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8_{928D16DE-B29E-4095-B235-5487F26991D7}" xr6:coauthVersionLast="47" xr6:coauthVersionMax="47" xr10:uidLastSave="{00000000-0000-0000-0000-000000000000}"/>
  <bookViews>
    <workbookView xWindow="-120" yWindow="-120" windowWidth="29040" windowHeight="15720" activeTab="5" xr2:uid="{13006214-86EB-4316-8B42-5DFDEF5B3D60}"/>
  </bookViews>
  <sheets>
    <sheet name="Backup-Correos" sheetId="8" r:id="rId1"/>
    <sheet name="CORREOS-PERÚ" sheetId="5" r:id="rId2"/>
    <sheet name="PLANTA PERU" sheetId="7" r:id="rId3"/>
    <sheet name="NOVEDADES" sheetId="4" r:id="rId4"/>
    <sheet name="MatrizHDUniclass" sheetId="3" r:id="rId5"/>
    <sheet name="BASE_PPAL" sheetId="1" r:id="rId6"/>
  </sheets>
  <definedNames>
    <definedName name="_xlnm._FilterDatabase" localSheetId="0" hidden="1">'Backup-Correos'!$I$1:$J$149</definedName>
    <definedName name="_xlnm._FilterDatabase" localSheetId="1" hidden="1">'CORREOS-PERÚ'!$A$1:$W$198</definedName>
    <definedName name="_xlnm._FilterDatabase" localSheetId="3" hidden="1">NOVEDADES!$A$1:$Y$535</definedName>
    <definedName name="_xlnm._FilterDatabase" localSheetId="2" hidden="1">'PLANTA PERU'!$A$1:$AL$288</definedName>
    <definedName name="DatosExternos_1" localSheetId="4" hidden="1">MatrizHDUniclass!$A$1:$AN$2293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57" i="4" l="1"/>
  <c r="U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N207" i="5"/>
  <c r="L207" i="5"/>
  <c r="J207" i="5"/>
  <c r="I207" i="5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J1471" i="1" l="1"/>
  <c r="K1471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V552" i="4"/>
  <c r="U552" i="4"/>
  <c r="T552" i="4"/>
  <c r="S552" i="4"/>
  <c r="R552" i="4"/>
  <c r="Q552" i="4"/>
  <c r="P552" i="4"/>
  <c r="O552" i="4"/>
  <c r="N552" i="4"/>
  <c r="M552" i="4"/>
  <c r="L552" i="4"/>
  <c r="K552" i="4"/>
  <c r="J552" i="4"/>
  <c r="I552" i="4"/>
  <c r="V551" i="4"/>
  <c r="U551" i="4"/>
  <c r="T551" i="4"/>
  <c r="S551" i="4"/>
  <c r="R551" i="4"/>
  <c r="Q551" i="4"/>
  <c r="P551" i="4"/>
  <c r="O551" i="4"/>
  <c r="N551" i="4"/>
  <c r="M551" i="4"/>
  <c r="L551" i="4"/>
  <c r="K551" i="4"/>
  <c r="J551" i="4"/>
  <c r="I551" i="4"/>
  <c r="V550" i="4"/>
  <c r="U550" i="4"/>
  <c r="T550" i="4"/>
  <c r="S550" i="4"/>
  <c r="R550" i="4"/>
  <c r="Q550" i="4"/>
  <c r="P550" i="4"/>
  <c r="O550" i="4"/>
  <c r="N550" i="4"/>
  <c r="M550" i="4"/>
  <c r="L550" i="4"/>
  <c r="K550" i="4"/>
  <c r="J550" i="4"/>
  <c r="I550" i="4"/>
  <c r="V549" i="4"/>
  <c r="U549" i="4"/>
  <c r="T549" i="4"/>
  <c r="S549" i="4"/>
  <c r="R549" i="4"/>
  <c r="Q549" i="4"/>
  <c r="P549" i="4"/>
  <c r="O549" i="4"/>
  <c r="N549" i="4"/>
  <c r="M549" i="4"/>
  <c r="L549" i="4"/>
  <c r="K549" i="4"/>
  <c r="J549" i="4"/>
  <c r="I549" i="4"/>
  <c r="V547" i="4"/>
  <c r="U547" i="4"/>
  <c r="T547" i="4"/>
  <c r="S547" i="4"/>
  <c r="R547" i="4"/>
  <c r="Q547" i="4"/>
  <c r="P547" i="4"/>
  <c r="O547" i="4"/>
  <c r="N547" i="4"/>
  <c r="M547" i="4"/>
  <c r="L547" i="4"/>
  <c r="K547" i="4"/>
  <c r="J547" i="4"/>
  <c r="I547" i="4"/>
  <c r="V548" i="4"/>
  <c r="U548" i="4"/>
  <c r="T548" i="4"/>
  <c r="S548" i="4"/>
  <c r="R548" i="4"/>
  <c r="Q548" i="4"/>
  <c r="P548" i="4"/>
  <c r="O548" i="4"/>
  <c r="N548" i="4"/>
  <c r="M548" i="4"/>
  <c r="L548" i="4"/>
  <c r="K548" i="4"/>
  <c r="J548" i="4"/>
  <c r="I548" i="4"/>
  <c r="V546" i="4"/>
  <c r="U546" i="4"/>
  <c r="T546" i="4"/>
  <c r="S546" i="4"/>
  <c r="R546" i="4"/>
  <c r="Q546" i="4"/>
  <c r="P546" i="4"/>
  <c r="O546" i="4"/>
  <c r="N546" i="4"/>
  <c r="M546" i="4"/>
  <c r="L546" i="4"/>
  <c r="K546" i="4"/>
  <c r="J546" i="4"/>
  <c r="I546" i="4"/>
  <c r="V545" i="4"/>
  <c r="U545" i="4"/>
  <c r="T545" i="4"/>
  <c r="S545" i="4"/>
  <c r="R545" i="4"/>
  <c r="Q545" i="4"/>
  <c r="P545" i="4"/>
  <c r="O545" i="4"/>
  <c r="N545" i="4"/>
  <c r="M545" i="4"/>
  <c r="L545" i="4"/>
  <c r="K545" i="4"/>
  <c r="J545" i="4"/>
  <c r="I545" i="4"/>
  <c r="V544" i="4"/>
  <c r="U544" i="4"/>
  <c r="T544" i="4"/>
  <c r="S544" i="4"/>
  <c r="R544" i="4"/>
  <c r="Q544" i="4"/>
  <c r="P544" i="4"/>
  <c r="O544" i="4"/>
  <c r="N544" i="4"/>
  <c r="M544" i="4"/>
  <c r="L544" i="4"/>
  <c r="K544" i="4"/>
  <c r="J544" i="4"/>
  <c r="I544" i="4"/>
  <c r="I543" i="4"/>
  <c r="J543" i="4"/>
  <c r="K543" i="4"/>
  <c r="L543" i="4"/>
  <c r="M543" i="4"/>
  <c r="N543" i="4"/>
  <c r="O543" i="4"/>
  <c r="P543" i="4"/>
  <c r="Q543" i="4"/>
  <c r="R543" i="4"/>
  <c r="S543" i="4"/>
  <c r="T543" i="4"/>
  <c r="U543" i="4"/>
  <c r="V543" i="4"/>
  <c r="V541" i="4" l="1"/>
  <c r="U541" i="4"/>
  <c r="T541" i="4"/>
  <c r="S541" i="4"/>
  <c r="R541" i="4"/>
  <c r="Q541" i="4"/>
  <c r="P541" i="4"/>
  <c r="O541" i="4"/>
  <c r="N541" i="4"/>
  <c r="M541" i="4"/>
  <c r="L541" i="4"/>
  <c r="K541" i="4"/>
  <c r="J541" i="4"/>
  <c r="I541" i="4"/>
  <c r="N206" i="5"/>
  <c r="L206" i="5"/>
  <c r="J206" i="5"/>
  <c r="I206" i="5"/>
  <c r="I540" i="4"/>
  <c r="J540" i="4"/>
  <c r="K540" i="4"/>
  <c r="L540" i="4"/>
  <c r="M540" i="4"/>
  <c r="N540" i="4"/>
  <c r="O540" i="4"/>
  <c r="P540" i="4"/>
  <c r="Q540" i="4"/>
  <c r="R540" i="4"/>
  <c r="S540" i="4"/>
  <c r="T540" i="4"/>
  <c r="U540" i="4"/>
  <c r="V540" i="4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N205" i="5"/>
  <c r="L205" i="5"/>
  <c r="J205" i="5"/>
  <c r="I205" i="5"/>
  <c r="N204" i="5"/>
  <c r="L204" i="5"/>
  <c r="J204" i="5"/>
  <c r="I204" i="5"/>
  <c r="N203" i="5"/>
  <c r="L203" i="5"/>
  <c r="J203" i="5"/>
  <c r="I203" i="5"/>
  <c r="N202" i="5"/>
  <c r="L202" i="5"/>
  <c r="J202" i="5"/>
  <c r="I202" i="5"/>
  <c r="N201" i="5"/>
  <c r="L201" i="5"/>
  <c r="J201" i="5"/>
  <c r="I201" i="5"/>
  <c r="N200" i="5"/>
  <c r="L200" i="5"/>
  <c r="J200" i="5"/>
  <c r="I200" i="5"/>
  <c r="N199" i="5"/>
  <c r="L199" i="5"/>
  <c r="J199" i="5"/>
  <c r="I199" i="5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J1462" i="1"/>
  <c r="K1462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J1463" i="1"/>
  <c r="K1463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J1464" i="1"/>
  <c r="K1464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J1458" i="1"/>
  <c r="K1458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J1459" i="1"/>
  <c r="K1459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J1460" i="1"/>
  <c r="K1460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J1461" i="1"/>
  <c r="K1461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N198" i="5" l="1"/>
  <c r="L198" i="5"/>
  <c r="J198" i="5"/>
  <c r="I198" i="5"/>
  <c r="N197" i="5"/>
  <c r="L197" i="5"/>
  <c r="J197" i="5"/>
  <c r="I197" i="5"/>
  <c r="V535" i="4"/>
  <c r="U535" i="4"/>
  <c r="T535" i="4"/>
  <c r="S535" i="4"/>
  <c r="R535" i="4"/>
  <c r="Q535" i="4"/>
  <c r="P535" i="4"/>
  <c r="O535" i="4"/>
  <c r="N535" i="4"/>
  <c r="M535" i="4"/>
  <c r="L535" i="4"/>
  <c r="K535" i="4"/>
  <c r="J535" i="4"/>
  <c r="I535" i="4"/>
  <c r="I528" i="4"/>
  <c r="J528" i="4"/>
  <c r="L528" i="4"/>
  <c r="N528" i="4"/>
  <c r="N196" i="5"/>
  <c r="L196" i="5"/>
  <c r="J196" i="5"/>
  <c r="I196" i="5"/>
  <c r="N195" i="5"/>
  <c r="L195" i="5"/>
  <c r="J195" i="5"/>
  <c r="I195" i="5"/>
  <c r="J1454" i="1"/>
  <c r="K1454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J1455" i="1"/>
  <c r="K1455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J1456" i="1"/>
  <c r="K1456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J1457" i="1"/>
  <c r="K1457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I193" i="5" l="1"/>
  <c r="J193" i="5"/>
  <c r="L193" i="5"/>
  <c r="N193" i="5"/>
  <c r="I194" i="5"/>
  <c r="J194" i="5"/>
  <c r="L194" i="5"/>
  <c r="N194" i="5"/>
  <c r="N521" i="4"/>
  <c r="L521" i="4"/>
  <c r="J521" i="4"/>
  <c r="I521" i="4"/>
  <c r="N520" i="4"/>
  <c r="L520" i="4"/>
  <c r="J520" i="4"/>
  <c r="I520" i="4"/>
  <c r="V519" i="4"/>
  <c r="U519" i="4"/>
  <c r="T519" i="4"/>
  <c r="S519" i="4"/>
  <c r="R519" i="4"/>
  <c r="Q519" i="4"/>
  <c r="P519" i="4"/>
  <c r="O519" i="4"/>
  <c r="N519" i="4"/>
  <c r="M519" i="4"/>
  <c r="L519" i="4"/>
  <c r="K519" i="4"/>
  <c r="J519" i="4"/>
  <c r="I519" i="4"/>
  <c r="V518" i="4"/>
  <c r="U518" i="4"/>
  <c r="T518" i="4"/>
  <c r="S518" i="4"/>
  <c r="R518" i="4"/>
  <c r="Q518" i="4"/>
  <c r="P518" i="4"/>
  <c r="O518" i="4"/>
  <c r="N518" i="4"/>
  <c r="M518" i="4"/>
  <c r="L518" i="4"/>
  <c r="K518" i="4"/>
  <c r="J518" i="4"/>
  <c r="I518" i="4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J1451" i="1"/>
  <c r="K1451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J1452" i="1"/>
  <c r="K1452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J1453" i="1"/>
  <c r="K1453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J1448" i="1"/>
  <c r="K1448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J1449" i="1"/>
  <c r="K1449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J1450" i="1"/>
  <c r="K1450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I516" i="4"/>
  <c r="J516" i="4"/>
  <c r="K516" i="4"/>
  <c r="L516" i="4"/>
  <c r="M516" i="4"/>
  <c r="N516" i="4"/>
  <c r="O516" i="4"/>
  <c r="P516" i="4"/>
  <c r="Q516" i="4"/>
  <c r="R516" i="4"/>
  <c r="S516" i="4"/>
  <c r="T516" i="4"/>
  <c r="U516" i="4"/>
  <c r="V516" i="4"/>
  <c r="J5" i="1" l="1"/>
  <c r="K5" i="1"/>
  <c r="L5" i="1"/>
  <c r="M5" i="1"/>
  <c r="N5" i="1"/>
  <c r="O5" i="1"/>
  <c r="P5" i="1"/>
  <c r="Q5" i="1"/>
  <c r="R5" i="1"/>
  <c r="S5" i="1"/>
  <c r="T5" i="1"/>
  <c r="U5" i="1"/>
  <c r="V5" i="1"/>
  <c r="W5" i="1"/>
  <c r="I514" i="4"/>
  <c r="J514" i="4"/>
  <c r="K514" i="4"/>
  <c r="L514" i="4"/>
  <c r="M514" i="4"/>
  <c r="N514" i="4"/>
  <c r="O514" i="4"/>
  <c r="P514" i="4"/>
  <c r="Q514" i="4"/>
  <c r="R514" i="4"/>
  <c r="S514" i="4"/>
  <c r="T514" i="4"/>
  <c r="U514" i="4"/>
  <c r="V514" i="4"/>
  <c r="J1442" i="1"/>
  <c r="K1442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J1443" i="1"/>
  <c r="K1443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J1444" i="1"/>
  <c r="K1444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J1445" i="1"/>
  <c r="K1445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J1446" i="1"/>
  <c r="K1446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J1447" i="1"/>
  <c r="K1447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N513" i="4"/>
  <c r="L513" i="4"/>
  <c r="J513" i="4"/>
  <c r="I513" i="4"/>
  <c r="N512" i="4"/>
  <c r="L512" i="4"/>
  <c r="J512" i="4"/>
  <c r="I512" i="4"/>
  <c r="J1440" i="1" l="1"/>
  <c r="K1440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J1441" i="1"/>
  <c r="K1441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J1435" i="1"/>
  <c r="K1435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J1436" i="1"/>
  <c r="K1436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J1437" i="1"/>
  <c r="K1437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J1438" i="1"/>
  <c r="K1438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J1439" i="1"/>
  <c r="K1439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V509" i="4"/>
  <c r="U509" i="4"/>
  <c r="T509" i="4"/>
  <c r="S509" i="4"/>
  <c r="R509" i="4"/>
  <c r="Q509" i="4"/>
  <c r="P509" i="4"/>
  <c r="O509" i="4"/>
  <c r="N509" i="4"/>
  <c r="M509" i="4"/>
  <c r="L509" i="4"/>
  <c r="K509" i="4"/>
  <c r="J509" i="4"/>
  <c r="I509" i="4"/>
  <c r="V507" i="4"/>
  <c r="U507" i="4"/>
  <c r="T507" i="4"/>
  <c r="S507" i="4"/>
  <c r="R507" i="4"/>
  <c r="Q507" i="4"/>
  <c r="P507" i="4"/>
  <c r="O507" i="4"/>
  <c r="N507" i="4"/>
  <c r="M507" i="4"/>
  <c r="L507" i="4"/>
  <c r="K507" i="4"/>
  <c r="J507" i="4"/>
  <c r="I507" i="4"/>
  <c r="I505" i="4"/>
  <c r="J505" i="4"/>
  <c r="K505" i="4"/>
  <c r="L505" i="4"/>
  <c r="M505" i="4"/>
  <c r="N505" i="4"/>
  <c r="O505" i="4"/>
  <c r="P505" i="4"/>
  <c r="Q505" i="4"/>
  <c r="R505" i="4"/>
  <c r="S505" i="4"/>
  <c r="T505" i="4"/>
  <c r="U505" i="4"/>
  <c r="V505" i="4"/>
  <c r="J1434" i="1"/>
  <c r="K1434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I504" i="4" l="1"/>
  <c r="J504" i="4"/>
  <c r="K504" i="4"/>
  <c r="L504" i="4"/>
  <c r="M504" i="4"/>
  <c r="N504" i="4"/>
  <c r="O504" i="4"/>
  <c r="P504" i="4"/>
  <c r="Q504" i="4"/>
  <c r="R504" i="4"/>
  <c r="S504" i="4"/>
  <c r="T504" i="4"/>
  <c r="U504" i="4"/>
  <c r="V504" i="4"/>
  <c r="V503" i="4"/>
  <c r="U503" i="4"/>
  <c r="T503" i="4"/>
  <c r="S503" i="4"/>
  <c r="R503" i="4"/>
  <c r="Q503" i="4"/>
  <c r="P503" i="4"/>
  <c r="O503" i="4"/>
  <c r="N503" i="4"/>
  <c r="M503" i="4"/>
  <c r="L503" i="4"/>
  <c r="K503" i="4"/>
  <c r="J503" i="4"/>
  <c r="I503" i="4"/>
  <c r="V499" i="4"/>
  <c r="U499" i="4"/>
  <c r="T499" i="4"/>
  <c r="S499" i="4"/>
  <c r="R499" i="4"/>
  <c r="Q499" i="4"/>
  <c r="P499" i="4"/>
  <c r="O499" i="4"/>
  <c r="N499" i="4"/>
  <c r="M499" i="4"/>
  <c r="L499" i="4"/>
  <c r="K499" i="4"/>
  <c r="J499" i="4"/>
  <c r="I499" i="4"/>
  <c r="J1429" i="1"/>
  <c r="K1429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J1430" i="1"/>
  <c r="K1430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J1431" i="1"/>
  <c r="K1431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J1432" i="1"/>
  <c r="K1432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J1433" i="1"/>
  <c r="K1433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V498" i="4"/>
  <c r="U498" i="4"/>
  <c r="T498" i="4"/>
  <c r="S498" i="4"/>
  <c r="R498" i="4"/>
  <c r="Q498" i="4"/>
  <c r="P498" i="4"/>
  <c r="O498" i="4"/>
  <c r="N498" i="4"/>
  <c r="M498" i="4"/>
  <c r="L498" i="4"/>
  <c r="K498" i="4"/>
  <c r="J498" i="4"/>
  <c r="I498" i="4"/>
  <c r="V497" i="4"/>
  <c r="U497" i="4"/>
  <c r="T497" i="4"/>
  <c r="S497" i="4"/>
  <c r="R497" i="4"/>
  <c r="Q497" i="4"/>
  <c r="P497" i="4"/>
  <c r="O497" i="4"/>
  <c r="N497" i="4"/>
  <c r="M497" i="4"/>
  <c r="L497" i="4"/>
  <c r="K497" i="4"/>
  <c r="J497" i="4"/>
  <c r="I497" i="4"/>
  <c r="V496" i="4"/>
  <c r="U496" i="4"/>
  <c r="T496" i="4"/>
  <c r="S496" i="4"/>
  <c r="R496" i="4"/>
  <c r="Q496" i="4"/>
  <c r="P496" i="4"/>
  <c r="O496" i="4"/>
  <c r="N496" i="4"/>
  <c r="M496" i="4"/>
  <c r="L496" i="4"/>
  <c r="K496" i="4"/>
  <c r="J496" i="4"/>
  <c r="I496" i="4"/>
  <c r="I495" i="4"/>
  <c r="J495" i="4"/>
  <c r="K495" i="4"/>
  <c r="L495" i="4"/>
  <c r="M495" i="4"/>
  <c r="N495" i="4"/>
  <c r="O495" i="4"/>
  <c r="P495" i="4"/>
  <c r="Q495" i="4"/>
  <c r="R495" i="4"/>
  <c r="S495" i="4"/>
  <c r="T495" i="4"/>
  <c r="U495" i="4"/>
  <c r="V495" i="4"/>
  <c r="V494" i="4"/>
  <c r="U494" i="4"/>
  <c r="T494" i="4"/>
  <c r="S494" i="4"/>
  <c r="R494" i="4"/>
  <c r="Q494" i="4"/>
  <c r="P494" i="4"/>
  <c r="O494" i="4"/>
  <c r="N494" i="4"/>
  <c r="M494" i="4"/>
  <c r="L494" i="4"/>
  <c r="K494" i="4"/>
  <c r="J494" i="4"/>
  <c r="I494" i="4"/>
  <c r="V493" i="4"/>
  <c r="U493" i="4"/>
  <c r="T493" i="4"/>
  <c r="S493" i="4"/>
  <c r="R493" i="4"/>
  <c r="Q493" i="4"/>
  <c r="P493" i="4"/>
  <c r="O493" i="4"/>
  <c r="N493" i="4"/>
  <c r="M493" i="4"/>
  <c r="L493" i="4"/>
  <c r="K493" i="4"/>
  <c r="J493" i="4"/>
  <c r="I493" i="4"/>
  <c r="V492" i="4"/>
  <c r="U492" i="4"/>
  <c r="T492" i="4"/>
  <c r="S492" i="4"/>
  <c r="R492" i="4"/>
  <c r="Q492" i="4"/>
  <c r="P492" i="4"/>
  <c r="O492" i="4"/>
  <c r="N492" i="4"/>
  <c r="M492" i="4"/>
  <c r="L492" i="4"/>
  <c r="K492" i="4"/>
  <c r="J492" i="4"/>
  <c r="I492" i="4"/>
  <c r="V491" i="4"/>
  <c r="U491" i="4"/>
  <c r="T491" i="4"/>
  <c r="S491" i="4"/>
  <c r="R491" i="4"/>
  <c r="Q491" i="4"/>
  <c r="P491" i="4"/>
  <c r="O491" i="4"/>
  <c r="N491" i="4"/>
  <c r="M491" i="4"/>
  <c r="L491" i="4"/>
  <c r="K491" i="4"/>
  <c r="J491" i="4"/>
  <c r="I491" i="4"/>
  <c r="V490" i="4"/>
  <c r="U490" i="4"/>
  <c r="T490" i="4"/>
  <c r="S490" i="4"/>
  <c r="R490" i="4"/>
  <c r="Q490" i="4"/>
  <c r="P490" i="4"/>
  <c r="O490" i="4"/>
  <c r="N490" i="4"/>
  <c r="M490" i="4"/>
  <c r="L490" i="4"/>
  <c r="K490" i="4"/>
  <c r="J490" i="4"/>
  <c r="I490" i="4"/>
  <c r="V489" i="4"/>
  <c r="U489" i="4"/>
  <c r="T489" i="4"/>
  <c r="S489" i="4"/>
  <c r="R489" i="4"/>
  <c r="Q489" i="4"/>
  <c r="P489" i="4"/>
  <c r="O489" i="4"/>
  <c r="N489" i="4"/>
  <c r="M489" i="4"/>
  <c r="L489" i="4"/>
  <c r="K489" i="4"/>
  <c r="J489" i="4"/>
  <c r="I489" i="4"/>
  <c r="V488" i="4"/>
  <c r="U488" i="4"/>
  <c r="T488" i="4"/>
  <c r="S488" i="4"/>
  <c r="R488" i="4"/>
  <c r="Q488" i="4"/>
  <c r="P488" i="4"/>
  <c r="O488" i="4"/>
  <c r="N488" i="4"/>
  <c r="M488" i="4"/>
  <c r="L488" i="4"/>
  <c r="K488" i="4"/>
  <c r="J488" i="4"/>
  <c r="I488" i="4"/>
  <c r="V487" i="4"/>
  <c r="U487" i="4"/>
  <c r="T487" i="4"/>
  <c r="S487" i="4"/>
  <c r="R487" i="4"/>
  <c r="Q487" i="4"/>
  <c r="P487" i="4"/>
  <c r="O487" i="4"/>
  <c r="N487" i="4"/>
  <c r="M487" i="4"/>
  <c r="L487" i="4"/>
  <c r="K487" i="4"/>
  <c r="J487" i="4"/>
  <c r="I487" i="4"/>
  <c r="V486" i="4"/>
  <c r="U486" i="4"/>
  <c r="T486" i="4"/>
  <c r="S486" i="4"/>
  <c r="R486" i="4"/>
  <c r="Q486" i="4"/>
  <c r="P486" i="4"/>
  <c r="O486" i="4"/>
  <c r="N486" i="4"/>
  <c r="M486" i="4"/>
  <c r="L486" i="4"/>
  <c r="K486" i="4"/>
  <c r="J486" i="4"/>
  <c r="I486" i="4"/>
  <c r="I485" i="4"/>
  <c r="J485" i="4"/>
  <c r="K485" i="4"/>
  <c r="L485" i="4"/>
  <c r="M485" i="4"/>
  <c r="N485" i="4"/>
  <c r="O485" i="4"/>
  <c r="P485" i="4"/>
  <c r="Q485" i="4"/>
  <c r="R485" i="4"/>
  <c r="S485" i="4"/>
  <c r="T485" i="4"/>
  <c r="U485" i="4"/>
  <c r="V485" i="4"/>
  <c r="I484" i="4"/>
  <c r="J484" i="4"/>
  <c r="K484" i="4"/>
  <c r="L484" i="4"/>
  <c r="M484" i="4"/>
  <c r="N484" i="4"/>
  <c r="O484" i="4"/>
  <c r="P484" i="4"/>
  <c r="Q484" i="4"/>
  <c r="R484" i="4"/>
  <c r="S484" i="4"/>
  <c r="T484" i="4"/>
  <c r="U484" i="4"/>
  <c r="V484" i="4"/>
  <c r="I483" i="4"/>
  <c r="J483" i="4"/>
  <c r="K483" i="4"/>
  <c r="L483" i="4"/>
  <c r="M483" i="4"/>
  <c r="N483" i="4"/>
  <c r="O483" i="4"/>
  <c r="P483" i="4"/>
  <c r="Q483" i="4"/>
  <c r="R483" i="4"/>
  <c r="S483" i="4"/>
  <c r="T483" i="4"/>
  <c r="U483" i="4"/>
  <c r="V483" i="4"/>
  <c r="J1427" i="1"/>
  <c r="K1427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J1428" i="1"/>
  <c r="K1428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V482" i="4"/>
  <c r="U482" i="4"/>
  <c r="T482" i="4"/>
  <c r="S482" i="4"/>
  <c r="R482" i="4"/>
  <c r="Q482" i="4"/>
  <c r="P482" i="4"/>
  <c r="O482" i="4"/>
  <c r="N482" i="4"/>
  <c r="M482" i="4"/>
  <c r="L482" i="4"/>
  <c r="K482" i="4"/>
  <c r="J482" i="4"/>
  <c r="I482" i="4"/>
  <c r="V481" i="4"/>
  <c r="U481" i="4"/>
  <c r="T481" i="4"/>
  <c r="S481" i="4"/>
  <c r="R481" i="4"/>
  <c r="Q481" i="4"/>
  <c r="P481" i="4"/>
  <c r="O481" i="4"/>
  <c r="N481" i="4"/>
  <c r="M481" i="4"/>
  <c r="L481" i="4"/>
  <c r="K481" i="4"/>
  <c r="J481" i="4"/>
  <c r="I481" i="4"/>
  <c r="V480" i="4"/>
  <c r="U480" i="4"/>
  <c r="T480" i="4"/>
  <c r="S480" i="4"/>
  <c r="R480" i="4"/>
  <c r="Q480" i="4"/>
  <c r="P480" i="4"/>
  <c r="O480" i="4"/>
  <c r="N480" i="4"/>
  <c r="M480" i="4"/>
  <c r="L480" i="4"/>
  <c r="K480" i="4"/>
  <c r="J480" i="4"/>
  <c r="I480" i="4"/>
  <c r="J1421" i="1"/>
  <c r="K1421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J1422" i="1"/>
  <c r="K1422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J1423" i="1"/>
  <c r="K1423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J1424" i="1"/>
  <c r="K1424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J1425" i="1"/>
  <c r="K1425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J1426" i="1"/>
  <c r="K1426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V479" i="4"/>
  <c r="U479" i="4"/>
  <c r="T479" i="4"/>
  <c r="S479" i="4"/>
  <c r="R479" i="4"/>
  <c r="Q479" i="4"/>
  <c r="P479" i="4"/>
  <c r="O479" i="4"/>
  <c r="N479" i="4"/>
  <c r="M479" i="4"/>
  <c r="L479" i="4"/>
  <c r="K479" i="4"/>
  <c r="J479" i="4"/>
  <c r="I479" i="4"/>
  <c r="N478" i="4"/>
  <c r="L478" i="4"/>
  <c r="J478" i="4"/>
  <c r="I478" i="4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J1401" i="1" l="1"/>
  <c r="K1401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J1402" i="1"/>
  <c r="K1402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J1403" i="1"/>
  <c r="K1403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J1404" i="1"/>
  <c r="K1404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J1405" i="1"/>
  <c r="K1405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J1406" i="1"/>
  <c r="K1406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J1407" i="1"/>
  <c r="K1407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J1408" i="1"/>
  <c r="K1408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J1409" i="1"/>
  <c r="K1409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J1410" i="1"/>
  <c r="K1410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J1411" i="1"/>
  <c r="K1411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J1397" i="1"/>
  <c r="K1397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J1398" i="1"/>
  <c r="K1398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J1399" i="1"/>
  <c r="K1399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J1400" i="1"/>
  <c r="K1400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J1396" i="1"/>
  <c r="K1396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N450" i="4"/>
  <c r="L450" i="4"/>
  <c r="J450" i="4"/>
  <c r="I450" i="4"/>
  <c r="V447" i="4"/>
  <c r="U447" i="4"/>
  <c r="T447" i="4"/>
  <c r="S447" i="4"/>
  <c r="R447" i="4"/>
  <c r="Q447" i="4"/>
  <c r="P447" i="4"/>
  <c r="O447" i="4"/>
  <c r="N447" i="4"/>
  <c r="M447" i="4"/>
  <c r="L447" i="4"/>
  <c r="K447" i="4"/>
  <c r="J447" i="4"/>
  <c r="I447" i="4"/>
  <c r="V446" i="4"/>
  <c r="U446" i="4"/>
  <c r="T446" i="4"/>
  <c r="S446" i="4"/>
  <c r="R446" i="4"/>
  <c r="Q446" i="4"/>
  <c r="P446" i="4"/>
  <c r="O446" i="4"/>
  <c r="N446" i="4"/>
  <c r="M446" i="4"/>
  <c r="L446" i="4"/>
  <c r="K446" i="4"/>
  <c r="J446" i="4"/>
  <c r="I446" i="4"/>
  <c r="V445" i="4"/>
  <c r="U445" i="4"/>
  <c r="T445" i="4"/>
  <c r="S445" i="4"/>
  <c r="R445" i="4"/>
  <c r="Q445" i="4"/>
  <c r="P445" i="4"/>
  <c r="O445" i="4"/>
  <c r="N445" i="4"/>
  <c r="M445" i="4"/>
  <c r="L445" i="4"/>
  <c r="K445" i="4"/>
  <c r="J445" i="4"/>
  <c r="I445" i="4"/>
  <c r="V444" i="4"/>
  <c r="U444" i="4"/>
  <c r="T444" i="4"/>
  <c r="S444" i="4"/>
  <c r="R444" i="4"/>
  <c r="Q444" i="4"/>
  <c r="P444" i="4"/>
  <c r="O444" i="4"/>
  <c r="N444" i="4"/>
  <c r="M444" i="4"/>
  <c r="L444" i="4"/>
  <c r="K444" i="4"/>
  <c r="J444" i="4"/>
  <c r="I444" i="4"/>
  <c r="V443" i="4"/>
  <c r="U443" i="4"/>
  <c r="T443" i="4"/>
  <c r="S443" i="4"/>
  <c r="R443" i="4"/>
  <c r="Q443" i="4"/>
  <c r="P443" i="4"/>
  <c r="O443" i="4"/>
  <c r="N443" i="4"/>
  <c r="M443" i="4"/>
  <c r="L443" i="4"/>
  <c r="K443" i="4"/>
  <c r="J443" i="4"/>
  <c r="I443" i="4"/>
  <c r="V442" i="4"/>
  <c r="U442" i="4"/>
  <c r="T442" i="4"/>
  <c r="S442" i="4"/>
  <c r="R442" i="4"/>
  <c r="Q442" i="4"/>
  <c r="P442" i="4"/>
  <c r="O442" i="4"/>
  <c r="N442" i="4"/>
  <c r="M442" i="4"/>
  <c r="L442" i="4"/>
  <c r="K442" i="4"/>
  <c r="J442" i="4"/>
  <c r="I442" i="4"/>
  <c r="V441" i="4"/>
  <c r="U441" i="4"/>
  <c r="T441" i="4"/>
  <c r="S441" i="4"/>
  <c r="R441" i="4"/>
  <c r="Q441" i="4"/>
  <c r="P441" i="4"/>
  <c r="O441" i="4"/>
  <c r="N441" i="4"/>
  <c r="M441" i="4"/>
  <c r="L441" i="4"/>
  <c r="K441" i="4"/>
  <c r="J441" i="4"/>
  <c r="I441" i="4"/>
  <c r="V440" i="4"/>
  <c r="U440" i="4"/>
  <c r="T440" i="4"/>
  <c r="S440" i="4"/>
  <c r="R440" i="4"/>
  <c r="Q440" i="4"/>
  <c r="P440" i="4"/>
  <c r="O440" i="4"/>
  <c r="N440" i="4"/>
  <c r="M440" i="4"/>
  <c r="L440" i="4"/>
  <c r="K440" i="4"/>
  <c r="J440" i="4"/>
  <c r="I440" i="4"/>
  <c r="V439" i="4"/>
  <c r="U439" i="4"/>
  <c r="T439" i="4"/>
  <c r="S439" i="4"/>
  <c r="R439" i="4"/>
  <c r="Q439" i="4"/>
  <c r="P439" i="4"/>
  <c r="O439" i="4"/>
  <c r="N439" i="4"/>
  <c r="M439" i="4"/>
  <c r="L439" i="4"/>
  <c r="K439" i="4"/>
  <c r="J439" i="4"/>
  <c r="I439" i="4"/>
  <c r="V438" i="4"/>
  <c r="U438" i="4"/>
  <c r="T438" i="4"/>
  <c r="S438" i="4"/>
  <c r="R438" i="4"/>
  <c r="Q438" i="4"/>
  <c r="P438" i="4"/>
  <c r="O438" i="4"/>
  <c r="N438" i="4"/>
  <c r="M438" i="4"/>
  <c r="L438" i="4"/>
  <c r="K438" i="4"/>
  <c r="J438" i="4"/>
  <c r="I438" i="4"/>
  <c r="V437" i="4"/>
  <c r="U437" i="4"/>
  <c r="T437" i="4"/>
  <c r="S437" i="4"/>
  <c r="R437" i="4"/>
  <c r="Q437" i="4"/>
  <c r="P437" i="4"/>
  <c r="O437" i="4"/>
  <c r="N437" i="4"/>
  <c r="M437" i="4"/>
  <c r="L437" i="4"/>
  <c r="K437" i="4"/>
  <c r="J437" i="4"/>
  <c r="I437" i="4"/>
  <c r="V436" i="4"/>
  <c r="U436" i="4"/>
  <c r="T436" i="4"/>
  <c r="S436" i="4"/>
  <c r="R436" i="4"/>
  <c r="Q436" i="4"/>
  <c r="P436" i="4"/>
  <c r="O436" i="4"/>
  <c r="N436" i="4"/>
  <c r="M436" i="4"/>
  <c r="L436" i="4"/>
  <c r="K436" i="4"/>
  <c r="J436" i="4"/>
  <c r="I436" i="4"/>
  <c r="V435" i="4"/>
  <c r="U435" i="4"/>
  <c r="T435" i="4"/>
  <c r="S435" i="4"/>
  <c r="R435" i="4"/>
  <c r="Q435" i="4"/>
  <c r="P435" i="4"/>
  <c r="O435" i="4"/>
  <c r="N435" i="4"/>
  <c r="M435" i="4"/>
  <c r="L435" i="4"/>
  <c r="K435" i="4"/>
  <c r="J435" i="4"/>
  <c r="I435" i="4"/>
  <c r="V434" i="4"/>
  <c r="U434" i="4"/>
  <c r="T434" i="4"/>
  <c r="S434" i="4"/>
  <c r="R434" i="4"/>
  <c r="Q434" i="4"/>
  <c r="P434" i="4"/>
  <c r="O434" i="4"/>
  <c r="N434" i="4"/>
  <c r="M434" i="4"/>
  <c r="L434" i="4"/>
  <c r="K434" i="4"/>
  <c r="J434" i="4"/>
  <c r="I434" i="4"/>
  <c r="V433" i="4"/>
  <c r="U433" i="4"/>
  <c r="T433" i="4"/>
  <c r="S433" i="4"/>
  <c r="R433" i="4"/>
  <c r="Q433" i="4"/>
  <c r="P433" i="4"/>
  <c r="O433" i="4"/>
  <c r="N433" i="4"/>
  <c r="M433" i="4"/>
  <c r="L433" i="4"/>
  <c r="K433" i="4"/>
  <c r="J433" i="4"/>
  <c r="I433" i="4"/>
  <c r="V432" i="4"/>
  <c r="U432" i="4"/>
  <c r="T432" i="4"/>
  <c r="S432" i="4"/>
  <c r="R432" i="4"/>
  <c r="Q432" i="4"/>
  <c r="P432" i="4"/>
  <c r="O432" i="4"/>
  <c r="N432" i="4"/>
  <c r="M432" i="4"/>
  <c r="L432" i="4"/>
  <c r="K432" i="4"/>
  <c r="J432" i="4"/>
  <c r="I432" i="4"/>
  <c r="V431" i="4"/>
  <c r="U431" i="4"/>
  <c r="T431" i="4"/>
  <c r="S431" i="4"/>
  <c r="R431" i="4"/>
  <c r="Q431" i="4"/>
  <c r="P431" i="4"/>
  <c r="O431" i="4"/>
  <c r="N431" i="4"/>
  <c r="M431" i="4"/>
  <c r="L431" i="4"/>
  <c r="K431" i="4"/>
  <c r="J431" i="4"/>
  <c r="I431" i="4"/>
  <c r="V430" i="4"/>
  <c r="U430" i="4"/>
  <c r="T430" i="4"/>
  <c r="S430" i="4"/>
  <c r="R430" i="4"/>
  <c r="Q430" i="4"/>
  <c r="P430" i="4"/>
  <c r="O430" i="4"/>
  <c r="N430" i="4"/>
  <c r="M430" i="4"/>
  <c r="L430" i="4"/>
  <c r="K430" i="4"/>
  <c r="J430" i="4"/>
  <c r="I430" i="4"/>
  <c r="V429" i="4"/>
  <c r="U429" i="4"/>
  <c r="T429" i="4"/>
  <c r="S429" i="4"/>
  <c r="R429" i="4"/>
  <c r="Q429" i="4"/>
  <c r="P429" i="4"/>
  <c r="O429" i="4"/>
  <c r="N429" i="4"/>
  <c r="M429" i="4"/>
  <c r="L429" i="4"/>
  <c r="K429" i="4"/>
  <c r="J429" i="4"/>
  <c r="I429" i="4"/>
  <c r="V428" i="4"/>
  <c r="U428" i="4"/>
  <c r="T428" i="4"/>
  <c r="S428" i="4"/>
  <c r="R428" i="4"/>
  <c r="Q428" i="4"/>
  <c r="P428" i="4"/>
  <c r="O428" i="4"/>
  <c r="N428" i="4"/>
  <c r="M428" i="4"/>
  <c r="L428" i="4"/>
  <c r="K428" i="4"/>
  <c r="J428" i="4"/>
  <c r="I428" i="4"/>
  <c r="N427" i="4"/>
  <c r="L427" i="4"/>
  <c r="J427" i="4"/>
  <c r="I427" i="4"/>
  <c r="N426" i="4"/>
  <c r="L426" i="4"/>
  <c r="J426" i="4"/>
  <c r="I426" i="4"/>
  <c r="N425" i="4"/>
  <c r="L425" i="4"/>
  <c r="J425" i="4"/>
  <c r="I425" i="4"/>
  <c r="N424" i="4"/>
  <c r="L424" i="4"/>
  <c r="J424" i="4"/>
  <c r="I424" i="4"/>
  <c r="N423" i="4"/>
  <c r="L423" i="4"/>
  <c r="J423" i="4"/>
  <c r="I423" i="4"/>
  <c r="N422" i="4"/>
  <c r="L422" i="4"/>
  <c r="J422" i="4"/>
  <c r="I422" i="4"/>
  <c r="N421" i="4"/>
  <c r="L421" i="4"/>
  <c r="J421" i="4"/>
  <c r="I421" i="4"/>
  <c r="N420" i="4"/>
  <c r="L420" i="4"/>
  <c r="J420" i="4"/>
  <c r="I420" i="4"/>
  <c r="N419" i="4"/>
  <c r="L419" i="4"/>
  <c r="J419" i="4"/>
  <c r="I419" i="4"/>
  <c r="I418" i="4"/>
  <c r="J418" i="4"/>
  <c r="L418" i="4"/>
  <c r="N418" i="4"/>
  <c r="I416" i="4"/>
  <c r="J416" i="4"/>
  <c r="L416" i="4"/>
  <c r="N416" i="4"/>
  <c r="I417" i="4"/>
  <c r="J417" i="4"/>
  <c r="L417" i="4"/>
  <c r="N417" i="4"/>
  <c r="I414" i="4"/>
  <c r="J414" i="4"/>
  <c r="L414" i="4"/>
  <c r="N414" i="4"/>
  <c r="I415" i="4"/>
  <c r="J415" i="4"/>
  <c r="L415" i="4"/>
  <c r="N415" i="4"/>
  <c r="I413" i="4"/>
  <c r="J413" i="4"/>
  <c r="L413" i="4"/>
  <c r="N413" i="4"/>
  <c r="I410" i="4"/>
  <c r="J410" i="4"/>
  <c r="L410" i="4"/>
  <c r="N410" i="4"/>
  <c r="I411" i="4"/>
  <c r="J411" i="4"/>
  <c r="L411" i="4"/>
  <c r="N411" i="4"/>
  <c r="I412" i="4"/>
  <c r="J412" i="4"/>
  <c r="L412" i="4"/>
  <c r="N412" i="4"/>
  <c r="I409" i="4"/>
  <c r="J409" i="4"/>
  <c r="L409" i="4"/>
  <c r="N409" i="4"/>
  <c r="I408" i="4"/>
  <c r="J408" i="4"/>
  <c r="L408" i="4"/>
  <c r="N408" i="4"/>
  <c r="W1394" i="1" l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N407" i="4" l="1"/>
  <c r="L407" i="4"/>
  <c r="J407" i="4"/>
  <c r="I407" i="4"/>
  <c r="W1393" i="1" l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406" i="4" l="1"/>
  <c r="J406" i="4"/>
  <c r="L406" i="4"/>
  <c r="N406" i="4"/>
  <c r="I192" i="5" l="1"/>
  <c r="J192" i="5"/>
  <c r="L192" i="5"/>
  <c r="N192" i="5"/>
  <c r="I404" i="4" l="1"/>
  <c r="J404" i="4"/>
  <c r="K404" i="4"/>
  <c r="L404" i="4"/>
  <c r="M404" i="4"/>
  <c r="N404" i="4"/>
  <c r="O404" i="4"/>
  <c r="P404" i="4"/>
  <c r="Q404" i="4"/>
  <c r="R404" i="4"/>
  <c r="S404" i="4"/>
  <c r="T404" i="4"/>
  <c r="U404" i="4"/>
  <c r="V404" i="4"/>
  <c r="I397" i="4"/>
  <c r="J397" i="4"/>
  <c r="K397" i="4"/>
  <c r="L397" i="4"/>
  <c r="M397" i="4"/>
  <c r="N397" i="4"/>
  <c r="O397" i="4"/>
  <c r="P397" i="4"/>
  <c r="Q397" i="4"/>
  <c r="R397" i="4"/>
  <c r="S397" i="4"/>
  <c r="T397" i="4"/>
  <c r="U397" i="4"/>
  <c r="V397" i="4"/>
  <c r="J1372" i="1"/>
  <c r="K1372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J1385" i="1" l="1"/>
  <c r="K1385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I164" i="5"/>
  <c r="J164" i="5"/>
  <c r="L164" i="5"/>
  <c r="N164" i="5"/>
  <c r="I165" i="5"/>
  <c r="J165" i="5"/>
  <c r="L165" i="5"/>
  <c r="N165" i="5"/>
  <c r="I166" i="5"/>
  <c r="J166" i="5"/>
  <c r="L166" i="5"/>
  <c r="N166" i="5"/>
  <c r="I167" i="5"/>
  <c r="J167" i="5"/>
  <c r="L167" i="5"/>
  <c r="N167" i="5"/>
  <c r="I168" i="5"/>
  <c r="J168" i="5"/>
  <c r="L168" i="5"/>
  <c r="N168" i="5"/>
  <c r="I169" i="5"/>
  <c r="J169" i="5"/>
  <c r="L169" i="5"/>
  <c r="N169" i="5"/>
  <c r="I170" i="5"/>
  <c r="J170" i="5"/>
  <c r="L170" i="5"/>
  <c r="N170" i="5"/>
  <c r="I171" i="5"/>
  <c r="J171" i="5"/>
  <c r="L171" i="5"/>
  <c r="N171" i="5"/>
  <c r="I179" i="5"/>
  <c r="J179" i="5"/>
  <c r="L179" i="5"/>
  <c r="N179" i="5"/>
  <c r="I180" i="5"/>
  <c r="J180" i="5"/>
  <c r="L180" i="5"/>
  <c r="N180" i="5"/>
  <c r="I181" i="5"/>
  <c r="J181" i="5"/>
  <c r="L181" i="5"/>
  <c r="N181" i="5"/>
  <c r="I182" i="5"/>
  <c r="J182" i="5"/>
  <c r="L182" i="5"/>
  <c r="N182" i="5"/>
  <c r="I183" i="5"/>
  <c r="J183" i="5"/>
  <c r="L183" i="5"/>
  <c r="N183" i="5"/>
  <c r="I184" i="5"/>
  <c r="J184" i="5"/>
  <c r="L184" i="5"/>
  <c r="N184" i="5"/>
  <c r="I185" i="5"/>
  <c r="J185" i="5"/>
  <c r="L185" i="5"/>
  <c r="N185" i="5"/>
  <c r="I186" i="5"/>
  <c r="J186" i="5"/>
  <c r="L186" i="5"/>
  <c r="N186" i="5"/>
  <c r="I187" i="5"/>
  <c r="J187" i="5"/>
  <c r="L187" i="5"/>
  <c r="N187" i="5"/>
  <c r="I188" i="5"/>
  <c r="J188" i="5"/>
  <c r="L188" i="5"/>
  <c r="N188" i="5"/>
  <c r="I189" i="5"/>
  <c r="J189" i="5"/>
  <c r="L189" i="5"/>
  <c r="N189" i="5"/>
  <c r="I190" i="5"/>
  <c r="J190" i="5"/>
  <c r="L190" i="5"/>
  <c r="N190" i="5"/>
  <c r="I191" i="5"/>
  <c r="J191" i="5"/>
  <c r="L191" i="5"/>
  <c r="N191" i="5"/>
  <c r="I172" i="5"/>
  <c r="J172" i="5"/>
  <c r="L172" i="5"/>
  <c r="N172" i="5"/>
  <c r="I173" i="5"/>
  <c r="J173" i="5"/>
  <c r="L173" i="5"/>
  <c r="N173" i="5"/>
  <c r="I174" i="5"/>
  <c r="J174" i="5"/>
  <c r="L174" i="5"/>
  <c r="N174" i="5"/>
  <c r="I175" i="5"/>
  <c r="J175" i="5"/>
  <c r="L175" i="5"/>
  <c r="N175" i="5"/>
  <c r="I176" i="5"/>
  <c r="J176" i="5"/>
  <c r="L176" i="5"/>
  <c r="N176" i="5"/>
  <c r="I177" i="5"/>
  <c r="J177" i="5"/>
  <c r="L177" i="5"/>
  <c r="N177" i="5"/>
  <c r="I178" i="5"/>
  <c r="J178" i="5"/>
  <c r="L178" i="5"/>
  <c r="N178" i="5"/>
  <c r="I403" i="4"/>
  <c r="J403" i="4"/>
  <c r="K403" i="4"/>
  <c r="L403" i="4"/>
  <c r="M403" i="4"/>
  <c r="N403" i="4"/>
  <c r="O403" i="4"/>
  <c r="P403" i="4"/>
  <c r="Q403" i="4"/>
  <c r="R403" i="4"/>
  <c r="S403" i="4"/>
  <c r="T403" i="4"/>
  <c r="U403" i="4"/>
  <c r="V403" i="4"/>
  <c r="J1378" i="1"/>
  <c r="K1378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J1379" i="1"/>
  <c r="K1379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J1380" i="1"/>
  <c r="K1380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J1381" i="1"/>
  <c r="K1381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J1382" i="1"/>
  <c r="K1382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J1383" i="1"/>
  <c r="K1383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J1384" i="1"/>
  <c r="K1384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J1376" i="1"/>
  <c r="K1376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J1377" i="1"/>
  <c r="K1377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J1373" i="1"/>
  <c r="K1373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J1374" i="1"/>
  <c r="K1374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J1375" i="1"/>
  <c r="K1375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I400" i="4"/>
  <c r="J400" i="4"/>
  <c r="K400" i="4"/>
  <c r="L400" i="4"/>
  <c r="M400" i="4"/>
  <c r="N400" i="4"/>
  <c r="O400" i="4"/>
  <c r="P400" i="4"/>
  <c r="Q400" i="4"/>
  <c r="R400" i="4"/>
  <c r="S400" i="4"/>
  <c r="T400" i="4"/>
  <c r="U400" i="4"/>
  <c r="V400" i="4"/>
  <c r="I399" i="4"/>
  <c r="J399" i="4"/>
  <c r="L399" i="4"/>
  <c r="N399" i="4"/>
  <c r="I398" i="4"/>
  <c r="J398" i="4"/>
  <c r="K398" i="4"/>
  <c r="L398" i="4"/>
  <c r="M398" i="4"/>
  <c r="N398" i="4"/>
  <c r="O398" i="4"/>
  <c r="P398" i="4"/>
  <c r="Q398" i="4"/>
  <c r="R398" i="4"/>
  <c r="S398" i="4"/>
  <c r="T398" i="4"/>
  <c r="U398" i="4"/>
  <c r="V398" i="4"/>
  <c r="W311" i="1" l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J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I396" i="4"/>
  <c r="J396" i="4"/>
  <c r="K396" i="4"/>
  <c r="L396" i="4"/>
  <c r="M396" i="4"/>
  <c r="N396" i="4"/>
  <c r="O396" i="4"/>
  <c r="P396" i="4"/>
  <c r="Q396" i="4"/>
  <c r="R396" i="4"/>
  <c r="S396" i="4"/>
  <c r="T396" i="4"/>
  <c r="U396" i="4"/>
  <c r="V396" i="4"/>
  <c r="W1367" i="1" l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J1364" i="1"/>
  <c r="K1364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J1365" i="1"/>
  <c r="K1365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J1366" i="1"/>
  <c r="K1366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I395" i="4" l="1"/>
  <c r="J395" i="4"/>
  <c r="K395" i="4"/>
  <c r="L395" i="4"/>
  <c r="M395" i="4"/>
  <c r="N395" i="4"/>
  <c r="O395" i="4"/>
  <c r="P395" i="4"/>
  <c r="Q395" i="4"/>
  <c r="R395" i="4"/>
  <c r="S395" i="4"/>
  <c r="T395" i="4"/>
  <c r="U395" i="4"/>
  <c r="V395" i="4"/>
  <c r="I394" i="4"/>
  <c r="J394" i="4"/>
  <c r="K394" i="4"/>
  <c r="L394" i="4"/>
  <c r="M394" i="4"/>
  <c r="N394" i="4"/>
  <c r="O394" i="4"/>
  <c r="P394" i="4"/>
  <c r="Q394" i="4"/>
  <c r="R394" i="4"/>
  <c r="S394" i="4"/>
  <c r="T394" i="4"/>
  <c r="U394" i="4"/>
  <c r="V394" i="4"/>
  <c r="J1363" i="1"/>
  <c r="K1363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I393" i="4" l="1"/>
  <c r="J393" i="4"/>
  <c r="K393" i="4"/>
  <c r="L393" i="4"/>
  <c r="M393" i="4"/>
  <c r="N393" i="4"/>
  <c r="O393" i="4"/>
  <c r="P393" i="4"/>
  <c r="Q393" i="4"/>
  <c r="R393" i="4"/>
  <c r="S393" i="4"/>
  <c r="T393" i="4"/>
  <c r="U393" i="4"/>
  <c r="V393" i="4"/>
  <c r="I382" i="4"/>
  <c r="J382" i="4"/>
  <c r="K382" i="4"/>
  <c r="L382" i="4"/>
  <c r="M382" i="4"/>
  <c r="N382" i="4"/>
  <c r="O382" i="4"/>
  <c r="P382" i="4"/>
  <c r="Q382" i="4"/>
  <c r="R382" i="4"/>
  <c r="S382" i="4"/>
  <c r="T382" i="4"/>
  <c r="U382" i="4"/>
  <c r="V382" i="4"/>
  <c r="I392" i="4"/>
  <c r="J392" i="4"/>
  <c r="K392" i="4"/>
  <c r="L392" i="4"/>
  <c r="M392" i="4"/>
  <c r="N392" i="4"/>
  <c r="O392" i="4"/>
  <c r="P392" i="4"/>
  <c r="Q392" i="4"/>
  <c r="R392" i="4"/>
  <c r="S392" i="4"/>
  <c r="T392" i="4"/>
  <c r="U392" i="4"/>
  <c r="V392" i="4"/>
  <c r="I391" i="4"/>
  <c r="J391" i="4"/>
  <c r="K391" i="4"/>
  <c r="L391" i="4"/>
  <c r="M391" i="4"/>
  <c r="N391" i="4"/>
  <c r="O391" i="4"/>
  <c r="P391" i="4"/>
  <c r="Q391" i="4"/>
  <c r="R391" i="4"/>
  <c r="S391" i="4"/>
  <c r="T391" i="4"/>
  <c r="U391" i="4"/>
  <c r="V391" i="4"/>
  <c r="J1358" i="1" l="1"/>
  <c r="K1358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J1359" i="1"/>
  <c r="K1359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J1360" i="1"/>
  <c r="K1360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J1361" i="1"/>
  <c r="K1361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J1362" i="1"/>
  <c r="K1362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V390" i="4"/>
  <c r="U390" i="4"/>
  <c r="T390" i="4"/>
  <c r="S390" i="4"/>
  <c r="R390" i="4"/>
  <c r="Q390" i="4"/>
  <c r="P390" i="4"/>
  <c r="O390" i="4"/>
  <c r="N390" i="4"/>
  <c r="M390" i="4"/>
  <c r="L390" i="4"/>
  <c r="K390" i="4"/>
  <c r="J390" i="4"/>
  <c r="I390" i="4"/>
  <c r="I389" i="4"/>
  <c r="J389" i="4"/>
  <c r="K389" i="4"/>
  <c r="L389" i="4"/>
  <c r="M389" i="4"/>
  <c r="N389" i="4"/>
  <c r="O389" i="4"/>
  <c r="P389" i="4"/>
  <c r="Q389" i="4"/>
  <c r="R389" i="4"/>
  <c r="S389" i="4"/>
  <c r="T389" i="4"/>
  <c r="U389" i="4"/>
  <c r="V389" i="4"/>
  <c r="V386" i="4"/>
  <c r="U386" i="4"/>
  <c r="T386" i="4"/>
  <c r="S386" i="4"/>
  <c r="R386" i="4"/>
  <c r="Q386" i="4"/>
  <c r="P386" i="4"/>
  <c r="O386" i="4"/>
  <c r="N386" i="4"/>
  <c r="M386" i="4"/>
  <c r="L386" i="4"/>
  <c r="K386" i="4"/>
  <c r="J386" i="4"/>
  <c r="I386" i="4"/>
  <c r="J1339" i="1" l="1"/>
  <c r="K1339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J1340" i="1"/>
  <c r="K1340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J1341" i="1"/>
  <c r="K1341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J1342" i="1"/>
  <c r="K1342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J1343" i="1"/>
  <c r="K1343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J1344" i="1"/>
  <c r="K1344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J1345" i="1"/>
  <c r="K1345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J1346" i="1"/>
  <c r="K1346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J1347" i="1"/>
  <c r="K1347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J1348" i="1"/>
  <c r="K1348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J1349" i="1"/>
  <c r="K1349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J1350" i="1"/>
  <c r="K1350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J1351" i="1"/>
  <c r="K1351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J1352" i="1"/>
  <c r="K1352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J1353" i="1"/>
  <c r="K1353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J1354" i="1"/>
  <c r="K1354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J1355" i="1"/>
  <c r="K1355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J1356" i="1"/>
  <c r="K1356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J1357" i="1"/>
  <c r="K1357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V385" i="4"/>
  <c r="U385" i="4"/>
  <c r="T385" i="4"/>
  <c r="S385" i="4"/>
  <c r="R385" i="4"/>
  <c r="Q385" i="4"/>
  <c r="P385" i="4"/>
  <c r="O385" i="4"/>
  <c r="N385" i="4"/>
  <c r="M385" i="4"/>
  <c r="L385" i="4"/>
  <c r="K385" i="4"/>
  <c r="J385" i="4"/>
  <c r="I385" i="4"/>
  <c r="I384" i="4" l="1"/>
  <c r="J384" i="4"/>
  <c r="K384" i="4"/>
  <c r="L384" i="4"/>
  <c r="M384" i="4"/>
  <c r="N384" i="4"/>
  <c r="O384" i="4"/>
  <c r="P384" i="4"/>
  <c r="Q384" i="4"/>
  <c r="R384" i="4"/>
  <c r="S384" i="4"/>
  <c r="T384" i="4"/>
  <c r="U384" i="4"/>
  <c r="V384" i="4"/>
  <c r="V381" i="4" l="1"/>
  <c r="U381" i="4"/>
  <c r="T381" i="4"/>
  <c r="S381" i="4"/>
  <c r="R381" i="4"/>
  <c r="Q381" i="4"/>
  <c r="P381" i="4"/>
  <c r="O381" i="4"/>
  <c r="N381" i="4"/>
  <c r="M381" i="4"/>
  <c r="L381" i="4"/>
  <c r="K381" i="4"/>
  <c r="J381" i="4"/>
  <c r="I381" i="4"/>
  <c r="J1336" i="1"/>
  <c r="K1336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J1337" i="1"/>
  <c r="K1337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J1338" i="1"/>
  <c r="K1338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J1332" i="1"/>
  <c r="K1332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J1333" i="1"/>
  <c r="K1333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J1334" i="1"/>
  <c r="K1334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J1335" i="1"/>
  <c r="K1335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J1331" i="1"/>
  <c r="K1331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V380" i="4" l="1"/>
  <c r="U380" i="4"/>
  <c r="T380" i="4"/>
  <c r="S380" i="4"/>
  <c r="R380" i="4"/>
  <c r="Q380" i="4"/>
  <c r="P380" i="4"/>
  <c r="O380" i="4"/>
  <c r="N380" i="4"/>
  <c r="M380" i="4"/>
  <c r="L380" i="4"/>
  <c r="K380" i="4"/>
  <c r="J380" i="4"/>
  <c r="I380" i="4"/>
  <c r="I162" i="5"/>
  <c r="J162" i="5"/>
  <c r="L162" i="5"/>
  <c r="N162" i="5"/>
  <c r="I163" i="5"/>
  <c r="J163" i="5"/>
  <c r="L163" i="5"/>
  <c r="N163" i="5"/>
  <c r="J1330" i="1"/>
  <c r="K1330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J1299" i="1"/>
  <c r="K1299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J1300" i="1"/>
  <c r="K1300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J1301" i="1"/>
  <c r="K1301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J1302" i="1"/>
  <c r="K1302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J1303" i="1"/>
  <c r="K1303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J1304" i="1"/>
  <c r="K1304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J1305" i="1"/>
  <c r="K1305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J1306" i="1"/>
  <c r="K1306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J1307" i="1"/>
  <c r="K1307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J1308" i="1"/>
  <c r="K1308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J1309" i="1"/>
  <c r="K1309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J1310" i="1"/>
  <c r="K1310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J1311" i="1"/>
  <c r="K1311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J1312" i="1"/>
  <c r="K1312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J1313" i="1"/>
  <c r="K1313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J1314" i="1"/>
  <c r="K1314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J1315" i="1"/>
  <c r="K1315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J1316" i="1"/>
  <c r="K1316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J1317" i="1"/>
  <c r="K1317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J1318" i="1"/>
  <c r="K1318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J1319" i="1"/>
  <c r="K1319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J1320" i="1"/>
  <c r="K1320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J1321" i="1"/>
  <c r="K1321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J1322" i="1"/>
  <c r="K1322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J1323" i="1"/>
  <c r="K1323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J1324" i="1"/>
  <c r="K1324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J1325" i="1"/>
  <c r="K1325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J1326" i="1"/>
  <c r="K1326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J1327" i="1"/>
  <c r="K1327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J1328" i="1"/>
  <c r="K1328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J1329" i="1"/>
  <c r="K1329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I378" i="4"/>
  <c r="J378" i="4"/>
  <c r="K378" i="4"/>
  <c r="L378" i="4"/>
  <c r="M378" i="4"/>
  <c r="N378" i="4"/>
  <c r="O378" i="4"/>
  <c r="P378" i="4"/>
  <c r="Q378" i="4"/>
  <c r="R378" i="4"/>
  <c r="S378" i="4"/>
  <c r="T378" i="4"/>
  <c r="U378" i="4"/>
  <c r="V378" i="4"/>
  <c r="J1295" i="1"/>
  <c r="J1296" i="1"/>
  <c r="J1297" i="1"/>
  <c r="J1298" i="1"/>
  <c r="K1295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K1296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K1297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K1298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J1294" i="1"/>
  <c r="K1294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V376" i="4"/>
  <c r="U376" i="4"/>
  <c r="T376" i="4"/>
  <c r="S376" i="4"/>
  <c r="R376" i="4"/>
  <c r="Q376" i="4"/>
  <c r="P376" i="4"/>
  <c r="O376" i="4"/>
  <c r="N376" i="4"/>
  <c r="M376" i="4"/>
  <c r="L376" i="4"/>
  <c r="K376" i="4"/>
  <c r="J376" i="4"/>
  <c r="I376" i="4"/>
  <c r="V375" i="4"/>
  <c r="U375" i="4"/>
  <c r="T375" i="4"/>
  <c r="S375" i="4"/>
  <c r="R375" i="4"/>
  <c r="Q375" i="4"/>
  <c r="P375" i="4"/>
  <c r="O375" i="4"/>
  <c r="N375" i="4"/>
  <c r="M375" i="4"/>
  <c r="L375" i="4"/>
  <c r="K375" i="4"/>
  <c r="J375" i="4"/>
  <c r="I375" i="4"/>
  <c r="V374" i="4"/>
  <c r="U374" i="4"/>
  <c r="T374" i="4"/>
  <c r="S374" i="4"/>
  <c r="R374" i="4"/>
  <c r="Q374" i="4"/>
  <c r="P374" i="4"/>
  <c r="O374" i="4"/>
  <c r="N374" i="4"/>
  <c r="M374" i="4"/>
  <c r="L374" i="4"/>
  <c r="K374" i="4"/>
  <c r="J374" i="4"/>
  <c r="I374" i="4"/>
  <c r="I156" i="5"/>
  <c r="J156" i="5"/>
  <c r="L156" i="5"/>
  <c r="N156" i="5"/>
  <c r="I157" i="5"/>
  <c r="J157" i="5"/>
  <c r="L157" i="5"/>
  <c r="N157" i="5"/>
  <c r="I158" i="5"/>
  <c r="J158" i="5"/>
  <c r="L158" i="5"/>
  <c r="N158" i="5"/>
  <c r="I159" i="5"/>
  <c r="J159" i="5"/>
  <c r="L159" i="5"/>
  <c r="N159" i="5"/>
  <c r="I160" i="5"/>
  <c r="J160" i="5"/>
  <c r="L160" i="5"/>
  <c r="N160" i="5"/>
  <c r="I161" i="5"/>
  <c r="J161" i="5"/>
  <c r="L161" i="5"/>
  <c r="N161" i="5"/>
  <c r="J1293" i="1"/>
  <c r="K1293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I131" i="5" l="1"/>
  <c r="J131" i="5"/>
  <c r="L131" i="5"/>
  <c r="N131" i="5"/>
  <c r="I132" i="5"/>
  <c r="J132" i="5"/>
  <c r="L132" i="5"/>
  <c r="N132" i="5"/>
  <c r="I133" i="5"/>
  <c r="J133" i="5"/>
  <c r="L133" i="5"/>
  <c r="N133" i="5"/>
  <c r="I134" i="5"/>
  <c r="J134" i="5"/>
  <c r="L134" i="5"/>
  <c r="N134" i="5"/>
  <c r="I135" i="5"/>
  <c r="J135" i="5"/>
  <c r="L135" i="5"/>
  <c r="N135" i="5"/>
  <c r="I136" i="5"/>
  <c r="J136" i="5"/>
  <c r="L136" i="5"/>
  <c r="N136" i="5"/>
  <c r="I137" i="5"/>
  <c r="J137" i="5"/>
  <c r="L137" i="5"/>
  <c r="N137" i="5"/>
  <c r="I138" i="5"/>
  <c r="J138" i="5"/>
  <c r="L138" i="5"/>
  <c r="N138" i="5"/>
  <c r="I139" i="5"/>
  <c r="J139" i="5"/>
  <c r="L139" i="5"/>
  <c r="N139" i="5"/>
  <c r="I140" i="5"/>
  <c r="J140" i="5"/>
  <c r="L140" i="5"/>
  <c r="N140" i="5"/>
  <c r="I141" i="5"/>
  <c r="J141" i="5"/>
  <c r="L141" i="5"/>
  <c r="N141" i="5"/>
  <c r="I142" i="5"/>
  <c r="J142" i="5"/>
  <c r="L142" i="5"/>
  <c r="N142" i="5"/>
  <c r="I143" i="5"/>
  <c r="J143" i="5"/>
  <c r="L143" i="5"/>
  <c r="N143" i="5"/>
  <c r="I144" i="5"/>
  <c r="J144" i="5"/>
  <c r="L144" i="5"/>
  <c r="N144" i="5"/>
  <c r="I145" i="5"/>
  <c r="J145" i="5"/>
  <c r="L145" i="5"/>
  <c r="N145" i="5"/>
  <c r="I146" i="5"/>
  <c r="J146" i="5"/>
  <c r="L146" i="5"/>
  <c r="N146" i="5"/>
  <c r="I147" i="5"/>
  <c r="J147" i="5"/>
  <c r="L147" i="5"/>
  <c r="N147" i="5"/>
  <c r="I148" i="5"/>
  <c r="J148" i="5"/>
  <c r="L148" i="5"/>
  <c r="N148" i="5"/>
  <c r="I149" i="5"/>
  <c r="J149" i="5"/>
  <c r="L149" i="5"/>
  <c r="N149" i="5"/>
  <c r="I150" i="5"/>
  <c r="J150" i="5"/>
  <c r="L150" i="5"/>
  <c r="N150" i="5"/>
  <c r="I151" i="5"/>
  <c r="J151" i="5"/>
  <c r="L151" i="5"/>
  <c r="N151" i="5"/>
  <c r="I152" i="5"/>
  <c r="J152" i="5"/>
  <c r="L152" i="5"/>
  <c r="N152" i="5"/>
  <c r="I153" i="5"/>
  <c r="J153" i="5"/>
  <c r="L153" i="5"/>
  <c r="N153" i="5"/>
  <c r="I154" i="5"/>
  <c r="J154" i="5"/>
  <c r="L154" i="5"/>
  <c r="N154" i="5"/>
  <c r="I155" i="5"/>
  <c r="J155" i="5"/>
  <c r="L155" i="5"/>
  <c r="N155" i="5"/>
  <c r="I364" i="4" l="1"/>
  <c r="J364" i="4"/>
  <c r="K364" i="4"/>
  <c r="L364" i="4"/>
  <c r="M364" i="4"/>
  <c r="N364" i="4"/>
  <c r="O364" i="4"/>
  <c r="P364" i="4"/>
  <c r="Q364" i="4"/>
  <c r="R364" i="4"/>
  <c r="S364" i="4"/>
  <c r="T364" i="4"/>
  <c r="U364" i="4"/>
  <c r="V364" i="4"/>
  <c r="J1291" i="1"/>
  <c r="K1291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J1292" i="1"/>
  <c r="K1292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I363" i="4"/>
  <c r="J363" i="4"/>
  <c r="K363" i="4"/>
  <c r="L363" i="4"/>
  <c r="M363" i="4"/>
  <c r="N363" i="4"/>
  <c r="O363" i="4"/>
  <c r="P363" i="4"/>
  <c r="Q363" i="4"/>
  <c r="R363" i="4"/>
  <c r="S363" i="4"/>
  <c r="T363" i="4"/>
  <c r="U363" i="4"/>
  <c r="V363" i="4"/>
  <c r="I362" i="4"/>
  <c r="J362" i="4"/>
  <c r="K362" i="4"/>
  <c r="L362" i="4"/>
  <c r="M362" i="4"/>
  <c r="N362" i="4"/>
  <c r="O362" i="4"/>
  <c r="P362" i="4"/>
  <c r="Q362" i="4"/>
  <c r="R362" i="4"/>
  <c r="S362" i="4"/>
  <c r="T362" i="4"/>
  <c r="U362" i="4"/>
  <c r="V362" i="4"/>
  <c r="I360" i="4" l="1"/>
  <c r="J360" i="4"/>
  <c r="L360" i="4"/>
  <c r="N360" i="4"/>
  <c r="I359" i="4"/>
  <c r="J359" i="4"/>
  <c r="L359" i="4"/>
  <c r="N359" i="4"/>
  <c r="I358" i="4" l="1"/>
  <c r="J358" i="4"/>
  <c r="L358" i="4"/>
  <c r="N358" i="4"/>
  <c r="I357" i="4"/>
  <c r="J357" i="4"/>
  <c r="K357" i="4"/>
  <c r="L357" i="4"/>
  <c r="M357" i="4"/>
  <c r="N357" i="4"/>
  <c r="O357" i="4"/>
  <c r="P357" i="4"/>
  <c r="Q357" i="4"/>
  <c r="R357" i="4"/>
  <c r="S357" i="4"/>
  <c r="T357" i="4"/>
  <c r="U357" i="4"/>
  <c r="V357" i="4"/>
  <c r="I356" i="4" l="1"/>
  <c r="J356" i="4"/>
  <c r="K356" i="4"/>
  <c r="L356" i="4"/>
  <c r="M356" i="4"/>
  <c r="N356" i="4"/>
  <c r="O356" i="4"/>
  <c r="P356" i="4"/>
  <c r="Q356" i="4"/>
  <c r="R356" i="4"/>
  <c r="S356" i="4"/>
  <c r="T356" i="4"/>
  <c r="U356" i="4"/>
  <c r="V356" i="4"/>
  <c r="I119" i="5"/>
  <c r="J119" i="5"/>
  <c r="L119" i="5"/>
  <c r="N119" i="5"/>
  <c r="I120" i="5"/>
  <c r="J120" i="5"/>
  <c r="L120" i="5"/>
  <c r="N120" i="5"/>
  <c r="I121" i="5"/>
  <c r="J121" i="5"/>
  <c r="L121" i="5"/>
  <c r="N121" i="5"/>
  <c r="I122" i="5"/>
  <c r="J122" i="5"/>
  <c r="L122" i="5"/>
  <c r="N122" i="5"/>
  <c r="I123" i="5"/>
  <c r="J123" i="5"/>
  <c r="L123" i="5"/>
  <c r="N123" i="5"/>
  <c r="I124" i="5"/>
  <c r="J124" i="5"/>
  <c r="L124" i="5"/>
  <c r="N124" i="5"/>
  <c r="I125" i="5"/>
  <c r="J125" i="5"/>
  <c r="L125" i="5"/>
  <c r="N125" i="5"/>
  <c r="I126" i="5"/>
  <c r="J126" i="5"/>
  <c r="L126" i="5"/>
  <c r="N126" i="5"/>
  <c r="I127" i="5"/>
  <c r="J127" i="5"/>
  <c r="L127" i="5"/>
  <c r="N127" i="5"/>
  <c r="I128" i="5"/>
  <c r="J128" i="5"/>
  <c r="L128" i="5"/>
  <c r="N128" i="5"/>
  <c r="I129" i="5"/>
  <c r="J129" i="5"/>
  <c r="L129" i="5"/>
  <c r="N129" i="5"/>
  <c r="I130" i="5"/>
  <c r="J130" i="5"/>
  <c r="L130" i="5"/>
  <c r="N130" i="5"/>
  <c r="I113" i="5"/>
  <c r="J113" i="5"/>
  <c r="L113" i="5"/>
  <c r="N113" i="5"/>
  <c r="I114" i="5"/>
  <c r="J114" i="5"/>
  <c r="L114" i="5"/>
  <c r="N114" i="5"/>
  <c r="I115" i="5"/>
  <c r="J115" i="5"/>
  <c r="L115" i="5"/>
  <c r="N115" i="5"/>
  <c r="I116" i="5"/>
  <c r="J116" i="5"/>
  <c r="L116" i="5"/>
  <c r="N116" i="5"/>
  <c r="I117" i="5"/>
  <c r="J117" i="5"/>
  <c r="L117" i="5"/>
  <c r="N117" i="5"/>
  <c r="I118" i="5"/>
  <c r="J118" i="5"/>
  <c r="L118" i="5"/>
  <c r="N118" i="5"/>
  <c r="I355" i="4"/>
  <c r="J355" i="4"/>
  <c r="K355" i="4"/>
  <c r="L355" i="4"/>
  <c r="M355" i="4"/>
  <c r="N355" i="4"/>
  <c r="O355" i="4"/>
  <c r="P355" i="4"/>
  <c r="Q355" i="4"/>
  <c r="R355" i="4"/>
  <c r="S355" i="4"/>
  <c r="T355" i="4"/>
  <c r="U355" i="4"/>
  <c r="V355" i="4"/>
  <c r="V353" i="4"/>
  <c r="U353" i="4"/>
  <c r="T353" i="4"/>
  <c r="S353" i="4"/>
  <c r="R353" i="4"/>
  <c r="Q353" i="4"/>
  <c r="P353" i="4"/>
  <c r="O353" i="4"/>
  <c r="N353" i="4"/>
  <c r="M353" i="4"/>
  <c r="L353" i="4"/>
  <c r="K353" i="4"/>
  <c r="J353" i="4"/>
  <c r="I353" i="4"/>
  <c r="V352" i="4"/>
  <c r="U352" i="4"/>
  <c r="T352" i="4"/>
  <c r="S352" i="4"/>
  <c r="R352" i="4"/>
  <c r="Q352" i="4"/>
  <c r="P352" i="4"/>
  <c r="O352" i="4"/>
  <c r="N352" i="4"/>
  <c r="M352" i="4"/>
  <c r="L352" i="4"/>
  <c r="K352" i="4"/>
  <c r="J352" i="4"/>
  <c r="I352" i="4"/>
  <c r="V351" i="4"/>
  <c r="U351" i="4"/>
  <c r="T351" i="4"/>
  <c r="S351" i="4"/>
  <c r="R351" i="4"/>
  <c r="Q351" i="4"/>
  <c r="P351" i="4"/>
  <c r="O351" i="4"/>
  <c r="N351" i="4"/>
  <c r="M351" i="4"/>
  <c r="L351" i="4"/>
  <c r="K351" i="4"/>
  <c r="J351" i="4"/>
  <c r="I351" i="4"/>
  <c r="J1290" i="1"/>
  <c r="K1290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344" i="4"/>
  <c r="J344" i="4"/>
  <c r="L344" i="4"/>
  <c r="N344" i="4"/>
  <c r="N112" i="5"/>
  <c r="L112" i="5"/>
  <c r="J112" i="5"/>
  <c r="I112" i="5"/>
  <c r="J1286" i="1"/>
  <c r="K1286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J1287" i="1"/>
  <c r="K1287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V343" i="4" l="1"/>
  <c r="U343" i="4"/>
  <c r="T343" i="4"/>
  <c r="S343" i="4"/>
  <c r="R343" i="4"/>
  <c r="Q343" i="4"/>
  <c r="P343" i="4"/>
  <c r="O343" i="4"/>
  <c r="N343" i="4"/>
  <c r="M343" i="4"/>
  <c r="L343" i="4"/>
  <c r="K343" i="4"/>
  <c r="J343" i="4"/>
  <c r="I343" i="4"/>
  <c r="I341" i="4"/>
  <c r="J341" i="4"/>
  <c r="K341" i="4"/>
  <c r="L341" i="4"/>
  <c r="M341" i="4"/>
  <c r="N341" i="4"/>
  <c r="O341" i="4"/>
  <c r="P341" i="4"/>
  <c r="Q341" i="4"/>
  <c r="R341" i="4"/>
  <c r="S341" i="4"/>
  <c r="T341" i="4"/>
  <c r="U341" i="4"/>
  <c r="V341" i="4"/>
  <c r="I340" i="4" l="1"/>
  <c r="J340" i="4"/>
  <c r="K340" i="4"/>
  <c r="L340" i="4"/>
  <c r="M340" i="4"/>
  <c r="N340" i="4"/>
  <c r="O340" i="4"/>
  <c r="P340" i="4"/>
  <c r="Q340" i="4"/>
  <c r="R340" i="4"/>
  <c r="S340" i="4"/>
  <c r="T340" i="4"/>
  <c r="U340" i="4"/>
  <c r="V340" i="4"/>
  <c r="V339" i="4"/>
  <c r="U339" i="4"/>
  <c r="T339" i="4"/>
  <c r="S339" i="4"/>
  <c r="R339" i="4"/>
  <c r="Q339" i="4"/>
  <c r="P339" i="4"/>
  <c r="O339" i="4"/>
  <c r="N339" i="4"/>
  <c r="M339" i="4"/>
  <c r="L339" i="4"/>
  <c r="K339" i="4"/>
  <c r="J339" i="4"/>
  <c r="I339" i="4"/>
  <c r="J1283" i="1"/>
  <c r="K1283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J1284" i="1"/>
  <c r="K1284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J1285" i="1"/>
  <c r="K1285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J1281" i="1"/>
  <c r="K1281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J1282" i="1"/>
  <c r="K1282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V338" i="4"/>
  <c r="U338" i="4"/>
  <c r="T338" i="4"/>
  <c r="S338" i="4"/>
  <c r="R338" i="4"/>
  <c r="Q338" i="4"/>
  <c r="P338" i="4"/>
  <c r="O338" i="4"/>
  <c r="N338" i="4"/>
  <c r="M338" i="4"/>
  <c r="L338" i="4"/>
  <c r="K338" i="4"/>
  <c r="J338" i="4"/>
  <c r="I338" i="4"/>
  <c r="J1278" i="1" l="1"/>
  <c r="K1278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J1279" i="1"/>
  <c r="K1279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J1280" i="1"/>
  <c r="K1280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J1277" i="1"/>
  <c r="K1277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V336" i="4"/>
  <c r="U336" i="4"/>
  <c r="T336" i="4"/>
  <c r="S336" i="4"/>
  <c r="R336" i="4"/>
  <c r="Q336" i="4"/>
  <c r="P336" i="4"/>
  <c r="O336" i="4"/>
  <c r="N336" i="4"/>
  <c r="M336" i="4"/>
  <c r="L336" i="4"/>
  <c r="K336" i="4"/>
  <c r="J336" i="4"/>
  <c r="I336" i="4"/>
  <c r="V335" i="4"/>
  <c r="U335" i="4"/>
  <c r="T335" i="4"/>
  <c r="S335" i="4"/>
  <c r="R335" i="4"/>
  <c r="Q335" i="4"/>
  <c r="P335" i="4"/>
  <c r="O335" i="4"/>
  <c r="N335" i="4"/>
  <c r="M335" i="4"/>
  <c r="L335" i="4"/>
  <c r="K335" i="4"/>
  <c r="J335" i="4"/>
  <c r="I335" i="4"/>
  <c r="V334" i="4"/>
  <c r="U334" i="4"/>
  <c r="T334" i="4"/>
  <c r="S334" i="4"/>
  <c r="R334" i="4"/>
  <c r="Q334" i="4"/>
  <c r="P334" i="4"/>
  <c r="O334" i="4"/>
  <c r="N334" i="4"/>
  <c r="M334" i="4"/>
  <c r="L334" i="4"/>
  <c r="K334" i="4"/>
  <c r="J334" i="4"/>
  <c r="I334" i="4"/>
  <c r="V333" i="4"/>
  <c r="U333" i="4"/>
  <c r="T333" i="4"/>
  <c r="S333" i="4"/>
  <c r="R333" i="4"/>
  <c r="Q333" i="4"/>
  <c r="P333" i="4"/>
  <c r="O333" i="4"/>
  <c r="N333" i="4"/>
  <c r="M333" i="4"/>
  <c r="L333" i="4"/>
  <c r="K333" i="4"/>
  <c r="J333" i="4"/>
  <c r="I333" i="4"/>
  <c r="V332" i="4"/>
  <c r="U332" i="4"/>
  <c r="T332" i="4"/>
  <c r="S332" i="4"/>
  <c r="R332" i="4"/>
  <c r="Q332" i="4"/>
  <c r="P332" i="4"/>
  <c r="O332" i="4"/>
  <c r="N332" i="4"/>
  <c r="M332" i="4"/>
  <c r="L332" i="4"/>
  <c r="K332" i="4"/>
  <c r="J332" i="4"/>
  <c r="I332" i="4"/>
  <c r="V331" i="4"/>
  <c r="U331" i="4"/>
  <c r="T331" i="4"/>
  <c r="S331" i="4"/>
  <c r="R331" i="4"/>
  <c r="Q331" i="4"/>
  <c r="P331" i="4"/>
  <c r="O331" i="4"/>
  <c r="N331" i="4"/>
  <c r="M331" i="4"/>
  <c r="L331" i="4"/>
  <c r="K331" i="4"/>
  <c r="J331" i="4"/>
  <c r="I331" i="4"/>
  <c r="V328" i="4"/>
  <c r="U328" i="4"/>
  <c r="T328" i="4"/>
  <c r="S328" i="4"/>
  <c r="R328" i="4"/>
  <c r="Q328" i="4"/>
  <c r="P328" i="4"/>
  <c r="O328" i="4"/>
  <c r="N328" i="4"/>
  <c r="M328" i="4"/>
  <c r="L328" i="4"/>
  <c r="K328" i="4"/>
  <c r="J328" i="4"/>
  <c r="I328" i="4"/>
  <c r="N111" i="5"/>
  <c r="L111" i="5"/>
  <c r="J111" i="5"/>
  <c r="I111" i="5"/>
  <c r="N110" i="5"/>
  <c r="L110" i="5"/>
  <c r="J110" i="5"/>
  <c r="I110" i="5"/>
  <c r="N109" i="5"/>
  <c r="L109" i="5"/>
  <c r="J109" i="5"/>
  <c r="I109" i="5"/>
  <c r="N108" i="5"/>
  <c r="L108" i="5"/>
  <c r="J108" i="5"/>
  <c r="I108" i="5"/>
  <c r="N107" i="5"/>
  <c r="L107" i="5"/>
  <c r="J107" i="5"/>
  <c r="I107" i="5"/>
  <c r="N106" i="5"/>
  <c r="L106" i="5"/>
  <c r="J106" i="5"/>
  <c r="I106" i="5"/>
  <c r="N105" i="5"/>
  <c r="L105" i="5"/>
  <c r="J105" i="5"/>
  <c r="I105" i="5"/>
  <c r="N104" i="5"/>
  <c r="L104" i="5"/>
  <c r="J104" i="5"/>
  <c r="I104" i="5"/>
  <c r="N103" i="5"/>
  <c r="L103" i="5"/>
  <c r="J103" i="5"/>
  <c r="I103" i="5"/>
  <c r="N102" i="5"/>
  <c r="L102" i="5"/>
  <c r="J102" i="5"/>
  <c r="I102" i="5"/>
  <c r="N101" i="5"/>
  <c r="L101" i="5"/>
  <c r="J101" i="5"/>
  <c r="I101" i="5"/>
  <c r="N100" i="5"/>
  <c r="L100" i="5"/>
  <c r="J100" i="5"/>
  <c r="I100" i="5"/>
  <c r="N99" i="5"/>
  <c r="L99" i="5"/>
  <c r="J99" i="5"/>
  <c r="I99" i="5"/>
  <c r="N98" i="5"/>
  <c r="L98" i="5"/>
  <c r="J98" i="5"/>
  <c r="I98" i="5"/>
  <c r="N97" i="5"/>
  <c r="L97" i="5"/>
  <c r="J97" i="5"/>
  <c r="I97" i="5"/>
  <c r="N96" i="5"/>
  <c r="L96" i="5"/>
  <c r="J96" i="5"/>
  <c r="I96" i="5"/>
  <c r="N95" i="5"/>
  <c r="L95" i="5"/>
  <c r="J95" i="5"/>
  <c r="I95" i="5"/>
  <c r="N94" i="5"/>
  <c r="L94" i="5"/>
  <c r="J94" i="5"/>
  <c r="I94" i="5"/>
  <c r="N93" i="5"/>
  <c r="L93" i="5"/>
  <c r="J93" i="5"/>
  <c r="I93" i="5"/>
  <c r="N92" i="5"/>
  <c r="L92" i="5"/>
  <c r="J92" i="5"/>
  <c r="I92" i="5"/>
  <c r="N91" i="5"/>
  <c r="L91" i="5"/>
  <c r="J91" i="5"/>
  <c r="I91" i="5"/>
  <c r="N90" i="5"/>
  <c r="L90" i="5"/>
  <c r="J90" i="5"/>
  <c r="I90" i="5"/>
  <c r="N89" i="5"/>
  <c r="L89" i="5"/>
  <c r="J89" i="5"/>
  <c r="I89" i="5"/>
  <c r="N88" i="5"/>
  <c r="L88" i="5"/>
  <c r="J88" i="5"/>
  <c r="I88" i="5"/>
  <c r="N87" i="5"/>
  <c r="L87" i="5"/>
  <c r="J87" i="5"/>
  <c r="I87" i="5"/>
  <c r="N86" i="5"/>
  <c r="L86" i="5"/>
  <c r="J86" i="5"/>
  <c r="I86" i="5"/>
  <c r="N85" i="5"/>
  <c r="L85" i="5"/>
  <c r="J85" i="5"/>
  <c r="I85" i="5"/>
  <c r="N84" i="5"/>
  <c r="L84" i="5"/>
  <c r="J84" i="5"/>
  <c r="I84" i="5"/>
  <c r="N83" i="5"/>
  <c r="L83" i="5"/>
  <c r="J83" i="5"/>
  <c r="I83" i="5"/>
  <c r="N82" i="5"/>
  <c r="L82" i="5"/>
  <c r="J82" i="5"/>
  <c r="I82" i="5"/>
  <c r="N81" i="5"/>
  <c r="L81" i="5"/>
  <c r="J81" i="5"/>
  <c r="I81" i="5"/>
  <c r="N80" i="5"/>
  <c r="L80" i="5"/>
  <c r="J80" i="5"/>
  <c r="I80" i="5"/>
  <c r="N79" i="5"/>
  <c r="L79" i="5"/>
  <c r="J79" i="5"/>
  <c r="I79" i="5"/>
  <c r="N78" i="5"/>
  <c r="L78" i="5"/>
  <c r="J78" i="5"/>
  <c r="I78" i="5"/>
  <c r="N77" i="5"/>
  <c r="L77" i="5"/>
  <c r="J77" i="5"/>
  <c r="I77" i="5"/>
  <c r="N76" i="5"/>
  <c r="L76" i="5"/>
  <c r="J76" i="5"/>
  <c r="I76" i="5"/>
  <c r="N75" i="5"/>
  <c r="L75" i="5"/>
  <c r="J75" i="5"/>
  <c r="I75" i="5"/>
  <c r="N74" i="5"/>
  <c r="L74" i="5"/>
  <c r="J74" i="5"/>
  <c r="I74" i="5"/>
  <c r="N73" i="5"/>
  <c r="L73" i="5"/>
  <c r="J73" i="5"/>
  <c r="I73" i="5"/>
  <c r="N72" i="5"/>
  <c r="L72" i="5"/>
  <c r="J72" i="5"/>
  <c r="I72" i="5"/>
  <c r="N71" i="5"/>
  <c r="L71" i="5"/>
  <c r="J71" i="5"/>
  <c r="I71" i="5"/>
  <c r="N70" i="5"/>
  <c r="L70" i="5"/>
  <c r="J70" i="5"/>
  <c r="I70" i="5"/>
  <c r="N69" i="5"/>
  <c r="L69" i="5"/>
  <c r="J69" i="5"/>
  <c r="I69" i="5"/>
  <c r="N68" i="5"/>
  <c r="L68" i="5"/>
  <c r="J68" i="5"/>
  <c r="I68" i="5"/>
  <c r="N67" i="5"/>
  <c r="L67" i="5"/>
  <c r="J67" i="5"/>
  <c r="I67" i="5"/>
  <c r="N66" i="5"/>
  <c r="L66" i="5"/>
  <c r="J66" i="5"/>
  <c r="I66" i="5"/>
  <c r="N65" i="5"/>
  <c r="L65" i="5"/>
  <c r="J65" i="5"/>
  <c r="I65" i="5"/>
  <c r="N64" i="5"/>
  <c r="L64" i="5"/>
  <c r="J64" i="5"/>
  <c r="I64" i="5"/>
  <c r="N63" i="5"/>
  <c r="L63" i="5"/>
  <c r="J63" i="5"/>
  <c r="I63" i="5"/>
  <c r="N62" i="5"/>
  <c r="L62" i="5"/>
  <c r="J62" i="5"/>
  <c r="I62" i="5"/>
  <c r="N61" i="5"/>
  <c r="L61" i="5"/>
  <c r="J61" i="5"/>
  <c r="I61" i="5"/>
  <c r="N60" i="5"/>
  <c r="L60" i="5"/>
  <c r="J60" i="5"/>
  <c r="I60" i="5"/>
  <c r="N59" i="5"/>
  <c r="L59" i="5"/>
  <c r="J59" i="5"/>
  <c r="I59" i="5"/>
  <c r="N58" i="5"/>
  <c r="L58" i="5"/>
  <c r="J58" i="5"/>
  <c r="I58" i="5"/>
  <c r="N57" i="5"/>
  <c r="L57" i="5"/>
  <c r="J57" i="5"/>
  <c r="I57" i="5"/>
  <c r="N56" i="5"/>
  <c r="L56" i="5"/>
  <c r="J56" i="5"/>
  <c r="I56" i="5"/>
  <c r="N55" i="5"/>
  <c r="L55" i="5"/>
  <c r="J55" i="5"/>
  <c r="I55" i="5"/>
  <c r="N54" i="5"/>
  <c r="L54" i="5"/>
  <c r="J54" i="5"/>
  <c r="I54" i="5"/>
  <c r="N53" i="5"/>
  <c r="L53" i="5"/>
  <c r="J53" i="5"/>
  <c r="I53" i="5"/>
  <c r="N52" i="5"/>
  <c r="L52" i="5"/>
  <c r="J52" i="5"/>
  <c r="I52" i="5"/>
  <c r="N51" i="5"/>
  <c r="L51" i="5"/>
  <c r="J51" i="5"/>
  <c r="I51" i="5"/>
  <c r="N50" i="5"/>
  <c r="L50" i="5"/>
  <c r="J50" i="5"/>
  <c r="I50" i="5"/>
  <c r="N49" i="5"/>
  <c r="L49" i="5"/>
  <c r="J49" i="5"/>
  <c r="I49" i="5"/>
  <c r="N48" i="5"/>
  <c r="L48" i="5"/>
  <c r="J48" i="5"/>
  <c r="I48" i="5"/>
  <c r="N47" i="5"/>
  <c r="L47" i="5"/>
  <c r="J47" i="5"/>
  <c r="I47" i="5"/>
  <c r="N46" i="5"/>
  <c r="L46" i="5"/>
  <c r="J46" i="5"/>
  <c r="I46" i="5"/>
  <c r="N45" i="5"/>
  <c r="L45" i="5"/>
  <c r="J45" i="5"/>
  <c r="I45" i="5"/>
  <c r="N44" i="5"/>
  <c r="L44" i="5"/>
  <c r="J44" i="5"/>
  <c r="I44" i="5"/>
  <c r="N43" i="5"/>
  <c r="L43" i="5"/>
  <c r="J43" i="5"/>
  <c r="I43" i="5"/>
  <c r="N42" i="5"/>
  <c r="L42" i="5"/>
  <c r="J42" i="5"/>
  <c r="I42" i="5"/>
  <c r="N41" i="5"/>
  <c r="L41" i="5"/>
  <c r="J41" i="5"/>
  <c r="I41" i="5"/>
  <c r="N40" i="5"/>
  <c r="L40" i="5"/>
  <c r="J40" i="5"/>
  <c r="I40" i="5"/>
  <c r="N39" i="5"/>
  <c r="L39" i="5"/>
  <c r="J39" i="5"/>
  <c r="I39" i="5"/>
  <c r="N38" i="5"/>
  <c r="L38" i="5"/>
  <c r="J38" i="5"/>
  <c r="I38" i="5"/>
  <c r="N37" i="5"/>
  <c r="L37" i="5"/>
  <c r="J37" i="5"/>
  <c r="I37" i="5"/>
  <c r="N36" i="5"/>
  <c r="L36" i="5"/>
  <c r="J36" i="5"/>
  <c r="I36" i="5"/>
  <c r="N35" i="5"/>
  <c r="L35" i="5"/>
  <c r="J35" i="5"/>
  <c r="I35" i="5"/>
  <c r="N34" i="5"/>
  <c r="L34" i="5"/>
  <c r="J34" i="5"/>
  <c r="I34" i="5"/>
  <c r="N33" i="5"/>
  <c r="L33" i="5"/>
  <c r="J33" i="5"/>
  <c r="I33" i="5"/>
  <c r="N32" i="5"/>
  <c r="L32" i="5"/>
  <c r="J32" i="5"/>
  <c r="I32" i="5"/>
  <c r="N31" i="5"/>
  <c r="L31" i="5"/>
  <c r="J31" i="5"/>
  <c r="I31" i="5"/>
  <c r="N30" i="5"/>
  <c r="L30" i="5"/>
  <c r="J30" i="5"/>
  <c r="I30" i="5"/>
  <c r="N29" i="5"/>
  <c r="L29" i="5"/>
  <c r="J29" i="5"/>
  <c r="I29" i="5"/>
  <c r="N28" i="5"/>
  <c r="L28" i="5"/>
  <c r="J28" i="5"/>
  <c r="I28" i="5"/>
  <c r="N27" i="5"/>
  <c r="L27" i="5"/>
  <c r="J27" i="5"/>
  <c r="I27" i="5"/>
  <c r="N26" i="5"/>
  <c r="L26" i="5"/>
  <c r="J26" i="5"/>
  <c r="I26" i="5"/>
  <c r="N25" i="5"/>
  <c r="L25" i="5"/>
  <c r="J25" i="5"/>
  <c r="I25" i="5"/>
  <c r="N24" i="5"/>
  <c r="L24" i="5"/>
  <c r="J24" i="5"/>
  <c r="I24" i="5"/>
  <c r="N23" i="5"/>
  <c r="L23" i="5"/>
  <c r="J23" i="5"/>
  <c r="I23" i="5"/>
  <c r="N22" i="5"/>
  <c r="L22" i="5"/>
  <c r="J22" i="5"/>
  <c r="I22" i="5"/>
  <c r="N21" i="5"/>
  <c r="L21" i="5"/>
  <c r="J21" i="5"/>
  <c r="I21" i="5"/>
  <c r="N20" i="5"/>
  <c r="L20" i="5"/>
  <c r="J20" i="5"/>
  <c r="I20" i="5"/>
  <c r="N19" i="5"/>
  <c r="L19" i="5"/>
  <c r="J19" i="5"/>
  <c r="I19" i="5"/>
  <c r="N18" i="5"/>
  <c r="L18" i="5"/>
  <c r="J18" i="5"/>
  <c r="I18" i="5"/>
  <c r="N17" i="5"/>
  <c r="L17" i="5"/>
  <c r="J17" i="5"/>
  <c r="I17" i="5"/>
  <c r="N16" i="5"/>
  <c r="L16" i="5"/>
  <c r="J16" i="5"/>
  <c r="I16" i="5"/>
  <c r="N15" i="5"/>
  <c r="L15" i="5"/>
  <c r="J15" i="5"/>
  <c r="I15" i="5"/>
  <c r="N14" i="5"/>
  <c r="L14" i="5"/>
  <c r="J14" i="5"/>
  <c r="I14" i="5"/>
  <c r="N13" i="5"/>
  <c r="L13" i="5"/>
  <c r="J13" i="5"/>
  <c r="I13" i="5"/>
  <c r="N12" i="5"/>
  <c r="L12" i="5"/>
  <c r="J12" i="5"/>
  <c r="I12" i="5"/>
  <c r="N11" i="5"/>
  <c r="L11" i="5"/>
  <c r="J11" i="5"/>
  <c r="I11" i="5"/>
  <c r="N10" i="5"/>
  <c r="L10" i="5"/>
  <c r="J10" i="5"/>
  <c r="I10" i="5"/>
  <c r="N9" i="5"/>
  <c r="L9" i="5"/>
  <c r="J9" i="5"/>
  <c r="I9" i="5"/>
  <c r="N8" i="5"/>
  <c r="L8" i="5"/>
  <c r="J8" i="5"/>
  <c r="I8" i="5"/>
  <c r="N7" i="5"/>
  <c r="L7" i="5"/>
  <c r="J7" i="5"/>
  <c r="I7" i="5"/>
  <c r="N6" i="5"/>
  <c r="L6" i="5"/>
  <c r="J6" i="5"/>
  <c r="I6" i="5"/>
  <c r="N5" i="5"/>
  <c r="L5" i="5"/>
  <c r="J5" i="5"/>
  <c r="I5" i="5"/>
  <c r="N4" i="5"/>
  <c r="L4" i="5"/>
  <c r="J4" i="5"/>
  <c r="I4" i="5"/>
  <c r="N3" i="5"/>
  <c r="L3" i="5"/>
  <c r="J3" i="5"/>
  <c r="I3" i="5"/>
  <c r="N2" i="5"/>
  <c r="L2" i="5"/>
  <c r="J2" i="5"/>
  <c r="I2" i="5"/>
  <c r="N327" i="4"/>
  <c r="L327" i="4"/>
  <c r="J327" i="4"/>
  <c r="I327" i="4"/>
  <c r="N326" i="4"/>
  <c r="L326" i="4"/>
  <c r="J326" i="4"/>
  <c r="I326" i="4"/>
  <c r="N310" i="4"/>
  <c r="L310" i="4"/>
  <c r="J310" i="4"/>
  <c r="I310" i="4"/>
  <c r="N309" i="4"/>
  <c r="L309" i="4"/>
  <c r="J309" i="4"/>
  <c r="I309" i="4"/>
  <c r="N289" i="4"/>
  <c r="L289" i="4"/>
  <c r="J289" i="4"/>
  <c r="I289" i="4"/>
  <c r="N287" i="4"/>
  <c r="L287" i="4"/>
  <c r="J287" i="4"/>
  <c r="I287" i="4"/>
  <c r="N286" i="4"/>
  <c r="L286" i="4"/>
  <c r="J286" i="4"/>
  <c r="I286" i="4"/>
  <c r="N285" i="4"/>
  <c r="L285" i="4"/>
  <c r="J285" i="4"/>
  <c r="I285" i="4"/>
  <c r="N281" i="4"/>
  <c r="L281" i="4"/>
  <c r="J281" i="4"/>
  <c r="I281" i="4"/>
  <c r="N280" i="4"/>
  <c r="L280" i="4"/>
  <c r="J280" i="4"/>
  <c r="I280" i="4"/>
  <c r="N279" i="4"/>
  <c r="L279" i="4"/>
  <c r="J279" i="4"/>
  <c r="I279" i="4"/>
  <c r="N277" i="4"/>
  <c r="L277" i="4"/>
  <c r="J277" i="4"/>
  <c r="I277" i="4"/>
  <c r="N271" i="4"/>
  <c r="L271" i="4"/>
  <c r="J271" i="4"/>
  <c r="I271" i="4"/>
  <c r="N270" i="4"/>
  <c r="L270" i="4"/>
  <c r="J270" i="4"/>
  <c r="I270" i="4"/>
  <c r="N267" i="4"/>
  <c r="L267" i="4"/>
  <c r="J267" i="4"/>
  <c r="I267" i="4"/>
  <c r="N266" i="4"/>
  <c r="L266" i="4"/>
  <c r="J266" i="4"/>
  <c r="I266" i="4"/>
  <c r="N265" i="4"/>
  <c r="L265" i="4"/>
  <c r="J265" i="4"/>
  <c r="I265" i="4"/>
  <c r="N264" i="4"/>
  <c r="L264" i="4"/>
  <c r="J264" i="4"/>
  <c r="I264" i="4"/>
  <c r="N263" i="4"/>
  <c r="L263" i="4"/>
  <c r="J263" i="4"/>
  <c r="I263" i="4"/>
  <c r="N262" i="4"/>
  <c r="L262" i="4"/>
  <c r="J262" i="4"/>
  <c r="I262" i="4"/>
  <c r="N261" i="4"/>
  <c r="L261" i="4"/>
  <c r="J261" i="4"/>
  <c r="I261" i="4"/>
  <c r="N260" i="4"/>
  <c r="L260" i="4"/>
  <c r="J260" i="4"/>
  <c r="I260" i="4"/>
  <c r="N259" i="4"/>
  <c r="L259" i="4"/>
  <c r="J259" i="4"/>
  <c r="I259" i="4"/>
  <c r="N258" i="4"/>
  <c r="L258" i="4"/>
  <c r="J258" i="4"/>
  <c r="I258" i="4"/>
  <c r="N257" i="4"/>
  <c r="L257" i="4"/>
  <c r="J257" i="4"/>
  <c r="I257" i="4"/>
  <c r="N256" i="4"/>
  <c r="L256" i="4"/>
  <c r="J256" i="4"/>
  <c r="I256" i="4"/>
  <c r="N255" i="4"/>
  <c r="L255" i="4"/>
  <c r="J255" i="4"/>
  <c r="I255" i="4"/>
  <c r="N254" i="4"/>
  <c r="L254" i="4"/>
  <c r="J254" i="4"/>
  <c r="I254" i="4"/>
  <c r="N253" i="4"/>
  <c r="L253" i="4"/>
  <c r="J253" i="4"/>
  <c r="I253" i="4"/>
  <c r="N252" i="4"/>
  <c r="L252" i="4"/>
  <c r="J252" i="4"/>
  <c r="I252" i="4"/>
  <c r="N251" i="4"/>
  <c r="L251" i="4"/>
  <c r="J251" i="4"/>
  <c r="I251" i="4"/>
  <c r="N250" i="4"/>
  <c r="L250" i="4"/>
  <c r="J250" i="4"/>
  <c r="I250" i="4"/>
  <c r="N249" i="4"/>
  <c r="L249" i="4"/>
  <c r="J249" i="4"/>
  <c r="I249" i="4"/>
  <c r="N248" i="4"/>
  <c r="L248" i="4"/>
  <c r="J248" i="4"/>
  <c r="I248" i="4"/>
  <c r="N247" i="4"/>
  <c r="L247" i="4"/>
  <c r="J247" i="4"/>
  <c r="I247" i="4"/>
  <c r="J246" i="4"/>
  <c r="I246" i="4"/>
  <c r="J219" i="4"/>
  <c r="I219" i="4"/>
  <c r="J1270" i="1"/>
  <c r="K1270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J1271" i="1"/>
  <c r="K1271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J1272" i="1"/>
  <c r="K1272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J1273" i="1"/>
  <c r="K1273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J1274" i="1"/>
  <c r="K1274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J1275" i="1"/>
  <c r="K1275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J1276" i="1"/>
  <c r="K1276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J1266" i="1"/>
  <c r="K1266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J1267" i="1"/>
  <c r="K1267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J1268" i="1"/>
  <c r="K1268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J1269" i="1"/>
  <c r="K1269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J1265" i="1"/>
  <c r="K1265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J1264" i="1"/>
  <c r="K1264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J1245" i="1"/>
  <c r="K1245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J1240" i="1"/>
  <c r="K1240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J1241" i="1"/>
  <c r="K1241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J1242" i="1"/>
  <c r="K1242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J1243" i="1"/>
  <c r="K1243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J1244" i="1"/>
  <c r="K1244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J1239" i="1"/>
  <c r="K1239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J1263" i="1"/>
  <c r="K1263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J1232" i="1"/>
  <c r="K1232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J1233" i="1"/>
  <c r="K1233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J1234" i="1"/>
  <c r="K1234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J1235" i="1"/>
  <c r="K1235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J1236" i="1"/>
  <c r="K1236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J1237" i="1"/>
  <c r="K1237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J1238" i="1"/>
  <c r="K1238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J1258" i="1"/>
  <c r="K1258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J1259" i="1"/>
  <c r="K1259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J1260" i="1"/>
  <c r="K1260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J1261" i="1"/>
  <c r="K1261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J1262" i="1"/>
  <c r="K1262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J1247" i="1"/>
  <c r="K1247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J1248" i="1"/>
  <c r="K1248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J1249" i="1"/>
  <c r="K1249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J1250" i="1"/>
  <c r="K1250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J1251" i="1"/>
  <c r="K1251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J1252" i="1"/>
  <c r="K1252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J1253" i="1"/>
  <c r="K1253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J1254" i="1"/>
  <c r="K1254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J1255" i="1"/>
  <c r="K1255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J1256" i="1"/>
  <c r="K1256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J1257" i="1"/>
  <c r="K1257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J1246" i="1"/>
  <c r="K1246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V308" i="4"/>
  <c r="U308" i="4"/>
  <c r="T308" i="4"/>
  <c r="S308" i="4"/>
  <c r="R308" i="4"/>
  <c r="Q308" i="4"/>
  <c r="P308" i="4"/>
  <c r="O308" i="4"/>
  <c r="N308" i="4"/>
  <c r="M308" i="4"/>
  <c r="L308" i="4"/>
  <c r="K308" i="4"/>
  <c r="J308" i="4"/>
  <c r="I308" i="4"/>
  <c r="V307" i="4"/>
  <c r="U307" i="4"/>
  <c r="T307" i="4"/>
  <c r="S307" i="4"/>
  <c r="R307" i="4"/>
  <c r="Q307" i="4"/>
  <c r="P307" i="4"/>
  <c r="O307" i="4"/>
  <c r="N307" i="4"/>
  <c r="M307" i="4"/>
  <c r="L307" i="4"/>
  <c r="K307" i="4"/>
  <c r="J307" i="4"/>
  <c r="I307" i="4"/>
  <c r="J1226" i="1"/>
  <c r="K1226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J1227" i="1"/>
  <c r="K1227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J1228" i="1"/>
  <c r="K1228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J1229" i="1"/>
  <c r="K1229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J1230" i="1"/>
  <c r="K1230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J1231" i="1"/>
  <c r="K1231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J1221" i="1"/>
  <c r="K1221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J1222" i="1"/>
  <c r="K1222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J1223" i="1"/>
  <c r="K1223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J1224" i="1"/>
  <c r="K1224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J1225" i="1"/>
  <c r="K1225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J1220" i="1" l="1"/>
  <c r="K1220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V301" i="4"/>
  <c r="U301" i="4"/>
  <c r="T301" i="4"/>
  <c r="S301" i="4"/>
  <c r="R301" i="4"/>
  <c r="Q301" i="4"/>
  <c r="P301" i="4"/>
  <c r="O301" i="4"/>
  <c r="N301" i="4"/>
  <c r="M301" i="4"/>
  <c r="L301" i="4"/>
  <c r="K301" i="4"/>
  <c r="J301" i="4"/>
  <c r="I301" i="4"/>
  <c r="J1208" i="1"/>
  <c r="K1208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J1209" i="1"/>
  <c r="K1209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J1210" i="1"/>
  <c r="K1210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J1211" i="1"/>
  <c r="K1211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J1212" i="1"/>
  <c r="K1212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J1213" i="1"/>
  <c r="K1213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J1214" i="1"/>
  <c r="K1214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J1215" i="1"/>
  <c r="K1215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J1216" i="1"/>
  <c r="K1216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J1217" i="1"/>
  <c r="K1217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J1218" i="1"/>
  <c r="K1218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J1219" i="1"/>
  <c r="K1219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V300" i="4" l="1"/>
  <c r="U300" i="4"/>
  <c r="T300" i="4"/>
  <c r="S300" i="4"/>
  <c r="R300" i="4"/>
  <c r="Q300" i="4"/>
  <c r="P300" i="4"/>
  <c r="O300" i="4"/>
  <c r="N300" i="4"/>
  <c r="M300" i="4"/>
  <c r="L300" i="4"/>
  <c r="K300" i="4"/>
  <c r="J300" i="4"/>
  <c r="I300" i="4"/>
  <c r="J1207" i="1"/>
  <c r="K1207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V299" i="4" l="1"/>
  <c r="U299" i="4"/>
  <c r="T299" i="4"/>
  <c r="S299" i="4"/>
  <c r="R299" i="4"/>
  <c r="Q299" i="4"/>
  <c r="P299" i="4"/>
  <c r="O299" i="4"/>
  <c r="N299" i="4"/>
  <c r="M299" i="4"/>
  <c r="L299" i="4"/>
  <c r="K299" i="4"/>
  <c r="J299" i="4"/>
  <c r="I299" i="4"/>
  <c r="V298" i="4"/>
  <c r="U298" i="4"/>
  <c r="T298" i="4"/>
  <c r="S298" i="4"/>
  <c r="R298" i="4"/>
  <c r="Q298" i="4"/>
  <c r="P298" i="4"/>
  <c r="O298" i="4"/>
  <c r="N298" i="4"/>
  <c r="M298" i="4"/>
  <c r="L298" i="4"/>
  <c r="K298" i="4"/>
  <c r="J298" i="4"/>
  <c r="I298" i="4"/>
  <c r="J1203" i="1"/>
  <c r="K1203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J1204" i="1"/>
  <c r="K1204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J1205" i="1"/>
  <c r="K1205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J1206" i="1"/>
  <c r="K1206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V297" i="4"/>
  <c r="U297" i="4"/>
  <c r="T297" i="4"/>
  <c r="S297" i="4"/>
  <c r="R297" i="4"/>
  <c r="Q297" i="4"/>
  <c r="P297" i="4"/>
  <c r="O297" i="4"/>
  <c r="N297" i="4"/>
  <c r="M297" i="4"/>
  <c r="L297" i="4"/>
  <c r="K297" i="4"/>
  <c r="J297" i="4"/>
  <c r="I297" i="4"/>
  <c r="V296" i="4"/>
  <c r="U296" i="4"/>
  <c r="T296" i="4"/>
  <c r="S296" i="4"/>
  <c r="R296" i="4"/>
  <c r="Q296" i="4"/>
  <c r="P296" i="4"/>
  <c r="O296" i="4"/>
  <c r="N296" i="4"/>
  <c r="M296" i="4"/>
  <c r="L296" i="4"/>
  <c r="K296" i="4"/>
  <c r="J296" i="4"/>
  <c r="I296" i="4"/>
  <c r="V295" i="4"/>
  <c r="U295" i="4"/>
  <c r="T295" i="4"/>
  <c r="S295" i="4"/>
  <c r="R295" i="4"/>
  <c r="Q295" i="4"/>
  <c r="P295" i="4"/>
  <c r="O295" i="4"/>
  <c r="N295" i="4"/>
  <c r="M295" i="4"/>
  <c r="L295" i="4"/>
  <c r="K295" i="4"/>
  <c r="J295" i="4"/>
  <c r="I295" i="4"/>
  <c r="V294" i="4"/>
  <c r="U294" i="4"/>
  <c r="T294" i="4"/>
  <c r="S294" i="4"/>
  <c r="R294" i="4"/>
  <c r="Q294" i="4"/>
  <c r="P294" i="4"/>
  <c r="O294" i="4"/>
  <c r="N294" i="4"/>
  <c r="M294" i="4"/>
  <c r="L294" i="4"/>
  <c r="K294" i="4"/>
  <c r="J294" i="4"/>
  <c r="I294" i="4"/>
  <c r="J1194" i="1"/>
  <c r="K1194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J1195" i="1"/>
  <c r="K1195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J1196" i="1"/>
  <c r="K1196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J1197" i="1"/>
  <c r="K1197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J1198" i="1"/>
  <c r="K1198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J1199" i="1"/>
  <c r="K1199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J1200" i="1"/>
  <c r="K1200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J1201" i="1"/>
  <c r="K1201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J1202" i="1"/>
  <c r="K1202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J1193" i="1" l="1"/>
  <c r="K1193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J1164" i="1"/>
  <c r="K1164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J1165" i="1"/>
  <c r="K1165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J1166" i="1"/>
  <c r="K1166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J1167" i="1"/>
  <c r="K1167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J1168" i="1"/>
  <c r="K1168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J1169" i="1"/>
  <c r="K1169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J1170" i="1"/>
  <c r="K1170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J1171" i="1"/>
  <c r="K1171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J1172" i="1"/>
  <c r="K1172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J1173" i="1"/>
  <c r="K1173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J1174" i="1"/>
  <c r="K1174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J1175" i="1"/>
  <c r="K1175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J1176" i="1"/>
  <c r="K1176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J1177" i="1"/>
  <c r="K1177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J1178" i="1"/>
  <c r="K1178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J1179" i="1"/>
  <c r="K1179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J1180" i="1"/>
  <c r="K1180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J1181" i="1"/>
  <c r="K1181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J1182" i="1"/>
  <c r="K1182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J1183" i="1"/>
  <c r="K1183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J1184" i="1"/>
  <c r="K1184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J1185" i="1"/>
  <c r="K1185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J1186" i="1"/>
  <c r="K1186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J1187" i="1"/>
  <c r="K1187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J1188" i="1"/>
  <c r="K1188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J1189" i="1"/>
  <c r="K1189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J1190" i="1"/>
  <c r="K1190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J1191" i="1"/>
  <c r="K1191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J1192" i="1"/>
  <c r="K1192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V293" i="4"/>
  <c r="U293" i="4"/>
  <c r="T293" i="4"/>
  <c r="S293" i="4"/>
  <c r="R293" i="4"/>
  <c r="Q293" i="4"/>
  <c r="P293" i="4"/>
  <c r="O293" i="4"/>
  <c r="N293" i="4"/>
  <c r="M293" i="4"/>
  <c r="L293" i="4"/>
  <c r="K293" i="4"/>
  <c r="J293" i="4"/>
  <c r="I293" i="4"/>
  <c r="V292" i="4"/>
  <c r="U292" i="4"/>
  <c r="T292" i="4"/>
  <c r="S292" i="4"/>
  <c r="R292" i="4"/>
  <c r="Q292" i="4"/>
  <c r="P292" i="4"/>
  <c r="O292" i="4"/>
  <c r="N292" i="4"/>
  <c r="M292" i="4"/>
  <c r="L292" i="4"/>
  <c r="K292" i="4"/>
  <c r="J292" i="4"/>
  <c r="I292" i="4"/>
  <c r="V291" i="4" l="1"/>
  <c r="U291" i="4"/>
  <c r="T291" i="4"/>
  <c r="S291" i="4"/>
  <c r="R291" i="4"/>
  <c r="Q291" i="4"/>
  <c r="P291" i="4"/>
  <c r="O291" i="4"/>
  <c r="N291" i="4"/>
  <c r="M291" i="4"/>
  <c r="L291" i="4"/>
  <c r="K291" i="4"/>
  <c r="J291" i="4"/>
  <c r="I291" i="4"/>
  <c r="V288" i="4"/>
  <c r="U288" i="4"/>
  <c r="T288" i="4"/>
  <c r="S288" i="4"/>
  <c r="R288" i="4"/>
  <c r="Q288" i="4"/>
  <c r="P288" i="4"/>
  <c r="O288" i="4"/>
  <c r="N288" i="4"/>
  <c r="M288" i="4"/>
  <c r="L288" i="4"/>
  <c r="K288" i="4"/>
  <c r="J288" i="4"/>
  <c r="I288" i="4"/>
  <c r="V284" i="4"/>
  <c r="U284" i="4"/>
  <c r="T284" i="4"/>
  <c r="S284" i="4"/>
  <c r="R284" i="4"/>
  <c r="Q284" i="4"/>
  <c r="P284" i="4"/>
  <c r="O284" i="4"/>
  <c r="N284" i="4"/>
  <c r="M284" i="4"/>
  <c r="L284" i="4"/>
  <c r="K284" i="4"/>
  <c r="J284" i="4"/>
  <c r="I284" i="4"/>
  <c r="J1160" i="1"/>
  <c r="K1160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J1161" i="1"/>
  <c r="K1161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J1162" i="1"/>
  <c r="K1162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J1163" i="1"/>
  <c r="K1163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V283" i="4"/>
  <c r="U283" i="4"/>
  <c r="T283" i="4"/>
  <c r="S283" i="4"/>
  <c r="R283" i="4"/>
  <c r="Q283" i="4"/>
  <c r="P283" i="4"/>
  <c r="O283" i="4"/>
  <c r="N283" i="4"/>
  <c r="M283" i="4"/>
  <c r="L283" i="4"/>
  <c r="K283" i="4"/>
  <c r="J283" i="4"/>
  <c r="I283" i="4"/>
  <c r="V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J1150" i="1"/>
  <c r="K1150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J1151" i="1"/>
  <c r="K1151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J1152" i="1"/>
  <c r="K1152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J1153" i="1"/>
  <c r="K1153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J1154" i="1"/>
  <c r="K1154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J1155" i="1"/>
  <c r="K1155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J1156" i="1"/>
  <c r="K1156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J1157" i="1"/>
  <c r="K1157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J1158" i="1"/>
  <c r="K1158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J1159" i="1"/>
  <c r="K1159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J871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J872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J873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J881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J882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J883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J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J885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J886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J887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J888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J889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J890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J891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J892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J893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J894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J895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J896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J897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J898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J899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J900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J901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J902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J903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J904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J905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J906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J907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J908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J909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J910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J911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J912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J913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J915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J916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J917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J918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J919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J920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J921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J922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J923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J924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J925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J926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J927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J928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J929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J930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J931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J932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J933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J934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J935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J937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J939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J940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J941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J942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J943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J944" i="1"/>
  <c r="K944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J945" i="1"/>
  <c r="K945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J946" i="1"/>
  <c r="K946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J947" i="1"/>
  <c r="K947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J948" i="1"/>
  <c r="K948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J949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J950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J951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J952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J953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J954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J955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J956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J957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J958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J959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J960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J961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J962" i="1"/>
  <c r="K962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J963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J964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J965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J966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J967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J968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J969" i="1"/>
  <c r="K969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J970" i="1"/>
  <c r="K970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J971" i="1"/>
  <c r="K971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J972" i="1"/>
  <c r="K972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J973" i="1"/>
  <c r="K973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J974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J975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J976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J977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J978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J979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J980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J981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J983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J984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J985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J986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J987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J988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J989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J990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J991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J992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J993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J994" i="1"/>
  <c r="K994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J995" i="1"/>
  <c r="K995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J996" i="1"/>
  <c r="K996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J997" i="1"/>
  <c r="K997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J998" i="1"/>
  <c r="K998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J999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J1000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J1001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J1003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J1004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J1005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J1006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J1007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J1008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J1009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J1010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J1011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J1012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J1013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J1014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J1015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J1016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J1017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J1018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J1019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J1020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J1021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J1022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J1023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J1024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J1025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J1027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J1028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J1029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J1031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J1032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J1033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J1034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J1035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J1037" i="1"/>
  <c r="K1037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J1038" i="1"/>
  <c r="K1038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J1039" i="1"/>
  <c r="K1039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J1040" i="1"/>
  <c r="K1040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J1041" i="1"/>
  <c r="K1041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J1042" i="1"/>
  <c r="K1042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J1043" i="1"/>
  <c r="K1043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J1044" i="1"/>
  <c r="K1044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J1045" i="1"/>
  <c r="K1045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J1046" i="1"/>
  <c r="K1046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J1047" i="1"/>
  <c r="K1047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J1048" i="1"/>
  <c r="K1048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J1049" i="1"/>
  <c r="K1049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J1050" i="1"/>
  <c r="K1050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J1051" i="1"/>
  <c r="K1051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J1052" i="1"/>
  <c r="K1052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J1053" i="1"/>
  <c r="K1053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J1054" i="1"/>
  <c r="K1054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J1055" i="1"/>
  <c r="K1055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J1056" i="1"/>
  <c r="K1056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J1057" i="1"/>
  <c r="K1057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J1058" i="1"/>
  <c r="K1058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J1059" i="1"/>
  <c r="K1059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J1060" i="1"/>
  <c r="K1060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J1061" i="1"/>
  <c r="K1061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J1062" i="1"/>
  <c r="K1062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J1063" i="1"/>
  <c r="K1063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J1064" i="1"/>
  <c r="K1064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J1065" i="1"/>
  <c r="K1065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J1066" i="1"/>
  <c r="K1066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J1067" i="1"/>
  <c r="K1067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J1068" i="1"/>
  <c r="K1068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J1069" i="1"/>
  <c r="K1069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J1070" i="1"/>
  <c r="K1070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J1071" i="1"/>
  <c r="K1071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J1072" i="1"/>
  <c r="K1072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J1073" i="1"/>
  <c r="K1073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J1074" i="1"/>
  <c r="K1074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J1075" i="1"/>
  <c r="K1075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J1076" i="1"/>
  <c r="K1076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J1077" i="1"/>
  <c r="K1077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J1078" i="1"/>
  <c r="K1078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J1079" i="1"/>
  <c r="K1079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J1080" i="1"/>
  <c r="K1080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J1081" i="1"/>
  <c r="K1081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J1082" i="1"/>
  <c r="K1082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J1083" i="1"/>
  <c r="K1083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J1084" i="1"/>
  <c r="K1084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J1085" i="1"/>
  <c r="K1085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J1086" i="1"/>
  <c r="K1086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J1087" i="1"/>
  <c r="K1087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J1088" i="1"/>
  <c r="K1088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J1089" i="1"/>
  <c r="K1089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J1090" i="1"/>
  <c r="K1090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J1091" i="1"/>
  <c r="K1091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J1092" i="1"/>
  <c r="K1092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J1093" i="1"/>
  <c r="K1093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J1094" i="1"/>
  <c r="K1094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J1095" i="1"/>
  <c r="K1095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J1096" i="1"/>
  <c r="K1096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J1097" i="1"/>
  <c r="K1097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J1098" i="1"/>
  <c r="K1098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J1099" i="1"/>
  <c r="K1099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J1100" i="1"/>
  <c r="K1100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J1101" i="1"/>
  <c r="K1101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J1102" i="1"/>
  <c r="K1102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J1103" i="1"/>
  <c r="K1103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J1104" i="1"/>
  <c r="K1104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J1105" i="1"/>
  <c r="K1105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J1106" i="1"/>
  <c r="K1106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J1107" i="1"/>
  <c r="K1107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J1108" i="1"/>
  <c r="K1108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J1109" i="1"/>
  <c r="K1109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J1110" i="1"/>
  <c r="K1110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J1111" i="1"/>
  <c r="K1111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J1112" i="1"/>
  <c r="K1112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J1113" i="1"/>
  <c r="K1113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J1114" i="1"/>
  <c r="K1114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J1115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J1116" i="1"/>
  <c r="K1116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J1117" i="1"/>
  <c r="K1117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J1118" i="1"/>
  <c r="K1118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J1119" i="1"/>
  <c r="K1119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J1120" i="1"/>
  <c r="K1120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J1121" i="1"/>
  <c r="K1121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J1122" i="1"/>
  <c r="K1122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J1123" i="1"/>
  <c r="K1123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J1124" i="1"/>
  <c r="K1124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J1125" i="1"/>
  <c r="K1125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J1126" i="1"/>
  <c r="K1126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J1127" i="1"/>
  <c r="K1127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J1128" i="1"/>
  <c r="K1128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J1129" i="1"/>
  <c r="K1129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J1130" i="1"/>
  <c r="K1130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J1131" i="1"/>
  <c r="K1131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J1132" i="1"/>
  <c r="K1132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J1133" i="1"/>
  <c r="K1133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J1134" i="1"/>
  <c r="K1134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J1135" i="1"/>
  <c r="K1135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J1136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J1137" i="1"/>
  <c r="K1137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J1138" i="1"/>
  <c r="K1138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J1139" i="1"/>
  <c r="K1139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J1140" i="1"/>
  <c r="K1140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J1141" i="1"/>
  <c r="K1141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J1142" i="1"/>
  <c r="K1142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J1143" i="1"/>
  <c r="K1143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J1144" i="1"/>
  <c r="K1144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J1145" i="1"/>
  <c r="K1145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J1146" i="1"/>
  <c r="K1146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J1147" i="1"/>
  <c r="K1147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J1148" i="1"/>
  <c r="K1148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J1149" i="1"/>
  <c r="K1149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V278" i="4" l="1"/>
  <c r="U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V276" i="4"/>
  <c r="U276" i="4"/>
  <c r="T276" i="4"/>
  <c r="S276" i="4"/>
  <c r="R276" i="4"/>
  <c r="Q276" i="4"/>
  <c r="P276" i="4"/>
  <c r="O276" i="4"/>
  <c r="N276" i="4"/>
  <c r="M276" i="4"/>
  <c r="L276" i="4"/>
  <c r="K276" i="4"/>
  <c r="J276" i="4"/>
  <c r="I276" i="4"/>
  <c r="V275" i="4"/>
  <c r="U275" i="4"/>
  <c r="T275" i="4"/>
  <c r="S275" i="4"/>
  <c r="R275" i="4"/>
  <c r="Q275" i="4"/>
  <c r="P275" i="4"/>
  <c r="O275" i="4"/>
  <c r="N275" i="4"/>
  <c r="M275" i="4"/>
  <c r="L275" i="4"/>
  <c r="K275" i="4"/>
  <c r="J275" i="4"/>
  <c r="I275" i="4"/>
  <c r="V274" i="4" l="1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V273" i="4"/>
  <c r="U273" i="4"/>
  <c r="T273" i="4"/>
  <c r="S273" i="4"/>
  <c r="R273" i="4"/>
  <c r="Q273" i="4"/>
  <c r="P273" i="4"/>
  <c r="O273" i="4"/>
  <c r="N273" i="4"/>
  <c r="M273" i="4"/>
  <c r="L273" i="4"/>
  <c r="K273" i="4"/>
  <c r="J273" i="4"/>
  <c r="I273" i="4"/>
  <c r="V272" i="4" l="1"/>
  <c r="U272" i="4"/>
  <c r="T272" i="4"/>
  <c r="S272" i="4"/>
  <c r="R272" i="4"/>
  <c r="Q272" i="4"/>
  <c r="P272" i="4"/>
  <c r="O272" i="4"/>
  <c r="N272" i="4"/>
  <c r="M272" i="4"/>
  <c r="L272" i="4"/>
  <c r="K272" i="4"/>
  <c r="J272" i="4"/>
  <c r="I272" i="4"/>
  <c r="V269" i="4"/>
  <c r="U269" i="4"/>
  <c r="T269" i="4"/>
  <c r="S269" i="4"/>
  <c r="R269" i="4"/>
  <c r="Q269" i="4"/>
  <c r="P269" i="4"/>
  <c r="O269" i="4"/>
  <c r="N269" i="4"/>
  <c r="M269" i="4"/>
  <c r="L269" i="4"/>
  <c r="K269" i="4"/>
  <c r="J269" i="4"/>
  <c r="I269" i="4"/>
  <c r="V268" i="4"/>
  <c r="U268" i="4"/>
  <c r="T268" i="4"/>
  <c r="S268" i="4"/>
  <c r="R268" i="4"/>
  <c r="Q268" i="4"/>
  <c r="P268" i="4"/>
  <c r="O268" i="4"/>
  <c r="N268" i="4"/>
  <c r="M268" i="4"/>
  <c r="L268" i="4"/>
  <c r="K268" i="4"/>
  <c r="J268" i="4"/>
  <c r="I268" i="4"/>
  <c r="M355" i="1" l="1"/>
  <c r="N355" i="1"/>
  <c r="O355" i="1"/>
  <c r="P355" i="1"/>
  <c r="Q355" i="1"/>
  <c r="R355" i="1"/>
  <c r="S355" i="1"/>
  <c r="T355" i="1"/>
  <c r="U355" i="1"/>
  <c r="V355" i="1"/>
  <c r="W355" i="1"/>
  <c r="M356" i="1"/>
  <c r="N356" i="1"/>
  <c r="O356" i="1"/>
  <c r="P356" i="1"/>
  <c r="Q356" i="1"/>
  <c r="R356" i="1"/>
  <c r="S356" i="1"/>
  <c r="T356" i="1"/>
  <c r="U356" i="1"/>
  <c r="V356" i="1"/>
  <c r="W356" i="1"/>
  <c r="M357" i="1"/>
  <c r="N357" i="1"/>
  <c r="O357" i="1"/>
  <c r="P357" i="1"/>
  <c r="Q357" i="1"/>
  <c r="R357" i="1"/>
  <c r="S357" i="1"/>
  <c r="T357" i="1"/>
  <c r="U357" i="1"/>
  <c r="V357" i="1"/>
  <c r="W357" i="1"/>
  <c r="M358" i="1"/>
  <c r="N358" i="1"/>
  <c r="O358" i="1"/>
  <c r="P358" i="1"/>
  <c r="Q358" i="1"/>
  <c r="R358" i="1"/>
  <c r="S358" i="1"/>
  <c r="T358" i="1"/>
  <c r="U358" i="1"/>
  <c r="V358" i="1"/>
  <c r="W358" i="1"/>
  <c r="M359" i="1"/>
  <c r="N359" i="1"/>
  <c r="O359" i="1"/>
  <c r="P359" i="1"/>
  <c r="Q359" i="1"/>
  <c r="R359" i="1"/>
  <c r="S359" i="1"/>
  <c r="T359" i="1"/>
  <c r="U359" i="1"/>
  <c r="V359" i="1"/>
  <c r="W359" i="1"/>
  <c r="M360" i="1"/>
  <c r="N360" i="1"/>
  <c r="O360" i="1"/>
  <c r="P360" i="1"/>
  <c r="Q360" i="1"/>
  <c r="R360" i="1"/>
  <c r="S360" i="1"/>
  <c r="T360" i="1"/>
  <c r="U360" i="1"/>
  <c r="V360" i="1"/>
  <c r="W360" i="1"/>
  <c r="M361" i="1"/>
  <c r="N361" i="1"/>
  <c r="O361" i="1"/>
  <c r="P361" i="1"/>
  <c r="Q361" i="1"/>
  <c r="R361" i="1"/>
  <c r="S361" i="1"/>
  <c r="T361" i="1"/>
  <c r="U361" i="1"/>
  <c r="V361" i="1"/>
  <c r="W361" i="1"/>
  <c r="M362" i="1"/>
  <c r="N362" i="1"/>
  <c r="O362" i="1"/>
  <c r="P362" i="1"/>
  <c r="Q362" i="1"/>
  <c r="R362" i="1"/>
  <c r="S362" i="1"/>
  <c r="T362" i="1"/>
  <c r="U362" i="1"/>
  <c r="V362" i="1"/>
  <c r="W362" i="1"/>
  <c r="M363" i="1"/>
  <c r="N363" i="1"/>
  <c r="O363" i="1"/>
  <c r="P363" i="1"/>
  <c r="Q363" i="1"/>
  <c r="R363" i="1"/>
  <c r="S363" i="1"/>
  <c r="T363" i="1"/>
  <c r="U363" i="1"/>
  <c r="V363" i="1"/>
  <c r="W363" i="1"/>
  <c r="M364" i="1"/>
  <c r="N364" i="1"/>
  <c r="O364" i="1"/>
  <c r="P364" i="1"/>
  <c r="Q364" i="1"/>
  <c r="R364" i="1"/>
  <c r="S364" i="1"/>
  <c r="T364" i="1"/>
  <c r="U364" i="1"/>
  <c r="V364" i="1"/>
  <c r="W364" i="1"/>
  <c r="M365" i="1"/>
  <c r="N365" i="1"/>
  <c r="O365" i="1"/>
  <c r="P365" i="1"/>
  <c r="Q365" i="1"/>
  <c r="R365" i="1"/>
  <c r="S365" i="1"/>
  <c r="T365" i="1"/>
  <c r="U365" i="1"/>
  <c r="V365" i="1"/>
  <c r="W365" i="1"/>
  <c r="M366" i="1"/>
  <c r="N366" i="1"/>
  <c r="O366" i="1"/>
  <c r="P366" i="1"/>
  <c r="Q366" i="1"/>
  <c r="R366" i="1"/>
  <c r="S366" i="1"/>
  <c r="T366" i="1"/>
  <c r="U366" i="1"/>
  <c r="V366" i="1"/>
  <c r="W366" i="1"/>
  <c r="M368" i="1"/>
  <c r="N368" i="1"/>
  <c r="O368" i="1"/>
  <c r="P368" i="1"/>
  <c r="Q368" i="1"/>
  <c r="R368" i="1"/>
  <c r="S368" i="1"/>
  <c r="T368" i="1"/>
  <c r="U368" i="1"/>
  <c r="V368" i="1"/>
  <c r="W368" i="1"/>
  <c r="M369" i="1"/>
  <c r="N369" i="1"/>
  <c r="O369" i="1"/>
  <c r="P369" i="1"/>
  <c r="Q369" i="1"/>
  <c r="R369" i="1"/>
  <c r="S369" i="1"/>
  <c r="T369" i="1"/>
  <c r="U369" i="1"/>
  <c r="V369" i="1"/>
  <c r="W369" i="1"/>
  <c r="L356" i="1"/>
  <c r="L357" i="1"/>
  <c r="L358" i="1"/>
  <c r="L359" i="1"/>
  <c r="L360" i="1"/>
  <c r="L361" i="1"/>
  <c r="L362" i="1"/>
  <c r="L363" i="1"/>
  <c r="L364" i="1"/>
  <c r="L365" i="1"/>
  <c r="L366" i="1"/>
  <c r="L368" i="1"/>
  <c r="L369" i="1"/>
  <c r="K356" i="1"/>
  <c r="K357" i="1"/>
  <c r="K358" i="1"/>
  <c r="K359" i="1"/>
  <c r="K360" i="1"/>
  <c r="K361" i="1"/>
  <c r="K362" i="1"/>
  <c r="K363" i="1"/>
  <c r="K364" i="1"/>
  <c r="K365" i="1"/>
  <c r="K366" i="1"/>
  <c r="K368" i="1"/>
  <c r="K369" i="1"/>
  <c r="J356" i="1"/>
  <c r="J357" i="1"/>
  <c r="J358" i="1"/>
  <c r="J359" i="1"/>
  <c r="J360" i="1"/>
  <c r="J361" i="1"/>
  <c r="J362" i="1"/>
  <c r="J363" i="1"/>
  <c r="J364" i="1"/>
  <c r="J365" i="1"/>
  <c r="J366" i="1"/>
  <c r="J368" i="1"/>
  <c r="J369" i="1"/>
  <c r="V202" i="4" l="1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V197" i="4" l="1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V192" i="4" l="1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V190" i="4" l="1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V189" i="4" l="1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V186" i="4" l="1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V185" i="4" l="1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V181" i="4" l="1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V180" i="4" l="1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V174" i="4" l="1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V173" i="4" l="1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J161" i="1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M296" i="1" l="1"/>
  <c r="N296" i="1"/>
  <c r="O296" i="1"/>
  <c r="P296" i="1"/>
  <c r="Q296" i="1"/>
  <c r="R296" i="1"/>
  <c r="S296" i="1"/>
  <c r="T296" i="1"/>
  <c r="U296" i="1"/>
  <c r="V296" i="1"/>
  <c r="W296" i="1"/>
  <c r="M297" i="1"/>
  <c r="N297" i="1"/>
  <c r="O297" i="1"/>
  <c r="P297" i="1"/>
  <c r="Q297" i="1"/>
  <c r="R297" i="1"/>
  <c r="S297" i="1"/>
  <c r="T297" i="1"/>
  <c r="U297" i="1"/>
  <c r="V297" i="1"/>
  <c r="W297" i="1"/>
  <c r="M304" i="1"/>
  <c r="N304" i="1"/>
  <c r="O304" i="1"/>
  <c r="P304" i="1"/>
  <c r="Q304" i="1"/>
  <c r="R304" i="1"/>
  <c r="S304" i="1"/>
  <c r="T304" i="1"/>
  <c r="U304" i="1"/>
  <c r="V304" i="1"/>
  <c r="W304" i="1"/>
  <c r="M305" i="1"/>
  <c r="N305" i="1"/>
  <c r="O305" i="1"/>
  <c r="P305" i="1"/>
  <c r="Q305" i="1"/>
  <c r="R305" i="1"/>
  <c r="S305" i="1"/>
  <c r="T305" i="1"/>
  <c r="U305" i="1"/>
  <c r="V305" i="1"/>
  <c r="W305" i="1"/>
  <c r="M298" i="1"/>
  <c r="N298" i="1"/>
  <c r="O298" i="1"/>
  <c r="P298" i="1"/>
  <c r="Q298" i="1"/>
  <c r="R298" i="1"/>
  <c r="S298" i="1"/>
  <c r="T298" i="1"/>
  <c r="U298" i="1"/>
  <c r="V298" i="1"/>
  <c r="W298" i="1"/>
  <c r="M299" i="1"/>
  <c r="N299" i="1"/>
  <c r="O299" i="1"/>
  <c r="P299" i="1"/>
  <c r="Q299" i="1"/>
  <c r="R299" i="1"/>
  <c r="S299" i="1"/>
  <c r="T299" i="1"/>
  <c r="U299" i="1"/>
  <c r="V299" i="1"/>
  <c r="W299" i="1"/>
  <c r="M300" i="1"/>
  <c r="N300" i="1"/>
  <c r="O300" i="1"/>
  <c r="P300" i="1"/>
  <c r="Q300" i="1"/>
  <c r="R300" i="1"/>
  <c r="S300" i="1"/>
  <c r="T300" i="1"/>
  <c r="U300" i="1"/>
  <c r="V300" i="1"/>
  <c r="W300" i="1"/>
  <c r="M301" i="1"/>
  <c r="N301" i="1"/>
  <c r="O301" i="1"/>
  <c r="P301" i="1"/>
  <c r="Q301" i="1"/>
  <c r="R301" i="1"/>
  <c r="S301" i="1"/>
  <c r="T301" i="1"/>
  <c r="U301" i="1"/>
  <c r="V301" i="1"/>
  <c r="W301" i="1"/>
  <c r="M302" i="1"/>
  <c r="N302" i="1"/>
  <c r="O302" i="1"/>
  <c r="P302" i="1"/>
  <c r="Q302" i="1"/>
  <c r="R302" i="1"/>
  <c r="S302" i="1"/>
  <c r="T302" i="1"/>
  <c r="U302" i="1"/>
  <c r="V302" i="1"/>
  <c r="W302" i="1"/>
  <c r="M306" i="1"/>
  <c r="N306" i="1"/>
  <c r="O306" i="1"/>
  <c r="P306" i="1"/>
  <c r="Q306" i="1"/>
  <c r="R306" i="1"/>
  <c r="S306" i="1"/>
  <c r="T306" i="1"/>
  <c r="U306" i="1"/>
  <c r="V306" i="1"/>
  <c r="W306" i="1"/>
  <c r="M307" i="1"/>
  <c r="N307" i="1"/>
  <c r="O307" i="1"/>
  <c r="P307" i="1"/>
  <c r="Q307" i="1"/>
  <c r="R307" i="1"/>
  <c r="S307" i="1"/>
  <c r="T307" i="1"/>
  <c r="U307" i="1"/>
  <c r="V307" i="1"/>
  <c r="W307" i="1"/>
  <c r="M303" i="1"/>
  <c r="N303" i="1"/>
  <c r="O303" i="1"/>
  <c r="P303" i="1"/>
  <c r="Q303" i="1"/>
  <c r="R303" i="1"/>
  <c r="S303" i="1"/>
  <c r="T303" i="1"/>
  <c r="U303" i="1"/>
  <c r="V303" i="1"/>
  <c r="W303" i="1"/>
  <c r="M308" i="1"/>
  <c r="N308" i="1"/>
  <c r="O308" i="1"/>
  <c r="P308" i="1"/>
  <c r="Q308" i="1"/>
  <c r="R308" i="1"/>
  <c r="S308" i="1"/>
  <c r="T308" i="1"/>
  <c r="U308" i="1"/>
  <c r="V308" i="1"/>
  <c r="W308" i="1"/>
  <c r="M309" i="1"/>
  <c r="N309" i="1"/>
  <c r="O309" i="1"/>
  <c r="P309" i="1"/>
  <c r="Q309" i="1"/>
  <c r="R309" i="1"/>
  <c r="S309" i="1"/>
  <c r="T309" i="1"/>
  <c r="U309" i="1"/>
  <c r="V309" i="1"/>
  <c r="W309" i="1"/>
  <c r="M313" i="1"/>
  <c r="N313" i="1"/>
  <c r="O313" i="1"/>
  <c r="P313" i="1"/>
  <c r="Q313" i="1"/>
  <c r="R313" i="1"/>
  <c r="S313" i="1"/>
  <c r="T313" i="1"/>
  <c r="U313" i="1"/>
  <c r="V313" i="1"/>
  <c r="W313" i="1"/>
  <c r="M314" i="1"/>
  <c r="N314" i="1"/>
  <c r="O314" i="1"/>
  <c r="P314" i="1"/>
  <c r="Q314" i="1"/>
  <c r="R314" i="1"/>
  <c r="S314" i="1"/>
  <c r="T314" i="1"/>
  <c r="U314" i="1"/>
  <c r="V314" i="1"/>
  <c r="W314" i="1"/>
  <c r="M315" i="1"/>
  <c r="N315" i="1"/>
  <c r="O315" i="1"/>
  <c r="P315" i="1"/>
  <c r="Q315" i="1"/>
  <c r="R315" i="1"/>
  <c r="S315" i="1"/>
  <c r="T315" i="1"/>
  <c r="U315" i="1"/>
  <c r="V315" i="1"/>
  <c r="W315" i="1"/>
  <c r="M316" i="1"/>
  <c r="N316" i="1"/>
  <c r="O316" i="1"/>
  <c r="P316" i="1"/>
  <c r="Q316" i="1"/>
  <c r="R316" i="1"/>
  <c r="S316" i="1"/>
  <c r="T316" i="1"/>
  <c r="U316" i="1"/>
  <c r="V316" i="1"/>
  <c r="W316" i="1"/>
  <c r="M317" i="1"/>
  <c r="N317" i="1"/>
  <c r="O317" i="1"/>
  <c r="P317" i="1"/>
  <c r="Q317" i="1"/>
  <c r="R317" i="1"/>
  <c r="S317" i="1"/>
  <c r="T317" i="1"/>
  <c r="U317" i="1"/>
  <c r="V317" i="1"/>
  <c r="W317" i="1"/>
  <c r="M318" i="1"/>
  <c r="N318" i="1"/>
  <c r="O318" i="1"/>
  <c r="P318" i="1"/>
  <c r="Q318" i="1"/>
  <c r="R318" i="1"/>
  <c r="S318" i="1"/>
  <c r="T318" i="1"/>
  <c r="U318" i="1"/>
  <c r="V318" i="1"/>
  <c r="W318" i="1"/>
  <c r="M319" i="1"/>
  <c r="N319" i="1"/>
  <c r="O319" i="1"/>
  <c r="P319" i="1"/>
  <c r="Q319" i="1"/>
  <c r="R319" i="1"/>
  <c r="S319" i="1"/>
  <c r="T319" i="1"/>
  <c r="U319" i="1"/>
  <c r="V319" i="1"/>
  <c r="W319" i="1"/>
  <c r="M320" i="1"/>
  <c r="N320" i="1"/>
  <c r="O320" i="1"/>
  <c r="P320" i="1"/>
  <c r="Q320" i="1"/>
  <c r="R320" i="1"/>
  <c r="S320" i="1"/>
  <c r="T320" i="1"/>
  <c r="U320" i="1"/>
  <c r="V320" i="1"/>
  <c r="W320" i="1"/>
  <c r="M321" i="1"/>
  <c r="N321" i="1"/>
  <c r="O321" i="1"/>
  <c r="P321" i="1"/>
  <c r="Q321" i="1"/>
  <c r="R321" i="1"/>
  <c r="S321" i="1"/>
  <c r="T321" i="1"/>
  <c r="U321" i="1"/>
  <c r="V321" i="1"/>
  <c r="W321" i="1"/>
  <c r="M322" i="1"/>
  <c r="N322" i="1"/>
  <c r="O322" i="1"/>
  <c r="P322" i="1"/>
  <c r="Q322" i="1"/>
  <c r="R322" i="1"/>
  <c r="S322" i="1"/>
  <c r="T322" i="1"/>
  <c r="U322" i="1"/>
  <c r="V322" i="1"/>
  <c r="W322" i="1"/>
  <c r="M323" i="1"/>
  <c r="N323" i="1"/>
  <c r="O323" i="1"/>
  <c r="P323" i="1"/>
  <c r="Q323" i="1"/>
  <c r="R323" i="1"/>
  <c r="S323" i="1"/>
  <c r="T323" i="1"/>
  <c r="U323" i="1"/>
  <c r="V323" i="1"/>
  <c r="W323" i="1"/>
  <c r="M324" i="1"/>
  <c r="N324" i="1"/>
  <c r="O324" i="1"/>
  <c r="P324" i="1"/>
  <c r="Q324" i="1"/>
  <c r="R324" i="1"/>
  <c r="S324" i="1"/>
  <c r="T324" i="1"/>
  <c r="U324" i="1"/>
  <c r="V324" i="1"/>
  <c r="W324" i="1"/>
  <c r="M325" i="1"/>
  <c r="N325" i="1"/>
  <c r="O325" i="1"/>
  <c r="P325" i="1"/>
  <c r="Q325" i="1"/>
  <c r="R325" i="1"/>
  <c r="S325" i="1"/>
  <c r="T325" i="1"/>
  <c r="U325" i="1"/>
  <c r="V325" i="1"/>
  <c r="W325" i="1"/>
  <c r="M326" i="1"/>
  <c r="N326" i="1"/>
  <c r="O326" i="1"/>
  <c r="P326" i="1"/>
  <c r="Q326" i="1"/>
  <c r="R326" i="1"/>
  <c r="S326" i="1"/>
  <c r="T326" i="1"/>
  <c r="U326" i="1"/>
  <c r="V326" i="1"/>
  <c r="W326" i="1"/>
  <c r="M327" i="1"/>
  <c r="N327" i="1"/>
  <c r="O327" i="1"/>
  <c r="P327" i="1"/>
  <c r="Q327" i="1"/>
  <c r="R327" i="1"/>
  <c r="S327" i="1"/>
  <c r="T327" i="1"/>
  <c r="U327" i="1"/>
  <c r="V327" i="1"/>
  <c r="W327" i="1"/>
  <c r="M328" i="1"/>
  <c r="N328" i="1"/>
  <c r="O328" i="1"/>
  <c r="P328" i="1"/>
  <c r="Q328" i="1"/>
  <c r="R328" i="1"/>
  <c r="S328" i="1"/>
  <c r="T328" i="1"/>
  <c r="U328" i="1"/>
  <c r="V328" i="1"/>
  <c r="W328" i="1"/>
  <c r="M329" i="1"/>
  <c r="N329" i="1"/>
  <c r="O329" i="1"/>
  <c r="P329" i="1"/>
  <c r="Q329" i="1"/>
  <c r="R329" i="1"/>
  <c r="S329" i="1"/>
  <c r="T329" i="1"/>
  <c r="U329" i="1"/>
  <c r="V329" i="1"/>
  <c r="W329" i="1"/>
  <c r="M330" i="1"/>
  <c r="N330" i="1"/>
  <c r="O330" i="1"/>
  <c r="P330" i="1"/>
  <c r="Q330" i="1"/>
  <c r="R330" i="1"/>
  <c r="S330" i="1"/>
  <c r="T330" i="1"/>
  <c r="U330" i="1"/>
  <c r="V330" i="1"/>
  <c r="W330" i="1"/>
  <c r="M331" i="1"/>
  <c r="N331" i="1"/>
  <c r="O331" i="1"/>
  <c r="P331" i="1"/>
  <c r="Q331" i="1"/>
  <c r="R331" i="1"/>
  <c r="S331" i="1"/>
  <c r="T331" i="1"/>
  <c r="U331" i="1"/>
  <c r="V331" i="1"/>
  <c r="W331" i="1"/>
  <c r="M332" i="1"/>
  <c r="N332" i="1"/>
  <c r="O332" i="1"/>
  <c r="P332" i="1"/>
  <c r="Q332" i="1"/>
  <c r="R332" i="1"/>
  <c r="S332" i="1"/>
  <c r="T332" i="1"/>
  <c r="U332" i="1"/>
  <c r="V332" i="1"/>
  <c r="W332" i="1"/>
  <c r="M333" i="1"/>
  <c r="N333" i="1"/>
  <c r="O333" i="1"/>
  <c r="P333" i="1"/>
  <c r="Q333" i="1"/>
  <c r="R333" i="1"/>
  <c r="S333" i="1"/>
  <c r="T333" i="1"/>
  <c r="U333" i="1"/>
  <c r="V333" i="1"/>
  <c r="W333" i="1"/>
  <c r="M334" i="1"/>
  <c r="N334" i="1"/>
  <c r="O334" i="1"/>
  <c r="P334" i="1"/>
  <c r="Q334" i="1"/>
  <c r="R334" i="1"/>
  <c r="S334" i="1"/>
  <c r="T334" i="1"/>
  <c r="U334" i="1"/>
  <c r="V334" i="1"/>
  <c r="W334" i="1"/>
  <c r="M335" i="1"/>
  <c r="N335" i="1"/>
  <c r="O335" i="1"/>
  <c r="P335" i="1"/>
  <c r="Q335" i="1"/>
  <c r="R335" i="1"/>
  <c r="S335" i="1"/>
  <c r="T335" i="1"/>
  <c r="U335" i="1"/>
  <c r="V335" i="1"/>
  <c r="W335" i="1"/>
  <c r="M336" i="1"/>
  <c r="N336" i="1"/>
  <c r="O336" i="1"/>
  <c r="P336" i="1"/>
  <c r="Q336" i="1"/>
  <c r="R336" i="1"/>
  <c r="S336" i="1"/>
  <c r="T336" i="1"/>
  <c r="U336" i="1"/>
  <c r="V336" i="1"/>
  <c r="W336" i="1"/>
  <c r="M337" i="1"/>
  <c r="N337" i="1"/>
  <c r="O337" i="1"/>
  <c r="P337" i="1"/>
  <c r="Q337" i="1"/>
  <c r="R337" i="1"/>
  <c r="S337" i="1"/>
  <c r="T337" i="1"/>
  <c r="U337" i="1"/>
  <c r="V337" i="1"/>
  <c r="W337" i="1"/>
  <c r="M338" i="1"/>
  <c r="N338" i="1"/>
  <c r="O338" i="1"/>
  <c r="P338" i="1"/>
  <c r="Q338" i="1"/>
  <c r="R338" i="1"/>
  <c r="S338" i="1"/>
  <c r="T338" i="1"/>
  <c r="U338" i="1"/>
  <c r="V338" i="1"/>
  <c r="W338" i="1"/>
  <c r="M339" i="1"/>
  <c r="N339" i="1"/>
  <c r="O339" i="1"/>
  <c r="P339" i="1"/>
  <c r="Q339" i="1"/>
  <c r="R339" i="1"/>
  <c r="S339" i="1"/>
  <c r="T339" i="1"/>
  <c r="U339" i="1"/>
  <c r="V339" i="1"/>
  <c r="W339" i="1"/>
  <c r="M340" i="1"/>
  <c r="N340" i="1"/>
  <c r="O340" i="1"/>
  <c r="P340" i="1"/>
  <c r="Q340" i="1"/>
  <c r="R340" i="1"/>
  <c r="S340" i="1"/>
  <c r="T340" i="1"/>
  <c r="U340" i="1"/>
  <c r="V340" i="1"/>
  <c r="W340" i="1"/>
  <c r="M341" i="1"/>
  <c r="N341" i="1"/>
  <c r="O341" i="1"/>
  <c r="P341" i="1"/>
  <c r="Q341" i="1"/>
  <c r="R341" i="1"/>
  <c r="S341" i="1"/>
  <c r="T341" i="1"/>
  <c r="U341" i="1"/>
  <c r="V341" i="1"/>
  <c r="W341" i="1"/>
  <c r="M342" i="1"/>
  <c r="N342" i="1"/>
  <c r="O342" i="1"/>
  <c r="P342" i="1"/>
  <c r="Q342" i="1"/>
  <c r="R342" i="1"/>
  <c r="S342" i="1"/>
  <c r="T342" i="1"/>
  <c r="U342" i="1"/>
  <c r="V342" i="1"/>
  <c r="W342" i="1"/>
  <c r="M343" i="1"/>
  <c r="N343" i="1"/>
  <c r="O343" i="1"/>
  <c r="P343" i="1"/>
  <c r="Q343" i="1"/>
  <c r="R343" i="1"/>
  <c r="S343" i="1"/>
  <c r="T343" i="1"/>
  <c r="U343" i="1"/>
  <c r="V343" i="1"/>
  <c r="W343" i="1"/>
  <c r="M344" i="1"/>
  <c r="N344" i="1"/>
  <c r="O344" i="1"/>
  <c r="P344" i="1"/>
  <c r="Q344" i="1"/>
  <c r="R344" i="1"/>
  <c r="S344" i="1"/>
  <c r="T344" i="1"/>
  <c r="U344" i="1"/>
  <c r="V344" i="1"/>
  <c r="W344" i="1"/>
  <c r="M345" i="1"/>
  <c r="N345" i="1"/>
  <c r="O345" i="1"/>
  <c r="P345" i="1"/>
  <c r="Q345" i="1"/>
  <c r="R345" i="1"/>
  <c r="S345" i="1"/>
  <c r="T345" i="1"/>
  <c r="U345" i="1"/>
  <c r="V345" i="1"/>
  <c r="W345" i="1"/>
  <c r="M346" i="1"/>
  <c r="N346" i="1"/>
  <c r="O346" i="1"/>
  <c r="P346" i="1"/>
  <c r="Q346" i="1"/>
  <c r="R346" i="1"/>
  <c r="S346" i="1"/>
  <c r="T346" i="1"/>
  <c r="U346" i="1"/>
  <c r="V346" i="1"/>
  <c r="W346" i="1"/>
  <c r="M347" i="1"/>
  <c r="N347" i="1"/>
  <c r="O347" i="1"/>
  <c r="P347" i="1"/>
  <c r="Q347" i="1"/>
  <c r="R347" i="1"/>
  <c r="S347" i="1"/>
  <c r="T347" i="1"/>
  <c r="U347" i="1"/>
  <c r="V347" i="1"/>
  <c r="W347" i="1"/>
  <c r="M348" i="1"/>
  <c r="N348" i="1"/>
  <c r="O348" i="1"/>
  <c r="P348" i="1"/>
  <c r="Q348" i="1"/>
  <c r="R348" i="1"/>
  <c r="S348" i="1"/>
  <c r="T348" i="1"/>
  <c r="U348" i="1"/>
  <c r="V348" i="1"/>
  <c r="W348" i="1"/>
  <c r="M349" i="1"/>
  <c r="N349" i="1"/>
  <c r="O349" i="1"/>
  <c r="P349" i="1"/>
  <c r="Q349" i="1"/>
  <c r="R349" i="1"/>
  <c r="S349" i="1"/>
  <c r="T349" i="1"/>
  <c r="U349" i="1"/>
  <c r="V349" i="1"/>
  <c r="W349" i="1"/>
  <c r="M350" i="1"/>
  <c r="N350" i="1"/>
  <c r="O350" i="1"/>
  <c r="P350" i="1"/>
  <c r="Q350" i="1"/>
  <c r="R350" i="1"/>
  <c r="S350" i="1"/>
  <c r="T350" i="1"/>
  <c r="U350" i="1"/>
  <c r="V350" i="1"/>
  <c r="W350" i="1"/>
  <c r="M351" i="1"/>
  <c r="N351" i="1"/>
  <c r="O351" i="1"/>
  <c r="P351" i="1"/>
  <c r="Q351" i="1"/>
  <c r="R351" i="1"/>
  <c r="S351" i="1"/>
  <c r="T351" i="1"/>
  <c r="U351" i="1"/>
  <c r="V351" i="1"/>
  <c r="W351" i="1"/>
  <c r="M352" i="1"/>
  <c r="N352" i="1"/>
  <c r="O352" i="1"/>
  <c r="P352" i="1"/>
  <c r="Q352" i="1"/>
  <c r="R352" i="1"/>
  <c r="S352" i="1"/>
  <c r="T352" i="1"/>
  <c r="U352" i="1"/>
  <c r="V352" i="1"/>
  <c r="W352" i="1"/>
  <c r="M353" i="1"/>
  <c r="N353" i="1"/>
  <c r="O353" i="1"/>
  <c r="P353" i="1"/>
  <c r="Q353" i="1"/>
  <c r="R353" i="1"/>
  <c r="S353" i="1"/>
  <c r="T353" i="1"/>
  <c r="U353" i="1"/>
  <c r="V353" i="1"/>
  <c r="W353" i="1"/>
  <c r="M354" i="1"/>
  <c r="N354" i="1"/>
  <c r="O354" i="1"/>
  <c r="P354" i="1"/>
  <c r="Q354" i="1"/>
  <c r="R354" i="1"/>
  <c r="S354" i="1"/>
  <c r="T354" i="1"/>
  <c r="U354" i="1"/>
  <c r="V354" i="1"/>
  <c r="W354" i="1"/>
  <c r="L296" i="1"/>
  <c r="L297" i="1"/>
  <c r="L304" i="1"/>
  <c r="L305" i="1"/>
  <c r="L298" i="1"/>
  <c r="L299" i="1"/>
  <c r="L300" i="1"/>
  <c r="L301" i="1"/>
  <c r="L302" i="1"/>
  <c r="L306" i="1"/>
  <c r="L307" i="1"/>
  <c r="L303" i="1"/>
  <c r="L308" i="1"/>
  <c r="L309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K296" i="1"/>
  <c r="K297" i="1"/>
  <c r="K304" i="1"/>
  <c r="K305" i="1"/>
  <c r="K298" i="1"/>
  <c r="K299" i="1"/>
  <c r="K300" i="1"/>
  <c r="K301" i="1"/>
  <c r="K302" i="1"/>
  <c r="K306" i="1"/>
  <c r="K307" i="1"/>
  <c r="K303" i="1"/>
  <c r="K308" i="1"/>
  <c r="K309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J296" i="1"/>
  <c r="J297" i="1"/>
  <c r="J304" i="1"/>
  <c r="J305" i="1"/>
  <c r="J298" i="1"/>
  <c r="J299" i="1"/>
  <c r="J300" i="1"/>
  <c r="J301" i="1"/>
  <c r="J302" i="1"/>
  <c r="J306" i="1"/>
  <c r="J307" i="1"/>
  <c r="J303" i="1"/>
  <c r="J308" i="1"/>
  <c r="J309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W295" i="1" l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W294" i="1" l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J293" i="1" l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V167" i="4" l="1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V166" i="4" l="1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I164" i="4" l="1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291" i="1" l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I160" i="4" l="1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290" i="1" l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157" i="4" l="1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V153" i="4" l="1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W288" i="1" l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V150" i="4" l="1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V148" i="4" l="1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I147" i="4" l="1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I145" i="4" l="1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I144" i="4" l="1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V139" i="4" l="1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V137" i="4" l="1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W286" i="1" l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131" i="4" l="1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V125" i="4" l="1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123" i="4" l="1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I121" i="4" l="1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279" i="1" l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V119" i="4" l="1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W278" i="1" l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V111" i="4" l="1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I107" i="4" l="1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275" i="1" l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I102" i="4" l="1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273" i="1" l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W272" i="1" l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V95" i="4" l="1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V94" i="4" l="1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V92" i="4" l="1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V90" i="4" l="1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V88" i="4" l="1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V85" i="4" l="1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V84" i="4" l="1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V83" i="4" l="1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V82" i="4" l="1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V81" i="4" l="1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V77" i="4" l="1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V76" i="4" l="1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I68" i="4" l="1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V65" i="4" l="1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V64" i="4" l="1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W2" i="1"/>
  <c r="W3" i="1"/>
  <c r="W4" i="1"/>
  <c r="W6" i="1"/>
  <c r="W7" i="1"/>
  <c r="W8" i="1"/>
  <c r="W9" i="1"/>
  <c r="W10" i="1"/>
  <c r="W11" i="1"/>
  <c r="W12" i="1"/>
  <c r="W13" i="1"/>
  <c r="W14" i="1"/>
  <c r="W15" i="1"/>
  <c r="W17" i="1"/>
  <c r="W18" i="1"/>
  <c r="W19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3" i="1"/>
  <c r="W44" i="1"/>
  <c r="W45" i="1"/>
  <c r="W46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V2" i="1"/>
  <c r="V3" i="1"/>
  <c r="V4" i="1"/>
  <c r="V6" i="1"/>
  <c r="V7" i="1"/>
  <c r="V8" i="1"/>
  <c r="V9" i="1"/>
  <c r="V10" i="1"/>
  <c r="V11" i="1"/>
  <c r="V12" i="1"/>
  <c r="V13" i="1"/>
  <c r="V14" i="1"/>
  <c r="V15" i="1"/>
  <c r="V17" i="1"/>
  <c r="V18" i="1"/>
  <c r="V19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3" i="1"/>
  <c r="V44" i="1"/>
  <c r="V45" i="1"/>
  <c r="V46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U2" i="1"/>
  <c r="U3" i="1"/>
  <c r="U4" i="1"/>
  <c r="U6" i="1"/>
  <c r="U7" i="1"/>
  <c r="U8" i="1"/>
  <c r="U9" i="1"/>
  <c r="U10" i="1"/>
  <c r="U11" i="1"/>
  <c r="U12" i="1"/>
  <c r="U13" i="1"/>
  <c r="U14" i="1"/>
  <c r="U15" i="1"/>
  <c r="U17" i="1"/>
  <c r="U18" i="1"/>
  <c r="U19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3" i="1"/>
  <c r="U44" i="1"/>
  <c r="U45" i="1"/>
  <c r="U46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T2" i="1"/>
  <c r="T3" i="1"/>
  <c r="T4" i="1"/>
  <c r="T6" i="1"/>
  <c r="T7" i="1"/>
  <c r="T8" i="1"/>
  <c r="T9" i="1"/>
  <c r="T10" i="1"/>
  <c r="T11" i="1"/>
  <c r="T12" i="1"/>
  <c r="T13" i="1"/>
  <c r="T14" i="1"/>
  <c r="T15" i="1"/>
  <c r="T17" i="1"/>
  <c r="T18" i="1"/>
  <c r="T19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3" i="1"/>
  <c r="T44" i="1"/>
  <c r="T45" i="1"/>
  <c r="T46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S2" i="1"/>
  <c r="S3" i="1"/>
  <c r="S4" i="1"/>
  <c r="S6" i="1"/>
  <c r="S7" i="1"/>
  <c r="S8" i="1"/>
  <c r="S9" i="1"/>
  <c r="S10" i="1"/>
  <c r="S11" i="1"/>
  <c r="S12" i="1"/>
  <c r="S13" i="1"/>
  <c r="S14" i="1"/>
  <c r="S15" i="1"/>
  <c r="S17" i="1"/>
  <c r="S18" i="1"/>
  <c r="S19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3" i="1"/>
  <c r="S44" i="1"/>
  <c r="S45" i="1"/>
  <c r="S46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R2" i="1"/>
  <c r="R3" i="1"/>
  <c r="R4" i="1"/>
  <c r="R6" i="1"/>
  <c r="R7" i="1"/>
  <c r="R8" i="1"/>
  <c r="R9" i="1"/>
  <c r="R10" i="1"/>
  <c r="R11" i="1"/>
  <c r="R12" i="1"/>
  <c r="R13" i="1"/>
  <c r="R14" i="1"/>
  <c r="R15" i="1"/>
  <c r="R17" i="1"/>
  <c r="R18" i="1"/>
  <c r="R19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3" i="1"/>
  <c r="R44" i="1"/>
  <c r="R45" i="1"/>
  <c r="R46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Q2" i="1"/>
  <c r="Q3" i="1"/>
  <c r="Q4" i="1"/>
  <c r="Q6" i="1"/>
  <c r="Q7" i="1"/>
  <c r="Q8" i="1"/>
  <c r="Q9" i="1"/>
  <c r="Q10" i="1"/>
  <c r="Q11" i="1"/>
  <c r="Q12" i="1"/>
  <c r="Q13" i="1"/>
  <c r="Q14" i="1"/>
  <c r="Q15" i="1"/>
  <c r="Q17" i="1"/>
  <c r="Q18" i="1"/>
  <c r="Q19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3" i="1"/>
  <c r="Q44" i="1"/>
  <c r="Q45" i="1"/>
  <c r="Q46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P2" i="1"/>
  <c r="P3" i="1"/>
  <c r="P4" i="1"/>
  <c r="P6" i="1"/>
  <c r="P7" i="1"/>
  <c r="P8" i="1"/>
  <c r="P9" i="1"/>
  <c r="P10" i="1"/>
  <c r="P11" i="1"/>
  <c r="P12" i="1"/>
  <c r="P13" i="1"/>
  <c r="P14" i="1"/>
  <c r="P15" i="1"/>
  <c r="P17" i="1"/>
  <c r="P18" i="1"/>
  <c r="P19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3" i="1"/>
  <c r="P44" i="1"/>
  <c r="P45" i="1"/>
  <c r="P46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O2" i="1"/>
  <c r="O3" i="1"/>
  <c r="O4" i="1"/>
  <c r="O6" i="1"/>
  <c r="O7" i="1"/>
  <c r="O8" i="1"/>
  <c r="O9" i="1"/>
  <c r="O10" i="1"/>
  <c r="O11" i="1"/>
  <c r="O12" i="1"/>
  <c r="O13" i="1"/>
  <c r="O14" i="1"/>
  <c r="O15" i="1"/>
  <c r="O17" i="1"/>
  <c r="O18" i="1"/>
  <c r="O19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3" i="1"/>
  <c r="O44" i="1"/>
  <c r="O45" i="1"/>
  <c r="O46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N2" i="1"/>
  <c r="N3" i="1"/>
  <c r="N4" i="1"/>
  <c r="N6" i="1"/>
  <c r="N7" i="1"/>
  <c r="N8" i="1"/>
  <c r="N9" i="1"/>
  <c r="N10" i="1"/>
  <c r="N11" i="1"/>
  <c r="N12" i="1"/>
  <c r="N13" i="1"/>
  <c r="N14" i="1"/>
  <c r="N15" i="1"/>
  <c r="N17" i="1"/>
  <c r="N18" i="1"/>
  <c r="N19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3" i="1"/>
  <c r="N44" i="1"/>
  <c r="N45" i="1"/>
  <c r="N46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M2" i="1"/>
  <c r="M3" i="1"/>
  <c r="M4" i="1"/>
  <c r="M6" i="1"/>
  <c r="M7" i="1"/>
  <c r="M8" i="1"/>
  <c r="M9" i="1"/>
  <c r="M10" i="1"/>
  <c r="M11" i="1"/>
  <c r="M12" i="1"/>
  <c r="M13" i="1"/>
  <c r="M14" i="1"/>
  <c r="M15" i="1"/>
  <c r="M17" i="1"/>
  <c r="M18" i="1"/>
  <c r="M19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3" i="1"/>
  <c r="M44" i="1"/>
  <c r="M45" i="1"/>
  <c r="M46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L2" i="1"/>
  <c r="L3" i="1"/>
  <c r="L4" i="1"/>
  <c r="L6" i="1"/>
  <c r="L7" i="1"/>
  <c r="L8" i="1"/>
  <c r="L9" i="1"/>
  <c r="L10" i="1"/>
  <c r="L11" i="1"/>
  <c r="L12" i="1"/>
  <c r="L13" i="1"/>
  <c r="L14" i="1"/>
  <c r="L15" i="1"/>
  <c r="L17" i="1"/>
  <c r="L18" i="1"/>
  <c r="L19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3" i="1"/>
  <c r="L44" i="1"/>
  <c r="L45" i="1"/>
  <c r="L46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K2" i="1"/>
  <c r="K3" i="1"/>
  <c r="K4" i="1"/>
  <c r="K6" i="1"/>
  <c r="K7" i="1"/>
  <c r="K8" i="1"/>
  <c r="K9" i="1"/>
  <c r="K10" i="1"/>
  <c r="K11" i="1"/>
  <c r="K12" i="1"/>
  <c r="K13" i="1"/>
  <c r="K14" i="1"/>
  <c r="K15" i="1"/>
  <c r="K17" i="1"/>
  <c r="K18" i="1"/>
  <c r="K19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3" i="1"/>
  <c r="K44" i="1"/>
  <c r="K45" i="1"/>
  <c r="K46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J2" i="1"/>
  <c r="J3" i="1"/>
  <c r="J4" i="1"/>
  <c r="J6" i="1"/>
  <c r="J7" i="1"/>
  <c r="J8" i="1"/>
  <c r="J9" i="1"/>
  <c r="J10" i="1"/>
  <c r="J11" i="1"/>
  <c r="J12" i="1"/>
  <c r="J13" i="1"/>
  <c r="J14" i="1"/>
  <c r="J15" i="1"/>
  <c r="J17" i="1"/>
  <c r="J18" i="1"/>
  <c r="J19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3" i="1"/>
  <c r="J44" i="1"/>
  <c r="J45" i="1"/>
  <c r="J46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V42" i="4" l="1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I41" i="4" l="1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I37" i="4" l="1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I34" i="4" l="1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I33" i="4" l="1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I27" i="4" l="1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I22" i="4" l="1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V21" i="4" l="1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V20" i="4" l="1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V15" i="4" l="1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V14" i="4" l="1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tc={2E7AEEFB-5B0D-4C96-B5F0-5DA7423410B3}</author>
  </authors>
  <commentList>
    <comment ref="J147" authorId="0" shapeId="0" xr:uid="{2E7AEEFB-5B0D-4C96-B5F0-5DA7423410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renombro el correo y la información quedo en las carpetas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Alquileres</author>
    <author>USER</author>
  </authors>
  <commentList>
    <comment ref="O6" authorId="0" shapeId="0" xr:uid="{F465035F-5E28-429C-9179-5045D50B923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HUAWEI TDP</t>
        </r>
      </text>
    </comment>
    <comment ref="O21" authorId="1" shapeId="0" xr:uid="{F11CE44C-206E-4B69-B5DF-EEDD29D35738}">
      <text>
        <r>
          <rPr>
            <b/>
            <sz val="9"/>
            <color indexed="81"/>
            <rFont val="Tahoma"/>
            <family val="2"/>
          </rPr>
          <t>NRO:</t>
        </r>
        <r>
          <rPr>
            <sz val="9"/>
            <color indexed="81"/>
            <rFont val="Tahoma"/>
            <family val="2"/>
          </rPr>
          <t xml:space="preserve">
Desde octubre 2025 pasa de win a huawei Claro</t>
        </r>
      </text>
    </comment>
    <comment ref="O88" authorId="1" shapeId="0" xr:uid="{49086BB9-374D-4905-A4B7-A457BBCD2885}">
      <text>
        <r>
          <rPr>
            <b/>
            <sz val="9"/>
            <color indexed="81"/>
            <rFont val="Tahoma"/>
            <family val="2"/>
          </rPr>
          <t>NRO:</t>
        </r>
        <r>
          <rPr>
            <sz val="9"/>
            <color indexed="81"/>
            <rFont val="Tahoma"/>
            <family val="2"/>
          </rPr>
          <t xml:space="preserve">
desde octubre 2025 pasa de huawei TDP a WIN PERU</t>
        </r>
      </text>
    </comment>
    <comment ref="O89" authorId="1" shapeId="0" xr:uid="{3215BBC6-E41C-42FA-8C3E-9910C51870DE}">
      <text>
        <r>
          <rPr>
            <b/>
            <sz val="9"/>
            <color indexed="81"/>
            <rFont val="Tahoma"/>
            <family val="2"/>
          </rPr>
          <t>NRO:</t>
        </r>
        <r>
          <rPr>
            <sz val="9"/>
            <color indexed="81"/>
            <rFont val="Tahoma"/>
            <family val="2"/>
          </rPr>
          <t xml:space="preserve">
Desde octubre 2025 pasa de win a huawei tdp</t>
        </r>
      </text>
    </comment>
    <comment ref="O95" authorId="1" shapeId="0" xr:uid="{074C4CAC-4001-4EF8-9E25-7652C72E3D21}">
      <text>
        <r>
          <rPr>
            <b/>
            <sz val="9"/>
            <color indexed="81"/>
            <rFont val="Tahoma"/>
            <family val="2"/>
          </rPr>
          <t>NRO:</t>
        </r>
        <r>
          <rPr>
            <sz val="9"/>
            <color indexed="81"/>
            <rFont val="Tahoma"/>
            <family val="2"/>
          </rPr>
          <t xml:space="preserve">
Desde octubre 2025 pasa de win a huawei mbb</t>
        </r>
      </text>
    </comment>
    <comment ref="AH130" authorId="2" shapeId="0" xr:uid="{10C00B22-33D3-492C-83F5-A5F5A8425A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DIARIO/SOLO SE PAGA POR DIA LABORADO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D321E5-00D4-4A1C-A301-56BC6785D1E1}" keepAlive="1" name="Consulta - Emp Activos" description="Conexión a la consulta 'Emp Activos' en el libro." type="5" refreshedVersion="8" background="1" saveData="1">
    <dbPr connection="Provider=Microsoft.Mashup.OleDb.1;Data Source=$Workbook$;Location=&quot;Emp Activos&quot;;Extended Properties=&quot;&quot;" command="SELECT * FROM [Emp Activos]"/>
  </connection>
</connections>
</file>

<file path=xl/sharedStrings.xml><?xml version="1.0" encoding="utf-8"?>
<sst xmlns="http://schemas.openxmlformats.org/spreadsheetml/2006/main" count="99887" uniqueCount="11853">
  <si>
    <t>Servidor</t>
  </si>
  <si>
    <t>Carpeta</t>
  </si>
  <si>
    <t>Carpeta 1</t>
  </si>
  <si>
    <t>Carpeta 2</t>
  </si>
  <si>
    <t>Carpeta 3</t>
  </si>
  <si>
    <t>Archivo</t>
  </si>
  <si>
    <t>CLOUD</t>
  </si>
  <si>
    <t>FECHA CARGA</t>
  </si>
  <si>
    <t xml:space="preserve">TamPST </t>
  </si>
  <si>
    <t>Tam  OneDrive</t>
  </si>
  <si>
    <t>Rack</t>
  </si>
  <si>
    <t>Copias de Seguridad</t>
  </si>
  <si>
    <t>Claro Centro</t>
  </si>
  <si>
    <t>NA</t>
  </si>
  <si>
    <t>analista.logistica</t>
  </si>
  <si>
    <t>305.553 KG</t>
  </si>
  <si>
    <t>N/A</t>
  </si>
  <si>
    <t>Paula.marin</t>
  </si>
  <si>
    <t>308 MB</t>
  </si>
  <si>
    <t>Carmen.sierra</t>
  </si>
  <si>
    <t>1,73 GB</t>
  </si>
  <si>
    <t>daniela.pedraza</t>
  </si>
  <si>
    <t>19.308.801 KB</t>
  </si>
  <si>
    <t>2,18 GB</t>
  </si>
  <si>
    <t>jorge.rios</t>
  </si>
  <si>
    <t>1.149.249 KB</t>
  </si>
  <si>
    <t>58.9 KB</t>
  </si>
  <si>
    <t>hadid.caceres</t>
  </si>
  <si>
    <t>3.057.609 KB</t>
  </si>
  <si>
    <t>625 MB</t>
  </si>
  <si>
    <t>jhojan.pena</t>
  </si>
  <si>
    <t>5.026.233 KB</t>
  </si>
  <si>
    <t>271 MB</t>
  </si>
  <si>
    <t>john.patino</t>
  </si>
  <si>
    <t>5.787 KB</t>
  </si>
  <si>
    <t>3.95 GB</t>
  </si>
  <si>
    <t>juan.salazar</t>
  </si>
  <si>
    <t>2.013.033 KB</t>
  </si>
  <si>
    <t>21.3 MB</t>
  </si>
  <si>
    <t>mery.poveda</t>
  </si>
  <si>
    <t>4.262.889 KB</t>
  </si>
  <si>
    <t>2.30 GB</t>
  </si>
  <si>
    <t>analisttalogisticasabana</t>
  </si>
  <si>
    <t>305.553 KB</t>
  </si>
  <si>
    <t>1.865 KB</t>
  </si>
  <si>
    <t>carolina.rubiano</t>
  </si>
  <si>
    <t>12.981.081 KB</t>
  </si>
  <si>
    <t>178 MG</t>
  </si>
  <si>
    <t>edwin.amaya</t>
  </si>
  <si>
    <t>27.886.377 KB</t>
  </si>
  <si>
    <t>268 MB</t>
  </si>
  <si>
    <t>edwin.arias</t>
  </si>
  <si>
    <t>169.649 KB</t>
  </si>
  <si>
    <t>jose.cotamo.r</t>
  </si>
  <si>
    <t>19,670,385 KB</t>
  </si>
  <si>
    <t>24.7 MB</t>
  </si>
  <si>
    <t>juan.angel</t>
  </si>
  <si>
    <t>12.940.905 KB</t>
  </si>
  <si>
    <t>246 MB</t>
  </si>
  <si>
    <t>karen.pedraza</t>
  </si>
  <si>
    <t>karina.atuncar</t>
  </si>
  <si>
    <t>24.913.353 KB</t>
  </si>
  <si>
    <t>45,4 MB</t>
  </si>
  <si>
    <t>karol.estupinan</t>
  </si>
  <si>
    <t>6.291.777 KB</t>
  </si>
  <si>
    <t>maria.pena</t>
  </si>
  <si>
    <t>8.822.865 KB</t>
  </si>
  <si>
    <t>michael.montealegre</t>
  </si>
  <si>
    <t>21.659.097 KB</t>
  </si>
  <si>
    <t>219 MB</t>
  </si>
  <si>
    <t>olmer.rodriguez</t>
  </si>
  <si>
    <t>2.254.089 KB</t>
  </si>
  <si>
    <t>wilson.martinez</t>
  </si>
  <si>
    <t>26.580.657 KB</t>
  </si>
  <si>
    <t>1.60 GB</t>
  </si>
  <si>
    <t>wilson.amaya</t>
  </si>
  <si>
    <t>27.926.553 KB</t>
  </si>
  <si>
    <t>312 MB</t>
  </si>
  <si>
    <t>yesenia.aponte</t>
  </si>
  <si>
    <t>1.330.041 KB</t>
  </si>
  <si>
    <t>987 MB</t>
  </si>
  <si>
    <t>Nuevos Negocios</t>
  </si>
  <si>
    <t>CoordinadorlogisticaHuawei</t>
  </si>
  <si>
    <t>27.665.409 KB</t>
  </si>
  <si>
    <t>0.97 MG</t>
  </si>
  <si>
    <t>accesos</t>
  </si>
  <si>
    <t>5.568.609 KB</t>
  </si>
  <si>
    <t>6.36 MB</t>
  </si>
  <si>
    <t>cordinador.rollout</t>
  </si>
  <si>
    <t>10.771.401 KB</t>
  </si>
  <si>
    <t>8.30 GB</t>
  </si>
  <si>
    <t>edwin.betancourth</t>
  </si>
  <si>
    <t>26.540.481 KB</t>
  </si>
  <si>
    <t>305 MB</t>
  </si>
  <si>
    <t>laudy.caudil</t>
  </si>
  <si>
    <t>19.730.649 KB</t>
  </si>
  <si>
    <t>2.12 GB</t>
  </si>
  <si>
    <t>Log Rollout Huawei</t>
  </si>
  <si>
    <t>20.956.017 KB</t>
  </si>
  <si>
    <t>76.8 MG</t>
  </si>
  <si>
    <t>maria.casas</t>
  </si>
  <si>
    <t>16.335.777 KB</t>
  </si>
  <si>
    <t>1.39 GB</t>
  </si>
  <si>
    <t>tss_cw</t>
  </si>
  <si>
    <t>12.358.353 KB</t>
  </si>
  <si>
    <t xml:space="preserve">43.8 MG </t>
  </si>
  <si>
    <t>Peru</t>
  </si>
  <si>
    <t>analista.informacion</t>
  </si>
  <si>
    <t>4.102.185 KB</t>
  </si>
  <si>
    <t>199 MB</t>
  </si>
  <si>
    <t>analistaproyectos</t>
  </si>
  <si>
    <t>127.737 KB</t>
  </si>
  <si>
    <t>406 MB</t>
  </si>
  <si>
    <t>juan.laverde</t>
  </si>
  <si>
    <t>4.202.625 KB</t>
  </si>
  <si>
    <t>carlos.peralta</t>
  </si>
  <si>
    <t>1) 888.105 KB        2) 908.193 KB        3) 868.017</t>
  </si>
  <si>
    <t xml:space="preserve">1,05 MB </t>
  </si>
  <si>
    <t>felipe.villada</t>
  </si>
  <si>
    <t>6.653.361 KB</t>
  </si>
  <si>
    <t>7,99 MB</t>
  </si>
  <si>
    <t>jenny.ruiz</t>
  </si>
  <si>
    <t>1) 2.013.033 KB    2) 2.053.209 KB</t>
  </si>
  <si>
    <t>817 KB</t>
  </si>
  <si>
    <t>2.269.841 KB</t>
  </si>
  <si>
    <t>katherine.zavala</t>
  </si>
  <si>
    <t>1) 868.017 KB        2) 988.545 KB</t>
  </si>
  <si>
    <t>luz.jaramillo</t>
  </si>
  <si>
    <t>1) 687.225 KB        2) 707.313 KB       3) 807.753 KB</t>
  </si>
  <si>
    <t>molvilidad.peru</t>
  </si>
  <si>
    <t xml:space="preserve">1.370.217 KB </t>
  </si>
  <si>
    <t>250 KB</t>
  </si>
  <si>
    <t>sarahi.colmenares</t>
  </si>
  <si>
    <t>265.377 KB</t>
  </si>
  <si>
    <t>PSTs Norte</t>
  </si>
  <si>
    <t>gregory.seonaes</t>
  </si>
  <si>
    <t>1) 3.981.657 KB     2) 4.765.089 KB</t>
  </si>
  <si>
    <t>5,24 GB</t>
  </si>
  <si>
    <t>jossie.avendano</t>
  </si>
  <si>
    <t>3.701.305 KB</t>
  </si>
  <si>
    <t xml:space="preserve">3,48 GB </t>
  </si>
  <si>
    <t>marieth.m</t>
  </si>
  <si>
    <t>16.074.633 KB</t>
  </si>
  <si>
    <t xml:space="preserve">363 MB </t>
  </si>
  <si>
    <t>breidy.rodriguez</t>
  </si>
  <si>
    <t>4.343.241 KB</t>
  </si>
  <si>
    <t>1,39 GB</t>
  </si>
  <si>
    <t>naciris.manotas</t>
  </si>
  <si>
    <t>6.131.073 KB</t>
  </si>
  <si>
    <t>elva.molina</t>
  </si>
  <si>
    <t>7.738.113 KB</t>
  </si>
  <si>
    <t xml:space="preserve">15,9 MB </t>
  </si>
  <si>
    <t>yadith.miranda</t>
  </si>
  <si>
    <t>1) 2.374.617 KB     2) 29.774.649 KB</t>
  </si>
  <si>
    <t>1) 6,70 GB            2) 513 MB</t>
  </si>
  <si>
    <t>elva.duran</t>
  </si>
  <si>
    <t>18.003.081 KB</t>
  </si>
  <si>
    <t xml:space="preserve">2,86 MB </t>
  </si>
  <si>
    <t>luis.rendon</t>
  </si>
  <si>
    <t>3.417.193 KB</t>
  </si>
  <si>
    <t>49,3 GB</t>
  </si>
  <si>
    <t>marieth.manjarres</t>
  </si>
  <si>
    <t>2.454.969 KB</t>
  </si>
  <si>
    <t>5,03 GB</t>
  </si>
  <si>
    <t>nesly.navarro</t>
  </si>
  <si>
    <t>13.744.425 KB</t>
  </si>
  <si>
    <t>32,4 MB</t>
  </si>
  <si>
    <t>yerit.martinez</t>
  </si>
  <si>
    <t>1.771.977 KB</t>
  </si>
  <si>
    <t>2,54 MB</t>
  </si>
  <si>
    <t>RicceR</t>
  </si>
  <si>
    <t>24.350.889 KB</t>
  </si>
  <si>
    <t>10,4 MB</t>
  </si>
  <si>
    <t>alexander.diaz</t>
  </si>
  <si>
    <t>1.551.009 KB</t>
  </si>
  <si>
    <t>angela.tovar</t>
  </si>
  <si>
    <t>3.198.225 KB</t>
  </si>
  <si>
    <t>angie.rubiano</t>
  </si>
  <si>
    <t>isabel.cristancho</t>
  </si>
  <si>
    <t>9.304.977 KB</t>
  </si>
  <si>
    <t>juan.garcia</t>
  </si>
  <si>
    <t>9.325.065 KB</t>
  </si>
  <si>
    <t>Transversal</t>
  </si>
  <si>
    <t>analista.sst</t>
  </si>
  <si>
    <t>17.219.649 KB</t>
  </si>
  <si>
    <t>alejandro.franco</t>
  </si>
  <si>
    <t>566.697 KB</t>
  </si>
  <si>
    <t>4,20 GB</t>
  </si>
  <si>
    <t>pst andres simbaqueva</t>
  </si>
  <si>
    <t>andres.simbaqueva @conectartv.co(Cloud)</t>
  </si>
  <si>
    <t>16.917.889 KB</t>
  </si>
  <si>
    <t xml:space="preserve">654 MB </t>
  </si>
  <si>
    <t>luis.lopez</t>
  </si>
  <si>
    <t xml:space="preserve">1,89 GB </t>
  </si>
  <si>
    <t>maria.rivera</t>
  </si>
  <si>
    <t>787.665 KB</t>
  </si>
  <si>
    <t>1,70 GB</t>
  </si>
  <si>
    <t>fredy.moreno</t>
  </si>
  <si>
    <t>3.338.841 KB</t>
  </si>
  <si>
    <t>12,8 MB</t>
  </si>
  <si>
    <t>juan.fernandez</t>
  </si>
  <si>
    <t>4.041.921 KB</t>
  </si>
  <si>
    <t>1,64 GB</t>
  </si>
  <si>
    <t>wilson.quintana</t>
  </si>
  <si>
    <t>4,71 GB</t>
  </si>
  <si>
    <t>carolina.abella</t>
  </si>
  <si>
    <t>6.693.537 KB</t>
  </si>
  <si>
    <t>cessar.aguilar</t>
  </si>
  <si>
    <t>14.889.441 KB</t>
  </si>
  <si>
    <t>664 MB</t>
  </si>
  <si>
    <t>gustavo.ramos</t>
  </si>
  <si>
    <t>27.524.793 KB</t>
  </si>
  <si>
    <t>27,9 MB</t>
  </si>
  <si>
    <t>juan.bulla</t>
  </si>
  <si>
    <t>1.571.097 KB</t>
  </si>
  <si>
    <t>214 MB</t>
  </si>
  <si>
    <t>Disco1</t>
  </si>
  <si>
    <t>Daniel Rios</t>
  </si>
  <si>
    <t>11.474.487 KB</t>
  </si>
  <si>
    <t>busquedadesitios</t>
  </si>
  <si>
    <t>365.817 KB</t>
  </si>
  <si>
    <t>Edwin Betancourth</t>
  </si>
  <si>
    <t>3.720.513 KB</t>
  </si>
  <si>
    <t>Disco 2</t>
  </si>
  <si>
    <t>Back ATP</t>
  </si>
  <si>
    <t>se guarda a la espera de verificacion</t>
  </si>
  <si>
    <t>2,95 GB</t>
  </si>
  <si>
    <t>Back santiago</t>
  </si>
  <si>
    <t>65,0 GB</t>
  </si>
  <si>
    <t>Backup Tunja 1</t>
  </si>
  <si>
    <t>2,34 GB</t>
  </si>
  <si>
    <t>Backup Tunja 2</t>
  </si>
  <si>
    <t>494 MB</t>
  </si>
  <si>
    <t xml:space="preserve">Javier </t>
  </si>
  <si>
    <t>Medellin</t>
  </si>
  <si>
    <t>guillermo.carvajal</t>
  </si>
  <si>
    <t>646 GB</t>
  </si>
  <si>
    <t>Nuevos negocios</t>
  </si>
  <si>
    <t>yeimi.gomez</t>
  </si>
  <si>
    <t>10,9 GB</t>
  </si>
  <si>
    <t>6,36 MB</t>
  </si>
  <si>
    <t>coordinador.rollout</t>
  </si>
  <si>
    <t>8,30 GB</t>
  </si>
  <si>
    <t>esteban.cifuentes</t>
  </si>
  <si>
    <t>647.048 KB</t>
  </si>
  <si>
    <t>luis.zamudio</t>
  </si>
  <si>
    <t>1) 3.281.801          2) 49.810.321 KB 3) 6.063.369 KB</t>
  </si>
  <si>
    <t>43,8 MB</t>
  </si>
  <si>
    <t>Javier</t>
  </si>
  <si>
    <t>ODN</t>
  </si>
  <si>
    <t>yener.coronado</t>
  </si>
  <si>
    <t xml:space="preserve">6,12 MB </t>
  </si>
  <si>
    <t>daniel.chirel</t>
  </si>
  <si>
    <t>1) 2.192.089 KB    2) 1.791.816 KB</t>
  </si>
  <si>
    <t>gregory.seoanes</t>
  </si>
  <si>
    <t>7.943.953 KB</t>
  </si>
  <si>
    <t>265 bytes</t>
  </si>
  <si>
    <t>julio.salinas</t>
  </si>
  <si>
    <t>38.151.345 KB</t>
  </si>
  <si>
    <t>3,01 GB</t>
  </si>
  <si>
    <t>58,9 KB</t>
  </si>
  <si>
    <t>5.307.465 KB</t>
  </si>
  <si>
    <t>catalina.ramos</t>
  </si>
  <si>
    <t>2,03 GB</t>
  </si>
  <si>
    <t>3.338.741 KB</t>
  </si>
  <si>
    <t>alvaro.rojas</t>
  </si>
  <si>
    <t>154.273 KB</t>
  </si>
  <si>
    <t>378 MB</t>
  </si>
  <si>
    <t>analista.pmo</t>
  </si>
  <si>
    <t>1.512.745 KB</t>
  </si>
  <si>
    <t>124 MB</t>
  </si>
  <si>
    <t>cesar.aguilar</t>
  </si>
  <si>
    <t xml:space="preserve">664 MB </t>
  </si>
  <si>
    <t>edwin.vargar</t>
  </si>
  <si>
    <t>109 GB</t>
  </si>
  <si>
    <t>harol.cardenas</t>
  </si>
  <si>
    <t>6.573.009 KB</t>
  </si>
  <si>
    <t>23,5 GB</t>
  </si>
  <si>
    <t>jaqueline.salamanca</t>
  </si>
  <si>
    <t>727.401 KB</t>
  </si>
  <si>
    <t>8,45 MB</t>
  </si>
  <si>
    <t>1) 24.772.737 KB 2) 5.327.553 KB</t>
  </si>
  <si>
    <t>111 GB</t>
  </si>
  <si>
    <t>marlon.borda</t>
  </si>
  <si>
    <t>2.414.793 KB</t>
  </si>
  <si>
    <t>89,8 GB</t>
  </si>
  <si>
    <t>santiago.ramirez</t>
  </si>
  <si>
    <t>18.826.689 KB</t>
  </si>
  <si>
    <t>90,8 MB</t>
  </si>
  <si>
    <t>29.774.649 KB</t>
  </si>
  <si>
    <t>513 MB</t>
  </si>
  <si>
    <t>PST Laura Cuadros</t>
  </si>
  <si>
    <t>laura.cuadros</t>
  </si>
  <si>
    <t>22.181.385 KB</t>
  </si>
  <si>
    <t xml:space="preserve"> Disco 3</t>
  </si>
  <si>
    <t>3rd july</t>
  </si>
  <si>
    <t>Alvavargcent</t>
  </si>
  <si>
    <t>18.203.961 KB</t>
  </si>
  <si>
    <t>yenniarias</t>
  </si>
  <si>
    <t>5.508.345 KB</t>
  </si>
  <si>
    <t>crissanproy</t>
  </si>
  <si>
    <t>6.251.601 KB</t>
  </si>
  <si>
    <t>edagproy</t>
  </si>
  <si>
    <t>francarmonantio</t>
  </si>
  <si>
    <t>127.797 KB</t>
  </si>
  <si>
    <t>luisRendonAntio</t>
  </si>
  <si>
    <t>2.274.177 KB</t>
  </si>
  <si>
    <t>OscarGiraldoAntio</t>
  </si>
  <si>
    <t>466.257 KB</t>
  </si>
  <si>
    <t>YesDiazFact</t>
  </si>
  <si>
    <t>1.088.985 KB</t>
  </si>
  <si>
    <t>Milher31Agosto</t>
  </si>
  <si>
    <t>RicardoSalcedo</t>
  </si>
  <si>
    <t>2.787.289 KB</t>
  </si>
  <si>
    <t>4,39 GB</t>
  </si>
  <si>
    <t>WilderMunoz</t>
  </si>
  <si>
    <t>6,62 GB</t>
  </si>
  <si>
    <t>Sebastianbaldion</t>
  </si>
  <si>
    <t>4.062.009 KB</t>
  </si>
  <si>
    <t>9,92 GB</t>
  </si>
  <si>
    <t>Mantenimiento Bogota red Externa</t>
  </si>
  <si>
    <t>827.841 KB</t>
  </si>
  <si>
    <t>PST Anayibe.gonzalez</t>
  </si>
  <si>
    <t>10.369.641 KB</t>
  </si>
  <si>
    <t>PST coordinador.rollout</t>
  </si>
  <si>
    <t>11.615.097 KB</t>
  </si>
  <si>
    <t>PST Diego Gonzalez</t>
  </si>
  <si>
    <t>30.578.169 KB</t>
  </si>
  <si>
    <t>32,7 GB</t>
  </si>
  <si>
    <t>PST lLuis Zamudio</t>
  </si>
  <si>
    <t>1.731.801.KB</t>
  </si>
  <si>
    <t>PST mmnt Bogota</t>
  </si>
  <si>
    <t>PST Cris Sanproy</t>
  </si>
  <si>
    <t>PST edAgproy</t>
  </si>
  <si>
    <t>PST Francarmona</t>
  </si>
  <si>
    <t>PST luisrendon</t>
  </si>
  <si>
    <t>PST Oscargiraldo</t>
  </si>
  <si>
    <t>31,2 MB</t>
  </si>
  <si>
    <t>PST Sandra Aguilar</t>
  </si>
  <si>
    <t>8.401.017 KB</t>
  </si>
  <si>
    <t>PST William Munoz</t>
  </si>
  <si>
    <t>3.117.873 KB</t>
  </si>
  <si>
    <t>PST yenniarias</t>
  </si>
  <si>
    <t>20,8 MB</t>
  </si>
  <si>
    <t>PST yesdiaz</t>
  </si>
  <si>
    <t>Pajoy</t>
  </si>
  <si>
    <t>265 KB</t>
  </si>
  <si>
    <t>Pajoy red movil</t>
  </si>
  <si>
    <t xml:space="preserve"> 10.650.873 KB</t>
  </si>
  <si>
    <t>Pajoy red movil 1</t>
  </si>
  <si>
    <t>Pajoy red movil 2</t>
  </si>
  <si>
    <t>31.252.729 KB</t>
  </si>
  <si>
    <t>Disco 4</t>
  </si>
  <si>
    <t>Back Maria Cuellar</t>
  </si>
  <si>
    <t>AuxNegsMovs/ erik perez/ gabriel sanchez/ javier morales/ ricardo salcedo / wilson muñoz / luis zamudio / manto bogota / diseño conectar / juan villamil</t>
  </si>
  <si>
    <t>82,6 GB</t>
  </si>
  <si>
    <t>Deisy</t>
  </si>
  <si>
    <t>46,3 GB</t>
  </si>
  <si>
    <t>Back TV Azteca</t>
  </si>
  <si>
    <t>4,52 GB</t>
  </si>
  <si>
    <t>Disco 5</t>
  </si>
  <si>
    <t>Andres Godoy</t>
  </si>
  <si>
    <t>155 GB</t>
  </si>
  <si>
    <t>Backup Cali Ruben</t>
  </si>
  <si>
    <t>Backup Gina</t>
  </si>
  <si>
    <t>581 MB</t>
  </si>
  <si>
    <t>Backup javier Maldonado</t>
  </si>
  <si>
    <t>1,58 GB</t>
  </si>
  <si>
    <t>Backup-maria-yoreli</t>
  </si>
  <si>
    <t>83,6 GB</t>
  </si>
  <si>
    <t>Cristian Benavides ATP</t>
  </si>
  <si>
    <t>65,9 MB</t>
  </si>
  <si>
    <t>Luisa restrepo Backup</t>
  </si>
  <si>
    <t>10,7 GB</t>
  </si>
  <si>
    <t>Milher 6 Septiembre</t>
  </si>
  <si>
    <t>Back up Diseno Uniontec</t>
  </si>
  <si>
    <t>disenoconectar.uniontec@</t>
  </si>
  <si>
    <t>5.709.225 KB</t>
  </si>
  <si>
    <t>1 KB</t>
  </si>
  <si>
    <t>Back up Sandra Marin</t>
  </si>
  <si>
    <t>12.117.297 KB</t>
  </si>
  <si>
    <t>125 MB</t>
  </si>
  <si>
    <t>PST jason Hernandez</t>
  </si>
  <si>
    <t>2.756.289 KB</t>
  </si>
  <si>
    <t>1,99 GB</t>
  </si>
  <si>
    <t>PST luis.zamudio</t>
  </si>
  <si>
    <t>1.731.801 KB</t>
  </si>
  <si>
    <t>PST PERU</t>
  </si>
  <si>
    <t>alexander.correa</t>
  </si>
  <si>
    <t>245.289 KB</t>
  </si>
  <si>
    <t>ivan.morales</t>
  </si>
  <si>
    <t>4.965.969 KB</t>
  </si>
  <si>
    <t>PST gsneyder.remirez</t>
  </si>
  <si>
    <t>backup</t>
  </si>
  <si>
    <t>15.391.641 KB</t>
  </si>
  <si>
    <t>833 MB</t>
  </si>
  <si>
    <t>PST jhojank.pena</t>
  </si>
  <si>
    <t>2,71 MB</t>
  </si>
  <si>
    <t>PST paul.tume</t>
  </si>
  <si>
    <t>paul.tume</t>
  </si>
  <si>
    <t>3.519.633 KB</t>
  </si>
  <si>
    <t>PST Daniel Rios</t>
  </si>
  <si>
    <t>daniel.rios</t>
  </si>
  <si>
    <t>15.954.105 KB</t>
  </si>
  <si>
    <t>292 MB</t>
  </si>
  <si>
    <t>PST sandra cortes</t>
  </si>
  <si>
    <t>sandra.cortes</t>
  </si>
  <si>
    <t>37.259.785 KB</t>
  </si>
  <si>
    <t>41,1 GB</t>
  </si>
  <si>
    <t>Gamer</t>
  </si>
  <si>
    <t>Disco Principal</t>
  </si>
  <si>
    <t>Archivos de Outlook</t>
  </si>
  <si>
    <t>PST Edwiin.Geliz</t>
  </si>
  <si>
    <t>edwin.geliz@grupoconectar</t>
  </si>
  <si>
    <t>4.122.273 KB</t>
  </si>
  <si>
    <t>6,19 MB</t>
  </si>
  <si>
    <t>PST Daniel.Chirel</t>
  </si>
  <si>
    <t>daniel.rios@grupoconectar</t>
  </si>
  <si>
    <t>1.791.816 KB</t>
  </si>
  <si>
    <t>PST Mia Montoya</t>
  </si>
  <si>
    <t>mia.montoya@gconectartelecomunicaciones</t>
  </si>
  <si>
    <t>14.206.449 KB</t>
  </si>
  <si>
    <t xml:space="preserve">180 MB </t>
  </si>
  <si>
    <t>PST Brayan Navarro</t>
  </si>
  <si>
    <t>Brayan.navarro@conectartv</t>
  </si>
  <si>
    <t>19.409.241 KB</t>
  </si>
  <si>
    <t>147 MB</t>
  </si>
  <si>
    <t>PST Breidy Rodriguez</t>
  </si>
  <si>
    <t>breidy.rodriguez@conectartv</t>
  </si>
  <si>
    <t>PST Calidad Informacion</t>
  </si>
  <si>
    <t>auxiliar.calidad@conectartv</t>
  </si>
  <si>
    <t>1.109.073 KB</t>
  </si>
  <si>
    <t>165 MB</t>
  </si>
  <si>
    <t>PST fabian.cortes</t>
  </si>
  <si>
    <t>fabian.cortes@conectartv</t>
  </si>
  <si>
    <t>39.698.121 KB</t>
  </si>
  <si>
    <t>PST Jhefri Canas</t>
  </si>
  <si>
    <t>jhefri.canas@conectartv</t>
  </si>
  <si>
    <t>13.965.393 KB</t>
  </si>
  <si>
    <t>911 MB</t>
  </si>
  <si>
    <t>PST Jorge Colorado</t>
  </si>
  <si>
    <t>jorge.colorado@conectartv</t>
  </si>
  <si>
    <t>30.075.969 KB</t>
  </si>
  <si>
    <t>237 MB</t>
  </si>
  <si>
    <t>PST Jossie Avendano</t>
  </si>
  <si>
    <t>jossie.avendano@grupoconectar</t>
  </si>
  <si>
    <t>5.327.553 KB</t>
  </si>
  <si>
    <t>2,94 GB</t>
  </si>
  <si>
    <t>PST Oscar Yepes</t>
  </si>
  <si>
    <t>oscar.yepes@conectartv</t>
  </si>
  <si>
    <t>16.717.449 KB</t>
  </si>
  <si>
    <t>49,9 MB</t>
  </si>
  <si>
    <t>PST Roberto Saldias</t>
  </si>
  <si>
    <t>roberto.saldias@conectartelecomunicaciones</t>
  </si>
  <si>
    <t>5.789.577 KB</t>
  </si>
  <si>
    <t>PST Yerly Pena</t>
  </si>
  <si>
    <t>yerli.pena@conectartv</t>
  </si>
  <si>
    <t>19.429.329 KB</t>
  </si>
  <si>
    <t>1,26 GB</t>
  </si>
  <si>
    <t>backupjosenoriega</t>
  </si>
  <si>
    <t>coordinacionpyme@conectartv</t>
  </si>
  <si>
    <t>4.624.473 KB</t>
  </si>
  <si>
    <t>diego.bocarejo@conectartv</t>
  </si>
  <si>
    <t>5.146.761 KB</t>
  </si>
  <si>
    <t>diego.paez@conectartv</t>
  </si>
  <si>
    <t>13.784.601 KB</t>
  </si>
  <si>
    <t>edward.viviescas@conectartv</t>
  </si>
  <si>
    <t>10.429.905 KB</t>
  </si>
  <si>
    <t>7.055.121 KB</t>
  </si>
  <si>
    <t>gustavo.angarita@grupoconectar</t>
  </si>
  <si>
    <t>79.873 KB</t>
  </si>
  <si>
    <t>helmin.quintero@grupoconectar</t>
  </si>
  <si>
    <t>12.579.321 KB</t>
  </si>
  <si>
    <t>jaider.charris@conectartv</t>
  </si>
  <si>
    <t>647.049 KB</t>
  </si>
  <si>
    <t>jesus.rueda@grupoconectar</t>
  </si>
  <si>
    <t>5.669.049 KB</t>
  </si>
  <si>
    <t>jhernandes@conectartv</t>
  </si>
  <si>
    <t>20.795.313 KB</t>
  </si>
  <si>
    <t>johan.acosta@conectartv</t>
  </si>
  <si>
    <t>14.708.649 KB</t>
  </si>
  <si>
    <t>jonathan.guerrero@grupoconectar</t>
  </si>
  <si>
    <t>6.217 KB</t>
  </si>
  <si>
    <t>jonathan.rodriguez@conectartv</t>
  </si>
  <si>
    <t>6.090.897 KB</t>
  </si>
  <si>
    <t>jorge.barajas@grupoconectar</t>
  </si>
  <si>
    <t>39.236.097 KB</t>
  </si>
  <si>
    <t>lopezdianarocio@gmail</t>
  </si>
  <si>
    <t>13.643.985 KB</t>
  </si>
  <si>
    <t>michel.molina@conectartv</t>
  </si>
  <si>
    <t>15.430.577 KB</t>
  </si>
  <si>
    <t>ronald.manotas@grupoconectar</t>
  </si>
  <si>
    <t>4.303.065 KB</t>
  </si>
  <si>
    <t>veronica.diaz@conectartv</t>
  </si>
  <si>
    <t>24.535.649 KB</t>
  </si>
  <si>
    <t>Disco Duro 4</t>
  </si>
  <si>
    <t>Barranquilla</t>
  </si>
  <si>
    <t>PST Correctivo</t>
  </si>
  <si>
    <t>correctivo.barranquilla@conectartv</t>
  </si>
  <si>
    <t>10.148.673 KB</t>
  </si>
  <si>
    <t>19,0 MB</t>
  </si>
  <si>
    <t>PST Daniel Cortes</t>
  </si>
  <si>
    <t>7.517.145 KB</t>
  </si>
  <si>
    <t>PST Daniel Diaz</t>
  </si>
  <si>
    <t>daniel.diaz@conectartv</t>
  </si>
  <si>
    <t>3.158.049 KB</t>
  </si>
  <si>
    <t>PST Hector Castillo</t>
  </si>
  <si>
    <t>hector.castillo@grupoconectar</t>
  </si>
  <si>
    <t>19.710.561 KB</t>
  </si>
  <si>
    <t>1,21 GB</t>
  </si>
  <si>
    <t>PST Milton Ahumada</t>
  </si>
  <si>
    <t>milton.ahumada@conectartv</t>
  </si>
  <si>
    <t>francisco.zapata@conectartv</t>
  </si>
  <si>
    <t>4.745.001 KB</t>
  </si>
  <si>
    <t>4,57 GB</t>
  </si>
  <si>
    <t>preventivo.barranquilla@conectartv</t>
  </si>
  <si>
    <t>2.615.673 KB</t>
  </si>
  <si>
    <t>supervisoresstamarta@conectartv</t>
  </si>
  <si>
    <t>1.611.273 KB</t>
  </si>
  <si>
    <t>13,7 KB</t>
  </si>
  <si>
    <t>wilber.esquivel@conectartv</t>
  </si>
  <si>
    <t>3.298.665 KB</t>
  </si>
  <si>
    <t>0,99 GB</t>
  </si>
  <si>
    <t>GregorySeonaes</t>
  </si>
  <si>
    <t>3.981.657 KB</t>
  </si>
  <si>
    <t>JossieAvendano</t>
  </si>
  <si>
    <t>4.765.089 KB</t>
  </si>
  <si>
    <t>Natalia Pemett 1</t>
  </si>
  <si>
    <t>6.593.097 KB</t>
  </si>
  <si>
    <t>1,66 GB</t>
  </si>
  <si>
    <t>backupDayanVillanueva</t>
  </si>
  <si>
    <t>2.575.497 KB</t>
  </si>
  <si>
    <t>backupGustavogutierrez</t>
  </si>
  <si>
    <t>1.450.569 KB</t>
  </si>
  <si>
    <t>backupHelminQuintero</t>
  </si>
  <si>
    <t>12.559.233 KB</t>
  </si>
  <si>
    <t>backupMailysMercado</t>
  </si>
  <si>
    <t>405.993 KB</t>
  </si>
  <si>
    <t>backupMairethManjarre</t>
  </si>
  <si>
    <t>4.222.713 KB</t>
  </si>
  <si>
    <t>PST Mariana Llanos</t>
  </si>
  <si>
    <t>mariana llanos</t>
  </si>
  <si>
    <t>PST cristian.gonzalez@grupoconectar.co</t>
  </si>
  <si>
    <t>back Cristian Gonzalez</t>
  </si>
  <si>
    <t>2,8 GB</t>
  </si>
  <si>
    <t>PST-pedro.uribe@grupoconectar.co</t>
  </si>
  <si>
    <t>backup pedro uribe</t>
  </si>
  <si>
    <t>Onedrive</t>
  </si>
  <si>
    <t>3.579.897 KB</t>
  </si>
  <si>
    <t>8 MB</t>
  </si>
  <si>
    <t>PST-Jose.beltran@conectartv.net.co</t>
  </si>
  <si>
    <t>jose.beltran@conectartv.net.co</t>
  </si>
  <si>
    <t>6.871.353 KB</t>
  </si>
  <si>
    <t>PST alvaro.vargas@grupoconectar</t>
  </si>
  <si>
    <t>alvaro.vargas@grupoconectar</t>
  </si>
  <si>
    <t>41.526.129 KB</t>
  </si>
  <si>
    <t xml:space="preserve">7,34 GB </t>
  </si>
  <si>
    <t>PST angel.moreno@grupoconectar</t>
  </si>
  <si>
    <t>backup Angel Moreno</t>
  </si>
  <si>
    <t>11.072.721 KB</t>
  </si>
  <si>
    <t>PST camilo .torres</t>
  </si>
  <si>
    <t>backup Camilo Torres</t>
  </si>
  <si>
    <t>0,98 GB</t>
  </si>
  <si>
    <t>PST Analista Inversa</t>
  </si>
  <si>
    <t>analista.inversacpes@gmail</t>
  </si>
  <si>
    <t>40.541.817 KB</t>
  </si>
  <si>
    <t>12,0 MB</t>
  </si>
  <si>
    <t>PST Diana Infante</t>
  </si>
  <si>
    <t>outlook</t>
  </si>
  <si>
    <t>diana.infante@conectartv</t>
  </si>
  <si>
    <t>7.818.465 KB</t>
  </si>
  <si>
    <t>PST edgar.acosta@grupoconectar.co</t>
  </si>
  <si>
    <t>backup Edgar Acosta</t>
  </si>
  <si>
    <t>38,2 GB</t>
  </si>
  <si>
    <t>88MB</t>
  </si>
  <si>
    <t>diego.gonzalez@conectartv</t>
  </si>
  <si>
    <t>PST Gabriel reyes</t>
  </si>
  <si>
    <t>outlook.pst</t>
  </si>
  <si>
    <t>49.806 353 KB</t>
  </si>
  <si>
    <t>28,5 GB</t>
  </si>
  <si>
    <t>PST Natali Diaz</t>
  </si>
  <si>
    <t>abackup nathali Diaz</t>
  </si>
  <si>
    <t>4,79 GB</t>
  </si>
  <si>
    <t>PST Paul Garavito</t>
  </si>
  <si>
    <t>paul.garavito</t>
  </si>
  <si>
    <t>49.541.241 KB</t>
  </si>
  <si>
    <t>7,94 GB</t>
  </si>
  <si>
    <t>PST-Jackson.escobar@conectartv.es</t>
  </si>
  <si>
    <t>jackson.escobar@conectartv.es</t>
  </si>
  <si>
    <t>50.022.609 KB</t>
  </si>
  <si>
    <t>9,50 GB</t>
  </si>
  <si>
    <t>PST gustavo.gonzalez@grupoconectar.co</t>
  </si>
  <si>
    <t>backup Gustavo Gonzalez - Proyectos</t>
  </si>
  <si>
    <t>13.799.977 KB</t>
  </si>
  <si>
    <t>926 MB</t>
  </si>
  <si>
    <t>PST Supervisor de Proyectos</t>
  </si>
  <si>
    <t>supervisorproyectos@conectartelecomunicaciones</t>
  </si>
  <si>
    <t>490 MB</t>
  </si>
  <si>
    <t xml:space="preserve">1) 50.242.833 KB 2) 49.812.305        3) 7.798.377          4) 35.419.377 </t>
  </si>
  <si>
    <t>276 MB</t>
  </si>
  <si>
    <t>PST Analista Fibra</t>
  </si>
  <si>
    <t>analista.fibracorporativo@conectartv</t>
  </si>
  <si>
    <t>PST-wilmer.suarez</t>
  </si>
  <si>
    <t>hw</t>
  </si>
  <si>
    <t>backup wilmer.suarez</t>
  </si>
  <si>
    <t>72,681 MB</t>
  </si>
  <si>
    <t>PST Andres Rodriguez</t>
  </si>
  <si>
    <t>OUTLOOK</t>
  </si>
  <si>
    <t>andres.rodriguez@grupoconectar.co/vanetsa.reina@grupoconectar.co</t>
  </si>
  <si>
    <t>Vannetsa: 49.828.425 KB</t>
  </si>
  <si>
    <t>3,66 GB</t>
  </si>
  <si>
    <t>pst 2024</t>
  </si>
  <si>
    <t>andres.rodriguez@grupoconectar.co</t>
  </si>
  <si>
    <t>PST Angel Moreno</t>
  </si>
  <si>
    <t>angel.moreno@conectartv</t>
  </si>
  <si>
    <t>PST Angi Garcia</t>
  </si>
  <si>
    <t>angie.garcia@grupoconectar</t>
  </si>
  <si>
    <t>6.773.889 KB</t>
  </si>
  <si>
    <t>PST Auxiliar Logistico</t>
  </si>
  <si>
    <t>auxiliarlogistico.conectartv@gmail</t>
  </si>
  <si>
    <t>PST Camilo Sotomayor</t>
  </si>
  <si>
    <t>camilo.sotomayor17@gmail</t>
  </si>
  <si>
    <t>17.541.057 KB</t>
  </si>
  <si>
    <t>PST celeny</t>
  </si>
  <si>
    <t>celeny backu</t>
  </si>
  <si>
    <t>27.223.473 KB</t>
  </si>
  <si>
    <t>11.474.481 KB</t>
  </si>
  <si>
    <t>PST Dayan Parra</t>
  </si>
  <si>
    <t>dayan.parra@conectartv</t>
  </si>
  <si>
    <t>46.447.689 KB</t>
  </si>
  <si>
    <t>PST Diana Rubino</t>
  </si>
  <si>
    <t>diana.rubiano@conectartv</t>
  </si>
  <si>
    <t>15.913.929 KB</t>
  </si>
  <si>
    <t>PST Digitacion Logistica</t>
  </si>
  <si>
    <t>digitacionbogota.conectartv@gmail</t>
  </si>
  <si>
    <t>23.989.305 KB</t>
  </si>
  <si>
    <t>PST Erick perez</t>
  </si>
  <si>
    <t>erick.perez@conectartv</t>
  </si>
  <si>
    <t>928.281 KB</t>
  </si>
  <si>
    <t>PST Heraldo Pinea</t>
  </si>
  <si>
    <t>heraldo.pineda@conectartv</t>
  </si>
  <si>
    <t>7.858.641 KB</t>
  </si>
  <si>
    <t>PST Jackson Escobar</t>
  </si>
  <si>
    <t>jackson.escobar@grupoconectar</t>
  </si>
  <si>
    <t>16.235.337 KB</t>
  </si>
  <si>
    <t>70,5 GB</t>
  </si>
  <si>
    <t>PST Jannethe Alvarez</t>
  </si>
  <si>
    <t>jannethe.alvarez@conectartv</t>
  </si>
  <si>
    <t>9.606.297 KB</t>
  </si>
  <si>
    <t>PST Javier Maldonado</t>
  </si>
  <si>
    <t>javier.maldonado@conectartv</t>
  </si>
  <si>
    <t>9.586.209 KB</t>
  </si>
  <si>
    <t>PST Jhon Rodriguez</t>
  </si>
  <si>
    <t>jhon.rodriguez@conectartv</t>
  </si>
  <si>
    <t>1) 47.889.561 KB 2) 34.274.361 KB 3) 49.826.441 KB</t>
  </si>
  <si>
    <t>125 GB</t>
  </si>
  <si>
    <t>PST Juan ANgel</t>
  </si>
  <si>
    <t>Juan Angel</t>
  </si>
  <si>
    <t>1) 37.882.265 KB 2) 11.333.865 KB</t>
  </si>
  <si>
    <t>PST Luis Camargo</t>
  </si>
  <si>
    <t>luis.camargo@conectartv</t>
  </si>
  <si>
    <t>1) 1.363.273 KB         2) 22.924.641 KB</t>
  </si>
  <si>
    <t>PST Marcos Santamaria</t>
  </si>
  <si>
    <t>marcos.santamaria@conectartv</t>
  </si>
  <si>
    <t>27.785.937 KB</t>
  </si>
  <si>
    <t>PST Milena Peña</t>
  </si>
  <si>
    <t>milena.pena@conectartv</t>
  </si>
  <si>
    <t>PST Samanta Chaparro</t>
  </si>
  <si>
    <t>samanta.chaparro@conectartv</t>
  </si>
  <si>
    <t>1.671.537 KB</t>
  </si>
  <si>
    <t>PST Soolangee</t>
  </si>
  <si>
    <t>soolangee.backup@gmail</t>
  </si>
  <si>
    <t>606.873 KB</t>
  </si>
  <si>
    <t>PST Supervisor Fibra</t>
  </si>
  <si>
    <t>supervisores.confibra@conectartelecomunicaciones</t>
  </si>
  <si>
    <t>4.684.737 KB</t>
  </si>
  <si>
    <t>2,29 G</t>
  </si>
  <si>
    <t>PST Rene Ramos</t>
  </si>
  <si>
    <t>PST Rene Ramos 2021</t>
  </si>
  <si>
    <t>1) 16.878.153         2) 23.165.697</t>
  </si>
  <si>
    <t>PST Diana Cabrera</t>
  </si>
  <si>
    <t>diana.cabrera@conectartv</t>
  </si>
  <si>
    <t>868.017 KB</t>
  </si>
  <si>
    <t>51,7 GB</t>
  </si>
  <si>
    <t>PST Cristian Bohorquez</t>
  </si>
  <si>
    <t>cristian.bohorquez@conectartv</t>
  </si>
  <si>
    <t>13.282.401 KB</t>
  </si>
  <si>
    <t>PST_Diego Quijano GrupoConectar</t>
  </si>
  <si>
    <t>46.809.273 KB</t>
  </si>
  <si>
    <t>backupQuijano.pst</t>
  </si>
  <si>
    <t>10.188.849 KB</t>
  </si>
  <si>
    <t>PST Luis Cruz</t>
  </si>
  <si>
    <t>luis.cruz@conectartv</t>
  </si>
  <si>
    <t>3.281.801 KB</t>
  </si>
  <si>
    <t>PST Michael Rincon</t>
  </si>
  <si>
    <t>michael.rincon@conectartv</t>
  </si>
  <si>
    <t>36.748.409 KB</t>
  </si>
  <si>
    <t>PST BACKUP Edwin</t>
  </si>
  <si>
    <t>edwin.betancouth@conectartv</t>
  </si>
  <si>
    <t>3.720.613 KB</t>
  </si>
  <si>
    <t>12,8 GB</t>
  </si>
  <si>
    <t>PST Diego Moreno</t>
  </si>
  <si>
    <t>Diego.moreno@conectartv</t>
  </si>
  <si>
    <t>14.809.089 KB</t>
  </si>
  <si>
    <t>64,0 MB</t>
  </si>
  <si>
    <t>PST Documentacion</t>
  </si>
  <si>
    <t>documentacionconectarnokiae2e@grupoconectar</t>
  </si>
  <si>
    <t>16.596.921 KB</t>
  </si>
  <si>
    <t>PST Jhon Moreno</t>
  </si>
  <si>
    <t>jhon.moreno@conectartv</t>
  </si>
  <si>
    <t>9.104.097 KB</t>
  </si>
  <si>
    <t>PST Kevin Mercado</t>
  </si>
  <si>
    <t>kevin.mercado@conectartv</t>
  </si>
  <si>
    <t>laura.cuadros@conectartv</t>
  </si>
  <si>
    <t>15.090.321 KB</t>
  </si>
  <si>
    <t>PST Segmentaciones</t>
  </si>
  <si>
    <t>segmentaciones@conectartv</t>
  </si>
  <si>
    <t>20.946.841 KB</t>
  </si>
  <si>
    <t>PST Supervisor Valledupar</t>
  </si>
  <si>
    <t>supervisor.valledupar@conectartv</t>
  </si>
  <si>
    <t>1) 19.991.793 KB 2) 2.213.913 KB</t>
  </si>
  <si>
    <t>PST Wendy Dajeme</t>
  </si>
  <si>
    <t>wendy.dajome@grupoconectar</t>
  </si>
  <si>
    <t>9.425.505 KB</t>
  </si>
  <si>
    <t>PST Nataly Rivas</t>
  </si>
  <si>
    <t>nataly.rivas@conectartelecomunicaciones</t>
  </si>
  <si>
    <t>78,4 GB</t>
  </si>
  <si>
    <t>Diseñadora Mariana</t>
  </si>
  <si>
    <t>mariana.ospina@grupoconectar</t>
  </si>
  <si>
    <t>6.552.921 KB</t>
  </si>
  <si>
    <t>PST Carol Rodriguez</t>
  </si>
  <si>
    <t>carol.rodriguez@conectartv</t>
  </si>
  <si>
    <t>874 MB</t>
  </si>
  <si>
    <t>PST Josep Catorin</t>
  </si>
  <si>
    <t>joseph.catorin@conectartelecomunicaciones</t>
  </si>
  <si>
    <t>35.941.665 KB</t>
  </si>
  <si>
    <t>33,0 MB</t>
  </si>
  <si>
    <t>PST Sneyder Ramires</t>
  </si>
  <si>
    <t>sneyder.ramirez@conectartv</t>
  </si>
  <si>
    <t>15.190.761 KB</t>
  </si>
  <si>
    <t>841 MB</t>
  </si>
  <si>
    <t>PST Analista SSMA Centro</t>
  </si>
  <si>
    <t>backup_analista_ssma_centro</t>
  </si>
  <si>
    <t>1) 49.826.441 KB 2) 23.600.193 KB</t>
  </si>
  <si>
    <t>PST Angelica Rivera</t>
  </si>
  <si>
    <t>angelica.rivera@conectartv</t>
  </si>
  <si>
    <t>38.412.489 KB</t>
  </si>
  <si>
    <t>PST Carolina Herrera</t>
  </si>
  <si>
    <t>carolina.herrera@conectartv</t>
  </si>
  <si>
    <t>PST Diana Sandoval</t>
  </si>
  <si>
    <t>diana.sandoval@conectartv</t>
  </si>
  <si>
    <t>9.686.649 KB</t>
  </si>
  <si>
    <t>PST Diana Villa</t>
  </si>
  <si>
    <t>diana.villa@conectartv</t>
  </si>
  <si>
    <t>2.515.233 KB</t>
  </si>
  <si>
    <t>PST Fredy Tobar</t>
  </si>
  <si>
    <t>freddy.tovar@conectartv</t>
  </si>
  <si>
    <t>13.382.841 KB</t>
  </si>
  <si>
    <t>PST Gina Reyes</t>
  </si>
  <si>
    <t>PST Helver Munoz</t>
  </si>
  <si>
    <t>analista.nomina@gmail</t>
  </si>
  <si>
    <t>MUR1</t>
  </si>
  <si>
    <t>mur.pst</t>
  </si>
  <si>
    <t>elizabeth.fonseca@conectartv.com.pst</t>
  </si>
  <si>
    <t>PST Juan Fernandez</t>
  </si>
  <si>
    <t>juan.fernandez@conectartv</t>
  </si>
  <si>
    <t>14.507.769 KB</t>
  </si>
  <si>
    <t>PST Karen Garcia</t>
  </si>
  <si>
    <t>karen.garcia</t>
  </si>
  <si>
    <t>18,1 MB</t>
  </si>
  <si>
    <t>PST Laura Arevalo</t>
  </si>
  <si>
    <t>laura.arevalo@conectartv</t>
  </si>
  <si>
    <t>PST Luis Lopez</t>
  </si>
  <si>
    <t>luis.lopez@conectartv</t>
  </si>
  <si>
    <t>9.726.725 KB</t>
  </si>
  <si>
    <t>362 MB</t>
  </si>
  <si>
    <t>PST -MariaPaola Estupiñan</t>
  </si>
  <si>
    <t>Mariapaola.estupinan@conectartv.com.pst</t>
  </si>
  <si>
    <t>Disco Duro G</t>
  </si>
  <si>
    <t>ORGANIZADOR</t>
  </si>
  <si>
    <t>Trasversales</t>
  </si>
  <si>
    <t>PST Santiago Estupiñan Backup</t>
  </si>
  <si>
    <t>santiago.estupinan@conectartv</t>
  </si>
  <si>
    <t>1.812.153 KB</t>
  </si>
  <si>
    <t>santiago.estunan@grupoconectar.co</t>
  </si>
  <si>
    <t>OneDrive</t>
  </si>
  <si>
    <t>25,6 GB</t>
  </si>
  <si>
    <t>3,40 GB</t>
  </si>
  <si>
    <t>PST Santiago Ramirez</t>
  </si>
  <si>
    <t>santiago.ramirez@conectartv</t>
  </si>
  <si>
    <t>Backup Jenifer Pereira</t>
  </si>
  <si>
    <t>backupjeniferpereira.pst</t>
  </si>
  <si>
    <t>35,5 GB</t>
  </si>
  <si>
    <t>4.8GB</t>
  </si>
  <si>
    <t>PST Yeimmy Chaparro</t>
  </si>
  <si>
    <t>yeimmy.chaparro@conectartv</t>
  </si>
  <si>
    <t>23.306.313 KB</t>
  </si>
  <si>
    <t>HUAWEI</t>
  </si>
  <si>
    <t>BackupjessicaFlorez</t>
  </si>
  <si>
    <t>backupjessicaflorez.pst</t>
  </si>
  <si>
    <t>42 GB</t>
  </si>
  <si>
    <t>9GB</t>
  </si>
  <si>
    <t>Backup Faber Arango</t>
  </si>
  <si>
    <t>backupFaberArango.pst</t>
  </si>
  <si>
    <t>12,9 GB</t>
  </si>
  <si>
    <t>ORGANIZADO4</t>
  </si>
  <si>
    <t>TRANSVERSALES</t>
  </si>
  <si>
    <t>Backup Valentina Castaneda</t>
  </si>
  <si>
    <t>Backupvalentinacastaneda.pst</t>
  </si>
  <si>
    <t>38 GB</t>
  </si>
  <si>
    <t>4 GB</t>
  </si>
  <si>
    <t>Backup Angie Aguilar</t>
  </si>
  <si>
    <t>BackupAngieAguilar.pst</t>
  </si>
  <si>
    <t>4,3 GB</t>
  </si>
  <si>
    <t>26 GB</t>
  </si>
  <si>
    <t>CLARO R3</t>
  </si>
  <si>
    <t>Backup Michell Rizo</t>
  </si>
  <si>
    <t>Backup Michell Rizo.pst</t>
  </si>
  <si>
    <t>49 GB</t>
  </si>
  <si>
    <t>9 GB</t>
  </si>
  <si>
    <t>Backup Luisa Nino</t>
  </si>
  <si>
    <t>Backup LuisaNino.pst</t>
  </si>
  <si>
    <t>13GB</t>
  </si>
  <si>
    <t>7GB</t>
  </si>
  <si>
    <t>Backup Catherine Parra</t>
  </si>
  <si>
    <t>Backup CatherineParra.pst</t>
  </si>
  <si>
    <t>EO</t>
  </si>
  <si>
    <t>28 GB</t>
  </si>
  <si>
    <t>Backup Sebastian Barragan</t>
  </si>
  <si>
    <t>Backup Sebastian Barragan.pst</t>
  </si>
  <si>
    <t>22 GB</t>
  </si>
  <si>
    <t>ETB</t>
  </si>
  <si>
    <t>Backup Jhony Capera</t>
  </si>
  <si>
    <t>Backup JhonyCapera.pst</t>
  </si>
  <si>
    <t>11 GB</t>
  </si>
  <si>
    <t>20 MB</t>
  </si>
  <si>
    <t>Disco 1</t>
  </si>
  <si>
    <t>BACKS MILLER(corrdinador Rollout2)</t>
  </si>
  <si>
    <t>coordinador Rollout2</t>
  </si>
  <si>
    <t>coordinador.rollout2@conectartv</t>
  </si>
  <si>
    <t>10.068.321 KB</t>
  </si>
  <si>
    <t>BACKS MILLER(coordLogisHuawei)</t>
  </si>
  <si>
    <t>Coord logisHuawei</t>
  </si>
  <si>
    <t>cordinacion.logisticahuawei@conectartelecomunicaciones</t>
  </si>
  <si>
    <t>0,97 MB</t>
  </si>
  <si>
    <t>BACKS MILLER(Cristian Rodriguez Redes Mov)</t>
  </si>
  <si>
    <t>Cristian Rodriguez Redes mov</t>
  </si>
  <si>
    <t>backupCristianRodriguez</t>
  </si>
  <si>
    <t>2.334.441 KB</t>
  </si>
  <si>
    <t>BACKS MILLER( Diego Jimenez Back 2E2)</t>
  </si>
  <si>
    <t>Diego jimenez back</t>
  </si>
  <si>
    <t>diego.jimenez@conectartv</t>
  </si>
  <si>
    <t>10.530.345 KB</t>
  </si>
  <si>
    <t>67,4 KB</t>
  </si>
  <si>
    <t>BACKS MILLER(DocumConecNokiaE2E)</t>
  </si>
  <si>
    <t>DocumConecnokiaE2E</t>
  </si>
  <si>
    <t>backupDocConecNokiaE2E</t>
  </si>
  <si>
    <t>BACKS MILLER(JaviermaldonadoATP)</t>
  </si>
  <si>
    <t>JaviermaldonadoATP</t>
  </si>
  <si>
    <t>backupJavierMaldona</t>
  </si>
  <si>
    <t>15.411.729 KB</t>
  </si>
  <si>
    <t>315 MB</t>
  </si>
  <si>
    <t>BACKS MILLER(JonatChavBackSST)</t>
  </si>
  <si>
    <t>JonatChavBackSST</t>
  </si>
  <si>
    <t>backupjonathanChavez</t>
  </si>
  <si>
    <t>446.169 KB</t>
  </si>
  <si>
    <t>BACKS MILLER(MaryMontanoBackupSST)</t>
  </si>
  <si>
    <t>MaryMontanoBackupSST</t>
  </si>
  <si>
    <t>mary</t>
  </si>
  <si>
    <t>15.150.585 KB</t>
  </si>
  <si>
    <t>111 MB</t>
  </si>
  <si>
    <t>BACKS MILLER(Nataly Franco Huawei)</t>
  </si>
  <si>
    <t>Nataly franco Huawei</t>
  </si>
  <si>
    <t>nataly.franco@conectartv</t>
  </si>
  <si>
    <t>14.025.657 KB</t>
  </si>
  <si>
    <t>BACKS MILLER(Proyectos Claro)</t>
  </si>
  <si>
    <t xml:space="preserve">Proyectos Backup Claro </t>
  </si>
  <si>
    <t>proyectos@conectartv</t>
  </si>
  <si>
    <t>17.882.553 KB</t>
  </si>
  <si>
    <t>877 MB</t>
  </si>
  <si>
    <t>BACKS MILLER(Rene ramos Baackup)</t>
  </si>
  <si>
    <t>Rene Ramos Backup</t>
  </si>
  <si>
    <t>backup Rene Ramos</t>
  </si>
  <si>
    <t>35.037.705 KB</t>
  </si>
  <si>
    <t>4,02 GB</t>
  </si>
  <si>
    <t>BACKS MILLER(Gsneyder Ramirez)</t>
  </si>
  <si>
    <t>Gsneyder Ramirez</t>
  </si>
  <si>
    <t>backup Senyder</t>
  </si>
  <si>
    <t>13.704.249 KB</t>
  </si>
  <si>
    <t>BACKS MILLER(BACKUPInstalacionesbogota)</t>
  </si>
  <si>
    <t>Backupprestacionalesbogota</t>
  </si>
  <si>
    <t>instalaciones.bogota@conectartv (Cloud)</t>
  </si>
  <si>
    <t>Backup William Garcia</t>
  </si>
  <si>
    <t>Información de Equipo</t>
  </si>
  <si>
    <t>ORGANIZADO</t>
  </si>
  <si>
    <t>ATP</t>
  </si>
  <si>
    <t>BackSandroPerez</t>
  </si>
  <si>
    <t>sandro.perez@conectartv.net.co.pst</t>
  </si>
  <si>
    <t>Drive</t>
  </si>
  <si>
    <t>23.567.457 KB</t>
  </si>
  <si>
    <t>368 MB</t>
  </si>
  <si>
    <t>Back Jhon Rodriguez</t>
  </si>
  <si>
    <t>jhon.rodriguez@conectartv.com.pst</t>
  </si>
  <si>
    <t>5.407.905 KB</t>
  </si>
  <si>
    <t>8,97 MB</t>
  </si>
  <si>
    <t>Back Alfonso Hortúa</t>
  </si>
  <si>
    <t>alfonso.hortua@conectartv.com.pst</t>
  </si>
  <si>
    <t>80,7 MB</t>
  </si>
  <si>
    <t>15.572.433 KB</t>
  </si>
  <si>
    <t>Back Alfonso Hortúa Grupo</t>
  </si>
  <si>
    <t>alfonso.hortua@grupoconectarco.pst</t>
  </si>
  <si>
    <t>34.575.681 KB</t>
  </si>
  <si>
    <t>5,83 GB</t>
  </si>
  <si>
    <t>Back Giovany Benavides</t>
  </si>
  <si>
    <t>giovany.benavides@grupoconectar.co.pst</t>
  </si>
  <si>
    <t>8.963.481 KB</t>
  </si>
  <si>
    <t>149 MB</t>
  </si>
  <si>
    <t>Back Alvaro Cabrales</t>
  </si>
  <si>
    <t>alvaro.cabrales.n@grupoconectar.co.pst</t>
  </si>
  <si>
    <t>8.501.457 KB</t>
  </si>
  <si>
    <t>2,22 GB</t>
  </si>
  <si>
    <t>Back Luis Hernandez</t>
  </si>
  <si>
    <t>LuisHernandezGrupo.pst</t>
  </si>
  <si>
    <t>5,26 GB</t>
  </si>
  <si>
    <t>Back Cristian Nova</t>
  </si>
  <si>
    <t>cristian.nova@Grupo.pst</t>
  </si>
  <si>
    <t>22,7 GB</t>
  </si>
  <si>
    <t>Back Camilo Molina</t>
  </si>
  <si>
    <t>camilo.molina@Grupoconectar.co.pst</t>
  </si>
  <si>
    <t>68,8 KB</t>
  </si>
  <si>
    <t>AZTECA</t>
  </si>
  <si>
    <t>Back Daniel Torres</t>
  </si>
  <si>
    <t>jose.torres@grupoconectar.co.pst</t>
  </si>
  <si>
    <t>20.855.577 KB</t>
  </si>
  <si>
    <t>4,47 GB</t>
  </si>
  <si>
    <t>Back Robert Echeverria</t>
  </si>
  <si>
    <t>robert.echeverria@grupoconectar.pst</t>
  </si>
  <si>
    <t>22.643.409 KB</t>
  </si>
  <si>
    <t>1,67 GB</t>
  </si>
  <si>
    <t>Back Yonatan Vargas</t>
  </si>
  <si>
    <t>yonatan.vargas@grupoconectar.pst</t>
  </si>
  <si>
    <t>1.972.857 KB</t>
  </si>
  <si>
    <t>1,81 GB</t>
  </si>
  <si>
    <t>yonatan.vargas@conectartv.net.co.pst</t>
  </si>
  <si>
    <t>10.650.873 KB</t>
  </si>
  <si>
    <t>Back Julian Salamanca</t>
  </si>
  <si>
    <t>JulianSalamancaGrupo.pst</t>
  </si>
  <si>
    <t>Vacio</t>
  </si>
  <si>
    <t>8.682.249 KB</t>
  </si>
  <si>
    <t>Back Andres Cardona Group</t>
  </si>
  <si>
    <t>AndresCardona@Grupo.pst</t>
  </si>
  <si>
    <t>3.901.305 KB</t>
  </si>
  <si>
    <t>2,70 GB</t>
  </si>
  <si>
    <t>PST arley.martinez@grupoconectar.co</t>
  </si>
  <si>
    <t>PST-arley</t>
  </si>
  <si>
    <t>79. 873 KB</t>
  </si>
  <si>
    <t>16,6 MB</t>
  </si>
  <si>
    <t>Back Israel Sánchez</t>
  </si>
  <si>
    <t>IsraelSanchez@Grupo.pst</t>
  </si>
  <si>
    <t>AnyuriTorres</t>
  </si>
  <si>
    <t>backupAnyuriTorresETB.pst</t>
  </si>
  <si>
    <t>10.128.585 KB</t>
  </si>
  <si>
    <t>BackHeidiRodriguez</t>
  </si>
  <si>
    <t>heidy.rodriguez@grupoconectar.co.pst</t>
  </si>
  <si>
    <t>140.385 KB</t>
  </si>
  <si>
    <t>BackFannyBarajas</t>
  </si>
  <si>
    <t>backupfannybajaras.pst</t>
  </si>
  <si>
    <t>1.490.745 KB</t>
  </si>
  <si>
    <t>BackEdisonAcevedo</t>
  </si>
  <si>
    <t>backupEdisonAcevedo.pst</t>
  </si>
  <si>
    <t>37.769.673 KB</t>
  </si>
  <si>
    <t>BackNormanMolina</t>
  </si>
  <si>
    <t>normanmolina.pst</t>
  </si>
  <si>
    <t>18.846.777 KB</t>
  </si>
  <si>
    <t>31,0 GB</t>
  </si>
  <si>
    <t>Back FernandaMendivelso</t>
  </si>
  <si>
    <t>fernanda.medivelsogrupoconectar.pst</t>
  </si>
  <si>
    <t>30.698.697 KB</t>
  </si>
  <si>
    <t>4,29 GB</t>
  </si>
  <si>
    <t>BackAriadnaSánchez</t>
  </si>
  <si>
    <t>ariadhna.sanchez@grupoconectar.pst</t>
  </si>
  <si>
    <t>27.685.497 KB</t>
  </si>
  <si>
    <t>15,0 GB</t>
  </si>
  <si>
    <t>Back Angie Aldana M</t>
  </si>
  <si>
    <t>angie.aldana.m@grupoconectar.pst</t>
  </si>
  <si>
    <t>Back Hugo Morales</t>
  </si>
  <si>
    <t>hugo.morales@grupoconectar.pst</t>
  </si>
  <si>
    <t>7.256.001 KB</t>
  </si>
  <si>
    <t>Back Kevin Montoya Gmail</t>
  </si>
  <si>
    <t>kevin.montoya@conectartv.com.pst</t>
  </si>
  <si>
    <t>6.412.305 KB</t>
  </si>
  <si>
    <t>Back Diego Vargas</t>
  </si>
  <si>
    <t>diego.vargas@grupo.pst</t>
  </si>
  <si>
    <t>FIBERHOME</t>
  </si>
  <si>
    <t>BackCarlosLadino</t>
  </si>
  <si>
    <t>carlos.ladino@grupoconectar.pst</t>
  </si>
  <si>
    <t>5.769.489 KB</t>
  </si>
  <si>
    <t>7,18 GB</t>
  </si>
  <si>
    <t>BackLeidyRomero SSTA</t>
  </si>
  <si>
    <t>backup_LeidyRomero@grupo.pst</t>
  </si>
  <si>
    <t>BackCarlosRomero SSTA</t>
  </si>
  <si>
    <t>carlos.romero@grupoconectar.pst</t>
  </si>
  <si>
    <t>747.489 KB</t>
  </si>
  <si>
    <t>POBLACIONES</t>
  </si>
  <si>
    <t>CamiloGranadas</t>
  </si>
  <si>
    <t>backupCamiloGranadas.pst</t>
  </si>
  <si>
    <t>56,5 MB</t>
  </si>
  <si>
    <t>JuanHerrera</t>
  </si>
  <si>
    <t>juan.herrera@conectartv.co.pst</t>
  </si>
  <si>
    <t>2.354.529 KB</t>
  </si>
  <si>
    <t>10.1 GB</t>
  </si>
  <si>
    <t>NestorZapata</t>
  </si>
  <si>
    <t>nestor.zapata.c@conectartv.co (1) - NZ.pst</t>
  </si>
  <si>
    <t>6.311.865 KB</t>
  </si>
  <si>
    <t>376 MB</t>
  </si>
  <si>
    <t>WilmarCastelblanco</t>
  </si>
  <si>
    <t>backupWilmarCastelPoblac.pst</t>
  </si>
  <si>
    <t>3.800.865 KB</t>
  </si>
  <si>
    <t>backupJuanBecerra.pst</t>
  </si>
  <si>
    <t>BackJefersonAlvarez</t>
  </si>
  <si>
    <t>backupJefersonAlvarez@grupo.pst</t>
  </si>
  <si>
    <t>8.481.369 KB</t>
  </si>
  <si>
    <t>BackMauricioCely</t>
  </si>
  <si>
    <t>backupMauricioCely@net.co.pst</t>
  </si>
  <si>
    <t>26.821.712 KB</t>
  </si>
  <si>
    <t>79,5 MB</t>
  </si>
  <si>
    <t>BackYeisonGarzon</t>
  </si>
  <si>
    <t>backupYeisonGarzon@grupo.pst</t>
  </si>
  <si>
    <t>8.441.193 KB</t>
  </si>
  <si>
    <t>BackJohanaVargas</t>
  </si>
  <si>
    <t>backupjohana.vargas@grupo.pst</t>
  </si>
  <si>
    <t>122 KB</t>
  </si>
  <si>
    <t>BackJorgeAcevedo</t>
  </si>
  <si>
    <t>backupJorgeAcevedo.pst</t>
  </si>
  <si>
    <t>40.602.081 KB</t>
  </si>
  <si>
    <t xml:space="preserve">707 MB </t>
  </si>
  <si>
    <t>BackXimenaBarrera</t>
  </si>
  <si>
    <t>backupXimenaBarrera</t>
  </si>
  <si>
    <t>15.311.289 KB</t>
  </si>
  <si>
    <t>1,25 GB</t>
  </si>
  <si>
    <t>PSTJohanaGomez</t>
  </si>
  <si>
    <t>backupJohanaGomez.pst</t>
  </si>
  <si>
    <t>24.712.473 KB</t>
  </si>
  <si>
    <t>8,00 GB</t>
  </si>
  <si>
    <t>BackHenryFuquen</t>
  </si>
  <si>
    <t>henry.fuquen@conectartv.net.co</t>
  </si>
  <si>
    <t>582 MB</t>
  </si>
  <si>
    <t>Contiene info de logística</t>
  </si>
  <si>
    <t>BackLiliaPineda</t>
  </si>
  <si>
    <t>lilia.pineda@conectartv.net.co.pst</t>
  </si>
  <si>
    <t>22.040.769 KB</t>
  </si>
  <si>
    <t>3,92 GB</t>
  </si>
  <si>
    <t>BackSupersDuitama</t>
  </si>
  <si>
    <t>supercisoresduitama@conectartv.net.co</t>
  </si>
  <si>
    <t>12.880.641 KB</t>
  </si>
  <si>
    <t>1,42 GB</t>
  </si>
  <si>
    <t>BackSandraRomero</t>
  </si>
  <si>
    <t>sandra.romero@conectartv.net.co.pst</t>
  </si>
  <si>
    <t>22.000.593 KB</t>
  </si>
  <si>
    <t>274 MB</t>
  </si>
  <si>
    <t>BackWilsonMartinez</t>
  </si>
  <si>
    <t>wilson.martinez@conectartv.net</t>
  </si>
  <si>
    <t>10.470.081 KB</t>
  </si>
  <si>
    <t>12,7 GB</t>
  </si>
  <si>
    <t>BackEdilsonGuaman</t>
  </si>
  <si>
    <t>edilson.guaman@conectartv.net.co.pst</t>
  </si>
  <si>
    <t>40.561.905 KB</t>
  </si>
  <si>
    <t>31,1 GB</t>
  </si>
  <si>
    <t>BackPaulaSamaca</t>
  </si>
  <si>
    <t>paula.samaca@conectartv.com.pst</t>
  </si>
  <si>
    <t>585 MB</t>
  </si>
  <si>
    <t>BackEdwinAlfonso</t>
  </si>
  <si>
    <t>backEdwinAlfonso.pst</t>
  </si>
  <si>
    <t>29.091.657 KB</t>
  </si>
  <si>
    <t>BackAndresTibata</t>
  </si>
  <si>
    <t>backupAndresTibata.pst</t>
  </si>
  <si>
    <t>2,40 GB</t>
  </si>
  <si>
    <t>BackSoniaLeguizamon</t>
  </si>
  <si>
    <t>backupSoniaLeguizamon.pst</t>
  </si>
  <si>
    <t>17.721.849 KB</t>
  </si>
  <si>
    <t>1.28 GB</t>
  </si>
  <si>
    <t>Drive del Tera, en disco externo</t>
  </si>
  <si>
    <t>BackDeisiDelgado</t>
  </si>
  <si>
    <t>deisi.delgado@grupoconectar.co.pst</t>
  </si>
  <si>
    <t>35.901.489 KB</t>
  </si>
  <si>
    <t>46,0 GB</t>
  </si>
  <si>
    <t>CENTRO</t>
  </si>
  <si>
    <t>Maria Casas</t>
  </si>
  <si>
    <t>maria.casas@grupoconectar.co.pst</t>
  </si>
  <si>
    <t>26.178.897 KB</t>
  </si>
  <si>
    <t>BackAnalistaPQR</t>
  </si>
  <si>
    <t>analista.pqr@conectartv.com.pst</t>
  </si>
  <si>
    <t>10.048.233 KB</t>
  </si>
  <si>
    <t>1.84 GB</t>
  </si>
  <si>
    <t>AnalistaFibraCorp</t>
  </si>
  <si>
    <t>analista.fibracorporativo@conectartv.net.co.pst</t>
  </si>
  <si>
    <t>29.674.209 KB</t>
  </si>
  <si>
    <t>307 MB</t>
  </si>
  <si>
    <t>BackLogisticaBogota</t>
  </si>
  <si>
    <t>logistica.bogota@conectartv.com.co.pst</t>
  </si>
  <si>
    <t>29.332.713 KB</t>
  </si>
  <si>
    <t>127 MB</t>
  </si>
  <si>
    <t>BackKarenPajoy</t>
  </si>
  <si>
    <t>karen.pajoy@grupoconectar.co.pst</t>
  </si>
  <si>
    <t>14.146.185 KB</t>
  </si>
  <si>
    <t>BackHugoLopez</t>
  </si>
  <si>
    <t>HugoLopez.pst</t>
  </si>
  <si>
    <t>12.217.737 KB</t>
  </si>
  <si>
    <t>130 MB</t>
  </si>
  <si>
    <t>BackSandraRamirez</t>
  </si>
  <si>
    <t>SandraRamirez.pst</t>
  </si>
  <si>
    <t>7.657.761 KB</t>
  </si>
  <si>
    <t>18,9 MB</t>
  </si>
  <si>
    <t>BackSandraRamirez.com.co</t>
  </si>
  <si>
    <t>SandraRamirez.com.co.pst</t>
  </si>
  <si>
    <t>8.923.305 KB</t>
  </si>
  <si>
    <t>BackSandraAguilar</t>
  </si>
  <si>
    <t>SandraAguilarGrupo.pst</t>
  </si>
  <si>
    <t>8.019.345 KB</t>
  </si>
  <si>
    <t>Back Jose García</t>
  </si>
  <si>
    <t>jose.garcia@conectartv.net.co.pst</t>
  </si>
  <si>
    <t>6,03 GB</t>
  </si>
  <si>
    <t>Back AnalistaFacturacOYM</t>
  </si>
  <si>
    <t>facturacionoym@conectartv,net.co.pst (Cloud)</t>
  </si>
  <si>
    <t>14.648.385 KB</t>
  </si>
  <si>
    <t>6,37 GB</t>
  </si>
  <si>
    <t>Backup María Paula</t>
  </si>
  <si>
    <t>MariaPaula Proy Centro.pst</t>
  </si>
  <si>
    <t>3.841.041 KB</t>
  </si>
  <si>
    <t>Back Proyectos Fibra</t>
  </si>
  <si>
    <t>proyectosfibra@conectartv,net.co.pst</t>
  </si>
  <si>
    <t>50.643.601 KB</t>
  </si>
  <si>
    <t>Back Analista Logistica Inv Cpes</t>
  </si>
  <si>
    <t>analistalogisticainvcpes@Grupo.pst</t>
  </si>
  <si>
    <t>2.655.849 KB</t>
  </si>
  <si>
    <t>COBRA</t>
  </si>
  <si>
    <t>BackAdrianaLara</t>
  </si>
  <si>
    <t>backupAdrianaLara.pst</t>
  </si>
  <si>
    <t>Back Analista Proyeto Cobra</t>
  </si>
  <si>
    <t>analsitaProyectoscobra@grupoconectar.co.pst (Cloud)</t>
  </si>
  <si>
    <t>43.173.345 KB</t>
  </si>
  <si>
    <t>965 MB</t>
  </si>
  <si>
    <t>Back Diana Sichaca</t>
  </si>
  <si>
    <t>diana.sichaca@grupoconectar.co.pst</t>
  </si>
  <si>
    <t>687.225 KB</t>
  </si>
  <si>
    <t>Back Eder Silva</t>
  </si>
  <si>
    <t>eder.silva@grupoconectar.co</t>
  </si>
  <si>
    <t>1.048.809 KB</t>
  </si>
  <si>
    <t>232 KB</t>
  </si>
  <si>
    <t>Back Emilio Jimenez</t>
  </si>
  <si>
    <t>emilio.jimenez@grupoconectar.co</t>
  </si>
  <si>
    <t>807.753 KB</t>
  </si>
  <si>
    <t>5,96 MB</t>
  </si>
  <si>
    <t>Back Franklin Lopez</t>
  </si>
  <si>
    <t>franlin.lopez@grupoconectar.co</t>
  </si>
  <si>
    <t>87.809 KB</t>
  </si>
  <si>
    <t>Back Cesar Calderon</t>
  </si>
  <si>
    <t>cesar.calderon@grupoconectar.co</t>
  </si>
  <si>
    <t>3.680.337 KB</t>
  </si>
  <si>
    <t>9,20 GB</t>
  </si>
  <si>
    <t>BackJarioCastaneda Group</t>
  </si>
  <si>
    <t>jairo.castaneda@Grupo.pst</t>
  </si>
  <si>
    <t>7,63 GB</t>
  </si>
  <si>
    <t>Back Ruben Pinzon</t>
  </si>
  <si>
    <t>ruben.pinzon@Grupo.pst</t>
  </si>
  <si>
    <t>1.03 GB</t>
  </si>
  <si>
    <t xml:space="preserve">Back Carolina Rubiano </t>
  </si>
  <si>
    <t>carolina.rubiano@Grupo.pst</t>
  </si>
  <si>
    <t>5.890.017 KB</t>
  </si>
  <si>
    <t>42,6 MB</t>
  </si>
  <si>
    <t>Back Edwin Arias</t>
  </si>
  <si>
    <t>edwin.arias@Grupo.pst</t>
  </si>
  <si>
    <t>4.443.681 KB</t>
  </si>
  <si>
    <t>Back Jorge Torres</t>
  </si>
  <si>
    <t>jorge.torres@Grupo.pst</t>
  </si>
  <si>
    <t>4446.169 KB</t>
  </si>
  <si>
    <t>1,91 MB</t>
  </si>
  <si>
    <t>Backup Fredi Yopasa</t>
  </si>
  <si>
    <t>fredi.yopasa@Grupoconectar.co.pst</t>
  </si>
  <si>
    <t>25.857.489 KB</t>
  </si>
  <si>
    <t>analistaconectartvhw</t>
  </si>
  <si>
    <t>analistaconectartvhw.pst</t>
  </si>
  <si>
    <t>14.568.033 KB</t>
  </si>
  <si>
    <t>2,64 GB</t>
  </si>
  <si>
    <t>PST maria.mahecha@grupoconectar.co</t>
  </si>
  <si>
    <t>maria.mahecha@grupoconectar.co.pst</t>
  </si>
  <si>
    <t>1.591.185 KB</t>
  </si>
  <si>
    <t>825 MB</t>
  </si>
  <si>
    <t>BackHerramientasHW</t>
  </si>
  <si>
    <t>herramientashw@conectartv.net.co.pst</t>
  </si>
  <si>
    <t>22.301.913 KB</t>
  </si>
  <si>
    <t>4,89 GB</t>
  </si>
  <si>
    <t>BackKarenWilches</t>
  </si>
  <si>
    <t>karen.wilches@conectartv.net.co.pst</t>
  </si>
  <si>
    <t>11.333.865 KB</t>
  </si>
  <si>
    <t>BackJohnArango</t>
  </si>
  <si>
    <t>john.arango@conectartv.net.co.pst</t>
  </si>
  <si>
    <t>28.428.753 KB</t>
  </si>
  <si>
    <t>BackAnalistaCalidadFLM</t>
  </si>
  <si>
    <t>analistacalidadflm.pst</t>
  </si>
  <si>
    <t>32.064.681 KB</t>
  </si>
  <si>
    <t>49,2 GB</t>
  </si>
  <si>
    <t>BackSupervisorOyM2</t>
  </si>
  <si>
    <t>supervisoroym2.net,co.pst</t>
  </si>
  <si>
    <t>33.792.249 KB</t>
  </si>
  <si>
    <t>14,7 MB</t>
  </si>
  <si>
    <t>BackSupervisorOyM5</t>
  </si>
  <si>
    <t>supervisoroym5.net,co.pst</t>
  </si>
  <si>
    <t>39.758.385 KB</t>
  </si>
  <si>
    <t>26,8 MB</t>
  </si>
  <si>
    <t>Back Daniel Vela</t>
  </si>
  <si>
    <t>daniel.vela@grupoconectar.co.pst</t>
  </si>
  <si>
    <t>5.247.201 KB</t>
  </si>
  <si>
    <t xml:space="preserve">17,6 GB </t>
  </si>
  <si>
    <t>Back Luis Alba</t>
  </si>
  <si>
    <t>luis.alba@grupoconectar.co.pst</t>
  </si>
  <si>
    <t>6.393.097 KB</t>
  </si>
  <si>
    <t>580 MB</t>
  </si>
  <si>
    <t>BackMonicaPenaloza</t>
  </si>
  <si>
    <t>Backmonicapenaloza.pst</t>
  </si>
  <si>
    <t>TIGO</t>
  </si>
  <si>
    <t>JhonRestrepo</t>
  </si>
  <si>
    <t>jhon.restrepo@conectartv.net.co.pst</t>
  </si>
  <si>
    <t>24.511.593 KB</t>
  </si>
  <si>
    <t>4,93 GB</t>
  </si>
  <si>
    <t>BackYesidSalcedo</t>
  </si>
  <si>
    <t>YesidSalcedo.pst</t>
  </si>
  <si>
    <t>49.865 KB</t>
  </si>
  <si>
    <t>BacK Diego Posada</t>
  </si>
  <si>
    <t>diego.posada@grupoconectar.co.pst</t>
  </si>
  <si>
    <t>13.523.457 KB</t>
  </si>
  <si>
    <t>529 MB</t>
  </si>
  <si>
    <t>BacK Juan Loaiza</t>
  </si>
  <si>
    <t>juan.loaiza@grupoconectar.co.pst</t>
  </si>
  <si>
    <t>47.673.057 KB</t>
  </si>
  <si>
    <t>333 MB</t>
  </si>
  <si>
    <t>Back Analista Strong Control</t>
  </si>
  <si>
    <t>analistaStrongControlGrupoconectar.co.pst</t>
  </si>
  <si>
    <t xml:space="preserve">   2.434.881 KB</t>
  </si>
  <si>
    <t>358 MB</t>
  </si>
  <si>
    <t>Back Tecnico CDI1 Gmail</t>
  </si>
  <si>
    <t>tecnicocdi1@conectartv.net.co.pst</t>
  </si>
  <si>
    <t>4.524.033 KB</t>
  </si>
  <si>
    <t>2,91 GB</t>
  </si>
  <si>
    <t>Back Supervisorfo Gmail</t>
  </si>
  <si>
    <t>supervisorfo@conectartv.net.co.pst</t>
  </si>
  <si>
    <t>19.288.713 KB</t>
  </si>
  <si>
    <t>95,2 MB</t>
  </si>
  <si>
    <t>Back Tecnico CDI3 Gmail</t>
  </si>
  <si>
    <t>tecnicoCDI3@conectartv.net.co.pst</t>
  </si>
  <si>
    <t>1.992.945 KB</t>
  </si>
  <si>
    <t>807 MB</t>
  </si>
  <si>
    <t>Back TecnicoCDI4</t>
  </si>
  <si>
    <t>tecnicoCDI4@conectartv.net.co.pst</t>
  </si>
  <si>
    <t>1.068.897 KB</t>
  </si>
  <si>
    <t>1,28 GB</t>
  </si>
  <si>
    <t>Back Supervisor OyM3</t>
  </si>
  <si>
    <t>supervisoroym3@conectartv.net.co.pst</t>
  </si>
  <si>
    <t>43.454.577 KB</t>
  </si>
  <si>
    <t>30,4 MB</t>
  </si>
  <si>
    <t>Back Supervisor OyM4</t>
  </si>
  <si>
    <t>supervisoroym4@conectartv.net.co.pst</t>
  </si>
  <si>
    <t>44.123.433 KB</t>
  </si>
  <si>
    <t>1,93 GB</t>
  </si>
  <si>
    <t>Back Andrey Caro</t>
  </si>
  <si>
    <t>backupandreyCaro.Grupo.pst</t>
  </si>
  <si>
    <t>254.289 KB</t>
  </si>
  <si>
    <t>Back Brian Espitia</t>
  </si>
  <si>
    <t>backupBrianEspitia.Grupo.pst</t>
  </si>
  <si>
    <t>22.763.937 KB</t>
  </si>
  <si>
    <t>145 MB</t>
  </si>
  <si>
    <t>Back Supervisor OyM1</t>
  </si>
  <si>
    <t>supervisoroym1@conectartv.net.co.pst</t>
  </si>
  <si>
    <t>Backup Jose Abril</t>
  </si>
  <si>
    <t>backupJoseAbril.pst</t>
  </si>
  <si>
    <t>43,6 GB</t>
  </si>
  <si>
    <t>5,6 GB</t>
  </si>
  <si>
    <t>Back Tecnico CDI2</t>
  </si>
  <si>
    <t>tecnicoCDI2@conectartv.net.co.pst</t>
  </si>
  <si>
    <t>1.189.425 KB</t>
  </si>
  <si>
    <t>NORTE</t>
  </si>
  <si>
    <t>LauraSanchez</t>
  </si>
  <si>
    <t>laura.sanchez@conectartv.net.co.pst</t>
  </si>
  <si>
    <t>23.607.633 KB</t>
  </si>
  <si>
    <t>HenryEstrada</t>
  </si>
  <si>
    <t>henry.estrada@conectartv.net.co.pst</t>
  </si>
  <si>
    <t>38.533.017 KB</t>
  </si>
  <si>
    <t>313 MB</t>
  </si>
  <si>
    <t>JulioRuiz</t>
  </si>
  <si>
    <t>julio.ruiz@conectartv.net.co.pst</t>
  </si>
  <si>
    <t>35.399.289 KB</t>
  </si>
  <si>
    <t>1,30 MB</t>
  </si>
  <si>
    <t>BackLuisaRueda</t>
  </si>
  <si>
    <t>luisa.rueda@conectartv.com.pst</t>
  </si>
  <si>
    <t>6.633.273 KB</t>
  </si>
  <si>
    <t>92,9 MB</t>
  </si>
  <si>
    <t>BackLuisaRuedaMICR</t>
  </si>
  <si>
    <t>backLuisaRueda.pst</t>
  </si>
  <si>
    <t>7.356.441 KB</t>
  </si>
  <si>
    <t>BackGeraldineBeleno</t>
  </si>
  <si>
    <t>GeraldineBeleno.pst</t>
  </si>
  <si>
    <t>10.891.929 KB</t>
  </si>
  <si>
    <t>6,23 GB</t>
  </si>
  <si>
    <t>BackElvaDuran</t>
  </si>
  <si>
    <t>ElvaDuran.net co.pst</t>
  </si>
  <si>
    <t>17.099.121 KB</t>
  </si>
  <si>
    <t>1,10 MB</t>
  </si>
  <si>
    <t>BackAngelicaMejia</t>
  </si>
  <si>
    <t>AngelicaMejia.GrupoConectar.pst</t>
  </si>
  <si>
    <t>5.869.929 KB</t>
  </si>
  <si>
    <t>507 MB</t>
  </si>
  <si>
    <t>Back Diego Amado</t>
  </si>
  <si>
    <t>diego.amado@grupoconectar.co.pst</t>
  </si>
  <si>
    <t>767.577 KB</t>
  </si>
  <si>
    <t>73,0 GB</t>
  </si>
  <si>
    <t>BackUp Deivy Gonzalez</t>
  </si>
  <si>
    <t>DeivyGonzalezGrupo.pst</t>
  </si>
  <si>
    <t>25.616.433 KB</t>
  </si>
  <si>
    <t>28,6 GB</t>
  </si>
  <si>
    <t>ONNET</t>
  </si>
  <si>
    <t>Back Harold Molina</t>
  </si>
  <si>
    <t>hadold.molina@grupoconectar.co.pst</t>
  </si>
  <si>
    <t>72.681 KB</t>
  </si>
  <si>
    <t>Back Christian Contreras</t>
  </si>
  <si>
    <t>christian.contreras@grupoconectar.co.pst</t>
  </si>
  <si>
    <t>96.489 KB</t>
  </si>
  <si>
    <t>Back Luis Perez Grupo</t>
  </si>
  <si>
    <t>LuisPerezGrupo.pst</t>
  </si>
  <si>
    <t>VACIO</t>
  </si>
  <si>
    <t>2.434.881 KB</t>
  </si>
  <si>
    <t>NEGOCIOS MÓVILES</t>
  </si>
  <si>
    <t>PST Diego.quijano@grupoconectar.co</t>
  </si>
  <si>
    <t xml:space="preserve"> Diego.quijano@grupoconectar.co</t>
  </si>
  <si>
    <t>39.155.745 KB</t>
  </si>
  <si>
    <t>22,4 GB</t>
  </si>
  <si>
    <t>LíderRollout</t>
  </si>
  <si>
    <t>lider.rollout@grupoconectar.co.pst</t>
  </si>
  <si>
    <t>30.598.257 KB</t>
  </si>
  <si>
    <t>1,75 GB</t>
  </si>
  <si>
    <t>Renzo Condori</t>
  </si>
  <si>
    <t>renzo.condori@grupoconectar.co.pst</t>
  </si>
  <si>
    <t>3.820.753 KB</t>
  </si>
  <si>
    <t>Back Christian Montalvo</t>
  </si>
  <si>
    <t>christian.montalvo@conectartelecomunicaciones.com.pst (Cloud)</t>
  </si>
  <si>
    <t>1.792.065 KB</t>
  </si>
  <si>
    <t>4,17 GB</t>
  </si>
  <si>
    <t>Back Felipe Villada</t>
  </si>
  <si>
    <t>felipe.villada@conectartelecomunicaciones.com.pst (Cloud)</t>
  </si>
  <si>
    <t>3.961.569 KB</t>
  </si>
  <si>
    <t>20,1 MB</t>
  </si>
  <si>
    <t>Back Laura Lino</t>
  </si>
  <si>
    <t>laura.lina@conectartelecomunicaciones.com.pst (Cloud)</t>
  </si>
  <si>
    <t>308 KB</t>
  </si>
  <si>
    <t>Back Patricia Otero</t>
  </si>
  <si>
    <t>patricia.otero@conectartelecomunicaciones.com.pst (Cloud)</t>
  </si>
  <si>
    <t>29,8 KB</t>
  </si>
  <si>
    <t>TOTAL PLAY</t>
  </si>
  <si>
    <t>PST jeisson.suarez</t>
  </si>
  <si>
    <t>jeisson.suarez@grupoconectar.co.pst</t>
  </si>
  <si>
    <t>325.641 KB</t>
  </si>
  <si>
    <t>53,4 KB</t>
  </si>
  <si>
    <t>BackYeseniaAponte</t>
  </si>
  <si>
    <t>yesenia.aponte@conectartv.com.pst</t>
  </si>
  <si>
    <t>BackAngieAldana</t>
  </si>
  <si>
    <t>angie.aldana@grupoconectar.co</t>
  </si>
  <si>
    <t>597 MB</t>
  </si>
  <si>
    <t>CLARO VALLE</t>
  </si>
  <si>
    <t>BackJonathanCarvajal</t>
  </si>
  <si>
    <t>backupJonathanCarvajal.pst</t>
  </si>
  <si>
    <t>16.137 KB</t>
  </si>
  <si>
    <t>BackWadithCastro</t>
  </si>
  <si>
    <t>backupwadith.castro@grupoconectar.co.pst</t>
  </si>
  <si>
    <t>34,7 MB</t>
  </si>
  <si>
    <t>BackJulianMorales</t>
  </si>
  <si>
    <t>backupjulian.morales@grupoconectar.co.pst</t>
  </si>
  <si>
    <t>BackSilvioAlvarado</t>
  </si>
  <si>
    <t>backupsilvio.alvarado.pst</t>
  </si>
  <si>
    <t>1.832.241 KB</t>
  </si>
  <si>
    <t>2,56 MB</t>
  </si>
  <si>
    <t>BackVanesaCabrera</t>
  </si>
  <si>
    <t>VanesaCabrera.pst</t>
  </si>
  <si>
    <t>1.269.777 KB</t>
  </si>
  <si>
    <t>24,4 MB</t>
  </si>
  <si>
    <t>BackHernnandoFernandezMintic</t>
  </si>
  <si>
    <t>HernandoFernandez.pst</t>
  </si>
  <si>
    <t>7.938.993 KB</t>
  </si>
  <si>
    <t>140 MB</t>
  </si>
  <si>
    <t>BackLuisGarcia</t>
  </si>
  <si>
    <t>LuisGarcia.pst</t>
  </si>
  <si>
    <t>2.896.905 KB</t>
  </si>
  <si>
    <t>5,45 MB</t>
  </si>
  <si>
    <t>BackJerryRivera</t>
  </si>
  <si>
    <t>JerryRivera.pst</t>
  </si>
  <si>
    <t>3.358.929 KB</t>
  </si>
  <si>
    <t>BackBackOfficeSMU2</t>
  </si>
  <si>
    <t>BackOffice2.SMU.Grupoconectar.pst</t>
  </si>
  <si>
    <t>BackFabianPerez</t>
  </si>
  <si>
    <t>fabian.perez.Grupoconectar.pst</t>
  </si>
  <si>
    <t>2.716.113 KB</t>
  </si>
  <si>
    <t>4,01 GB</t>
  </si>
  <si>
    <t>BackJuanPareja</t>
  </si>
  <si>
    <t>juan.pareja.Grupoconectar.pst</t>
  </si>
  <si>
    <t>Back Jasson Patino</t>
  </si>
  <si>
    <t>jasson.patino.Grupoconectar.pst</t>
  </si>
  <si>
    <t>707.313 KB</t>
  </si>
  <si>
    <t>97,5 MB</t>
  </si>
  <si>
    <t>Back Kelly Rubio</t>
  </si>
  <si>
    <t>kelly.rubio@Grupoconectar.pst</t>
  </si>
  <si>
    <t>4.564.209 KB</t>
  </si>
  <si>
    <t>1,37 GB</t>
  </si>
  <si>
    <t>Back Christian Ariza</t>
  </si>
  <si>
    <t>christian.ariza@Grupoconectar.pst</t>
  </si>
  <si>
    <t>Back Raquel Mejía</t>
  </si>
  <si>
    <t>raquel.mejia@Grupoconectar.pst</t>
  </si>
  <si>
    <t>20.413.647 KB</t>
  </si>
  <si>
    <t>107 MB</t>
  </si>
  <si>
    <t>Back Layoner Rivera</t>
  </si>
  <si>
    <t>layoner.rivera@Grupoconectar.pst</t>
  </si>
  <si>
    <t>19.148.097 KB</t>
  </si>
  <si>
    <t>18,4 MB</t>
  </si>
  <si>
    <t>Back Mario Malo</t>
  </si>
  <si>
    <t>mario.malo@Grupoconectar.pst</t>
  </si>
  <si>
    <t>2,19 GB</t>
  </si>
  <si>
    <t>Back Monica Posada</t>
  </si>
  <si>
    <t>monica.posada@Grupoconectar.pst</t>
  </si>
  <si>
    <t>1.309.953 KB</t>
  </si>
  <si>
    <t>Back German Moscoso Grupo</t>
  </si>
  <si>
    <t>backupGermanMoscoso@Grupo.pst</t>
  </si>
  <si>
    <t>769 MB</t>
  </si>
  <si>
    <t>Back Maira Murcia</t>
  </si>
  <si>
    <t>maira.murcia@Grupo.pst</t>
  </si>
  <si>
    <t>3.318.753 KB</t>
  </si>
  <si>
    <t>Back Oneiver Suarez</t>
  </si>
  <si>
    <t>oneiver.suarez@Grupo.pst</t>
  </si>
  <si>
    <t>24.230.361 KB</t>
  </si>
  <si>
    <t>853 MB</t>
  </si>
  <si>
    <t>Back William Salazar MINTIC</t>
  </si>
  <si>
    <t>william.salazar@Grupoconectar.co.pst</t>
  </si>
  <si>
    <t>4.925.793 KB</t>
  </si>
  <si>
    <t>Back Criatiam Concha</t>
  </si>
  <si>
    <t>cristiam.concha@Grupoconectar.co.pst</t>
  </si>
  <si>
    <t>BackGHPalmira</t>
  </si>
  <si>
    <t>getionhumanapalmira@Grupo.pst</t>
  </si>
  <si>
    <t>626.961 KB</t>
  </si>
  <si>
    <t>COMERCIAL</t>
  </si>
  <si>
    <t>Back Oscar Garzón</t>
  </si>
  <si>
    <t>oscar.garzon@conectartv.com valida.pst (Cloud)</t>
  </si>
  <si>
    <t>10.168.761 KB</t>
  </si>
  <si>
    <t>15,7 MB</t>
  </si>
  <si>
    <t>Back Edicson Gordillo</t>
  </si>
  <si>
    <t>PST edicson.gordillo@grupoconectar.co</t>
  </si>
  <si>
    <t>50 GB</t>
  </si>
  <si>
    <t>CLARO ANTIOQUIA</t>
  </si>
  <si>
    <t>Logisticamedellin PST</t>
  </si>
  <si>
    <t>logisticamedellin@conectartv.com.pst</t>
  </si>
  <si>
    <t>38.512.929 KB</t>
  </si>
  <si>
    <t>PST Logisticamedellin@cconectartv.com</t>
  </si>
  <si>
    <t>logisticamedellin@conectartv.com.pst (1)</t>
  </si>
  <si>
    <t>20.835.489 KB</t>
  </si>
  <si>
    <t>Disco Duro E</t>
  </si>
  <si>
    <t>ORGANIZADO2</t>
  </si>
  <si>
    <t>Back Nydia Pineros</t>
  </si>
  <si>
    <t>nydia.pineros@grupoconectar.co</t>
  </si>
  <si>
    <t>4.483.857 KB</t>
  </si>
  <si>
    <t>100 GB</t>
  </si>
  <si>
    <t>BackMarcoBuitrago</t>
  </si>
  <si>
    <t>marcos.buitrago@grupoconectar.co</t>
  </si>
  <si>
    <t>6-552-921 KB</t>
  </si>
  <si>
    <t>37,4 MB</t>
  </si>
  <si>
    <t>Back AlejandroFrancoP</t>
  </si>
  <si>
    <t>backupAlejandroFrancoP.pst</t>
  </si>
  <si>
    <t>6.841.065 KB</t>
  </si>
  <si>
    <t>3,49 GB</t>
  </si>
  <si>
    <t>Back Ignacio Florez</t>
  </si>
  <si>
    <t>Ignacio.Florez@grupoconectar.co.pst</t>
  </si>
  <si>
    <t>44.217.921 KB</t>
  </si>
  <si>
    <t>3,72 GB</t>
  </si>
  <si>
    <t>Back Daniel Cano</t>
  </si>
  <si>
    <t>backupDanielCano.pst</t>
  </si>
  <si>
    <t>7.336.353 KB</t>
  </si>
  <si>
    <t>65,2 GB</t>
  </si>
  <si>
    <t>Back Luis Castro</t>
  </si>
  <si>
    <t>backupLuisCastro.pst</t>
  </si>
  <si>
    <t>8,55 MB</t>
  </si>
  <si>
    <t>Back Andrea Sanabria</t>
  </si>
  <si>
    <t>backupAndreaSanabria.pst</t>
  </si>
  <si>
    <t>Backup Mateo Combita</t>
  </si>
  <si>
    <t>backupMateoCombita.pst</t>
  </si>
  <si>
    <t>15,1 GB</t>
  </si>
  <si>
    <t>Backup Jason Hernandez</t>
  </si>
  <si>
    <t>backupJasonHernandez.pst</t>
  </si>
  <si>
    <t>11,2 GB</t>
  </si>
  <si>
    <t>Backup Kevin Uruena</t>
  </si>
  <si>
    <t>backupKevinUruena.pst</t>
  </si>
  <si>
    <t>8,31 GB</t>
  </si>
  <si>
    <t>Backup Cristian Valencia</t>
  </si>
  <si>
    <t>backupCristianValencia.pst</t>
  </si>
  <si>
    <t>410 MB</t>
  </si>
  <si>
    <t>Backup Michael Medina</t>
  </si>
  <si>
    <t>backupMichaelMedina.pst</t>
  </si>
  <si>
    <t>20 GB</t>
  </si>
  <si>
    <t>Backup Lorena Patino</t>
  </si>
  <si>
    <t>backupLorenaPatino.pst</t>
  </si>
  <si>
    <t>18,7 GB</t>
  </si>
  <si>
    <t>Backup Jhonatan Rodriguez</t>
  </si>
  <si>
    <t>backupJhonatanRodriguez.pst</t>
  </si>
  <si>
    <t>BUUM</t>
  </si>
  <si>
    <t>Back Juan Vasquez BUUM</t>
  </si>
  <si>
    <t>backupjuanvasquez.pst</t>
  </si>
  <si>
    <t>245,289 KB</t>
  </si>
  <si>
    <t>Back DiegoPenaranda</t>
  </si>
  <si>
    <t>BackupDiegoPenaranda.pst</t>
  </si>
  <si>
    <t>239 MB</t>
  </si>
  <si>
    <t>Back Hamilton Sinisterra</t>
  </si>
  <si>
    <t>hamilton.sinisterra@grupoconectar.co.pst</t>
  </si>
  <si>
    <t>6.452.481 KB</t>
  </si>
  <si>
    <t>1,02 GB</t>
  </si>
  <si>
    <t>Back MiguelMontoya</t>
  </si>
  <si>
    <t>BackupMiguelMontoya.pst</t>
  </si>
  <si>
    <t>Back CristianMosquera</t>
  </si>
  <si>
    <t>Cristian.mosquera@grupoconectar.co.pst</t>
  </si>
  <si>
    <t>11.815.977 KB</t>
  </si>
  <si>
    <t>7,70 GB</t>
  </si>
  <si>
    <t>Back KevinEscandon</t>
  </si>
  <si>
    <t>backupKevinEscandon.pst</t>
  </si>
  <si>
    <t>19.268.625 KB</t>
  </si>
  <si>
    <t>Back VivianaRamos</t>
  </si>
  <si>
    <t>backupVivianaRamos.pst</t>
  </si>
  <si>
    <t>6,84 GB</t>
  </si>
  <si>
    <t>Backup AnamariaSuarez</t>
  </si>
  <si>
    <t>BackupAnamariaSuarez.pst</t>
  </si>
  <si>
    <t>14,7 GB</t>
  </si>
  <si>
    <t>Backup Alvaro Pabon</t>
  </si>
  <si>
    <t>backupAlvaroPabon.pst</t>
  </si>
  <si>
    <t>Backup Carlos Ul</t>
  </si>
  <si>
    <t>backupCarlosUl.pst</t>
  </si>
  <si>
    <t>426.087 KB</t>
  </si>
  <si>
    <t>Backup Libardo Serna</t>
  </si>
  <si>
    <t>backupLibardoSerna.pst</t>
  </si>
  <si>
    <t>backupMichellRizo.pst</t>
  </si>
  <si>
    <t>Backup Oscar Lopez</t>
  </si>
  <si>
    <t>backupOscarLopez.pst</t>
  </si>
  <si>
    <t>36,3 GB</t>
  </si>
  <si>
    <t>Backup Daniel Tobon</t>
  </si>
  <si>
    <t>backupDanielTobon.pst</t>
  </si>
  <si>
    <t>Backup Evert Rodriguez</t>
  </si>
  <si>
    <t>backupEvertRodriguez.pst</t>
  </si>
  <si>
    <t>Backup Hector Rodriguez</t>
  </si>
  <si>
    <t>backupHectorRodriguez.pst</t>
  </si>
  <si>
    <t>Backup Luis Montano</t>
  </si>
  <si>
    <t>backupLuisMontano.pst</t>
  </si>
  <si>
    <t>63,2 MB</t>
  </si>
  <si>
    <t>Backup Diego Rodriguez</t>
  </si>
  <si>
    <t>backupDiegoRodriguez.pst</t>
  </si>
  <si>
    <t>869 MB</t>
  </si>
  <si>
    <t>Backup Yeison Astudillo</t>
  </si>
  <si>
    <t>backupYeisonAstudillo.pst</t>
  </si>
  <si>
    <t>16,5 GB</t>
  </si>
  <si>
    <t>Backup Camilo Lopez</t>
  </si>
  <si>
    <t>backupCamiloLopez.pst</t>
  </si>
  <si>
    <t>96,1 MB</t>
  </si>
  <si>
    <t>Backup Oscar Duque</t>
  </si>
  <si>
    <t>backupOscarDuque.pst</t>
  </si>
  <si>
    <t>Backup Leonel Acosta</t>
  </si>
  <si>
    <t>backupLeonelAcosta.pst</t>
  </si>
  <si>
    <t>9.6 GB</t>
  </si>
  <si>
    <t>Backup Elkin Celis</t>
  </si>
  <si>
    <t>backupElkinCelis.pst</t>
  </si>
  <si>
    <t>3.5 GB</t>
  </si>
  <si>
    <t>40 GB</t>
  </si>
  <si>
    <t>Backup Jesus Guaraca</t>
  </si>
  <si>
    <t>backupJesusGuaraca</t>
  </si>
  <si>
    <t>solo pst</t>
  </si>
  <si>
    <t>21/04/2026</t>
  </si>
  <si>
    <t>50,7 GB</t>
  </si>
  <si>
    <t> </t>
  </si>
  <si>
    <t>Backup Marian Alcaraz</t>
  </si>
  <si>
    <t>Marian.Alcaraz.pst</t>
  </si>
  <si>
    <t>8.2 GB</t>
  </si>
  <si>
    <t>1.05 GB</t>
  </si>
  <si>
    <t>Back Aldo Celis</t>
  </si>
  <si>
    <t>aldo.celis@Grupoconectar.co.pst</t>
  </si>
  <si>
    <t>1,69 GB</t>
  </si>
  <si>
    <t>Back Victor Torres</t>
  </si>
  <si>
    <t>victor.torres@conectartv.net.co.pst</t>
  </si>
  <si>
    <t>12.9 GB</t>
  </si>
  <si>
    <t>backup Victor Torres.pst</t>
  </si>
  <si>
    <t>15.5 GB</t>
  </si>
  <si>
    <t>2.8 GB</t>
  </si>
  <si>
    <t>Back AndrewPinzon</t>
  </si>
  <si>
    <t>backupAndrewPinzon.pst</t>
  </si>
  <si>
    <t>Back Luisa Camargo</t>
  </si>
  <si>
    <t>backupLuisaCamargo.pst</t>
  </si>
  <si>
    <t>1.932.681 KB</t>
  </si>
  <si>
    <t>1,14 GB</t>
  </si>
  <si>
    <t>Back Oscar Arias</t>
  </si>
  <si>
    <t>backupOscarArias.pst</t>
  </si>
  <si>
    <t>5.4 GB</t>
  </si>
  <si>
    <t>100 MB</t>
  </si>
  <si>
    <t>Back Jeisson Amezquita</t>
  </si>
  <si>
    <t>backupJeissonAmezquita.pst</t>
  </si>
  <si>
    <t>42,6 GB</t>
  </si>
  <si>
    <t>Back Daly Becerra</t>
  </si>
  <si>
    <t>backupDalyBecerra.pst</t>
  </si>
  <si>
    <t>15.15 GB</t>
  </si>
  <si>
    <t>9.74 GB</t>
  </si>
  <si>
    <t>PST Michael.godoy@grupoconectar.co</t>
  </si>
  <si>
    <t>michael.godoy@grupoconectar.co</t>
  </si>
  <si>
    <t>49.842.561 KB</t>
  </si>
  <si>
    <t>michael.godoy@grupoconectar.co Octubre 2024</t>
  </si>
  <si>
    <t>50.646.081 KB</t>
  </si>
  <si>
    <t>Back Sandra Triana</t>
  </si>
  <si>
    <t>sandra.triana@grupoconectar.co</t>
  </si>
  <si>
    <t>7.721.745 KB</t>
  </si>
  <si>
    <t>2,27 GB</t>
  </si>
  <si>
    <t>Back Julian Salamanca M</t>
  </si>
  <si>
    <t>backupJulianSalamancaM.pst</t>
  </si>
  <si>
    <t>12,4 GB</t>
  </si>
  <si>
    <t>Back AuxiliarAdminFLM</t>
  </si>
  <si>
    <t>backupAuxiliarAdminFLM.pst</t>
  </si>
  <si>
    <t>1.651.449 KB</t>
  </si>
  <si>
    <t>12,3 GB</t>
  </si>
  <si>
    <t>Back Jorge Hurtado</t>
  </si>
  <si>
    <t>backupJorgeHurtado.pst</t>
  </si>
  <si>
    <t>6.050.721 KB</t>
  </si>
  <si>
    <t>51,0 GB</t>
  </si>
  <si>
    <t>Backp Magda Tovar Z</t>
  </si>
  <si>
    <t>backupMAgdaTovarZ.pst</t>
  </si>
  <si>
    <t>41,3 MB</t>
  </si>
  <si>
    <t>Backp Lider Documentación</t>
  </si>
  <si>
    <t>backupLiderDocumentacion.pst</t>
  </si>
  <si>
    <t>Backp Walter Martínez</t>
  </si>
  <si>
    <t>backupWalterMartinez.pst</t>
  </si>
  <si>
    <t>1,65 GB</t>
  </si>
  <si>
    <t>Backp Cesar Osorio</t>
  </si>
  <si>
    <t>backupCesarOsorio.pst</t>
  </si>
  <si>
    <t>Backp David Osorio</t>
  </si>
  <si>
    <t>backupDavidOsorio.pst</t>
  </si>
  <si>
    <t>Backp Faber Vergara</t>
  </si>
  <si>
    <t>backupFaberVergara.pst</t>
  </si>
  <si>
    <t>Backp Julian Atehortua</t>
  </si>
  <si>
    <t>backupJulianAtehortua.pst</t>
  </si>
  <si>
    <t>Backup OrlandoPinilla</t>
  </si>
  <si>
    <t>backupOrlandoPinilla.pst</t>
  </si>
  <si>
    <t>586 MB</t>
  </si>
  <si>
    <t>14 MB</t>
  </si>
  <si>
    <t>Backup Palmerino Ferreri</t>
  </si>
  <si>
    <t>backupPalmerinoFerreri.pst</t>
  </si>
  <si>
    <t>ISP</t>
  </si>
  <si>
    <t>BackWilliamGarcia ISP</t>
  </si>
  <si>
    <t>william.garcia@grupoconectar.co.pst</t>
  </si>
  <si>
    <t>58,1 GB</t>
  </si>
  <si>
    <t>Backup Maryi Pulido</t>
  </si>
  <si>
    <t>backupMaryiPulido.pst</t>
  </si>
  <si>
    <t>13 GB</t>
  </si>
  <si>
    <t>BackElizabethSalazar</t>
  </si>
  <si>
    <t>elizabeth.salazar@conectartelecomunicaciones.com.pst</t>
  </si>
  <si>
    <t>7.545.417 KB</t>
  </si>
  <si>
    <t>213 MB</t>
  </si>
  <si>
    <t>Back Anthony Puescas</t>
  </si>
  <si>
    <t>anthony.puescas@grupoconectar.co.pst</t>
  </si>
  <si>
    <t>154.279 KB</t>
  </si>
  <si>
    <t>Back Jorge Diaz</t>
  </si>
  <si>
    <t>backup JorgeDiaz.pst</t>
  </si>
  <si>
    <t>Backup Calidad Audios</t>
  </si>
  <si>
    <t>backupCalidadAudios.pst</t>
  </si>
  <si>
    <t>26,3 GB</t>
  </si>
  <si>
    <t>Backup Gestion Cliente Claro</t>
  </si>
  <si>
    <t>backupGestionalClienteClaro.pst</t>
  </si>
  <si>
    <t>771 KB</t>
  </si>
  <si>
    <t>BackupWalterCisneros</t>
  </si>
  <si>
    <t>backupWalterCisneros.pst</t>
  </si>
  <si>
    <t>111 KB</t>
  </si>
  <si>
    <t>Backup Luis Vasquez</t>
  </si>
  <si>
    <t>backupLuisVasquez.pst</t>
  </si>
  <si>
    <t>3,42 MB</t>
  </si>
  <si>
    <t>Backup Jhair Morquillaza</t>
  </si>
  <si>
    <t>backupJhairMorquillaza.pst</t>
  </si>
  <si>
    <t>Backup Yerming Linares</t>
  </si>
  <si>
    <t>backupYermingLinares.pst</t>
  </si>
  <si>
    <t>Backup Juan Hernandez B</t>
  </si>
  <si>
    <t>backupJuanHernandezB.pst</t>
  </si>
  <si>
    <t>Backup Luis Yataco</t>
  </si>
  <si>
    <t>backupLuisYataco.pst</t>
  </si>
  <si>
    <t>Backup Saul Sanchez</t>
  </si>
  <si>
    <t>backupSaulSanchez.pst</t>
  </si>
  <si>
    <t>Backup Renzo Villalobos</t>
  </si>
  <si>
    <t>backupRenzoVillalobos.pst</t>
  </si>
  <si>
    <t>Backup Falcon Tito</t>
  </si>
  <si>
    <t>backupFalconTito.pst</t>
  </si>
  <si>
    <t>Backup Ricardo Atuncar</t>
  </si>
  <si>
    <t>backupRicardoAtuncar.pst</t>
  </si>
  <si>
    <t>Backup Jorge Silva</t>
  </si>
  <si>
    <t>backupJorgeSilvapst</t>
  </si>
  <si>
    <t>BackTecnicocdi6</t>
  </si>
  <si>
    <t>backupTecnicoCDI6,pst</t>
  </si>
  <si>
    <t>5,23 GB</t>
  </si>
  <si>
    <t>Back Helmerblandon</t>
  </si>
  <si>
    <t>backupHelmerBlandon,pst</t>
  </si>
  <si>
    <t>Backup AnalistaTigoPereira</t>
  </si>
  <si>
    <t>AnalistaTigoPereira@grupoconectar.co.pst</t>
  </si>
  <si>
    <t>3,96 GB</t>
  </si>
  <si>
    <t>Backup Andres Mesa</t>
  </si>
  <si>
    <t>backupAndresMesa.pst</t>
  </si>
  <si>
    <t>486.345 KB</t>
  </si>
  <si>
    <t>Backup Jahir Zapata</t>
  </si>
  <si>
    <t>backupJahirZapata.pst</t>
  </si>
  <si>
    <t>Backup Jairo Meneses</t>
  </si>
  <si>
    <t>backupJairoMeneses.pst</t>
  </si>
  <si>
    <t>225.201 KB</t>
  </si>
  <si>
    <t>Backup Eliena Ribon</t>
  </si>
  <si>
    <t>backupElianaRibon.pst</t>
  </si>
  <si>
    <t>3.178.137 KB</t>
  </si>
  <si>
    <t>2,12 GB</t>
  </si>
  <si>
    <t>Backup Herney Sanchez</t>
  </si>
  <si>
    <t>backupHerneySanchez.pst</t>
  </si>
  <si>
    <t>Backup Santiago Alvarez</t>
  </si>
  <si>
    <t>backupSantiagoAlvarez.pst</t>
  </si>
  <si>
    <t>847 MB</t>
  </si>
  <si>
    <t>8.2GB</t>
  </si>
  <si>
    <t>Backup Almacen TigoCali</t>
  </si>
  <si>
    <t>backupAlmacenTigoCali.pst</t>
  </si>
  <si>
    <t>546.609 KB</t>
  </si>
  <si>
    <t>Backup Yeison Herrera</t>
  </si>
  <si>
    <t>backupYeisonHerrera</t>
  </si>
  <si>
    <t>18,8 GB</t>
  </si>
  <si>
    <t>Backup Jackson Viveros</t>
  </si>
  <si>
    <t>backupJackonViveros.pst</t>
  </si>
  <si>
    <t>16.556.745 KB</t>
  </si>
  <si>
    <t>35,9 GB</t>
  </si>
  <si>
    <t>Backup Julian Alvarez</t>
  </si>
  <si>
    <t>backupJulianAlvarez.pst</t>
  </si>
  <si>
    <t>Backup Edgar Comta</t>
  </si>
  <si>
    <t>backupEdgarComta.pst</t>
  </si>
  <si>
    <t>2,42 MB</t>
  </si>
  <si>
    <t>BackUp Aux Tigo PA</t>
  </si>
  <si>
    <t>backupAuxTigoPA.pst</t>
  </si>
  <si>
    <t>888.105 KB</t>
  </si>
  <si>
    <t>11,1 MB</t>
  </si>
  <si>
    <t>Backup SupervisorTigoVillavicencio</t>
  </si>
  <si>
    <t>backupSuperVisorTigoVillavicencio.pst</t>
  </si>
  <si>
    <t>9646473 KB</t>
  </si>
  <si>
    <t>33,7 MB</t>
  </si>
  <si>
    <t>Backup Javier Lopez</t>
  </si>
  <si>
    <t>backupJavierLopez.pst</t>
  </si>
  <si>
    <t>8762601 KB</t>
  </si>
  <si>
    <t>7,64 MB</t>
  </si>
  <si>
    <t>Backup Leidy Garcia</t>
  </si>
  <si>
    <t>backupLeidyGarcia.pst</t>
  </si>
  <si>
    <t>7,61 GB</t>
  </si>
  <si>
    <t>Backup Luis Sanchez</t>
  </si>
  <si>
    <t>backupLuisSanchez.pst</t>
  </si>
  <si>
    <t>40,9 MB</t>
  </si>
  <si>
    <t>Backup Dayan Mcausland</t>
  </si>
  <si>
    <t>Pantallazo sin Uso</t>
  </si>
  <si>
    <t>89 MB</t>
  </si>
  <si>
    <t>Backup Juan Herrera</t>
  </si>
  <si>
    <t>backupJuanHerrera.pst</t>
  </si>
  <si>
    <t>5,83 MB</t>
  </si>
  <si>
    <t>Backup Luis Castro</t>
  </si>
  <si>
    <t>Backup Ingri Sanchez</t>
  </si>
  <si>
    <t>backupIngriSachez.pst</t>
  </si>
  <si>
    <t>Backup Oscar Obando</t>
  </si>
  <si>
    <t>backupOscarObando.pst</t>
  </si>
  <si>
    <t>Backup Jose Monar</t>
  </si>
  <si>
    <t>backupJoseMonar.pst</t>
  </si>
  <si>
    <t>4,13 MB</t>
  </si>
  <si>
    <t>BackGustavoRamos TH</t>
  </si>
  <si>
    <t>gustavo.ramos@conectartv.com.co.pst</t>
  </si>
  <si>
    <t>23.657.809 KB</t>
  </si>
  <si>
    <t>Back Angelica Olmos FIN</t>
  </si>
  <si>
    <t>angelica.olmos@grupoconectar.co.pst</t>
  </si>
  <si>
    <t>948.369 KB</t>
  </si>
  <si>
    <t>Back Natalia Ramos TH</t>
  </si>
  <si>
    <t>natalia.ramos@grupoconectar.co.pst</t>
  </si>
  <si>
    <t>1.711.713 KB</t>
  </si>
  <si>
    <t>Back Coordinador Medios ADMON</t>
  </si>
  <si>
    <t>coordinadormediosTecnologicos@conectartv.com.pst</t>
  </si>
  <si>
    <t>2,78 MB</t>
  </si>
  <si>
    <t>Back Auxiliar AdministracionCSC</t>
  </si>
  <si>
    <t>auxiliar.administracionCSC@grupoconectar.co.pst</t>
  </si>
  <si>
    <t>10.550.433 KB</t>
  </si>
  <si>
    <t>158 MB</t>
  </si>
  <si>
    <t>Back Lina Casallas TH</t>
  </si>
  <si>
    <t>lina.casallas@conectartv.com.pst</t>
  </si>
  <si>
    <t>6.532.833 KB</t>
  </si>
  <si>
    <t>Back Diana Ruiz TH</t>
  </si>
  <si>
    <t>Diana.ruiz@conectartv.com.pst</t>
  </si>
  <si>
    <t>506.433 KB</t>
  </si>
  <si>
    <t>74,0 MB</t>
  </si>
  <si>
    <t>Drive Arturo Lerma COMPRAS</t>
  </si>
  <si>
    <t>Drive, contiene PSTs de Catalina Ramos, isabel crsitancho, juan garcia y Sandra Marín</t>
  </si>
  <si>
    <t>Isabel: 9.304.977 KB                          Juan: 9.345.153 KB Sandra: 12.117.297 KB</t>
  </si>
  <si>
    <t>Back MariaGomez@grupoconectar.co ADMON</t>
  </si>
  <si>
    <t>back_mariaGomez.pst</t>
  </si>
  <si>
    <t>886 MB</t>
  </si>
  <si>
    <t>BackAndresSimba</t>
  </si>
  <si>
    <t>andres.simbaqueva.pst</t>
  </si>
  <si>
    <t>48.275.697 KB</t>
  </si>
  <si>
    <t>AndresSimbaquevaMarzo2025,pst</t>
  </si>
  <si>
    <t>Back Alejandro Ramirez ADMON</t>
  </si>
  <si>
    <t>alejandro.ramirez@grupoconectar.co.pst</t>
  </si>
  <si>
    <t>14.005.569 KB</t>
  </si>
  <si>
    <t>23,3 MB</t>
  </si>
  <si>
    <t>Back Laura Garzon SSTA</t>
  </si>
  <si>
    <t>laura.garzon@grupoconectar.co.pst</t>
  </si>
  <si>
    <t>24.531.681 KB</t>
  </si>
  <si>
    <t>4,68 GB</t>
  </si>
  <si>
    <t>Back Camilo Martinez TICs</t>
  </si>
  <si>
    <t>camilo.martinez@grupoconectar.co.pst</t>
  </si>
  <si>
    <t>142 MB</t>
  </si>
  <si>
    <t>Back Yamith Ruiz TH</t>
  </si>
  <si>
    <t>yamith.ruiz@grupoconectar.co.pst</t>
  </si>
  <si>
    <t>1,40 GB</t>
  </si>
  <si>
    <t>Back Yamith Ruiz Gmail TH</t>
  </si>
  <si>
    <t>yamith.ruiz@conectartv.com (1) - outlook.pst</t>
  </si>
  <si>
    <t>4.363.329 KB</t>
  </si>
  <si>
    <t>96,4 MB</t>
  </si>
  <si>
    <t>Back Juan Quintero Gmail</t>
  </si>
  <si>
    <t>juan.quintero@conectartv.com.pst</t>
  </si>
  <si>
    <t>5.729.313 KB</t>
  </si>
  <si>
    <t>1,04 GB</t>
  </si>
  <si>
    <t>Back Ignacio Florez Gmail</t>
  </si>
  <si>
    <t>ignacio.florez@conectartv.com.pst</t>
  </si>
  <si>
    <t>11.213.337 KB</t>
  </si>
  <si>
    <t>193 MG</t>
  </si>
  <si>
    <t>Back German Piraquive OPERATIVO</t>
  </si>
  <si>
    <t>german.piraquive@grupoconectar.co.pst</t>
  </si>
  <si>
    <t>DISCO APARTE</t>
  </si>
  <si>
    <t xml:space="preserve">6.854.241 KB </t>
  </si>
  <si>
    <t>Back Yuli Vargas TH</t>
  </si>
  <si>
    <t>yuli.vargas@grupo.pst</t>
  </si>
  <si>
    <t>Back Yohanna Leon TH</t>
  </si>
  <si>
    <t>yohanna.leon@grupo.pst</t>
  </si>
  <si>
    <t>Back Juan Quintero Group</t>
  </si>
  <si>
    <t>juan.quintero@conectartv.com</t>
  </si>
  <si>
    <t>PST EXTRA</t>
  </si>
  <si>
    <t>22.824.201 KB</t>
  </si>
  <si>
    <t>juan.quintero@Grupo</t>
  </si>
  <si>
    <t>46.467.777 KB</t>
  </si>
  <si>
    <t>12,1 GB</t>
  </si>
  <si>
    <t>Back RubenEspinosa Group</t>
  </si>
  <si>
    <t>ruben.espinosa@Grupo</t>
  </si>
  <si>
    <t>2.796.465 KB</t>
  </si>
  <si>
    <t>4,16 GB</t>
  </si>
  <si>
    <t>Back Samanta Chaparro Group ING</t>
  </si>
  <si>
    <t>samanta.chaparro@Grupo.pst</t>
  </si>
  <si>
    <t>13.141.785 KB</t>
  </si>
  <si>
    <t>49,1 GB</t>
  </si>
  <si>
    <t>Back Karen Padilla Group COMPRAS</t>
  </si>
  <si>
    <t>karen.padilla@Grupo.pst</t>
  </si>
  <si>
    <t>51.113.361 KB</t>
  </si>
  <si>
    <t>backupKarenPadilla.pst</t>
  </si>
  <si>
    <t>27.806.025 KB</t>
  </si>
  <si>
    <t>2,83 GB</t>
  </si>
  <si>
    <t>Back KarenPadilla Compras Final</t>
  </si>
  <si>
    <t>backKarenPadilla.pst</t>
  </si>
  <si>
    <t>14.085.921 KB</t>
  </si>
  <si>
    <t>Back Innovacion ING</t>
  </si>
  <si>
    <t>innovacion@Grupo.pst</t>
  </si>
  <si>
    <t>Back Laura González TH</t>
  </si>
  <si>
    <t>laura.gonzalez@Grupoconectar.co.pst</t>
  </si>
  <si>
    <t>Backs Walter Escucha</t>
  </si>
  <si>
    <t>walter.escucha@grupoconectar.co</t>
  </si>
  <si>
    <t>50.224.233 KB</t>
  </si>
  <si>
    <t>PST yenifer.martinez@grupoconectar.co</t>
  </si>
  <si>
    <t>backupYenifer.Martinez.pst</t>
  </si>
  <si>
    <t>50.737.097 KB</t>
  </si>
  <si>
    <t>PST edison.sanchez@grupoconectar.co</t>
  </si>
  <si>
    <t>edison.sanchez@grupoconectar.co</t>
  </si>
  <si>
    <t>50.215.057 KB</t>
  </si>
  <si>
    <t>edicson.gordillo@grupoocnectar.co</t>
  </si>
  <si>
    <t>51.739.265 KB</t>
  </si>
  <si>
    <t>BackKarenCastanedaEO1 TH</t>
  </si>
  <si>
    <t>BackupKarenCastaneda.pst</t>
  </si>
  <si>
    <t>1.169.337 KB</t>
  </si>
  <si>
    <t>BackStevenNieto TH</t>
  </si>
  <si>
    <t>BackupStevenNieto.pst</t>
  </si>
  <si>
    <t>Katerine.romo@grupoconectar.co</t>
  </si>
  <si>
    <t>katerine.romo@grupoconectar.co</t>
  </si>
  <si>
    <t>45.362.937 KB</t>
  </si>
  <si>
    <t>PST Rolando Garcia</t>
  </si>
  <si>
    <t>rolando.garcia@grupoconectar.co</t>
  </si>
  <si>
    <t>49.911.505 KB</t>
  </si>
  <si>
    <t>Back angelica.rivera@grupoconectar.co</t>
  </si>
  <si>
    <t>angelica.rivera@grupoconectar.co</t>
  </si>
  <si>
    <t>50.616.321 KB</t>
  </si>
  <si>
    <t>Back FabianTocua TH SSTA</t>
  </si>
  <si>
    <t>BackupFabianTocua.pst</t>
  </si>
  <si>
    <t>2.394.705 KB</t>
  </si>
  <si>
    <t>Back AprendizGerenciaCSC</t>
  </si>
  <si>
    <t>aprendiz.gerenciacsc@grupoconectar.co.pst</t>
  </si>
  <si>
    <t>24,9 GB</t>
  </si>
  <si>
    <t>Back Cristian Herrera</t>
  </si>
  <si>
    <t>cristian.herrera@grupoconectar.co</t>
  </si>
  <si>
    <t>25.094.145 KB</t>
  </si>
  <si>
    <t xml:space="preserve">27,4 GB </t>
  </si>
  <si>
    <t>Backup Jorge Mozo</t>
  </si>
  <si>
    <t>jorge.mozo@grupoconectar.co.pst</t>
  </si>
  <si>
    <t>7.577.409 KB</t>
  </si>
  <si>
    <t>backupWendyLaserna COMPRAS</t>
  </si>
  <si>
    <t>backupWendyLaserna@grupoconectar.co.pst</t>
  </si>
  <si>
    <t>5.930.193 KB</t>
  </si>
  <si>
    <t>3,78 GB</t>
  </si>
  <si>
    <t>Back Magda Tovar .com</t>
  </si>
  <si>
    <t>margda.tovar@conectartv.com</t>
  </si>
  <si>
    <t>26.664.233 KB</t>
  </si>
  <si>
    <t>BackupJhonOrozco.pst</t>
  </si>
  <si>
    <t>16.355.865 KB</t>
  </si>
  <si>
    <t>11,9 GB</t>
  </si>
  <si>
    <t>Backup AndreaAriza FORMACION</t>
  </si>
  <si>
    <t>BackupAndreaAriza.pst</t>
  </si>
  <si>
    <t>6.271.689 KB</t>
  </si>
  <si>
    <t>3,44 GB</t>
  </si>
  <si>
    <t>Back Andrea Sotelo</t>
  </si>
  <si>
    <t>andrea.sotelo@grupoconectar.co</t>
  </si>
  <si>
    <t>1,18 GB</t>
  </si>
  <si>
    <t>Backup Michel Ruiz SSTA</t>
  </si>
  <si>
    <t>backMichelRuiz.pst</t>
  </si>
  <si>
    <t>37.568.793 KB</t>
  </si>
  <si>
    <t>18,5 GB</t>
  </si>
  <si>
    <t>Back Sergio Rey</t>
  </si>
  <si>
    <t>bacupSergioRey.pst</t>
  </si>
  <si>
    <t>50.482.897 KB</t>
  </si>
  <si>
    <t>Backup Brayan Beltran PA</t>
  </si>
  <si>
    <t>backupBrayanBeltran.pst , movilidad.conectar2@gmail.com</t>
  </si>
  <si>
    <t>Brayan: 39.216.009 KB Movilidad: 13.001.169 KB</t>
  </si>
  <si>
    <t>Backup Andrea Hernandez LOGISTICA</t>
  </si>
  <si>
    <t>BackupAndreaHernandez.pst</t>
  </si>
  <si>
    <t>17.782.113 KB</t>
  </si>
  <si>
    <t>2,73 GB</t>
  </si>
  <si>
    <t>Back Carolina Herrera FACT</t>
  </si>
  <si>
    <t>backupCarolinaHerrera.pst</t>
  </si>
  <si>
    <t>27,4 GB</t>
  </si>
  <si>
    <t>Backup Mateo Poloche</t>
  </si>
  <si>
    <t>BackupMAteoPoloche.pst</t>
  </si>
  <si>
    <t>11.374.041 KB</t>
  </si>
  <si>
    <t>11,6 GB</t>
  </si>
  <si>
    <t>PST-Jenny.cantuca@grupo Calidad</t>
  </si>
  <si>
    <t>jenny.cantuca@conectartv</t>
  </si>
  <si>
    <t>1) 9.686.649 KB    2) 3.358.929 KB</t>
  </si>
  <si>
    <t>643 MB</t>
  </si>
  <si>
    <t>Backup Catalina Meneses</t>
  </si>
  <si>
    <t>backupCatalinaMeneses.pst</t>
  </si>
  <si>
    <t>6,05 GB</t>
  </si>
  <si>
    <t>catalina.meneses@conectartv.com.pst</t>
  </si>
  <si>
    <t>Backup YesicaCardozo TH</t>
  </si>
  <si>
    <t>backupYesicaCardozo.pst</t>
  </si>
  <si>
    <t>4,73 GB</t>
  </si>
  <si>
    <t>Backup Didier Acuña</t>
  </si>
  <si>
    <t>backupDidierAcuna.pst</t>
  </si>
  <si>
    <t>19,2 GB</t>
  </si>
  <si>
    <t>Backup Cristian Maestre</t>
  </si>
  <si>
    <t>backupCristianMaestre.pst</t>
  </si>
  <si>
    <t>2,96 GB</t>
  </si>
  <si>
    <t>Backup Helver Munoz</t>
  </si>
  <si>
    <t>backuphelvermunoz</t>
  </si>
  <si>
    <t>48 GB</t>
  </si>
  <si>
    <t>Backup Yesid Ortega</t>
  </si>
  <si>
    <t>backupyesid.ortega@conectartv</t>
  </si>
  <si>
    <t>35 GB</t>
  </si>
  <si>
    <t>Backup Natalia Quintero</t>
  </si>
  <si>
    <t>backupNataliaQuintero.pst</t>
  </si>
  <si>
    <t>92 MB</t>
  </si>
  <si>
    <t>Backup Sofia Hernandez</t>
  </si>
  <si>
    <t>backupSofiaHernandez.pst</t>
  </si>
  <si>
    <t>13.5 GB</t>
  </si>
  <si>
    <t>1.24 GB</t>
  </si>
  <si>
    <t>Backup Arelis Pena</t>
  </si>
  <si>
    <t>backupArelisPena.pst</t>
  </si>
  <si>
    <t>Backup Kevin Torres</t>
  </si>
  <si>
    <t>backupKevinTorres.pst</t>
  </si>
  <si>
    <t>3 GB</t>
  </si>
  <si>
    <t>Back Laura Rocha</t>
  </si>
  <si>
    <t>BackLauraRocha</t>
  </si>
  <si>
    <t>15.0 GB</t>
  </si>
  <si>
    <t>Backup Francoby Perez</t>
  </si>
  <si>
    <t>backupFrancbyPerez</t>
  </si>
  <si>
    <t>47,8 GB</t>
  </si>
  <si>
    <t>Disco Duro H</t>
  </si>
  <si>
    <t>ORGANIZADO3</t>
  </si>
  <si>
    <t>Backp Jairo Muñoz</t>
  </si>
  <si>
    <t>Backup Kevin Montoya</t>
  </si>
  <si>
    <t>BackupKevinMontoya.pst</t>
  </si>
  <si>
    <t>Backp Nestor Mendez</t>
  </si>
  <si>
    <t>BackupNestorMendez.pst</t>
  </si>
  <si>
    <t>819 MB</t>
  </si>
  <si>
    <t>Backup Hector Benavidez</t>
  </si>
  <si>
    <t>BackupHectorBenavidez.pst</t>
  </si>
  <si>
    <t>Backp James Bolaños</t>
  </si>
  <si>
    <t>BackupJamesBolanos.pst</t>
  </si>
  <si>
    <t>Backup Maria Casas</t>
  </si>
  <si>
    <t>BackupMariaCasas.pst</t>
  </si>
  <si>
    <t>9,11 GB</t>
  </si>
  <si>
    <t>Backup Miguel Barrero</t>
  </si>
  <si>
    <t>BackupMiguelBarrero.pst</t>
  </si>
  <si>
    <t>1,85 GB</t>
  </si>
  <si>
    <t>Backp Brajhan Triana</t>
  </si>
  <si>
    <t>backupBrajhanTriana.pst</t>
  </si>
  <si>
    <t>Backp Liliana Rengifo</t>
  </si>
  <si>
    <t>backupLilianaRengifo.pst</t>
  </si>
  <si>
    <t>Backup Gina Muñoz</t>
  </si>
  <si>
    <t>BackupGinaMunoz.pst</t>
  </si>
  <si>
    <t>671 MB</t>
  </si>
  <si>
    <t>Backup William Chavez</t>
  </si>
  <si>
    <t>BackupWilliamChavez</t>
  </si>
  <si>
    <t>1,5 GB</t>
  </si>
  <si>
    <t>Backup Freddy Montenegro</t>
  </si>
  <si>
    <t>BackupFreddyMontenegro.pst</t>
  </si>
  <si>
    <t>32,3 MB</t>
  </si>
  <si>
    <t>Backup Freder Motavita</t>
  </si>
  <si>
    <t>BackupFrederMotavita.pst</t>
  </si>
  <si>
    <t>29,3 GB</t>
  </si>
  <si>
    <t>7 GB</t>
  </si>
  <si>
    <t>Backup Olga Gil</t>
  </si>
  <si>
    <t>BackupOlgaGil.pst</t>
  </si>
  <si>
    <t>990MB</t>
  </si>
  <si>
    <t>Backup Jhon Rodriguez T</t>
  </si>
  <si>
    <t>BackupJhonRodriguezT.pst</t>
  </si>
  <si>
    <t>105 KB</t>
  </si>
  <si>
    <t>Backup Adriana Escobar</t>
  </si>
  <si>
    <t>BackupAdrianaEscobar.pst</t>
  </si>
  <si>
    <t>114 MB</t>
  </si>
  <si>
    <t>Backup Fabian Mejia</t>
  </si>
  <si>
    <t>BackupFabianMejia.pst</t>
  </si>
  <si>
    <t>102 MB</t>
  </si>
  <si>
    <t>Backup Freddy Maldonado</t>
  </si>
  <si>
    <t>BackupFreddyMaldonado.pst</t>
  </si>
  <si>
    <t>209 MB</t>
  </si>
  <si>
    <t>Backup Johan Sarria</t>
  </si>
  <si>
    <t>BackupJohanSarria.pst</t>
  </si>
  <si>
    <t>427 MB</t>
  </si>
  <si>
    <t>Backup Johnathan Arenas</t>
  </si>
  <si>
    <t>BackupJohnathanArenas.pst</t>
  </si>
  <si>
    <t>1,54 GB</t>
  </si>
  <si>
    <t>Backup Leydy Giraldo</t>
  </si>
  <si>
    <t>BackupLeydyGiraldo.pst</t>
  </si>
  <si>
    <t>Backup AlmacenNokiae2e</t>
  </si>
  <si>
    <t>BackupAlmacenNokiae2e.pst</t>
  </si>
  <si>
    <t>7,36 GB</t>
  </si>
  <si>
    <t>Backup Diego Gonzalez</t>
  </si>
  <si>
    <t>BackupDiegoGonzalez.pst</t>
  </si>
  <si>
    <t>21,7 GB</t>
  </si>
  <si>
    <t>Backup David Gomez</t>
  </si>
  <si>
    <t>BackupDavidGomez.pst</t>
  </si>
  <si>
    <t>49 KB</t>
  </si>
  <si>
    <t>Backup Emerson Sancho</t>
  </si>
  <si>
    <t>BackupEmersonSancho.pst</t>
  </si>
  <si>
    <t>1,85 MB</t>
  </si>
  <si>
    <t>Backup Jaime Romero</t>
  </si>
  <si>
    <t>BackupJaimeRomero.pst</t>
  </si>
  <si>
    <t>64,3 MB</t>
  </si>
  <si>
    <t>Backup Juan Cordero</t>
  </si>
  <si>
    <t>BackupJuanCordero.pst</t>
  </si>
  <si>
    <t>Backup Andrea Gaona</t>
  </si>
  <si>
    <t>BackupAndreaGaona.pst</t>
  </si>
  <si>
    <t>Backup Monica Penaloza</t>
  </si>
  <si>
    <t>BackupMonicaPenaloza.pst</t>
  </si>
  <si>
    <t>Backup Ferney Zuniga</t>
  </si>
  <si>
    <t>BackupFerneyZuniga.pst</t>
  </si>
  <si>
    <t>BackupEdgarComta.pst</t>
  </si>
  <si>
    <t>Backup Laura Beltran</t>
  </si>
  <si>
    <t>BackupLauraBeltran.pst</t>
  </si>
  <si>
    <t>2 GB</t>
  </si>
  <si>
    <t>3 MB</t>
  </si>
  <si>
    <t>Backup David Rodriguez</t>
  </si>
  <si>
    <t>Backup David Rodriguez.pst</t>
  </si>
  <si>
    <t>8,5GB</t>
  </si>
  <si>
    <t>5GB</t>
  </si>
  <si>
    <t>Backup Diana Perez</t>
  </si>
  <si>
    <t>847MB</t>
  </si>
  <si>
    <t>Backup Juan Lozano</t>
  </si>
  <si>
    <t>Backup JuanLozano.pst</t>
  </si>
  <si>
    <t>2,3GB</t>
  </si>
  <si>
    <t>Backup Miguel benavides</t>
  </si>
  <si>
    <t>miguel.benavides@grupoconectar.co</t>
  </si>
  <si>
    <t>16,5 KB</t>
  </si>
  <si>
    <t>Backup Rolando García</t>
  </si>
  <si>
    <t>Rolando-garcia Backup Abril 2025.pst</t>
  </si>
  <si>
    <t>Backp Carlos Cubides</t>
  </si>
  <si>
    <t>BackupCarlosCubides.pst</t>
  </si>
  <si>
    <t>16,4 GB</t>
  </si>
  <si>
    <t>Backup Marcos Santamaría</t>
  </si>
  <si>
    <t>BackupMarcosSantamaria.pst</t>
  </si>
  <si>
    <t>Backup Karen Caravajal</t>
  </si>
  <si>
    <t>BAckup KAren Carvajal.pst</t>
  </si>
  <si>
    <t>Backup Gabriel Reyes</t>
  </si>
  <si>
    <t>Gabriel reyes 2021</t>
  </si>
  <si>
    <t>49,8 GB</t>
  </si>
  <si>
    <t>Gabriel reyes 2021-2024</t>
  </si>
  <si>
    <t>Backup Juan Rodriguez</t>
  </si>
  <si>
    <t>BackupJuanRodriguez.pst</t>
  </si>
  <si>
    <t>Backup Jose Urrego</t>
  </si>
  <si>
    <t>BackupJoseUrrego.pst</t>
  </si>
  <si>
    <t>Backup Jennifer Moreno</t>
  </si>
  <si>
    <t>BackupJenniferMoreno.pst</t>
  </si>
  <si>
    <t>66,3 GB</t>
  </si>
  <si>
    <t>Backup Julian Castano</t>
  </si>
  <si>
    <t>BackupJulianCastano.pst</t>
  </si>
  <si>
    <t>Backup Pedro Jaime</t>
  </si>
  <si>
    <t>BackuppedroJaime.pst</t>
  </si>
  <si>
    <t>2.6 GB</t>
  </si>
  <si>
    <t>1 GB</t>
  </si>
  <si>
    <t>Backup Bibiana Mancera</t>
  </si>
  <si>
    <t>BackupBibianamancera.pst</t>
  </si>
  <si>
    <t>10,5 GB</t>
  </si>
  <si>
    <t>Disco Duro Z</t>
  </si>
  <si>
    <t>ORGANIZADO5</t>
  </si>
  <si>
    <t>Backup Nicolas Larrota</t>
  </si>
  <si>
    <t>BackupNicolasLarrota.pst</t>
  </si>
  <si>
    <t>21 GB</t>
  </si>
  <si>
    <t>BAckup Diana Infante</t>
  </si>
  <si>
    <t>Dianainfante ulio2025.pst</t>
  </si>
  <si>
    <t>Backup Walter Escucha</t>
  </si>
  <si>
    <t>BackupWalterEscucha Julio 2025.pst</t>
  </si>
  <si>
    <t>Backup Katerine Romo</t>
  </si>
  <si>
    <t>BackuKetrineRomoJulio2025.pst</t>
  </si>
  <si>
    <t>BackupJeniferPEreira.pst</t>
  </si>
  <si>
    <t>35,6 GB</t>
  </si>
  <si>
    <t>4,8 GB</t>
  </si>
  <si>
    <t>Backup Oscar Castiblanco</t>
  </si>
  <si>
    <t>BackupOscarCastiblancoGmail</t>
  </si>
  <si>
    <t>8,3 GB</t>
  </si>
  <si>
    <t>Backup Brayan Beltran</t>
  </si>
  <si>
    <t>Backup Steven Correa</t>
  </si>
  <si>
    <t>BackupStevenCorrea.pst</t>
  </si>
  <si>
    <t>4,4 GB</t>
  </si>
  <si>
    <t>15 GB</t>
  </si>
  <si>
    <t>18 MB</t>
  </si>
  <si>
    <t>Backup Diana Infante Agosto 2025</t>
  </si>
  <si>
    <t>backup.pst</t>
  </si>
  <si>
    <t>Backup Edison Joya</t>
  </si>
  <si>
    <t>backupEdisonJoya.pst</t>
  </si>
  <si>
    <t>2,2 GB</t>
  </si>
  <si>
    <t>800 MB</t>
  </si>
  <si>
    <t>Backup Lina Bocanegra</t>
  </si>
  <si>
    <t>backupLinaBocanegra.pst</t>
  </si>
  <si>
    <t>14 GB</t>
  </si>
  <si>
    <t>Backup Jose Lopez</t>
  </si>
  <si>
    <t>backup JoseLopez.pst</t>
  </si>
  <si>
    <t>8 GB</t>
  </si>
  <si>
    <t>Andres Simbaqueva Agosto 2025</t>
  </si>
  <si>
    <t>Andres Simabqueva Agosto 2025.pst</t>
  </si>
  <si>
    <t>PST</t>
  </si>
  <si>
    <t>Caterine Diaz Agosto 2025</t>
  </si>
  <si>
    <t>caterinee Diaz.pst</t>
  </si>
  <si>
    <t>60 GB</t>
  </si>
  <si>
    <t>Ivonne Talero Septiembre 2025</t>
  </si>
  <si>
    <t>Ivonne Talero Septoiembre 2025.pst</t>
  </si>
  <si>
    <t>Backup maria Grillo</t>
  </si>
  <si>
    <t>mariagrillo.pst</t>
  </si>
  <si>
    <t>600 MB</t>
  </si>
  <si>
    <t>Helver Munoz.pst</t>
  </si>
  <si>
    <t>41 GB</t>
  </si>
  <si>
    <t>Sin Elementos Enviados</t>
  </si>
  <si>
    <t>Back Maria Cardoso</t>
  </si>
  <si>
    <t>backupMariaCardoso.pst</t>
  </si>
  <si>
    <t>380 MB</t>
  </si>
  <si>
    <t>Backup Analista Control</t>
  </si>
  <si>
    <t>BackupAnalistaControl.pst</t>
  </si>
  <si>
    <t>36 GB</t>
  </si>
  <si>
    <t>Backup John Mesa</t>
  </si>
  <si>
    <t>BackupJohnMesa.pst</t>
  </si>
  <si>
    <t>29 GB</t>
  </si>
  <si>
    <t>Backup Jeferon Forero</t>
  </si>
  <si>
    <t>BackupJefersonForero.pst</t>
  </si>
  <si>
    <t>33 GB</t>
  </si>
  <si>
    <t>Backup Paula Gonzalez</t>
  </si>
  <si>
    <t>backuppaulagonzalez</t>
  </si>
  <si>
    <t>30 MB</t>
  </si>
  <si>
    <t>Backup Diana Diaz</t>
  </si>
  <si>
    <t>BackupDianaDiaz.pst</t>
  </si>
  <si>
    <t>38,5 GB</t>
  </si>
  <si>
    <t>Backup Jhon Galvis</t>
  </si>
  <si>
    <t>BackupJhonGalvis.pst</t>
  </si>
  <si>
    <t>Backup Paola Quintana</t>
  </si>
  <si>
    <t>Paola Quintana.pst</t>
  </si>
  <si>
    <t>Backup KAren Cuero</t>
  </si>
  <si>
    <t>BackupKarenCuero.pst</t>
  </si>
  <si>
    <t>12 GB</t>
  </si>
  <si>
    <t>Backup Muricio Arciniegas</t>
  </si>
  <si>
    <t>backupmauricioarciniegas.pst</t>
  </si>
  <si>
    <t>19 GB</t>
  </si>
  <si>
    <t>Backup Anderson Gomez</t>
  </si>
  <si>
    <t>Backupandersongomez.pst</t>
  </si>
  <si>
    <t>33,7 GB</t>
  </si>
  <si>
    <t>200 MB</t>
  </si>
  <si>
    <t>Backup Hever Estacio</t>
  </si>
  <si>
    <t>BackupHeverEstacio.pst</t>
  </si>
  <si>
    <t>5 GB</t>
  </si>
  <si>
    <t>Backup Harold Herrera</t>
  </si>
  <si>
    <t>BackupHarold Herrera.pst</t>
  </si>
  <si>
    <t>24 GB</t>
  </si>
  <si>
    <t>146 MB</t>
  </si>
  <si>
    <t>Backup Back office SMU</t>
  </si>
  <si>
    <t>Backup BackofiiceSMU.pst</t>
  </si>
  <si>
    <t>7,9 GB</t>
  </si>
  <si>
    <t>Backup Faber Rodriguez</t>
  </si>
  <si>
    <t>Backup Faberrodriguez.pst</t>
  </si>
  <si>
    <t>626 MB</t>
  </si>
  <si>
    <t>Backup Proyectos Tulua</t>
  </si>
  <si>
    <t>Backup proyectostulua.pst</t>
  </si>
  <si>
    <t>31 GB</t>
  </si>
  <si>
    <t>65 MB</t>
  </si>
  <si>
    <t>Backup Katherine Rosero</t>
  </si>
  <si>
    <t>Backup katherinerosero.pst</t>
  </si>
  <si>
    <t>34 GB</t>
  </si>
  <si>
    <t>Backup Juan Roa</t>
  </si>
  <si>
    <t>Backup JuanRoa.pst</t>
  </si>
  <si>
    <t>186 MB</t>
  </si>
  <si>
    <t>Backup Wayner Tegue</t>
  </si>
  <si>
    <t>Backup WaynerTegue.pst</t>
  </si>
  <si>
    <t>Backup Erwin Nagles</t>
  </si>
  <si>
    <t>Backup Erwin.pst</t>
  </si>
  <si>
    <t>325 MB</t>
  </si>
  <si>
    <t>Backup Hernan Valencia</t>
  </si>
  <si>
    <t>Backup Hernan Valencia.pst</t>
  </si>
  <si>
    <t>Backup Supervisores Operacion Ibague 2</t>
  </si>
  <si>
    <t>Backup supervisoresoperacionesibaguebackup.pst</t>
  </si>
  <si>
    <t>1,3 GB</t>
  </si>
  <si>
    <t>Backup Andres Lozano</t>
  </si>
  <si>
    <t>Backup AndresLozano.pst</t>
  </si>
  <si>
    <t>9,3 GB</t>
  </si>
  <si>
    <t>Backup Miguel Munoz</t>
  </si>
  <si>
    <t>Backup MiguelMunoz.pst</t>
  </si>
  <si>
    <t>18 GB</t>
  </si>
  <si>
    <t>4 MB</t>
  </si>
  <si>
    <t>Backup Brandon Rivera</t>
  </si>
  <si>
    <t>Backup BrandonRivera.pst</t>
  </si>
  <si>
    <t>32 GB</t>
  </si>
  <si>
    <t>17 GB</t>
  </si>
  <si>
    <t>Backup Edgar Velasquez</t>
  </si>
  <si>
    <t>Backup Edgarvelasquez.pst</t>
  </si>
  <si>
    <t>6 GB</t>
  </si>
  <si>
    <t>Backup Carlos Victoria</t>
  </si>
  <si>
    <t>BackupCarlosVictoria.pst</t>
  </si>
  <si>
    <t>Backup Yulieth Rios</t>
  </si>
  <si>
    <t>BackupYuliethRios.pst</t>
  </si>
  <si>
    <t>Backup Jenny Cardona</t>
  </si>
  <si>
    <t>BackupJennyCardona.pst</t>
  </si>
  <si>
    <t>7,1 GB</t>
  </si>
  <si>
    <t>14,5 GB</t>
  </si>
  <si>
    <t>Backup Tania Igua</t>
  </si>
  <si>
    <t>BackupTaniaIgua.pst</t>
  </si>
  <si>
    <t>Backup Sara Avila</t>
  </si>
  <si>
    <t>Sara Avila.pst</t>
  </si>
  <si>
    <t>50GB</t>
  </si>
  <si>
    <t>Backup Daniel Garzon</t>
  </si>
  <si>
    <t>BackupDanielGarzon.pst</t>
  </si>
  <si>
    <t>23,3 GB</t>
  </si>
  <si>
    <t>64,2 MB</t>
  </si>
  <si>
    <t>Backup Angie Correa</t>
  </si>
  <si>
    <t>BackupAngieCorrea.pst</t>
  </si>
  <si>
    <t>4,2 GB</t>
  </si>
  <si>
    <t>Backup Luisa Umbariva</t>
  </si>
  <si>
    <t>BackupLuisaUmbariva.pst</t>
  </si>
  <si>
    <t>3,5 GB</t>
  </si>
  <si>
    <t>Backup Linda Sierra</t>
  </si>
  <si>
    <t>BackupLindaSierra.pst</t>
  </si>
  <si>
    <t>10,6 GB</t>
  </si>
  <si>
    <t>3,15 GB</t>
  </si>
  <si>
    <t>Backup Carlos Rojas</t>
  </si>
  <si>
    <t>BackupCarlosRojas.pst</t>
  </si>
  <si>
    <t>2,3 GB</t>
  </si>
  <si>
    <t>Backup Barley Usuga</t>
  </si>
  <si>
    <t>BackupBarleyUsuga.pst</t>
  </si>
  <si>
    <t>5,8 GB</t>
  </si>
  <si>
    <t>Backup Valentina Trujillo</t>
  </si>
  <si>
    <t>BackupValentinaTrujillo.pst</t>
  </si>
  <si>
    <t>Backupedgarcomta.pst</t>
  </si>
  <si>
    <t>50 MB</t>
  </si>
  <si>
    <t>Backup Nivier rodriguez</t>
  </si>
  <si>
    <t>backupnivierrodriguez.pst</t>
  </si>
  <si>
    <t>Backup Lilian Torres</t>
  </si>
  <si>
    <t>backupliliantorres.pst</t>
  </si>
  <si>
    <t>6.8 GB</t>
  </si>
  <si>
    <t>Backup Jose Perez</t>
  </si>
  <si>
    <t>backupJosePerez.pst</t>
  </si>
  <si>
    <t>0,9 GB</t>
  </si>
  <si>
    <t>Backup Jose Arias</t>
  </si>
  <si>
    <t>BackupJoseArias.pst</t>
  </si>
  <si>
    <t>2,5 GB</t>
  </si>
  <si>
    <t>Backup Ingrid Munoz</t>
  </si>
  <si>
    <t>BackupIngridMunoz.pst</t>
  </si>
  <si>
    <t>27 GB</t>
  </si>
  <si>
    <t>Backup Axel rojas</t>
  </si>
  <si>
    <t>BackupAxelRojas.pst</t>
  </si>
  <si>
    <t>7,8 GB</t>
  </si>
  <si>
    <t>Backup Camilo Casas</t>
  </si>
  <si>
    <t>BackupCamiloCasas.pst</t>
  </si>
  <si>
    <t>Backup Lady Linares</t>
  </si>
  <si>
    <t>BackupLadyLinares.pst</t>
  </si>
  <si>
    <t>Backup Jose Casallas</t>
  </si>
  <si>
    <t>BackupJoseCasallas.pst</t>
  </si>
  <si>
    <t>Backup Camilo Galeano</t>
  </si>
  <si>
    <t>BackupCamiloGaleano.pst</t>
  </si>
  <si>
    <t>12,5 MB</t>
  </si>
  <si>
    <t>Backup Juan Guevara</t>
  </si>
  <si>
    <t>BackupJuanGuevara.pst</t>
  </si>
  <si>
    <t>0,52 GB</t>
  </si>
  <si>
    <t>Backup Diana Garcia</t>
  </si>
  <si>
    <t>BackupDianaGarcia.pst</t>
  </si>
  <si>
    <t>Backup Jeisson Amezquita</t>
  </si>
  <si>
    <t>BackupJeissonAmezquitaC.pst</t>
  </si>
  <si>
    <t>Backup Jhon Aguirre</t>
  </si>
  <si>
    <t>BackupJhonAguirre.pst</t>
  </si>
  <si>
    <t>500 MB</t>
  </si>
  <si>
    <t>Backup Valentina Murcia</t>
  </si>
  <si>
    <t>BackupValentinaMurcia.pst</t>
  </si>
  <si>
    <t>12,6 GB</t>
  </si>
  <si>
    <t>Backup Ruben Munoz</t>
  </si>
  <si>
    <t>BackupRubenMunoz.pst</t>
  </si>
  <si>
    <t>2,9 GB</t>
  </si>
  <si>
    <t>Backup Jaime Maldonado</t>
  </si>
  <si>
    <t>BackupJaimeMaldonado.pst</t>
  </si>
  <si>
    <t>3,4 GB</t>
  </si>
  <si>
    <t>Backup Jeison Marroquin</t>
  </si>
  <si>
    <t>BackupJeisonMarroquin.pst</t>
  </si>
  <si>
    <t>6,9 GB</t>
  </si>
  <si>
    <t>Backup Omar Gil</t>
  </si>
  <si>
    <t>BackupOmarGil.pst</t>
  </si>
  <si>
    <t>17,9 GB</t>
  </si>
  <si>
    <t>300 MB</t>
  </si>
  <si>
    <t>Backup Jeimy Becerra</t>
  </si>
  <si>
    <t>BackupJeimyBecerra.pst</t>
  </si>
  <si>
    <t xml:space="preserve">5 GB </t>
  </si>
  <si>
    <t>Backup Jiseth Aponte</t>
  </si>
  <si>
    <t>BackupJisethAponte.pst</t>
  </si>
  <si>
    <t>Backup Nercy Granados</t>
  </si>
  <si>
    <t>BackupNercyGranados.pst</t>
  </si>
  <si>
    <t>3,3 GB</t>
  </si>
  <si>
    <t>2.5 GB</t>
  </si>
  <si>
    <t>Backup Luis Mora</t>
  </si>
  <si>
    <t>BackupLuisMorapst</t>
  </si>
  <si>
    <t>GESTORES</t>
  </si>
  <si>
    <t>Backup Evotech</t>
  </si>
  <si>
    <t>backup evotech.pst</t>
  </si>
  <si>
    <t>0,5 GB</t>
  </si>
  <si>
    <t>Backup Karol Marchena</t>
  </si>
  <si>
    <t>backup KarolMarchena.pst</t>
  </si>
  <si>
    <t>backup JhonatanRodriguez.pst</t>
  </si>
  <si>
    <t>700 MB</t>
  </si>
  <si>
    <t>Docking</t>
  </si>
  <si>
    <t>Disco Duro D</t>
  </si>
  <si>
    <t>ORGANIZADO6</t>
  </si>
  <si>
    <t>Backup Karen Tovar</t>
  </si>
  <si>
    <t>Backup KarenTovar.pst</t>
  </si>
  <si>
    <t>Backup Jeinson Montenegro</t>
  </si>
  <si>
    <t>BackupJeinsonMontenegro.pst</t>
  </si>
  <si>
    <t>BackupJhonatanRodriguez.pst</t>
  </si>
  <si>
    <t>0.9 GB</t>
  </si>
  <si>
    <t>Backup Sandro Zabaleta</t>
  </si>
  <si>
    <t>BackupSandroZabaleta.pst</t>
  </si>
  <si>
    <t>Backup Jairo Munoz</t>
  </si>
  <si>
    <t>BackupJairoMunoz.pst</t>
  </si>
  <si>
    <t>16 GB</t>
  </si>
  <si>
    <t>Backup David Lopez</t>
  </si>
  <si>
    <t>BackupDavidLopez.pst</t>
  </si>
  <si>
    <t>Backup Cristian Cely</t>
  </si>
  <si>
    <t>BackupCristianCely.pst</t>
  </si>
  <si>
    <t xml:space="preserve">12 GB </t>
  </si>
  <si>
    <t>30 GB</t>
  </si>
  <si>
    <t>Backup Jeferson Bedoya</t>
  </si>
  <si>
    <t>BackupJefersonBedoya.pst</t>
  </si>
  <si>
    <t>10 MB</t>
  </si>
  <si>
    <t>Backup Paula Marulanda</t>
  </si>
  <si>
    <t>BackupPaulaMarulanda.pst</t>
  </si>
  <si>
    <t>9.7 GB</t>
  </si>
  <si>
    <t>Backup Maria Medellin</t>
  </si>
  <si>
    <t>BackupMariaMedellin.pst</t>
  </si>
  <si>
    <t>Backup Proyectos Palmira</t>
  </si>
  <si>
    <t>BackupProyectosPalmira.pst</t>
  </si>
  <si>
    <t>18.2 GB</t>
  </si>
  <si>
    <t>280 MB</t>
  </si>
  <si>
    <t>Backup Jimmy Ballen</t>
  </si>
  <si>
    <t>BackupJimmyBallen.pst</t>
  </si>
  <si>
    <t>4.3 GB</t>
  </si>
  <si>
    <t>Backup Eric Orjuela</t>
  </si>
  <si>
    <t>BackupEricOrjuela.pst</t>
  </si>
  <si>
    <t>7.1 GB</t>
  </si>
  <si>
    <t>Backup Ivan Arias</t>
  </si>
  <si>
    <t>BackupIvanArias.pst</t>
  </si>
  <si>
    <t>63 GB</t>
  </si>
  <si>
    <t>Backup Ruben Solano</t>
  </si>
  <si>
    <t>BackupRubenSolano.pst</t>
  </si>
  <si>
    <t>Backup Andrea Corredor</t>
  </si>
  <si>
    <t>BackupAndreaCorredor.pst</t>
  </si>
  <si>
    <t>48.5 GB</t>
  </si>
  <si>
    <t>24.2 GB</t>
  </si>
  <si>
    <t>Backup Diego Rozo</t>
  </si>
  <si>
    <t>BackupDiegoRozo.pst</t>
  </si>
  <si>
    <t>Backup Steven Cedano</t>
  </si>
  <si>
    <t>BackupStevenCedano.pst</t>
  </si>
  <si>
    <t>6.1 GB</t>
  </si>
  <si>
    <t>Backup Ana Infante</t>
  </si>
  <si>
    <t>BackupAnaInfante.pst</t>
  </si>
  <si>
    <t>1.5 GB</t>
  </si>
  <si>
    <t>Backup Angelica Ramirez</t>
  </si>
  <si>
    <t>BackupAngelicaRamirez.pst</t>
  </si>
  <si>
    <t>12.5 GB</t>
  </si>
  <si>
    <t>Backup Miguel Alonso</t>
  </si>
  <si>
    <t>BackupMiguelAlonso.pst</t>
  </si>
  <si>
    <t>Backup Walter Burbano</t>
  </si>
  <si>
    <t>BackupWalterBurbano.pst</t>
  </si>
  <si>
    <t>51 GB</t>
  </si>
  <si>
    <t>2.4 GB</t>
  </si>
  <si>
    <t>Backup Supervisores Cali</t>
  </si>
  <si>
    <t>BackupSupervisoresCali.pst</t>
  </si>
  <si>
    <t>Backup German Molano</t>
  </si>
  <si>
    <t>BackupGermanMolano.pst</t>
  </si>
  <si>
    <t>47 GB</t>
  </si>
  <si>
    <t>Backup Luis Agudelo</t>
  </si>
  <si>
    <t>BackupLuisAgudelo.pst</t>
  </si>
  <si>
    <t>Backup Yerli Romero</t>
  </si>
  <si>
    <t>BackupYerliRomero.pst</t>
  </si>
  <si>
    <t>2.13 GB</t>
  </si>
  <si>
    <t>Backup Jonierth Velasquez</t>
  </si>
  <si>
    <t>BackupJonierthVelasquez.pst</t>
  </si>
  <si>
    <t>Backup Jonathan Correa</t>
  </si>
  <si>
    <t>BackupJonathanCorrea.pst</t>
  </si>
  <si>
    <t>Backup Jhoan Ortiz</t>
  </si>
  <si>
    <t>BackupJhoanOrtiz.pst</t>
  </si>
  <si>
    <t>Backup Maria Sierra</t>
  </si>
  <si>
    <t>BackupMariaSierra.pst</t>
  </si>
  <si>
    <t>25.8 GB</t>
  </si>
  <si>
    <t>Backup Derly Quintero</t>
  </si>
  <si>
    <t>BackupderlyQuintero.pst</t>
  </si>
  <si>
    <t>Backup Jose Maestre</t>
  </si>
  <si>
    <t>BackupJoseMaestre.pst</t>
  </si>
  <si>
    <t>Backup Johan Sanchez</t>
  </si>
  <si>
    <t>BackupJohanSanchez.pst</t>
  </si>
  <si>
    <t>10.6 GB</t>
  </si>
  <si>
    <t>Backup Omar Quinonez</t>
  </si>
  <si>
    <t>BackupOmarQuinonez.pst</t>
  </si>
  <si>
    <t>Backup Heydi Barvo</t>
  </si>
  <si>
    <t>BackupHeydiBravo.pst</t>
  </si>
  <si>
    <t>39.9 GB</t>
  </si>
  <si>
    <t>Backup Laura Ramirez</t>
  </si>
  <si>
    <t>BackupLauraRamirez.pst</t>
  </si>
  <si>
    <t>7.61 GB</t>
  </si>
  <si>
    <t>Backup Nicoll Robles</t>
  </si>
  <si>
    <t>BackupNicol.robles@grupoconectar.co FEB 2026.pst</t>
  </si>
  <si>
    <t>Backup Carlos Giraldo</t>
  </si>
  <si>
    <t>BackupCarlosGiraldo.pst</t>
  </si>
  <si>
    <t>3,42 GB</t>
  </si>
  <si>
    <t>Backup Julian Atehortua</t>
  </si>
  <si>
    <t>BackupJulianAtehortua.pst</t>
  </si>
  <si>
    <t>13.1 GB</t>
  </si>
  <si>
    <t>Backup Diana Cardona</t>
  </si>
  <si>
    <t>BackupDianaCardona.pst</t>
  </si>
  <si>
    <t>1,7 GB</t>
  </si>
  <si>
    <t>Backup Jorge Hurtado</t>
  </si>
  <si>
    <t>BackupJorgeHurtado.pst</t>
  </si>
  <si>
    <t>Backup Alvaro Cruz Febrero</t>
  </si>
  <si>
    <t>BackupAlvaroCruzFebrero2026.pst</t>
  </si>
  <si>
    <t>TABASCO</t>
  </si>
  <si>
    <t>Backup Mychel Apache</t>
  </si>
  <si>
    <t>BackupMychelApache.pst</t>
  </si>
  <si>
    <t>37 GB</t>
  </si>
  <si>
    <t>Backup Jenny Ruiz</t>
  </si>
  <si>
    <t>BackupJennyRuiz.pst</t>
  </si>
  <si>
    <t>53.6 GB</t>
  </si>
  <si>
    <t>Backup Andrea Hernandez</t>
  </si>
  <si>
    <t>Backup Carlos Londono</t>
  </si>
  <si>
    <t>BackupCarlosLondono.pst</t>
  </si>
  <si>
    <t>4.5 GB</t>
  </si>
  <si>
    <t>Backup Jesus Cruz</t>
  </si>
  <si>
    <t>BackupJesusCruz.pst</t>
  </si>
  <si>
    <t>8.8 GB</t>
  </si>
  <si>
    <t>Backup Jorge Espinel</t>
  </si>
  <si>
    <t>BackupJorgeEspinel.pst</t>
  </si>
  <si>
    <t>23 GB</t>
  </si>
  <si>
    <t>Backup Jesus Useche</t>
  </si>
  <si>
    <t>BackupJesusUseche.pst</t>
  </si>
  <si>
    <t>Backup Diana Infante</t>
  </si>
  <si>
    <t>BackupDianaInfanteDiciembre2025.pst</t>
  </si>
  <si>
    <t>Backup Maria Guerra</t>
  </si>
  <si>
    <t>BackupMariaGuerra.pst</t>
  </si>
  <si>
    <t>25 GB</t>
  </si>
  <si>
    <t>Backup Miguel Panqueva</t>
  </si>
  <si>
    <t>BackupMiguelPanqueva.pst</t>
  </si>
  <si>
    <t>64,4 GB</t>
  </si>
  <si>
    <t>Backup Valentina Alvarez</t>
  </si>
  <si>
    <t>BackupValentinaAlvarez.pst</t>
  </si>
  <si>
    <t>Backup Luis Hurtado</t>
  </si>
  <si>
    <t>BackupLuisHurtado.pst</t>
  </si>
  <si>
    <t>Backup Helmer Blandon</t>
  </si>
  <si>
    <t>BackupHelmerBlandon.pst</t>
  </si>
  <si>
    <t>17,5 GB</t>
  </si>
  <si>
    <t>Backup Juan Diego Soto</t>
  </si>
  <si>
    <t>BackupJuanDiegoSoto.pst</t>
  </si>
  <si>
    <t>2.7 GB</t>
  </si>
  <si>
    <t>BackupJulianAlvarez.pst</t>
  </si>
  <si>
    <t>Backup John Alvarez</t>
  </si>
  <si>
    <t>BackupJohnAlvarez.pst</t>
  </si>
  <si>
    <t>Backup Oscar Osorio</t>
  </si>
  <si>
    <t>BackupOscarOsorio.pst</t>
  </si>
  <si>
    <t>180 MB</t>
  </si>
  <si>
    <t>Backup Alejandra Arias</t>
  </si>
  <si>
    <t>BackupAlejandraArias.pst</t>
  </si>
  <si>
    <t>ZTE</t>
  </si>
  <si>
    <t>Backup Jhefferson Suarez</t>
  </si>
  <si>
    <t>BackupJhefeersonSuarez.pst</t>
  </si>
  <si>
    <t>PST brahian Ortiz</t>
  </si>
  <si>
    <t>brahian.ortizbackup</t>
  </si>
  <si>
    <t>1.97 GB</t>
  </si>
  <si>
    <t>226 MB</t>
  </si>
  <si>
    <t>PST Anderson Carrillo</t>
  </si>
  <si>
    <t>anderson.carrillo@grupoconectar.co</t>
  </si>
  <si>
    <t>3,04 GB</t>
  </si>
  <si>
    <t>3,97 GB</t>
  </si>
  <si>
    <t>PST Diana Lopez</t>
  </si>
  <si>
    <t>diana.lopez.b@grupoconectar.co</t>
  </si>
  <si>
    <t>6,34 GB</t>
  </si>
  <si>
    <t>6,49 GB</t>
  </si>
  <si>
    <t>PST Gestion de Permisos</t>
  </si>
  <si>
    <t>gestiondepermisosadmon@grupoconectar.co</t>
  </si>
  <si>
    <t>6,13 GB</t>
  </si>
  <si>
    <t>67,7 MB</t>
  </si>
  <si>
    <t>PST Oscar Sepulveda</t>
  </si>
  <si>
    <t>oscar.sepulveda@grupoconectar.co</t>
  </si>
  <si>
    <t>39,8 GB</t>
  </si>
  <si>
    <t>PST Claudia Muñoz</t>
  </si>
  <si>
    <t>claudia.munoz@grupoconectar.co</t>
  </si>
  <si>
    <t>1,32 GB</t>
  </si>
  <si>
    <t>491, MB</t>
  </si>
  <si>
    <t>PST Gloria Acero</t>
  </si>
  <si>
    <t>gloria.acero@grupocionectar.co</t>
  </si>
  <si>
    <t>7,45 GB</t>
  </si>
  <si>
    <t>PST Andres Cuello</t>
  </si>
  <si>
    <t>andres.cuello@grupoconectar.co</t>
  </si>
  <si>
    <t>1,30 GB</t>
  </si>
  <si>
    <t>154 MB</t>
  </si>
  <si>
    <t>PST Jenny Bautista</t>
  </si>
  <si>
    <t>jenny.bautista@grupoconectar.co</t>
  </si>
  <si>
    <t>28,8 GB</t>
  </si>
  <si>
    <t>PST Diana Garzon</t>
  </si>
  <si>
    <t>diana.garzon@grupoconectar.co</t>
  </si>
  <si>
    <t>1,07 GB</t>
  </si>
  <si>
    <t>48,1 MB</t>
  </si>
  <si>
    <t>PERU</t>
  </si>
  <si>
    <t>PST Alexander Matysek</t>
  </si>
  <si>
    <t>alexander.matysek@grupoconectar.co</t>
  </si>
  <si>
    <t>631, MB</t>
  </si>
  <si>
    <t>PST Alexis Quispe</t>
  </si>
  <si>
    <t>alexis.quispe@grupoconectar.co</t>
  </si>
  <si>
    <t>8,10 MB</t>
  </si>
  <si>
    <t>PST Alvaro Campos</t>
  </si>
  <si>
    <t>alvaro.campos@grupoconectar.co</t>
  </si>
  <si>
    <t>710 MB</t>
  </si>
  <si>
    <t>PST Angel Flores</t>
  </si>
  <si>
    <t>angel.flores@grupoconectar.co</t>
  </si>
  <si>
    <t>651 MB</t>
  </si>
  <si>
    <t>PST Brandon Flores</t>
  </si>
  <si>
    <t>brandon.flores@grupoconectar.co</t>
  </si>
  <si>
    <t>3,95 GB</t>
  </si>
  <si>
    <t>PST Bruce Gamonal</t>
  </si>
  <si>
    <t>bruce.gamonal@grupoconectar.co</t>
  </si>
  <si>
    <t>4,36 GB</t>
  </si>
  <si>
    <t>PST Bryan Murillo</t>
  </si>
  <si>
    <t>bryan.murillo@grupoconectar.co</t>
  </si>
  <si>
    <t>3,91 GB</t>
  </si>
  <si>
    <t>PST Caleb Alburqueque</t>
  </si>
  <si>
    <t>caleb.alburqueque@grupoconectar.co</t>
  </si>
  <si>
    <t>1,86 GB</t>
  </si>
  <si>
    <t>PST Eloy Alvarez</t>
  </si>
  <si>
    <t>eloy.alvarez@grupoconectar.co</t>
  </si>
  <si>
    <t>1,79 GB</t>
  </si>
  <si>
    <t>PST Erwinson Azuaje</t>
  </si>
  <si>
    <t>Erwinson.azuaje@grupoconectar.co</t>
  </si>
  <si>
    <t>703,66 MB</t>
  </si>
  <si>
    <t>PST Francisco Virguez</t>
  </si>
  <si>
    <t>francisco.virguez@grupoconectar.co</t>
  </si>
  <si>
    <t>729,97 MB</t>
  </si>
  <si>
    <t>PST Geronimo Cayampi</t>
  </si>
  <si>
    <t>geronimo.cayampi@grupoconectar.co</t>
  </si>
  <si>
    <t>2,61 GB</t>
  </si>
  <si>
    <t>PST Gillermo Peña</t>
  </si>
  <si>
    <t>guillermo.pena@grupoconectar.co</t>
  </si>
  <si>
    <t>592,65 MB</t>
  </si>
  <si>
    <t>PST Jhon Salazar</t>
  </si>
  <si>
    <t>jhon.salazar@grupoconectar.co</t>
  </si>
  <si>
    <t>631,97 MB</t>
  </si>
  <si>
    <t>PST Jose Ramos</t>
  </si>
  <si>
    <t>jose.ramos@grupoconectar.co</t>
  </si>
  <si>
    <t>612,34 MB</t>
  </si>
  <si>
    <t>PST Josef Suarez</t>
  </si>
  <si>
    <t>josef.suarez@grupoconectar.co</t>
  </si>
  <si>
    <t>PST José Chero</t>
  </si>
  <si>
    <t>jose.chero@grupoconectar.co</t>
  </si>
  <si>
    <t>1,44 GB</t>
  </si>
  <si>
    <t>PST Julio Cueto</t>
  </si>
  <si>
    <t>julio.cueto@grupoconectar.co</t>
  </si>
  <si>
    <t>573,03 MB</t>
  </si>
  <si>
    <t>PST Karol Flores</t>
  </si>
  <si>
    <t>karol.flores@grupoconectar.co</t>
  </si>
  <si>
    <t>1,31 GB</t>
  </si>
  <si>
    <t>PST Kenyee Chaina</t>
  </si>
  <si>
    <t>kenyee.chaina@grupoconectar.co</t>
  </si>
  <si>
    <t>690,81 MB</t>
  </si>
  <si>
    <t>PST Marco Lopéz</t>
  </si>
  <si>
    <t>marco.lopez@grupoconectar.co</t>
  </si>
  <si>
    <t>1,52 GB</t>
  </si>
  <si>
    <t>PST Orestes Macedo</t>
  </si>
  <si>
    <t>orestes.macedo@grupoconectar.co</t>
  </si>
  <si>
    <t>553,42 MB</t>
  </si>
  <si>
    <t>PST Percy Ramos</t>
  </si>
  <si>
    <t>percy.ramos@grupoconectar.co</t>
  </si>
  <si>
    <t>788,92 MB</t>
  </si>
  <si>
    <t>PST Segundo Tangoa</t>
  </si>
  <si>
    <t>segundo.tangoa@grupoconectar.co</t>
  </si>
  <si>
    <t>553,49 MB</t>
  </si>
  <si>
    <t>PST Victor Martinez</t>
  </si>
  <si>
    <t>victor.martinez@grupoconectar.co</t>
  </si>
  <si>
    <t>1,23 GB</t>
  </si>
  <si>
    <t>PST Victor Risco</t>
  </si>
  <si>
    <t>victor.risco@grupoconectar.co</t>
  </si>
  <si>
    <t>808,44 MB</t>
  </si>
  <si>
    <t>PST Walter Arevalo</t>
  </si>
  <si>
    <t>walter.arevalo@grupoconectar.co</t>
  </si>
  <si>
    <t>1,1 GB</t>
  </si>
  <si>
    <t>PST Documentacionzona1</t>
  </si>
  <si>
    <t>documentacionzona1@grupoconectar.co</t>
  </si>
  <si>
    <t>15,7GB</t>
  </si>
  <si>
    <t>40,O KB</t>
  </si>
  <si>
    <t>PST liderzona1@grupoconectar.co</t>
  </si>
  <si>
    <t>liderzona1@grupoconectar.co</t>
  </si>
  <si>
    <t>7,07 GB</t>
  </si>
  <si>
    <t>PST Jose Quiñones</t>
  </si>
  <si>
    <t>josue.quinonez@grupoconectar.co</t>
  </si>
  <si>
    <t>1,51 GB</t>
  </si>
  <si>
    <t>PST Nilshen Diaz</t>
  </si>
  <si>
    <t>nilshen.diaz@grupoconectar.co</t>
  </si>
  <si>
    <t>631 MG</t>
  </si>
  <si>
    <t>PST Denis Rengifo</t>
  </si>
  <si>
    <t>denis.rengifo@grupoconectar.co</t>
  </si>
  <si>
    <t>6,68 GB</t>
  </si>
  <si>
    <t>PST Cesar Tineo</t>
  </si>
  <si>
    <t>cesar.tineo@grupoconectar.co</t>
  </si>
  <si>
    <t>5,25 GB</t>
  </si>
  <si>
    <t>PST Juan Lopez</t>
  </si>
  <si>
    <t>juan.lopez@grupoconectar.co</t>
  </si>
  <si>
    <t>3,31 GB</t>
  </si>
  <si>
    <t>390 MB</t>
  </si>
  <si>
    <t>PST Yasmin Tarazona</t>
  </si>
  <si>
    <t>yasmin.tarazona@grupoconectar.co</t>
  </si>
  <si>
    <t>854 MB</t>
  </si>
  <si>
    <t>PST Reporte Fografico</t>
  </si>
  <si>
    <t>reporte.fotografico@grupoconectar.co</t>
  </si>
  <si>
    <t>2,89 GB</t>
  </si>
  <si>
    <t>39,8 MB</t>
  </si>
  <si>
    <t xml:space="preserve">PST Mirtha Yacolca </t>
  </si>
  <si>
    <t>mirtha.yacolca@grupoconectar.co</t>
  </si>
  <si>
    <t>3,9 GB</t>
  </si>
  <si>
    <t>161 MB</t>
  </si>
  <si>
    <t>PST Franco Huarcaya</t>
  </si>
  <si>
    <t>franco.huarcaya@grupoconectar.co</t>
  </si>
  <si>
    <t>4.90 GB</t>
  </si>
  <si>
    <t>PST Marlene Solis</t>
  </si>
  <si>
    <t>marlenne.solis@grupoconectar.co</t>
  </si>
  <si>
    <t>6,15 GB</t>
  </si>
  <si>
    <t>421 MB</t>
  </si>
  <si>
    <t>PST Sandra Calderon</t>
  </si>
  <si>
    <t>sandra.calderon@grupoconectar.co</t>
  </si>
  <si>
    <t>61 GB</t>
  </si>
  <si>
    <t>PST Samantha Lind</t>
  </si>
  <si>
    <t>Samantha.lind@grupoconectar.co</t>
  </si>
  <si>
    <t>5,54 GB</t>
  </si>
  <si>
    <t>PST Walter Escucha</t>
  </si>
  <si>
    <t>9,66 GB</t>
  </si>
  <si>
    <t>PST German Cardozo</t>
  </si>
  <si>
    <t>german.cardozo@grupoconectar.co</t>
  </si>
  <si>
    <t>PST Johan Marin</t>
  </si>
  <si>
    <t>johan.marin@grupoconectar.co</t>
  </si>
  <si>
    <t>56,4 GB</t>
  </si>
  <si>
    <t>PST Sait Diestra</t>
  </si>
  <si>
    <t>sait.diestra@grupoconectar.co</t>
  </si>
  <si>
    <t>PST Adrian Villar</t>
  </si>
  <si>
    <t>adrian.villar@grupoconectar.co</t>
  </si>
  <si>
    <t>4,65 GB</t>
  </si>
  <si>
    <t>PST Javier Cercado</t>
  </si>
  <si>
    <t>javier.cercado@grupoconectar.co</t>
  </si>
  <si>
    <t>8,90 GB</t>
  </si>
  <si>
    <t>8,52 GB</t>
  </si>
  <si>
    <t>PST Sebastian Pedraza</t>
  </si>
  <si>
    <t>sebastian.pedraza@grupoconectar.co</t>
  </si>
  <si>
    <t>105 MB</t>
  </si>
  <si>
    <t>PST Jason Hernandez</t>
  </si>
  <si>
    <t>jason.hernandez@grupoconectar.co</t>
  </si>
  <si>
    <t>1,09 GB</t>
  </si>
  <si>
    <t>PST Luis Huaraca</t>
  </si>
  <si>
    <t>luis.huaraca@grupoconectar.co</t>
  </si>
  <si>
    <t>17,2 GB</t>
  </si>
  <si>
    <t>PST Recaudo ISP</t>
  </si>
  <si>
    <t>recaudosisp@buum.com.co</t>
  </si>
  <si>
    <t>396 MB</t>
  </si>
  <si>
    <t>PST Javier Sifuentes</t>
  </si>
  <si>
    <t>javier.sifuentes@grupoconectar.co</t>
  </si>
  <si>
    <t>17,1 GB</t>
  </si>
  <si>
    <t>PST Adicionales Peru</t>
  </si>
  <si>
    <t>adicionales.peru@grupoconectar.co</t>
  </si>
  <si>
    <t>808 MB</t>
  </si>
  <si>
    <t>PST Marketing Telecomunicaciones</t>
  </si>
  <si>
    <t>marketing.telecomunicacionessac@grupoconectar.co</t>
  </si>
  <si>
    <t>788 MB</t>
  </si>
  <si>
    <t>PST Alexander Zambrano</t>
  </si>
  <si>
    <t>alexander.zambrano@grupoconectar.co</t>
  </si>
  <si>
    <t>PST Raul Villanueva</t>
  </si>
  <si>
    <t>raul.villanueva@grupoconectar.co</t>
  </si>
  <si>
    <t>10,3 GB</t>
  </si>
  <si>
    <t>PST Cristhus Segura</t>
  </si>
  <si>
    <t>cristhus.segura@grupoconectar.co</t>
  </si>
  <si>
    <t>1,45 GB</t>
  </si>
  <si>
    <t>PST Samuel Marin</t>
  </si>
  <si>
    <t>samuel.marin@grupoconectar.co</t>
  </si>
  <si>
    <t>2,93 GB</t>
  </si>
  <si>
    <t>20,1 GB</t>
  </si>
  <si>
    <t>PST Juliana Sastre</t>
  </si>
  <si>
    <t>juliana.sastre@grupoconectar.co</t>
  </si>
  <si>
    <t>9,44 GB</t>
  </si>
  <si>
    <t>15,2 GB</t>
  </si>
  <si>
    <t>PST Hoover Cordova</t>
  </si>
  <si>
    <t>hoover.cordova@grupoconectar.co</t>
  </si>
  <si>
    <t>20,5 GB</t>
  </si>
  <si>
    <t>16,7 GB</t>
  </si>
  <si>
    <t>PST Cliente Externo1</t>
  </si>
  <si>
    <t>clienteexterno1@grupoconectar.co</t>
  </si>
  <si>
    <t>30,7 MB</t>
  </si>
  <si>
    <t>PST William Oliveros</t>
  </si>
  <si>
    <t>william.oliveros@grupoconectar.co</t>
  </si>
  <si>
    <t>867,MB</t>
  </si>
  <si>
    <t>PST Andres Rico</t>
  </si>
  <si>
    <t>andres.rico@grupoconectar.co</t>
  </si>
  <si>
    <t>48,3 GB</t>
  </si>
  <si>
    <t>PST Azteca Documentación</t>
  </si>
  <si>
    <t>azteca.documentacion@grupoconectar.co</t>
  </si>
  <si>
    <t>21,6 GB</t>
  </si>
  <si>
    <t>9,05 GB</t>
  </si>
  <si>
    <t>PST Freddy Tumina</t>
  </si>
  <si>
    <t>feddy.tumina@grupoconectar.co</t>
  </si>
  <si>
    <t>219 MG</t>
  </si>
  <si>
    <t>PST Luisa Florero</t>
  </si>
  <si>
    <t>luisa.forero@grupoconectar.co</t>
  </si>
  <si>
    <t>94,2 MB</t>
  </si>
  <si>
    <t>PST Luis Velazquez</t>
  </si>
  <si>
    <t>luis.velasquez@grupoconectar.co</t>
  </si>
  <si>
    <t>42,1 GB</t>
  </si>
  <si>
    <t>43,3GB</t>
  </si>
  <si>
    <t>BackUp Jhon Moreno</t>
  </si>
  <si>
    <t>jhon.moreno@grupoconectar.co</t>
  </si>
  <si>
    <t>52 GB</t>
  </si>
  <si>
    <t>PST Tatiana Grisales</t>
  </si>
  <si>
    <t>tatiana.grisales@grupoconectar.co</t>
  </si>
  <si>
    <t>36.9 GB</t>
  </si>
  <si>
    <t>Backup Jonathan Montoya</t>
  </si>
  <si>
    <t>jonathan.montoya@grupoconectar.co</t>
  </si>
  <si>
    <t>65.2 GB</t>
  </si>
  <si>
    <t>BackUp Marolyn Muñoz</t>
  </si>
  <si>
    <t>marolyn.munoz@grupoconectar.co</t>
  </si>
  <si>
    <t>4.9GB</t>
  </si>
  <si>
    <t>0.2 GB</t>
  </si>
  <si>
    <t>Backup Juan Alvarez</t>
  </si>
  <si>
    <t>juan.alvarez@grupoconectar.co</t>
  </si>
  <si>
    <t>Backup William Muñoz</t>
  </si>
  <si>
    <t>william.munoz@grupoconectar.co</t>
  </si>
  <si>
    <t>26GB</t>
  </si>
  <si>
    <t>0.7GB</t>
  </si>
  <si>
    <t>FECHA_CREACION</t>
  </si>
  <si>
    <t>CIUDAD LABOR</t>
  </si>
  <si>
    <t>PRECIO USD</t>
  </si>
  <si>
    <t>DOMINIO</t>
  </si>
  <si>
    <t>PLAN</t>
  </si>
  <si>
    <t>NUM_DOCUMENTO</t>
  </si>
  <si>
    <t>NOMBRE_USUARIO</t>
  </si>
  <si>
    <t>OBSERVACIÓN (Solicitante)</t>
  </si>
  <si>
    <t>APELLIDO NOMBRE</t>
  </si>
  <si>
    <t>CARGO</t>
  </si>
  <si>
    <t>CU1</t>
  </si>
  <si>
    <t>CU1-PROCESO</t>
  </si>
  <si>
    <t>CU1-REGIONAL</t>
  </si>
  <si>
    <t>CU1-CIUDAD</t>
  </si>
  <si>
    <t>CU3</t>
  </si>
  <si>
    <t>CU3-CLIENTE</t>
  </si>
  <si>
    <t>CU3-LINEA DE NEGOCIO</t>
  </si>
  <si>
    <t>CU3-PROYECTO</t>
  </si>
  <si>
    <t>GRUPO</t>
  </si>
  <si>
    <t>EMPRESA</t>
  </si>
  <si>
    <t>PROCESO GEN</t>
  </si>
  <si>
    <t>% PROYECTO</t>
  </si>
  <si>
    <t>Baja Correo</t>
  </si>
  <si>
    <t>LIMA</t>
  </si>
  <si>
    <t>(G) .TELECOM</t>
  </si>
  <si>
    <t>Google Workspace Business Standard</t>
  </si>
  <si>
    <t>compras@conectartelecomunicaciones.com</t>
  </si>
  <si>
    <t>Wendy Lopez (Consulta)</t>
  </si>
  <si>
    <t>IGUL</t>
  </si>
  <si>
    <t>CSOM</t>
  </si>
  <si>
    <t>CLARO PERU</t>
  </si>
  <si>
    <t>TELECOMUNICACIONES SAC</t>
  </si>
  <si>
    <t>Katherin.Maldonado@conectartelecomunicaciones.com</t>
  </si>
  <si>
    <t>actasdigitales@conectartelecomunicaciones.com</t>
  </si>
  <si>
    <t>equipogabinete@conectartelecomunicaciones.com</t>
  </si>
  <si>
    <t>(M) .CO</t>
  </si>
  <si>
    <t>Microsoft 365 Empresa Estándar</t>
  </si>
  <si>
    <t>carlos.porras@grupoconectar.co</t>
  </si>
  <si>
    <t>MSIM</t>
  </si>
  <si>
    <t>Microsoft 365 Empresa Básico</t>
  </si>
  <si>
    <t>elias.tacunan@grupoconectar.co</t>
  </si>
  <si>
    <t>ELIAS ROMAN JUNIOR TACUNAN BARAHONA</t>
  </si>
  <si>
    <t>HUAWEI PERU</t>
  </si>
  <si>
    <t>Exchange Online (Plan 1)</t>
  </si>
  <si>
    <t>jeancarlos.alfaro@grupoconectar.co</t>
  </si>
  <si>
    <t>LIMA (Técnico Especialista)</t>
  </si>
  <si>
    <t>HNFM</t>
  </si>
  <si>
    <t>elizabeth.salazar@grupoconectar.co</t>
  </si>
  <si>
    <t>LIMA elizabeth Salazar Nizama</t>
  </si>
  <si>
    <t>richard.espinoza@grupoconectar.co</t>
  </si>
  <si>
    <t>Richard Sebastianni Espinoza Mendoza (Raul Villanueva)</t>
  </si>
  <si>
    <t>yessenia.chiroque@grupoconectar.co</t>
  </si>
  <si>
    <t>YESSENIA ZELENE CHIROQUE RODRIGUEZ</t>
  </si>
  <si>
    <t>jairzinho.uribe@grupoconectar.co</t>
  </si>
  <si>
    <t>URIBE QUILCA JAIRZINHO SAMIR</t>
  </si>
  <si>
    <t>armando.esteves@grupoconectar.co</t>
  </si>
  <si>
    <t>Maikers Armando Esteves Hernandez (Raul Villanueva)</t>
  </si>
  <si>
    <t>almacen.centro@grupoconectar.co</t>
  </si>
  <si>
    <t>darwin.tiburcio@grupoconectar.co</t>
  </si>
  <si>
    <t>TIBURCIO NEIRA DARWIN LEANDRO</t>
  </si>
  <si>
    <t>dennys.huerta@grupoconectar.co</t>
  </si>
  <si>
    <t>HUERTA ZAMBRANO DENNYS KEN</t>
  </si>
  <si>
    <t>Daniton.Huaman@grupoconectar.co</t>
  </si>
  <si>
    <t>rodrigo.crisolo@grupoconectar.co</t>
  </si>
  <si>
    <t>RODRIGO SALAS CRISOLO ROMERO</t>
  </si>
  <si>
    <t>Ricardo.Luna@grupoconectar.co</t>
  </si>
  <si>
    <t>Abel.Ramirez@grupoconectar.co</t>
  </si>
  <si>
    <t>pedro.castillo@grupoconectar.co</t>
  </si>
  <si>
    <t>CASTILLO MARTINEZ PEDRO</t>
  </si>
  <si>
    <t>cristian.velez@grupoconectar.co</t>
  </si>
  <si>
    <t>CRISTIAN GINO VELEZ DE VILLA HUERTA</t>
  </si>
  <si>
    <t>luis.salazar@grupoconectar.co</t>
  </si>
  <si>
    <t>LUIS ANGEL SALAZAR AGUILAR</t>
  </si>
  <si>
    <t>ylizarbe.erasmo@grupoconectar.co</t>
  </si>
  <si>
    <t>YLIZARBE MERCEDES ERASMO</t>
  </si>
  <si>
    <t>percy.zegarra@grupoconectar.co</t>
  </si>
  <si>
    <t>PERCY MARTÍN ZEGARRA SOTELO</t>
  </si>
  <si>
    <t>leonidas.bernal@grupoconectar.co</t>
  </si>
  <si>
    <t>OBREGON TRUJILLO JHASON ALCIDES</t>
  </si>
  <si>
    <t>wendy.lopez@grupoconectar.co</t>
  </si>
  <si>
    <t>KATHERINE W LÓPEZ U</t>
  </si>
  <si>
    <t>luz.martinez@grupoconectar.co</t>
  </si>
  <si>
    <t>LUZ N MARTÍNEZ M</t>
  </si>
  <si>
    <t>elva.benites@grupoconectar.co</t>
  </si>
  <si>
    <t>ELVA MARIA DEL SOCORRO BENITES DIAZ</t>
  </si>
  <si>
    <t>oscar.ricra@grupoconectar.co</t>
  </si>
  <si>
    <t xml:space="preserve"> Oscar Giancarlo Ricra Cerrón</t>
  </si>
  <si>
    <t>mario.caycho@grupoconectar.co</t>
  </si>
  <si>
    <t>LIMA MARIO M CAYCHO P</t>
  </si>
  <si>
    <t>nataly.rivas@grupoconectar.co</t>
  </si>
  <si>
    <t>LIMA NATALY RIVAS O</t>
  </si>
  <si>
    <t>miguel.huarcaya@grupoconectar.co</t>
  </si>
  <si>
    <t>Miguel Angel Huarcaya anccari (William Muchoz)</t>
  </si>
  <si>
    <t>andrea.leon@grupoconectar.co</t>
  </si>
  <si>
    <t>Andrea Leon Serquin (William Muñoz)</t>
  </si>
  <si>
    <t>jose.soto@grupoconectar.co</t>
  </si>
  <si>
    <t>JOSE ALEJANDRO SOTO CASTILLO</t>
  </si>
  <si>
    <t>REASIGNAR A: BERROSPI CHAUPIS IVAN RODRIGO DNI: 76297793</t>
  </si>
  <si>
    <t>ivan.morales@grupoconectar.co</t>
  </si>
  <si>
    <t>LIMA IVÁN L MORALES S</t>
  </si>
  <si>
    <t>edwin.molina@grupoconectar.co</t>
  </si>
  <si>
    <t>LIMA EDWIN M MOLINA V</t>
  </si>
  <si>
    <t>maribetz.huarcaya@grupoconectar.co</t>
  </si>
  <si>
    <t>LIMA MARIBETZ HUARCAYA P</t>
  </si>
  <si>
    <t>lucia.tello@grupoconectar.co</t>
  </si>
  <si>
    <t>Lucia Luz Tello Cabeza (William Muñoz)</t>
  </si>
  <si>
    <t>almacen.sur@grupoconectar.co</t>
  </si>
  <si>
    <t>LIMA ALMACEN BASE SUR</t>
  </si>
  <si>
    <t>ivan.berrospi@grupoconectar.co</t>
  </si>
  <si>
    <t>Ivan Rodrigo Berrospi Chaupis (William Muñoz)</t>
  </si>
  <si>
    <t>almacen.norte@grupoconectar.co</t>
  </si>
  <si>
    <t>LIMA ALMACÉN NORTE SJM</t>
  </si>
  <si>
    <t>Segundo.Torrejon@grupoconectar.co</t>
  </si>
  <si>
    <t>SEGUNDO J TORREJÓN P</t>
  </si>
  <si>
    <t>ALBURQUEQUE RUEDA CALEB MIGUEL</t>
  </si>
  <si>
    <t>eliot.chavez@grupoconectar.co</t>
  </si>
  <si>
    <t>ELIOT MARTÍN CHAVEZ P</t>
  </si>
  <si>
    <t>kevin.herrera@grupoconectar.co</t>
  </si>
  <si>
    <t>HERRERA U KEVIN S</t>
  </si>
  <si>
    <t>ana.salazar@grupoconectar.co</t>
  </si>
  <si>
    <t>ANA ROSA SALAZAR RODRIGUEZ</t>
  </si>
  <si>
    <t>gestion.humana@grupoconectar.co</t>
  </si>
  <si>
    <t>LIMA GESTIÓN HUMANA PERÚ</t>
  </si>
  <si>
    <t>magdeline.mendivil@grupoconectar.co</t>
  </si>
  <si>
    <t>MENDIVIL BALANDRA MAGDELINE FIORELLA</t>
  </si>
  <si>
    <t>erasmo.ylizarbe@grupoconectar.co</t>
  </si>
  <si>
    <t>Erasmo Ylizarbe Mercedes (William Muñoz)</t>
  </si>
  <si>
    <t>eduardo.medina@grupoconectar.co</t>
  </si>
  <si>
    <t>Edgar Eduardo Medina Chuquispuma (Raul Villanueva)</t>
  </si>
  <si>
    <t>julio.valverde@grupoconectar.co</t>
  </si>
  <si>
    <t>VALVERDE SOTO JULIO HECTOR</t>
  </si>
  <si>
    <t>ronald.aquino@grupoconectar.co</t>
  </si>
  <si>
    <t>AQUINO BRAVO RONALD DIRSEO</t>
  </si>
  <si>
    <t>residencia.polo2@grupoconectar.co</t>
  </si>
  <si>
    <t>MALASQUEZ REYES CARLA ELENA (Residencia Polo 2)</t>
  </si>
  <si>
    <t>jonathan.bellido@grupoconectar.co</t>
  </si>
  <si>
    <t>BELLIDO PUCHURI JONATHAN ELIAS</t>
  </si>
  <si>
    <t>sergio.chavez@grupoconectar.co</t>
  </si>
  <si>
    <t>Sergio Armando Chavez</t>
  </si>
  <si>
    <t>ever.soto@grupoconectar.co</t>
  </si>
  <si>
    <t>Ever Soto Leyva</t>
  </si>
  <si>
    <t>paola.solis@grupoconectar.co</t>
  </si>
  <si>
    <t>Gabriela Paola Solis Chang (Raul Villamil)</t>
  </si>
  <si>
    <t>sala.yan@grupoconectar.co</t>
  </si>
  <si>
    <t>Sala de reuniones (Wendy Lopez)</t>
  </si>
  <si>
    <t>karen.giro@grupoconectar.co</t>
  </si>
  <si>
    <t xml:space="preserve">RENZO CONDORI SANCHEZ </t>
  </si>
  <si>
    <t>anderson.lopez@grupoconectar.co</t>
  </si>
  <si>
    <t>ANDERSON JOEL LOPEZ SERNA</t>
  </si>
  <si>
    <t>luis.sotomayor@grupoconectar.co</t>
  </si>
  <si>
    <t>Luis Francisco Sotomayor Guerrero (William Muñoz)</t>
  </si>
  <si>
    <t>piero.solier@grupoconectar.co</t>
  </si>
  <si>
    <t>Piero Rodrigo Solier Galvez (Raul Villanueva)</t>
  </si>
  <si>
    <t>cesar.curro@grupoconectar.co</t>
  </si>
  <si>
    <t>Cesar Antonio Curro Mendoza (William Muñoz)</t>
  </si>
  <si>
    <t>SU APOYO PARA RECUPERAR EL ACCESO, TIENE REGISTRADO UN NUMERO EL CUAL NO TENEMOS PARA RECUPERAR SU CONTRASEÑA</t>
  </si>
  <si>
    <t>eduardo.paredes@grupoconectar.co</t>
  </si>
  <si>
    <t>Christian Eduardo Paredes Marroquin (William Muñoz)</t>
  </si>
  <si>
    <t>joseph.garcia@grupoconectar.co</t>
  </si>
  <si>
    <t>Joseph Ronald Garcia Moscoso (Raul Villanueva)</t>
  </si>
  <si>
    <t>christian.paredes@grupoconectar.co</t>
  </si>
  <si>
    <t>PAREDES MARROQUIN CHRISTIAN EDUARDO</t>
  </si>
  <si>
    <t>hugo.pineda@grupoconectar.co</t>
  </si>
  <si>
    <t>Hugo Antolin Pineda Rachumi (Raul Villanueva)</t>
  </si>
  <si>
    <t>jose.escobedo@grupoconectar.co</t>
  </si>
  <si>
    <t>Jose Escobedo Cardenas (Raul Villanueva)</t>
  </si>
  <si>
    <t>asael.fustamante@grupoconectar.co</t>
  </si>
  <si>
    <t>ASAEL FUSTAMANTE T</t>
  </si>
  <si>
    <t>Cristhian.palomino@grupoconectar.co</t>
  </si>
  <si>
    <t>CRISTHIAN SMITH MARIO PALOMINO UNZUETA</t>
  </si>
  <si>
    <t>anderson.alvis@grupoconectar.co</t>
  </si>
  <si>
    <t>Anderson Alvis Abisrror</t>
  </si>
  <si>
    <t>residencia.lurin@grupoconectar.co</t>
  </si>
  <si>
    <t>SERNAQUE ORDINOLA BORIS MARTIN</t>
  </si>
  <si>
    <t>residencia.sanisidro@grupoconectar.co</t>
  </si>
  <si>
    <t>SAENZ GARCIA VICTOR ANDRES</t>
  </si>
  <si>
    <t>jorge.willyams@grupoconectar.co</t>
  </si>
  <si>
    <t>Jorge Aparicio Pedro Willyams (Raul Villanueva)</t>
  </si>
  <si>
    <t>francis.velasques@grupoconectar.co</t>
  </si>
  <si>
    <t>VELASQUES QUIROZ FRANCIS DANIEL</t>
  </si>
  <si>
    <t>residencia.polo1@grupoconectar.co</t>
  </si>
  <si>
    <t>PAIRAZAMAN TORRE ALBERTO JAVIER (residencia Polo1)</t>
  </si>
  <si>
    <t>residencia.miraflores@grupoconectar.co</t>
  </si>
  <si>
    <t>BECERRA SOTO SANDRO JOHAN</t>
  </si>
  <si>
    <t>telepuerto@grupoconectar.co</t>
  </si>
  <si>
    <t>DENIS ALMANZA SEMINARIO (telepuerto)</t>
  </si>
  <si>
    <t>jeferson.janampa@grupoconectar.co</t>
  </si>
  <si>
    <t>pamela.garcia@grupoconectar.co</t>
  </si>
  <si>
    <t>Pamela Nicol Garcia Robles (William Muñoz)</t>
  </si>
  <si>
    <t>residencia.washintong@grupoconectar.co</t>
  </si>
  <si>
    <t>carlos.vizcarra@grupoconectar.co</t>
  </si>
  <si>
    <t>VIZCARRA JOAQUIN CARLOS ALBERTO</t>
  </si>
  <si>
    <t>jose.chuima@grupoconectar.co</t>
  </si>
  <si>
    <t>Jose Luis Chuima Sauñe (Raul Villanueva)</t>
  </si>
  <si>
    <t>michael.chavez@grupoconectar.co</t>
  </si>
  <si>
    <t>antony.rojas@grupoconectar.co</t>
  </si>
  <si>
    <t>ROJAS HUAMANI ANTONY RAFAEL</t>
  </si>
  <si>
    <t>gubber.churata@grupoconectar.co</t>
  </si>
  <si>
    <t>gustavo.durand@grupoconectar.co</t>
  </si>
  <si>
    <t>cesar.urbano@grupoconectar.co</t>
  </si>
  <si>
    <t>Cesar Aranda Urbano Jhordi  (William Muñoz)</t>
  </si>
  <si>
    <t>NO DAR DE BAJA</t>
  </si>
  <si>
    <t>martin.hernandez@grupoconectar.co</t>
  </si>
  <si>
    <t>Martin Hector Hernandez Magallanes (Raul Villanueva)</t>
  </si>
  <si>
    <t>carlos.cerron@grupoconectar.co</t>
  </si>
  <si>
    <t>antony.huarcaya@grupoconectar.co</t>
  </si>
  <si>
    <t>jaime.campos@grupoconectar.co</t>
  </si>
  <si>
    <t>cesar.rojas@grupoconectar.co</t>
  </si>
  <si>
    <t>derek.hernandez@grupoconectar.co</t>
  </si>
  <si>
    <t>carlos.zavala@grupoconectar.co</t>
  </si>
  <si>
    <t>juan.hernandez.t@grupoconectar.co</t>
  </si>
  <si>
    <t>maicol.martel@grupoconectar.co</t>
  </si>
  <si>
    <t>servicioalclienteperu@grupoconectar.co</t>
  </si>
  <si>
    <t>LIMA Supervisora RRHH - Trabajadora Social "Carol Sebastian" (Guido Escobar)</t>
  </si>
  <si>
    <t>residencia.surquillo@grupoconectar.co</t>
  </si>
  <si>
    <t>santiago.fernandez@grupoconectar.co</t>
  </si>
  <si>
    <t>FERNANDEZ FACUNDO SANTIAGO DUVERLY</t>
  </si>
  <si>
    <t>antoni.guzman@grupoconectar.co</t>
  </si>
  <si>
    <t>antenor.miranda@grupoconectar.co</t>
  </si>
  <si>
    <t>alvaro.casaretto@grupoconectar.co</t>
  </si>
  <si>
    <t>ALVARO FRANCISCO CASARETTO IBAÑEZ</t>
  </si>
  <si>
    <t>carol.sebastian@grupoconectar.co</t>
  </si>
  <si>
    <t>TGUL</t>
  </si>
  <si>
    <t>juan.carhuajulca@grupoconectar.co</t>
  </si>
  <si>
    <t>CARHUAJULCA LEVANO JUAN GABRIEL</t>
  </si>
  <si>
    <t>juan.roque@grupoconectar.co</t>
  </si>
  <si>
    <t>walter.castro@grupoconectar.co</t>
  </si>
  <si>
    <t>CASTRO SALAZAR WALTER ORLANDO</t>
  </si>
  <si>
    <t>adonis.charmelo@grupoconectar.co</t>
  </si>
  <si>
    <t>david.pereira@grupoconectar.co</t>
  </si>
  <si>
    <t>erick.pena@grupoconectar.co</t>
  </si>
  <si>
    <t>xiorelys.jimenez@grupoconectar.co</t>
  </si>
  <si>
    <t>harry.cuenca@grupoconectar.co</t>
  </si>
  <si>
    <t>evelyn.torres@grupoconectar.co</t>
  </si>
  <si>
    <t>TORRES ROJAS EVELYN MILAGROS</t>
  </si>
  <si>
    <t>CEDULA</t>
  </si>
  <si>
    <t>APELLIDOS Y NOMBRES</t>
  </si>
  <si>
    <t>EMP</t>
  </si>
  <si>
    <t>INGRESO</t>
  </si>
  <si>
    <t>VENCE</t>
  </si>
  <si>
    <t>EST</t>
  </si>
  <si>
    <t>RETIRO</t>
  </si>
  <si>
    <t>MOTIVO RETIRO</t>
  </si>
  <si>
    <t>MOTIVO RETIRO - ESPECIFICADO</t>
  </si>
  <si>
    <t>TIPO CARGO</t>
  </si>
  <si>
    <t>TIPO CONTRATO</t>
  </si>
  <si>
    <t>SUBPROCESO</t>
  </si>
  <si>
    <t>PROCESO</t>
  </si>
  <si>
    <t>CLIENTE</t>
  </si>
  <si>
    <t>CARPETA</t>
  </si>
  <si>
    <t>PROYECTO</t>
  </si>
  <si>
    <t>LINEA N</t>
  </si>
  <si>
    <t>CIUDAD OPE</t>
  </si>
  <si>
    <t>REGIONAL</t>
  </si>
  <si>
    <t>AUSENT. GEN</t>
  </si>
  <si>
    <t>AUSENT. DM</t>
  </si>
  <si>
    <t>DIAS ACCID</t>
  </si>
  <si>
    <t>ROTACION</t>
  </si>
  <si>
    <t>CC SUPERVISOR</t>
  </si>
  <si>
    <t>NOMBRE SUPERVISOR</t>
  </si>
  <si>
    <t>OBSERVACIONES</t>
  </si>
  <si>
    <t>INGENIERIA</t>
  </si>
  <si>
    <t>TOTAL VACACIONES ACUMULADOS</t>
  </si>
  <si>
    <t>VACACIONES TOMADOS</t>
  </si>
  <si>
    <t>VACACIONES PENDIENTES</t>
  </si>
  <si>
    <t>TIPO DE CONTRATO</t>
  </si>
  <si>
    <t>REEMBOLSO DE ESSALUD</t>
  </si>
  <si>
    <t>SALARIO BASICO</t>
  </si>
  <si>
    <t>REGIMEN</t>
  </si>
  <si>
    <t>CLASE CARGO</t>
  </si>
  <si>
    <t>NIVEL CARGO</t>
  </si>
  <si>
    <t>C.COSTO</t>
  </si>
  <si>
    <t>RIVAS OSORIO NATALY</t>
  </si>
  <si>
    <t>CP</t>
  </si>
  <si>
    <t>A</t>
  </si>
  <si>
    <t>SUPERVISOR DE RRHH</t>
  </si>
  <si>
    <t>ADMTIVO</t>
  </si>
  <si>
    <t>INDEFINIDO</t>
  </si>
  <si>
    <t>TALENTO-GENERAL</t>
  </si>
  <si>
    <t>TALENTO HUMANO</t>
  </si>
  <si>
    <t>FLM</t>
  </si>
  <si>
    <t>NUEVOS NEG</t>
  </si>
  <si>
    <t>MOVIL</t>
  </si>
  <si>
    <t>PLANTA</t>
  </si>
  <si>
    <t>MIRANDA SUAREZ ANTENOR</t>
  </si>
  <si>
    <t>ACTIVO TRABAJANDO</t>
  </si>
  <si>
    <t>CERTIFICADO EN CLARO</t>
  </si>
  <si>
    <t>GENERAL</t>
  </si>
  <si>
    <t>ADMINISTRATIVO</t>
  </si>
  <si>
    <t>SUPERVISORES</t>
  </si>
  <si>
    <t>HUAWEI FLM CLARO</t>
  </si>
  <si>
    <t>MORALES SOTELO IVAN LUIS</t>
  </si>
  <si>
    <t>OPE UPC</t>
  </si>
  <si>
    <t>INGENIERIA-GENERAL</t>
  </si>
  <si>
    <t>ROJAS PADILLA CESAR HUMBERTO</t>
  </si>
  <si>
    <t>NO APLICA</t>
  </si>
  <si>
    <t>OPERATIVO</t>
  </si>
  <si>
    <t>TECNICOS</t>
  </si>
  <si>
    <t>HUAWEI FLM TDP</t>
  </si>
  <si>
    <t>HUARCAYA PILLACA MARIBETZ</t>
  </si>
  <si>
    <t>ANALISTA LIQUIDADOR</t>
  </si>
  <si>
    <t>ADM OPE</t>
  </si>
  <si>
    <t>CONTROLLER-LIQUIDACION</t>
  </si>
  <si>
    <t>MUÑOZ PIZARRO WILLIAM MARTIN</t>
  </si>
  <si>
    <t>ANALISTAS</t>
  </si>
  <si>
    <t>WIN OPERACIONES</t>
  </si>
  <si>
    <t>OYM</t>
  </si>
  <si>
    <t>SOLU FIJAS</t>
  </si>
  <si>
    <t>MASIVAS</t>
  </si>
  <si>
    <t>PORRAS TIBATA CARLOS MAURICIO</t>
  </si>
  <si>
    <t>COORDINADORES</t>
  </si>
  <si>
    <t>CAYCHO PACHECO MARIO MIGUEL</t>
  </si>
  <si>
    <t>APOYO UPC</t>
  </si>
  <si>
    <t>ABASTECIMIENTO-MATERIALES</t>
  </si>
  <si>
    <t>ABASTECIMIENTO</t>
  </si>
  <si>
    <t>SOTO CASTILLO JOSE ALEJANDRO</t>
  </si>
  <si>
    <t>CARGO UPC</t>
  </si>
  <si>
    <t>FUSTAMANTE TORRES ASAEL</t>
  </si>
  <si>
    <t>PER APOYO</t>
  </si>
  <si>
    <t>TERMINO FIJO</t>
  </si>
  <si>
    <t>SALAZAR NIZAMA ELIZABETH MARLENE</t>
  </si>
  <si>
    <t>HUAWEI FLM LONG HAUL</t>
  </si>
  <si>
    <t>LOPEZ UCHUYA KATHERINE WENDY</t>
  </si>
  <si>
    <t>ADMIN-GENERAL</t>
  </si>
  <si>
    <t>ADMINISTRACION</t>
  </si>
  <si>
    <t>MULTICLIENTE</t>
  </si>
  <si>
    <t>TRANSVERSAL</t>
  </si>
  <si>
    <t>INTEGRAL</t>
  </si>
  <si>
    <t>JEFES</t>
  </si>
  <si>
    <t>MOLINA VILA EDWIN MANUEL</t>
  </si>
  <si>
    <t>ADM UPC</t>
  </si>
  <si>
    <t>TALENTO-SSTA</t>
  </si>
  <si>
    <t>SSTA</t>
  </si>
  <si>
    <t>TECNICO OPERACIÓN</t>
  </si>
  <si>
    <t>ESPINOZA BUSTAMANTE LUIS ABELARDO</t>
  </si>
  <si>
    <t>LUNA VALDEZ RICARDO BENITO</t>
  </si>
  <si>
    <t>HUAMAN HUAMAN DANITON</t>
  </si>
  <si>
    <t>CHAVEZ PALOMINO ELIOT MARTIN</t>
  </si>
  <si>
    <t>OLT</t>
  </si>
  <si>
    <t>PROYECTO OLT</t>
  </si>
  <si>
    <t>RAMIREZ PEREZ ABEL ALEJANDRO</t>
  </si>
  <si>
    <t>MARTINEZ MEDRANO LUZ NATALY</t>
  </si>
  <si>
    <t>CONTROLLER</t>
  </si>
  <si>
    <t>HERRERA UCHUYA KEVIN STEVEN</t>
  </si>
  <si>
    <t>GERENTE GENERAL &amp; REGIONAL MANAGER</t>
  </si>
  <si>
    <t>CONTEL PE-GENERAL</t>
  </si>
  <si>
    <t>GERENCIA CONTEL PE</t>
  </si>
  <si>
    <t>GERENTES</t>
  </si>
  <si>
    <t>ALFARO RODRIGUEZ JEANCARLOS DAVID EDEY</t>
  </si>
  <si>
    <t>BENITES DIAZ ELVA MARIA DEL SOCORRO</t>
  </si>
  <si>
    <t>MBB</t>
  </si>
  <si>
    <t>HUAWEI MBB</t>
  </si>
  <si>
    <t>CABREJOS MONTENEGRO CESAR ABEL</t>
  </si>
  <si>
    <t>DAZA ROBLES MARCO ANTONIO</t>
  </si>
  <si>
    <t>FLORES CASTILLO RICARDO GREGORIO</t>
  </si>
  <si>
    <t>JAIMES ENRIQUEZ MANUEL DAVID</t>
  </si>
  <si>
    <t>CABRERA TAPIA EDGAR</t>
  </si>
  <si>
    <t>MANCHEGO RODRIGUEZ CARLOS OSWALDO</t>
  </si>
  <si>
    <t>SANCHEZ RODRIGUEZ JUAN CARLOS</t>
  </si>
  <si>
    <t>TRUJILLO MENDOZA CARLOS HECTOR</t>
  </si>
  <si>
    <t>GAMARRA POMAR VICTOR HUGO WILLIAM</t>
  </si>
  <si>
    <t>JAIMES ENRRIQUEZ GENNER ALFONSO</t>
  </si>
  <si>
    <t>SANCHEZ VELASQUEZ ROGER DAVID</t>
  </si>
  <si>
    <t>CERRON CAMAYO CARLOS PABLO</t>
  </si>
  <si>
    <t>SEBASTIAN GRAOS CAROL GUISSELA</t>
  </si>
  <si>
    <t>SUPERVISOR DE RRHH Y TS</t>
  </si>
  <si>
    <t>VELASQUEZ QUIROZ FRANCIS DANIEL</t>
  </si>
  <si>
    <t>SALAZAR AGUILAR LUIS ANGEL</t>
  </si>
  <si>
    <t>SANCHEZ RIOS MARIA LUZ</t>
  </si>
  <si>
    <t>AUXILIAR SERVICIOS GENERALES</t>
  </si>
  <si>
    <t>SERVICIOS GRALES</t>
  </si>
  <si>
    <t>RETIRADO</t>
  </si>
  <si>
    <t>JIMENEZ RODRIGUEZ XIORELYS NATHALY</t>
  </si>
  <si>
    <t>ANALISTA DE COMPRAS</t>
  </si>
  <si>
    <t>ADICIONALES HUAWEI FLM TDP</t>
  </si>
  <si>
    <t>HERNANDEZ TORRES JUAN ENRIQUE</t>
  </si>
  <si>
    <t>HERNANDEZ APARCANA DEREK EITAN</t>
  </si>
  <si>
    <t>ZEGARRA SOTELO PERCY MARTIN</t>
  </si>
  <si>
    <t>AUXILIAR PARQUE AUTOMOTOR</t>
  </si>
  <si>
    <t>AUXILIARES ADM</t>
  </si>
  <si>
    <t>TACUNAN BARAHONA ELIAS ROMAN JUNIOR</t>
  </si>
  <si>
    <t>DURAND URQUIA GUSTAVO DANIEL</t>
  </si>
  <si>
    <t>MEJIAS MAIZ ERNESTOR ANTONIO</t>
  </si>
  <si>
    <t>ROMERO SOTELO JONATHAN ALEXANDER</t>
  </si>
  <si>
    <t>VEGA SALAS RAMIRO ANTONIO</t>
  </si>
  <si>
    <t>ALATA DAVILA MICHAEL ALFREDO</t>
  </si>
  <si>
    <t>PALOMINO UNZUETA CRISTHIAN SMITH MARIO</t>
  </si>
  <si>
    <t>ALMACENISTAS</t>
  </si>
  <si>
    <t>ROQUE ARREDONDO JUAN ALBERTO</t>
  </si>
  <si>
    <t>ROQUE VALDIVIEZO JOSUE FABIAN</t>
  </si>
  <si>
    <t>BRIZUELA CORRALES JORGE ARTURO</t>
  </si>
  <si>
    <t>CHARMELO HERNANDEZ ADONIS ALDAIR</t>
  </si>
  <si>
    <t>JEFE DE RRHH</t>
  </si>
  <si>
    <t>ANGULO RAMOS RONALDO ESTHEFANO</t>
  </si>
  <si>
    <t>LOPEZ PEREZ ANIBAL</t>
  </si>
  <si>
    <t>PEREIRA GARCIA DAVID CRISTOBAL JOSE</t>
  </si>
  <si>
    <t>HUARCAYA HUAMAN ANTONY</t>
  </si>
  <si>
    <t>SALAZAR RODRIGUEZ ANA ROSA</t>
  </si>
  <si>
    <t>JANAMPA REYMUNDO JEFERSON FRANCO</t>
  </si>
  <si>
    <t>RICRA CERRON OSCAR GEANCARLO</t>
  </si>
  <si>
    <t>ZAVALA BARRON CARLOS JOSSEPH</t>
  </si>
  <si>
    <t>MARTEL CERNA MAICOL JESUS</t>
  </si>
  <si>
    <t>CHAVEZ DELGADO SERGIO ARMANDO</t>
  </si>
  <si>
    <t>GIRON COBA KAREN BRISSETH</t>
  </si>
  <si>
    <t>ANALISTA LOGISTICO</t>
  </si>
  <si>
    <t>PIZARRO ZAMATA JOAN AARON</t>
  </si>
  <si>
    <t>SOTO LEYVA EVER</t>
  </si>
  <si>
    <t>SANCHEZ PUENTE JOHEL ANTONIO</t>
  </si>
  <si>
    <t>ALLCCA CARRASCO MARCO ANTONIO</t>
  </si>
  <si>
    <t>CHAVEZ UNTIVEROS MICHAEL EDWARD</t>
  </si>
  <si>
    <t>TORRES FASANANDO CHRISTIAN DANIEL</t>
  </si>
  <si>
    <t>BOZA PARIONA JORGE LUIS</t>
  </si>
  <si>
    <t>POZO MORALES JOSE WALTER</t>
  </si>
  <si>
    <t>HINOJOZA MATEO ANTHONY YONY</t>
  </si>
  <si>
    <t>BERNAL CANALES LEONIDAS MITCHEL</t>
  </si>
  <si>
    <t>HUAMAN TOCTO ALEXANDER PAUL</t>
  </si>
  <si>
    <t>ZAVALA LEYTH LUIGGY ALESSANDRO</t>
  </si>
  <si>
    <t>ALVIS ABISRROR ANDERSON</t>
  </si>
  <si>
    <t>LOZANO REYES HECTOR HUGO</t>
  </si>
  <si>
    <t>YSMODES SANTILLAN CRISTTOPER HAMILTON</t>
  </si>
  <si>
    <t>CONTADOR GENERAL</t>
  </si>
  <si>
    <t>FINANCIERO-CONTABILIDAD</t>
  </si>
  <si>
    <t>CONTABILIDAD</t>
  </si>
  <si>
    <t>CONTADOR</t>
  </si>
  <si>
    <t>ESPINOZA MENDOZA RICHARD SEBASTIANNI</t>
  </si>
  <si>
    <t>JIMENEZ CARRASCO PERCY</t>
  </si>
  <si>
    <t>HUARCA HUILLCA JHOEL FELIPE</t>
  </si>
  <si>
    <t>RAMOS RODRIGUEZ YUVIEL GILMAR</t>
  </si>
  <si>
    <t>BACKOFFICE</t>
  </si>
  <si>
    <t>HUAWEI OUTSOURCING</t>
  </si>
  <si>
    <t>LIMACO VARGAS ERNESTO CARLOS</t>
  </si>
  <si>
    <t>FIGINI BERNAL ANTONI</t>
  </si>
  <si>
    <t>CHAVEZ AGUEDO MARCO ANTONIO</t>
  </si>
  <si>
    <t>ALONSO GARRIAZO HERNAN</t>
  </si>
  <si>
    <t>ALVARADO VARGAS JOSE MANUEL</t>
  </si>
  <si>
    <t>CARRASCO VILCA FRANK</t>
  </si>
  <si>
    <t>CASTRO GOMEZ CESAR ENRIQUE</t>
  </si>
  <si>
    <t>ROMERO BUTRON HECTOR EDUARDO</t>
  </si>
  <si>
    <t>CONDORI CORDOVA EDUARDO ENRIQUE</t>
  </si>
  <si>
    <t>SOLIS AVALOS FILOMENO MALASQUEZ</t>
  </si>
  <si>
    <t>EUGENIO HURTADO RUBEN DARIO</t>
  </si>
  <si>
    <t>JEFE DE PROYECTOS</t>
  </si>
  <si>
    <t>DIAZ SILVA CARLO PAUL</t>
  </si>
  <si>
    <t>GARCIA SALAS JAVIER LUIS</t>
  </si>
  <si>
    <t>ESCOBEDO CARDENAS JOSE HUMBERTO</t>
  </si>
  <si>
    <t>OUTSOURCING</t>
  </si>
  <si>
    <t>SOLIER GALVEZ PIERO RODRIGO</t>
  </si>
  <si>
    <t>BACKOFFICE N2</t>
  </si>
  <si>
    <t>ARANDA URBANO CESAR JORDHI</t>
  </si>
  <si>
    <t>PINEDA RACHUMI HUGO ANTOLIN</t>
  </si>
  <si>
    <t>GARCIA MOSCOSO JOSEPH RONALD</t>
  </si>
  <si>
    <t>BACKOFFICE N1</t>
  </si>
  <si>
    <t>CURRO MENDOZA CESAR ANTONIO</t>
  </si>
  <si>
    <t>SOTOMAYOR GUERRERO LUIS FRANCISCO</t>
  </si>
  <si>
    <t>RIVEROS QUISPE LIONEL NAHUN</t>
  </si>
  <si>
    <t>ASISTENTE CONTABLE</t>
  </si>
  <si>
    <t>ASISTENTES</t>
  </si>
  <si>
    <t>ESTEVES HERNANDEZ MAIKERS ARMANDO</t>
  </si>
  <si>
    <t>CUENCA SANCHEZ HARRY JHAN POOL</t>
  </si>
  <si>
    <t>CHIRINOS SEVILLA LUIS ERNESTO</t>
  </si>
  <si>
    <t>PUMAHUALLCA VALLEJOS GIAN CARLOS</t>
  </si>
  <si>
    <t>HERNANDEZ MAGALLANES MARTIN HECTOR</t>
  </si>
  <si>
    <t>TRUJILLO SILVESTRE YAFIN JUNIOR</t>
  </si>
  <si>
    <t>BRAVO VIVANCO JUAN CARLOS</t>
  </si>
  <si>
    <t>LIZARES FIGUEROA PAUL GIANCARLO</t>
  </si>
  <si>
    <t>VISQUERRA HUAYTAN EDITH VIOLETA</t>
  </si>
  <si>
    <t>GAMARRA BAUTISTA JOSE DANIEL</t>
  </si>
  <si>
    <t>BERROSPI CHAUPIS IVAN RODRIGO</t>
  </si>
  <si>
    <t>ANALISTA FINANCIERO</t>
  </si>
  <si>
    <t>ESCOBAR ARIAS RENZO SALVADOR</t>
  </si>
  <si>
    <t>LEON SERQUIN ANDREA</t>
  </si>
  <si>
    <t>MONTALBAN SAYAGO ILIAN</t>
  </si>
  <si>
    <t>TELLO CABEZA LUCIA LUZ</t>
  </si>
  <si>
    <t>TESORERA</t>
  </si>
  <si>
    <t>TESORERIA-GENERAL</t>
  </si>
  <si>
    <t>TESORERIA</t>
  </si>
  <si>
    <t>HUARCAYA ANCCARI MIGUEL ANGEL</t>
  </si>
  <si>
    <t>ANALISTA DE PROCESOS</t>
  </si>
  <si>
    <t>ANALISTA</t>
  </si>
  <si>
    <t>GARCIA ROBLES PAMELA NICOL</t>
  </si>
  <si>
    <t>ASISTENTE</t>
  </si>
  <si>
    <t>SUPERVISOR FLM</t>
  </si>
  <si>
    <t>ASCOY CABALLERO JORGE CARLOS</t>
  </si>
  <si>
    <t>RAMIREZ AMASIFUEN VICTOR ANGEL</t>
  </si>
  <si>
    <t>ASISTENTE TI</t>
  </si>
  <si>
    <t>TECNOLOGIAS-GENERAL</t>
  </si>
  <si>
    <t>TECNOLOGIAS</t>
  </si>
  <si>
    <t>HUATAQUISPE PALOMINO JOAN JONAIKER</t>
  </si>
  <si>
    <t>TECNICO JUNIOR TDP</t>
  </si>
  <si>
    <t>OBSERVACION</t>
  </si>
  <si>
    <t>Fecha Modificación</t>
  </si>
  <si>
    <t>BOGOTA</t>
  </si>
  <si>
    <t>juan.soto@grupoconectar.co</t>
  </si>
  <si>
    <t>(Yuliana Cardenas)</t>
  </si>
  <si>
    <t>Cambio de Asignacion a Angelica Paez</t>
  </si>
  <si>
    <t>santiago.leon@grupoconectar.co</t>
  </si>
  <si>
    <t>LEON SALAMANCA SANTIAGO FELIPE (ana durán)</t>
  </si>
  <si>
    <t>Cambio de Asignacion a Tania Estefany Castro</t>
  </si>
  <si>
    <t>MEDELLIN</t>
  </si>
  <si>
    <t>rodolfo.tumal@grupoconectar.co</t>
  </si>
  <si>
    <t>Hernandez Valencia Nelson Andres(Christofer)</t>
  </si>
  <si>
    <t>TUMAL JURADO RODOLFO</t>
  </si>
  <si>
    <t>COORDINADOR OPERACION FLM</t>
  </si>
  <si>
    <t>IGAM</t>
  </si>
  <si>
    <t>REG ANTIO</t>
  </si>
  <si>
    <t>HNAL</t>
  </si>
  <si>
    <t>FLM ALL IN ONE</t>
  </si>
  <si>
    <t>CLIENTES</t>
  </si>
  <si>
    <t>CONECTAR TV</t>
  </si>
  <si>
    <t>Cambio de Asignacion a Milton Fabian Pino</t>
  </si>
  <si>
    <t>maria.lozano@grupoconectar.co</t>
  </si>
  <si>
    <t>Maria Daniela Lozano Garcia(Randy)</t>
  </si>
  <si>
    <t>LOZANO GARCIA MARIA DANIELA</t>
  </si>
  <si>
    <t>ANALISTA TALENTO HUMANO</t>
  </si>
  <si>
    <t>TGCB</t>
  </si>
  <si>
    <t>REG CENTRO</t>
  </si>
  <si>
    <t>ISST</t>
  </si>
  <si>
    <t>STRONG</t>
  </si>
  <si>
    <t>CSC</t>
  </si>
  <si>
    <t>Cambio de Asignacion a Danna Valentina Forero Espinosa</t>
  </si>
  <si>
    <t>derly.fandino@grupoconectar.co</t>
  </si>
  <si>
    <t>FANDINO QUIROGA DERLY YADIANA</t>
  </si>
  <si>
    <t>ANALISTA RELACIONES LABORALES</t>
  </si>
  <si>
    <t>TWTN</t>
  </si>
  <si>
    <t>TALENTO-RELABO</t>
  </si>
  <si>
    <t>NACIONAL</t>
  </si>
  <si>
    <t>TTTR</t>
  </si>
  <si>
    <t>TRANSV CTV</t>
  </si>
  <si>
    <t>TRANSVER</t>
  </si>
  <si>
    <t>TRANSV UEN</t>
  </si>
  <si>
    <t>Cambio de Asignacion a Miley Portillo</t>
  </si>
  <si>
    <t>CALI</t>
  </si>
  <si>
    <t>valeria.oliva@grupoconectar.co</t>
  </si>
  <si>
    <t>R3 (RANDY AGUILAR)</t>
  </si>
  <si>
    <t>OLIVA SOLARTE VALERIA</t>
  </si>
  <si>
    <t>BACKOFFICE OPERACION</t>
  </si>
  <si>
    <t>IGVI</t>
  </si>
  <si>
    <t>REG VALLE</t>
  </si>
  <si>
    <t>CSIM</t>
  </si>
  <si>
    <t>IMM</t>
  </si>
  <si>
    <t>PERSONAL APOYO</t>
  </si>
  <si>
    <t>Cambio a Licencia estándar</t>
  </si>
  <si>
    <t>IBAGUE</t>
  </si>
  <si>
    <t>maria.rodriguez@grupoconectar.co</t>
  </si>
  <si>
    <t>MARIA CAMUA RODRIGUEZ LOZANO (Evelin)</t>
  </si>
  <si>
    <t>Cambio de Asignacion a Laura Balaguera</t>
  </si>
  <si>
    <t>Ernesto.acosta@grupoconectar.co</t>
  </si>
  <si>
    <t>Hugo Ernesto Acosta Alvarez (Nicolás Pulgarín CLARO R3)</t>
  </si>
  <si>
    <t>ACOSTA ALVAREZ HUGO ERNESTO</t>
  </si>
  <si>
    <t>SGVI</t>
  </si>
  <si>
    <t>DISAN-GENERAL</t>
  </si>
  <si>
    <t>DISAN</t>
  </si>
  <si>
    <t>OTROS</t>
  </si>
  <si>
    <t xml:space="preserve">Cambio de Asignación a María Zuluaga </t>
  </si>
  <si>
    <t>desarrollo.proyectos@grupoconectar.co</t>
  </si>
  <si>
    <t>usuario para desarrollo Proyectos</t>
  </si>
  <si>
    <t>Asignación de Licencia a Javier Gaitan</t>
  </si>
  <si>
    <t>cesar.osorio.u@grupoconectar.co</t>
  </si>
  <si>
    <t>(Crhistofer García)</t>
  </si>
  <si>
    <t>OSORIO ULLOA CESAR DARIO</t>
  </si>
  <si>
    <t>Cambio de Asignación a Wilton Avedaño</t>
  </si>
  <si>
    <t>katerin.ruiz@grupoconectar.co</t>
  </si>
  <si>
    <t>RUIZ ALVAREZ KATERIN ANDREA</t>
  </si>
  <si>
    <t>Cambio de Asignación a Cindy Vargas</t>
  </si>
  <si>
    <t>ader.avila@grupoconectar.co</t>
  </si>
  <si>
    <t>(Juan Guarín)</t>
  </si>
  <si>
    <t>Cambio de Asignación a Jose García</t>
  </si>
  <si>
    <t>sebastian.barragan@grupoconectar.co</t>
  </si>
  <si>
    <t>SEBASTIAN STEVEN BARRAGAN CUERO R3( Eliesid González)</t>
  </si>
  <si>
    <t>Eliminado con Backup</t>
  </si>
  <si>
    <t>FLORENCIA</t>
  </si>
  <si>
    <t>maria.medellin@grupoconectar.co</t>
  </si>
  <si>
    <t>MARIA ANTONIA MEDELLIN FRANCO (Diana Diaz)</t>
  </si>
  <si>
    <t>Cambio de Asignación a Laura Cruz</t>
  </si>
  <si>
    <t>harold.cardenas@grupoconectar.co</t>
  </si>
  <si>
    <t>harol cardenas (Onnet)</t>
  </si>
  <si>
    <t>Cambio de Licencia a Microsoft Standard</t>
  </si>
  <si>
    <t>oscar.rocha@grupoconectar.co</t>
  </si>
  <si>
    <t>Oscar Leonardo Rocha Naveo (Christofer)</t>
  </si>
  <si>
    <t>Cambio de Licencia a Gestión de Permisos Admon</t>
  </si>
  <si>
    <t>18/06/2025</t>
  </si>
  <si>
    <t>nicolas.diaz@grupoconectar.co</t>
  </si>
  <si>
    <t>ERIKA JOHANA CASTELLANOS</t>
  </si>
  <si>
    <t>Cambio de Licencia a Gestión de Infraestructura</t>
  </si>
  <si>
    <t>nicolas.cubillos@grupoconectar.co</t>
  </si>
  <si>
    <t>NICOLAS CUBILLOS GUARNIZO(Harol Cardenas)</t>
  </si>
  <si>
    <t>Cambio de Licencia a Gestión de Diseño</t>
  </si>
  <si>
    <t>camilo.gomez@grupoconectar.co</t>
  </si>
  <si>
    <t>coordinador fml</t>
  </si>
  <si>
    <t>Cambio de Licencia a Elton Cortés</t>
  </si>
  <si>
    <t>Auxiliarthtigo@grupoconectar.co</t>
  </si>
  <si>
    <t>MARÍA CAMILA PALACIO AGUILAR (Randy)</t>
  </si>
  <si>
    <t>Cambio de Nombre a Camila Palacio</t>
  </si>
  <si>
    <t>liliana.casallas@grupoconectar.co</t>
  </si>
  <si>
    <t>LILIANA ROCIO CASALLAS MARTÍNEZ (Angélica Rivera)</t>
  </si>
  <si>
    <t>Cambio de Nombre a Arelis Peña</t>
  </si>
  <si>
    <t>Leonel.Gonzalez@grupoconectar.co</t>
  </si>
  <si>
    <t>GONZALEZ GARZON LEONEL FERNANDO</t>
  </si>
  <si>
    <t>LIDER FORMACION</t>
  </si>
  <si>
    <t>TFTN</t>
  </si>
  <si>
    <t>TALENTO-FORMACION</t>
  </si>
  <si>
    <t>Cambio de Nombre a Jenny Bautista</t>
  </si>
  <si>
    <t>erika.castellanos@grupoconectar.co</t>
  </si>
  <si>
    <t>ERIKA JOHANNA CASTELLANOS CASTRO</t>
  </si>
  <si>
    <t>Cambio de Nombre a Liliana Casallas</t>
  </si>
  <si>
    <t>mesadeayudaOyM@grupoconectar.co</t>
  </si>
  <si>
    <t>Cambio de Asignación a Harol Cardenas</t>
  </si>
  <si>
    <t>tecnicos.azteca@grupoconectar.co</t>
  </si>
  <si>
    <t>TÉCNICOS(LILIANA CASALLAS)</t>
  </si>
  <si>
    <t>Cambio de Asignación a Liliana Casallas</t>
  </si>
  <si>
    <t>supervisoresredexatpmedellin@grupoconectar.co</t>
  </si>
  <si>
    <t>supervisores ATP Medellín</t>
  </si>
  <si>
    <t>Cambio de Asignación a Ruben Dario Gomez</t>
  </si>
  <si>
    <t>sofia.hernandez@grupoconectar.co</t>
  </si>
  <si>
    <t>Sofia Hernández Rodriguez (Angélica Rivera) "Baja"</t>
  </si>
  <si>
    <t>Cambio de Asignación a Arelis Pena</t>
  </si>
  <si>
    <t>arelis.pena@grupoconectar.co</t>
  </si>
  <si>
    <t>ARELIS PENA CAMAYO (Angélica Rivera)(Ana Adq Mov)</t>
  </si>
  <si>
    <t>oscar.arias@grupoconectar.co</t>
  </si>
  <si>
    <t>"BAJA"</t>
  </si>
  <si>
    <t>daly.becerra@grupoconectar.co</t>
  </si>
  <si>
    <t>DALY ALEXANDRA BECERRA TORRES (Luz Jaramillo) "BAJA"</t>
  </si>
  <si>
    <t>leonel.acosta@grupoconectar.co</t>
  </si>
  <si>
    <t>Leonel Alexander Acosta Mosquera "Baja"</t>
  </si>
  <si>
    <t>elkin.celis@grupoconectar.co</t>
  </si>
  <si>
    <t>(Leonel González)"BAJA"</t>
  </si>
  <si>
    <t>karen.tovar@grupoconectar.co</t>
  </si>
  <si>
    <t>KAREN TATIANA TOVAR BEJARANO (ATP)(Jhonatan Rodrig) "BAJA"</t>
  </si>
  <si>
    <t>auxiliar.control@grupoconectar.co</t>
  </si>
  <si>
    <t>(Edward Galvis) "Baja"</t>
  </si>
  <si>
    <t>jeinson.montenegro@grupoconectar.co</t>
  </si>
  <si>
    <t xml:space="preserve">ATP CALI "BAJA" </t>
  </si>
  <si>
    <t>jeferson.bedoya@grupoconectar.co</t>
  </si>
  <si>
    <t>FORMADOR TH R3 (Leonel González) "Baja"</t>
  </si>
  <si>
    <t>diana.diaz.c@grupoconectar.co</t>
  </si>
  <si>
    <t>DIANA DIAZ (Christofer Garcia)</t>
  </si>
  <si>
    <t>Modificacion de Licencia a Standard</t>
  </si>
  <si>
    <t>laura.rocha@grupoconectar.co</t>
  </si>
  <si>
    <t>LAURA XIMENA ROCHA DUQUE (Lina Bocanegra)</t>
  </si>
  <si>
    <t>Cambio de Asignación a Juan Sebastian Barrantes</t>
  </si>
  <si>
    <t>paula.marulanda@grupoconectar.co</t>
  </si>
  <si>
    <t>PAULA ANDREA MARULANDA VIVEROS (Analis Admin) R3 (Eliesid G.) "Baja"</t>
  </si>
  <si>
    <t>elton.cortes@grupoconectar.co</t>
  </si>
  <si>
    <t>CORTES TIRADO ELTON (Crhistofer)</t>
  </si>
  <si>
    <t>Cambio de Asignación a Julián Atehortúa V</t>
  </si>
  <si>
    <t>julian.atehortua@grupoconectar.co</t>
  </si>
  <si>
    <t>BAJA</t>
  </si>
  <si>
    <t>jimmy.ballen@grupoconectar.co</t>
  </si>
  <si>
    <t>JIMMY ALEXANDER BALLEN QUINTERO IMPECOM "Baja"</t>
  </si>
  <si>
    <t>jaksson.mosquera@grupoconectar.co</t>
  </si>
  <si>
    <t>MOSQUERA ROBLEDO JAKSSON (Randy Pérez)</t>
  </si>
  <si>
    <t>eric.orjuela@grupoconectar.co</t>
  </si>
  <si>
    <t>Eric Santiago Orjuela Fierro "Baja"</t>
  </si>
  <si>
    <t>sandro.zabaleta@grupoconectar.co</t>
  </si>
  <si>
    <t>SANDRO ZABALETA "BAJA"</t>
  </si>
  <si>
    <t>diego.montoya@grupoconectar.co</t>
  </si>
  <si>
    <t>DIEGO ALEJANDRO MONTOYA DURANGO (Randy Pérez)</t>
  </si>
  <si>
    <t>walter.burbano@grupoconectar.co</t>
  </si>
  <si>
    <t>Walter Burbano "BAJA"</t>
  </si>
  <si>
    <t>Modificacion de Licencia a Básico</t>
  </si>
  <si>
    <t>derly.quintero@grupoconectar.co</t>
  </si>
  <si>
    <t>DERLY YANETH QUINTERO OMET th Florencia "Baja"</t>
  </si>
  <si>
    <t>ESPINAL</t>
  </si>
  <si>
    <t>jhoan.ortiz@grupoconectar.co</t>
  </si>
  <si>
    <t>JHOAN SEBASTIAN ORTIZ QUIMBAYO th Espinal "Baja"</t>
  </si>
  <si>
    <t>jonierth.velasquez@grupoconectar.co</t>
  </si>
  <si>
    <t>Jonierth Alberto Velásquez Landino (Iván Arias) CLARO R3</t>
  </si>
  <si>
    <t>jorge.ospina@grupoconectar.co</t>
  </si>
  <si>
    <t>JORGE LUIS OSPINA CANO (Randy Pérez)</t>
  </si>
  <si>
    <t>jennifer.velasquez@grupoconectar.co</t>
  </si>
  <si>
    <t>(randy perez) TIGO</t>
  </si>
  <si>
    <t>ivan.arias@grupoconectar.co</t>
  </si>
  <si>
    <t>"Baja"</t>
  </si>
  <si>
    <t>TULUA</t>
  </si>
  <si>
    <t>maria.sierra@grupoconectar.co</t>
  </si>
  <si>
    <t>MARÍA PAULA SIERRA APARICIO "Baja"</t>
  </si>
  <si>
    <t>ruben.solano@grupoconectar.co</t>
  </si>
  <si>
    <t>SOLANO RUBEN DARIO (Jhoan Gil)"Baja"</t>
  </si>
  <si>
    <t>johan.sanchez@grupoconectar.co</t>
  </si>
  <si>
    <t>(Randy Aguilar) "Baja"</t>
  </si>
  <si>
    <t>ana.infante@grupoconectar.co</t>
  </si>
  <si>
    <t>Ana Milena Infante Maldonado (Linda Sierra)"Baja"</t>
  </si>
  <si>
    <t>PALMIRA</t>
  </si>
  <si>
    <t>steven.cedano@grupoconectar.co</t>
  </si>
  <si>
    <t>Steven Alfonso Cedano Mendez "Baja"</t>
  </si>
  <si>
    <t>MARIA ANTONIA MEDELLIN FRANCO (Diana Diaz)"BAJA"</t>
  </si>
  <si>
    <t>proyectospalmira@grupoconectar.co</t>
  </si>
  <si>
    <t>CLARO R3 "Baja"</t>
  </si>
  <si>
    <t>jonathan.correa@grupoconectar.co</t>
  </si>
  <si>
    <t>Jonathan Correa "Baja"</t>
  </si>
  <si>
    <t>jairo.munoz@grupoconectar.co</t>
  </si>
  <si>
    <t>OK "Milher" "BAJA"</t>
  </si>
  <si>
    <t>carlos.londono@grupoconectar.co</t>
  </si>
  <si>
    <t>helmer.blandon@grupoconectar.co</t>
  </si>
  <si>
    <t>Helmer Alejandro Blandon Castaneda (Juan Guarin)</t>
  </si>
  <si>
    <t>laura.ortiz@grupoconectar.co</t>
  </si>
  <si>
    <t>TIGO (Melissa Mejía)</t>
  </si>
  <si>
    <t>andrea.corredor@grupoconectar.co</t>
  </si>
  <si>
    <t>diego.rozo@grupoconectar.co</t>
  </si>
  <si>
    <t>(Miguel Alfonso) GESTOR IMPECOM "Baja"</t>
  </si>
  <si>
    <t>nicoll.trujillo@grupoconectar.co</t>
  </si>
  <si>
    <t>Nicoll Dayana Trujillo Alcantar (Angie Millán)</t>
  </si>
  <si>
    <t>Cambio de Asignación a Anderson Garcia</t>
  </si>
  <si>
    <t>wilton.avedano@grupoconectar.co</t>
  </si>
  <si>
    <t>AVEDANO DIAZ WILTON CESAR</t>
  </si>
  <si>
    <t>Cambio de Asignación a Camilo Gómez</t>
  </si>
  <si>
    <t>angelica.ramirez@grupoconectar.co</t>
  </si>
  <si>
    <t>ANGELICA RAMIREZ DIAZ "Baja"</t>
  </si>
  <si>
    <t>miguel.alonso@grupoconectar.co</t>
  </si>
  <si>
    <t>jhonatan.rodriguez@grupoconectar.co</t>
  </si>
  <si>
    <t>ERIKA JOHANA CASTELLANOS "Baja"</t>
  </si>
  <si>
    <t>mychel.apache@grupoconectar.co</t>
  </si>
  <si>
    <t>german.molano@grupoconectar.co</t>
  </si>
  <si>
    <t>miyer.mosquera@grupoconectar.co</t>
  </si>
  <si>
    <t>gestiondepermisos@grupoconectar.co</t>
  </si>
  <si>
    <t>(Jose Gómez)</t>
  </si>
  <si>
    <t>Modificación Nombre a gestiondeproyectos</t>
  </si>
  <si>
    <t>johan.velasquez@grupoconectar.co</t>
  </si>
  <si>
    <t>supervisorescali@grupoconectar.co</t>
  </si>
  <si>
    <t>christian.alvarez@grupoconectar.co</t>
  </si>
  <si>
    <t>Christian Alexander Álvarez Ramirez (Christofer)</t>
  </si>
  <si>
    <t>Cambio de Asignación a Andres Palacio</t>
  </si>
  <si>
    <t>luis.agudelo@grupoconectar.co</t>
  </si>
  <si>
    <t>sebastian.barrantes@grupoconectar.co</t>
  </si>
  <si>
    <t>Cambio de Asignación a Luisa Casas</t>
  </si>
  <si>
    <t>yurany.galvis@grupoconectar.co</t>
  </si>
  <si>
    <t>YURANY GALVIS HERRERA SSTA (Cristian Cifuentes)</t>
  </si>
  <si>
    <t>Cambio de Asignación a Rubi Diaz</t>
  </si>
  <si>
    <t>andres.bernal@grupoconectar.co</t>
  </si>
  <si>
    <t>asignado a diseñador TH (Daniel Esteban Garzón Londoño)</t>
  </si>
  <si>
    <t>Cambio de Asignación a Sara Jimenez</t>
  </si>
  <si>
    <t>luis.mora@grupoconectar.co</t>
  </si>
  <si>
    <t>geraldine.rodriguez@grupoconectar.co</t>
  </si>
  <si>
    <t>Geraldine Paola Rodríguez González(Yenifer Martínez) SSTA</t>
  </si>
  <si>
    <t>Cambio de Asignación a Sebastian Hilarion</t>
  </si>
  <si>
    <t>regulo.daza@grupoconectar.co</t>
  </si>
  <si>
    <t>Regulo Jose Daza Valencia</t>
  </si>
  <si>
    <t>Modificacion de Licencia a Basica</t>
  </si>
  <si>
    <t>Jonierth Alberto Velásquez Landino (Iván Arias) CLARO R3 "Baja"</t>
  </si>
  <si>
    <t>david.lopez@grupoconectar.co</t>
  </si>
  <si>
    <t>David Lopez Analista ATP Med "Baja"</t>
  </si>
  <si>
    <t>cristian.cely@grupoconectar.co</t>
  </si>
  <si>
    <t>JORGE LUIS OSPINA CANO (Randy Pérez) "Baja"</t>
  </si>
  <si>
    <t>jesus.useche@grupoconectar.co</t>
  </si>
  <si>
    <t>mateo.canas@grupoconectar.co</t>
  </si>
  <si>
    <t>Mateo Cañas (Juan Manuel Guarin) "Baja"</t>
  </si>
  <si>
    <t>Helmer Alejandro Blandon Castaneda (Juan Guarin) "Baja"</t>
  </si>
  <si>
    <t>brayan.ceron@grupoconectar.co</t>
  </si>
  <si>
    <t>Cambio de Asignación a Diana Zamora</t>
  </si>
  <si>
    <t>andrea.hernandez@grupoconectar.co</t>
  </si>
  <si>
    <t>JEIMMY ANDREA HERNANDEZ MUNOZ (Diana Infante) "Baja"</t>
  </si>
  <si>
    <t>jesus.cruz@grupoconectar.co</t>
  </si>
  <si>
    <t>Jesús Andrés Cruz Delgado Auxiliar SST Transversal "BAJA"</t>
  </si>
  <si>
    <t>bodega.zte@grupoconectar.co</t>
  </si>
  <si>
    <t>Hector Forero (Simon Gutierrez)</t>
  </si>
  <si>
    <t>Modificacion de Licencia Exchange Online</t>
  </si>
  <si>
    <t>estiben.vasquez@grupoconectar.co</t>
  </si>
  <si>
    <t>GIOVANNI ESTIBEN VASQUEZ GALEANO claro R3 (Pulgarín)</t>
  </si>
  <si>
    <t>Cambio de Asignación a Miller Moncaleano</t>
  </si>
  <si>
    <t>PEREIRA</t>
  </si>
  <si>
    <t>juan.castro@grupoconectar.co</t>
  </si>
  <si>
    <t>JUAN DAVID CASTRO GASPAR - Líder Almacén Pereira TIGO</t>
  </si>
  <si>
    <t>Cambio de Asignación a Deisy Ariza</t>
  </si>
  <si>
    <t>miley.portillo@grupoconectar.co</t>
  </si>
  <si>
    <t>Cambio de Asignación a Johan Algarra</t>
  </si>
  <si>
    <t>jorge.espinel@grupoconectar.co</t>
  </si>
  <si>
    <t>marielena.nava@grupoconectar.co</t>
  </si>
  <si>
    <t>Cambio de Asignación a Paula Bolivar</t>
  </si>
  <si>
    <t>jenny.ruiz@grupoconectar.co</t>
  </si>
  <si>
    <t>JENNY PAOLA RUIZ PARADA "BAJA"</t>
  </si>
  <si>
    <t>sebastian.hilarion@grupoconectar.co</t>
  </si>
  <si>
    <t>Sebastian Hilarion Vargas(Yenifer Martínez) SSTA</t>
  </si>
  <si>
    <t xml:space="preserve">Cambio de Asignación a Julian Ramirez </t>
  </si>
  <si>
    <t>ricardo.monroy@grupoconectar.co</t>
  </si>
  <si>
    <t>OK</t>
  </si>
  <si>
    <t>Modificacion de Licencia Básica</t>
  </si>
  <si>
    <t>jessica.enciso@grupoconectar.co</t>
  </si>
  <si>
    <t>Jessica Fernanda Enciso Lizarazo(C Cifuentes)</t>
  </si>
  <si>
    <t>Cambio de Asignación a Andres Castellanos</t>
  </si>
  <si>
    <t>jose.maestre@grupoconectar.co</t>
  </si>
  <si>
    <t>JOSE JULIAN MAESTRE FERNANDEZ "Baja"</t>
  </si>
  <si>
    <t>luis.hurtado@grupoconectar.co</t>
  </si>
  <si>
    <t>LUIS ALBERTO HURTADO LOPEZ (Alejandro Abril) "Baja"</t>
  </si>
  <si>
    <t>lina.casallas@grupoconectar.co</t>
  </si>
  <si>
    <t>CASALLAS FAJARDO LINA MARIA</t>
  </si>
  <si>
    <t>SGAM</t>
  </si>
  <si>
    <t>Cambio de Asignación a Jeniffer Fernández</t>
  </si>
  <si>
    <t>juan.davila@grupoconectar.co</t>
  </si>
  <si>
    <t>Juan Sebastián Dávila Montes (Christofer García)</t>
  </si>
  <si>
    <t>Cambio de Asignación a Juan S. Jurado</t>
  </si>
  <si>
    <t>omar.quinonez@grupoconectar.co</t>
  </si>
  <si>
    <t>Samuel Andrey Marín Bravo (Iván Arias) R3</t>
  </si>
  <si>
    <t>Cambio de Asignación a Dainel Alejandro Rosero</t>
  </si>
  <si>
    <t>Power BI Pro</t>
  </si>
  <si>
    <t>Cambio de Asignación a Daniel Alejandro Rosero</t>
  </si>
  <si>
    <t>andres.perez@grupoconectar.co</t>
  </si>
  <si>
    <t>ANDRES FELIPE PÉREZ CORTES (Christofer garcia)</t>
  </si>
  <si>
    <t>Cambio de Asignación a Arcesio Quinteri Ocampo</t>
  </si>
  <si>
    <t>maria.guerra@grupoconectar.co</t>
  </si>
  <si>
    <t>María Alejandra Guerra Salamanca (Andrés Durán) "Baja"</t>
  </si>
  <si>
    <t>yohan.villegas@grupoconectar.co</t>
  </si>
  <si>
    <t>YOHAN CAMILO VILLEGAS MESA Back SMU</t>
  </si>
  <si>
    <t>Cambio de Asignación a Daniel Rosero</t>
  </si>
  <si>
    <t>supervisoresoperacionesibague@grupoconectar.co</t>
  </si>
  <si>
    <t>Supervisores IMM Ibagué</t>
  </si>
  <si>
    <t>FORERO CASTRO JUAN PABLO</t>
  </si>
  <si>
    <t>SUPERVISOR OPERACIÓN MOTO</t>
  </si>
  <si>
    <t>IGLW</t>
  </si>
  <si>
    <t>REG TOLCA</t>
  </si>
  <si>
    <t>backoffice.immibague@grupoconectar.co</t>
  </si>
  <si>
    <t>NICOLAS PULGARIN</t>
  </si>
  <si>
    <t>PULGARIN RIANO JOSE NICOLAS</t>
  </si>
  <si>
    <t>heydi.bravo@grupoconectar.co</t>
  </si>
  <si>
    <t>(SSTA Valle)"Baja"</t>
  </si>
  <si>
    <t>juandiego.soto@grupoconectar.co</t>
  </si>
  <si>
    <t>JUAN DIEGO SOTO OSPINA "Baja"</t>
  </si>
  <si>
    <t>julian.alvarez@grupoconectar.co</t>
  </si>
  <si>
    <t>ALVAREZ CASTRO JULIAN ANDRES (Guarín)"BAJA"</t>
  </si>
  <si>
    <t>miller.moncaleano@grupoconectar.co</t>
  </si>
  <si>
    <t>MILLER ALEJANDRO MONCALEANO JARAMILLO claro R3 (Pulgarín)</t>
  </si>
  <si>
    <t>Cambio de Asignación a Nicolle Robles</t>
  </si>
  <si>
    <t>laura.ramirez@grupoconectar.co</t>
  </si>
  <si>
    <t>Laura Daniela Ramirez Cadena(Andres Garzon) "Baja"</t>
  </si>
  <si>
    <t>diseno.zteodn@grupoconectar.co</t>
  </si>
  <si>
    <t>Diseno ZTE (Deisy Carolina Rodriguez)</t>
  </si>
  <si>
    <t>Cambio de Asignación a Nicoll Andrea Jimenez</t>
  </si>
  <si>
    <t>john.alvarez@grupoconectar.co</t>
  </si>
  <si>
    <t>JOHN JANSON ALVAREZ MAZO "Baja"</t>
  </si>
  <si>
    <t>oscar.osorio@grupoconectar.co</t>
  </si>
  <si>
    <t>Oscar Eduardo Osorio Uribe(Denyse Villarraga) "Baja"</t>
  </si>
  <si>
    <t>yarley.patino@grupoconectar.co</t>
  </si>
  <si>
    <t>YARLEY FARENY PATIÑO ECHAVARRIA (randy perez)</t>
  </si>
  <si>
    <t>Cambio de Asignación a Zonia Gutíerrez</t>
  </si>
  <si>
    <t>simon.gutierrez@grupoconectar.co</t>
  </si>
  <si>
    <t>WILLIAM SIMON GUTIEEREZ ROA</t>
  </si>
  <si>
    <t>Cambio de Asignación a Maria Elena Reyes</t>
  </si>
  <si>
    <t>edward.lopez@grupoconectar.co</t>
  </si>
  <si>
    <t>EDWARD SANTIAGO LOPEZ MAHECHA ( Luz Jaramillo)</t>
  </si>
  <si>
    <t>Cambio de Asignación a Valentina Murcia</t>
  </si>
  <si>
    <t>fabio.clavijo@grupoconectar.co</t>
  </si>
  <si>
    <t>federico.osorio@grupoconectar.co</t>
  </si>
  <si>
    <t>Federico Osorio Neuta (Laura Cuadros)</t>
  </si>
  <si>
    <t>Cambio de Asignación a Sebastian Aldana Rojas</t>
  </si>
  <si>
    <t>johan.rojas@grupoconectar.co</t>
  </si>
  <si>
    <t>Johan Fernándo Rojas Cancino (Edison Sánchez)</t>
  </si>
  <si>
    <t>Cambio de Asignación a Deisy Muñoz</t>
  </si>
  <si>
    <t>dianam.cardona@grupoconectar.co</t>
  </si>
  <si>
    <t>Diana Mercedes Cardona Campos(Christofer)</t>
  </si>
  <si>
    <t>alejandra.arias@grupoconectar.co</t>
  </si>
  <si>
    <t>YENNI ALEJANDRA ARIAS VILLEGAS "Baja"</t>
  </si>
  <si>
    <t>leidy.porras@grupoconectar.co</t>
  </si>
  <si>
    <t>PORRAS ORTIZ LEIDY DAYANNA</t>
  </si>
  <si>
    <t>AUXILIAR ADMINISTRATIVO TALENTO HUMANO</t>
  </si>
  <si>
    <t>TGVI</t>
  </si>
  <si>
    <t>CTTR</t>
  </si>
  <si>
    <t>Cambio de Asignación a Linda Aranda</t>
  </si>
  <si>
    <t>paula.bolivar@grupoconectar.co</t>
  </si>
  <si>
    <t>BOLIVAR SEPULVEDA PAULA FERNANDA</t>
  </si>
  <si>
    <t>Cambio de Asignación a Leidy Porras</t>
  </si>
  <si>
    <t>Cambio de Asignación a Natalia Colo</t>
  </si>
  <si>
    <t>carlos.giraldo@grupoconectar.co</t>
  </si>
  <si>
    <t>GIRALDO TORRES CARLOS ANDRES</t>
  </si>
  <si>
    <t>SGTN</t>
  </si>
  <si>
    <t>miguel.panqueva@grupoconectar.co</t>
  </si>
  <si>
    <t>(Eduardo Peñuela) "Baja"</t>
  </si>
  <si>
    <t>jorge.hurtado@grupoconectar.co</t>
  </si>
  <si>
    <t>Jorge Luis Hurtado Hernández (Christofer) "Baja"</t>
  </si>
  <si>
    <t>arcesio.quintero@grupoconectar.co</t>
  </si>
  <si>
    <t>Arcesio Quintero Ocampo (Diana Diaz)</t>
  </si>
  <si>
    <t>Cambio de Asignación a David Padilla</t>
  </si>
  <si>
    <t>fabian.palma@grupoconectar.co</t>
  </si>
  <si>
    <t>Fabián Hernando Palma Guzmán</t>
  </si>
  <si>
    <t>PALMA GUZMAN FABIAN HERNANDO</t>
  </si>
  <si>
    <t>Cambio de Asignación a Luyguin Alzate</t>
  </si>
  <si>
    <t>valentina.alvarez@grupoconectar.co</t>
  </si>
  <si>
    <t>KAREN VALENTINA ALVAREZ DAZA (Bienestar)</t>
  </si>
  <si>
    <t>yeimmy.chaparro@grupoconectar.co</t>
  </si>
  <si>
    <t>Cambio de Asignación a Arelis Peña</t>
  </si>
  <si>
    <t>jairo.moreno@grupoconectar.co</t>
  </si>
  <si>
    <t>Jairo Andrés Moreno Pineda</t>
  </si>
  <si>
    <t>Cambio de Asignación a Leidy Parada</t>
  </si>
  <si>
    <t>luisa.umbariva@grupoconectar.co</t>
  </si>
  <si>
    <t>Cambio de Asignación a Nathalia Camargo</t>
  </si>
  <si>
    <t>jhefferson.suarez@grupoconectar.co</t>
  </si>
  <si>
    <t>OK "BAJA"</t>
  </si>
  <si>
    <t>christian.ordonez@grupoconectar.co</t>
  </si>
  <si>
    <t>CHRISTIAN DAVID ORDOÑEZ MOSQUERA</t>
  </si>
  <si>
    <t>Cambio de Asignación a Yeinder Bermúndez</t>
  </si>
  <si>
    <t>leidy.parada@grupoconectar.co</t>
  </si>
  <si>
    <t>LEIDY KATHERINE PARADA MURILLO (ALIADOS)</t>
  </si>
  <si>
    <t>Cambio de Asignación a Aliados Admon</t>
  </si>
  <si>
    <t>erika.acosta@grupoconectar.co</t>
  </si>
  <si>
    <t>ERIKA ALEJANDRA ACOSTA OSORIO (marielena) TH</t>
  </si>
  <si>
    <t>Cambio de Asignación a Formación Cali</t>
  </si>
  <si>
    <t>Cambio de Asignación a Documentarción Azteca</t>
  </si>
  <si>
    <t>deisy.munoz@grupoconectar.co</t>
  </si>
  <si>
    <t>Deisy Alejandra Muñoz Rios (Edison Sánchez)</t>
  </si>
  <si>
    <t>Modificacion de Licencia Estándar</t>
  </si>
  <si>
    <t>julian.atehortua.v@grupoconectar.co</t>
  </si>
  <si>
    <t>Cambio de asignación a Fausto Ruda</t>
  </si>
  <si>
    <t>manuel.mogollon@grupoconectar.co</t>
  </si>
  <si>
    <t>Manuel Rodirguez Mogollon(Linda Sierra)</t>
  </si>
  <si>
    <t>RODRIGUEZ MOGOLLON MANUEL ALEJANDRO</t>
  </si>
  <si>
    <t>JEFE OPERACIONES</t>
  </si>
  <si>
    <t>CNSM</t>
  </si>
  <si>
    <t>CLARO SMU</t>
  </si>
  <si>
    <t>Cambio de asignación a Miguel Angel Alonso Castro</t>
  </si>
  <si>
    <t>maria.gomezj@grupoconectar.co</t>
  </si>
  <si>
    <t xml:space="preserve">GOMEZ JIMENEZ MARIA FERNANDA </t>
  </si>
  <si>
    <t>Cambio de asignación a Jorge Mario Padilla López</t>
  </si>
  <si>
    <t>maria.diaz@grupoconectar.co</t>
  </si>
  <si>
    <t>MARIA ALEJANDRA DIAZ HERNANDEZ (Camilo Marín)</t>
  </si>
  <si>
    <t>Cambio de asignación a Darly Alexander Becerra Torres</t>
  </si>
  <si>
    <t>yeinder.bermudez@grupoconectar.co</t>
  </si>
  <si>
    <t>YEINDER BERMUDEZ LENIS</t>
  </si>
  <si>
    <t>Cambio de asignación a Darly Vanessa Diaz Hidalgo</t>
  </si>
  <si>
    <t>brahian.ortiz@grupoconectar.co</t>
  </si>
  <si>
    <t>BRAHIAN SCHNEIDER ORTIZ GALVIS (Christofer)</t>
  </si>
  <si>
    <t>Santiago.Estupinan@grupoconectar.co</t>
  </si>
  <si>
    <t>ANDERSON DAVID CARRILLO SERRANO (Millán)</t>
  </si>
  <si>
    <t>DIANA CAROLINA LÓPEZ BUSTAMANTE (Diego Gongález)</t>
  </si>
  <si>
    <t>OSCAR EDUARDO SEPÚLVEDA LÓPEZ</t>
  </si>
  <si>
    <t>maria.zuluaga@grupoconectar.co</t>
  </si>
  <si>
    <t>Cambio de asignación a Juan Camilo Ortiz  Betancur</t>
  </si>
  <si>
    <t>CLAUDIA LORENA MUÑOZ ENRÍQUEZ (Analis Fact)</t>
  </si>
  <si>
    <t>camila.palacio@grupoconectar.co</t>
  </si>
  <si>
    <t>Cambio de asignación a Maria Luisa Restrepo Mendoza</t>
  </si>
  <si>
    <t>Gloria.Acero@grupoconectar.co</t>
  </si>
  <si>
    <t>documentacion.azteca@grupoconectar.co</t>
  </si>
  <si>
    <t>DOCUMENTACIÓN(LILIANA CASALLAS)</t>
  </si>
  <si>
    <t>Cambio de asignación a Jason Steven Hernández Sánchez</t>
  </si>
  <si>
    <t>ANDRÉS FELIPE CUELLO MOJICA (María Cuellar)</t>
  </si>
  <si>
    <t>rubi.diaz@grupoconectar.co</t>
  </si>
  <si>
    <t>RUBI MAYERLY DIAZ SSTA (Cristian Cifuentes)</t>
  </si>
  <si>
    <t>Cambio de asignación a Angie Julieth Camargo Ramos</t>
  </si>
  <si>
    <t>(Jenny Viviana Bautista G) Cristian Salazar</t>
  </si>
  <si>
    <t>Cambio de asignación a Christhian Lauret Gomez</t>
  </si>
  <si>
    <t>diana.garzon@buum.com.co</t>
  </si>
  <si>
    <t>Movistar (Maria Cuellar)</t>
  </si>
  <si>
    <t>Andres.Duran@grupoconectar.co</t>
  </si>
  <si>
    <t>Cambio de asignación a Jairo Andres Moreno Pineda</t>
  </si>
  <si>
    <t>duvan.silva@grupoconectar.co</t>
  </si>
  <si>
    <t>Duván Ferney Silva Chávez</t>
  </si>
  <si>
    <t>Cambio de asignación a Juan Felipe Sanchez Cruz</t>
  </si>
  <si>
    <t>danna.rangel@grupoconectar.co</t>
  </si>
  <si>
    <t>(Karen Orlay)</t>
  </si>
  <si>
    <t>Cambio de asignación a Pola Andrea Marin Velazquez</t>
  </si>
  <si>
    <t>miguel.martinez@grupoconectar.co</t>
  </si>
  <si>
    <t>MIGUEL ÁNGEL MARTÍNEZ GARZÓN</t>
  </si>
  <si>
    <t>Cambio de asignación a Danna Isabel Ranger Ruidiaz</t>
  </si>
  <si>
    <t>sara.jimenez@grupoconectar.co</t>
  </si>
  <si>
    <t>asignado a diseñador TH (Sara Jimenez Pedraza)</t>
  </si>
  <si>
    <t>Cambio de asignación a Andres Felipe Barrera Ardila</t>
  </si>
  <si>
    <t>andres.barrera@grupoconectar.co</t>
  </si>
  <si>
    <t>Andres Felipe Barrera (Talento Humano)</t>
  </si>
  <si>
    <t>Cambio de asignación a diseno.talentohumano</t>
  </si>
  <si>
    <t>luzangela.londono@grupoconectar.co</t>
  </si>
  <si>
    <t>LONDONO MORALES LUZ ANGELA (Valentina Diaz)</t>
  </si>
  <si>
    <t>Cambio de asignación a bienestar.talentohumano</t>
  </si>
  <si>
    <t>(Miguel Castro) GESTOR IMPECOM</t>
  </si>
  <si>
    <t>liliana.casallas.m@grupoconectar.co</t>
  </si>
  <si>
    <t>CASALLAS MARTINEZ LILIANA ROCIO (José Gómez)</t>
  </si>
  <si>
    <t>Cambio de asignación azteca.documentacion@grupoconectar.co</t>
  </si>
  <si>
    <t>Angelica.Rivera@grupoconectar.co</t>
  </si>
  <si>
    <t>Cambio de asignación a Leidy Katherine Parada Murillo</t>
  </si>
  <si>
    <t>jose.caldas@grupoconectar.co</t>
  </si>
  <si>
    <t>JOSE ALBERTO CALDAS</t>
  </si>
  <si>
    <t>Cambio de asignación a Richard Sebastianni Espinoza Mendoza</t>
  </si>
  <si>
    <t>jose.nimaza@grupoconectar.co</t>
  </si>
  <si>
    <t>JOSE VICTOR NIMAZA BARJA</t>
  </si>
  <si>
    <t>Cambio de asignación a Nilshen  Helton Diaz Buendia</t>
  </si>
  <si>
    <t>angel.palomino@grupoconectar.co</t>
  </si>
  <si>
    <t>Angel Palomino Unzueta</t>
  </si>
  <si>
    <t xml:space="preserve">Cambio de asignación a Maikers Armando Esteves Hernandez  </t>
  </si>
  <si>
    <t>luis.maco@grupoconectar.co</t>
  </si>
  <si>
    <t>Luis Jonatan Maco Santiesteban</t>
  </si>
  <si>
    <t>Cambio de asignación a Harry Jhan Pool Cuenca Sanchez</t>
  </si>
  <si>
    <t>jean.reyes@grupoconectar.co</t>
  </si>
  <si>
    <t>JEAN CARLOS MARIO REYES PINEDO</t>
  </si>
  <si>
    <t>Cambio de asignación a Edgar Eduardo Medina Chuquispuma</t>
  </si>
  <si>
    <t>eugenio.espinoza@grupoconectar.co</t>
  </si>
  <si>
    <t>ESPINOZA SANCHEZ EUGENIO</t>
  </si>
  <si>
    <t>Cambio de asignación a Yosward Josue Quiñonez Diaz</t>
  </si>
  <si>
    <t>michael.moreano@grupoconectar.co</t>
  </si>
  <si>
    <t>MOREANO ONOFRE MICHAEL CRISTOPHER</t>
  </si>
  <si>
    <t>Cambio de asignación a Ever Soto Leyva</t>
  </si>
  <si>
    <t>jose.oliden@grupoconectar.co</t>
  </si>
  <si>
    <t>JOSE JHORDY OLIDEN ROQUE</t>
  </si>
  <si>
    <t>Cambio de asignación a Gabriela Paola Solis Chang</t>
  </si>
  <si>
    <t>jhon.rosas@grupoconectar.co</t>
  </si>
  <si>
    <t>ROSAS AGUIRRE JHON ERICSON</t>
  </si>
  <si>
    <t xml:space="preserve">Cambio de asignación a Piero Rodrigo Solier Galvez </t>
  </si>
  <si>
    <t>gerardo.delgado@grupoconectar.co</t>
  </si>
  <si>
    <t>GERARDO JUNIOR DELGADO OSORIO</t>
  </si>
  <si>
    <t>Cambio de asignación a Cristhus Francisco Segura Castro</t>
  </si>
  <si>
    <t>rony.casas@grupoconectar.co</t>
  </si>
  <si>
    <t>CASAS IMAN RONY ALEXANDER</t>
  </si>
  <si>
    <t>Cambio de asignación a Joseph Ronald Garcia Moscoso</t>
  </si>
  <si>
    <t>luis.alvites@grupoconectar.co</t>
  </si>
  <si>
    <t>ALVITES HUAMANI LUIS FELIPE</t>
  </si>
  <si>
    <t>Cambio de asignación a Hugo Antolin Pineda Rachumi</t>
  </si>
  <si>
    <t>jorge.diaz@grupoconectar.co</t>
  </si>
  <si>
    <t>JORGE LUIS DIAZ PEREZ</t>
  </si>
  <si>
    <t>Cambio de asignación a Jose Escobedo Cardenas</t>
  </si>
  <si>
    <t>joan.huataquispe@grupoconectar.co</t>
  </si>
  <si>
    <t>JOAN JONAIKER HUATAQUISPE PALOMINO</t>
  </si>
  <si>
    <t>Cambio de asignación a Jorge Aparicio Pedro Willyams</t>
  </si>
  <si>
    <t>jhosep.huataquispe@grupoconectar.co</t>
  </si>
  <si>
    <t>huataquispe yauri jhosep angel</t>
  </si>
  <si>
    <t>Cambio de asignación a Jose Luis Chuima Sauñe</t>
  </si>
  <si>
    <t>onan.larez@grupoconectar.co</t>
  </si>
  <si>
    <t>ONAN GABRIEL LAREZ BRAZON</t>
  </si>
  <si>
    <t xml:space="preserve">Cambio de asignación a Martin Hector Hernandez Magallanes </t>
  </si>
  <si>
    <t>kevin.morales@grupoconectar.co</t>
  </si>
  <si>
    <t>MORALES HUAMANI KEVIN MICHAEL</t>
  </si>
  <si>
    <t>Cambio de asignación a Ivan Rodrigo Berrospi Chaupis</t>
  </si>
  <si>
    <t xml:space="preserve">Percy Alberto Ramos Mendoza </t>
  </si>
  <si>
    <t>GAMONAL MACHACUAY BRUCE JOHANN</t>
  </si>
  <si>
    <t>QUISPE QUIROZ ALEXIS GEORGE</t>
  </si>
  <si>
    <t>ERWINSON VINYOIS AZUAJE ESTRADA</t>
  </si>
  <si>
    <t>ALVARO BRUNO CAMPOS CHUMPITAZ</t>
  </si>
  <si>
    <t>JHON ALEXANDER SALAZAR AGUILAR</t>
  </si>
  <si>
    <t>FLORES VALERIO BRANDON GIAMPOOL</t>
  </si>
  <si>
    <t>Alexander Kleber Matysek</t>
  </si>
  <si>
    <t>KAROL FLORES</t>
  </si>
  <si>
    <t>TANGOA CULQUI SEGUNDO EVER</t>
  </si>
  <si>
    <t>Jose Chero Sullon</t>
  </si>
  <si>
    <t>BRYAN ARON MURILLO ACUÑA</t>
  </si>
  <si>
    <t>CALEB MIGUEL ALBURQUEQUE RUEDA</t>
  </si>
  <si>
    <t>MARCO LOPEZ</t>
  </si>
  <si>
    <t>WALTER ANTONIO AREVALO ZUMBA</t>
  </si>
  <si>
    <t>RAMOS CONISLLA JOSE ENRIQUE</t>
  </si>
  <si>
    <t>CAYAMPI HUARANCA GERONIMO KENYI</t>
  </si>
  <si>
    <t>JOSEF JONATHAN SUAREZ SALAZAR</t>
  </si>
  <si>
    <t>GUILLERMO PERCY PEÑA MENDOZA</t>
  </si>
  <si>
    <t>VIRGUEZ GARCIA FRANCISCO JAVIER</t>
  </si>
  <si>
    <t xml:space="preserve">CUETO DAVILA JULIO CESAR </t>
  </si>
  <si>
    <t>MACEDO ALANYA ORESTES LUIZ</t>
  </si>
  <si>
    <t>MARTINEZ GUILLEN VICTOR RAUL</t>
  </si>
  <si>
    <t>ANGEL ARMANDO FLORES PORTILLA</t>
  </si>
  <si>
    <t>VICTOR ALBERTO RISCO GLASTON</t>
  </si>
  <si>
    <t>raul.vera@grupoconectar.co</t>
  </si>
  <si>
    <t>RAUL FERNANDO VERA NERVI</t>
  </si>
  <si>
    <t xml:space="preserve">Cambio de asignación a Andrea Leon Serquin </t>
  </si>
  <si>
    <t>abigail.huaman@grupoconectar.co</t>
  </si>
  <si>
    <t>ABIGAIL IRENE HUAMAN ARENAS</t>
  </si>
  <si>
    <t>Cambio de asignación a Lucia Luz Tello Cabeza</t>
  </si>
  <si>
    <t>yesica.ruiz@grupoconectar.co</t>
  </si>
  <si>
    <t>YESICA ANDREA RUIZ ACEVEDO</t>
  </si>
  <si>
    <t>Cambio de asignación a Miguel Angel Huarcaya anccari</t>
  </si>
  <si>
    <t>Yosward Josue Quiñonez Diaz (Raul Villanuevo)</t>
  </si>
  <si>
    <t>Nilshen Helton Diaz Buendia (Raul Villanueva)</t>
  </si>
  <si>
    <t>DENIS RENGIFO DEL AGUILA</t>
  </si>
  <si>
    <t>TINEO PAQUI CESAR</t>
  </si>
  <si>
    <t>jaime.chumpitaz@grupoconectar.co</t>
  </si>
  <si>
    <t>Jaime Erik Chumpitaz Villarubia</t>
  </si>
  <si>
    <t>Cambio de asignación a Pamela Nicol Garcia Robles</t>
  </si>
  <si>
    <t>michael.alata@grupoconectar.co</t>
  </si>
  <si>
    <t>MICHAEL ALFREDO ALATA DAVILA</t>
  </si>
  <si>
    <t xml:space="preserve">Cambio de asignación a Luis Francisco Sotomayor Guerrero </t>
  </si>
  <si>
    <t>carlos.garcia@grupoconectar.co</t>
  </si>
  <si>
    <t>CARLOS GARCIA FERREYRA</t>
  </si>
  <si>
    <t>Cambio de asignación a Cesar Antonio Curro Mendoza</t>
  </si>
  <si>
    <t>maria.esteban@grupoconectar.co</t>
  </si>
  <si>
    <t>RAMOS HUILLCA CARLOS DANIEL</t>
  </si>
  <si>
    <t xml:space="preserve">Cambio de asignación a Christian Eduardo Paredes Marroquin </t>
  </si>
  <si>
    <t>christian.avalos@grupoconectar.co</t>
  </si>
  <si>
    <t>MARIANO DIGLIO GARCIA BONIFACIO</t>
  </si>
  <si>
    <t>Cambio de asignación a Cesar Aranda Urbano Jhordi</t>
  </si>
  <si>
    <t>LARIOS BUSTAMANTE LUIS ENRIQUE</t>
  </si>
  <si>
    <t>Cambio de asignación a Adonis Aldair Charmelo Hernandez</t>
  </si>
  <si>
    <t>edwin.condo@grupoconectar.co</t>
  </si>
  <si>
    <t>EDWIN ROJAS CONDO</t>
  </si>
  <si>
    <t>Cambio de asignación a Jaime Manuel Campos Peña</t>
  </si>
  <si>
    <t>pedro.gora@grupoconectar.co</t>
  </si>
  <si>
    <t>GORA MELENDEZ PEDRO GABRIEL</t>
  </si>
  <si>
    <t xml:space="preserve">Cambio de asignación a Erasmo Ylizarbe Mercedes </t>
  </si>
  <si>
    <t>TARAZONA MORENO YASMIN HELLEN</t>
  </si>
  <si>
    <t>JOSEL A BUJELE R</t>
  </si>
  <si>
    <t>MILAGROS ESPINOZA DE LA CRUZ</t>
  </si>
  <si>
    <t>giovanni.escobar@grupoconectar.co</t>
  </si>
  <si>
    <t>LIMA ESCOBAR LEON GUIDO GIOVANNI</t>
  </si>
  <si>
    <t>Cambio de asignación a Erick Peña Asencio</t>
  </si>
  <si>
    <t>FRANCO HUARCAYA VASQUEZ</t>
  </si>
  <si>
    <t>SOLIS SALAZAR MARLENNE LISETTE</t>
  </si>
  <si>
    <t>SAMANTHA JEANNETTE LIND SARAVIA</t>
  </si>
  <si>
    <t>Walter.Escucha@grupoconectar.co</t>
  </si>
  <si>
    <t>SAIT CAM DIESTRA HUATA</t>
  </si>
  <si>
    <t>VILLAR ACUNA ADRIAN JOSE</t>
  </si>
  <si>
    <t>Maria.Cuellar@grupoconectar.co</t>
  </si>
  <si>
    <t>Cambio de asignación a Jorge Alberto Sanchez</t>
  </si>
  <si>
    <t>fausto.ruda@grupoconectar.co</t>
  </si>
  <si>
    <t>FAUSTO RUDA (Crhistofer)</t>
  </si>
  <si>
    <t>Cambio de asignación a Robinson Mass Matinez</t>
  </si>
  <si>
    <t>linda.aranda@grupoconectar.co</t>
  </si>
  <si>
    <t>ARANDA MARIN LINDA LICETH (CRISTIAN SALAZAR)</t>
  </si>
  <si>
    <t>Cambio de asignación a Laura Milena Cruz Meneses</t>
  </si>
  <si>
    <t>Jason Hernandez (Liliana Casallas)</t>
  </si>
  <si>
    <t>LuisaFelipe Huaraca Yaya</t>
  </si>
  <si>
    <t>Reacudos ISP (Cargado al gte, admin Contab)</t>
  </si>
  <si>
    <t>SIFUENTES MENDOZA JAVIER ENRIQUE</t>
  </si>
  <si>
    <t>(GUIDO ESCOBAR)</t>
  </si>
  <si>
    <t>USO REDES</t>
  </si>
  <si>
    <t>deisy.ariza@grupoconectar.co</t>
  </si>
  <si>
    <t>DEISY ARIZA CANO - Líder Almacén Pereira TIGO</t>
  </si>
  <si>
    <t>Cambio de asignación a John Alejandro Jaramillo Garcia</t>
  </si>
  <si>
    <t>darly.diaz@grupoconectar.co</t>
  </si>
  <si>
    <t>DARLY VANESSA DIAZ HIDALGO</t>
  </si>
  <si>
    <t>Cambio de asignación a</t>
  </si>
  <si>
    <t>(G) .COM</t>
  </si>
  <si>
    <t>Edición Antigua de G Suite</t>
  </si>
  <si>
    <t>gestionmovilidad@conectartv.com</t>
  </si>
  <si>
    <t>se debe asignar a Edicson</t>
  </si>
  <si>
    <t>Cambio de asignación a Alison Espinosa</t>
  </si>
  <si>
    <t>ZAMBRANO REYES ALEXANDER MAXIMO</t>
  </si>
  <si>
    <t>VILLANUEVA BELLEZA RAUL GEORGINO SANTOS</t>
  </si>
  <si>
    <t>Cristhus Francisco Segura Castro (Raul Villanueva)</t>
  </si>
  <si>
    <t>HOOVER CORDOVA BOBADILLA</t>
  </si>
  <si>
    <t>juan.mercalfe@grupoconectar.co</t>
  </si>
  <si>
    <t>MERCALFE GONZALEZ JUAN ESTEBAN</t>
  </si>
  <si>
    <t>ANALISTA TECNOLOGIA</t>
  </si>
  <si>
    <t>WITN</t>
  </si>
  <si>
    <t>TECNOLOGIAS-INFRA</t>
  </si>
  <si>
    <t>Cambio a Andres Bernal</t>
  </si>
  <si>
    <t>robinson.mass@grupoconectar.co</t>
  </si>
  <si>
    <t>Robinson de Jesus Mass Martinez</t>
  </si>
  <si>
    <t xml:space="preserve">Cambio de asignación a Julián Alexander Atehortua Vanegas </t>
  </si>
  <si>
    <t>jhoan.gil@grupoconectar.co</t>
  </si>
  <si>
    <t>Jhoan Sebastián Gil Muñoz (Movilidad R3)</t>
  </si>
  <si>
    <t>Cambio de asignación a William Valbuena Ramirez</t>
  </si>
  <si>
    <t>johan.rivera@grupoconectar.co</t>
  </si>
  <si>
    <t>JOHAN MAURICIO RIVERA AYALA (Willian Simon Gutierrez)</t>
  </si>
  <si>
    <t>Cambio de asignación a Hector Forero</t>
  </si>
  <si>
    <t>Cambio de asignación a Carloas Aparicio Cabellero</t>
  </si>
  <si>
    <t>José Gómez</t>
  </si>
  <si>
    <t>Luisa Ximena Forero Granada (Nicolas Pulgarin)</t>
  </si>
  <si>
    <t>.NET</t>
  </si>
  <si>
    <t>CPANEL</t>
  </si>
  <si>
    <t>jhcarabali@grupoconectar.net</t>
  </si>
  <si>
    <t>Elimino</t>
  </si>
  <si>
    <t>Luis Alfredo Velásquez Álvarez (Angélica Rivera)</t>
  </si>
  <si>
    <t>nsamir@grupoconectar.net</t>
  </si>
  <si>
    <t>pchristian@grupoconectar.net</t>
  </si>
  <si>
    <t>vmauricio@grupoconectar.net</t>
  </si>
  <si>
    <t>jprado@grupoconectar.net</t>
  </si>
  <si>
    <t>jalvarez@grupoconectar.net</t>
  </si>
  <si>
    <t>stefania.bermudez@grupoconectar.co</t>
  </si>
  <si>
    <t>Cambio de asignación Almacen Tigo Centro</t>
  </si>
  <si>
    <t>jonnathan.puentes@grupoconectar.co</t>
  </si>
  <si>
    <t>Jonnathan Puentes R3</t>
  </si>
  <si>
    <t>Cambio de asignación JHON HENRY ROMERO PUERTA</t>
  </si>
  <si>
    <t>ronaldo.angulo@grupoconectar.co</t>
  </si>
  <si>
    <t>Cambio de asignación Caleb Alburqueque</t>
  </si>
  <si>
    <t>sjohan@grupoconectar.net</t>
  </si>
  <si>
    <t>Eliminado Cpanel</t>
  </si>
  <si>
    <t>gsantiago@grupoconectar.net</t>
  </si>
  <si>
    <t>famunoz@grupoconectar.net</t>
  </si>
  <si>
    <t>oosvaldo@grupoconectar.net</t>
  </si>
  <si>
    <t>abryan@grupoconectar.net</t>
  </si>
  <si>
    <t>mabella@grupoconectar.net</t>
  </si>
  <si>
    <t>darce@grupoconectar.net</t>
  </si>
  <si>
    <t>jcáceres@grupoconectar.net</t>
  </si>
  <si>
    <t>jcastro@grupoconectar.net</t>
  </si>
  <si>
    <t>lortiz@grupoconectar.net</t>
  </si>
  <si>
    <t>jutorres@grupoconectar.net</t>
  </si>
  <si>
    <t>kgutierrez@grupoconectar.net</t>
  </si>
  <si>
    <t>jgonzalez@grupoconectar.net</t>
  </si>
  <si>
    <t>brbetancourt@grupoconectar.net</t>
  </si>
  <si>
    <t>jorgeluis.garcia@grupoconectar.co</t>
  </si>
  <si>
    <t>Jorge  Luis Garcia Blanco</t>
  </si>
  <si>
    <t>Cambio de asignación Yessenia Chiroque</t>
  </si>
  <si>
    <t>Christian.martinez@grupoconectar.co</t>
  </si>
  <si>
    <t>CHRISTIAN YORDAN MARTINEZ POZO</t>
  </si>
  <si>
    <t>Cambio de asignación Darwin Tiburcio</t>
  </si>
  <si>
    <t>luis.espinoza@grupoconectar.co</t>
  </si>
  <si>
    <t>LIMA LUIS ABELARDO ESPINOZA BUSTAMENTE</t>
  </si>
  <si>
    <t>Cambio de asignación Dennys Huerta</t>
  </si>
  <si>
    <t>hyeison@grupoconectar.net</t>
  </si>
  <si>
    <t>luarrendondo@grupoconectar.net</t>
  </si>
  <si>
    <t>mlaura@grupoconectar.net</t>
  </si>
  <si>
    <t>juespinosa@grupoconectar.net</t>
  </si>
  <si>
    <t>agomez@grupoconectar.net</t>
  </si>
  <si>
    <t>jhcordoba@grupoconectar.net</t>
  </si>
  <si>
    <t>jbonilla@grupoconectar.net</t>
  </si>
  <si>
    <t>erodriguez@grupoconectar.net</t>
  </si>
  <si>
    <t>sgavilan@grupoconectar.net</t>
  </si>
  <si>
    <t>edwin.forero@grupoconectar.co</t>
  </si>
  <si>
    <t>CAMBIO STEFANY ZUÑIGA</t>
  </si>
  <si>
    <t>FORERO MORALES HECTOR JOSE</t>
  </si>
  <si>
    <t>ALMACENISTA LOGISTICO</t>
  </si>
  <si>
    <t>AMCB</t>
  </si>
  <si>
    <t>YSAF</t>
  </si>
  <si>
    <t>APROV FIBRA</t>
  </si>
  <si>
    <t>Cambio de asignación a Stefany Zuñiga</t>
  </si>
  <si>
    <t>crcadena@grupoconectar.net</t>
  </si>
  <si>
    <t>Pendiente ingreso Cristian Cadenas</t>
  </si>
  <si>
    <t>kevin.moreno@grupoconectar.co</t>
  </si>
  <si>
    <t>kevin Santiago Moreno Cardenas (Caterin Diaz)</t>
  </si>
  <si>
    <t>Eliminado sin Backup no uso</t>
  </si>
  <si>
    <t>BLOQ (Randy) BAJA</t>
  </si>
  <si>
    <t>BLOQ (RANDY PÉREZ)</t>
  </si>
  <si>
    <t>AGUACHICA</t>
  </si>
  <si>
    <t>MAROLYN DAYANA MUÑOZ LEÓN (Alejandro Abril), PST</t>
  </si>
  <si>
    <t>LIMA WILLIAM M MUÑOZ P</t>
  </si>
  <si>
    <t>IDENTIFICACION</t>
  </si>
  <si>
    <t>ID_EMP</t>
  </si>
  <si>
    <t>APELLIDOS_Y_NOMBRES</t>
  </si>
  <si>
    <t>CIUDAD_EXP</t>
  </si>
  <si>
    <t>FEC_EXP</t>
  </si>
  <si>
    <t>CIUDAD</t>
  </si>
  <si>
    <t>FECHA_RETIRO</t>
  </si>
  <si>
    <t>MOTIVO_RETIRO</t>
  </si>
  <si>
    <t>JORNADA</t>
  </si>
  <si>
    <t>P_T_L_</t>
  </si>
  <si>
    <t>FONDO_CESANTIAS</t>
  </si>
  <si>
    <t>EPS</t>
  </si>
  <si>
    <t>AFP</t>
  </si>
  <si>
    <t>CODIGO_PUESTO</t>
  </si>
  <si>
    <t>NOMBRE_PUESTO</t>
  </si>
  <si>
    <t>TIPO_PUESTO</t>
  </si>
  <si>
    <t>CAJA_DE_COMPENSACION</t>
  </si>
  <si>
    <t>RIESGO</t>
  </si>
  <si>
    <t>CONTRATO_TIPO</t>
  </si>
  <si>
    <t>UNIDAD_1_COD</t>
  </si>
  <si>
    <t>UNIDAD_1_DESCR</t>
  </si>
  <si>
    <t>UNIDAD_3_COD</t>
  </si>
  <si>
    <t>UNIDAD_3_DESCR</t>
  </si>
  <si>
    <t>SUCURSAL</t>
  </si>
  <si>
    <t>CLASE_EMP</t>
  </si>
  <si>
    <t>TIPO_IDENTIFICACION</t>
  </si>
  <si>
    <t>CU1_PROCESO</t>
  </si>
  <si>
    <t>CU1_REGIONAL</t>
  </si>
  <si>
    <t>CU1_CIUDAD</t>
  </si>
  <si>
    <t>CU3_CLIENTE</t>
  </si>
  <si>
    <t>CU3_LINEA</t>
  </si>
  <si>
    <t>CU3_PROYECTO</t>
  </si>
  <si>
    <t>REYES REY GABRIEL ANDRES</t>
  </si>
  <si>
    <t>BOGOTA D.C.</t>
  </si>
  <si>
    <t>CH</t>
  </si>
  <si>
    <t>EPS SÁNITAS</t>
  </si>
  <si>
    <t>COLPENSIONES</t>
  </si>
  <si>
    <t>AD055-0001</t>
  </si>
  <si>
    <t>GERENTE CONTROLLER</t>
  </si>
  <si>
    <t>COMPENSAR</t>
  </si>
  <si>
    <t>Riesgo I</t>
  </si>
  <si>
    <t>BGTN</t>
  </si>
  <si>
    <t>CONTROLLER-GENERAL-TRANSVERSAL-NACIONAL</t>
  </si>
  <si>
    <t>LTTR</t>
  </si>
  <si>
    <t>CASA MATRIZ-TRANSVER-TRANSV UEN</t>
  </si>
  <si>
    <t>CONECTAR INVESMENT S.A.S.</t>
  </si>
  <si>
    <t>ADMINISTRATIVOS</t>
  </si>
  <si>
    <t>CEDULA DE CIUDADANIA</t>
  </si>
  <si>
    <t>CONTROLLER-GENERAL</t>
  </si>
  <si>
    <t>CASA MATRIZ</t>
  </si>
  <si>
    <t>INVESTMENT</t>
  </si>
  <si>
    <t>MUNOZ FUENTES WILSON</t>
  </si>
  <si>
    <t>FUSAGASUGA</t>
  </si>
  <si>
    <t>CT</t>
  </si>
  <si>
    <t>FONDO NACIONAL DEL AHORRO</t>
  </si>
  <si>
    <t>FAMISANAR</t>
  </si>
  <si>
    <t>PENSIONES Y CESANTIAS PORVENIR</t>
  </si>
  <si>
    <t>OP009-0078</t>
  </si>
  <si>
    <t>AUXILIAR CONDUCTOR OPERACION</t>
  </si>
  <si>
    <t>CAFAM</t>
  </si>
  <si>
    <t>Riesgo IV</t>
  </si>
  <si>
    <t>IGCB</t>
  </si>
  <si>
    <t>INGENIERIA-GENERAL-REG CENTRO-BOGOTA</t>
  </si>
  <si>
    <t>ZTE-SOLU FIJAS-APROV FIBRA</t>
  </si>
  <si>
    <t>CONECTAR TV S.A.S PROYECTO TABASCO</t>
  </si>
  <si>
    <t>OPERATIVOS</t>
  </si>
  <si>
    <t>TORRES DIAZ JUAN CARLOS</t>
  </si>
  <si>
    <t>PROTECCION</t>
  </si>
  <si>
    <t>COMPENSAR EPS</t>
  </si>
  <si>
    <t>OP006-0240</t>
  </si>
  <si>
    <t>AUXILIAR CONDUCTOR APE OPERACION</t>
  </si>
  <si>
    <t>Riesgo III</t>
  </si>
  <si>
    <t>LABOR CONTRATADA</t>
  </si>
  <si>
    <t>CONECTAR TV S.A.S. PROYECTO ZTE</t>
  </si>
  <si>
    <t>CONTRERAS REY CARLOS GUILLERMO</t>
  </si>
  <si>
    <t>PROTECCION FONDO DE PENSIONES</t>
  </si>
  <si>
    <t>AD057-0001</t>
  </si>
  <si>
    <t>GERENTE OPERACIONES</t>
  </si>
  <si>
    <t>COMFENALCO ANTIOQUIA</t>
  </si>
  <si>
    <t>NGTN</t>
  </si>
  <si>
    <t>PRESIDENCIAHOLD-GENERAL-TRANSVERSAL-NACIONAL</t>
  </si>
  <si>
    <t>PRESIDENCIAHOLD-GENERAL</t>
  </si>
  <si>
    <t>PRESIDENCIA</t>
  </si>
  <si>
    <t>BENAVIDES LUGO HECTOR FREDY</t>
  </si>
  <si>
    <t>SALUD TOTAL EPS</t>
  </si>
  <si>
    <t>OP035-0006</t>
  </si>
  <si>
    <t>USIM</t>
  </si>
  <si>
    <t>CLARO R4-SOLU FIJAS-IMM</t>
  </si>
  <si>
    <t>CONECTAR TV S.A.S. CLARO CENTRO</t>
  </si>
  <si>
    <t>CLARO R4</t>
  </si>
  <si>
    <t>ALVAREZ SANTAMARIA MISAEL EDUARDO</t>
  </si>
  <si>
    <t>OP035-0001</t>
  </si>
  <si>
    <t>COLSUBSIDIO</t>
  </si>
  <si>
    <t>YOOD</t>
  </si>
  <si>
    <t>ZTE-ODN-ODN</t>
  </si>
  <si>
    <t>GOMEZ FRANCO JOSE ALIRIO</t>
  </si>
  <si>
    <t>PORVENIR</t>
  </si>
  <si>
    <t>AD071-0005</t>
  </si>
  <si>
    <t>IGTN</t>
  </si>
  <si>
    <t>INGENIERIA-GENERAL-TRANSVERSAL-NACIONAL</t>
  </si>
  <si>
    <t>BSCL</t>
  </si>
  <si>
    <t>ATP-SOLU FIJAS-COLOS</t>
  </si>
  <si>
    <t>CONECTAR TV S.A.S PROYECTO ATP</t>
  </si>
  <si>
    <t>COLOS</t>
  </si>
  <si>
    <t>ORTEGA QUIJANO GIOVANNY ANDRES</t>
  </si>
  <si>
    <t>COLFONDOS</t>
  </si>
  <si>
    <t>AD034-0002</t>
  </si>
  <si>
    <t>AUXILIAR ADMINISTRATIVO PARQUE AUTOMOTOR</t>
  </si>
  <si>
    <t>MCLIENTE</t>
  </si>
  <si>
    <t>APCB</t>
  </si>
  <si>
    <t>ABASTECIMIENTO-PARQUEAUTOMOTOR-REG CENTRO-BOGOTA</t>
  </si>
  <si>
    <t>TRANSV CTV-TRANSVER-TRANSV UEN</t>
  </si>
  <si>
    <t>CONECTAR TV S.A.S TRANSVERSALES</t>
  </si>
  <si>
    <t>ABASTECIMIENTO-PARQUEAUTOMOTOR</t>
  </si>
  <si>
    <t>ALFONSO BELTRAN VICTOR JULIO</t>
  </si>
  <si>
    <t>NUEVA EPS</t>
  </si>
  <si>
    <t>AD211-0001</t>
  </si>
  <si>
    <t>COORDINADOR MEDIOS AUDIO VISUALES</t>
  </si>
  <si>
    <t>CASO 180</t>
  </si>
  <si>
    <t>SGCB</t>
  </si>
  <si>
    <t>DISAN-GENERAL-REG CENTRO-BOGOTA</t>
  </si>
  <si>
    <t>MELO RAMIREZ PROSPERO</t>
  </si>
  <si>
    <t>OP035-0028</t>
  </si>
  <si>
    <t>IGL5</t>
  </si>
  <si>
    <t>INGENIERIA-GENERAL-REG TOLCA-ESPINAL</t>
  </si>
  <si>
    <t>CLARO-SOLU FIJAS-IMM</t>
  </si>
  <si>
    <t>CONECTAR TV S.A.S. CLARO TOLCA</t>
  </si>
  <si>
    <t>MINA NAZARIT EITON</t>
  </si>
  <si>
    <t>BUENOS AIRES</t>
  </si>
  <si>
    <t>OP044-0018</t>
  </si>
  <si>
    <t>TECNICO CONDUCTOR OPERACIÓN</t>
  </si>
  <si>
    <t>TORRES CRUZ JHONATTAN IVAN</t>
  </si>
  <si>
    <t>AD079-0001</t>
  </si>
  <si>
    <t>JEFE TECNOLOGIA</t>
  </si>
  <si>
    <t>WGTN</t>
  </si>
  <si>
    <t>TECNOLOGIAS-GENERAL-TRANSVERSAL-NACIONAL</t>
  </si>
  <si>
    <t>LARA MORA JOSE RICARDO</t>
  </si>
  <si>
    <t>OP015-0055</t>
  </si>
  <si>
    <t>AUXILIAR OPERACION</t>
  </si>
  <si>
    <t>CONECTAR TV S.A.S PROYECTO ODN</t>
  </si>
  <si>
    <t>ARAUJO MOSQUERA WILFREDO</t>
  </si>
  <si>
    <t>COOSALUD E.S.S.</t>
  </si>
  <si>
    <t>OP035-0040</t>
  </si>
  <si>
    <t>COMFANDI</t>
  </si>
  <si>
    <t>INGENIERIA-GENERAL-REG VALLE-CALI</t>
  </si>
  <si>
    <t>CSEB</t>
  </si>
  <si>
    <t>CLARO-SOLU FIJAS-EMPRE Y NEGOCI</t>
  </si>
  <si>
    <t>CONECTAR TV S.A.S CLARO VALLE</t>
  </si>
  <si>
    <t>EMPRE Y NEGOCI</t>
  </si>
  <si>
    <t>BALDION NEVA WILLIAM</t>
  </si>
  <si>
    <t>OP035-0003</t>
  </si>
  <si>
    <t>ESTUPINAN DAGER MARIA PAOLA</t>
  </si>
  <si>
    <t>AD226-0001</t>
  </si>
  <si>
    <t>GERENTE MASTER CADENA ABASTECIMIENTO</t>
  </si>
  <si>
    <t>AGTN</t>
  </si>
  <si>
    <t>ABASTECIMIENTO-GENERAL-TRANSVERSAL-NACIONAL</t>
  </si>
  <si>
    <t>ABASTECIMIENTO-GENERAL</t>
  </si>
  <si>
    <t>SANCHEZ VASQUEZ MARIO ALEXANDER</t>
  </si>
  <si>
    <t>OP050-0063</t>
  </si>
  <si>
    <t>TECNICO EMPALMADOR OPERACIÓN</t>
  </si>
  <si>
    <t>REUBICADO</t>
  </si>
  <si>
    <t>LETRADO VARGAS CHRISTIAN ANDRES</t>
  </si>
  <si>
    <t>OP035-0025</t>
  </si>
  <si>
    <t>CHAVES ARIAS HENRY ERNESTO</t>
  </si>
  <si>
    <t>OP064-0084</t>
  </si>
  <si>
    <t>UMBARILA UMBARILA JOSE ROZO</t>
  </si>
  <si>
    <t>OP064-0900</t>
  </si>
  <si>
    <t>AYALA ALVARO</t>
  </si>
  <si>
    <t>OP037-0028</t>
  </si>
  <si>
    <t>TECNICO CON MOTO OPERACIÓN</t>
  </si>
  <si>
    <t>OBANDO GALLARDO RICARDO ANDRES</t>
  </si>
  <si>
    <t>SOS</t>
  </si>
  <si>
    <t>OP037-0014</t>
  </si>
  <si>
    <t>DISAN-GENERAL-TRANSVERSAL-NACIONAL</t>
  </si>
  <si>
    <t>RIVERA ESPINOZA RITO RAMON</t>
  </si>
  <si>
    <t>GUADUAS</t>
  </si>
  <si>
    <t>PENSIONES SKANDIA</t>
  </si>
  <si>
    <t>REY GARIBELLO SERGIO ALBERTO</t>
  </si>
  <si>
    <t>AD183-0001</t>
  </si>
  <si>
    <t>DIRECTOR GENERAL - GRUPO CONECTAR</t>
  </si>
  <si>
    <t>ACERO BRAUSIN EDGAR JAVIER</t>
  </si>
  <si>
    <t>AD098-0001</t>
  </si>
  <si>
    <t>MENSAJERO ADMINISTRACION</t>
  </si>
  <si>
    <t>DATN</t>
  </si>
  <si>
    <t>ADMIN-ADMIN-TRANSVERSAL-NACIONAL</t>
  </si>
  <si>
    <t>ADMIN-ADMIN</t>
  </si>
  <si>
    <t>CACERES OCHOA CARLOS HUMBERTO</t>
  </si>
  <si>
    <t>OP009-0029</t>
  </si>
  <si>
    <t>SANDOVAL DELGADO MARIO ARMANDO</t>
  </si>
  <si>
    <t>OP037-0001</t>
  </si>
  <si>
    <t>BELLO JUAN CARLOS</t>
  </si>
  <si>
    <t>OP009-0022</t>
  </si>
  <si>
    <t>CASTIBLANCO NINO OSCAR</t>
  </si>
  <si>
    <t>AD017-0006</t>
  </si>
  <si>
    <t>ANALISTA OPERACION</t>
  </si>
  <si>
    <t>PENALOZA OSPINA JORGE ALBERTO</t>
  </si>
  <si>
    <t>OP064-0041</t>
  </si>
  <si>
    <t>SERRANO GONZALEZ VICENTE</t>
  </si>
  <si>
    <t>OP060-0024</t>
  </si>
  <si>
    <t>TECNICO LINIERO OPERACIÓN</t>
  </si>
  <si>
    <t>CARDOZO MARTINEZ GERMAN ALEXIS</t>
  </si>
  <si>
    <t>AD051-0001</t>
  </si>
  <si>
    <t>GERENTE MASTER ADMINISTRATIVO Y FINANCIERO</t>
  </si>
  <si>
    <t>FCTN</t>
  </si>
  <si>
    <t>FINANCIERO-CONTABILIDAD-TRANSVERSAL-NACIONAL</t>
  </si>
  <si>
    <t>SANCHEZ MORENO EDISON</t>
  </si>
  <si>
    <t>EPS SURA</t>
  </si>
  <si>
    <t>AD066-0001</t>
  </si>
  <si>
    <t>JEFE CONTABILIDAD</t>
  </si>
  <si>
    <t>HERRERA SEGURA MILTON ALEXIS</t>
  </si>
  <si>
    <t>VILLAPINZON</t>
  </si>
  <si>
    <t>AD186-0001</t>
  </si>
  <si>
    <t>COORDINADOR SOFTWARE Y PLATAFORMAS</t>
  </si>
  <si>
    <t>WWTN</t>
  </si>
  <si>
    <t>TECNOLOGIAS-SOFTWARE-TRANSVERSAL-NACIONAL</t>
  </si>
  <si>
    <t>TECNOLOGIAS-SOFTWARE</t>
  </si>
  <si>
    <t>ANGULO MURILLO NEYFER ANDRES</t>
  </si>
  <si>
    <t>NUQUI</t>
  </si>
  <si>
    <t>OP037-0350</t>
  </si>
  <si>
    <t>FIJO E INFERIOR AL AÑO</t>
  </si>
  <si>
    <t>SIMBAQUEVA ORTIZ CARLOS ANDRES</t>
  </si>
  <si>
    <t>AD071-0006</t>
  </si>
  <si>
    <t>MORALES BOCANEGRA JOSE ORLANDO</t>
  </si>
  <si>
    <t>AD038-0001</t>
  </si>
  <si>
    <t>CONDUCTOR GERENCIA GENERAL</t>
  </si>
  <si>
    <t>ADM BEN</t>
  </si>
  <si>
    <t>VARELA MARTINEZ JHON ALEXANDER</t>
  </si>
  <si>
    <t>BARRANQUILLA</t>
  </si>
  <si>
    <t>OP064-0051</t>
  </si>
  <si>
    <t>HERRERA CASTIBLANCO ISABEL CAROLINA</t>
  </si>
  <si>
    <t>AD130-0001</t>
  </si>
  <si>
    <t>LIDER FACTURACION</t>
  </si>
  <si>
    <t>UGCB</t>
  </si>
  <si>
    <t>FACTURACION-GENERAL-REG CENTRO-BOGOTA</t>
  </si>
  <si>
    <t>FACTURACION-GENERAL</t>
  </si>
  <si>
    <t>FACTURACION</t>
  </si>
  <si>
    <t>CARVAJAL ALVAREZ KAREN TATIANA</t>
  </si>
  <si>
    <t>AD080-0001</t>
  </si>
  <si>
    <t>JEFE TESORERIA</t>
  </si>
  <si>
    <t>PGTN</t>
  </si>
  <si>
    <t>TESORERIA-GENERAL-TRANSVERSAL-NACIONAL</t>
  </si>
  <si>
    <t>RUBIANO SUAZA ALEXANDRA</t>
  </si>
  <si>
    <t>AD104-0005</t>
  </si>
  <si>
    <t>SERVICIOS GENERALES GERENCIA GENERAL</t>
  </si>
  <si>
    <t>CELY CAMARGO JOSE WALTER</t>
  </si>
  <si>
    <t>DUITAMA</t>
  </si>
  <si>
    <t>OP015-0019</t>
  </si>
  <si>
    <t>COMFABOY</t>
  </si>
  <si>
    <t>SGPD</t>
  </si>
  <si>
    <t>DISAN-GENERAL-REG POBLACION-DUITAMA</t>
  </si>
  <si>
    <t>REG POBLACION</t>
  </si>
  <si>
    <t>VALLEJO RUBIANO DIEGO ALEXANDER</t>
  </si>
  <si>
    <t>AD232-0002</t>
  </si>
  <si>
    <t>COORDINADOR FORMACION</t>
  </si>
  <si>
    <t>TALENTO-FORMACION-TRANSVERSAL-NACIONAL</t>
  </si>
  <si>
    <t>GARCIA TRIANA FREDDY ALEXANDER</t>
  </si>
  <si>
    <t>OP060-0025</t>
  </si>
  <si>
    <t>CHAVES GALVIS DIANA CAROLINA</t>
  </si>
  <si>
    <t>AD099-0001</t>
  </si>
  <si>
    <t>OFICIAL DE CUMPLIMIENTO</t>
  </si>
  <si>
    <t>FTTN</t>
  </si>
  <si>
    <t>SAGRILAFT-GENERAL-TRANSVERSAL-NACIONAL</t>
  </si>
  <si>
    <t>SAGRILAFT-GENERAL</t>
  </si>
  <si>
    <t>SAGRILAFT</t>
  </si>
  <si>
    <t>GOMEZ VERA RUBEN DARIO</t>
  </si>
  <si>
    <t>PUERTO BERRIO</t>
  </si>
  <si>
    <t>OP035-0018</t>
  </si>
  <si>
    <t>INGENIERIA-GENERAL-REG ANTIO-MEDELLIN</t>
  </si>
  <si>
    <t>BSRE</t>
  </si>
  <si>
    <t>ATP-SOLU FIJAS-RED EXTERNA</t>
  </si>
  <si>
    <t>RED EXTERNA</t>
  </si>
  <si>
    <t>TOVAR SARAY MAGDA LILIANA</t>
  </si>
  <si>
    <t>AD008-0005</t>
  </si>
  <si>
    <t>ANALISTA COMPRAS</t>
  </si>
  <si>
    <t>DCTN</t>
  </si>
  <si>
    <t>ADMIN-COMPRAS-TRANSVERSAL-NACIONAL</t>
  </si>
  <si>
    <t>ADMIN-COMPRAS</t>
  </si>
  <si>
    <t>MOSQUERA LARRAHONDO ESTIVEL</t>
  </si>
  <si>
    <t>OP047-0014</t>
  </si>
  <si>
    <t>TECNICO EMPALMADOR COND OPERACIÓN</t>
  </si>
  <si>
    <t>CLARO-SOLU FIJAS-OYM</t>
  </si>
  <si>
    <t>OSORIO ALZATE JULIO CESAR</t>
  </si>
  <si>
    <t>ENVIGADO</t>
  </si>
  <si>
    <t>OP064-0103</t>
  </si>
  <si>
    <t>SGAN</t>
  </si>
  <si>
    <t>DISAN-GENERAL-REG ANTIO-NACIONAL</t>
  </si>
  <si>
    <t>OP035-0077</t>
  </si>
  <si>
    <t>INGENIERIA-GENERAL-REG TOLCA-IBAGUE</t>
  </si>
  <si>
    <t>MANJARRES BARRIOS MARCO ANTONIO</t>
  </si>
  <si>
    <t>VALLEDUPAR</t>
  </si>
  <si>
    <t>OP037-0198</t>
  </si>
  <si>
    <t>COMFACESAR</t>
  </si>
  <si>
    <t>SGNN</t>
  </si>
  <si>
    <t>DISAN-GENERAL-REG NORTE-NACIONAL</t>
  </si>
  <si>
    <t>REG NORTE</t>
  </si>
  <si>
    <t>MENDOZA AVILA YERINSON RAUL</t>
  </si>
  <si>
    <t>OP015-0005</t>
  </si>
  <si>
    <t>COMBARRANQUILLA</t>
  </si>
  <si>
    <t>REY GARIBELLO YANIRA JULIANA</t>
  </si>
  <si>
    <t>EPS Y AFP PENSIONADOS</t>
  </si>
  <si>
    <t>AD102-0001</t>
  </si>
  <si>
    <t>PRESIDENTE</t>
  </si>
  <si>
    <t>PINEDA VANEGAS JOHN ENRIQUE</t>
  </si>
  <si>
    <t>AD034-0003</t>
  </si>
  <si>
    <t>RIVERA CRUZ DIANA PAOLA</t>
  </si>
  <si>
    <t>AD008-0002</t>
  </si>
  <si>
    <t>MALAMBO INCHIMA ELIZABETH</t>
  </si>
  <si>
    <t>AD136-0001</t>
  </si>
  <si>
    <t>ULCB</t>
  </si>
  <si>
    <t>FACTURACION-LIQUIDACION-REG CENTRO-BOGOTA</t>
  </si>
  <si>
    <t>FACTURACION-LIQUIDACION</t>
  </si>
  <si>
    <t>CASTELLANOS NARANJO LUZ ADRIANA</t>
  </si>
  <si>
    <t>AD099-0002</t>
  </si>
  <si>
    <t>OFICIAL DE CUMPLIMIENTO SUPLENTE</t>
  </si>
  <si>
    <t>GAITAN HERNANDEZ JAVIER</t>
  </si>
  <si>
    <t>AD187-0001</t>
  </si>
  <si>
    <t>COORDINADOR HARDWARE E INFRAESTRUCTURA</t>
  </si>
  <si>
    <t>TECNOLOGIAS-INFRA-TRANSVERSAL-NACIONAL</t>
  </si>
  <si>
    <t>HERNANDEZ MARTINEZ EDWIN</t>
  </si>
  <si>
    <t>OP064-0025</t>
  </si>
  <si>
    <t>MEDINA LIZCANO YHON JAIRO</t>
  </si>
  <si>
    <t>CHAPARRAL</t>
  </si>
  <si>
    <t>OP037-0212</t>
  </si>
  <si>
    <t>GONZALEZ CARDONA JHONNY ALEXANDER</t>
  </si>
  <si>
    <t>OP009-0071</t>
  </si>
  <si>
    <t>DISAN-GENERAL-REG ANTIO-MEDELLIN</t>
  </si>
  <si>
    <t>TALERO PARRA IVONNE JINNETH</t>
  </si>
  <si>
    <t>AD223-0001</t>
  </si>
  <si>
    <t>LIDER RELACIONES LABORALES</t>
  </si>
  <si>
    <t>TALENTO-RELABO-TRANSVERSAL-NACIONAL</t>
  </si>
  <si>
    <t>ISTR</t>
  </si>
  <si>
    <t>TIGO-SOLU FIJAS-TRANSV UEN</t>
  </si>
  <si>
    <t>CONECTAR TV S.A.S TIGO UNE</t>
  </si>
  <si>
    <t>BUSTOS RAMIRO</t>
  </si>
  <si>
    <t>PUERTO BOYACA</t>
  </si>
  <si>
    <t>OP009-0028</t>
  </si>
  <si>
    <t>FERNANDEZ MANJARRES YONAR ENRIQUE</t>
  </si>
  <si>
    <t>LA PAZ</t>
  </si>
  <si>
    <t>OP037-0116</t>
  </si>
  <si>
    <t>AVILA CONTRERAS LUIS ARMANDO</t>
  </si>
  <si>
    <t>NECHI</t>
  </si>
  <si>
    <t>OP015-0009</t>
  </si>
  <si>
    <t>MONTOYA MORENO HERBERTH LEONEL</t>
  </si>
  <si>
    <t>OP050-0038</t>
  </si>
  <si>
    <t>JIMENEZ RAMIREZ SANTIAGO</t>
  </si>
  <si>
    <t>AD195-0001</t>
  </si>
  <si>
    <t>COORDINADOR LIQUIDADOR</t>
  </si>
  <si>
    <t>CUADROS CUERVO LAURA YINETH</t>
  </si>
  <si>
    <t>AD017-0010</t>
  </si>
  <si>
    <t>HNTR</t>
  </si>
  <si>
    <t>HUAWEI-NUEVOS NEG-TRANSV UEN</t>
  </si>
  <si>
    <t>CONECTAR TV S.A.S HUAWEI</t>
  </si>
  <si>
    <t>ELIZALDE MARTINEZ DIANA ROCIO</t>
  </si>
  <si>
    <t>AD221-0004</t>
  </si>
  <si>
    <t>ANALISTA ATRACCION Y VINCULACION</t>
  </si>
  <si>
    <t>TACB</t>
  </si>
  <si>
    <t>TALENTO-ATRACCION Y VINCULACION-REG CENTRO-BOGOTA</t>
  </si>
  <si>
    <t>TALENTO-ATRACCION Y VINCULACION</t>
  </si>
  <si>
    <t>PEDRAZA ROJAS JUAN SEBASTIAN</t>
  </si>
  <si>
    <t>JTTR</t>
  </si>
  <si>
    <t>TRANSV CTL-TRANSVER-TRANSV UEN</t>
  </si>
  <si>
    <t>TRANSV CTL</t>
  </si>
  <si>
    <t>CONTEL CO</t>
  </si>
  <si>
    <t>PENUELA PENUELA EDUARDO ANDRES</t>
  </si>
  <si>
    <t>AD230-0001</t>
  </si>
  <si>
    <t>LIDER BUSINESS INTELIGENCE</t>
  </si>
  <si>
    <t>BDTN</t>
  </si>
  <si>
    <t>CONTROLLER-DBM-TRANSVERSAL-NACIONAL</t>
  </si>
  <si>
    <t>CONTROLLER-DBM</t>
  </si>
  <si>
    <t>OP020-0005</t>
  </si>
  <si>
    <t>CASO SALUD</t>
  </si>
  <si>
    <t>ALVAREZ OSPINA MANUELA</t>
  </si>
  <si>
    <t>SONSON</t>
  </si>
  <si>
    <t>AD122-0003</t>
  </si>
  <si>
    <t>ANALISTA S.S.T</t>
  </si>
  <si>
    <t>TTAM</t>
  </si>
  <si>
    <t>TALENTO-SSTA-REG ANTIO-MEDELLIN</t>
  </si>
  <si>
    <t>HUAWEI-NUEVOS NEG-FLM ALL IN ONE</t>
  </si>
  <si>
    <t>GARCIA PEREZ SERGIO ROLANDO</t>
  </si>
  <si>
    <t>CUCUTA</t>
  </si>
  <si>
    <t>AD061-0001</t>
  </si>
  <si>
    <t>GERENTE INTEGRAL OPERACIONES</t>
  </si>
  <si>
    <t>CLARO-TRANSVER-TRANSV UEN</t>
  </si>
  <si>
    <t>CHICA GABRIEL DE JESUS</t>
  </si>
  <si>
    <t>OP064-0129</t>
  </si>
  <si>
    <t>Riesgo V</t>
  </si>
  <si>
    <t>TIGO-SOLU FIJAS-STRONG</t>
  </si>
  <si>
    <t>JARAMILLO SEPULVEDA RODRIGO ALONSO</t>
  </si>
  <si>
    <t>OP009-0101</t>
  </si>
  <si>
    <t>OSORIO HERNANDEZ JHONATAN ALEXANDER</t>
  </si>
  <si>
    <t>AD119-0001</t>
  </si>
  <si>
    <t>LIDER IMPUESTOS</t>
  </si>
  <si>
    <t>FITN</t>
  </si>
  <si>
    <t>FINANCIERO-IMPUESTOS-TRANSVERSAL-NACIONAL</t>
  </si>
  <si>
    <t>FINANCIERO-IMPUESTOS</t>
  </si>
  <si>
    <t>TABORDA ORTIZ ALVARO DE JESUS</t>
  </si>
  <si>
    <t>BOLIVAR</t>
  </si>
  <si>
    <t>OP064-0229</t>
  </si>
  <si>
    <t>RAMIREZ TRIANA IVAN MAURICIO</t>
  </si>
  <si>
    <t>VILLAVICENCIO</t>
  </si>
  <si>
    <t>AD063-0004</t>
  </si>
  <si>
    <t>GESTOR OPERATIVO PARQUE AUTOMOTOR</t>
  </si>
  <si>
    <t>COFREM META</t>
  </si>
  <si>
    <t>REYES GUERRERO ALBA LUCIA</t>
  </si>
  <si>
    <t>AD104-0004</t>
  </si>
  <si>
    <t>VILLA LONDONO MARINO</t>
  </si>
  <si>
    <t>OP015-0103</t>
  </si>
  <si>
    <t>ROZO JARAMILLO FELIPE MOHAMET</t>
  </si>
  <si>
    <t>OP044-0084</t>
  </si>
  <si>
    <t>PALACIOS PALACIOS MIGUEL ANGEL</t>
  </si>
  <si>
    <t>OP015-0020</t>
  </si>
  <si>
    <t>GARCIA CANO RICARDO ARTURO</t>
  </si>
  <si>
    <t>AD071-0001</t>
  </si>
  <si>
    <t>GOMEZ ARBOLEDA JUAN DAVID</t>
  </si>
  <si>
    <t>CHINCHINA</t>
  </si>
  <si>
    <t>OP064-0149</t>
  </si>
  <si>
    <t>COMFAMILIAR CALDAS</t>
  </si>
  <si>
    <t>HURTADO PARRA CARLOS ALBERTO</t>
  </si>
  <si>
    <t>OP009-0097</t>
  </si>
  <si>
    <t>AVENDANO CARMONA CARLOS ALBERTO</t>
  </si>
  <si>
    <t>OP064-0108</t>
  </si>
  <si>
    <t>RUIZ GALEANO JOHN DARIO</t>
  </si>
  <si>
    <t>OP044-0085</t>
  </si>
  <si>
    <t>CALLE HERRERA GUSTAVO ADOLDO</t>
  </si>
  <si>
    <t>OP009-0031</t>
  </si>
  <si>
    <t>RIONEGRO</t>
  </si>
  <si>
    <t>ESPINEL JAVIER HERNAN</t>
  </si>
  <si>
    <t>AD071-0003</t>
  </si>
  <si>
    <t>BLANCO MUSIRY JOHON WILLIAM</t>
  </si>
  <si>
    <t>PROTEGER EPS</t>
  </si>
  <si>
    <t>OP064-0026</t>
  </si>
  <si>
    <t>DIAZ GORDILLO YESSICA NATALY</t>
  </si>
  <si>
    <t>AD136-0003</t>
  </si>
  <si>
    <t>UNICLIENTE</t>
  </si>
  <si>
    <t>ROMO OLIVEROS KATERINE MILDRED</t>
  </si>
  <si>
    <t>GALAPA</t>
  </si>
  <si>
    <t>AD224-0001</t>
  </si>
  <si>
    <t>JEFE MASTER LEGAL Y TALENTO HUMANO</t>
  </si>
  <si>
    <t>LGTN</t>
  </si>
  <si>
    <t>LEGAL-GENERAL-TRANSVERSAL-NACIONAL</t>
  </si>
  <si>
    <t>LEGAL-GENERAL</t>
  </si>
  <si>
    <t>LEGAL</t>
  </si>
  <si>
    <t>MILLAN LOPEZ ANGIE DAMARIS</t>
  </si>
  <si>
    <t>AD222-0001</t>
  </si>
  <si>
    <t>LIDER ATRACCION Y VINCULACION</t>
  </si>
  <si>
    <t>TRUJILLO GONZALEZ JONATHAN LEONARDO</t>
  </si>
  <si>
    <t>AD044-0041</t>
  </si>
  <si>
    <t>COORDINADOR LOGISTICO</t>
  </si>
  <si>
    <t>AMTN</t>
  </si>
  <si>
    <t>ABASTECIMIENTO-MATERIALES-TRANSVERSAL-NACIONAL</t>
  </si>
  <si>
    <t>DIAZ GIL LIGIA CATERINNE</t>
  </si>
  <si>
    <t>AD120-0001</t>
  </si>
  <si>
    <t>JEFE SENIOR TALENTO HUMANO</t>
  </si>
  <si>
    <t>TGTN</t>
  </si>
  <si>
    <t>TALENTO-GENERAL-TRANSVERSAL-NACIONAL</t>
  </si>
  <si>
    <t>RIANO GUTIERREZ MARIA CAMILA</t>
  </si>
  <si>
    <t>AD141-0002</t>
  </si>
  <si>
    <t>LIDER SST</t>
  </si>
  <si>
    <t>TTTN</t>
  </si>
  <si>
    <t>TALENTO-SSTA-TRANSVERSAL-NACIONAL</t>
  </si>
  <si>
    <t>SALAS GONZALEZ CLEYTON</t>
  </si>
  <si>
    <t>AD071-0002</t>
  </si>
  <si>
    <t>PEREZ PEREZ RANDY JUNIOR</t>
  </si>
  <si>
    <t>PUERTO SALGAR</t>
  </si>
  <si>
    <t>AD198-0003</t>
  </si>
  <si>
    <t>COORDINADOR LEGO</t>
  </si>
  <si>
    <t>LIDER OPERACIONES</t>
  </si>
  <si>
    <t>COMFATOLIMA</t>
  </si>
  <si>
    <t>ZABALA CADAVID NAUDID ANTONIO</t>
  </si>
  <si>
    <t>AD091-0022</t>
  </si>
  <si>
    <t>RODRIGUEZ HERRERA ANTONIO JOSE</t>
  </si>
  <si>
    <t>OP037-0035</t>
  </si>
  <si>
    <t>VEGA LANDINEZ HAMILTON</t>
  </si>
  <si>
    <t>LOS PATIOS</t>
  </si>
  <si>
    <t>COMFENALCO VALLE</t>
  </si>
  <si>
    <t>OP035-0078</t>
  </si>
  <si>
    <t>ORDONEZ FLOR YEFERSSON DAVID</t>
  </si>
  <si>
    <t>OP091-0022</t>
  </si>
  <si>
    <t>TECNICO PIM NOC MOTO</t>
  </si>
  <si>
    <t>GONZALEZ OJEDA VIVANA</t>
  </si>
  <si>
    <t>SOGAMOSO</t>
  </si>
  <si>
    <t>AD136-0002</t>
  </si>
  <si>
    <t>CARABALI CAMPAZ ANDRES FELIPE</t>
  </si>
  <si>
    <t>GUAPI</t>
  </si>
  <si>
    <t>OP050-0096</t>
  </si>
  <si>
    <t>DAZA CORTES RUBEN DARIO</t>
  </si>
  <si>
    <t>AD050-0001</t>
  </si>
  <si>
    <t>FORMADOR TALENTO HUMANO</t>
  </si>
  <si>
    <t>TFVI</t>
  </si>
  <si>
    <t>TALENTO-FORMACION-REG VALLE-CALI</t>
  </si>
  <si>
    <t>CSTR</t>
  </si>
  <si>
    <t>CLARO-SOLU FIJAS-TRANSV UEN</t>
  </si>
  <si>
    <t>BARRERA BANQUET JUAN CARLOS</t>
  </si>
  <si>
    <t>CARTAGENA</t>
  </si>
  <si>
    <t>OP037-0384</t>
  </si>
  <si>
    <t>SAAVEDRA RIVERA JOSE ENRRIQUE</t>
  </si>
  <si>
    <t>GUACARI</t>
  </si>
  <si>
    <t>OP003-0006</t>
  </si>
  <si>
    <t>AUXILIAR CON MOTO OPERACION</t>
  </si>
  <si>
    <t>BLANQUICET PEREZ MARELBI</t>
  </si>
  <si>
    <t>OP062-0006</t>
  </si>
  <si>
    <t>TECNICO MEDIDOR RED EXTERNA HFC</t>
  </si>
  <si>
    <t>RENDON MONCADA JHON DAVISON</t>
  </si>
  <si>
    <t>OP080-0009</t>
  </si>
  <si>
    <t>TECNICO MEDIDOR MOTO OPERACIÓN</t>
  </si>
  <si>
    <t>ARCE VARGAS ALVARO</t>
  </si>
  <si>
    <t>OP009-0192</t>
  </si>
  <si>
    <t>BERMUDEZ CRUZ SEBASTIAN</t>
  </si>
  <si>
    <t>OP080-0023</t>
  </si>
  <si>
    <t>CONCHA BOTERO CRISTIAM ALBERTO</t>
  </si>
  <si>
    <t>OP035-0011</t>
  </si>
  <si>
    <t>FAJARDO BOTINA LERMAN ALFONSO</t>
  </si>
  <si>
    <t>OP009-0189</t>
  </si>
  <si>
    <t>QUINTERO HERNANDEZ EDWARD SAIR</t>
  </si>
  <si>
    <t>CHIRIGUANA</t>
  </si>
  <si>
    <t>OP050-0092</t>
  </si>
  <si>
    <t>REYES MUNOZ JOSE ALBEIRO</t>
  </si>
  <si>
    <t>JAMUNDI</t>
  </si>
  <si>
    <t>CANDELARIA</t>
  </si>
  <si>
    <t>OP058-0018</t>
  </si>
  <si>
    <t>TECNICO LINIERO COND OPERACIÓN</t>
  </si>
  <si>
    <t>DIAZ GARCIA EMERSON HERLANDO</t>
  </si>
  <si>
    <t>OP068-0017</t>
  </si>
  <si>
    <t>TECNICO RED EXTERNA HFC</t>
  </si>
  <si>
    <t>DIAZ GRANADA MAICOL MAURICIO</t>
  </si>
  <si>
    <t>EMSSANAR ESS ESP</t>
  </si>
  <si>
    <t>OP037-0297</t>
  </si>
  <si>
    <t>JARAMILLO RODRIGUEZ MIGUEL ANGEL</t>
  </si>
  <si>
    <t>AD044-0002</t>
  </si>
  <si>
    <t>AMVI</t>
  </si>
  <si>
    <t>ABASTECIMIENTO-MATERIALES-REG VALLE-CALI</t>
  </si>
  <si>
    <t>MOSQUERA CAMPO ROBER HUMBERTO</t>
  </si>
  <si>
    <t>YUMBO</t>
  </si>
  <si>
    <t>OP037-0298</t>
  </si>
  <si>
    <t>IPIALES</t>
  </si>
  <si>
    <t>CSPY</t>
  </si>
  <si>
    <t>CLARO-SOLU FIJAS-PROYECTOS</t>
  </si>
  <si>
    <t>PROYECTOS</t>
  </si>
  <si>
    <t>VEGA LANDINEZ DENNYS ISMAR</t>
  </si>
  <si>
    <t>OP035-0031</t>
  </si>
  <si>
    <t>CORREA BOLANOS JOSE ALFREDO</t>
  </si>
  <si>
    <t>OP037-0159</t>
  </si>
  <si>
    <t>CORTES CABEZAS JUAN CARLOS</t>
  </si>
  <si>
    <t>OP037-0137</t>
  </si>
  <si>
    <t>GONZALEZ VICTORIA DANIEL</t>
  </si>
  <si>
    <t>OP080-0037</t>
  </si>
  <si>
    <t>OSPINA SALAMANCA LAURA ANDREA</t>
  </si>
  <si>
    <t>OP020-0043</t>
  </si>
  <si>
    <t>SALVINO CHOTA ALISON</t>
  </si>
  <si>
    <t>LETICIA</t>
  </si>
  <si>
    <t>OP068-0085</t>
  </si>
  <si>
    <t>ACEVEDO CAMACHO HUGO ALBERTO</t>
  </si>
  <si>
    <t>OP080-0002</t>
  </si>
  <si>
    <t>IGV7</t>
  </si>
  <si>
    <t>INGENIERIA-GENERAL-REG VALLE-PALMIRA</t>
  </si>
  <si>
    <t>ACOSTA SANCHEZ JUAN DAVID</t>
  </si>
  <si>
    <t>BUGA</t>
  </si>
  <si>
    <t>OP006-0027</t>
  </si>
  <si>
    <t>IGV6</t>
  </si>
  <si>
    <t>INGENIERIA-GENERAL-REG VALLE-TULUA</t>
  </si>
  <si>
    <t>AGUDELO GARCÍA MIGUEL ANGEL</t>
  </si>
  <si>
    <t>OP006-0014</t>
  </si>
  <si>
    <t>AGUDELO RAMIREZ MILTON ANDRES</t>
  </si>
  <si>
    <t>RIOFRIO</t>
  </si>
  <si>
    <t>OP037-0196</t>
  </si>
  <si>
    <t>AGUILAR CALLEJAS RANDY DAVID</t>
  </si>
  <si>
    <t>AD091-0029</t>
  </si>
  <si>
    <t>ARANGO BOLANOS OSCAR EDUARDO</t>
  </si>
  <si>
    <t>OP037-0026</t>
  </si>
  <si>
    <t>ARCILA GOMEZ DIEGO FERNANDO</t>
  </si>
  <si>
    <t>OP046-0008</t>
  </si>
  <si>
    <t>TECNICO CONDUCTOR RED EXTERNA HFC</t>
  </si>
  <si>
    <t>AVILA CASTRO JOHN FABIAN</t>
  </si>
  <si>
    <t>OP035-0062</t>
  </si>
  <si>
    <t>BALANTA ANGULO HIPOLITO</t>
  </si>
  <si>
    <t>OP068-0093</t>
  </si>
  <si>
    <t>BEDOYA VICTORIA JOHN WILDER</t>
  </si>
  <si>
    <t>OP003-0077</t>
  </si>
  <si>
    <t>BURITICA VELASCO ELIAS EDUARDO</t>
  </si>
  <si>
    <t>OP037-0203</t>
  </si>
  <si>
    <t>CALAMBAS RODRIGUEZ JULIAN ANDRES</t>
  </si>
  <si>
    <t>OP035-0063</t>
  </si>
  <si>
    <t>CANDELO VIAFARA ALEXANDER</t>
  </si>
  <si>
    <t>OP050-0075</t>
  </si>
  <si>
    <t>CARREJO LONDONO JOSE ELIECER</t>
  </si>
  <si>
    <t>OP035-0064</t>
  </si>
  <si>
    <t>CARRION GARCIA RUBEN DARIO</t>
  </si>
  <si>
    <t>SAN PEDRO</t>
  </si>
  <si>
    <t>OP035-0075</t>
  </si>
  <si>
    <t>COBO SANCHEZ RUBÉN DAVID</t>
  </si>
  <si>
    <t>POPAYAN</t>
  </si>
  <si>
    <t>OP037-0181</t>
  </si>
  <si>
    <t>CORTES OBANDO CARLOS ALBERTO</t>
  </si>
  <si>
    <t>OP003-0107</t>
  </si>
  <si>
    <t>CUARTAS HUERTAS JEAN ALEJANDRO</t>
  </si>
  <si>
    <t>AD091-0010</t>
  </si>
  <si>
    <t>DELGADO OTERO YESID ALBEIRO</t>
  </si>
  <si>
    <t>AD050-0003</t>
  </si>
  <si>
    <t>TFV7</t>
  </si>
  <si>
    <t>TALENTO-FORMACION-REG VALLE-PALMIRA</t>
  </si>
  <si>
    <t>DIAZ MEDINA JORGE LUIS</t>
  </si>
  <si>
    <t>OP037-0050</t>
  </si>
  <si>
    <t>DIAZ VASQUEZ JOSE BRAYAN</t>
  </si>
  <si>
    <t>AD003-0035</t>
  </si>
  <si>
    <t>Riesgo II</t>
  </si>
  <si>
    <t>AMV7</t>
  </si>
  <si>
    <t>ABASTECIMIENTO-MATERIALES-REG VALLE-PALMIRA</t>
  </si>
  <si>
    <t>GALLEGO MOLINA CRISTHIAN CAMILO</t>
  </si>
  <si>
    <t>OP050-0071</t>
  </si>
  <si>
    <t>GAONA ROBINSON MENDEZ</t>
  </si>
  <si>
    <t>OP037-0211</t>
  </si>
  <si>
    <t>GARCIA BUSTAMANTE CARLOS MAURICIO</t>
  </si>
  <si>
    <t>OP050-0076</t>
  </si>
  <si>
    <t>GARCIA GARZON ALVARO JAVIER</t>
  </si>
  <si>
    <t>OP068-0114</t>
  </si>
  <si>
    <t>GARCIA TORRES JHON JAIRO</t>
  </si>
  <si>
    <t>TRUJILLO</t>
  </si>
  <si>
    <t>OP015-0054</t>
  </si>
  <si>
    <t>GIL GIL POLO JHON EDINSON</t>
  </si>
  <si>
    <t>OP050-0077</t>
  </si>
  <si>
    <t>OP037-0080</t>
  </si>
  <si>
    <t>GUTIERREZ JARAMILLO GABRIEL HERNANDO</t>
  </si>
  <si>
    <t>OP037-0173</t>
  </si>
  <si>
    <t>HENAO SALAZAR JORGE LUIS</t>
  </si>
  <si>
    <t>ANDALUCIA</t>
  </si>
  <si>
    <t>OP037-0210</t>
  </si>
  <si>
    <t>HERNANDEZ RODRIGUEZ LUZ KARIME</t>
  </si>
  <si>
    <t>OP020-0061</t>
  </si>
  <si>
    <t>HURTADO CASTRO JHON EDISON</t>
  </si>
  <si>
    <t>OP062-0002</t>
  </si>
  <si>
    <t>IBARRA BOLANOS ROBERT ENRIQUE</t>
  </si>
  <si>
    <t>OP006-0019</t>
  </si>
  <si>
    <t>JIMENEZ EINER ELIECER</t>
  </si>
  <si>
    <t>OP047-0016</t>
  </si>
  <si>
    <t>JOHN ALEXANDER FERNANDEZ NIETO</t>
  </si>
  <si>
    <t>OP037-0058</t>
  </si>
  <si>
    <t>LASPRILLA POSSO EDISON</t>
  </si>
  <si>
    <t>OP037-0146</t>
  </si>
  <si>
    <t>LEIVA CRUZ CARLOS FABIAN</t>
  </si>
  <si>
    <t>SANTIAGO</t>
  </si>
  <si>
    <t>OP064-0212</t>
  </si>
  <si>
    <t>LOAIZA HERNANDEZ JONATHAN ANDRES</t>
  </si>
  <si>
    <t>OP091-0001</t>
  </si>
  <si>
    <t>MACIAS MOLINA JOSE RICARDO</t>
  </si>
  <si>
    <t>OP009-0005</t>
  </si>
  <si>
    <t>MAMIAN VELASCO JHON JAIRO</t>
  </si>
  <si>
    <t>OP037-0217</t>
  </si>
  <si>
    <t>MAZUERA SOTO MAURICIO</t>
  </si>
  <si>
    <t>OP015-0061</t>
  </si>
  <si>
    <t>MESA VERGARA JUAN CARLOS</t>
  </si>
  <si>
    <t>OP035-0069</t>
  </si>
  <si>
    <t>MONTOYA MANRIQUE OSCAR ALONSO</t>
  </si>
  <si>
    <t>CARTAGO</t>
  </si>
  <si>
    <t>OP037-0162</t>
  </si>
  <si>
    <t>MOSQUERA FERNANDEZ JHONATAN DAVID</t>
  </si>
  <si>
    <t>AD014-0029</t>
  </si>
  <si>
    <t>AGV7</t>
  </si>
  <si>
    <t>ABASTECIMIENTO-GENERAL-REG VALLE-PALMIRA</t>
  </si>
  <si>
    <t>MUNOZ ZAMBRANO ALEXANDER</t>
  </si>
  <si>
    <t>OP037-0166</t>
  </si>
  <si>
    <t>OCAMPO DAVID BLANDON</t>
  </si>
  <si>
    <t>OP035-0034</t>
  </si>
  <si>
    <t>ORDONEZ GIRALDO JOSE MARINO</t>
  </si>
  <si>
    <t>OP037-0197</t>
  </si>
  <si>
    <t>ORTIZ BEDOYA CAMILO ANDRES</t>
  </si>
  <si>
    <t>OP035-0071</t>
  </si>
  <si>
    <t>ORTIZ PERILLA JONATHAN DAVID</t>
  </si>
  <si>
    <t>OP015-0001</t>
  </si>
  <si>
    <t>ORTIZ SALAZAR JEAN CARLOS</t>
  </si>
  <si>
    <t>OP037-0199</t>
  </si>
  <si>
    <t>OSORIO CRUZ YEFERSON DANIAM</t>
  </si>
  <si>
    <t>OP068-0135</t>
  </si>
  <si>
    <t>OSORIO GIRALDO ALVARO MAURICIO</t>
  </si>
  <si>
    <t>OP068-0030</t>
  </si>
  <si>
    <t>OSORNO CARMONA ANDRES FELIPE</t>
  </si>
  <si>
    <t>OP037-0200</t>
  </si>
  <si>
    <t>PARRA ARANGO JEISON DAVID</t>
  </si>
  <si>
    <t>OP037-0209</t>
  </si>
  <si>
    <t>PINCHAO NOGUERA CARLOS ARTURO</t>
  </si>
  <si>
    <t>OP003-0141</t>
  </si>
  <si>
    <t>POTOSÍ CUAICHAR JOSE BAYARDO</t>
  </si>
  <si>
    <t>OP037-0223</t>
  </si>
  <si>
    <t>PRIETO ECHEVERRY HEYLER ALBERTO</t>
  </si>
  <si>
    <t>OP006-0040</t>
  </si>
  <si>
    <t>QUICENO ARANGO DIANA GISELA</t>
  </si>
  <si>
    <t>AD133-0001</t>
  </si>
  <si>
    <t>TGV6</t>
  </si>
  <si>
    <t>TALENTO-GENERAL-REG VALLE-TULUA</t>
  </si>
  <si>
    <t>REINA TASCON JHON FREDY</t>
  </si>
  <si>
    <t>OP037-0232</t>
  </si>
  <si>
    <t>RENDON BOHORQUEZ EDWIN ADOLFO</t>
  </si>
  <si>
    <t>OP037-0155</t>
  </si>
  <si>
    <t>RIVERA RENGIFO GERARDO ALFONSO</t>
  </si>
  <si>
    <t>OP037-0237</t>
  </si>
  <si>
    <t>RODRIGUEZ JURADO JUAN CARLOS</t>
  </si>
  <si>
    <t>OP035-0079</t>
  </si>
  <si>
    <t>ROJAS CRUZ CARLOS ADRIAN</t>
  </si>
  <si>
    <t>CHOACHI</t>
  </si>
  <si>
    <t>OP037-0156</t>
  </si>
  <si>
    <t>ROLDAN MORCILLO DECIO EUGENIO</t>
  </si>
  <si>
    <t>OP050-0069</t>
  </si>
  <si>
    <t>SANCHEZ BEDOYA JOHN ROBINSON</t>
  </si>
  <si>
    <t>OP037-0251</t>
  </si>
  <si>
    <t>TABORDA VARON FREYDER ANTONIO</t>
  </si>
  <si>
    <t>OP006-0042</t>
  </si>
  <si>
    <t>TORRES MERA GIOVANNI</t>
  </si>
  <si>
    <t>OP037-0252</t>
  </si>
  <si>
    <t>TRUJILLO SUAZA ANDRES MAURICIO</t>
  </si>
  <si>
    <t>OP037-0341</t>
  </si>
  <si>
    <t>VALENCIA RUEDAS LEONARDO</t>
  </si>
  <si>
    <t>OP044-0047</t>
  </si>
  <si>
    <t>VARGAS GALLEGO WILFRAN YESIT</t>
  </si>
  <si>
    <t>OP037-0261</t>
  </si>
  <si>
    <t>VENTE SANCHEZ OSCAR FELIPE</t>
  </si>
  <si>
    <t>OP044-0097</t>
  </si>
  <si>
    <t>VICTORIA PECHENE ALEX JOVANNY</t>
  </si>
  <si>
    <t>OP037-0264</t>
  </si>
  <si>
    <t>VIEDA ALEJANDRO ESTRADA</t>
  </si>
  <si>
    <t>OP035-0080</t>
  </si>
  <si>
    <t>ZULUAGA VASQUEZ ADRIAN</t>
  </si>
  <si>
    <t>OP037-0265</t>
  </si>
  <si>
    <t>DELGADO HERNANDEZ JHORMAN ALFONSO</t>
  </si>
  <si>
    <t>OP037-0188</t>
  </si>
  <si>
    <t>FIGUEROA VALENCIA HERNANDO</t>
  </si>
  <si>
    <t>OP035-0050</t>
  </si>
  <si>
    <t>ORTIZ GUEVARA LUIS MIGUEL</t>
  </si>
  <si>
    <t>OP050-0091</t>
  </si>
  <si>
    <t>RODRIGUEZ HOYOS JUAN CAMILO</t>
  </si>
  <si>
    <t>OP006-0001</t>
  </si>
  <si>
    <t>SANCHEZ GARCIA EMERSON</t>
  </si>
  <si>
    <t>OP087-0002</t>
  </si>
  <si>
    <t>TECNICO ELECTROMECANICO CONDUCTOR</t>
  </si>
  <si>
    <t>CLARO-NUEVOS NEG-CLARO SMU</t>
  </si>
  <si>
    <t>CALLE VICTORIA ALEJANDRO</t>
  </si>
  <si>
    <t>OP046-0023</t>
  </si>
  <si>
    <t>ESCALANTE CORREA JHON ALEXIS</t>
  </si>
  <si>
    <t>OP064-0137</t>
  </si>
  <si>
    <t>ALEGRIA ZAMBRANO YAIRMIL</t>
  </si>
  <si>
    <t>PITALITO</t>
  </si>
  <si>
    <t>OP003-0015</t>
  </si>
  <si>
    <t>DISAN-GENERAL-REG VALLE-CALI</t>
  </si>
  <si>
    <t>AVILA FLOR SARA LUCIA</t>
  </si>
  <si>
    <t>AD091-0027</t>
  </si>
  <si>
    <t>GOMEZ MENDEZ CRISTIAN FELIPE</t>
  </si>
  <si>
    <t>DAGUA</t>
  </si>
  <si>
    <t>OP089-0004</t>
  </si>
  <si>
    <t>TECNICO BTS/TX COND OPERACION</t>
  </si>
  <si>
    <t>PRADA BONILLA FREDY</t>
  </si>
  <si>
    <t>GIRARDOT</t>
  </si>
  <si>
    <t>OP087-0007</t>
  </si>
  <si>
    <t>PRADA YOSA JAVIER</t>
  </si>
  <si>
    <t>OP087-0003</t>
  </si>
  <si>
    <t>PRIETO DELGADO RICARDO ANDRES</t>
  </si>
  <si>
    <t>AD014-0011</t>
  </si>
  <si>
    <t>AGV6</t>
  </si>
  <si>
    <t>ABASTECIMIENTO-GENERAL-REG VALLE-TULUA</t>
  </si>
  <si>
    <t>CHAVES MARTINEZ OSCAR DUVAN</t>
  </si>
  <si>
    <t>OP091-0019</t>
  </si>
  <si>
    <t>OP037-0096</t>
  </si>
  <si>
    <t>ACENSIO NATALIA</t>
  </si>
  <si>
    <t>ORTEGA</t>
  </si>
  <si>
    <t>AD122-0012</t>
  </si>
  <si>
    <t>TTLW</t>
  </si>
  <si>
    <t>TALENTO-SSTA-REG TOLCA-IBAGUE</t>
  </si>
  <si>
    <t>AMELINES EDWIN ALEXANDER</t>
  </si>
  <si>
    <t>LIBANO</t>
  </si>
  <si>
    <t>ASMET SALUD EPS</t>
  </si>
  <si>
    <t>OP068-0005</t>
  </si>
  <si>
    <t>ARGUELLO TRIANA JOSE EDUARDO</t>
  </si>
  <si>
    <t>SALDANA</t>
  </si>
  <si>
    <t>OP080-0008</t>
  </si>
  <si>
    <t>COMFACA</t>
  </si>
  <si>
    <t>IGL2</t>
  </si>
  <si>
    <t>INGENIERIA-GENERAL-REG TOLCA-FLORENCIA</t>
  </si>
  <si>
    <t>BERNAL JHON JAIRO</t>
  </si>
  <si>
    <t>NEIVA</t>
  </si>
  <si>
    <t>OP060-0121</t>
  </si>
  <si>
    <t>BLANCO HERNANDEZ ANDERSON YAFEK</t>
  </si>
  <si>
    <t>CARMEN DE BOLIVAR</t>
  </si>
  <si>
    <t>AD014-0022</t>
  </si>
  <si>
    <t>AGL5</t>
  </si>
  <si>
    <t>ABASTECIMIENTO-GENERAL-REG TOLCA-ESPINAL</t>
  </si>
  <si>
    <t>CABEZAS SUAREZ ELKIN ENRIQUE</t>
  </si>
  <si>
    <t>OP009-0049</t>
  </si>
  <si>
    <t>CASTILLA MARROQUIN CRISTIAN ARMANDO</t>
  </si>
  <si>
    <t>OP035-0089</t>
  </si>
  <si>
    <t>CASTILLO PERALTA DILMER</t>
  </si>
  <si>
    <t>PRADO</t>
  </si>
  <si>
    <t>OP035-0090</t>
  </si>
  <si>
    <t>CEDIEL CAMPOS JAIRO</t>
  </si>
  <si>
    <t>OP037-0065</t>
  </si>
  <si>
    <t>CELY DIAZ JOHAN CAMILO</t>
  </si>
  <si>
    <t>FLANDES</t>
  </si>
  <si>
    <t>OP035-0087</t>
  </si>
  <si>
    <t>CORRALES ABNER GUILLERMO</t>
  </si>
  <si>
    <t>RIOBLANCO</t>
  </si>
  <si>
    <t>OP050-0085</t>
  </si>
  <si>
    <t>CORSY CORSY YOJAN LIBARDO</t>
  </si>
  <si>
    <t>OP035-0091</t>
  </si>
  <si>
    <t>DIAZ FABIAN ANDRES</t>
  </si>
  <si>
    <t>OP037-0218</t>
  </si>
  <si>
    <t>OP035-0092</t>
  </si>
  <si>
    <t>FRANCO LEONARDO</t>
  </si>
  <si>
    <t>SAN ANTONIO</t>
  </si>
  <si>
    <t>OP060-0125</t>
  </si>
  <si>
    <t>GALEANO MURILLO FERNEY</t>
  </si>
  <si>
    <t>GUAMO</t>
  </si>
  <si>
    <t>OP064-0073</t>
  </si>
  <si>
    <t>GIRALDO ACEVEDO RAMIRO ALBERTO</t>
  </si>
  <si>
    <t>OP009-0212</t>
  </si>
  <si>
    <t>GOMEZ PRADA CLIMACO</t>
  </si>
  <si>
    <t>OP006-0050</t>
  </si>
  <si>
    <t>GUIZA SEBASTIAN</t>
  </si>
  <si>
    <t>OP037-0275</t>
  </si>
  <si>
    <t>GUIZA GARCIA HECTOR FABIAN</t>
  </si>
  <si>
    <t>OP009-0213</t>
  </si>
  <si>
    <t>HERRERA GARCIA JOSE LUIS</t>
  </si>
  <si>
    <t>OP062-0009</t>
  </si>
  <si>
    <t>LÓPEZ JOHN ADALVER</t>
  </si>
  <si>
    <t>GACHANCIPA</t>
  </si>
  <si>
    <t>OP037-0221</t>
  </si>
  <si>
    <t>MARTINEZ JOSE REINERIO</t>
  </si>
  <si>
    <t>FALAN</t>
  </si>
  <si>
    <t>OP037-0258</t>
  </si>
  <si>
    <t>MEDINA EDILFONSO</t>
  </si>
  <si>
    <t>OP037-0257</t>
  </si>
  <si>
    <t>MENDOZA ANDERSON MAURICIO</t>
  </si>
  <si>
    <t>OP037-0255</t>
  </si>
  <si>
    <t>MIRQUEZ BARRERO HECTOR VICENTE</t>
  </si>
  <si>
    <t>OP037-0115</t>
  </si>
  <si>
    <t>MOICA BARRAGAN ELIACIB</t>
  </si>
  <si>
    <t>GIGANTE</t>
  </si>
  <si>
    <t>OP035-0086</t>
  </si>
  <si>
    <t>MOLINA LUIS ENRIQUE</t>
  </si>
  <si>
    <t>OP037-0253</t>
  </si>
  <si>
    <t>MONTES BELTRAN DIDIER ANDRES</t>
  </si>
  <si>
    <t>OP050-0081</t>
  </si>
  <si>
    <t>MORA LUIS ALFREDO</t>
  </si>
  <si>
    <t>OP037-0250</t>
  </si>
  <si>
    <t>NARANJO EDDISON YOVANY</t>
  </si>
  <si>
    <t>OP037-0247</t>
  </si>
  <si>
    <t>OSORIO FRANCISCO JAVIER</t>
  </si>
  <si>
    <t>OP037-0245</t>
  </si>
  <si>
    <t>OSSO TRIANA BRAYAN ANDRES</t>
  </si>
  <si>
    <t>SAN JUAN</t>
  </si>
  <si>
    <t>OP047-0023</t>
  </si>
  <si>
    <t>PALMA GALINDO CAROL ESTEFANY</t>
  </si>
  <si>
    <t>OP020-0065</t>
  </si>
  <si>
    <t>PEREIRA WILMER EDUARDO</t>
  </si>
  <si>
    <t>ARBELAEZ</t>
  </si>
  <si>
    <t>OP037-0243</t>
  </si>
  <si>
    <t>PINZON NAVARRO JAVIER EDUARDO</t>
  </si>
  <si>
    <t>OP091-0011</t>
  </si>
  <si>
    <t>PRIETO ROBERTO ROGELIO</t>
  </si>
  <si>
    <t>PUERTO PARRA</t>
  </si>
  <si>
    <t>OP009-0243</t>
  </si>
  <si>
    <t>REINA WILLIAM ROBERTO</t>
  </si>
  <si>
    <t>OP035-0004</t>
  </si>
  <si>
    <t>RENGIFO DELGADO GERARDO</t>
  </si>
  <si>
    <t>OP037-0234</t>
  </si>
  <si>
    <t>RIOS PARAMO LUIS MIGUEL</t>
  </si>
  <si>
    <t>OP058-0002</t>
  </si>
  <si>
    <t>RIVAS JEISSON EDELBER</t>
  </si>
  <si>
    <t>OP035-0140</t>
  </si>
  <si>
    <t>RODRIGUEZ ORTIZ MIGUEL ANGEL</t>
  </si>
  <si>
    <t>OP037-0033</t>
  </si>
  <si>
    <t>ROMERO ACUNA CAMILO ANDRES</t>
  </si>
  <si>
    <t>AMBALEMA</t>
  </si>
  <si>
    <t>OP037-0120</t>
  </si>
  <si>
    <t>SALCEDO ANDERSON CAMILO</t>
  </si>
  <si>
    <t>OP037-0229</t>
  </si>
  <si>
    <t>TAVERA ARIAS EDWAN DUBEY</t>
  </si>
  <si>
    <t>OP037-0328</t>
  </si>
  <si>
    <t>TIQUE PORTELA ANDRES SAIN</t>
  </si>
  <si>
    <t>EL DONCELLO</t>
  </si>
  <si>
    <t>OP037-0013</t>
  </si>
  <si>
    <t>VALENZUELA GARZON JANYER</t>
  </si>
  <si>
    <t>OP037-0315</t>
  </si>
  <si>
    <t>IGl2</t>
  </si>
  <si>
    <t>VELASQUEZ DANIEL DAVID</t>
  </si>
  <si>
    <t>OP037-0372</t>
  </si>
  <si>
    <t>VELOZA EDWIN RAMIRO</t>
  </si>
  <si>
    <t>OP037-0068</t>
  </si>
  <si>
    <t>VERGARA CANAS ADRIAN</t>
  </si>
  <si>
    <t>CAMILO CAMILO DUVAN FELIPE</t>
  </si>
  <si>
    <t>EL TAMBO</t>
  </si>
  <si>
    <t>OP068-0012</t>
  </si>
  <si>
    <t>SERNA GARCIA HECTOR DE JESUS</t>
  </si>
  <si>
    <t>JERICO</t>
  </si>
  <si>
    <t>OP064-0048</t>
  </si>
  <si>
    <t>LOZANO CAMPOS ANDRES GERARDO</t>
  </si>
  <si>
    <t>OP037-0105</t>
  </si>
  <si>
    <t>BARRIOS ARAMBURO DANILO</t>
  </si>
  <si>
    <t>AD014-0020</t>
  </si>
  <si>
    <t>BERMUDEZ CORDERO BENJAMIN</t>
  </si>
  <si>
    <t>OP068-0003</t>
  </si>
  <si>
    <t>CASTRO CLAROS VICTOR HUGO</t>
  </si>
  <si>
    <t>AD042-0002</t>
  </si>
  <si>
    <t>COORDINADOR OPERACION</t>
  </si>
  <si>
    <t>DUQUE MACHADO CHRISTIAN FERNANDO</t>
  </si>
  <si>
    <t>OP037-0117</t>
  </si>
  <si>
    <t>GUZMAN WALTERO JHON ALEXANDER</t>
  </si>
  <si>
    <t>OP037-0317</t>
  </si>
  <si>
    <t>PAREJA ANGULO IVONN DAYHANA</t>
  </si>
  <si>
    <t>AD133-0013</t>
  </si>
  <si>
    <t>TGLW</t>
  </si>
  <si>
    <t>TALENTO-GENERAL-REG TOLCA-IBAGUE</t>
  </si>
  <si>
    <t>SAPUY POLANIA JHON JULIO</t>
  </si>
  <si>
    <t>AD050-0006</t>
  </si>
  <si>
    <t>TFLW</t>
  </si>
  <si>
    <t>TALENTO-FORMACION-REG TOLCA-IBAGUE</t>
  </si>
  <si>
    <t>SERNA MURILLO GABRIEL ALFONSO</t>
  </si>
  <si>
    <t>AD014-0019</t>
  </si>
  <si>
    <t>SIERRA MORENO OSWALDO</t>
  </si>
  <si>
    <t>OP037-0367</t>
  </si>
  <si>
    <t>VASQUEZ JARAMILLO JOHAN SEBASTIAN</t>
  </si>
  <si>
    <t>OP037-0139</t>
  </si>
  <si>
    <t>AGREDO ARCILA ANDRES CAMILO</t>
  </si>
  <si>
    <t>OP037-0121</t>
  </si>
  <si>
    <t>MORA MARTINEZ ALIRIO MIGUEL</t>
  </si>
  <si>
    <t>OP087-0006</t>
  </si>
  <si>
    <t>ARISMENDI GARZON CRISTIAN ALONSO</t>
  </si>
  <si>
    <t>OP064-0019</t>
  </si>
  <si>
    <t>BRAVO LANDAZURY WILSON FARID</t>
  </si>
  <si>
    <t>TUMACO</t>
  </si>
  <si>
    <t>OP037-0169</t>
  </si>
  <si>
    <t>CHAVES PABON DIEGO FERNANDO</t>
  </si>
  <si>
    <t>OP037-0170</t>
  </si>
  <si>
    <t>GIL MATERON LUIS CARLOS</t>
  </si>
  <si>
    <t>OP037-0160</t>
  </si>
  <si>
    <t>GIRALDO LLAMOCA DEISY ESTEFANI</t>
  </si>
  <si>
    <t>OP020-0063</t>
  </si>
  <si>
    <t>GOMEZ MUNOZ DANIEL FERNANDO</t>
  </si>
  <si>
    <t>OP020-0059</t>
  </si>
  <si>
    <t>LORA PARDO ANDERSON GIOVANNY</t>
  </si>
  <si>
    <t>OP035-0045</t>
  </si>
  <si>
    <t>MARIN DIEGO FERNANDO</t>
  </si>
  <si>
    <t>OP037-0163</t>
  </si>
  <si>
    <t>MARIN GUERRERO EDWARD ANDRES</t>
  </si>
  <si>
    <t>PRADERA</t>
  </si>
  <si>
    <t>OP037-0174</t>
  </si>
  <si>
    <t>TASCON MULATO RONALD IVAN</t>
  </si>
  <si>
    <t>OP037-0167</t>
  </si>
  <si>
    <t>VASQUEZ MOSQUERA MAIRA ALEJANDRA</t>
  </si>
  <si>
    <t>OP020-0058</t>
  </si>
  <si>
    <t>VELASCO CASTILLO ENRIQUE</t>
  </si>
  <si>
    <t>OP037-0168</t>
  </si>
  <si>
    <t>GUTIERREZ MORALES SEBASTIAN</t>
  </si>
  <si>
    <t>OP037-0376</t>
  </si>
  <si>
    <t>VICTORIA PECHENE YEIMYD ARNOLD</t>
  </si>
  <si>
    <t>AD003-0037</t>
  </si>
  <si>
    <t>ELESVAN VALENCIA ANDERSSON</t>
  </si>
  <si>
    <t>OP037-0189</t>
  </si>
  <si>
    <t>GARCIA QUIRAMA LUIS MIGUEL</t>
  </si>
  <si>
    <t>OP068-0019</t>
  </si>
  <si>
    <t>MORALES LOPEZ OSCAR ANDRES</t>
  </si>
  <si>
    <t>OP068-0013</t>
  </si>
  <si>
    <t>OP037-0193</t>
  </si>
  <si>
    <t>GONZALES CONDE RIVER</t>
  </si>
  <si>
    <t>OP016-0002</t>
  </si>
  <si>
    <t>AUXILIAR PROYECTO MINTIC</t>
  </si>
  <si>
    <t>SGOI</t>
  </si>
  <si>
    <t>DISAN-GENERAL-REG OCCI-CALI</t>
  </si>
  <si>
    <t>REG OCCI</t>
  </si>
  <si>
    <t>OROZCO ORTIZ CAROL LISETH</t>
  </si>
  <si>
    <t>OP020-0008</t>
  </si>
  <si>
    <t>POLANIA MOLINA DIEGO ARMANDO</t>
  </si>
  <si>
    <t>OP087-0008</t>
  </si>
  <si>
    <t>TORRES CARDOZO MAICOL STIVEN</t>
  </si>
  <si>
    <t>OP091-0005</t>
  </si>
  <si>
    <t>GONZALEZ MARIN BRAYAN STEVEN</t>
  </si>
  <si>
    <t>OP046-0021</t>
  </si>
  <si>
    <t>HERNANDEZ MINA JHON JAIDER</t>
  </si>
  <si>
    <t>BUENAVENTURA</t>
  </si>
  <si>
    <t>OP009-0023</t>
  </si>
  <si>
    <t>DELGADO MICOLTA JULIO ALBERTO</t>
  </si>
  <si>
    <t>OP003-0091</t>
  </si>
  <si>
    <t>ROJAS VIDARTE EDWIN HUMBERTO</t>
  </si>
  <si>
    <t>OP035-0032</t>
  </si>
  <si>
    <t>CARVAJAL ORTIZ HECTOR FABIO</t>
  </si>
  <si>
    <t>OP088-0005</t>
  </si>
  <si>
    <t>TECNICO BTS/TX OPERACION</t>
  </si>
  <si>
    <t>NOGUERA MUNOZ JHON FREDDY</t>
  </si>
  <si>
    <t>OP044-0032</t>
  </si>
  <si>
    <t>ROJAS CARTAGENA JUAN CARLOS</t>
  </si>
  <si>
    <t>OP037-0125</t>
  </si>
  <si>
    <t>AGUDELO TATIANA QUINTERO</t>
  </si>
  <si>
    <t>OP020-0029</t>
  </si>
  <si>
    <t>GOMEZ GUZMAN LUIYER ANTONIO</t>
  </si>
  <si>
    <t>OP037-0311</t>
  </si>
  <si>
    <t>CARO CRUZ OSCAR IVAN</t>
  </si>
  <si>
    <t>OP037-0083</t>
  </si>
  <si>
    <t>CUERVO CANON YENNY ALEXANDRA</t>
  </si>
  <si>
    <t>AD122-0006</t>
  </si>
  <si>
    <t>TTOI</t>
  </si>
  <si>
    <t>TALENTO-SSTA-REG OCCI-CALI</t>
  </si>
  <si>
    <t>GRISALES GRISALES GERMAN GUILLERMO</t>
  </si>
  <si>
    <t>OP009-0085</t>
  </si>
  <si>
    <t>MARTINEZ ESCOBAR DEINER</t>
  </si>
  <si>
    <t>OP037-0130</t>
  </si>
  <si>
    <t>PALENCIA UMBARIBA JOSE MANUEL</t>
  </si>
  <si>
    <t>OP003-0124</t>
  </si>
  <si>
    <t>PELAEZ OMAR HUMBERTO</t>
  </si>
  <si>
    <t>OP037-0048</t>
  </si>
  <si>
    <t>QUINONES CUERO JUAN CARLOS</t>
  </si>
  <si>
    <t>ROBERTO PAYAN</t>
  </si>
  <si>
    <t>OP068-0011</t>
  </si>
  <si>
    <t>SAAVEDRA CARVAJAL HAROLD</t>
  </si>
  <si>
    <t>OP037-0046</t>
  </si>
  <si>
    <t>LOPEZ BLANCO FREDY MAURICIO</t>
  </si>
  <si>
    <t>OP080-0036</t>
  </si>
  <si>
    <t>YANDE ORTIZ VICTOR MANUEL</t>
  </si>
  <si>
    <t>OP037-0316</t>
  </si>
  <si>
    <t>BONILLA VARGAS JUAN DIEGO</t>
  </si>
  <si>
    <t>OP080-0007</t>
  </si>
  <si>
    <t>CABALLERO VELASQUEZ SERGIO ANDRES</t>
  </si>
  <si>
    <t>VIOTA</t>
  </si>
  <si>
    <t>OP085-0039</t>
  </si>
  <si>
    <t>TECNICO LIDER</t>
  </si>
  <si>
    <t>CUENCA SOTO HAROLD ANDRES</t>
  </si>
  <si>
    <t>OP084-0002</t>
  </si>
  <si>
    <t>TECNICO GESTOR CON MOTO</t>
  </si>
  <si>
    <t>PADILLA HERNANDEZ MIYER ADALVER</t>
  </si>
  <si>
    <t>OP080-0022</t>
  </si>
  <si>
    <t>URUENA CAICEDO JORGE ADALBERTO</t>
  </si>
  <si>
    <t>OP009-0158</t>
  </si>
  <si>
    <t>VELASQUEZ ESPITIA ROGELIO</t>
  </si>
  <si>
    <t>OP035-0083</t>
  </si>
  <si>
    <t>HERNANDEZ CAMPINO CRISTIAN ALBEIRO</t>
  </si>
  <si>
    <t>OP044-0029</t>
  </si>
  <si>
    <t>SALCEDO FLOREZ JIMMY ALEXANDER</t>
  </si>
  <si>
    <t>OP085-0004</t>
  </si>
  <si>
    <t>USAQUEN CUBILLOS WILMAN</t>
  </si>
  <si>
    <t>OP087-0013</t>
  </si>
  <si>
    <t>GONZALEZ TOBAR JUAN MIGUEL</t>
  </si>
  <si>
    <t>OP015-0062</t>
  </si>
  <si>
    <t>ARAQUE ALVAREZ DARIO DE JESUS</t>
  </si>
  <si>
    <t>OP064-0058</t>
  </si>
  <si>
    <t>CALVACHE GAVIRIA EDUAR CAMILO</t>
  </si>
  <si>
    <t>PASTO</t>
  </si>
  <si>
    <t>OP044-0021</t>
  </si>
  <si>
    <t>COMFAMILIAR NARIÑO</t>
  </si>
  <si>
    <t>IGOI</t>
  </si>
  <si>
    <t>INGENIERIA-GENERAL-REG OCCI-CALI</t>
  </si>
  <si>
    <t>CARDOZO BOTIA JUAN GUILLERMO</t>
  </si>
  <si>
    <t>OP085-0042</t>
  </si>
  <si>
    <t>IGOW</t>
  </si>
  <si>
    <t>INGENIERIA-GENERAL-REG OCCI-IBAGUE</t>
  </si>
  <si>
    <t>GIL DIEGO FERNANDO</t>
  </si>
  <si>
    <t>OP006-0005</t>
  </si>
  <si>
    <t>GOMEZ ARDILA JESUS ANTONIO</t>
  </si>
  <si>
    <t>OP009-0205</t>
  </si>
  <si>
    <t>MARQUINEZ ROJAS DIDIER FABER</t>
  </si>
  <si>
    <t>OP050-0105</t>
  </si>
  <si>
    <t>MARTINEZ PACHECO YEIMER MILETH</t>
  </si>
  <si>
    <t>OP064-0054</t>
  </si>
  <si>
    <t>MAYA NARVAEZ LUIS FERNANDO</t>
  </si>
  <si>
    <t>OP085-0007</t>
  </si>
  <si>
    <t>MORALES AHUMADA JOHN FREDY</t>
  </si>
  <si>
    <t>OP064-0056</t>
  </si>
  <si>
    <t>MORENO ACOSTA ANGEL DANIEL</t>
  </si>
  <si>
    <t>OP085-0006</t>
  </si>
  <si>
    <t>PACHECO RAMIREZ JUAN CAMILO</t>
  </si>
  <si>
    <t>OP037-0148</t>
  </si>
  <si>
    <t>RESTREPO RIOS JUAN DAVID</t>
  </si>
  <si>
    <t>OP006-0006</t>
  </si>
  <si>
    <t>REYES LUIS SEBASTIAN</t>
  </si>
  <si>
    <t>OP037-0151</t>
  </si>
  <si>
    <t>RUIZ MURILLO LEIDY JOANNA</t>
  </si>
  <si>
    <t>OP020-0067</t>
  </si>
  <si>
    <t>VILLA MOTOA ANGEL ANTONIO</t>
  </si>
  <si>
    <t>AD089-0003</t>
  </si>
  <si>
    <t>LIDER LOGISTICO</t>
  </si>
  <si>
    <t>AGOI</t>
  </si>
  <si>
    <t>ABASTECIMIENTO-GENERAL-REG OCCI-CALI</t>
  </si>
  <si>
    <t>ZAPATA HENAO ROBINSON</t>
  </si>
  <si>
    <t>OP009-0206</t>
  </si>
  <si>
    <t>CASTILLO ALOMIA JAEN STEVEN</t>
  </si>
  <si>
    <t>OP058-0013</t>
  </si>
  <si>
    <t>DE LA CRUZ BIOJO ERIK</t>
  </si>
  <si>
    <t>OP006-0007</t>
  </si>
  <si>
    <t>CARDONA FERNANDEZ PEDRO NEL</t>
  </si>
  <si>
    <t>ARMENIA</t>
  </si>
  <si>
    <t>OP064-0091</t>
  </si>
  <si>
    <t>COMFENALCO QUINDIO</t>
  </si>
  <si>
    <t>CARDONA ORTIZ JHON ALEXANDER</t>
  </si>
  <si>
    <t>OP009-0114</t>
  </si>
  <si>
    <t>GRANADOS TRUJILLO JOSE HUMBERTO</t>
  </si>
  <si>
    <t>AD089-0004</t>
  </si>
  <si>
    <t>AHAM</t>
  </si>
  <si>
    <t>ABASTECIMIENTO-HERRAMIENTAS-REG ANTIO-MEDELLIN</t>
  </si>
  <si>
    <t>ABASTECIMIENTO-HERRAMIENTAS</t>
  </si>
  <si>
    <t>LOPEZ GOMEZ JHON FABER</t>
  </si>
  <si>
    <t>MANIZALES</t>
  </si>
  <si>
    <t>OP085-0011</t>
  </si>
  <si>
    <t>LOPEZ PAREJA HECTOR FABIO</t>
  </si>
  <si>
    <t>CALARCA</t>
  </si>
  <si>
    <t>OP064-0106</t>
  </si>
  <si>
    <t>MENJURA JUAN SEBASTIAN</t>
  </si>
  <si>
    <t>OP009-0072</t>
  </si>
  <si>
    <t>MURILLO RIVERA DIEGO FERNANDO</t>
  </si>
  <si>
    <t>NEIRA</t>
  </si>
  <si>
    <t>OP044-0040</t>
  </si>
  <si>
    <t>ARIAS MORALES JAVIER MAURICIO</t>
  </si>
  <si>
    <t>SEVILLA</t>
  </si>
  <si>
    <t>OP035-0096</t>
  </si>
  <si>
    <t>LAVERDE GUZMAN MARCO AURELIO</t>
  </si>
  <si>
    <t>OP085-0048</t>
  </si>
  <si>
    <t>PIENDAMO</t>
  </si>
  <si>
    <t>PEREZ ESCALANTE JUAN DAVID</t>
  </si>
  <si>
    <t>OP035-0068</t>
  </si>
  <si>
    <t>VILLAMARIA</t>
  </si>
  <si>
    <t>LOPEZ BENAVIDES DIEGO FERNANDO</t>
  </si>
  <si>
    <t>OP037-0113</t>
  </si>
  <si>
    <t>MURIEL SANCHEZ VICTOR HERNANDO</t>
  </si>
  <si>
    <t>OP037-0118</t>
  </si>
  <si>
    <t>PLAZAS BECERRA MAURICIO</t>
  </si>
  <si>
    <t>COTA</t>
  </si>
  <si>
    <t>MONTENEGRO</t>
  </si>
  <si>
    <t>OP009-0154</t>
  </si>
  <si>
    <t>SALAS AVILA YADERSON FABIAN</t>
  </si>
  <si>
    <t>SANTA MARTA</t>
  </si>
  <si>
    <t>OP068-0084</t>
  </si>
  <si>
    <t>BARRERA LOPEZ YEDINSON HARLEY</t>
  </si>
  <si>
    <t>OP035-0009</t>
  </si>
  <si>
    <t>ROSERO BENAVIDES JULIAN DAVID</t>
  </si>
  <si>
    <t>TRINIDAD</t>
  </si>
  <si>
    <t>AD091-0012</t>
  </si>
  <si>
    <t>ARCILA MORALES DIEGO FERNANDO</t>
  </si>
  <si>
    <t>BELALCAZAR</t>
  </si>
  <si>
    <t>OP064-0157</t>
  </si>
  <si>
    <t>COMFAMILIAR RISARALDA</t>
  </si>
  <si>
    <t>BUITRAGO BUSTOS JOSE PASCUAL</t>
  </si>
  <si>
    <t>RAQUIRA</t>
  </si>
  <si>
    <t>OP085-0035</t>
  </si>
  <si>
    <t>CALAPSU PIZO MILLER GILDARDO</t>
  </si>
  <si>
    <t>OP015-0031</t>
  </si>
  <si>
    <t>COMFACAUCA</t>
  </si>
  <si>
    <t>CHAVEZ BRAVO JORGE HERNANDO</t>
  </si>
  <si>
    <t>OP085-0013</t>
  </si>
  <si>
    <t>COLLAZOS HUILA LUIS ARBEY</t>
  </si>
  <si>
    <t>DOS QUEBRADAS</t>
  </si>
  <si>
    <t>OP044-0026</t>
  </si>
  <si>
    <t>CORRALES RICO CARLOS ANDRES</t>
  </si>
  <si>
    <t>OP009-0245</t>
  </si>
  <si>
    <t>DUQUE VALENCIA RICARDO</t>
  </si>
  <si>
    <t>OP064-0113</t>
  </si>
  <si>
    <t>FUENTES MENA HUGO ANDRES</t>
  </si>
  <si>
    <t>OP085-0018</t>
  </si>
  <si>
    <t>GALVEZ AREVALO GIOVANNY ALEXANDER</t>
  </si>
  <si>
    <t>OP009-0133</t>
  </si>
  <si>
    <t>GONGORA CUERO JARVIN</t>
  </si>
  <si>
    <t>OP085-0017</t>
  </si>
  <si>
    <t>GUTIERREZ JONATAN</t>
  </si>
  <si>
    <t>OP064-0133</t>
  </si>
  <si>
    <t>HIDALGO SANCHEZ CARLOS ENRIQUE</t>
  </si>
  <si>
    <t>OP009-0248</t>
  </si>
  <si>
    <t>ISAZA SANCHEZ EDWIN ANDRES</t>
  </si>
  <si>
    <t>OP044-0038</t>
  </si>
  <si>
    <t>LOAIZA CAICEDO ANDRES</t>
  </si>
  <si>
    <t>PIJAO</t>
  </si>
  <si>
    <t>OP064-0122</t>
  </si>
  <si>
    <t>MARIN CUARTAS LLERLY</t>
  </si>
  <si>
    <t>OP064-0128</t>
  </si>
  <si>
    <t>MARTINEZ PIAMBA JAVIER EDUARDO</t>
  </si>
  <si>
    <t>OP044-0062</t>
  </si>
  <si>
    <t>MEDINA DE LA HOZ OMAR ALFREDO</t>
  </si>
  <si>
    <t>EL PINON</t>
  </si>
  <si>
    <t>OP085-0038</t>
  </si>
  <si>
    <t>MENDOZA LUJAN CARLOS ANDRES</t>
  </si>
  <si>
    <t>OP064-0524</t>
  </si>
  <si>
    <t>MONTOYA PINO JEFFERSON</t>
  </si>
  <si>
    <t>OP085-0014</t>
  </si>
  <si>
    <t>MUNON CALDON ALEJANDRO ESTEBAN</t>
  </si>
  <si>
    <t>OP085-0022</t>
  </si>
  <si>
    <t>OCAMPO BAENA JUAN DIEGO</t>
  </si>
  <si>
    <t>OP044-0057</t>
  </si>
  <si>
    <t>PENA WILLMER ESTID</t>
  </si>
  <si>
    <t>OP035-0060</t>
  </si>
  <si>
    <t>PEREZ GUTIERREZ OSWALDO</t>
  </si>
  <si>
    <t>AD089-0005</t>
  </si>
  <si>
    <t>RESTREPO LOPEZ DANIEL ALEJANDRO</t>
  </si>
  <si>
    <t>OP064-0142</t>
  </si>
  <si>
    <t>RIVAS LUNA ALEXIS</t>
  </si>
  <si>
    <t>OP044-0054</t>
  </si>
  <si>
    <t>SAAVEDRA DORADO WILLIAM FERNEY</t>
  </si>
  <si>
    <t>CERRITO</t>
  </si>
  <si>
    <t>OP085-0012</t>
  </si>
  <si>
    <t>SANCHEZ GIRALDO NELSON ENRIQUE</t>
  </si>
  <si>
    <t>OP064-0126</t>
  </si>
  <si>
    <t>SUBIETA RIVERA GEOVANNY ANDRES</t>
  </si>
  <si>
    <t>OP064-0141</t>
  </si>
  <si>
    <t>AGUDELO SUAZA UBALDO</t>
  </si>
  <si>
    <t>OP037-0024</t>
  </si>
  <si>
    <t>ACERO ESTEVEZ SERGIO ANDRES</t>
  </si>
  <si>
    <t>BUCARAMANGA</t>
  </si>
  <si>
    <t>FLORIDABLANCA</t>
  </si>
  <si>
    <t>OP042-0006</t>
  </si>
  <si>
    <t>TECNICO CONDUCTOR HUAWEI FLM</t>
  </si>
  <si>
    <t>COMFENALCO SANTANDER</t>
  </si>
  <si>
    <t>ALARCON SEPULVEDA CRISTIAN ZAMIR</t>
  </si>
  <si>
    <t>OP042-0111</t>
  </si>
  <si>
    <t>BARRETO VALLEJO CAMILO FERNANDO</t>
  </si>
  <si>
    <t>MIRAFLORES</t>
  </si>
  <si>
    <t>OP014-0076</t>
  </si>
  <si>
    <t>AUXILIAR HUAWEI FLM</t>
  </si>
  <si>
    <t>BASTOS RODRIGUEZ LUIS BERNARDO</t>
  </si>
  <si>
    <t>OP042-0025</t>
  </si>
  <si>
    <t>BRITO PINTO BREYDS SAID</t>
  </si>
  <si>
    <t>OP042-0032</t>
  </si>
  <si>
    <t>CARDONA ORTEGA EMERSON JULIAN</t>
  </si>
  <si>
    <t>PIEDECUESTA</t>
  </si>
  <si>
    <t>OP042-0054</t>
  </si>
  <si>
    <t>CARRENO LEON DIEGO EDINSON</t>
  </si>
  <si>
    <t>OP042-0042</t>
  </si>
  <si>
    <t>CARTAGENA SERRANO IVAN RENE</t>
  </si>
  <si>
    <t>GARZON</t>
  </si>
  <si>
    <t>OP042-0137</t>
  </si>
  <si>
    <t>COMFAMILIAR HUILA</t>
  </si>
  <si>
    <t>CHAPARRO CHAPARRO IVAN FERNANDO</t>
  </si>
  <si>
    <t>SABOYA</t>
  </si>
  <si>
    <t>OP014-0013</t>
  </si>
  <si>
    <t>GALVIS ORTEGA MARLON DAVID</t>
  </si>
  <si>
    <t>AD217-0007</t>
  </si>
  <si>
    <t>GARRIDO JARAMILLO JUAN JAIRO</t>
  </si>
  <si>
    <t>BARBOSA</t>
  </si>
  <si>
    <t>OP042-0048</t>
  </si>
  <si>
    <t>JAIMES ESPINEL JOSE PUBLIO</t>
  </si>
  <si>
    <t>OP042-0034</t>
  </si>
  <si>
    <t>JIMENEZ CANIZARES EDWIN SMITH</t>
  </si>
  <si>
    <t>OP014-0009</t>
  </si>
  <si>
    <t>COMFAORIENTE</t>
  </si>
  <si>
    <t>LUBO MEDINA JULIO ANGEL</t>
  </si>
  <si>
    <t>OP042-0005</t>
  </si>
  <si>
    <t>MUNOZ PAEZ ARVEY LEONARDO</t>
  </si>
  <si>
    <t>OP014-0001</t>
  </si>
  <si>
    <t>OCAMPO HUERTA JAIME ALBERTO</t>
  </si>
  <si>
    <t>OP042-0013</t>
  </si>
  <si>
    <t>PARRA GOMEZ JAIRO NICOLAS</t>
  </si>
  <si>
    <t>APIA</t>
  </si>
  <si>
    <t>OP042-0059</t>
  </si>
  <si>
    <t>PEREZ DUARTE JOHAN FARLEY</t>
  </si>
  <si>
    <t>OP014-0039</t>
  </si>
  <si>
    <t>PEROZA JULIO JAIVER ARLEY</t>
  </si>
  <si>
    <t>ARAUCA</t>
  </si>
  <si>
    <t>OP042-0065</t>
  </si>
  <si>
    <t>CAJA DE COMPENSACION FAMILIAR DE ARAUCA COMFIAR</t>
  </si>
  <si>
    <t>PINO BURBANO MILTON FABIAN</t>
  </si>
  <si>
    <t>AD217-0005</t>
  </si>
  <si>
    <t>PULZARA CABRERA JONATHAN JESUS</t>
  </si>
  <si>
    <t>OP042-0030</t>
  </si>
  <si>
    <t>ROJAS CENTENO BRAYAN YESID</t>
  </si>
  <si>
    <t>OP014-0019</t>
  </si>
  <si>
    <t>SANDOVAL PATINO JEFFERSON ALEXIS</t>
  </si>
  <si>
    <t>OP014-0080</t>
  </si>
  <si>
    <t>SOLARTE INAGAN JUAN DAVI</t>
  </si>
  <si>
    <t>OP014-0079</t>
  </si>
  <si>
    <t>VELASQUES RIVERA FRANCISCO ALONSO</t>
  </si>
  <si>
    <t>OP042-0015</t>
  </si>
  <si>
    <t>VILLOTA TREJO MARIO FERNANDO</t>
  </si>
  <si>
    <t>OP042-0035</t>
  </si>
  <si>
    <t>AD141-0001</t>
  </si>
  <si>
    <t>TTCB</t>
  </si>
  <si>
    <t>TALENTO-SSTA-REG CENTRO-BOGOTA</t>
  </si>
  <si>
    <t>BERRIO VELEZ FABIAN ALONSO</t>
  </si>
  <si>
    <t>BRICENO</t>
  </si>
  <si>
    <t>OP064-0114</t>
  </si>
  <si>
    <t>IBANEZ ROJAS EFREN</t>
  </si>
  <si>
    <t>LEJANIAS</t>
  </si>
  <si>
    <t>OP085-0026</t>
  </si>
  <si>
    <t>OLAYA VILLAMIL DIOGENES</t>
  </si>
  <si>
    <t>OP085-0027</t>
  </si>
  <si>
    <t>SALAMANCA RESTREPO JOSE DAVID</t>
  </si>
  <si>
    <t>OP085-0066</t>
  </si>
  <si>
    <t>SIERRA DIEGO FABIAN</t>
  </si>
  <si>
    <t>OP085-0025</t>
  </si>
  <si>
    <t>ALVAREZ MONTERO JOSE DAVID</t>
  </si>
  <si>
    <t>BARRANCABERMEJA</t>
  </si>
  <si>
    <t>OP014-0003</t>
  </si>
  <si>
    <t>ANGULO BARBUDO NARCISO BENEDICTO</t>
  </si>
  <si>
    <t>SAN MARTIN DE LOBA</t>
  </si>
  <si>
    <t>OP064-0147</t>
  </si>
  <si>
    <t>VANEGAS MALDONADO IVAN DARIO</t>
  </si>
  <si>
    <t>FREDONIA</t>
  </si>
  <si>
    <t>OP015-0039</t>
  </si>
  <si>
    <t>CHARRY PEREZ GEOVANNY ARIEL</t>
  </si>
  <si>
    <t>SABANALARGA</t>
  </si>
  <si>
    <t>TUNJA</t>
  </si>
  <si>
    <t>OP042-0047</t>
  </si>
  <si>
    <t>INFANTE NARANJO DIANA PAOLA</t>
  </si>
  <si>
    <t>AD216-0001</t>
  </si>
  <si>
    <t>JEFE LOGISTICO Y MATERIALES</t>
  </si>
  <si>
    <t>PATINO GOMEZ CARLOS ANDRES</t>
  </si>
  <si>
    <t>AD229-0001</t>
  </si>
  <si>
    <t>LIDER SEGURIDAD</t>
  </si>
  <si>
    <t>CCTN</t>
  </si>
  <si>
    <t>CALIDAD-CONTROL-TRANSVERSAL-NACIONAL</t>
  </si>
  <si>
    <t>CALIDAD-CONTROL INTERNO</t>
  </si>
  <si>
    <t>CALIDAD</t>
  </si>
  <si>
    <t>SOLARTE LEONARDO FABIO</t>
  </si>
  <si>
    <t>OP003-0092</t>
  </si>
  <si>
    <t>ALZATE BAENA JOSE FERNEY</t>
  </si>
  <si>
    <t>OP064-0169</t>
  </si>
  <si>
    <t>ARENAS MEDINA NOLBERTO</t>
  </si>
  <si>
    <t>FILANDIA</t>
  </si>
  <si>
    <t>OP044-0024</t>
  </si>
  <si>
    <t>GAMBOA CARDONA HUMBERTO</t>
  </si>
  <si>
    <t>AD071-0007</t>
  </si>
  <si>
    <t>LOPEZ ALVAREZ LUIS RUBIEL</t>
  </si>
  <si>
    <t>OP064-0165</t>
  </si>
  <si>
    <t>OLARTE RIASCOS CARLOS STEVEN</t>
  </si>
  <si>
    <t>OP068-0029</t>
  </si>
  <si>
    <t>ORDONEZ GUEGUE LUIS ARCESIO</t>
  </si>
  <si>
    <t>OP044-0011</t>
  </si>
  <si>
    <t>JOJOA VASQUEZ SEBASTIAN</t>
  </si>
  <si>
    <t>SANDONA</t>
  </si>
  <si>
    <t>OP080-0013</t>
  </si>
  <si>
    <t>PERDOMO ALVAREZ GENTIL</t>
  </si>
  <si>
    <t>OP035-0061</t>
  </si>
  <si>
    <t>BOTINA NASPIRAN JHONATAN FREDY</t>
  </si>
  <si>
    <t>OP035-0007</t>
  </si>
  <si>
    <t>MURILLO CANO JORDY STEVEN</t>
  </si>
  <si>
    <t>OP060-0053</t>
  </si>
  <si>
    <t>ARISTIZABAL ARIAS FREDY ALBERTO</t>
  </si>
  <si>
    <t>OP064-0005</t>
  </si>
  <si>
    <t>BLANCO NORIEGA JUAN LUIS</t>
  </si>
  <si>
    <t>OP085-0061</t>
  </si>
  <si>
    <t>PERDOMO LOZANO ARNOLDO</t>
  </si>
  <si>
    <t>NARINO</t>
  </si>
  <si>
    <t>OP085-0062</t>
  </si>
  <si>
    <t>SIERRA FORIGUA DAINER ANDREY</t>
  </si>
  <si>
    <t>OP064-0202</t>
  </si>
  <si>
    <t>ARANGO PICO CARLOS ANDRES</t>
  </si>
  <si>
    <t>OP015-0080</t>
  </si>
  <si>
    <t>CARRERO PADILLA LARRY ALEXANDER</t>
  </si>
  <si>
    <t>OP035-0058</t>
  </si>
  <si>
    <t>LARREA YELA CRISTIAN DAVID</t>
  </si>
  <si>
    <t>LOS ANDES</t>
  </si>
  <si>
    <t>OP042-0044</t>
  </si>
  <si>
    <t>MONTANA BOLIVAR RICARDO</t>
  </si>
  <si>
    <t>OP009-0035</t>
  </si>
  <si>
    <t>ISCA</t>
  </si>
  <si>
    <t>TIGO-SOLU FIJAS-CAPACITY</t>
  </si>
  <si>
    <t>CAPACITY</t>
  </si>
  <si>
    <t>DIAZ VERA MANUEL ALEXANDER</t>
  </si>
  <si>
    <t>OP035-0100</t>
  </si>
  <si>
    <t>LUANGO VALENCIA LEANDRO</t>
  </si>
  <si>
    <t>AD017-0047</t>
  </si>
  <si>
    <t>MICOLTA QUINONES JOSE FREDY</t>
  </si>
  <si>
    <t>OP009-0075</t>
  </si>
  <si>
    <t>NARVAEZ TRUJILLO BRANDON HALMER</t>
  </si>
  <si>
    <t>OP006-0043</t>
  </si>
  <si>
    <t>ORTIZ ECHEVERRY KEVIN ANDRES</t>
  </si>
  <si>
    <t>OP068-0097</t>
  </si>
  <si>
    <t>ROJAS ARANZAZU JOHN JAIRO</t>
  </si>
  <si>
    <t>OP035-0023</t>
  </si>
  <si>
    <t>ARAGON KLINGER BRAYAN ESTIVEN</t>
  </si>
  <si>
    <t>OP037-0090</t>
  </si>
  <si>
    <t>MINA CARABALI DIANA MARCELA</t>
  </si>
  <si>
    <t>AD017-0055</t>
  </si>
  <si>
    <t>AGUIRRE ESTRADA YEISON FELIPE</t>
  </si>
  <si>
    <t>OP037-0032</t>
  </si>
  <si>
    <t>CASTILLO VALENCIA EDITH DEL PILAR</t>
  </si>
  <si>
    <t>OP015-0075</t>
  </si>
  <si>
    <t>GONGORA PAZ JHON JAMES</t>
  </si>
  <si>
    <t>OP064-0024</t>
  </si>
  <si>
    <t>MARIN AVILA YEISON FERNANDO</t>
  </si>
  <si>
    <t>EL CAIRO</t>
  </si>
  <si>
    <t>OP058-0010</t>
  </si>
  <si>
    <t>ORTIZ ECHEVERRY EDWIN ALEXIS</t>
  </si>
  <si>
    <t>OP080-0015</t>
  </si>
  <si>
    <t>SANCHEZ RINCON WILMER</t>
  </si>
  <si>
    <t>OP062-0003</t>
  </si>
  <si>
    <t>ARANA RODAS CARLOS FABIAN</t>
  </si>
  <si>
    <t>OP009-0345</t>
  </si>
  <si>
    <t>ANGULO QUINONES JUAN MARTIN</t>
  </si>
  <si>
    <t>OP035-0021</t>
  </si>
  <si>
    <t>PEREZ SEQUERA GEORGES EDWING</t>
  </si>
  <si>
    <t>OP037-0401</t>
  </si>
  <si>
    <t>ALVAREZ CALDERON JUAN DIEGO</t>
  </si>
  <si>
    <t>OP080-0031</t>
  </si>
  <si>
    <t>BORDA RODRIGUEZ HARLEY</t>
  </si>
  <si>
    <t>OP064-0042</t>
  </si>
  <si>
    <t>DUARTE ROJAS GERARDO</t>
  </si>
  <si>
    <t>EL GUACAMAYO</t>
  </si>
  <si>
    <t>OP009-0200</t>
  </si>
  <si>
    <t>ORDONEZ FLOREZ VIACNEY ESTEBAN</t>
  </si>
  <si>
    <t>AD218-0001</t>
  </si>
  <si>
    <t>LIDER CALIDAD</t>
  </si>
  <si>
    <t>CGTN</t>
  </si>
  <si>
    <t>CALIDAD-GENERAL-TRANSVERSAL-NACIONAL</t>
  </si>
  <si>
    <t>CALIDAD-GENERAL</t>
  </si>
  <si>
    <t>ORTEGA MEJIA CRISTIAN CAMILO</t>
  </si>
  <si>
    <t>QUIMBAYA</t>
  </si>
  <si>
    <t>OP050-0050</t>
  </si>
  <si>
    <t>CAMACHO MORALES JOSE LUIS</t>
  </si>
  <si>
    <t>MARACAIBO</t>
  </si>
  <si>
    <t>OP044-0044</t>
  </si>
  <si>
    <t>GUTIERREZ PARRA JUAN CAMILO</t>
  </si>
  <si>
    <t>BARBACOAS</t>
  </si>
  <si>
    <t>OP080-0017</t>
  </si>
  <si>
    <t>SUAREZ SALCEDO EDWIN EYDER</t>
  </si>
  <si>
    <t>LOPEZ</t>
  </si>
  <si>
    <t>OP003-0181</t>
  </si>
  <si>
    <t>VARGAS RENGIFO JUAN CARLOS</t>
  </si>
  <si>
    <t>OP035-0053</t>
  </si>
  <si>
    <t>LOPEZ CARDONA JORGE ABELARDO</t>
  </si>
  <si>
    <t>OP009-0261</t>
  </si>
  <si>
    <t>LENIS ARIAS KLIZMAN ARTURO</t>
  </si>
  <si>
    <t>OP009-0253</t>
  </si>
  <si>
    <t>MORENO RUIZ BRAYAN STEVEN</t>
  </si>
  <si>
    <t>OP068-0028</t>
  </si>
  <si>
    <t>VILLARREAL FIGUEREDO DEILY PILAR</t>
  </si>
  <si>
    <t>CAJICA</t>
  </si>
  <si>
    <t>AD012-0006</t>
  </si>
  <si>
    <t>ANALISTA HERRAMIENTAS</t>
  </si>
  <si>
    <t>AHTN</t>
  </si>
  <si>
    <t>ABASTECIMIENTO-HERRAMIENTAS-TRANSVERSAL-NACIONAL</t>
  </si>
  <si>
    <t>BENAVIDES PRADA ORLANDO</t>
  </si>
  <si>
    <t>OP050-0039</t>
  </si>
  <si>
    <t>BERMUDEZ BONILLA JONNYER ANDREY</t>
  </si>
  <si>
    <t>OP038-0004</t>
  </si>
  <si>
    <t>TECNICO CON MOTO PROYECTO MINTIC</t>
  </si>
  <si>
    <t>CNMC</t>
  </si>
  <si>
    <t>CLARO-NUEVOS NEG-MINTIC CD</t>
  </si>
  <si>
    <t>MINTIC CD</t>
  </si>
  <si>
    <t>GUZMAN ALZATE GONZALO DE JESUS</t>
  </si>
  <si>
    <t>OP066-0013</t>
  </si>
  <si>
    <t>TECNICO PROYECTO MINTIC</t>
  </si>
  <si>
    <t>LEMOS LEMOS DEYNER ALEJANDRO</t>
  </si>
  <si>
    <t>OP050-0004</t>
  </si>
  <si>
    <t>MAHECHA GARZON ROBINSON</t>
  </si>
  <si>
    <t>OP038-0007</t>
  </si>
  <si>
    <t>ROJAS MORENO MARLON STIVEN</t>
  </si>
  <si>
    <t>OP038-0003</t>
  </si>
  <si>
    <t>ZARATE HERNANDEZ JHONATAN</t>
  </si>
  <si>
    <t>OP037-0107</t>
  </si>
  <si>
    <t>ROJAS JIMENEZ JUAN DAVID</t>
  </si>
  <si>
    <t>OP037-0294</t>
  </si>
  <si>
    <t>PALACIO GONZALEZ KEVIN SNEIDER</t>
  </si>
  <si>
    <t>OP098-0011</t>
  </si>
  <si>
    <t>TECNICO LIDER MOTO</t>
  </si>
  <si>
    <t>ACEVEDO GRANADOS ANYELO ANTONIO</t>
  </si>
  <si>
    <t>OP042-0031</t>
  </si>
  <si>
    <t>CASTANO ARIAS JESUS REINEL</t>
  </si>
  <si>
    <t>OP056-0003</t>
  </si>
  <si>
    <t>TECNICO HUAWEI FLM</t>
  </si>
  <si>
    <t>CAVICHE GONZALEZ DANIEL</t>
  </si>
  <si>
    <t>OP042-0046</t>
  </si>
  <si>
    <t>ESCOBAR BLANDON JUAN CAMILO</t>
  </si>
  <si>
    <t>OP014-0062</t>
  </si>
  <si>
    <t>GARCIA VELEZ LEONARDO</t>
  </si>
  <si>
    <t>OP014-0073</t>
  </si>
  <si>
    <t>HENAO MEJIA LEONARDO FABIO</t>
  </si>
  <si>
    <t>SUPIA</t>
  </si>
  <si>
    <t>OP042-0050</t>
  </si>
  <si>
    <t>HERNANDEZ FERNANDEZ OMAR DAVID</t>
  </si>
  <si>
    <t>APARTADO</t>
  </si>
  <si>
    <t>OP042-0051</t>
  </si>
  <si>
    <t>MACHADO CHIMA RICHARD YHEHYNZ</t>
  </si>
  <si>
    <t>AYAPEL</t>
  </si>
  <si>
    <t>OP042-0053</t>
  </si>
  <si>
    <t>TOBON ALCARAZ JUAN SEBASTIAN</t>
  </si>
  <si>
    <t>OP014-0065</t>
  </si>
  <si>
    <t>TORO SOTO MIGUEL AUGUSTO</t>
  </si>
  <si>
    <t>OP042-0063</t>
  </si>
  <si>
    <t>MONCAYO TEJADA BRIAN STEVEN</t>
  </si>
  <si>
    <t>OP038-0017</t>
  </si>
  <si>
    <t>BELLO</t>
  </si>
  <si>
    <t>AMAGA</t>
  </si>
  <si>
    <t>LONDONO BASTO SEBASTIAN</t>
  </si>
  <si>
    <t>OP037-0272</t>
  </si>
  <si>
    <t>MUNOZ GUETIA SAMUEL ANTONIO</t>
  </si>
  <si>
    <t>OP009-0076</t>
  </si>
  <si>
    <t>TORRES PEMBERTY LEONEN ALBERTO</t>
  </si>
  <si>
    <t>OP064-0094</t>
  </si>
  <si>
    <t>CABEZAS PINERES LUIS DAVID</t>
  </si>
  <si>
    <t>OP045-0004</t>
  </si>
  <si>
    <t>TECNICO CONDUCTOR PROYECTO MINTIC</t>
  </si>
  <si>
    <t>HERNANDEZ GONZALEZ JORGE ANDRES</t>
  </si>
  <si>
    <t>AD050-0002</t>
  </si>
  <si>
    <t>VILLALOBOS MONTILLA JHON ALEJANDRO</t>
  </si>
  <si>
    <t>LA DORADA</t>
  </si>
  <si>
    <t>OP042-0067</t>
  </si>
  <si>
    <t>AGUDELO VELEZ ELEUCADIO ANTONIO</t>
  </si>
  <si>
    <t>ITAGUI</t>
  </si>
  <si>
    <t>OP009-0003</t>
  </si>
  <si>
    <t>GUILLEN GOMEZ GERARDO</t>
  </si>
  <si>
    <t>OP009-0282</t>
  </si>
  <si>
    <t>OVIEDO MALPUD OLIMPO JONATTAN</t>
  </si>
  <si>
    <t>OP050-0087</t>
  </si>
  <si>
    <t>SARRIA VERGARA JONY</t>
  </si>
  <si>
    <t>OP037-0077</t>
  </si>
  <si>
    <t>SIERRA VARGAS LEYDER GYOVANNY</t>
  </si>
  <si>
    <t>OP003-0110</t>
  </si>
  <si>
    <t>VALENCIA SALAZAR JOHAN SEBASTIAN</t>
  </si>
  <si>
    <t>OP044-0070</t>
  </si>
  <si>
    <t>DAZA VALENCIA REGULO JOSE</t>
  </si>
  <si>
    <t>AD091-0006</t>
  </si>
  <si>
    <t>CASTILLO BELLO EMERSON HERNAN</t>
  </si>
  <si>
    <t>VALENCIA</t>
  </si>
  <si>
    <t>OP014-0060</t>
  </si>
  <si>
    <t>MEJIA PEREZ JOHN EDINSON</t>
  </si>
  <si>
    <t>OP037-0175</t>
  </si>
  <si>
    <t>MUNOZ DIAZ DAGOBERTO</t>
  </si>
  <si>
    <t>TAMINANGO</t>
  </si>
  <si>
    <t>OP037-0404</t>
  </si>
  <si>
    <t>CARDONA GIRALDO OMAR STIVER</t>
  </si>
  <si>
    <t>OP046-0020</t>
  </si>
  <si>
    <t>CORTES VALENCIA HARLEY ANTONIO</t>
  </si>
  <si>
    <t>OP093-0001</t>
  </si>
  <si>
    <t>TECNICO RED EXTERNA HFC MOTO</t>
  </si>
  <si>
    <t>VELASCO ZAPATA JAIRO</t>
  </si>
  <si>
    <t>OP015-0071</t>
  </si>
  <si>
    <t>DIAZ GOMEZ GERMAN FELIPE</t>
  </si>
  <si>
    <t>OP037-0309</t>
  </si>
  <si>
    <t>MOSCOSO BEDOYA CRISTIAN CAMILO</t>
  </si>
  <si>
    <t>OP068-0108</t>
  </si>
  <si>
    <t>PANTOJA PEREZ JOHN ALDIBEY</t>
  </si>
  <si>
    <t>OP037-0108</t>
  </si>
  <si>
    <t>ROMERO GUTIERREZ ESTEBAN DAVID</t>
  </si>
  <si>
    <t>OP038-0022</t>
  </si>
  <si>
    <t>BENAVIDES GOMEZ WILLINTON</t>
  </si>
  <si>
    <t>GIRARDOTA</t>
  </si>
  <si>
    <t>OP085-0075</t>
  </si>
  <si>
    <t>MELO CALPA ALDEIVER ORLANDO</t>
  </si>
  <si>
    <t>AD042-0015</t>
  </si>
  <si>
    <t>MONTEALEGRE CORREA WILLY JOHN</t>
  </si>
  <si>
    <t>OP064-0170</t>
  </si>
  <si>
    <t>QUINONES HURTADO YAMIL</t>
  </si>
  <si>
    <t>OP089-0001</t>
  </si>
  <si>
    <t>TANGARIFE LOTERO JOHN JAIME</t>
  </si>
  <si>
    <t>ANDES</t>
  </si>
  <si>
    <t>OP064-0177</t>
  </si>
  <si>
    <t>AROS MANCHOLA OSCAR DANIEL</t>
  </si>
  <si>
    <t>OP068-0109</t>
  </si>
  <si>
    <t>NAVIA GUEGUE LUIS ALFREDO</t>
  </si>
  <si>
    <t>OP038-0023</t>
  </si>
  <si>
    <t>BONILLA MOSQUERA JORGE ENRIQUE</t>
  </si>
  <si>
    <t>OP042-0049</t>
  </si>
  <si>
    <t>AGUIRRE LAVERDE SERGIO STIVEN</t>
  </si>
  <si>
    <t>GUAYABAL</t>
  </si>
  <si>
    <t>OP037-0031</t>
  </si>
  <si>
    <t>HURTADO RUIZ MANUEL ANTONIO</t>
  </si>
  <si>
    <t>OP035-0044</t>
  </si>
  <si>
    <t>PENON CAMACHO ADOLFO</t>
  </si>
  <si>
    <t>OP009-0184</t>
  </si>
  <si>
    <t>RUIZ HERRERA OSCAR JHONS</t>
  </si>
  <si>
    <t>AGUADAS</t>
  </si>
  <si>
    <t>OP044-0036</t>
  </si>
  <si>
    <t>SALAZAR ARIAS OMARBER</t>
  </si>
  <si>
    <t>OP085-0091</t>
  </si>
  <si>
    <t>ALVAREZ BAHAMON FRANCISCO JOSE</t>
  </si>
  <si>
    <t>OP037-0385</t>
  </si>
  <si>
    <t>CRUZ RAMIREZ BRYAN ESTEBAN</t>
  </si>
  <si>
    <t>OP003-0199</t>
  </si>
  <si>
    <t>DURAN GORDILLO ESTEBAN</t>
  </si>
  <si>
    <t>OP037-0085</t>
  </si>
  <si>
    <t>FIGUEROA AVILA JUAN ESTEBAN</t>
  </si>
  <si>
    <t>AD001-0006</t>
  </si>
  <si>
    <t>ALMACENISTA HERRAMIENTAS</t>
  </si>
  <si>
    <t>AHCB</t>
  </si>
  <si>
    <t>ABASTECIMIENTO-HERRAMIENTAS-REG CENTRO-BOGOTA</t>
  </si>
  <si>
    <t>GOMEZ PALADINEZ JIMY</t>
  </si>
  <si>
    <t>OP014-0005</t>
  </si>
  <si>
    <t>CAMPO DIAZ YENCY</t>
  </si>
  <si>
    <t>OP020-0071</t>
  </si>
  <si>
    <t>PEDRAZA MORA ALEXANDER</t>
  </si>
  <si>
    <t>OP035-0013</t>
  </si>
  <si>
    <t>RIOS SUAREZ JHON EDINSON</t>
  </si>
  <si>
    <t>OP050-0090</t>
  </si>
  <si>
    <t>SUAREZ RODRIGUEZ GUSTAVO ADOLFO</t>
  </si>
  <si>
    <t>OP060-0035</t>
  </si>
  <si>
    <t>PEREZ USECHE SEBASTIAN</t>
  </si>
  <si>
    <t>OP037-0242</t>
  </si>
  <si>
    <t>CASTRO MERCADO HUGO MANUEL</t>
  </si>
  <si>
    <t>MONTERIA</t>
  </si>
  <si>
    <t>OP064-0038</t>
  </si>
  <si>
    <t>MOSQUERA MENA JHONIER</t>
  </si>
  <si>
    <t>QUIBDO</t>
  </si>
  <si>
    <t>OP044-0041</t>
  </si>
  <si>
    <t>NEGRETE ROMERO EDIOVADID</t>
  </si>
  <si>
    <t>OP009-0046</t>
  </si>
  <si>
    <t>PERDOMO VARGAS DUVAN MIGUEL</t>
  </si>
  <si>
    <t>OP089-0006</t>
  </si>
  <si>
    <t>BELTRAN VERU BENJAMIN</t>
  </si>
  <si>
    <t>OP009-0195</t>
  </si>
  <si>
    <t>BORJA RIVERA YAN MAICOL</t>
  </si>
  <si>
    <t>OP050-0109</t>
  </si>
  <si>
    <t>CARVAJAL TAMAYO JUAN CAMILO</t>
  </si>
  <si>
    <t>OP006-0032</t>
  </si>
  <si>
    <t>FUEL CASTANEDA JOHAN SEBASTIAN</t>
  </si>
  <si>
    <t>OP009-0102</t>
  </si>
  <si>
    <t>LERMA BIOJO HARINSON FERNEY</t>
  </si>
  <si>
    <t>OP064-0115</t>
  </si>
  <si>
    <t>MOSQUERA RISCO ALEX DUVAN</t>
  </si>
  <si>
    <t>PUERTO ASIS</t>
  </si>
  <si>
    <t>OP015-0024</t>
  </si>
  <si>
    <t>ROSAS GIRALDO JULIAN ANDRES</t>
  </si>
  <si>
    <t>OP050-0103</t>
  </si>
  <si>
    <t>GUZMAN GARCIA JORGE ANDRES</t>
  </si>
  <si>
    <t>OP068-0048</t>
  </si>
  <si>
    <t>QUINAYAS BOLANOS CARLOS ANDRES</t>
  </si>
  <si>
    <t>CALIMA</t>
  </si>
  <si>
    <t>OP006-0020</t>
  </si>
  <si>
    <t>MOSQUERA ROSERO JHON ALEXANDER</t>
  </si>
  <si>
    <t>OP009-0064</t>
  </si>
  <si>
    <t>GRACIANO MARTINEZ DAVID FERNANDO</t>
  </si>
  <si>
    <t>OP064-0074</t>
  </si>
  <si>
    <t>MESA RAMIREZ WILLIAM CAMILO</t>
  </si>
  <si>
    <t>OP037-0288</t>
  </si>
  <si>
    <t>GOMEZ TRUQUE JHONNY FELIPE</t>
  </si>
  <si>
    <t>MIRANDA</t>
  </si>
  <si>
    <t>OP037-0308</t>
  </si>
  <si>
    <t>LUNA CRUZ LUIS HERNANDO</t>
  </si>
  <si>
    <t>OP009-0002</t>
  </si>
  <si>
    <t>PAREDES RIANO JHONATHAN DAVID</t>
  </si>
  <si>
    <t>RAGONVALIA</t>
  </si>
  <si>
    <t>OP003-0206</t>
  </si>
  <si>
    <t>LA ESTRELLA</t>
  </si>
  <si>
    <t>AD133-0099</t>
  </si>
  <si>
    <t>TALENTO-GENERAL-REG VALLE-CALI</t>
  </si>
  <si>
    <t>RESTREPO BUSTAMANTE FABIAN ESTEBAN</t>
  </si>
  <si>
    <t>OP064-0105</t>
  </si>
  <si>
    <t>CHACON MOYA JUAN ANDRES</t>
  </si>
  <si>
    <t>OP050-0111</t>
  </si>
  <si>
    <t>MARIN CHAVEZ JORGE IVAN</t>
  </si>
  <si>
    <t>OP003-0208</t>
  </si>
  <si>
    <t>MEDINA MERA EIGNER</t>
  </si>
  <si>
    <t>OP009-0308</t>
  </si>
  <si>
    <t>RUBIO RAMIREZ FABIAN ANDRES</t>
  </si>
  <si>
    <t>OP037-0352</t>
  </si>
  <si>
    <t>CUELLAR RODRIGUEZ LUIS FERNANDO</t>
  </si>
  <si>
    <t>OP037-0362</t>
  </si>
  <si>
    <t>JIMENEZ CHAVEZ JOSE MANUEL</t>
  </si>
  <si>
    <t>OP009-0313</t>
  </si>
  <si>
    <t>VIDAL MUNOZ JEFFERSON</t>
  </si>
  <si>
    <t>OP038-0029</t>
  </si>
  <si>
    <t>AGUDELO GAVIRIA JENIFFER TATIANA</t>
  </si>
  <si>
    <t>OP003-0169</t>
  </si>
  <si>
    <t>GONZALEZ RESTREPO ANDRES MAURICIO</t>
  </si>
  <si>
    <t>OP046-0009</t>
  </si>
  <si>
    <t>VELOZA AYALA NEIDY RUTH</t>
  </si>
  <si>
    <t>AD025-0001</t>
  </si>
  <si>
    <t>ASISTENTE GERENCIA GENERAL</t>
  </si>
  <si>
    <t>ALZATE SARMIENTO JANSON</t>
  </si>
  <si>
    <t>OP068-0014</t>
  </si>
  <si>
    <t>ANACONA BOTINA DIEGO FERNANDO</t>
  </si>
  <si>
    <t>OP044-0033</t>
  </si>
  <si>
    <t>GARCIA MASSO SEBASTIAN</t>
  </si>
  <si>
    <t>GARCIA PARRA JHONATAN ANDRES</t>
  </si>
  <si>
    <t>OP037-0268</t>
  </si>
  <si>
    <t>MARIN SANCHEZ EDER DE JESUS</t>
  </si>
  <si>
    <t>OP046-0001</t>
  </si>
  <si>
    <t>SOTO VARGAS EDINSON</t>
  </si>
  <si>
    <t>BARAYA</t>
  </si>
  <si>
    <t>OP037-0318</t>
  </si>
  <si>
    <t>ESTACIO CASTILLO LUIS FERNANDO</t>
  </si>
  <si>
    <t>OP068-0122</t>
  </si>
  <si>
    <t>MENA CHAVERRA SHANTY</t>
  </si>
  <si>
    <t>OP064-0079</t>
  </si>
  <si>
    <t>MUNOZ RODRIGUEZ MARLON ANDRES</t>
  </si>
  <si>
    <t>OP038-0034</t>
  </si>
  <si>
    <t>SALAMANCA GOMEZ HOOVER</t>
  </si>
  <si>
    <t>OP006-0034</t>
  </si>
  <si>
    <t>VARELA GONZALEZ LUIS FERNANDO</t>
  </si>
  <si>
    <t>AD014-0008</t>
  </si>
  <si>
    <t>BUSTOS PAEZ JAIR ALEXANDER</t>
  </si>
  <si>
    <t>OP038-0002</t>
  </si>
  <si>
    <t>MANTILLA MINA JEFFERSON</t>
  </si>
  <si>
    <t>OP058-0015</t>
  </si>
  <si>
    <t>GUERRERO CHAPUESGAL IDER ALBEIRO</t>
  </si>
  <si>
    <t>CORDOBA</t>
  </si>
  <si>
    <t>OP009-0007</t>
  </si>
  <si>
    <t>PATINO MARIN ALEXANDER</t>
  </si>
  <si>
    <t>ZARZAL</t>
  </si>
  <si>
    <t>OP046-0017</t>
  </si>
  <si>
    <t>RIVERA ALZATE EDGAR ALFONSO</t>
  </si>
  <si>
    <t>OP064-0010</t>
  </si>
  <si>
    <t>LERMA ORTEGA JUAN ANTONIO</t>
  </si>
  <si>
    <t>OP037-0343</t>
  </si>
  <si>
    <t>SGLN</t>
  </si>
  <si>
    <t>DISAN-GENERAL-REG TOLCA-NACIONAL</t>
  </si>
  <si>
    <t>RICO LEAL BRAYAN LEONARDO</t>
  </si>
  <si>
    <t>OP038-0005</t>
  </si>
  <si>
    <t>TORRES TORRES JOSE ADOLFO</t>
  </si>
  <si>
    <t>VENEZUELA</t>
  </si>
  <si>
    <t>OP037-0357</t>
  </si>
  <si>
    <t>CEDULA DE EXTRANJERIA</t>
  </si>
  <si>
    <t>VALENCIA VERA WILDER</t>
  </si>
  <si>
    <t>OP046-0005</t>
  </si>
  <si>
    <t>GONZALEZ AMBUILA ELIESID</t>
  </si>
  <si>
    <t>FLORIDA</t>
  </si>
  <si>
    <t>AD024-0001</t>
  </si>
  <si>
    <t>WIVI</t>
  </si>
  <si>
    <t>TECNOLOGIAS-INFRA-REG VALLE-CALI</t>
  </si>
  <si>
    <t>MANCO MARTINEZ ANDRES FELIPE</t>
  </si>
  <si>
    <t>OP015-0041</t>
  </si>
  <si>
    <t>RODRIGUEZ MARTINEZ SAID GIOVANNI</t>
  </si>
  <si>
    <t>OP003-0003</t>
  </si>
  <si>
    <t>CARRANZA ROMERO JEHYSON ALEXANDER</t>
  </si>
  <si>
    <t>CARMEN DE APICALA</t>
  </si>
  <si>
    <t>OP009-0016</t>
  </si>
  <si>
    <t>PINEDA VELANDIA JAVIER</t>
  </si>
  <si>
    <t>SOACHA</t>
  </si>
  <si>
    <t>OP050-0112</t>
  </si>
  <si>
    <t>RUANO GARCES OLMER</t>
  </si>
  <si>
    <t>OP003-0029</t>
  </si>
  <si>
    <t>SALAZAR ARISTIZABAL CRISTIAN LEANDRO</t>
  </si>
  <si>
    <t>AD096-0004</t>
  </si>
  <si>
    <t>LIDER TALENTO HUMANO</t>
  </si>
  <si>
    <t>GIRALDO IBANEZ JULIAN ANDRES</t>
  </si>
  <si>
    <t>OP035-0022</t>
  </si>
  <si>
    <t>GONZALEZ LEAL JHON FREDY</t>
  </si>
  <si>
    <t>OP080-0038</t>
  </si>
  <si>
    <t>MEDINA VARGAS RENSO EDUARDO</t>
  </si>
  <si>
    <t>OP037-0038</t>
  </si>
  <si>
    <t>MEJIA RIVERA CHRISTIAN ANDRES</t>
  </si>
  <si>
    <t>OP020-0014</t>
  </si>
  <si>
    <t>GUTIERREZ NUNEZ JESUS DAVID</t>
  </si>
  <si>
    <t>OP037-0307</t>
  </si>
  <si>
    <t>OLAYA CUESTA SAUL</t>
  </si>
  <si>
    <t>OP009-0223</t>
  </si>
  <si>
    <t>RODRIGUEZ RIVERA WILMER</t>
  </si>
  <si>
    <t>OP080-0004</t>
  </si>
  <si>
    <t>PERMISO DE PROTECCION TEMPORAL</t>
  </si>
  <si>
    <t>CASTILLO CASTILLO FABIO ALEXANDER</t>
  </si>
  <si>
    <t>OP009-0225</t>
  </si>
  <si>
    <t>MORA SARMIENTO JHON ALEJANDRO</t>
  </si>
  <si>
    <t>OP068-0004</t>
  </si>
  <si>
    <t>URREGO TAMAYO FELIBER DE JESUS</t>
  </si>
  <si>
    <t>TURBO</t>
  </si>
  <si>
    <t>OP085-0005</t>
  </si>
  <si>
    <t>ALVAREZ CASTRO JUAN PABLO</t>
  </si>
  <si>
    <t>OP064-0006</t>
  </si>
  <si>
    <t>MARROQUIN ARCOS MAURICIO</t>
  </si>
  <si>
    <t>OP068-0016</t>
  </si>
  <si>
    <t>PUENTES ROJAS EMERSON</t>
  </si>
  <si>
    <t>OP038-0014</t>
  </si>
  <si>
    <t>GRUESO QUINONEZ JEILER ALEXIS</t>
  </si>
  <si>
    <t>OP037-0310</t>
  </si>
  <si>
    <t>ALBARRACIN SANCHEZ JUAN CARLOS</t>
  </si>
  <si>
    <t>OP037-0004</t>
  </si>
  <si>
    <t>MONTOYA CARDONA VIANEY DE JESUS</t>
  </si>
  <si>
    <t>OP044-0002</t>
  </si>
  <si>
    <t>CUBILLOS CUBILLOS NELSON FERNANDO</t>
  </si>
  <si>
    <t>OP050-0010</t>
  </si>
  <si>
    <t>AVILA BEDOYA DIEGO MAURICIO</t>
  </si>
  <si>
    <t>OP064-0017</t>
  </si>
  <si>
    <t>CAMPAZUNO MORENO ANDRES</t>
  </si>
  <si>
    <t>LA PLATA</t>
  </si>
  <si>
    <t>OP037-0300</t>
  </si>
  <si>
    <t>MIER DE LA HOZ HAAHALI HABID</t>
  </si>
  <si>
    <t>OP037-0291</t>
  </si>
  <si>
    <t>PERDOMO ESTERLY RULBERT</t>
  </si>
  <si>
    <t>OP038-0030</t>
  </si>
  <si>
    <t>RAMOS MENDEZ OSCAR ANDRES</t>
  </si>
  <si>
    <t>OP038-0028</t>
  </si>
  <si>
    <t>MORALES QUIROZ JHON FERNANDO</t>
  </si>
  <si>
    <t>OP080-0021</t>
  </si>
  <si>
    <t>CELIS AYALA ERICK ANDREY</t>
  </si>
  <si>
    <t>OP037-0042</t>
  </si>
  <si>
    <t>GUAPACHA TRUJILLO STEPHANIA</t>
  </si>
  <si>
    <t>OP020-0087</t>
  </si>
  <si>
    <t>MARIN GOMEZ JUAN DANIEL</t>
  </si>
  <si>
    <t>OP037-0102</t>
  </si>
  <si>
    <t>CAMPO MARIN JHON ALEXANDER</t>
  </si>
  <si>
    <t>OP020-0020</t>
  </si>
  <si>
    <t>ROJAS VALENZUELA ERBIN</t>
  </si>
  <si>
    <t>OP038-0006</t>
  </si>
  <si>
    <t>GUZMAN AGUIRRE CRISTIAN ALEXANDER</t>
  </si>
  <si>
    <t>OP042-0056</t>
  </si>
  <si>
    <t>TABORDA PABON JOHN STIVEN</t>
  </si>
  <si>
    <t>OP044-0037</t>
  </si>
  <si>
    <t>TREJOS ORDONEZ ELIECER</t>
  </si>
  <si>
    <t>OP037-0157</t>
  </si>
  <si>
    <t>ORTIZ GOMEZ OMAIS JOSE</t>
  </si>
  <si>
    <t>OP044-0003</t>
  </si>
  <si>
    <t>MURILLO ALBORNOZ CARLOS ALBERTO</t>
  </si>
  <si>
    <t>CHOCONTA</t>
  </si>
  <si>
    <t>OP068-0023</t>
  </si>
  <si>
    <t>ORTEGA GARCIA FABIAN ARTURO</t>
  </si>
  <si>
    <t>OP086-0001</t>
  </si>
  <si>
    <t>TECNICO LIDER COND</t>
  </si>
  <si>
    <t>ASPRILLA ANDRADE BRIAN STEVEN</t>
  </si>
  <si>
    <t>OP091-0008</t>
  </si>
  <si>
    <t>BIOJO VALENCIA JESID STIVEN</t>
  </si>
  <si>
    <t>OP080-0027</t>
  </si>
  <si>
    <t>BOLANOS VIVEROS EDWIN</t>
  </si>
  <si>
    <t>OP035-0048</t>
  </si>
  <si>
    <t>FLOREZ CORTES LUIS EDUARDO</t>
  </si>
  <si>
    <t>OP009-0327</t>
  </si>
  <si>
    <t>OLAYA SANABRIA JOHANNY FABIAN</t>
  </si>
  <si>
    <t>OP009-0320</t>
  </si>
  <si>
    <t>LOZANO DURAN EDWAR FERNANDO</t>
  </si>
  <si>
    <t>OP037-0215</t>
  </si>
  <si>
    <t>NOHAVA PEREZ JOHNATAN ESTIBEN</t>
  </si>
  <si>
    <t>OP085-0055</t>
  </si>
  <si>
    <t>ROCHA CABRERA GALO GUSTAVO</t>
  </si>
  <si>
    <t>OP085-0053</t>
  </si>
  <si>
    <t>GOMEZ RAMIREZ JUAN SEBASTIAN</t>
  </si>
  <si>
    <t>HONDA</t>
  </si>
  <si>
    <t>OP089-0005</t>
  </si>
  <si>
    <t>CARDONA OLMOS JORGE ANTONIO</t>
  </si>
  <si>
    <t>OP037-0417</t>
  </si>
  <si>
    <t>CASTRILLON HENAO JOHN JAIRO</t>
  </si>
  <si>
    <t>OP044-0039</t>
  </si>
  <si>
    <t>DIAZ MARTINEZ CARLOS MARIO</t>
  </si>
  <si>
    <t>OP064-0057</t>
  </si>
  <si>
    <t>GIRALDO GALLEGO VICTOR ANDRES</t>
  </si>
  <si>
    <t>OP080-0025</t>
  </si>
  <si>
    <t>HERNANDEZ HINCAPIE ANDRES FELIPE</t>
  </si>
  <si>
    <t>OP086-0007</t>
  </si>
  <si>
    <t>ORTIZ PINEDA LAURA MARCELA</t>
  </si>
  <si>
    <t>AD017-0025</t>
  </si>
  <si>
    <t>OP014-0010</t>
  </si>
  <si>
    <t>BERRIO SANCHEZ PAULO ANDRES</t>
  </si>
  <si>
    <t>OP064-0075</t>
  </si>
  <si>
    <t>ESPINOSA RAMIREZ JHONNY FERNANDO</t>
  </si>
  <si>
    <t>OP037-0180</t>
  </si>
  <si>
    <t>LOPEZ PRETEL FABIAN</t>
  </si>
  <si>
    <t>OP037-0147</t>
  </si>
  <si>
    <t>VARGAS BEDOYA HECTOR JOANE</t>
  </si>
  <si>
    <t>OP044-0099</t>
  </si>
  <si>
    <t>GERALDINO FONTALVO CINDY PAOLA</t>
  </si>
  <si>
    <t>AD008-0003</t>
  </si>
  <si>
    <t>REYES CASTILLO FREDDERY GUSTAVO</t>
  </si>
  <si>
    <t>CARACAS</t>
  </si>
  <si>
    <t>OP080-0030</t>
  </si>
  <si>
    <t>ROMERO GOMEZ ROBERTH WILMAN</t>
  </si>
  <si>
    <t>OP064-0077</t>
  </si>
  <si>
    <t>GONZALEZ DIEGO FERNANDO</t>
  </si>
  <si>
    <t>OP068-0006</t>
  </si>
  <si>
    <t>MONTOYA VILLEGAS SANTIAGO ALEXANDER</t>
  </si>
  <si>
    <t>OP064-0081</t>
  </si>
  <si>
    <t>MARIN CUARTAS JONATAN</t>
  </si>
  <si>
    <t>OP015-0060</t>
  </si>
  <si>
    <t>HERNANDEZ SANABRIA GABRIEL ALEXANDER</t>
  </si>
  <si>
    <t>OP050-0078</t>
  </si>
  <si>
    <t>ORTIZ ROLDAN HECTOR FABIO</t>
  </si>
  <si>
    <t>ANZA</t>
  </si>
  <si>
    <t>OP064-0089</t>
  </si>
  <si>
    <t>ERAZO ESPANA JUAN DE LA ROSA</t>
  </si>
  <si>
    <t>SAN FRANCISCO</t>
  </si>
  <si>
    <t>OP037-0103</t>
  </si>
  <si>
    <t>HINESTROZA CASTILLO SAMUEL EDUARDO</t>
  </si>
  <si>
    <t>OP003-0051</t>
  </si>
  <si>
    <t>GORDILLO VALBUENA EDICSON ALEXIS</t>
  </si>
  <si>
    <t>AD092-0001</t>
  </si>
  <si>
    <t>LIDER PARQUE AUTOMOTOR</t>
  </si>
  <si>
    <t>APTN</t>
  </si>
  <si>
    <t>ABASTECIMIENTO-PARQUEAUTOMOTOR-TRANSVERSAL-NACIONAL</t>
  </si>
  <si>
    <t>VANEGAS RAMIREZ JERSON</t>
  </si>
  <si>
    <t>OP009-0017</t>
  </si>
  <si>
    <t>EUSSE HERRERA RICHARD JOAN</t>
  </si>
  <si>
    <t>OP086-0003</t>
  </si>
  <si>
    <t>ROJAS VALENZUELA YOVIN ANDRES</t>
  </si>
  <si>
    <t>OP038-0031</t>
  </si>
  <si>
    <t>GARCIA FERNANDEZ JESUS ADRIAN</t>
  </si>
  <si>
    <t>OP035-0038</t>
  </si>
  <si>
    <t>CASTRO GARZON ESTEBAN</t>
  </si>
  <si>
    <t>OP044-0050</t>
  </si>
  <si>
    <t>GARAVITO RODRIGUEZ YULIAM ESNEYDER</t>
  </si>
  <si>
    <t>AD042-0017</t>
  </si>
  <si>
    <t>GARZON ARIAS MILTON JAVIER</t>
  </si>
  <si>
    <t>PURIFICACION</t>
  </si>
  <si>
    <t>OP038-0032</t>
  </si>
  <si>
    <t>PEDROZA ARANDA VLADIMIR</t>
  </si>
  <si>
    <t>AD050-0010</t>
  </si>
  <si>
    <t>TFV6</t>
  </si>
  <si>
    <t>TALENTO-FORMACION-REG VALLE-TULUA</t>
  </si>
  <si>
    <t>URRUTIA ESCOBAR ADRIAN</t>
  </si>
  <si>
    <t>OP080-0033</t>
  </si>
  <si>
    <t>FORONDA MIRA VICTOR ALFONSO</t>
  </si>
  <si>
    <t>BOSCONIA</t>
  </si>
  <si>
    <t>OP009-0144</t>
  </si>
  <si>
    <t>MONTOYA LAVERDE JONATHAN STIVEN</t>
  </si>
  <si>
    <t>OP064-0002</t>
  </si>
  <si>
    <t>BEDOYA MADRINAN JOHN JAIRO</t>
  </si>
  <si>
    <t>AD003-0004</t>
  </si>
  <si>
    <t>LUNA RUALES JULIAN</t>
  </si>
  <si>
    <t>OP087-0001</t>
  </si>
  <si>
    <t>QUINTERO REBELLON JAN CARLOS</t>
  </si>
  <si>
    <t>OP037-0177</t>
  </si>
  <si>
    <t>YELA CAICEDO EDWARD JOHAN</t>
  </si>
  <si>
    <t>OP042-0149</t>
  </si>
  <si>
    <t>ASPRILLA NUNEZ JOHAN DANIEL</t>
  </si>
  <si>
    <t>OP050-0037</t>
  </si>
  <si>
    <t>ASTUDILLO BRITO ALONSO ALBERTO</t>
  </si>
  <si>
    <t>OP009-0010</t>
  </si>
  <si>
    <t>GARCIA GONZALEZ LUIS ADRIAN</t>
  </si>
  <si>
    <t>AD061-0003</t>
  </si>
  <si>
    <t>ALVAREZ CUERVO BRAYAM</t>
  </si>
  <si>
    <t>OP085-0016</t>
  </si>
  <si>
    <t>CUELLAR MARTINEZ SERGIO DAVID</t>
  </si>
  <si>
    <t>OP064-0023</t>
  </si>
  <si>
    <t>LEON OROZCO LEONARDO</t>
  </si>
  <si>
    <t>OP085-0032</t>
  </si>
  <si>
    <t>QUINTERO TRUJILLO ERIKA FERNANDA</t>
  </si>
  <si>
    <t>OP020-0013</t>
  </si>
  <si>
    <t>ROSERO PAZ ANGEL ELIAS</t>
  </si>
  <si>
    <t>OP085-0034</t>
  </si>
  <si>
    <t>AGUIRRE CORREA WILLIAM</t>
  </si>
  <si>
    <t>OP080-0001</t>
  </si>
  <si>
    <t>ARMERO GUERRA RAFAEL JESUS</t>
  </si>
  <si>
    <t>OP044-0012</t>
  </si>
  <si>
    <t>MONCADA OSORIO SAMUEL DAVID</t>
  </si>
  <si>
    <t>OP064-0001</t>
  </si>
  <si>
    <t>FIGUEROA ARBOLEDA JOSEPH GREGORY</t>
  </si>
  <si>
    <t>OP064-0430</t>
  </si>
  <si>
    <t>MONTOYA RAMOS ANGIE SOFIA</t>
  </si>
  <si>
    <t>CAPITAL SALUD EPS S.A.S.</t>
  </si>
  <si>
    <t>AD196-0001</t>
  </si>
  <si>
    <t>ANALISTA JURIDICO</t>
  </si>
  <si>
    <t>MORALES LOAIZA FELIPE ALBERTO</t>
  </si>
  <si>
    <t>OP009-0044</t>
  </si>
  <si>
    <t>OP020-0054</t>
  </si>
  <si>
    <t>LARIOS VEGA SERGIO LUIS</t>
  </si>
  <si>
    <t>MAGANGUE</t>
  </si>
  <si>
    <t>OP087-0017</t>
  </si>
  <si>
    <t>VIRGUES ZAPATA NATALIA ANDREA</t>
  </si>
  <si>
    <t>OP020-0038</t>
  </si>
  <si>
    <t>CASTILLO PINZON MANUEL FELIPE</t>
  </si>
  <si>
    <t>AD118-0001</t>
  </si>
  <si>
    <t>ANALISTA TESORERIA</t>
  </si>
  <si>
    <t>PPTN</t>
  </si>
  <si>
    <t>TESORERIA-PAGOS-TRANSVERSAL-NACIONAL</t>
  </si>
  <si>
    <t>TESORERIA-PAGOS</t>
  </si>
  <si>
    <t>MENA PALACIOS JOHN ALEXANDER</t>
  </si>
  <si>
    <t>OP015-0069</t>
  </si>
  <si>
    <t>SUAREZ MARULANDA CRISTIAN DAVID</t>
  </si>
  <si>
    <t>OP014-0033</t>
  </si>
  <si>
    <t>VASQUEZ BOTINA JORGE ANDRES</t>
  </si>
  <si>
    <t>OP009-0140</t>
  </si>
  <si>
    <t>ARENAS LOPEZ RICARDO ANTONIO</t>
  </si>
  <si>
    <t>OP044-0035</t>
  </si>
  <si>
    <t>PRACTICANTE SENA</t>
  </si>
  <si>
    <t>CUOTA SENA</t>
  </si>
  <si>
    <t>APRENDIZ PRODUCTIVO LEY 789</t>
  </si>
  <si>
    <t>APRENDICES</t>
  </si>
  <si>
    <t>TARJETA IDENTIDAD</t>
  </si>
  <si>
    <t>SENAS</t>
  </si>
  <si>
    <t>AD100-0007</t>
  </si>
  <si>
    <t>ORTIZ VEGA JOSE LEOBAR</t>
  </si>
  <si>
    <t>OP035-0043</t>
  </si>
  <si>
    <t>RAMIREZ MONSALVE JEFFERSON</t>
  </si>
  <si>
    <t>OP090-0003</t>
  </si>
  <si>
    <t>TECNICO ELECTROMECANICO</t>
  </si>
  <si>
    <t>BENAVIDES ANGULO JHON MACOLY</t>
  </si>
  <si>
    <t>OP037-0150</t>
  </si>
  <si>
    <t>GONZALEZ ESCOBAR MAURICIO JAVIER</t>
  </si>
  <si>
    <t>OP037-0154</t>
  </si>
  <si>
    <t>RAMIREZ MONTOYA JHON ALEXANDER</t>
  </si>
  <si>
    <t>OP060-0027</t>
  </si>
  <si>
    <t>ZAMBRANO CADENA JOSE MIGUEL</t>
  </si>
  <si>
    <t>OP042-0069</t>
  </si>
  <si>
    <t>GARAVITO GARZON MIGUEL ORLANDO</t>
  </si>
  <si>
    <t>OP045-0006</t>
  </si>
  <si>
    <t>RODRIGUEZ MENDEZ MANUEL FEDERICO</t>
  </si>
  <si>
    <t>EL CARMEN</t>
  </si>
  <si>
    <t>OP044-0042</t>
  </si>
  <si>
    <t>ROJAS FERRER EMERSON FERNEY</t>
  </si>
  <si>
    <t>OP014-0021</t>
  </si>
  <si>
    <t>SANCHEZ REYES YORS ALAN</t>
  </si>
  <si>
    <t>OP037-0179</t>
  </si>
  <si>
    <t>PELAEZ GARCIA ADRIAN DAVID</t>
  </si>
  <si>
    <t>OP064-0127</t>
  </si>
  <si>
    <t>SANCHEZ MAHECHA CRISTIAN</t>
  </si>
  <si>
    <t>OP050-0120</t>
  </si>
  <si>
    <t>TTVI</t>
  </si>
  <si>
    <t>TALENTO-SSTA-REG VALLE-CALI</t>
  </si>
  <si>
    <t>GUTIERREZ GUIO STEVEN ANTONIO</t>
  </si>
  <si>
    <t>AGUAZUL</t>
  </si>
  <si>
    <t>CAPRESOCA EPS</t>
  </si>
  <si>
    <t>OP056-0004</t>
  </si>
  <si>
    <t>HERNANDEZ BENITEZ ADRIAN CAMILO</t>
  </si>
  <si>
    <t>OP042-0099</t>
  </si>
  <si>
    <t>ORTIZ YEPES JAVIER ALBERTO</t>
  </si>
  <si>
    <t>OP006-0049</t>
  </si>
  <si>
    <t>TORRES GRAU JOSE DANIEL</t>
  </si>
  <si>
    <t>OP038-0011</t>
  </si>
  <si>
    <t>MUNERA CARDONA WALTER ANDRES</t>
  </si>
  <si>
    <t>OP085-0088</t>
  </si>
  <si>
    <t>NINO ROJAS WILLIAM</t>
  </si>
  <si>
    <t>OP042-0064</t>
  </si>
  <si>
    <t>OLAYA VARGAS JHON FREDY</t>
  </si>
  <si>
    <t>OP085-0087</t>
  </si>
  <si>
    <t>OCHOA LOZANO JULIETH ALEXANDRA</t>
  </si>
  <si>
    <t>OP020-0072</t>
  </si>
  <si>
    <t>BOLIVAR RESTREPO ROBINSON</t>
  </si>
  <si>
    <t>COPACABANA</t>
  </si>
  <si>
    <t>OP064-0037</t>
  </si>
  <si>
    <t>BUSTAMANTE ISAAC CHRISTIAN ANDRES</t>
  </si>
  <si>
    <t>OP003-0001</t>
  </si>
  <si>
    <t>HERRERA GUZMAN LUIS ANGEL</t>
  </si>
  <si>
    <t>EL CERRITO</t>
  </si>
  <si>
    <t>OP037-0420</t>
  </si>
  <si>
    <t>MARIN CORREA JULIAN ANDRES</t>
  </si>
  <si>
    <t>OP085-0020</t>
  </si>
  <si>
    <t>MOLINA CARDONA JUAN ESTEBAN</t>
  </si>
  <si>
    <t>OP003-0072</t>
  </si>
  <si>
    <t>ZAPATA CASTANO JOSE WINDSOR</t>
  </si>
  <si>
    <t>OP044-0005</t>
  </si>
  <si>
    <t>BELTRAN CUERVO MAICOL ESTIBEN</t>
  </si>
  <si>
    <t>OP009-0239</t>
  </si>
  <si>
    <t>OROZCO RENGIFO ERIK</t>
  </si>
  <si>
    <t>OP009-0252</t>
  </si>
  <si>
    <t>AGUDELO VELASQUEZ ANTONIO JOSE</t>
  </si>
  <si>
    <t>OP009-0172</t>
  </si>
  <si>
    <t>GUISAO VALDES LUIS MIGUEL</t>
  </si>
  <si>
    <t>OP014-0069</t>
  </si>
  <si>
    <t>GAVIRIA MARTINEZ JUAN CAMILO</t>
  </si>
  <si>
    <t>OP037-0278</t>
  </si>
  <si>
    <t>JIMENEZ GALLEGO MARTIN DUVAN</t>
  </si>
  <si>
    <t>AD003-0023</t>
  </si>
  <si>
    <t>MACHADO OLARTE DAVID ELIECER</t>
  </si>
  <si>
    <t>OP064-0053</t>
  </si>
  <si>
    <t>POTOSI SOLARTE GERALDINE</t>
  </si>
  <si>
    <t>ALVEAR ERAZO JUAN SEBASTIAN</t>
  </si>
  <si>
    <t>OP037-0222</t>
  </si>
  <si>
    <t>RAMIREZ GRAJALES RUBEN DARIO</t>
  </si>
  <si>
    <t>OP035-0054</t>
  </si>
  <si>
    <t>ROMERO GUERRERO JAIR ALFONSO</t>
  </si>
  <si>
    <t>OP009-0257</t>
  </si>
  <si>
    <t>PADILLA CORDOBA JOSE CAMILO</t>
  </si>
  <si>
    <t>AD100-0065</t>
  </si>
  <si>
    <t>BORJA MONTOYA CESAR AUGUSTO</t>
  </si>
  <si>
    <t>OP066-0001</t>
  </si>
  <si>
    <t>MOLANO GARCIA DUVAN</t>
  </si>
  <si>
    <t>OP038-0035</t>
  </si>
  <si>
    <t>GARCIA MORENO YULIAN DUBAN</t>
  </si>
  <si>
    <t>OP014-0095</t>
  </si>
  <si>
    <t>ISAZA PEREZ VICTOR ALFONSO</t>
  </si>
  <si>
    <t>OP042-0038</t>
  </si>
  <si>
    <t>VALENCIA VALENCIA EDIER ALONSO</t>
  </si>
  <si>
    <t>OP050-0045</t>
  </si>
  <si>
    <t>CASTANO ANDRES FELIPE</t>
  </si>
  <si>
    <t>OP035-0029</t>
  </si>
  <si>
    <t>GUTIERREZ FREDY ALONSO</t>
  </si>
  <si>
    <t>OP007-0016</t>
  </si>
  <si>
    <t>AUXILIAR CONDUCTOR HUAWEI FLM</t>
  </si>
  <si>
    <t>SOLANO HERNANDEZ HUBER ALEXANDER</t>
  </si>
  <si>
    <t>OP044-0027</t>
  </si>
  <si>
    <t>MONCAYO MONTOYA JHON EDUARD</t>
  </si>
  <si>
    <t>OP003-0022</t>
  </si>
  <si>
    <t>HENAO CASTANEDA GUILLERMO LEON</t>
  </si>
  <si>
    <t>OP035-0082</t>
  </si>
  <si>
    <t>REALES OCORO ROBER</t>
  </si>
  <si>
    <t>OP042-0151</t>
  </si>
  <si>
    <t>COMFACHOCO</t>
  </si>
  <si>
    <t>ROJAS GOMEZ YESID FRANCISCO</t>
  </si>
  <si>
    <t>OP092-0003</t>
  </si>
  <si>
    <t>TECNICO MEDIDOR OPERACION</t>
  </si>
  <si>
    <t>PATINO MORALES JOSE ALEXANDER</t>
  </si>
  <si>
    <t>ANSERMANUEVO</t>
  </si>
  <si>
    <t>OP042-0039</t>
  </si>
  <si>
    <t>CRUZ HERRENO ALVARO</t>
  </si>
  <si>
    <t>CHIA</t>
  </si>
  <si>
    <t>AD091-0030</t>
  </si>
  <si>
    <t>GONZALEZ RAMIREZ WILLIAM</t>
  </si>
  <si>
    <t>AD018-0003</t>
  </si>
  <si>
    <t>ANALISTA PARQUE AUTOMOTOR</t>
  </si>
  <si>
    <t>OSPINA NAVARRETE ESTEBAN DAVID</t>
  </si>
  <si>
    <t>OP064-0098</t>
  </si>
  <si>
    <t>HERRERA LONDONO DAMARIS</t>
  </si>
  <si>
    <t>TITIRIBI</t>
  </si>
  <si>
    <t>OP085-0003</t>
  </si>
  <si>
    <t>RAMIREZ COQUE EVERT</t>
  </si>
  <si>
    <t>OP044-0010</t>
  </si>
  <si>
    <t>VERA DAVID JESUS ANTONIO</t>
  </si>
  <si>
    <t>OP009-0177</t>
  </si>
  <si>
    <t>RODRIGUEZ SIERRA DEISY CAROLINA</t>
  </si>
  <si>
    <t>AD231-0001</t>
  </si>
  <si>
    <t>LIDER DISEÑO</t>
  </si>
  <si>
    <t>RAMOS BELLO LADYMIR ALEXANDER</t>
  </si>
  <si>
    <t>OP009-0232</t>
  </si>
  <si>
    <t>CATANO MUNOZ JUAN CAMILO</t>
  </si>
  <si>
    <t>OP086-0015</t>
  </si>
  <si>
    <t>PARDO MUNEVAR MICHAEL ANTONIO</t>
  </si>
  <si>
    <t>OP085-0028</t>
  </si>
  <si>
    <t>PATINO TAMAYO JOHAN DARIO</t>
  </si>
  <si>
    <t>OP064-0136</t>
  </si>
  <si>
    <t>ROSALES BARRETO VICTOR HUGO</t>
  </si>
  <si>
    <t>OP009-0281</t>
  </si>
  <si>
    <t>SERNA MUNOZ EDGAR YOHANNI</t>
  </si>
  <si>
    <t>OP064-0109</t>
  </si>
  <si>
    <t>VILLATE TELLO RUBEN DARIO</t>
  </si>
  <si>
    <t>OP064-0072</t>
  </si>
  <si>
    <t>CAICEDO SARRIA JAIRO ALEJANDRO</t>
  </si>
  <si>
    <t>OP064-0069</t>
  </si>
  <si>
    <t>HERRERA PERDOMO GUSTAVO ADOLFO</t>
  </si>
  <si>
    <t>OP044-0004</t>
  </si>
  <si>
    <t>ORJUELA RAMIREZ JONATHAN ALEXANDER</t>
  </si>
  <si>
    <t>OP089-0002</t>
  </si>
  <si>
    <t>RIOS CHAGUENDO JAVIER EDUARDO</t>
  </si>
  <si>
    <t>OP064-0143</t>
  </si>
  <si>
    <t>URBANO ESPINOSA JOHNN HAROLD</t>
  </si>
  <si>
    <t>OP009-0289</t>
  </si>
  <si>
    <t>HERRERA LONDONO DARIO DE JESUS</t>
  </si>
  <si>
    <t>OP009-0297</t>
  </si>
  <si>
    <t>CUELLAR BRINEZ JESUS ALFREDO</t>
  </si>
  <si>
    <t>MORELIA</t>
  </si>
  <si>
    <t>OP038-0019</t>
  </si>
  <si>
    <t>LOAIZA LOAIZA LUIS FERNANDO</t>
  </si>
  <si>
    <t>CANASGORDAS</t>
  </si>
  <si>
    <t>OP044-0015</t>
  </si>
  <si>
    <t>MORENO ARDILA JUAN SEBASTIAN</t>
  </si>
  <si>
    <t>OP050-0049</t>
  </si>
  <si>
    <t>MUTUAL SER</t>
  </si>
  <si>
    <t>RESTREPO LUIS EDUARD</t>
  </si>
  <si>
    <t>OP009-0309</t>
  </si>
  <si>
    <t>RAMOS VARGAS LUIS JONATHAN</t>
  </si>
  <si>
    <t>TORIBIO</t>
  </si>
  <si>
    <t>OP089-0008</t>
  </si>
  <si>
    <t>CORREA LONDONO LUIS CARLOS</t>
  </si>
  <si>
    <t>OP035-0055</t>
  </si>
  <si>
    <t>QUINTERO VELASQUEZ OMAR GABRIEL</t>
  </si>
  <si>
    <t>LA APARTADA</t>
  </si>
  <si>
    <t>OP035-0017</t>
  </si>
  <si>
    <t>ESCOBAR GUZMAN EDWARD ORLANDO</t>
  </si>
  <si>
    <t>OP035-0030</t>
  </si>
  <si>
    <t>OBREGON SINISTERRA DIONISIO</t>
  </si>
  <si>
    <t>OP037-0176</t>
  </si>
  <si>
    <t>OVIEDO YARA RICARDO ANDRES</t>
  </si>
  <si>
    <t>OP064-0151</t>
  </si>
  <si>
    <t>GOMEZ VERA JOSE ALEXIS</t>
  </si>
  <si>
    <t>OP037-0204</t>
  </si>
  <si>
    <t>PENAGOS RONDON FABIANNY HERMENEY</t>
  </si>
  <si>
    <t>VENADILLO</t>
  </si>
  <si>
    <t>OP068-0020</t>
  </si>
  <si>
    <t>RODRIGUEZ JARAMILLO LEIDY JOHANNA</t>
  </si>
  <si>
    <t>AD048-0003</t>
  </si>
  <si>
    <t>DIGITADOR LOGISTICO</t>
  </si>
  <si>
    <t>AMLW</t>
  </si>
  <si>
    <t>ABASTECIMIENTO-MATERIALES-REG TOLCA-IBAGUE</t>
  </si>
  <si>
    <t>BEJARANO OVIEDO LUZ KARIME</t>
  </si>
  <si>
    <t>AD017-0036</t>
  </si>
  <si>
    <t>GIRALDO CORRALES JUAN ESTEBAN</t>
  </si>
  <si>
    <t>OBANDO</t>
  </si>
  <si>
    <t>OP003-0096</t>
  </si>
  <si>
    <t>LOPEZ SEPULVEDA CRISTHIAN CAMILO</t>
  </si>
  <si>
    <t>OP009-0070</t>
  </si>
  <si>
    <t>GIRALDO OBANDO JULIAN DAVID</t>
  </si>
  <si>
    <t>OP003-0034</t>
  </si>
  <si>
    <t>MENESES PINEDA JULIO ENRIQUE</t>
  </si>
  <si>
    <t>OP107-0004</t>
  </si>
  <si>
    <t>TECNICO ELECTROMECANICO MOTO</t>
  </si>
  <si>
    <t>MONTERO JOSE YEIMY</t>
  </si>
  <si>
    <t>OP009-0018</t>
  </si>
  <si>
    <t>RODRIGUEZ MORALES OMAR</t>
  </si>
  <si>
    <t>OP037-0249</t>
  </si>
  <si>
    <t>DEAZA SANCHEZ DIEGO ALEJANDRO</t>
  </si>
  <si>
    <t>OP064-0022</t>
  </si>
  <si>
    <t>URREGO HERNANDEZ YEFERSON STIBEN</t>
  </si>
  <si>
    <t>OP085-0023</t>
  </si>
  <si>
    <t>CHAVEZ PASCUASA HAMINSON</t>
  </si>
  <si>
    <t>OP050-0101</t>
  </si>
  <si>
    <t>LOPEZ CASTANEDA YORDANY</t>
  </si>
  <si>
    <t>RIOS ARANGO OSVALDO JULIAN</t>
  </si>
  <si>
    <t>OP064-0003</t>
  </si>
  <si>
    <t>SERRANO ORTIZ KENETH SAYID</t>
  </si>
  <si>
    <t>OP037-0226</t>
  </si>
  <si>
    <t>VALENCIA SUAREZ JAIRO ALFREDO</t>
  </si>
  <si>
    <t>OP047-0004</t>
  </si>
  <si>
    <t>AGUIRRE ALARCON SANTIAGO</t>
  </si>
  <si>
    <t>AD003-0006</t>
  </si>
  <si>
    <t>GIL TORRES OSCAR ALFONSO</t>
  </si>
  <si>
    <t>OP009-0054</t>
  </si>
  <si>
    <t>TABARES ECHEVERRI HECTOR FABIO</t>
  </si>
  <si>
    <t>OP003-0020</t>
  </si>
  <si>
    <t>LIZARAZO DIAZ JAVIER ORLANDO</t>
  </si>
  <si>
    <t>OP009-0069</t>
  </si>
  <si>
    <t>CALVACHE CHICANGANA FRANKS JAVIER</t>
  </si>
  <si>
    <t>OP037-0072</t>
  </si>
  <si>
    <t>GOMEZ ZAMBRANO CRISTIAN DAVID</t>
  </si>
  <si>
    <t>OP015-0012</t>
  </si>
  <si>
    <t>LONDONO FLOREZ JUAN CAMILO</t>
  </si>
  <si>
    <t>OP037-0145</t>
  </si>
  <si>
    <t>MARTINEZ HERNANDEZ HENRY CAMILO</t>
  </si>
  <si>
    <t>OP037-0009</t>
  </si>
  <si>
    <t>MOLINA MERCHAN GERARDO</t>
  </si>
  <si>
    <t>OP009-0080</t>
  </si>
  <si>
    <t>MORA RODRIGUEZ DIEGO ALBERTO</t>
  </si>
  <si>
    <t>OP003-0067</t>
  </si>
  <si>
    <t>TORO SANCHEZ CRHISTIAN JOHAN</t>
  </si>
  <si>
    <t>OP006-0038</t>
  </si>
  <si>
    <t>MARQUEZ MUNOZ DANIEL MAELO</t>
  </si>
  <si>
    <t>LA CUMBRE</t>
  </si>
  <si>
    <t>OP003-0071</t>
  </si>
  <si>
    <t>RIASCOS MOSQUERA WILNER YESID</t>
  </si>
  <si>
    <t>CONDOTO</t>
  </si>
  <si>
    <t>OP003-0087</t>
  </si>
  <si>
    <t>CADENA ESPINOSA JAVIER</t>
  </si>
  <si>
    <t>OP087-0004</t>
  </si>
  <si>
    <t>CASTANEDA ARIAS ANDRES</t>
  </si>
  <si>
    <t>OP037-0287</t>
  </si>
  <si>
    <t>GARCIA OROZCO FRANK JOAO</t>
  </si>
  <si>
    <t>OP067-0032</t>
  </si>
  <si>
    <t>TECNICO PROYECTISTA MOTO</t>
  </si>
  <si>
    <t>FORERO BURGOS ANDRES FELIPE</t>
  </si>
  <si>
    <t>OP050-0044</t>
  </si>
  <si>
    <t>SERNA MONTOYA ANDRES FELIPE</t>
  </si>
  <si>
    <t>OP014-0038</t>
  </si>
  <si>
    <t>CASALLAS MONTES JUAN CAMILO</t>
  </si>
  <si>
    <t>LA MONTANITA</t>
  </si>
  <si>
    <t>OP037-0277</t>
  </si>
  <si>
    <t>CAICEDO FERNANDEZ ADRIAN CAMILO</t>
  </si>
  <si>
    <t>OP009-0139</t>
  </si>
  <si>
    <t>RODRIGUEZ LOZANO BRAYAN ESTEBAN</t>
  </si>
  <si>
    <t>OP009-0249</t>
  </si>
  <si>
    <t>NINO LINARES BRAYAN CAMILO</t>
  </si>
  <si>
    <t>OP037-0060</t>
  </si>
  <si>
    <t>DELGADO DIAZ SERGIO</t>
  </si>
  <si>
    <t>OP006-0053</t>
  </si>
  <si>
    <t>VARGAS LOZANO YEFERSON</t>
  </si>
  <si>
    <t>OP066-0002</t>
  </si>
  <si>
    <t>RODRIGUEZ GONZALEZ LAURA</t>
  </si>
  <si>
    <t>AD005-0002</t>
  </si>
  <si>
    <t>ANALISTA CALIDAD Y AUDITORIA</t>
  </si>
  <si>
    <t>OCAMPO CARDONA JAIME ALEXIS</t>
  </si>
  <si>
    <t>OP014-0096</t>
  </si>
  <si>
    <t>PEREZ GAMBOA FRANCOBY YESID</t>
  </si>
  <si>
    <t>AD219-0001</t>
  </si>
  <si>
    <t>LIDER CALIDAD INTERNO E INNOVACION</t>
  </si>
  <si>
    <t>SACRISTAN GOMEZ GERSON DAVID</t>
  </si>
  <si>
    <t>OP003-0105</t>
  </si>
  <si>
    <t>GARCIA MURILLO ESNEIDER</t>
  </si>
  <si>
    <t>OP068-0002</t>
  </si>
  <si>
    <t>HERNANDEZ TIMON ARIEL EDUARDO</t>
  </si>
  <si>
    <t>OP038-0040</t>
  </si>
  <si>
    <t>RENTERIA RIVAS WILSON ANDRES</t>
  </si>
  <si>
    <t>OP037-0231</t>
  </si>
  <si>
    <t>SANCHEZ ANGULO MARLON ALEXANDER</t>
  </si>
  <si>
    <t>OP089-0010</t>
  </si>
  <si>
    <t>ARANZAZU LOPEZ ABEL ANDRES</t>
  </si>
  <si>
    <t>PUERTO CARRENO</t>
  </si>
  <si>
    <t>OP042-0061</t>
  </si>
  <si>
    <t>REALPE ALGARRA DIEGO FERNANDO</t>
  </si>
  <si>
    <t>OP042-0104</t>
  </si>
  <si>
    <t>ARCILA LOPEZ SANTIAGO</t>
  </si>
  <si>
    <t>OP003-0136</t>
  </si>
  <si>
    <t>SALAZAR CEBALLES JAROLD ESTEBAN</t>
  </si>
  <si>
    <t>OP003-0128</t>
  </si>
  <si>
    <t>ZAPATA GARCIA JAHIR OSWALDO</t>
  </si>
  <si>
    <t>OP035-0081</t>
  </si>
  <si>
    <t>SEPULVEDA RIVERA ALVARO LEON</t>
  </si>
  <si>
    <t>AD017-0005</t>
  </si>
  <si>
    <t>PENA GUILOMBO DIEGO ANDRES</t>
  </si>
  <si>
    <t>OP037-0003</t>
  </si>
  <si>
    <t>RODRIGUEZ MORA JESUS ALBERTO</t>
  </si>
  <si>
    <t>OP037-0088</t>
  </si>
  <si>
    <t>VANEGAS VIRGUEZ KAROL ALEJANDRA</t>
  </si>
  <si>
    <t>SIBATE</t>
  </si>
  <si>
    <t>AD023-0002</t>
  </si>
  <si>
    <t>ANAYA MURILLO SEBASTIAN</t>
  </si>
  <si>
    <t>FUNDACION</t>
  </si>
  <si>
    <t>OP047-0005</t>
  </si>
  <si>
    <t>MAHECHA MENDOZA MICHAEL JAVIER</t>
  </si>
  <si>
    <t>OP092-0008</t>
  </si>
  <si>
    <t>GONZALEZ COLINA ENIO ALEJANDRO</t>
  </si>
  <si>
    <t>RIOHACHA</t>
  </si>
  <si>
    <t>AD003-0028</t>
  </si>
  <si>
    <t>OLAYA CAMARGO ERIKA DANIELA</t>
  </si>
  <si>
    <t>OP020-0028</t>
  </si>
  <si>
    <t>ASTUDILLO CORREA MANUEL ALEXANDER</t>
  </si>
  <si>
    <t>OP046-0006</t>
  </si>
  <si>
    <t>BRINEZ CLAROS JOLMAN</t>
  </si>
  <si>
    <t>OP038-0042</t>
  </si>
  <si>
    <t>MARTINEZ SANCHEZ UBALDO ALEXANDER</t>
  </si>
  <si>
    <t>OP068-0008</t>
  </si>
  <si>
    <t>ROSERO MURILLO HAROLD MAURICIO</t>
  </si>
  <si>
    <t>OP068-0001</t>
  </si>
  <si>
    <t>TABORDA AGREDA GUILLERMO ANTONIO</t>
  </si>
  <si>
    <t>OP068-0010</t>
  </si>
  <si>
    <t>VILLAFANE AVILA CARLOS ANDRES</t>
  </si>
  <si>
    <t>OP068-0007</t>
  </si>
  <si>
    <t>BORRAS NARANJO GUSTAVO EDUARDO</t>
  </si>
  <si>
    <t>OP037-0022</t>
  </si>
  <si>
    <t>GARCIA ADRADA HENRY GABRIEL</t>
  </si>
  <si>
    <t>OP009-0039</t>
  </si>
  <si>
    <t>QUINONES SEPULVEDA JOHN WILLIAM</t>
  </si>
  <si>
    <t>OP037-0283</t>
  </si>
  <si>
    <t>BAUTISTA REYES MARLON STEVEN</t>
  </si>
  <si>
    <t>AD118-0006</t>
  </si>
  <si>
    <t>COLLAZOS COLLAZOS WAYRON FERNANDO</t>
  </si>
  <si>
    <t>OP035-0033</t>
  </si>
  <si>
    <t>HOLGUIN VILLALOBOS JULIAN ENRIQUE</t>
  </si>
  <si>
    <t>OP009-0065</t>
  </si>
  <si>
    <t>MUNOZ IPIA JUAN JOSE</t>
  </si>
  <si>
    <t>OP033-0002</t>
  </si>
  <si>
    <t>SUPERVISOR OPERACION</t>
  </si>
  <si>
    <t>GUTIERREZ GIRALDO LUIS FELIPE</t>
  </si>
  <si>
    <t>OP014-0007</t>
  </si>
  <si>
    <t>HENAO ROSAS ALEXANDER</t>
  </si>
  <si>
    <t>OP064-0020</t>
  </si>
  <si>
    <t>HERNANDEZ MURILLO MIGUEL ANGEL</t>
  </si>
  <si>
    <t>OP009-0155</t>
  </si>
  <si>
    <t>AHLW</t>
  </si>
  <si>
    <t>ABASTECIMIENTO-HERRAMIENTAS-REG TOLCA-IBAGUE</t>
  </si>
  <si>
    <t>LINARES BERNAL MILTON FILADELFO</t>
  </si>
  <si>
    <t>SAN GIL</t>
  </si>
  <si>
    <t>OP037-0220</t>
  </si>
  <si>
    <t>NANES PALACIOS LEONARDO SANTIAGO</t>
  </si>
  <si>
    <t>OP037-0138</t>
  </si>
  <si>
    <t>OSPINA VARON CARLOS FERNANDO</t>
  </si>
  <si>
    <t>OP009-0153</t>
  </si>
  <si>
    <t>PALACIO RUA HECTOR MAURICIO</t>
  </si>
  <si>
    <t>GOMEZ PLATA</t>
  </si>
  <si>
    <t>OP015-0016</t>
  </si>
  <si>
    <t>REBOLLEDO ORTIZ JOSSY ESTEBAN</t>
  </si>
  <si>
    <t>OP003-0083</t>
  </si>
  <si>
    <t>SALGADO MAZO JHONATAN FERNANDO</t>
  </si>
  <si>
    <t>OP009-0147</t>
  </si>
  <si>
    <t>TOTENA TAPIAS JOSE RICARDO</t>
  </si>
  <si>
    <t>SAN VICENTE DEL CAGUAN</t>
  </si>
  <si>
    <t>OP038-0043</t>
  </si>
  <si>
    <t>BOLANOS TORRES JAIR</t>
  </si>
  <si>
    <t>OP037-0233</t>
  </si>
  <si>
    <t>FERNANDEZ OCHOA LUIS ALFREDO</t>
  </si>
  <si>
    <t>OP009-0167</t>
  </si>
  <si>
    <t>GIL GRAJALES JUAN MANUEL</t>
  </si>
  <si>
    <t>OP003-0099</t>
  </si>
  <si>
    <t>CASTILLO PINEDA NELSON ANDRES</t>
  </si>
  <si>
    <t>OP009-0021</t>
  </si>
  <si>
    <t>RAYO RIVERA HELMER YORDI</t>
  </si>
  <si>
    <t>OP085-0008</t>
  </si>
  <si>
    <t>VALENCIA BALANTA JAMILTON</t>
  </si>
  <si>
    <t>OP009-0123</t>
  </si>
  <si>
    <t>BARBOSA ACOSTA ALEXANDER</t>
  </si>
  <si>
    <t>OP037-0246</t>
  </si>
  <si>
    <t>CHAMORRO PEREZ JAIDARTH ANDRES</t>
  </si>
  <si>
    <t>AD017-0021</t>
  </si>
  <si>
    <t>GIRALDO MUNOZ HAROLD</t>
  </si>
  <si>
    <t>AD018-0004</t>
  </si>
  <si>
    <t>APOI</t>
  </si>
  <si>
    <t>ABASTECIMIENTO-PARQUEAUTOMOTOR-REG OCCI-CALI</t>
  </si>
  <si>
    <t>VELASCO ACOSTA ALEXANDER</t>
  </si>
  <si>
    <t>OP035-0085</t>
  </si>
  <si>
    <t>VILLARRAGA ACOSTA DENYSE</t>
  </si>
  <si>
    <t>AD133-0011</t>
  </si>
  <si>
    <t>TGOI</t>
  </si>
  <si>
    <t>TALENTO-GENERAL-REG OCCI-CALI</t>
  </si>
  <si>
    <t>HOMEN RENGIFO JUAN DAVID</t>
  </si>
  <si>
    <t>OP006-0012</t>
  </si>
  <si>
    <t>PAEZ DIAZ GABRIEL ARCANGEL</t>
  </si>
  <si>
    <t>OP046-0007</t>
  </si>
  <si>
    <t>SUAREZ VALENCIA DANIEL</t>
  </si>
  <si>
    <t>OP035-0139</t>
  </si>
  <si>
    <t>LOPEZ CRUZ JHOAN CEBASTIAN</t>
  </si>
  <si>
    <t>OP009-0183</t>
  </si>
  <si>
    <t>ORTIZ MARIN WILLINGTON</t>
  </si>
  <si>
    <t>OP035-0035</t>
  </si>
  <si>
    <t>GOMEZ VARGAS MARLON DAVID</t>
  </si>
  <si>
    <t>OP006-0045</t>
  </si>
  <si>
    <t>MUNOZ ARTEAGA CARLOS SEBASTIAN</t>
  </si>
  <si>
    <t>OP037-0271</t>
  </si>
  <si>
    <t>VILLA CRUZ ALEJANDRO</t>
  </si>
  <si>
    <t>OP006-0039</t>
  </si>
  <si>
    <t>ARENAS SEPULVEDA MARCO ANTONIO</t>
  </si>
  <si>
    <t>OP085-0019</t>
  </si>
  <si>
    <t>DEAZA MONTIEL DAIRO ALEJANDRO</t>
  </si>
  <si>
    <t>OP086-0002</t>
  </si>
  <si>
    <t>LLANO RIOS WILLIAM</t>
  </si>
  <si>
    <t>OP064-0004</t>
  </si>
  <si>
    <t>PLAZAS OSPINA HECTOR JULIO</t>
  </si>
  <si>
    <t>OP098-0043</t>
  </si>
  <si>
    <t>SANCHEZ GUEVARA OSCAR JULIAN</t>
  </si>
  <si>
    <t>OP009-0081</t>
  </si>
  <si>
    <t>SANTA SOTO CESAR AUGUSTO</t>
  </si>
  <si>
    <t>OP009-0159</t>
  </si>
  <si>
    <t>MACIAS TORO OSSMAN</t>
  </si>
  <si>
    <t>AD017-0024</t>
  </si>
  <si>
    <t>MONTANEZ CARDENAS CLIMACO</t>
  </si>
  <si>
    <t>OP089-0007</t>
  </si>
  <si>
    <t>SERRANO ZAPATA WILDER</t>
  </si>
  <si>
    <t>EL ROSAL</t>
  </si>
  <si>
    <t>OP037-0293</t>
  </si>
  <si>
    <t>CULMA MARTINEZ YIMI</t>
  </si>
  <si>
    <t>OP038-0026</t>
  </si>
  <si>
    <t>VENTE AMU CARLOS JUNIOR</t>
  </si>
  <si>
    <t>TIMBIQUI</t>
  </si>
  <si>
    <t>OP037-0043</t>
  </si>
  <si>
    <t>ARCINIEGAS RAMOS JUAN JOSE</t>
  </si>
  <si>
    <t>AD003-0007</t>
  </si>
  <si>
    <t>AGAM</t>
  </si>
  <si>
    <t>ABASTECIMIENTO-GENERAL-REG ANTIO-MEDELLIN</t>
  </si>
  <si>
    <t>BARRETO JESSE MAURICIO</t>
  </si>
  <si>
    <t>OP006-0031</t>
  </si>
  <si>
    <t>GONZALEZ LOZANO DIANA CAROLINA</t>
  </si>
  <si>
    <t>TC</t>
  </si>
  <si>
    <t>OP001-0006</t>
  </si>
  <si>
    <t>ASESOR COMERCIAL</t>
  </si>
  <si>
    <t>XICO</t>
  </si>
  <si>
    <t>ISP-ISP-COMERCIAL</t>
  </si>
  <si>
    <t>CONECTAR TELECOM CENTRO</t>
  </si>
  <si>
    <t>VENTAS</t>
  </si>
  <si>
    <t>HERNANDEZ ARIAS CRISTIAN ALEJANDRO</t>
  </si>
  <si>
    <t>OP064-0066</t>
  </si>
  <si>
    <t>ISP S COLOMBIA</t>
  </si>
  <si>
    <t>MORENO TAPIA LAURA YINETH</t>
  </si>
  <si>
    <t>AD003-0003</t>
  </si>
  <si>
    <t>SUAREZ VARGAS ANDREA DEL PILAR</t>
  </si>
  <si>
    <t>AD009-0009</t>
  </si>
  <si>
    <t>ANALISTA CONTABILIDAD</t>
  </si>
  <si>
    <t>AD003-0043</t>
  </si>
  <si>
    <t>ABASTECIMIENTO-MATERIALES-REG CENTRO-BOGOTA</t>
  </si>
  <si>
    <t>DOCUMENTADOR OPERACION</t>
  </si>
  <si>
    <t>PAEZ ROZO ANGELICA MARIA</t>
  </si>
  <si>
    <t>AD048-0004</t>
  </si>
  <si>
    <t>ANGEL MOLINA JUAN CAMILO</t>
  </si>
  <si>
    <t>OP085-0033</t>
  </si>
  <si>
    <t>MENESES CORREA JUAN DAVID</t>
  </si>
  <si>
    <t>OP015-0035</t>
  </si>
  <si>
    <t>MONCADA ARANGO OSCAR ALBEIRO</t>
  </si>
  <si>
    <t>OP009-0120</t>
  </si>
  <si>
    <t>CARDENAS RINCON AICARDO ANTONIO</t>
  </si>
  <si>
    <t>BELEN</t>
  </si>
  <si>
    <t>QUINTERO ARICAPA SERGIO ANDRES</t>
  </si>
  <si>
    <t>QUINCHIA</t>
  </si>
  <si>
    <t>OP085-0030</t>
  </si>
  <si>
    <t>CARDONA CASTRO DIEGO ALEJANDRO</t>
  </si>
  <si>
    <t>OP050-0080</t>
  </si>
  <si>
    <t>LONDONO PALACIOS GILMAR</t>
  </si>
  <si>
    <t>OP064-0080</t>
  </si>
  <si>
    <t>MONTOYA DURANGO DIEGO ALEJANDRO</t>
  </si>
  <si>
    <t>DISEÑADOR OPERACION</t>
  </si>
  <si>
    <t>RIASCOS SAMBONI ANDRES FELIPE</t>
  </si>
  <si>
    <t>OP003-0160</t>
  </si>
  <si>
    <t>ROBLEDO MOSQUERA JAKSSON HERMELY</t>
  </si>
  <si>
    <t>TOSSE ALBUJA CRISTIAN FABIAN</t>
  </si>
  <si>
    <t>OP003-0165</t>
  </si>
  <si>
    <t>AREVALO PULIDO MOISES</t>
  </si>
  <si>
    <t>OP006-0008</t>
  </si>
  <si>
    <t>ROJAS ANGEL OLBER IVAN</t>
  </si>
  <si>
    <t>OP037-0299</t>
  </si>
  <si>
    <t>FERNANDEZ COLORADO LUIS FELIPE</t>
  </si>
  <si>
    <t>OP085-0024</t>
  </si>
  <si>
    <t>OSPINA PEREZ JUAN ESTEBAN</t>
  </si>
  <si>
    <t>AD001-0007</t>
  </si>
  <si>
    <t>BENITEZ VELLOJIN JULIO CESAR</t>
  </si>
  <si>
    <t>TORO</t>
  </si>
  <si>
    <t>OP015-0045</t>
  </si>
  <si>
    <t>MORALES VASQUEZ LUIS FERNANDO</t>
  </si>
  <si>
    <t>OP003-0173</t>
  </si>
  <si>
    <t>VILLAMIL MARTINEZ JUAN STIVER</t>
  </si>
  <si>
    <t>OP084-0001</t>
  </si>
  <si>
    <t>XIOM</t>
  </si>
  <si>
    <t>ISP-ISP-OYM</t>
  </si>
  <si>
    <t>GUTIERREZ ESTRADA MARIA ALEJANDRA</t>
  </si>
  <si>
    <t>AD122-0004</t>
  </si>
  <si>
    <t>SANTACRUZ MUNOZ LUIS CARLOS</t>
  </si>
  <si>
    <t>OP003-0075</t>
  </si>
  <si>
    <t>VALLE RODRIGUEZ JEFFREY</t>
  </si>
  <si>
    <t>OP064-0033</t>
  </si>
  <si>
    <t>ANACONA MUNOZ SEBASTIAN DARIO</t>
  </si>
  <si>
    <t>OP003-0098</t>
  </si>
  <si>
    <t>GARCIA JIMENEZ JOSE MANUEL</t>
  </si>
  <si>
    <t>CALDAS</t>
  </si>
  <si>
    <t>AD044-0100</t>
  </si>
  <si>
    <t>GARCIA DUQUE JOSE GREGORIO</t>
  </si>
  <si>
    <t>OP014-0017</t>
  </si>
  <si>
    <t>JIMENEZ OJEDA LAFI SAID</t>
  </si>
  <si>
    <t>OP003-0122</t>
  </si>
  <si>
    <t>REALPE GAMBA MIGUEL ANGEL</t>
  </si>
  <si>
    <t>OP003-0129</t>
  </si>
  <si>
    <t>OSUNA AVILA JESUS ALBERTO</t>
  </si>
  <si>
    <t>OP042-0010</t>
  </si>
  <si>
    <t>CAJAMAG</t>
  </si>
  <si>
    <t>ESPANA DIAZ ERNESTO ALEXANDER</t>
  </si>
  <si>
    <t>OP091-0007</t>
  </si>
  <si>
    <t>GUTIERREZ CASTAÑO PEDRO PABLO</t>
  </si>
  <si>
    <t>OP009-0121</t>
  </si>
  <si>
    <t>GOMEZ ALVAREZ JAIRO ANDRES</t>
  </si>
  <si>
    <t>OP009-0138</t>
  </si>
  <si>
    <t>QUINTERO QUINONEZ KAREN YOLANDA</t>
  </si>
  <si>
    <t>OP003-0177</t>
  </si>
  <si>
    <t>VALLEJO GALLEGO BRAYAN</t>
  </si>
  <si>
    <t>OP085-0001</t>
  </si>
  <si>
    <t>OROZCO POLINDARA DANIEL FABIAN</t>
  </si>
  <si>
    <t>OP040-0001</t>
  </si>
  <si>
    <t>TECNICO CON MOTO RED EXTERNA HFC</t>
  </si>
  <si>
    <t>RAMIREZ RAMIREZ SEBASTIAN</t>
  </si>
  <si>
    <t>AD003-0002</t>
  </si>
  <si>
    <t>AMAM</t>
  </si>
  <si>
    <t>ABASTECIMIENTO-MATERIALES-REG ANTIO-MEDELLIN</t>
  </si>
  <si>
    <t>RAMIREZ VALENCIA CARLOS ALBERTO</t>
  </si>
  <si>
    <t>SANTA BARBARA</t>
  </si>
  <si>
    <t>OP050-0036</t>
  </si>
  <si>
    <t>TORRES VELASQUEZ DANIEL ESTEBAN</t>
  </si>
  <si>
    <t>OP009-0024</t>
  </si>
  <si>
    <t>BARRIENTOS DAVID JULIAN FELIPE</t>
  </si>
  <si>
    <t>OP050-0041</t>
  </si>
  <si>
    <t>OROZCO POLINDARA MICHAEL JONNATHAN</t>
  </si>
  <si>
    <t>OP046-0003</t>
  </si>
  <si>
    <t>PRECIADO QUINTERO YAIR ANDRES</t>
  </si>
  <si>
    <t>OP092-0009</t>
  </si>
  <si>
    <t>ORDONEZ YONJAM</t>
  </si>
  <si>
    <t>OP085-0044</t>
  </si>
  <si>
    <t>GIL VERA LAURA</t>
  </si>
  <si>
    <t>AD017-0026</t>
  </si>
  <si>
    <t>MADERA ACEVEDO JAIRO ALBERTO</t>
  </si>
  <si>
    <t>SAN BENITO ABAD</t>
  </si>
  <si>
    <t>OP009-0089</t>
  </si>
  <si>
    <t>NORENA MARULANDA JUAN CAMILO</t>
  </si>
  <si>
    <t>OP046-0019</t>
  </si>
  <si>
    <t>CADENA CHITIVA SMITH OSCAR IVAN</t>
  </si>
  <si>
    <t>AD091-0011</t>
  </si>
  <si>
    <t>OP014-0044</t>
  </si>
  <si>
    <t>GARCIA CARDONA FADER ALEXANDER</t>
  </si>
  <si>
    <t>OP037-0016</t>
  </si>
  <si>
    <t>GOMEZ VERA SANTIAGO</t>
  </si>
  <si>
    <t>OP037-0109</t>
  </si>
  <si>
    <t>PUENTES BALLESTEROS MARCO ANTONIO</t>
  </si>
  <si>
    <t>OP037-0236</t>
  </si>
  <si>
    <t>SALDARRIAGA DAVID JEFERSON</t>
  </si>
  <si>
    <t>SAVIA SALUD EPS</t>
  </si>
  <si>
    <t>OP014-0006</t>
  </si>
  <si>
    <t>CAICEDO PEDROZA CAMILO ANDRES</t>
  </si>
  <si>
    <t>OP003-0041</t>
  </si>
  <si>
    <t>HENAO CORREA ANGY</t>
  </si>
  <si>
    <t>AD017-0002</t>
  </si>
  <si>
    <t>LOMBANA TELLEZ LIBARDO ANDRES</t>
  </si>
  <si>
    <t>CIMITARRA</t>
  </si>
  <si>
    <t>OP003-0040</t>
  </si>
  <si>
    <t>QUINTANA QUINTANA TILSON</t>
  </si>
  <si>
    <t>OP037-0312</t>
  </si>
  <si>
    <t>CORTES COLLAZOS WILLIAM</t>
  </si>
  <si>
    <t>OP064-0034</t>
  </si>
  <si>
    <t>GONZALEZ URIBE VICTOR ALFONSO</t>
  </si>
  <si>
    <t>OP086-0016</t>
  </si>
  <si>
    <t>RODRIGUEZ VILLEGAS ALEX ANTONIO</t>
  </si>
  <si>
    <t>CAUCASIA</t>
  </si>
  <si>
    <t>OP014-0036</t>
  </si>
  <si>
    <t>SALAZAR ANDRADE LEYDER SANTIAGO</t>
  </si>
  <si>
    <t>OP037-0079</t>
  </si>
  <si>
    <t>GONZALEZ CHARRY SEBASTIAN</t>
  </si>
  <si>
    <t>OP003-0056</t>
  </si>
  <si>
    <t>ACERO ALVAREZ JUAN JOSE</t>
  </si>
  <si>
    <t>OP064-0030</t>
  </si>
  <si>
    <t>CAJARES ORTIZ JAISEN HERNEY</t>
  </si>
  <si>
    <t>OP037-0279</t>
  </si>
  <si>
    <t>CALDAS LESMES JHON ALEXANDER</t>
  </si>
  <si>
    <t>OP064-0015</t>
  </si>
  <si>
    <t>DIAZ FORERO VALENTINA</t>
  </si>
  <si>
    <t>OP020-0022</t>
  </si>
  <si>
    <t>FUENTES FIGUEROA RODRIGO ALBERTO</t>
  </si>
  <si>
    <t>OP064-0021</t>
  </si>
  <si>
    <t>HERRERA MONDRAGON CARLOS ADOLFO</t>
  </si>
  <si>
    <t>OP009-0087</t>
  </si>
  <si>
    <t>MILA AVILA YONNY ALEXANDER</t>
  </si>
  <si>
    <t>OP009-0053</t>
  </si>
  <si>
    <t>MORA CEBALLOS RICHARD ANDREY</t>
  </si>
  <si>
    <t>AD003-0013</t>
  </si>
  <si>
    <t>OP064-0018</t>
  </si>
  <si>
    <t>PINEDA CANO YERALDIN DAYANNA</t>
  </si>
  <si>
    <t>OP020-0009</t>
  </si>
  <si>
    <t>PLAZA LOPEZ FREIDER ANDRES</t>
  </si>
  <si>
    <t>OP037-0330</t>
  </si>
  <si>
    <t>SILVA CUBILLOS NESTOR ALFONSO</t>
  </si>
  <si>
    <t>OP064-0039</t>
  </si>
  <si>
    <t>URIAN PARADA FABIAN ANTONIO</t>
  </si>
  <si>
    <t>OP037-0010</t>
  </si>
  <si>
    <t>VELASCO VALENCIA JEYDER HERNAN</t>
  </si>
  <si>
    <t>PAEZ</t>
  </si>
  <si>
    <t>OP064-0027</t>
  </si>
  <si>
    <t>VILLADA ORTIZ JUAN JOSE</t>
  </si>
  <si>
    <t>OP085-0036</t>
  </si>
  <si>
    <t>VILLALOBOS MELLIZO EDDISON WALKER</t>
  </si>
  <si>
    <t>OP064-0046</t>
  </si>
  <si>
    <t>ROMAN ARICAPA JHON FREDY</t>
  </si>
  <si>
    <t>OP009-0012</t>
  </si>
  <si>
    <t>BENITEZ OLIVEROS JUNIOR ANDRES</t>
  </si>
  <si>
    <t>AD017-0017</t>
  </si>
  <si>
    <t>PADILLA ZULUAGA LAURA CAMILA</t>
  </si>
  <si>
    <t>OP020-0033</t>
  </si>
  <si>
    <t>GCHG</t>
  </si>
  <si>
    <t>MOVISTAR-COMERCIAL-HOGAR</t>
  </si>
  <si>
    <t>MOVISTAR</t>
  </si>
  <si>
    <t>HOGAR</t>
  </si>
  <si>
    <t>OP037-0356</t>
  </si>
  <si>
    <t>MORENO ARENAS OSCAR DOREL</t>
  </si>
  <si>
    <t>OP037-0354</t>
  </si>
  <si>
    <t>QUICENO CRISTIAN MAURICIO</t>
  </si>
  <si>
    <t>OP085-0046</t>
  </si>
  <si>
    <t>SOSA RAMIREZ FRANCK DIEGO</t>
  </si>
  <si>
    <t>OP044-0006</t>
  </si>
  <si>
    <t>VALENCIA CASTANEDA ANA MARIA</t>
  </si>
  <si>
    <t>OP085-0051</t>
  </si>
  <si>
    <t>GARZON HERNANDEZ WILSON JAVIER</t>
  </si>
  <si>
    <t>OP037-0045</t>
  </si>
  <si>
    <t>TECNICO PROYECTISTA OPERACION</t>
  </si>
  <si>
    <t>ROJAS FLOREZ EDWING ERNESTO</t>
  </si>
  <si>
    <t>OP050-0009</t>
  </si>
  <si>
    <t>CONTRERAS AGUDELO HOLMAN MANUEL</t>
  </si>
  <si>
    <t>OP037-0054</t>
  </si>
  <si>
    <t>CUEVAS ORTIZ ABRAHAM</t>
  </si>
  <si>
    <t>OP009-0112</t>
  </si>
  <si>
    <t>LORA CASTANEDA CRISTIAN GERMAN</t>
  </si>
  <si>
    <t>OP037-0064</t>
  </si>
  <si>
    <t>JIMENEZ RAMIREZ YESICA ALEJANDRA</t>
  </si>
  <si>
    <t>OP020-0025</t>
  </si>
  <si>
    <t>GIRALDO CASTANO JONATHAN STIVEN</t>
  </si>
  <si>
    <t>OP037-0378</t>
  </si>
  <si>
    <t>MORENO GARCIA WILLIAMS ENRIQUE</t>
  </si>
  <si>
    <t>OP037-0373</t>
  </si>
  <si>
    <t>TBCB</t>
  </si>
  <si>
    <t>TALENTO-BIENESTAR-REG CENTRO-BOGOTA</t>
  </si>
  <si>
    <t>TALENTO-BIENESTAR</t>
  </si>
  <si>
    <t>GOMEZ CARDONA EDWIN ANDRES</t>
  </si>
  <si>
    <t>OP009-0118</t>
  </si>
  <si>
    <t>RAMOS RAMOS BRAYAN OSWALDO</t>
  </si>
  <si>
    <t>OP037-0399</t>
  </si>
  <si>
    <t>RIALPE YANDUN BRAYAN DANIEL</t>
  </si>
  <si>
    <t>VALLE GUAMUEZ</t>
  </si>
  <si>
    <t>OP085-0047</t>
  </si>
  <si>
    <t>DIAZ RONCANCIO CESAR JULIO</t>
  </si>
  <si>
    <t>OP046-0018</t>
  </si>
  <si>
    <t>MARTINEZ MARTINEZ BRAYAN</t>
  </si>
  <si>
    <t>OP015-0004</t>
  </si>
  <si>
    <t>VILLA POSADA BAYRON ALEXIS</t>
  </si>
  <si>
    <t>OP089-0009</t>
  </si>
  <si>
    <t>PERDOMO CABRERA GUSTAVO ANDRES</t>
  </si>
  <si>
    <t>OP038-0024</t>
  </si>
  <si>
    <t>LOPEZ GALLEGO ROBINSON ANDRES</t>
  </si>
  <si>
    <t>OP085-0056</t>
  </si>
  <si>
    <t>MUNOZ QUINTERO CRISTIAN DAVID</t>
  </si>
  <si>
    <t>OP042-0021</t>
  </si>
  <si>
    <t>GIRALDO LOPEZ JESUS DAVID</t>
  </si>
  <si>
    <t>OP009-0086</t>
  </si>
  <si>
    <t>SANCHEZ CARDONA NELSON ANTONIO</t>
  </si>
  <si>
    <t>OP064-0063</t>
  </si>
  <si>
    <t>VASCO GIL GEORGE STEVE</t>
  </si>
  <si>
    <t>OP009-0132</t>
  </si>
  <si>
    <t>CARO CAMACHO FRANCISCO ANTONIO</t>
  </si>
  <si>
    <t>OP009-0150</t>
  </si>
  <si>
    <t>CASTANEDA CORTES JOHN FREDY</t>
  </si>
  <si>
    <t>OP064-0062</t>
  </si>
  <si>
    <t>GONZALEZ MUNOZ CARLOS ANDRES</t>
  </si>
  <si>
    <t>OP042-0024</t>
  </si>
  <si>
    <t>MESA GOMEZ HENRY ARLEY</t>
  </si>
  <si>
    <t>OP064-0085</t>
  </si>
  <si>
    <t>RAMIREZ QUINTERO JHON JAIRO</t>
  </si>
  <si>
    <t>OP009-0148</t>
  </si>
  <si>
    <t>YEPEZ VILLADA DANIEL ALEJANDRO</t>
  </si>
  <si>
    <t>OP037-0248</t>
  </si>
  <si>
    <t>MOSQUERA SILVA EDINSON ALEXANDER</t>
  </si>
  <si>
    <t>OP037-0306</t>
  </si>
  <si>
    <t>SALAMANCA HUELGOS YEISON</t>
  </si>
  <si>
    <t>OP085-0037</t>
  </si>
  <si>
    <t>VERGEL SERNA NASLY ALEJANDRA</t>
  </si>
  <si>
    <t>AD048-0008</t>
  </si>
  <si>
    <t>YEPEZ CARO OVER</t>
  </si>
  <si>
    <t>TALAIGUA NUEVO</t>
  </si>
  <si>
    <t>OP060-0031</t>
  </si>
  <si>
    <t>POLANCO LOZADA EUDIS ALEXANDER</t>
  </si>
  <si>
    <t>OP009-0176</t>
  </si>
  <si>
    <t>GUARIN MENDOZA JUAN MANUEL</t>
  </si>
  <si>
    <t>AD017-0007</t>
  </si>
  <si>
    <t>BAYONA GUALDRON SERGIO</t>
  </si>
  <si>
    <t>FUNDACION SALUD MIA EPS</t>
  </si>
  <si>
    <t>OP107-0001</t>
  </si>
  <si>
    <t>CEDIEL CORDERO ALEXIS</t>
  </si>
  <si>
    <t>OP042-0019</t>
  </si>
  <si>
    <t>COMBITA PALACIOS SANTIAGO FELIPE</t>
  </si>
  <si>
    <t>OP064-0011</t>
  </si>
  <si>
    <t>JIMENEZ CASTANO WILMER ALBERTO</t>
  </si>
  <si>
    <t>OP009-0178</t>
  </si>
  <si>
    <t>CHICA GALLEGO GABRIEL DE JESUS</t>
  </si>
  <si>
    <t>OP044-0030</t>
  </si>
  <si>
    <t>GIRALDO GUTIERREZ CRISTIAN EDUARDO</t>
  </si>
  <si>
    <t>SANTA ROSA DEL SUR</t>
  </si>
  <si>
    <t>SANTA ROSA</t>
  </si>
  <si>
    <t>OP042-0071</t>
  </si>
  <si>
    <t>COMFENALCO CARTAGENA</t>
  </si>
  <si>
    <t>MALDONADO CONTRERAS LISBETH CAROLINA</t>
  </si>
  <si>
    <t>MALAGA</t>
  </si>
  <si>
    <t>OP042-0055</t>
  </si>
  <si>
    <t>PORTILLO NARVAEZ LUIS ALBERTO</t>
  </si>
  <si>
    <t>OP042-0026</t>
  </si>
  <si>
    <t>QUIROGA GONZALEZ ARLEY</t>
  </si>
  <si>
    <t>EL PLAYON</t>
  </si>
  <si>
    <t>OP014-0055</t>
  </si>
  <si>
    <t>ROMAN ALVAREZ ANDRES FELIPE</t>
  </si>
  <si>
    <t>OP014-0058</t>
  </si>
  <si>
    <t>VELANDIA BARAJAS FREDY ANTONIO</t>
  </si>
  <si>
    <t>OP042-0029</t>
  </si>
  <si>
    <t>BOTINA YANGUATIN LUIS RAMIRO</t>
  </si>
  <si>
    <t>OP009-0269</t>
  </si>
  <si>
    <t>DIAZ DIAZ NICOLAS</t>
  </si>
  <si>
    <t>VELEZ</t>
  </si>
  <si>
    <t>AD049-0001</t>
  </si>
  <si>
    <t>FRANCO PATINO JOSE FABIAN</t>
  </si>
  <si>
    <t>OP042-0036</t>
  </si>
  <si>
    <t>GIRALDO PAREJA JUAN SEBASTIAN</t>
  </si>
  <si>
    <t>OP014-0061</t>
  </si>
  <si>
    <t>MUNOZ PAME GUSTAVO ADOLFO</t>
  </si>
  <si>
    <t>OP014-0059</t>
  </si>
  <si>
    <t>VARGAS VARON DWIGHT KENNY</t>
  </si>
  <si>
    <t>SANTANDER DE QUILICHAO</t>
  </si>
  <si>
    <t>OP014-0037</t>
  </si>
  <si>
    <t>CRUZ CASTRO DIEGO ALEJANDRO</t>
  </si>
  <si>
    <t>OP085-0009</t>
  </si>
  <si>
    <t>ROSERO LOPEZ JHON FABER</t>
  </si>
  <si>
    <t>MALLAMA</t>
  </si>
  <si>
    <t>OP014-0063</t>
  </si>
  <si>
    <t>SANCHEZ AGUDELO CRISTIAN DANIEL</t>
  </si>
  <si>
    <t>CHIQUINQUIRA</t>
  </si>
  <si>
    <t>OP042-0086</t>
  </si>
  <si>
    <t>JIMENEZ LUIS ALBERTO</t>
  </si>
  <si>
    <t>OP060-0004</t>
  </si>
  <si>
    <t>MERA BELALCAZAR CARLOS ANDRES</t>
  </si>
  <si>
    <t>OP042-0037</t>
  </si>
  <si>
    <t>FERREIRA RIOS JAIRO</t>
  </si>
  <si>
    <t>OP014-0011</t>
  </si>
  <si>
    <t>PLATA ANTOLINEZ RICARDO JOSE</t>
  </si>
  <si>
    <t>OP014-0045</t>
  </si>
  <si>
    <t>MORENO SIERRA FABIAN ANDRES</t>
  </si>
  <si>
    <t>OP042-0074</t>
  </si>
  <si>
    <t>ROMERO PINZON WILLIAM</t>
  </si>
  <si>
    <t>OP107-0010</t>
  </si>
  <si>
    <t>VIVEROS ANGULO DAVID FERNANDO</t>
  </si>
  <si>
    <t>OP037-0007</t>
  </si>
  <si>
    <t>VILLARRAGA KUDO LEDY LILIANA</t>
  </si>
  <si>
    <t>AD100-0040</t>
  </si>
  <si>
    <t>SANCHEZ PARRA DANIEL</t>
  </si>
  <si>
    <t>OP014-0004</t>
  </si>
  <si>
    <t>GOMEZ ESTRADA MIGUEL ANDRES</t>
  </si>
  <si>
    <t>OP014-0012</t>
  </si>
  <si>
    <t>POSSO GIRALDO JUAN PABLO</t>
  </si>
  <si>
    <t>OP037-0321</t>
  </si>
  <si>
    <t>TERESEN GONZALEZ CARLOS LUIS</t>
  </si>
  <si>
    <t>OP037-0114</t>
  </si>
  <si>
    <t>BENAVIDES CASTRO MARYLUZ</t>
  </si>
  <si>
    <t>AD100-0038</t>
  </si>
  <si>
    <t>DUQUE RAYO JEFERSON</t>
  </si>
  <si>
    <t>OP037-0141</t>
  </si>
  <si>
    <t>VALENCIA CASTRO FRANKIL STIVEN</t>
  </si>
  <si>
    <t>OP037-0195</t>
  </si>
  <si>
    <t>VELASQUEZ CARRASCAL DIEGO FERNANDO</t>
  </si>
  <si>
    <t>OP037-0216</t>
  </si>
  <si>
    <t>CASTILLO JARAMILLO NELSON JAVIER</t>
  </si>
  <si>
    <t>OP107-0009</t>
  </si>
  <si>
    <t>NOVA BUITRAGO JOSE ARMANDO</t>
  </si>
  <si>
    <t>OP042-0073</t>
  </si>
  <si>
    <t>TRIANA LOPEZ AGUSTIN ALEXIS</t>
  </si>
  <si>
    <t>OP014-0015</t>
  </si>
  <si>
    <t>CRUZ CAMELO BRAYAN LEONARDO</t>
  </si>
  <si>
    <t>UBAQUE</t>
  </si>
  <si>
    <t>OP107-0005</t>
  </si>
  <si>
    <t>DUENAS MUNOZ LEANDRO ALEXANDER</t>
  </si>
  <si>
    <t>OP037-0225</t>
  </si>
  <si>
    <t>LAURENT GOMEZ CHRISTHIAN</t>
  </si>
  <si>
    <t>OVIEDO RAMOS DIEGO ANDRES</t>
  </si>
  <si>
    <t>OP037-0074</t>
  </si>
  <si>
    <t>RIVERA PORRAS CARLOS</t>
  </si>
  <si>
    <t>OP042-0040</t>
  </si>
  <si>
    <t>MUNOZ RIASCOS JOHN EDWIN</t>
  </si>
  <si>
    <t>OP042-0075</t>
  </si>
  <si>
    <t>GOMEZ BERMEO CLAUDIA PATRICIA</t>
  </si>
  <si>
    <t>MOSQUERA</t>
  </si>
  <si>
    <t>AD122-0013</t>
  </si>
  <si>
    <t>AD014-0017</t>
  </si>
  <si>
    <t>GRISALES FRANCO EVELIN TATIANA</t>
  </si>
  <si>
    <t>AD044-0004</t>
  </si>
  <si>
    <t>LOPEZ ORTEGA MARIA CAMILA</t>
  </si>
  <si>
    <t>AD049-0004</t>
  </si>
  <si>
    <t>MOSQUERA HINESTROSA JAINER</t>
  </si>
  <si>
    <t>OP056-0005</t>
  </si>
  <si>
    <t>VILLAZON MEJIA WILFRAN</t>
  </si>
  <si>
    <t>OP060-0011</t>
  </si>
  <si>
    <t>CUJIA CERVANTES SAMIR ALFONSO</t>
  </si>
  <si>
    <t>CURUMANI</t>
  </si>
  <si>
    <t>OP009-0185</t>
  </si>
  <si>
    <t>ERAZO QUESADA LUIS MIGUEL</t>
  </si>
  <si>
    <t>OP037-0331</t>
  </si>
  <si>
    <t>JENOY PABON WILLIAM GEOVANNY</t>
  </si>
  <si>
    <t>OP042-0076</t>
  </si>
  <si>
    <t>QUIQUE GUGU DARWIN ARMANDO</t>
  </si>
  <si>
    <t>OP037-0381</t>
  </si>
  <si>
    <t>TORRES SAMPAYO MANUEL JOSE</t>
  </si>
  <si>
    <t>CHIMICHAGUA</t>
  </si>
  <si>
    <t>OP042-0002</t>
  </si>
  <si>
    <t>CEPEDA NARVAEZ JHON EDISON</t>
  </si>
  <si>
    <t>AD009-0008</t>
  </si>
  <si>
    <t>HERRERA VALENCIA LENER JESUS</t>
  </si>
  <si>
    <t>POLANCO SOLARTE CARLOS ANDRES</t>
  </si>
  <si>
    <t>OP014-0056</t>
  </si>
  <si>
    <t>RUIZ TORREZ LUIS MIGUEL</t>
  </si>
  <si>
    <t>OP042-0078</t>
  </si>
  <si>
    <t>ZABALETA GOMEZ ANGIE PAOLA</t>
  </si>
  <si>
    <t>OP020-0011</t>
  </si>
  <si>
    <t>GOMEZ CALAMBAS ESTEBAN ANDRES</t>
  </si>
  <si>
    <t>OP042-0077</t>
  </si>
  <si>
    <t>RUIZ MEJIA JORGE JULIO</t>
  </si>
  <si>
    <t>OP042-0079</t>
  </si>
  <si>
    <t>ALZATE BEDOYA LUYGUIN ALEXANDER</t>
  </si>
  <si>
    <t>AD217-0003</t>
  </si>
  <si>
    <t>CARDONA VELASQUEZ LUIS GONZALO</t>
  </si>
  <si>
    <t>REMEDIOS</t>
  </si>
  <si>
    <t>AD018-0001</t>
  </si>
  <si>
    <t>APAM</t>
  </si>
  <si>
    <t>ABASTECIMIENTO-PARQUEAUTOMOTOR-REG ANTIO-MEDELLIN</t>
  </si>
  <si>
    <t>MOZO MENDOZA JORGE LEONARDO</t>
  </si>
  <si>
    <t>OP035-0019</t>
  </si>
  <si>
    <t>CORTES VILLALOBOS JULIO FABIAN</t>
  </si>
  <si>
    <t>OP037-0505</t>
  </si>
  <si>
    <t>GARAVITO TORDECILLA CARLOS DANIEL</t>
  </si>
  <si>
    <t>COROZAL</t>
  </si>
  <si>
    <t>OP107-0011</t>
  </si>
  <si>
    <t>OSPINA CASANOVA LEONARDO</t>
  </si>
  <si>
    <t>OP037-0327</t>
  </si>
  <si>
    <t>PARRA PARRA JUAN CAMILO</t>
  </si>
  <si>
    <t>OP037-0334</t>
  </si>
  <si>
    <t>PRIETO SANCHEZ MARIA DANIELA</t>
  </si>
  <si>
    <t>AD049-0009</t>
  </si>
  <si>
    <t>RODRIGUEZ GUAITARILLA JOSE MANUEL</t>
  </si>
  <si>
    <t>OP037-0260</t>
  </si>
  <si>
    <t>TORREZ CALDERON ANDRES FELIPE</t>
  </si>
  <si>
    <t>OP066-0003</t>
  </si>
  <si>
    <t>ALCARAZ ORTIZ MARIAN LIZETHE</t>
  </si>
  <si>
    <t>OP020-0021</t>
  </si>
  <si>
    <t>AYOVI PALACIOS CARLOS AMIRO</t>
  </si>
  <si>
    <t>OP014-0072</t>
  </si>
  <si>
    <t>ROA ORTEGA FABIO</t>
  </si>
  <si>
    <t>LA CRUZ</t>
  </si>
  <si>
    <t>OP080-0040</t>
  </si>
  <si>
    <t>OSORIO TALAGA JOHN FREIDER</t>
  </si>
  <si>
    <t>OP037-0126</t>
  </si>
  <si>
    <t>DIEZ SERGIO ENRIQUE</t>
  </si>
  <si>
    <t>OP009-0202</t>
  </si>
  <si>
    <t>GOMEZ GOMEZ JAVIER ANDRES</t>
  </si>
  <si>
    <t>OP009-0001</t>
  </si>
  <si>
    <t>IBANEZ DEVIA YEFERSON</t>
  </si>
  <si>
    <t>OP037-0405</t>
  </si>
  <si>
    <t>PENA CAMPO JUAN ESTEBAN</t>
  </si>
  <si>
    <t>OP037-0410</t>
  </si>
  <si>
    <t>PEREZ MENDIVELSO EDWIN ALEJANDRO</t>
  </si>
  <si>
    <t>OP037-0416</t>
  </si>
  <si>
    <t>TORRES ALTAMIRANO DANIEL</t>
  </si>
  <si>
    <t>OP037-0407</t>
  </si>
  <si>
    <t>VALENCIA BOLANOS DANILO</t>
  </si>
  <si>
    <t>OP037-0422</t>
  </si>
  <si>
    <t>OCAMPO HUERTA RICARDO ANTONI</t>
  </si>
  <si>
    <t>OP014-0099</t>
  </si>
  <si>
    <t>CACERES GUERRERO JUAN</t>
  </si>
  <si>
    <t>CACHIRA</t>
  </si>
  <si>
    <t>OP042-0084</t>
  </si>
  <si>
    <t>GIL TUBERQUIA KAREN TATIANA</t>
  </si>
  <si>
    <t>AD048-0002</t>
  </si>
  <si>
    <t>AMV6</t>
  </si>
  <si>
    <t>ABASTECIMIENTO-MATERIALES-REG VALLE-TULUA</t>
  </si>
  <si>
    <t>LOPEZ AVILA DIEGO</t>
  </si>
  <si>
    <t>OP037-0403</t>
  </si>
  <si>
    <t>NOGUERA GARCIA ERICK ALEXIS</t>
  </si>
  <si>
    <t>OP007-0012</t>
  </si>
  <si>
    <t>PEROZA MORENO YASMIL ALBERTO</t>
  </si>
  <si>
    <t>OP042-0003</t>
  </si>
  <si>
    <t>REYES ARANGO JUAN SEBASTIAN</t>
  </si>
  <si>
    <t>OP037-0320</t>
  </si>
  <si>
    <t>DELACRUZ BALLESTAS HAROLD</t>
  </si>
  <si>
    <t>TECNICO EMPALMADOR CON MOTO</t>
  </si>
  <si>
    <t>GIRALDO BEDOYA MICHAEL</t>
  </si>
  <si>
    <t>OP009-0262</t>
  </si>
  <si>
    <t>GORDON CARRILLO JUAN CARLOS</t>
  </si>
  <si>
    <t>OP037-0051</t>
  </si>
  <si>
    <t>HERNANDEZ PAEZ JUAN GABRIEL</t>
  </si>
  <si>
    <t>AD049-0011</t>
  </si>
  <si>
    <t>NARVAEZ ARTUNDUAGA LORENZO</t>
  </si>
  <si>
    <t>OP037-0142</t>
  </si>
  <si>
    <t>OSPINO RIBON LUIS DAVID</t>
  </si>
  <si>
    <t>OP009-0246</t>
  </si>
  <si>
    <t>BEDOYA LOPEZ ROMAN ALBERTO</t>
  </si>
  <si>
    <t>OP042-0085</t>
  </si>
  <si>
    <t>ESPINOSA AGUDELO ALEXANDER</t>
  </si>
  <si>
    <t>OP009-0190</t>
  </si>
  <si>
    <t>NARANJO GONGORA HECTOR DAVID</t>
  </si>
  <si>
    <t>OP079-0001</t>
  </si>
  <si>
    <t>COORDINADOR HUAWEI MBB</t>
  </si>
  <si>
    <t>VIVEROS ANGULO JACKSON JOHAN</t>
  </si>
  <si>
    <t>AD122-0009</t>
  </si>
  <si>
    <t>ROSERO GOMEZ ANDRES MAURICIO</t>
  </si>
  <si>
    <t>AD014-0018</t>
  </si>
  <si>
    <t>GARCIA RODRIGUEZ CHRISTOFER ALEJANDRO</t>
  </si>
  <si>
    <t>AD217-0006</t>
  </si>
  <si>
    <t>GUERRERO MARQUEZ JOSE ALFONSO</t>
  </si>
  <si>
    <t>OP037-0435</t>
  </si>
  <si>
    <t>LUGO PULECIO LIBARDO</t>
  </si>
  <si>
    <t>VALPARAISO</t>
  </si>
  <si>
    <t>OP037-0437</t>
  </si>
  <si>
    <t>RODRIGUEZ DELGADO CESAR STIVEL</t>
  </si>
  <si>
    <t>OP014-0094</t>
  </si>
  <si>
    <t>CUELLAR JIMENEZ YORMAN STIVEN</t>
  </si>
  <si>
    <t>OP037-0439</t>
  </si>
  <si>
    <t>PADILLA MUNOZ YON FREDID</t>
  </si>
  <si>
    <t>AD204-0001</t>
  </si>
  <si>
    <t>COORDINADOR COMERCIAL</t>
  </si>
  <si>
    <t>QUIROGA SANCHEZ JOEL ANDREY</t>
  </si>
  <si>
    <t>OP037-0301</t>
  </si>
  <si>
    <t>CAICEDO BANGUERA JOSCAR ANDRES</t>
  </si>
  <si>
    <t>OP037-0425</t>
  </si>
  <si>
    <t>DUQUE RIVERA CRISTHIAN MAURICIO</t>
  </si>
  <si>
    <t>OP037-0100</t>
  </si>
  <si>
    <t>ROJAS PEREZ JHONN CAMILO</t>
  </si>
  <si>
    <t>OP044-0017</t>
  </si>
  <si>
    <t>HERNANDEZ CUPITRA JUAN DAVID</t>
  </si>
  <si>
    <t>OP037-0039</t>
  </si>
  <si>
    <t>SAAVEDRA QUIRA NELSON MAURICIO</t>
  </si>
  <si>
    <t>OP037-0158</t>
  </si>
  <si>
    <t>GUERRERO GUTIERREZ NESTOR</t>
  </si>
  <si>
    <t>OP015-0010</t>
  </si>
  <si>
    <t>PADILLA RODRIGUEZ JEFERSON</t>
  </si>
  <si>
    <t>OP037-0164</t>
  </si>
  <si>
    <t>CASTRO TABARES HERMES STEVEN</t>
  </si>
  <si>
    <t>OP037-0500</t>
  </si>
  <si>
    <t>MEDINA ROA YEFERSON FABIAN</t>
  </si>
  <si>
    <t>OP037-0084</t>
  </si>
  <si>
    <t>PELAEZ TELLEZ HARLEY STIVEN</t>
  </si>
  <si>
    <t>SANTA ISABEL</t>
  </si>
  <si>
    <t>OP037-0241</t>
  </si>
  <si>
    <t>RIVERA GONZALEZ DIEGO ARMANDO</t>
  </si>
  <si>
    <t>OP037-0128</t>
  </si>
  <si>
    <t>PAREDES BETANCOURTH JAMES OBEIMAR</t>
  </si>
  <si>
    <t>ANCUYA</t>
  </si>
  <si>
    <t>OP037-0070</t>
  </si>
  <si>
    <t>PULIDO MORA JAVINSON</t>
  </si>
  <si>
    <t>OP037-0205</t>
  </si>
  <si>
    <t>SINCELEJO</t>
  </si>
  <si>
    <t>ASRE</t>
  </si>
  <si>
    <t>AZTECA-SOLU FIJAS-RED EXTERNA</t>
  </si>
  <si>
    <t>CONECTAR TV S.A.S TV AZTECA</t>
  </si>
  <si>
    <t>CUBILLOS ALVAREZ ARLEN DUVAN</t>
  </si>
  <si>
    <t>ALBANIA</t>
  </si>
  <si>
    <t>OP037-0348</t>
  </si>
  <si>
    <t>PETRO POSADA JOSE FRANCISCO</t>
  </si>
  <si>
    <t>SAN PELAYO</t>
  </si>
  <si>
    <t>OP047-0009</t>
  </si>
  <si>
    <t>RENTERIA ALBORNOZ CARLOS ANDRES</t>
  </si>
  <si>
    <t>OP037-0227</t>
  </si>
  <si>
    <t>AGUDELO CARDONA RUTH MERY</t>
  </si>
  <si>
    <t>AD017-0028</t>
  </si>
  <si>
    <t>PINEDA OROZCO JOSE DIDIER</t>
  </si>
  <si>
    <t>OP009-0030</t>
  </si>
  <si>
    <t>TOBAR ARDILA SANTIAGO</t>
  </si>
  <si>
    <t>OP042-0147</t>
  </si>
  <si>
    <t>ARCINIEGAS GALINDO JUAN DAVID</t>
  </si>
  <si>
    <t>OP037-0049</t>
  </si>
  <si>
    <t>JIMENEZ GARZON JOHAN STEVEN</t>
  </si>
  <si>
    <t>OP037-0123</t>
  </si>
  <si>
    <t>MARTINEZ VILLA ARBEY</t>
  </si>
  <si>
    <t>OP116-0002</t>
  </si>
  <si>
    <t>TECNICO HUAWEI FBB</t>
  </si>
  <si>
    <t>HNAB</t>
  </si>
  <si>
    <t>HUAWEI-NUEVOS NEG-FBB ALL IN ONE</t>
  </si>
  <si>
    <t>FBB ALL IN ONE</t>
  </si>
  <si>
    <t>MORENO PAREDES JOHNATAN STEVEN</t>
  </si>
  <si>
    <t>OP020-0003</t>
  </si>
  <si>
    <t>MOSQUERA CHIRIMUSCAY JUAN DAVID</t>
  </si>
  <si>
    <t>OP037-0187</t>
  </si>
  <si>
    <t>VILLABON ACOSTA HENRY JAVIER</t>
  </si>
  <si>
    <t>OP037-0029</t>
  </si>
  <si>
    <t>GOMEZ SANCHEZ LAURA VALENTINA</t>
  </si>
  <si>
    <t>OP020-0004</t>
  </si>
  <si>
    <t>GUZMAN GONZALEZ JUAN CAMILO</t>
  </si>
  <si>
    <t>OP020-0032</t>
  </si>
  <si>
    <t>MURILLO MOSQUERA HERBIN ARLEY</t>
  </si>
  <si>
    <t>NOGUERA PIPICANO CARLOS DAVID</t>
  </si>
  <si>
    <t>ALMAGUER</t>
  </si>
  <si>
    <t>OP037-0360</t>
  </si>
  <si>
    <t>ARANGO GUTIERREZ JOHN FABER</t>
  </si>
  <si>
    <t>AD091-0005</t>
  </si>
  <si>
    <t>GUARACA PLAZAS JESUS ANTONIO</t>
  </si>
  <si>
    <t>AD014-0009</t>
  </si>
  <si>
    <t>AML2</t>
  </si>
  <si>
    <t>ABASTECIMIENTO-MATERIALES-REG TOLCA-FLORENCIA</t>
  </si>
  <si>
    <t>MACHADO TORRES BRAHIAN STEVEN</t>
  </si>
  <si>
    <t>OP009-0038</t>
  </si>
  <si>
    <t>OP014-0046</t>
  </si>
  <si>
    <t>NIETO MOSQUERA FANOR OLIVER</t>
  </si>
  <si>
    <t>PATIA (EL BORDO)</t>
  </si>
  <si>
    <t>OP107-0016</t>
  </si>
  <si>
    <t>SERNA CORDOBA OBNECY</t>
  </si>
  <si>
    <t>OP014-0077</t>
  </si>
  <si>
    <t>CASTRO QUINTERO JARVIS</t>
  </si>
  <si>
    <t>OP035-0010</t>
  </si>
  <si>
    <t>LOPEZ VILLADA JUAN FELIPE</t>
  </si>
  <si>
    <t>OP085-0043</t>
  </si>
  <si>
    <t>MORENO FLOREZ RAFAEL</t>
  </si>
  <si>
    <t>OP009-0011</t>
  </si>
  <si>
    <t>REYES VALENCIA ALEXANDER</t>
  </si>
  <si>
    <t>OP042-0088</t>
  </si>
  <si>
    <t>SANCHEZ TIQUE SHERY VALENTINA</t>
  </si>
  <si>
    <t>AD100-0027</t>
  </si>
  <si>
    <t>GOMEZ OSORIO SANDRA TATIANA</t>
  </si>
  <si>
    <t>AD003-0024</t>
  </si>
  <si>
    <t>LUNA BONILLA HUGO FERNANDO</t>
  </si>
  <si>
    <t>OP037-0419</t>
  </si>
  <si>
    <t>PEREZ AVILA WILDER SANTIAGO</t>
  </si>
  <si>
    <t>AD210-0002</t>
  </si>
  <si>
    <t>COORDINADOR TESORERIA</t>
  </si>
  <si>
    <t>QUINTERO TABORDA JOHAN ANDRES</t>
  </si>
  <si>
    <t>OP037-0424</t>
  </si>
  <si>
    <t>RODRIGUEZ MORELO JADER AUGUSTO</t>
  </si>
  <si>
    <t>PLANETA RICA</t>
  </si>
  <si>
    <t>OP037-0380</t>
  </si>
  <si>
    <t>MORENO MOLINA REYNEL</t>
  </si>
  <si>
    <t>OP037-0428</t>
  </si>
  <si>
    <t>LONDONO LONDONO JUAN CAMILO</t>
  </si>
  <si>
    <t>OP042-0158</t>
  </si>
  <si>
    <t>REYES OCAMPO JEISON JAIR</t>
  </si>
  <si>
    <t>OP014-0002</t>
  </si>
  <si>
    <t>HENAO PANESSO ALEXANDER</t>
  </si>
  <si>
    <t>OP056-0002</t>
  </si>
  <si>
    <t>ESCOBAR CALVETE ANGIE JULIETH</t>
  </si>
  <si>
    <t>AD049-0012</t>
  </si>
  <si>
    <t>OLGUIN QUINTERO CARLOS ANDRES</t>
  </si>
  <si>
    <t>GUADALUPE</t>
  </si>
  <si>
    <t>OP042-0142</t>
  </si>
  <si>
    <t>CARDENAS CARDENAS LINA MARIA</t>
  </si>
  <si>
    <t>AD023-0001</t>
  </si>
  <si>
    <t>GUZMAN OLARTE ROBING GUIOVANNI</t>
  </si>
  <si>
    <t>OP009-0079</t>
  </si>
  <si>
    <t>GONZALEZ OROZCO MONICA CRISTINA</t>
  </si>
  <si>
    <t>OP006-0037</t>
  </si>
  <si>
    <t>GARCIA AGUDELO SEBASTIAN</t>
  </si>
  <si>
    <t>OP014-0070</t>
  </si>
  <si>
    <t>BARRETO CRUZ BRIAN CAMILO</t>
  </si>
  <si>
    <t>OP037-0322</t>
  </si>
  <si>
    <t>CASTILLO CARRILLO MICHAEL ANDRES</t>
  </si>
  <si>
    <t>EL PAUJIL</t>
  </si>
  <si>
    <t>AD100-0034</t>
  </si>
  <si>
    <t>LOAIZA MONTOYA BRAYAN STIVEN</t>
  </si>
  <si>
    <t>OP064-0028</t>
  </si>
  <si>
    <t>SALCEDO LOZANO MILLER ALEK</t>
  </si>
  <si>
    <t>AD100-0014</t>
  </si>
  <si>
    <t>ARIZA JIMENEZ CRISTHIAN FABIAN</t>
  </si>
  <si>
    <t>OP126-0008</t>
  </si>
  <si>
    <t>TECNICO ESPECIALISTA J0 III HUAWEI FLM</t>
  </si>
  <si>
    <t>ATOY SOLARTE LADY TATIANA</t>
  </si>
  <si>
    <t>AD122-0014</t>
  </si>
  <si>
    <t>BURBANO CERON NELSON</t>
  </si>
  <si>
    <t>SAN PABLO</t>
  </si>
  <si>
    <t>OP125-0001</t>
  </si>
  <si>
    <t>TECNICO ESPECIALISTA J0 II HUAWEI FLM</t>
  </si>
  <si>
    <t>COLMENARES ORTEGA JULIO CESAR</t>
  </si>
  <si>
    <t>SARDINATA</t>
  </si>
  <si>
    <t>OP126-0007</t>
  </si>
  <si>
    <t>CONDE VILLAMIZAR WILLIAM ANDERSON</t>
  </si>
  <si>
    <t>OP128-0003</t>
  </si>
  <si>
    <t>TECNICO ELECTROMECANICO SWITCH II HUAWEI FLM</t>
  </si>
  <si>
    <t>CORTES CASTRO ALVARO EFREN</t>
  </si>
  <si>
    <t>TUQUERRES</t>
  </si>
  <si>
    <t>OP125-0002</t>
  </si>
  <si>
    <t>GARCIA ARBOLEDA MARIO ALEXANDER</t>
  </si>
  <si>
    <t>OP126-0002</t>
  </si>
  <si>
    <t>GONZALEZ RAMOS MAURICIO</t>
  </si>
  <si>
    <t>TASCO</t>
  </si>
  <si>
    <t>OP128-0001</t>
  </si>
  <si>
    <t>HENAO FRANCO LUIS CARLOS</t>
  </si>
  <si>
    <t>OP126-0012</t>
  </si>
  <si>
    <t>HUALPA IGUA JESUS ALEJANDRO</t>
  </si>
  <si>
    <t>OP037-0284</t>
  </si>
  <si>
    <t>LEANO AGUDELO CARLOS ALBERTO</t>
  </si>
  <si>
    <t>OP123-0005</t>
  </si>
  <si>
    <t>TECNICO ESPECIALISTA J0 I HUAWEI FLM</t>
  </si>
  <si>
    <t>MANZANO SOTO FRANCISCO JAVIER</t>
  </si>
  <si>
    <t>OP127-0005</t>
  </si>
  <si>
    <t>TECNICO ELECTROMECANICO SWITCH I HUAWEI FLM</t>
  </si>
  <si>
    <t>MOJANA VELASCO ANA BOLENA</t>
  </si>
  <si>
    <t>OP020-0010</t>
  </si>
  <si>
    <t>NOVOA LIZARAZO SERGIO</t>
  </si>
  <si>
    <t>OP126-0009</t>
  </si>
  <si>
    <t>OSNAS CERTUCHE BETSY LUCIA</t>
  </si>
  <si>
    <t>OP123-0001</t>
  </si>
  <si>
    <t>PARRA SILVA JAIDER</t>
  </si>
  <si>
    <t>OP126-0004</t>
  </si>
  <si>
    <t>RENTERIA PATINO CARLOS FERNELY</t>
  </si>
  <si>
    <t>OP126-0001</t>
  </si>
  <si>
    <t>AD100-0053</t>
  </si>
  <si>
    <t>SANDOVAL TENORIO JHON MARIO</t>
  </si>
  <si>
    <t>PUERTO TEJADA</t>
  </si>
  <si>
    <t>OP129-0006</t>
  </si>
  <si>
    <t>TECNICO ELECTROMECANICO SWITCH III HUAWEI FLM</t>
  </si>
  <si>
    <t>SOTO CIFUENTES ALVARO</t>
  </si>
  <si>
    <t>OP129-0005</t>
  </si>
  <si>
    <t>VARGAS ABRIL LUIS ORLANDO</t>
  </si>
  <si>
    <t>OP006-0234</t>
  </si>
  <si>
    <t>BATISTA TELLEZ JHONNY</t>
  </si>
  <si>
    <t>OP042-0052</t>
  </si>
  <si>
    <t>CARDENAS URREGO FRANCY YULIANA</t>
  </si>
  <si>
    <t>UBALA</t>
  </si>
  <si>
    <t>MOLINA MEDINA CRISTIAN ANDRES</t>
  </si>
  <si>
    <t>OP006-0052</t>
  </si>
  <si>
    <t>PULIDO SILVA JENNIFER LORENA</t>
  </si>
  <si>
    <t>AD023-0004</t>
  </si>
  <si>
    <t>REYES AGREDO JUAN DAVID</t>
  </si>
  <si>
    <t>OP125-0006</t>
  </si>
  <si>
    <t>RODRIGUEZ HERNANDEZ LIZETH KATHERINE</t>
  </si>
  <si>
    <t>AD003-0019</t>
  </si>
  <si>
    <t>SEPULVEDA RAMIREZ CARLOS HUMBERTO</t>
  </si>
  <si>
    <t>OP068-0058</t>
  </si>
  <si>
    <t>CADAVID CASTILLO WALFRAN GILBERTO</t>
  </si>
  <si>
    <t>OP123-0002</t>
  </si>
  <si>
    <t>MEDINA PINEROS SEGUNDO MOISES</t>
  </si>
  <si>
    <t>GUATEQUE</t>
  </si>
  <si>
    <t>OP009-0082</t>
  </si>
  <si>
    <t>VARGAS CASTRO JHONIER STIVEN</t>
  </si>
  <si>
    <t>OP014-0078</t>
  </si>
  <si>
    <t>VARGAS SANDOVAL JHON JAIRO</t>
  </si>
  <si>
    <t>OP087-0005</t>
  </si>
  <si>
    <t>OROZCO SEPULVEDA LINA MARIA</t>
  </si>
  <si>
    <t>AD014-0006</t>
  </si>
  <si>
    <t>GAVIRIA ZAMBRANO YEIDER ESTIC</t>
  </si>
  <si>
    <t>CURILLO</t>
  </si>
  <si>
    <t>OP037-0333</t>
  </si>
  <si>
    <t>ROMERO AMAYA SANTIAGO</t>
  </si>
  <si>
    <t>AD014-0013</t>
  </si>
  <si>
    <t>AGCB</t>
  </si>
  <si>
    <t>ABASTECIMIENTO-GENERAL-REG CENTRO-BOGOTA</t>
  </si>
  <si>
    <t>RUIZ FERNANDEZ WILMER FABIAN</t>
  </si>
  <si>
    <t>OP042-0089</t>
  </si>
  <si>
    <t>FLOREZ BOHORQUEZ JHONATAN DANILO</t>
  </si>
  <si>
    <t>OP009-0090</t>
  </si>
  <si>
    <t>GOMEZ GAVIDIA ALES DEIVIS</t>
  </si>
  <si>
    <t>OP006-0003</t>
  </si>
  <si>
    <t>MONCADA CARDONA JOSE FERNANDO</t>
  </si>
  <si>
    <t>OP058-0005</t>
  </si>
  <si>
    <t>OROZCO GIRON DINER ELDER</t>
  </si>
  <si>
    <t>OP047-0003</t>
  </si>
  <si>
    <t>TRUJILLO LUIS FERNANDO</t>
  </si>
  <si>
    <t>SAN AGUSTIN</t>
  </si>
  <si>
    <t>OP009-0088</t>
  </si>
  <si>
    <t>VALENCIA MONTOYA MIGUEL ANGEL</t>
  </si>
  <si>
    <t>OP047-0002</t>
  </si>
  <si>
    <t>BOCANEGRA CALDERON CESAR LUIS</t>
  </si>
  <si>
    <t>AD003-0025</t>
  </si>
  <si>
    <t>AGLW</t>
  </si>
  <si>
    <t>ABASTECIMIENTO-GENERAL-REG TOLCA-IBAGUE</t>
  </si>
  <si>
    <t>OCAMPO DIAZ CARLOS ALBERTO</t>
  </si>
  <si>
    <t>OP087-0016</t>
  </si>
  <si>
    <t>RODRIGUEZ CHAMBUETA JUAN ALBERTO</t>
  </si>
  <si>
    <t>OP044-0052</t>
  </si>
  <si>
    <t>HURTADO ROJAS EDWIN JAIR</t>
  </si>
  <si>
    <t>OP037-0361</t>
  </si>
  <si>
    <t>RANGEL RUIDIAZ DANNA ISABEL</t>
  </si>
  <si>
    <t>GUAMAL</t>
  </si>
  <si>
    <t>AUXILIAR ADMINISTRATIVO CONTABILIDAD</t>
  </si>
  <si>
    <t>VILLA SEPULVEDA ELKIN ARLEY</t>
  </si>
  <si>
    <t>OP014-0089</t>
  </si>
  <si>
    <t>ARIAS ARIAS ANDRES FELIPE</t>
  </si>
  <si>
    <t>OP035-0008</t>
  </si>
  <si>
    <t>BETANCOURT NUNEZ ROMEL ENRIQUE</t>
  </si>
  <si>
    <t>OP050-0035</t>
  </si>
  <si>
    <t>DIAZ BALANTA LUIS CARLOS</t>
  </si>
  <si>
    <t>OP050-0013</t>
  </si>
  <si>
    <t>GUARIN CASTANO JORGE ALBEIRO</t>
  </si>
  <si>
    <t>OP014-0093</t>
  </si>
  <si>
    <t>HENAO JIMENEZ YESICA LORENA</t>
  </si>
  <si>
    <t>OP020-0012</t>
  </si>
  <si>
    <t>PANAMENO MOSQUERA JOHAN ANDRES</t>
  </si>
  <si>
    <t>OP014-0092</t>
  </si>
  <si>
    <t>VELEZ MONTOYA JHON PABLO</t>
  </si>
  <si>
    <t>OP080-0003</t>
  </si>
  <si>
    <t>VILLA PLAZAS VICTOR DANIEL</t>
  </si>
  <si>
    <t>OP087-0019</t>
  </si>
  <si>
    <t>AGUIAR OCHOA CARLOS ANDRES</t>
  </si>
  <si>
    <t>OP050-0001</t>
  </si>
  <si>
    <t>FRANCO COLORADO JEFERSON</t>
  </si>
  <si>
    <t>OP060-0036</t>
  </si>
  <si>
    <t>GARCIA MOLANO ANDRES</t>
  </si>
  <si>
    <t>OP006-0013</t>
  </si>
  <si>
    <t>VERASTEGUI RODRIGUEZ ALEXANDER</t>
  </si>
  <si>
    <t>OP068-0015</t>
  </si>
  <si>
    <t>RODRIGUEZ BELTRAN JAVIER GEOVANNY</t>
  </si>
  <si>
    <t>OP014-0097</t>
  </si>
  <si>
    <t>MOLANO BOLIVAR DANIEL STEVEN</t>
  </si>
  <si>
    <t>OP035-0026</t>
  </si>
  <si>
    <t>YEPES LOPEZ LUIS ALFONSO</t>
  </si>
  <si>
    <t>OP064-0035</t>
  </si>
  <si>
    <t>BRINAS PEREZ YEFERSON FREDDY</t>
  </si>
  <si>
    <t>OP037-0056</t>
  </si>
  <si>
    <t>CLIMACO ARQUEZ MIGUEL ANGEL</t>
  </si>
  <si>
    <t>OP047-0006</t>
  </si>
  <si>
    <t>DIAZ POSADA JORGE WILLIAM</t>
  </si>
  <si>
    <t>OP060-0008</t>
  </si>
  <si>
    <t>AMOROCHO ARCE JULIAN ANDRES</t>
  </si>
  <si>
    <t>OP009-0099</t>
  </si>
  <si>
    <t>BUITRAGO REINOSA DANIEL MAURICIO</t>
  </si>
  <si>
    <t>AD100-0017</t>
  </si>
  <si>
    <t>CAJA APRENDIZ SENA</t>
  </si>
  <si>
    <t>APRENDIZ LECTIVO LEY 789</t>
  </si>
  <si>
    <t>EGTN</t>
  </si>
  <si>
    <t>SENASLECT-GENERAL-TRANSVERSAL-NACIONAL</t>
  </si>
  <si>
    <t>SENASLECT-GENERAL</t>
  </si>
  <si>
    <t>SENAS LECTIVOS</t>
  </si>
  <si>
    <t>LARGACHA MERA YOHAN ESNEIDER</t>
  </si>
  <si>
    <t>AD100-0003</t>
  </si>
  <si>
    <t>VELEZ LOZADA MIGUEL ANGEL</t>
  </si>
  <si>
    <t>AD100-0024</t>
  </si>
  <si>
    <t>ALVAREZ TORRES NELSON FELIPE</t>
  </si>
  <si>
    <t>OP042-0150</t>
  </si>
  <si>
    <t>GAMBOA ZIPA FREDY ANDRES</t>
  </si>
  <si>
    <t>AD138-0001</t>
  </si>
  <si>
    <t>COORDINADOR DE PARQUE AUTOMOTOR</t>
  </si>
  <si>
    <t>LAYOS PAYA VICTOR ALFONSO</t>
  </si>
  <si>
    <t>SABANETA</t>
  </si>
  <si>
    <t>OP086-0017</t>
  </si>
  <si>
    <t>MACIAS LOAIZA BRANDON</t>
  </si>
  <si>
    <t>OP015-0040</t>
  </si>
  <si>
    <t>PEDROZO CORDOBA OSCAR ALBERTO</t>
  </si>
  <si>
    <t>OP020-0015</t>
  </si>
  <si>
    <t>VALENCIA CARVAJAL JORGE ALBERTO</t>
  </si>
  <si>
    <t>OP037-0178</t>
  </si>
  <si>
    <t>ANGANOY CHINCHA RONALD ARTURO</t>
  </si>
  <si>
    <t>OP037-0207</t>
  </si>
  <si>
    <t>CARDOZO RODRIGUEZ OSCAR ANDRES</t>
  </si>
  <si>
    <t>OP064-0008</t>
  </si>
  <si>
    <t>PULIDO MANTILLA JEFERSON</t>
  </si>
  <si>
    <t>OP042-0093</t>
  </si>
  <si>
    <t>VARGAS BORRERO MIGUEL ANGEL</t>
  </si>
  <si>
    <t>OCANA</t>
  </si>
  <si>
    <t>OP042-0087</t>
  </si>
  <si>
    <t>CARDONA ARRIETA FABIAN ANDRES</t>
  </si>
  <si>
    <t>OP042-0148</t>
  </si>
  <si>
    <t>CASTRO ORTIZ TANIA ESTEFANY</t>
  </si>
  <si>
    <t>AD029-0003</t>
  </si>
  <si>
    <t>AUXILIAR ADMINISTRATIVO FINANCIERO</t>
  </si>
  <si>
    <t>PPCB</t>
  </si>
  <si>
    <t>TESORERIA-PAGOS-REG CENTRO-BOGOTA</t>
  </si>
  <si>
    <t>ROJAS BARRERA PAULO CESAR</t>
  </si>
  <si>
    <t>OP042-0094</t>
  </si>
  <si>
    <t>ESTACIO SINISTERRA PABLO CESAR</t>
  </si>
  <si>
    <t>OP128-0002</t>
  </si>
  <si>
    <t>GARCIA GARCIA JULIAN ANDRES</t>
  </si>
  <si>
    <t>AD003-0005</t>
  </si>
  <si>
    <t>MOSQUERA DIAZ ALEXANDER</t>
  </si>
  <si>
    <t>OP087-0021</t>
  </si>
  <si>
    <t>ALVAREZ SEPULVEDA SEBASTIAN</t>
  </si>
  <si>
    <t>AD017-0031</t>
  </si>
  <si>
    <t>DELGADILLO PACHON JULIAN DAVID</t>
  </si>
  <si>
    <t>OP006-0028</t>
  </si>
  <si>
    <t>ASPRILLA AGUILAR HARLIS SAMUEL</t>
  </si>
  <si>
    <t>AD100-0021</t>
  </si>
  <si>
    <t>BALAGUERA SANCHEZ LAURA MARCELA</t>
  </si>
  <si>
    <t>AD014-0021</t>
  </si>
  <si>
    <t>BEDOYA RIOS REIVER AMIR</t>
  </si>
  <si>
    <t>OP014-0086</t>
  </si>
  <si>
    <t>BENAVIDES RUANO JORGE ENRIQUE</t>
  </si>
  <si>
    <t>OP050-0005</t>
  </si>
  <si>
    <t>CHARRIA ESPINOSA JOSE ESTEBAN</t>
  </si>
  <si>
    <t>OP070-0002</t>
  </si>
  <si>
    <t>TECNICO LINIERO MOTO</t>
  </si>
  <si>
    <t>CORTEZ CHAVEZ DIEGO ARMANDO</t>
  </si>
  <si>
    <t>RICAURTE</t>
  </si>
  <si>
    <t>OP014-0103</t>
  </si>
  <si>
    <t>FORERO ESPINOSA DANNA VALENTINA</t>
  </si>
  <si>
    <t>AD133-0002</t>
  </si>
  <si>
    <t>TALENTO-GENERAL-REG CENTRO-BOGOTA</t>
  </si>
  <si>
    <t>ISPR</t>
  </si>
  <si>
    <t>TIGO-SOLU FIJAS-PREMISAS RED NEUTRAS</t>
  </si>
  <si>
    <t>PREMISAS RED NEUTRAS</t>
  </si>
  <si>
    <t>FRANCO NARVAEZ JUAN JOSE</t>
  </si>
  <si>
    <t>OP047-0011</t>
  </si>
  <si>
    <t>FREIRE ERAZO JORDIN SANTIAGO</t>
  </si>
  <si>
    <t>AD100-0036</t>
  </si>
  <si>
    <t>GUZMÁN WALTER JIMMY</t>
  </si>
  <si>
    <t>HIDALGO FUEL FRANCISCO JOSE</t>
  </si>
  <si>
    <t>OP087-0023</t>
  </si>
  <si>
    <t>JULIAN CHAVEZ JHON EDWIN</t>
  </si>
  <si>
    <t>COVENAS</t>
  </si>
  <si>
    <t>OP037-0062</t>
  </si>
  <si>
    <t>MOSQUERA MOSQUERA MIYER ANDRES</t>
  </si>
  <si>
    <t>PARRA RODIGUEZ LUIS CARLOS</t>
  </si>
  <si>
    <t>OP009-0009</t>
  </si>
  <si>
    <t>RAMIREZ BAUTISTA EDGAR MAURICIO</t>
  </si>
  <si>
    <t>CAJAMARCA</t>
  </si>
  <si>
    <t>OP045-0001</t>
  </si>
  <si>
    <t>RIANO PEREZ JOSE JHANDERSON</t>
  </si>
  <si>
    <t>OP009-0110</t>
  </si>
  <si>
    <t>RODRIGUEZ PARRA DAVID MAURICIO</t>
  </si>
  <si>
    <t>OP037-0402</t>
  </si>
  <si>
    <t>VALBUENA RAMIREZ WILLIAM</t>
  </si>
  <si>
    <t>OP037-0224</t>
  </si>
  <si>
    <t>ZAPATA GARZON DIEGO ALEJANDRO</t>
  </si>
  <si>
    <t>AD100-0042</t>
  </si>
  <si>
    <t>GAVIRIA LONDONO JORGE ALBEIRO</t>
  </si>
  <si>
    <t>OP064-0055</t>
  </si>
  <si>
    <t>PENA MANQUILLO DIEGO FERNANDO</t>
  </si>
  <si>
    <t>OP006-0010</t>
  </si>
  <si>
    <t>VARGAS ESCOBAR DANIELA</t>
  </si>
  <si>
    <t>AD133-0086</t>
  </si>
  <si>
    <t>TGAM</t>
  </si>
  <si>
    <t>TALENTO-GENERAL-REG ANTIO-MEDELLIN</t>
  </si>
  <si>
    <t>DORADO BOLANOS RODOLFO ANDRES</t>
  </si>
  <si>
    <t>LEIVA</t>
  </si>
  <si>
    <t>OP037-0366</t>
  </si>
  <si>
    <t>ESCOBAR VERGARA VALERIE</t>
  </si>
  <si>
    <t>AD100-0060</t>
  </si>
  <si>
    <t>QUINONES QUINONES JOSE FERNANDO</t>
  </si>
  <si>
    <t>OP014-0105</t>
  </si>
  <si>
    <t>ROJO SEGURO JAVIER IGNACIO</t>
  </si>
  <si>
    <t>OP044-0001</t>
  </si>
  <si>
    <t>ROSERO BEDOYA JARBY DAVID</t>
  </si>
  <si>
    <t>AD100-0059</t>
  </si>
  <si>
    <t>SANCHEZ ROJAS ANDRES FELIPE</t>
  </si>
  <si>
    <t>OP014-0102</t>
  </si>
  <si>
    <t>SIACHOQUE GONZALEZ DEISY MILENA</t>
  </si>
  <si>
    <t>AD126-0002</t>
  </si>
  <si>
    <t>AUXILIAR ADMINISTRATIVO JURIDICO</t>
  </si>
  <si>
    <t>YANES BRAVO JUAN CAMILO</t>
  </si>
  <si>
    <t>OP064-0052</t>
  </si>
  <si>
    <t>VALENCIA ZAPATA JUAN DANIEL</t>
  </si>
  <si>
    <t>AD003-0012</t>
  </si>
  <si>
    <t>ANGULO SINISTERRA JUAN CARLOS</t>
  </si>
  <si>
    <t>OP130-0004</t>
  </si>
  <si>
    <t>TECNICO CON MOTO HUAWEI FLM</t>
  </si>
  <si>
    <t>CUESTA QUINONES JHOAN ESTEBAN</t>
  </si>
  <si>
    <t>AD012-0001</t>
  </si>
  <si>
    <t>AHVI</t>
  </si>
  <si>
    <t>ABASTECIMIENTO-HERRAMIENTAS-REG VALLE-CALI</t>
  </si>
  <si>
    <t>MARIN MEZA YESITH ALBEIRO</t>
  </si>
  <si>
    <t>OP037-0061</t>
  </si>
  <si>
    <t>PALACIOS GALEANO AZAEL JUNIER</t>
  </si>
  <si>
    <t>OP014-0107</t>
  </si>
  <si>
    <t>JARAMILLO RODRIGUEZ LUZ YANETH</t>
  </si>
  <si>
    <t>AD017-0011</t>
  </si>
  <si>
    <t>ROJAS SAENZ EDISON ALBEIRO</t>
  </si>
  <si>
    <t>OP089-0003</t>
  </si>
  <si>
    <t>LOPEZ VASQUEZ JHONATAN ALBERTO</t>
  </si>
  <si>
    <t>AD050-0007</t>
  </si>
  <si>
    <t>MONTERO GUTIERREZ VIVIANA LISSETH</t>
  </si>
  <si>
    <t>AD017-0032</t>
  </si>
  <si>
    <t>TORIJANO SALDARRIAGA BREYNER DAVID</t>
  </si>
  <si>
    <t>OP020-0019</t>
  </si>
  <si>
    <t>ARIZA ARIZA JOSE FABIAN</t>
  </si>
  <si>
    <t>OP089-0011</t>
  </si>
  <si>
    <t>ESCOBEDO HURTADO MICHEL STIVEN</t>
  </si>
  <si>
    <t>OP037-0411</t>
  </si>
  <si>
    <t>GONZALEZ LEAL EXNEYDER FABIAN</t>
  </si>
  <si>
    <t>AD100-0061</t>
  </si>
  <si>
    <t>GUTIERREZ LEON FABIO ANDRES</t>
  </si>
  <si>
    <t>OP068-0027</t>
  </si>
  <si>
    <t>DIAZ HERNANDEZ JUAN GABRIEL</t>
  </si>
  <si>
    <t>AD100-0041</t>
  </si>
  <si>
    <t>CARDENAS FERNANDEZ HAROL DAVIAN</t>
  </si>
  <si>
    <t>AD091-0002</t>
  </si>
  <si>
    <t>MARTINEZ PAEZ LAURA MARCELA</t>
  </si>
  <si>
    <t>AD048-0009</t>
  </si>
  <si>
    <t>OVALLE BEDOYA YULIAN ANDRES</t>
  </si>
  <si>
    <t>ULLOA</t>
  </si>
  <si>
    <t>OP009-0047</t>
  </si>
  <si>
    <t>AGUILAR DOMINGUEZ LUIS ASNEY</t>
  </si>
  <si>
    <t>OP037-0063</t>
  </si>
  <si>
    <t>ALVAREZ MONTOYA JHON FREDDY</t>
  </si>
  <si>
    <t>OP042-0091</t>
  </si>
  <si>
    <t>CUERO MARTINEZ ANGEL OVIDIO</t>
  </si>
  <si>
    <t>OP037-0002</t>
  </si>
  <si>
    <t>GACHARNA RODRIGUEZ JOHAN FABIAN</t>
  </si>
  <si>
    <t>OP037-0073</t>
  </si>
  <si>
    <t>LOPEZ RODRIGUEZ JULIAN EDUARDO</t>
  </si>
  <si>
    <t>OP037-0011</t>
  </si>
  <si>
    <t>ENCISO LEON JOHANN CAMILO</t>
  </si>
  <si>
    <t>OP006-0002</t>
  </si>
  <si>
    <t>PENA HERNANDEZ JEISON DE JESUS</t>
  </si>
  <si>
    <t>ROLDANILLO</t>
  </si>
  <si>
    <t>OP037-0780</t>
  </si>
  <si>
    <t>AVILES GARCIA NESTOR ALEXANDER</t>
  </si>
  <si>
    <t>OP042-0095</t>
  </si>
  <si>
    <t>CORDOBA MARTINEZ YEYMAR HADID</t>
  </si>
  <si>
    <t>OP042-0098</t>
  </si>
  <si>
    <t>SALDARRIAGA MIRANDA SANTIAGO DE JESUS</t>
  </si>
  <si>
    <t>AD031-0001</t>
  </si>
  <si>
    <t>AUXILIAR ADMINISTRATIVO LOGISTICO</t>
  </si>
  <si>
    <t>SANDOVAL LOZANO PABLO EMILIO</t>
  </si>
  <si>
    <t>OP009-0060</t>
  </si>
  <si>
    <t>LÓPEZ ANDRADE HAROLD ALBERTO</t>
  </si>
  <si>
    <t>OP068-0032</t>
  </si>
  <si>
    <t>SARRAMEDA LIROLAYZA MARGARITA</t>
  </si>
  <si>
    <t>OP001-0022</t>
  </si>
  <si>
    <t>ALONSO MUNOZ JULIAN</t>
  </si>
  <si>
    <t>OP085-0049</t>
  </si>
  <si>
    <t>AMAYA VACA JORGE LUIS</t>
  </si>
  <si>
    <t>RUIZ ALBAREZ JEAN CHRISTIAN</t>
  </si>
  <si>
    <t>OP037-0095</t>
  </si>
  <si>
    <t>CARDENAS AVILA SERGIO ANDRES</t>
  </si>
  <si>
    <t>OP037-0112</t>
  </si>
  <si>
    <t>CEDENO SOSA BRENDA MARELLA</t>
  </si>
  <si>
    <t>OP037-0006</t>
  </si>
  <si>
    <t>LEON ACEVEDO JONATHAN MAURICIO</t>
  </si>
  <si>
    <t>OP037-0133</t>
  </si>
  <si>
    <t>NIAMPIRA BUSTAMANTE EDWARD ANDRES</t>
  </si>
  <si>
    <t>OP037-0140</t>
  </si>
  <si>
    <t>PINTO AMEZQUITA NICOLAS DAVID</t>
  </si>
  <si>
    <t>OP037-0282</t>
  </si>
  <si>
    <t>QUINTERO GOMEZ CARLOS ANDRES</t>
  </si>
  <si>
    <t>OP037-0517</t>
  </si>
  <si>
    <t>SANABRIA VARGAS DAIRO ALEXANDER</t>
  </si>
  <si>
    <t>OP037-0183</t>
  </si>
  <si>
    <t>HERNANDEZ HOYOS JOSE WILFRED</t>
  </si>
  <si>
    <t>OP037-0202</t>
  </si>
  <si>
    <t>LINARES BERNAL YERLEI LEANDRO</t>
  </si>
  <si>
    <t>OP037-0161</t>
  </si>
  <si>
    <t>SERNA BRAVO JOSE RODRIGO</t>
  </si>
  <si>
    <t>OP037-0194</t>
  </si>
  <si>
    <t>GALLEGO RODRIGUEZ JAIDER ALEXIS</t>
  </si>
  <si>
    <t>OP006-0017</t>
  </si>
  <si>
    <t>GODOY CORREA JEISON GIOVANNI</t>
  </si>
  <si>
    <t>OP064-0060</t>
  </si>
  <si>
    <t>MENA MOSQUERA DUVIER DAVEY</t>
  </si>
  <si>
    <t>OP037-0304</t>
  </si>
  <si>
    <t>MENA PALACIOS JAIR</t>
  </si>
  <si>
    <t>OP014-0108</t>
  </si>
  <si>
    <t>HERRERA SANCHEZ BRANDON</t>
  </si>
  <si>
    <t>OP037-0274</t>
  </si>
  <si>
    <t>CORREA ROJAS EDWAR ALEXANDER</t>
  </si>
  <si>
    <t>OP037-0394</t>
  </si>
  <si>
    <t>GIRON MONTOYA ALBERTO</t>
  </si>
  <si>
    <t>OP127-0001</t>
  </si>
  <si>
    <t>MANJARRES CUETO DIEGO ANDRES</t>
  </si>
  <si>
    <t>OP037-0406</t>
  </si>
  <si>
    <t>OLIVERA MARULANDA ANDRES FELIPE</t>
  </si>
  <si>
    <t>OP064-0068</t>
  </si>
  <si>
    <t>OQUENDO LOPEZ HARNOL JOSE</t>
  </si>
  <si>
    <t>AD014-0012</t>
  </si>
  <si>
    <t>OCAMPO RAMIREZ JOHAN CAMILO</t>
  </si>
  <si>
    <t>MARQUETALIA</t>
  </si>
  <si>
    <t>OP009-0119</t>
  </si>
  <si>
    <t>ALDANA OSPINA LEIDER ANDRES</t>
  </si>
  <si>
    <t>OP037-0444</t>
  </si>
  <si>
    <t>ANAYA ANAYA JAIBER CAMILO</t>
  </si>
  <si>
    <t>AD091-0009</t>
  </si>
  <si>
    <t>CASTRO SEGURA WILMAR FERNANDO</t>
  </si>
  <si>
    <t>OP037-0426</t>
  </si>
  <si>
    <t>CHALA CARDENAS NICOLAS ANDRES</t>
  </si>
  <si>
    <t>OP037-0443</t>
  </si>
  <si>
    <t>CRUZ OCAMPO JORGE ARMANDO</t>
  </si>
  <si>
    <t>OP037-0442</t>
  </si>
  <si>
    <t>DIAZ CARDENAS DIANA MILENA</t>
  </si>
  <si>
    <t>AD017-0034</t>
  </si>
  <si>
    <t>GOMEZ MONCALEANO JULIAN CAMILO</t>
  </si>
  <si>
    <t>OP009-0126</t>
  </si>
  <si>
    <t>GOMEZ SANCHEZ FELIPE</t>
  </si>
  <si>
    <t>MALDONADO VALERO SAMUEL DARIO</t>
  </si>
  <si>
    <t>OP037-0430</t>
  </si>
  <si>
    <t>MORALES DIAZ RAMIRO ALBERTO</t>
  </si>
  <si>
    <t>OP037-0446</t>
  </si>
  <si>
    <t>MOSQUERA FABIAN ANDRES</t>
  </si>
  <si>
    <t>OP037-0436</t>
  </si>
  <si>
    <t>RUBIANO MARTINEZ EDWIN SANTIAGO</t>
  </si>
  <si>
    <t>OP009-0125</t>
  </si>
  <si>
    <t>SANCHEZ DIAZ YESID ALFONSO</t>
  </si>
  <si>
    <t>SILVA RODRIGUEZ ANDRES CAMILO</t>
  </si>
  <si>
    <t>OP009-0122</t>
  </si>
  <si>
    <t>AGUDELO RUBIO ANDERSON STIVEN</t>
  </si>
  <si>
    <t>OP103-0002</t>
  </si>
  <si>
    <t>AUXILIAR HUAWEI FTTH</t>
  </si>
  <si>
    <t>HNAT</t>
  </si>
  <si>
    <t>HUAWEI-NUEVOS NEG-FTTH ALL IN ONE</t>
  </si>
  <si>
    <t>FTTH ALL IN ONE</t>
  </si>
  <si>
    <t>BARRETO LARA NELSON LEONARDO</t>
  </si>
  <si>
    <t>OP112-0002</t>
  </si>
  <si>
    <t>TECNICO EMPALMADOR HUAWEI FTTH</t>
  </si>
  <si>
    <t>BOLIVAR VARGAS MANUEL ALEJANDRO</t>
  </si>
  <si>
    <t>GARCIA RUIZ CARLOS ANDRES</t>
  </si>
  <si>
    <t>OP037-0451</t>
  </si>
  <si>
    <t>RUBIANO OTAVO CARLOS ANDRES</t>
  </si>
  <si>
    <t>OP110-0006</t>
  </si>
  <si>
    <t>TECNICO LINIERO HUAWEI FTTH</t>
  </si>
  <si>
    <t>BENAVIDES LUIS ANDRES</t>
  </si>
  <si>
    <t>OP037-0458</t>
  </si>
  <si>
    <t>ULCUE DAVID TROCHEZ</t>
  </si>
  <si>
    <t>OP058-0003</t>
  </si>
  <si>
    <t>FRANCO REVELO JOHN FREDDY</t>
  </si>
  <si>
    <t>OP009-0129</t>
  </si>
  <si>
    <t>CAMACHO PALENCIA JAMER YAMITH</t>
  </si>
  <si>
    <t>OP064-0092</t>
  </si>
  <si>
    <t>GARCIA PULIDO BRAYAN DAVID</t>
  </si>
  <si>
    <t>OP006-0044</t>
  </si>
  <si>
    <t>LOPEZ MENA CARLOS ANDRES</t>
  </si>
  <si>
    <t>OP037-0461</t>
  </si>
  <si>
    <t>MANCILLA CESAR</t>
  </si>
  <si>
    <t>OP058-0001</t>
  </si>
  <si>
    <t>MORENO MONTILLA IVONNE SHIRLEY</t>
  </si>
  <si>
    <t>OP020-0002</t>
  </si>
  <si>
    <t>GARCIA VEGA ANDERSON JAVIER</t>
  </si>
  <si>
    <t>AD221-0002</t>
  </si>
  <si>
    <t>RUIZ DIEZ JARDIEL ALEXIS</t>
  </si>
  <si>
    <t>OP080-0005</t>
  </si>
  <si>
    <t>OP042-0060</t>
  </si>
  <si>
    <t>TECNICO CON MOTO OPERACION</t>
  </si>
  <si>
    <t>ANDRADE ROBLEDO JULIAN ANDRES</t>
  </si>
  <si>
    <t>OP037-0479</t>
  </si>
  <si>
    <t>JIMENEZ MUNOZ SEBASTIAN</t>
  </si>
  <si>
    <t>OP060-0040</t>
  </si>
  <si>
    <t>PALACIOS MORENO YAIR</t>
  </si>
  <si>
    <t>PEREZ GONZALEZ SAID ALEJANDRO</t>
  </si>
  <si>
    <t>OP070-0003</t>
  </si>
  <si>
    <t>QUIJANO CRISTIAN ANDRES</t>
  </si>
  <si>
    <t>LA FLORIDA</t>
  </si>
  <si>
    <t>OP037-0481</t>
  </si>
  <si>
    <t>OP037-0487</t>
  </si>
  <si>
    <t>CEREZO GETIAL JHOAN STIVEN</t>
  </si>
  <si>
    <t>OP046-0022</t>
  </si>
  <si>
    <t>CUESTA PERALTA JOSEP ALEJANDRO</t>
  </si>
  <si>
    <t>OP037-0483</t>
  </si>
  <si>
    <t>JURADO RODRIGUEZ JUAN SEBASTIAN</t>
  </si>
  <si>
    <t>AD217-0013</t>
  </si>
  <si>
    <t>MELENJE LOPEZ JUAN PABLO</t>
  </si>
  <si>
    <t>LA ARGENTINA</t>
  </si>
  <si>
    <t>OP087-0012</t>
  </si>
  <si>
    <t>ARDILA MENDOZA BRAYAN ALEXIS</t>
  </si>
  <si>
    <t>OP037-0020</t>
  </si>
  <si>
    <t>MARTINEZ EDUARD STEVEN</t>
  </si>
  <si>
    <t>OP091-0002</t>
  </si>
  <si>
    <t>PEREA GALVIS JOSE ANDRES</t>
  </si>
  <si>
    <t>OP006-0024</t>
  </si>
  <si>
    <t>PEREZ HECTOR JOVANI</t>
  </si>
  <si>
    <t>OP009-0164</t>
  </si>
  <si>
    <t>JHOAN SEBASTIAN RODRIGUEZ CONTRERAS</t>
  </si>
  <si>
    <t>CASTANEDA YARCE JONNATHAN LEANDRO</t>
  </si>
  <si>
    <t>BELEN DE UMBRIA</t>
  </si>
  <si>
    <t>OP037-0052</t>
  </si>
  <si>
    <t>GOMEZ ALCARAZ CAMILO ANDRES</t>
  </si>
  <si>
    <t>AD217-0012</t>
  </si>
  <si>
    <t>GONZALEZ DOMINGUEZ CAMILO ALFONSO</t>
  </si>
  <si>
    <t>OP044-0082</t>
  </si>
  <si>
    <t>LOZANO TIQUE JHON ALEXANDER</t>
  </si>
  <si>
    <t>OP085-0041</t>
  </si>
  <si>
    <t>AGUDELO GOMEZ JOSE LEONARDO</t>
  </si>
  <si>
    <t>OP044-0008</t>
  </si>
  <si>
    <t>BECERRA TORRES DALY ALEXANDRA</t>
  </si>
  <si>
    <t>OP020-0016</t>
  </si>
  <si>
    <t>GARCIA GELVEZ ALEX JESUS</t>
  </si>
  <si>
    <t>OP037-0171</t>
  </si>
  <si>
    <t>GUATAQUIRA LOPEZ JUAN PABLO</t>
  </si>
  <si>
    <t>OP009-0015</t>
  </si>
  <si>
    <t>GUTIERREZ RAMOS LUIS MIGUEL</t>
  </si>
  <si>
    <t>AD003-0026</t>
  </si>
  <si>
    <t>MARRIAGA GONZALEZ ARMANDO ALFONSO</t>
  </si>
  <si>
    <t>OP044-0051</t>
  </si>
  <si>
    <t>MONTILLA AGUIRRE CRISTHIAN DAVID</t>
  </si>
  <si>
    <t>AD003-0001</t>
  </si>
  <si>
    <t>RIVERA TANGARIFE BRANDON ESTIVEN</t>
  </si>
  <si>
    <t>OP020-0006</t>
  </si>
  <si>
    <t>FRANCO MONCALEANO JUAN FELIPE</t>
  </si>
  <si>
    <t>OP037-0290</t>
  </si>
  <si>
    <t>OP087-0025</t>
  </si>
  <si>
    <t>DEL CAMPO CACERES OSCAR EDUARDO</t>
  </si>
  <si>
    <t>OP037-0067</t>
  </si>
  <si>
    <t>FORERO DIAZ GERALDINE ALEJANDRA</t>
  </si>
  <si>
    <t>OP022-0007</t>
  </si>
  <si>
    <t>GONZALES GERARDO ESTIVEN</t>
  </si>
  <si>
    <t>OP037-0398</t>
  </si>
  <si>
    <t>RINCON CORREA SEBASTIAN EDUARDO</t>
  </si>
  <si>
    <t>OP006-0025</t>
  </si>
  <si>
    <t>MENDEZ GONZALEZ DIVER JAIR</t>
  </si>
  <si>
    <t>OP044-0048</t>
  </si>
  <si>
    <t>MORALES PABON MATEO</t>
  </si>
  <si>
    <t>OP009-0182</t>
  </si>
  <si>
    <t>MURILLO GARCIA ISAIAS</t>
  </si>
  <si>
    <t>OP129-0004</t>
  </si>
  <si>
    <t>QUIROGA RODRIGUEZ DARIEN STEVEN</t>
  </si>
  <si>
    <t>OP037-0391</t>
  </si>
  <si>
    <t>RAMOS NAZARL CARLOS ANDRES</t>
  </si>
  <si>
    <t>OP037-0238</t>
  </si>
  <si>
    <t>URUETA MONTERROZA CARLOS MARIO</t>
  </si>
  <si>
    <t>LORICA</t>
  </si>
  <si>
    <t>OP006-0011</t>
  </si>
  <si>
    <t>ANDRADE CUBILLOS JULIO</t>
  </si>
  <si>
    <t>OP037-0101</t>
  </si>
  <si>
    <t>GARCIA RESTREPO JUAN PABLO</t>
  </si>
  <si>
    <t>OP042-0043</t>
  </si>
  <si>
    <t>GARCIA ZAMORA DEIVID STIVEN</t>
  </si>
  <si>
    <t>AD003-0017</t>
  </si>
  <si>
    <t>AGVI</t>
  </si>
  <si>
    <t>ABASTECIMIENTO-GENERAL-REG VALLE-CALI</t>
  </si>
  <si>
    <t>GOMEZ ROJAS JEIFFER ANDERSON</t>
  </si>
  <si>
    <t>OP064-0016</t>
  </si>
  <si>
    <t>GUTIERREZ MACHADO ALVARO ANTONIO</t>
  </si>
  <si>
    <t>OP009-0135</t>
  </si>
  <si>
    <t>LOPEZ ACUNA EDUARDO LUIS</t>
  </si>
  <si>
    <t>OP058-0008</t>
  </si>
  <si>
    <t>MEDINA DIDIER</t>
  </si>
  <si>
    <t>OP046-0015</t>
  </si>
  <si>
    <t>HERNANDEZ CONTRERAS ANGEL HORACIO</t>
  </si>
  <si>
    <t>OP006-0035</t>
  </si>
  <si>
    <t>MOSQUERA LOPEZ JHON FREDY</t>
  </si>
  <si>
    <t>OP060-0042</t>
  </si>
  <si>
    <t>NANEZ PERDOMO  DIEGO FERNANDO</t>
  </si>
  <si>
    <t>OP037-0036</t>
  </si>
  <si>
    <t>OLEJUA SALAZAR JAIRO ALONSO</t>
  </si>
  <si>
    <t>OP044-0087</t>
  </si>
  <si>
    <t>OSORIO LOZADA  RUDBER</t>
  </si>
  <si>
    <t>OP037-0149</t>
  </si>
  <si>
    <t>PALACIO BEDOYA ANDRES ESNEIDER</t>
  </si>
  <si>
    <t>AD217-0008</t>
  </si>
  <si>
    <t>PALACIOS CORDOBA JOSE WILLIAM</t>
  </si>
  <si>
    <t>OP107-0013</t>
  </si>
  <si>
    <t>REYES CARDENAS ROSA EVELIA</t>
  </si>
  <si>
    <t>VILLA DE LEYVA</t>
  </si>
  <si>
    <t>AD104-0006</t>
  </si>
  <si>
    <t>SANCHEZ QUIROZ JEFFERSON</t>
  </si>
  <si>
    <t>OP068-0054</t>
  </si>
  <si>
    <t>TOVAR RAMIREZ ALVARO ELIAS</t>
  </si>
  <si>
    <t>OP091-0009</t>
  </si>
  <si>
    <t>CASAS ROJAS LUISA FERNANDA</t>
  </si>
  <si>
    <t>AD221-0003</t>
  </si>
  <si>
    <t>CULMA GONZALEZ JONEIDER</t>
  </si>
  <si>
    <t>OP037-0454</t>
  </si>
  <si>
    <t>JIMENEZ OLAYA MIGUEL ANGEL</t>
  </si>
  <si>
    <t>AD003-0047</t>
  </si>
  <si>
    <t>RODRIGUEZ CRUZ HARVEY ALEXIS</t>
  </si>
  <si>
    <t>NEMOCON</t>
  </si>
  <si>
    <t>OP037-0482</t>
  </si>
  <si>
    <t>DAISON LOPEZ LOPEZ</t>
  </si>
  <si>
    <t>CONECTAR TV S.A.S. CLARO VALLE</t>
  </si>
  <si>
    <t>CLAVIJO MARIN SANTIAGO</t>
  </si>
  <si>
    <t>OP037-0475</t>
  </si>
  <si>
    <t>IZQUIERDO LONDONO JUAN CAMILO</t>
  </si>
  <si>
    <t>OP037-0489</t>
  </si>
  <si>
    <t>MANRIQUE JOSÉ JHONATHAN</t>
  </si>
  <si>
    <t>OP050-0011</t>
  </si>
  <si>
    <t>MESA GOMEZ ANDRES</t>
  </si>
  <si>
    <t>OP064-0009</t>
  </si>
  <si>
    <t>SANCHEZ GARZON HERNEY DE JESUS</t>
  </si>
  <si>
    <t>CARAMANTA</t>
  </si>
  <si>
    <t>OP064-0061</t>
  </si>
  <si>
    <t>HURTADO ALEGRIA  CARLOS EDUARDO</t>
  </si>
  <si>
    <t>OP037-0025</t>
  </si>
  <si>
    <t>BERRIO TORRES DUVANER ANTONIO</t>
  </si>
  <si>
    <t>OP009-0187</t>
  </si>
  <si>
    <t>CAPERA SANTAMARIA JHONY ALEJANDRO</t>
  </si>
  <si>
    <t>OP020-0007</t>
  </si>
  <si>
    <t>GALVIS AREVALO JAIR ALEXANDER</t>
  </si>
  <si>
    <t>OP074-0003</t>
  </si>
  <si>
    <t>GAMBOA DOMINGUEZ FRANKLIN</t>
  </si>
  <si>
    <t>OP009-0207</t>
  </si>
  <si>
    <t>GONZALEZ JHON FREDDY</t>
  </si>
  <si>
    <t>OP009-0134</t>
  </si>
  <si>
    <t>GUZMAN LOZANO JOSE CLAVER</t>
  </si>
  <si>
    <t>ATACO</t>
  </si>
  <si>
    <t>OP070-0004</t>
  </si>
  <si>
    <t>OP042-0066</t>
  </si>
  <si>
    <t>IBARGUEN VIAFARA JOAN STUAR</t>
  </si>
  <si>
    <t>OP009-0188</t>
  </si>
  <si>
    <t>ORTEGA RAMOS EWDUARD ALEXANDER</t>
  </si>
  <si>
    <t>OP015-0043</t>
  </si>
  <si>
    <t>PINEDA RUIZ BRAYAN STIF</t>
  </si>
  <si>
    <t>LA MESA</t>
  </si>
  <si>
    <t>OP037-0344</t>
  </si>
  <si>
    <t>BOLANOS PINZON JOSE FABIAN</t>
  </si>
  <si>
    <t>OP038-0008</t>
  </si>
  <si>
    <t>COSME MANIOS JUAN SEBASTIAN</t>
  </si>
  <si>
    <t>OP009-0221</t>
  </si>
  <si>
    <t>LOZANO LONDONO RONALDO ARLEXIS</t>
  </si>
  <si>
    <t>SAN JOSE DEL GUAVIARE</t>
  </si>
  <si>
    <t>OP037-0512</t>
  </si>
  <si>
    <t>MEDINA RODRIGUEZ EDWIN FABIAN</t>
  </si>
  <si>
    <t>OP037-0514</t>
  </si>
  <si>
    <t>NUPIA GOMEZ JUAN SEBASTIAN</t>
  </si>
  <si>
    <t>OP037-0518</t>
  </si>
  <si>
    <t>OCAMPO QUINTERO SEBASTIAN</t>
  </si>
  <si>
    <t>OP009-0199</t>
  </si>
  <si>
    <t>OVIEDO ROA YAIR FERNANDO</t>
  </si>
  <si>
    <t>OP038-0001</t>
  </si>
  <si>
    <t>PALACIO CALLE MILTON FERNEY</t>
  </si>
  <si>
    <t>OP015-0042</t>
  </si>
  <si>
    <t>ROMERO JARA JHON FREDY</t>
  </si>
  <si>
    <t>OP037-0524</t>
  </si>
  <si>
    <t>BOTERO VELASQUEZ ALEXANDER</t>
  </si>
  <si>
    <t>OP080-0028</t>
  </si>
  <si>
    <t>GIL VASQUEZ SIMON</t>
  </si>
  <si>
    <t>OP037-0504</t>
  </si>
  <si>
    <t>ROJAS SOLIS KELLY JOHANA</t>
  </si>
  <si>
    <t>OP037-0523</t>
  </si>
  <si>
    <t>SANDOVAL RIVERA MARCOS</t>
  </si>
  <si>
    <t>OP037-0501</t>
  </si>
  <si>
    <t>SOLARTE ESPITIA JHONATAN</t>
  </si>
  <si>
    <t>OP009-0216</t>
  </si>
  <si>
    <t>TRIANA ORREGO JUAN MANUEL</t>
  </si>
  <si>
    <t>OP037-0502</t>
  </si>
  <si>
    <t>VERGARA DIAZ RAFAEL</t>
  </si>
  <si>
    <t>OP037-0508</t>
  </si>
  <si>
    <t>BERRIO ESCOBAR YEFERSON DAVID</t>
  </si>
  <si>
    <t>OP042-0072</t>
  </si>
  <si>
    <t>BOHORQUEZ RAMIREZ JHON ALEXANDER</t>
  </si>
  <si>
    <t>OP042-0081</t>
  </si>
  <si>
    <t>BUITRAGO CAPERA  HEISENHAWE</t>
  </si>
  <si>
    <t>OP037-0389</t>
  </si>
  <si>
    <t>CAICEDO BRAIAR ALEXANDER</t>
  </si>
  <si>
    <t>OP037-0423</t>
  </si>
  <si>
    <t>CORTES RENGIFO JHONATAN</t>
  </si>
  <si>
    <t>OP037-0185</t>
  </si>
  <si>
    <t>GALLEGO ALVARO</t>
  </si>
  <si>
    <t>OP015-0013</t>
  </si>
  <si>
    <t>IBARGUEN MORENO  FULTON</t>
  </si>
  <si>
    <t>OP037-0280</t>
  </si>
  <si>
    <t>LEON JOYAS CARLOS ANDRES</t>
  </si>
  <si>
    <t>OP037-0325</t>
  </si>
  <si>
    <t>OROZCO PEREZ  JOSEF STEVENS</t>
  </si>
  <si>
    <t>OP037-0386</t>
  </si>
  <si>
    <t>PERDOMO ROJAS ESTEBAN</t>
  </si>
  <si>
    <t>OP037-0172</t>
  </si>
  <si>
    <t>PINEIROS MONTEZUMA JERSON ANDRES</t>
  </si>
  <si>
    <t>OP037-0213</t>
  </si>
  <si>
    <t>QUINONEZ GARCIA DAVINSON LOANNY</t>
  </si>
  <si>
    <t>AD003-0036</t>
  </si>
  <si>
    <t>RAMIREZ GUERRERO CAMILO ANDRES</t>
  </si>
  <si>
    <t>OP037-0521</t>
  </si>
  <si>
    <t>RODRIGUEZ MENDEZ  HECTOR FAVIO</t>
  </si>
  <si>
    <t>OP037-0329</t>
  </si>
  <si>
    <t>ROJAS CASTRO JOHAN ALEXANDER</t>
  </si>
  <si>
    <t>OP038-0012</t>
  </si>
  <si>
    <t>VELEZ GAMBOA ALEJANDRO </t>
  </si>
  <si>
    <t>OP068-0021</t>
  </si>
  <si>
    <t>CRUZ REINA JOHN DAVID</t>
  </si>
  <si>
    <t>OP037-0012</t>
  </si>
  <si>
    <t>JAIME SANCHEZ DAVID LIZANDRO</t>
  </si>
  <si>
    <t>BOAVITA</t>
  </si>
  <si>
    <t>OP037-0469</t>
  </si>
  <si>
    <t>JIMENEZ VALERO NICOLL ANDREA</t>
  </si>
  <si>
    <t>AD228-0002</t>
  </si>
  <si>
    <t>DIBUJANTE OPERACION</t>
  </si>
  <si>
    <t>MARIN CUERVO HERNANDO</t>
  </si>
  <si>
    <t>OP060-0047</t>
  </si>
  <si>
    <t>RENGIFO JARAMILLO SANTIAGO</t>
  </si>
  <si>
    <t>OP015-0030</t>
  </si>
  <si>
    <t>OP037-0513</t>
  </si>
  <si>
    <t>MARTINEZ MUNOZ JHOAN SEBASTIAN</t>
  </si>
  <si>
    <t>OP037-0192</t>
  </si>
  <si>
    <t>MINA CUERO HEBERT</t>
  </si>
  <si>
    <t>OP014-0068</t>
  </si>
  <si>
    <t>ALVAREZ GUZMAN LUIS SANTIAGO</t>
  </si>
  <si>
    <t>OP009-0004</t>
  </si>
  <si>
    <t>ASPRILLA GOMEZ ANDRES FELIPE</t>
  </si>
  <si>
    <t>BAJO BAUDO</t>
  </si>
  <si>
    <t>OP037-0468</t>
  </si>
  <si>
    <t>BELTRAN MORALES ANDRES DAVID</t>
  </si>
  <si>
    <t>OP037-0515</t>
  </si>
  <si>
    <t>BERMUDEZ LADINO CARLOS ARMANDO</t>
  </si>
  <si>
    <t>OP009-0057</t>
  </si>
  <si>
    <t>CEBALLOS AGUDELO MELISSA</t>
  </si>
  <si>
    <t>AD017-0019</t>
  </si>
  <si>
    <t>GUEVARA MANCILLA JUAN DAVID</t>
  </si>
  <si>
    <t>OP037-0365</t>
  </si>
  <si>
    <t>ROJAS GUEVARA CAMILO ANDRES</t>
  </si>
  <si>
    <t>OP009-0342</t>
  </si>
  <si>
    <t>TRONCOSO GUZMAN JHON ALEJANDRO</t>
  </si>
  <si>
    <t>OP037-0516</t>
  </si>
  <si>
    <t>VALENCIA GUACHETA MARIO ANDRES</t>
  </si>
  <si>
    <t>CAJIBIO</t>
  </si>
  <si>
    <t>OP037-0494</t>
  </si>
  <si>
    <t>CORTES NANEZ JASON DUVAN</t>
  </si>
  <si>
    <t>OP037-0525</t>
  </si>
  <si>
    <t>LEON CLAVIJO JHOAN EMANUEL</t>
  </si>
  <si>
    <t>OP037-0530</t>
  </si>
  <si>
    <t>OCAMPO OREJUELA JUAN SEBASTIAN</t>
  </si>
  <si>
    <t>OP037-0526</t>
  </si>
  <si>
    <t>PENALOZA JAIME ANDRES</t>
  </si>
  <si>
    <t>OP037-0522</t>
  </si>
  <si>
    <t>QUINTERO VARGAS MANUEL FERNANDO</t>
  </si>
  <si>
    <t>OP038-0013</t>
  </si>
  <si>
    <t>SANDOVAL MELO EULER ALEXIS</t>
  </si>
  <si>
    <t>OP058-0017</t>
  </si>
  <si>
    <t>OP037-0538</t>
  </si>
  <si>
    <t>GONZALEZ ARANGO OSCAR IVAN</t>
  </si>
  <si>
    <t>OP009-0051</t>
  </si>
  <si>
    <t>JIMENEZ OJEDA  MARLON</t>
  </si>
  <si>
    <t>OP037-0537</t>
  </si>
  <si>
    <t>MAHECHA CASTANEDA NEIDIN SHARITH</t>
  </si>
  <si>
    <t>OP014-0141</t>
  </si>
  <si>
    <t>REYES MENDOZA RICARDO</t>
  </si>
  <si>
    <t>VILLARRICA</t>
  </si>
  <si>
    <t>OP037-0542</t>
  </si>
  <si>
    <t>TORO CLEY FERNANDO</t>
  </si>
  <si>
    <t>OP014-0054</t>
  </si>
  <si>
    <t>ZAMORA CAICEDO SERGIO</t>
  </si>
  <si>
    <t>OP037-0536</t>
  </si>
  <si>
    <t>ARTEAGA GUAYARA WILLIAM ALEXANDER</t>
  </si>
  <si>
    <t>OP037-0547</t>
  </si>
  <si>
    <t>BELTRAN GUERRERO KEVIN ANDREU</t>
  </si>
  <si>
    <t>OP037-0543</t>
  </si>
  <si>
    <t>COLO ROZO NATALIA GISSET</t>
  </si>
  <si>
    <t>AD100-0033</t>
  </si>
  <si>
    <t>DCCB</t>
  </si>
  <si>
    <t>ADMIN-COMPRAS-REG CENTRO-BOGOTA</t>
  </si>
  <si>
    <t>GOMEZ RODRIGUEZ JHON SEBASTIAN</t>
  </si>
  <si>
    <t>MARGARITA</t>
  </si>
  <si>
    <t>OP037-0545</t>
  </si>
  <si>
    <t>MARTINEZ REYES DAYANA VALENTINA</t>
  </si>
  <si>
    <t>AD100-0058</t>
  </si>
  <si>
    <t>PALENCIA ZAMBRANO CARLOS</t>
  </si>
  <si>
    <t>OP037-0550</t>
  </si>
  <si>
    <t>SANDOVAL MURILLO OSCAR EDUARDO</t>
  </si>
  <si>
    <t>OP037-0546</t>
  </si>
  <si>
    <t>MENDIETA RAMIREZ WILLIAM DAVID</t>
  </si>
  <si>
    <t>OP050-0020</t>
  </si>
  <si>
    <t>NINO VEGA JOSE FRANCISCO DE JESUS</t>
  </si>
  <si>
    <t>OP050-0018</t>
  </si>
  <si>
    <t>ALGARRA PUERTO JOHAN MANUEL</t>
  </si>
  <si>
    <t>AD037-0002</t>
  </si>
  <si>
    <t>AUXILIAR ADMINISTRATIVO RELACIONES LABORALES</t>
  </si>
  <si>
    <t>GUIZA CADENA KEVIN MCCOE</t>
  </si>
  <si>
    <t>OP009-0224</t>
  </si>
  <si>
    <t>NOGUERA MELO LUIS GERMAN</t>
  </si>
  <si>
    <t>VILLAGARZON</t>
  </si>
  <si>
    <t>OP087-0027</t>
  </si>
  <si>
    <t>PORRAS TASCON JOHN JARRINSON</t>
  </si>
  <si>
    <t>OP037-0093</t>
  </si>
  <si>
    <t>QUINTERO IBANEZ  WILSON ANTONIO</t>
  </si>
  <si>
    <t>OP060-0068</t>
  </si>
  <si>
    <t>RAMIREZ LONDONO CHRISTIAN DAVID</t>
  </si>
  <si>
    <t>OP014-0127</t>
  </si>
  <si>
    <t>ROJAS CEDENO CESAR DAVID</t>
  </si>
  <si>
    <t>OP085-0059</t>
  </si>
  <si>
    <t>SANCHEZ ALVAREZ GILBERTO</t>
  </si>
  <si>
    <t>SANTANA</t>
  </si>
  <si>
    <t>OP060-0067</t>
  </si>
  <si>
    <t>ZUNIGA LOBO JAWIS</t>
  </si>
  <si>
    <t>MARIA LA BAJA</t>
  </si>
  <si>
    <t>OP060-0071</t>
  </si>
  <si>
    <t>ABELLO GAITAN EDISON NICOLAS</t>
  </si>
  <si>
    <t>OP037-0552</t>
  </si>
  <si>
    <t>DIAZ DIAZ JHON EDINSON</t>
  </si>
  <si>
    <t>OP037-0559</t>
  </si>
  <si>
    <t>MAFLA VALENCIA SEBASTIAN</t>
  </si>
  <si>
    <t>OP037-0562</t>
  </si>
  <si>
    <t>SANCHEZ LUIS GABRIEL</t>
  </si>
  <si>
    <t>OP037-0558</t>
  </si>
  <si>
    <t>SANCHEZ MARTINEZ LUIS FELIPE</t>
  </si>
  <si>
    <t>OP037-0078</t>
  </si>
  <si>
    <t>ARENAS DAZA KEVIN ESTEVAN</t>
  </si>
  <si>
    <t>MANZANARES</t>
  </si>
  <si>
    <t>OP037-0569</t>
  </si>
  <si>
    <t>AUXILIAR ADMINISTRATIVO OPERACION</t>
  </si>
  <si>
    <t>NARANJO LEONARD FRANCISCO</t>
  </si>
  <si>
    <t>OP068-0037</t>
  </si>
  <si>
    <t>RAMIREZ LOPEZ JULIAN ESTEBAN</t>
  </si>
  <si>
    <t>AD122-0001</t>
  </si>
  <si>
    <t>RINCON GUTIERREZ JOHAN FERNANDO</t>
  </si>
  <si>
    <t>OP009-0222</t>
  </si>
  <si>
    <t>TRIVINO GUEVARA HEBERT</t>
  </si>
  <si>
    <t>OP037-0568</t>
  </si>
  <si>
    <t>ANAVE SANTOS JOSE MIGUEL</t>
  </si>
  <si>
    <t>YOPAL</t>
  </si>
  <si>
    <t>OP087-0026</t>
  </si>
  <si>
    <t>COMFACASANARE</t>
  </si>
  <si>
    <t>BAQUERO TORRES ANDERSON ORLANDO</t>
  </si>
  <si>
    <t>OP042-0129</t>
  </si>
  <si>
    <t>BARRERA LOZANO JHON ALEXANDER</t>
  </si>
  <si>
    <t>OP042-0120</t>
  </si>
  <si>
    <t>BENAVIDES MELO  DIEGO ALEJANDRO</t>
  </si>
  <si>
    <t>MOCOA</t>
  </si>
  <si>
    <t>OP014-0129</t>
  </si>
  <si>
    <t>COMFAMILIAR PUTUMAYO</t>
  </si>
  <si>
    <t>BROCHERO ALVAREZ JORGE JORGE</t>
  </si>
  <si>
    <t>CAJA DE COMPENSACION FAMILIAR CAMPESINA COMCAJA</t>
  </si>
  <si>
    <t>CALDERON MORENO ARBEY</t>
  </si>
  <si>
    <t>OP042-0117</t>
  </si>
  <si>
    <t>CARVAJAL CARDENAS CARLOS AUGUSTO</t>
  </si>
  <si>
    <t>OP042-0107</t>
  </si>
  <si>
    <t>CARVAJAL DIAZ JULIAN ANDREI</t>
  </si>
  <si>
    <t>OP014-0126</t>
  </si>
  <si>
    <t>CASA DIEGO JHON FABIO</t>
  </si>
  <si>
    <t>OP014-0130</t>
  </si>
  <si>
    <t>CASTILLO PEREZ JHOSMAN ENRIQUE</t>
  </si>
  <si>
    <t>OP014-0135</t>
  </si>
  <si>
    <t>CARTAGENA DEL CHAIRA</t>
  </si>
  <si>
    <t>CHAVARRO PERDOMO  OSCAR EDUARDO</t>
  </si>
  <si>
    <t>TENJO</t>
  </si>
  <si>
    <t>OP087-0011</t>
  </si>
  <si>
    <t>CHIQUIZA MOTTA HAMINTON</t>
  </si>
  <si>
    <t>OP014-0066</t>
  </si>
  <si>
    <t>CUELLAR CARDOZO JAVIER</t>
  </si>
  <si>
    <t>OP042-0112</t>
  </si>
  <si>
    <t>DIAZ PEREA JOHN ALEX</t>
  </si>
  <si>
    <t>OP042-0121</t>
  </si>
  <si>
    <t>ESCUCHA HERRERA FABIAN</t>
  </si>
  <si>
    <t>GRANADA</t>
  </si>
  <si>
    <t>OP014-0119</t>
  </si>
  <si>
    <t>FERLA MONTIEL JORGE ARTURO</t>
  </si>
  <si>
    <t>OP087-0030</t>
  </si>
  <si>
    <t>FLOREZ PRADA YOSET</t>
  </si>
  <si>
    <t>GARCIA CASTANEDA ROBINSON</t>
  </si>
  <si>
    <t>OP014-0123</t>
  </si>
  <si>
    <t>GARCIA MARTINEZ EDWIN FABIAN</t>
  </si>
  <si>
    <t>OP014-0114</t>
  </si>
  <si>
    <t>GOMEZ MAJIN DANI ARLEY</t>
  </si>
  <si>
    <t>OP042-0080</t>
  </si>
  <si>
    <t>GONZALEZ ROA EDWIN MAURICIO</t>
  </si>
  <si>
    <t>OP014-0137</t>
  </si>
  <si>
    <t>HERNÁNDEZ DIEGO ALEJANDRO</t>
  </si>
  <si>
    <t>NATAGAIMA</t>
  </si>
  <si>
    <t>OP042-0110</t>
  </si>
  <si>
    <t>HERRERA GARZON RONAL VICENTE</t>
  </si>
  <si>
    <t>OP042-0109</t>
  </si>
  <si>
    <t>LONDONO CIFUENTES JHON MARIO</t>
  </si>
  <si>
    <t>AD217-0010</t>
  </si>
  <si>
    <t>MARTINEZ ALVARADO SAMUEL JAVIER</t>
  </si>
  <si>
    <t>OP042-0131</t>
  </si>
  <si>
    <t>MARTINEZ TRUJILLO LUIS FERNANDO</t>
  </si>
  <si>
    <t>OP042-0152</t>
  </si>
  <si>
    <t>MERCHAN BRAVO CARLOS ANDRES</t>
  </si>
  <si>
    <t>ORITO</t>
  </si>
  <si>
    <t>OP014-0088</t>
  </si>
  <si>
    <t>MORA CASTILLO ANDRES FELIPE</t>
  </si>
  <si>
    <t>OP014-0113</t>
  </si>
  <si>
    <t>MORA RODRIGUEZ FABIAN ENRIQUE</t>
  </si>
  <si>
    <t>OP014-0122</t>
  </si>
  <si>
    <t>MUNOZ GUAUQUE JORGE ARMANDO</t>
  </si>
  <si>
    <t>OP087-0020</t>
  </si>
  <si>
    <t>NARVAEZ RUBIANO JHON SEBASTIAN</t>
  </si>
  <si>
    <t>VILLAVIEJA</t>
  </si>
  <si>
    <t>OP042-0113</t>
  </si>
  <si>
    <t>NUNEZ MONTEALEGRE LUIS FERNANDO</t>
  </si>
  <si>
    <t>OP014-0134</t>
  </si>
  <si>
    <t>OLIVEROS ALFONSO WILLIAM JAIR</t>
  </si>
  <si>
    <t>SUAITA</t>
  </si>
  <si>
    <t>OP014-0125</t>
  </si>
  <si>
    <t>ORTIZ ANDRES FABIAN</t>
  </si>
  <si>
    <t>OP042-0116</t>
  </si>
  <si>
    <t>ORTIZ HERRERA BRIAN ALEXANDER</t>
  </si>
  <si>
    <t>AD217-0009</t>
  </si>
  <si>
    <t>PALACIOS MALAMBO JOSE ALFREDO</t>
  </si>
  <si>
    <t>OP087-0015</t>
  </si>
  <si>
    <t>PERDOMO BUSTOS MARLON DAVID</t>
  </si>
  <si>
    <t>OP014-0110</t>
  </si>
  <si>
    <t>PUENTES CULMA JOSE ALFREDO</t>
  </si>
  <si>
    <t>OP107-0020</t>
  </si>
  <si>
    <t>QUINTERO RINCON JHON EDIER</t>
  </si>
  <si>
    <t>OP014-0117</t>
  </si>
  <si>
    <t>REYES AYALA MARLON ADONIAS</t>
  </si>
  <si>
    <t>OP042-0130</t>
  </si>
  <si>
    <t>ROBAYO TIBAGUY CRISTIAN DAVID</t>
  </si>
  <si>
    <t>OP014-0111</t>
  </si>
  <si>
    <t>RODRÍGUEZ CASTRO DANIEL ALEJANDRO</t>
  </si>
  <si>
    <t>OP042-0119</t>
  </si>
  <si>
    <t>ROSARIO ARROYO LUIS ANDRES</t>
  </si>
  <si>
    <t>OP014-0118</t>
  </si>
  <si>
    <t>SUAZA MONTENEGRO JAVIER ANDRES</t>
  </si>
  <si>
    <t>OP042-0106</t>
  </si>
  <si>
    <t>TRIANA TIQUE JOSE ESTEBAN</t>
  </si>
  <si>
    <t>OP123-0003</t>
  </si>
  <si>
    <t>VALENCIA HERNANDEZ JORGE ALEXANDER</t>
  </si>
  <si>
    <t>PUERTO GAITAN</t>
  </si>
  <si>
    <t>OP042-0132</t>
  </si>
  <si>
    <t>VARGAS PULIDO YEYSON MELQUIADES</t>
  </si>
  <si>
    <t>GARAGOA</t>
  </si>
  <si>
    <t>OP087-0028</t>
  </si>
  <si>
    <t>VELANDIA CERQUERA URIEL EDUARDO</t>
  </si>
  <si>
    <t>OP042-0114</t>
  </si>
  <si>
    <t>VILLANUEVA BARRERO GIOVANNI FERNEY</t>
  </si>
  <si>
    <t>OP042-0126</t>
  </si>
  <si>
    <t>VINA PRADA CRISTIAN CAMILO</t>
  </si>
  <si>
    <t>OP014-0128</t>
  </si>
  <si>
    <t>YANGUMA FORERO YEFERSON</t>
  </si>
  <si>
    <t>OP042-0105</t>
  </si>
  <si>
    <t>CARDENAS CRUZ JHON BRIEGIS</t>
  </si>
  <si>
    <t>OP015-0037</t>
  </si>
  <si>
    <t>GUTIERREZ PERDOMO JOHN FREDY</t>
  </si>
  <si>
    <t>OP037-0387</t>
  </si>
  <si>
    <t>SALGADO VITOLA YOSNAIDER</t>
  </si>
  <si>
    <t>EL BAGRE</t>
  </si>
  <si>
    <t>OP037-0359</t>
  </si>
  <si>
    <t>PRACTICANTE UNIVERSITARIO</t>
  </si>
  <si>
    <t>SUAREZ CARABALI JEAN SEBASTIAN</t>
  </si>
  <si>
    <t>OP037-0570</t>
  </si>
  <si>
    <t>TRUJILLO MURILLO ANDERSON ESNEYDER</t>
  </si>
  <si>
    <t>OP037-0295</t>
  </si>
  <si>
    <t>BPTN</t>
  </si>
  <si>
    <t>CONTROLLER-PMO-TRANSVERSAL-NACIONAL</t>
  </si>
  <si>
    <t>CONTROLLER-PMO</t>
  </si>
  <si>
    <t>ALVAREZ HOLGUIN BRAYAN ESTIVEN</t>
  </si>
  <si>
    <t>OP037-0575</t>
  </si>
  <si>
    <t>ARIAS DUENAS DIEGO MAURICIO</t>
  </si>
  <si>
    <t>OP020-0044</t>
  </si>
  <si>
    <t>CESPEDES LOZANO FABIAN ANDRES</t>
  </si>
  <si>
    <t>OP092-0004</t>
  </si>
  <si>
    <t>CHISCO MORCILLO EDGAR FERNANDO</t>
  </si>
  <si>
    <t>OP014-0452</t>
  </si>
  <si>
    <t>FLOR GUERRERO  JHON FREDY</t>
  </si>
  <si>
    <t>OP070-0001</t>
  </si>
  <si>
    <t>LASPRILLA RAMOS JHON ALEX</t>
  </si>
  <si>
    <t>OP037-0573</t>
  </si>
  <si>
    <t>MELO PARDO JEAN CARLO</t>
  </si>
  <si>
    <t>OP037-0577</t>
  </si>
  <si>
    <t>ORDONEZ LEDEZMA HARBY EDILBERTO</t>
  </si>
  <si>
    <t>OP037-0572</t>
  </si>
  <si>
    <t>QUINA CUELLAR ERIC JACXON</t>
  </si>
  <si>
    <t>OP037-0579</t>
  </si>
  <si>
    <t>RAMIREZ TORRES JUNIOR ALEXANDER</t>
  </si>
  <si>
    <t>OP009-0106</t>
  </si>
  <si>
    <t>YAGUE VALENCIA GUSTAVO ALEXANDER</t>
  </si>
  <si>
    <t>OP037-0578</t>
  </si>
  <si>
    <t>GUZMAN ORTIZ ANDRES RICARDO</t>
  </si>
  <si>
    <t>OP037-0585</t>
  </si>
  <si>
    <t>ROSERO ORTIZ DANIEL ALEJANDRO</t>
  </si>
  <si>
    <t>OP020-0055</t>
  </si>
  <si>
    <t>MUNOZ SUAREZ DAVID</t>
  </si>
  <si>
    <t>OP044-0103</t>
  </si>
  <si>
    <t>RODRIGUEZ RONDON ROBERT ENRIQUE</t>
  </si>
  <si>
    <t>OP047-0010</t>
  </si>
  <si>
    <t>SANCHEZ HERNANDEZ CESAR LUIS</t>
  </si>
  <si>
    <t>OP037-0586</t>
  </si>
  <si>
    <t>CAMILO CAMILO DANIEL STIVEN</t>
  </si>
  <si>
    <t>OP037-0588</t>
  </si>
  <si>
    <t>COPETE CORDOBA DIEGO ALEJANDRO</t>
  </si>
  <si>
    <t>OP014-0140</t>
  </si>
  <si>
    <t>DUARTE GALEANO LINDER ALFREDO</t>
  </si>
  <si>
    <t>OP042-0135</t>
  </si>
  <si>
    <t>FERNANDEZ CASIERRA JENIFFER</t>
  </si>
  <si>
    <t>AD033-0036</t>
  </si>
  <si>
    <t>SUAREZ MINAYO FRANKIN ESTIVEN</t>
  </si>
  <si>
    <t>OP067-0026</t>
  </si>
  <si>
    <t>VERANO CASTRO JAIRO HUMBERTO</t>
  </si>
  <si>
    <t>OP015-0051</t>
  </si>
  <si>
    <t>ARANGO AMAYA JORGE ANDRES</t>
  </si>
  <si>
    <t>OP014-0273</t>
  </si>
  <si>
    <t>HERNANDEZ FERREIRA JUAN SEBASTIAN</t>
  </si>
  <si>
    <t>AD100-0091</t>
  </si>
  <si>
    <t>LUNA AVILAN LUIS FERNANDO</t>
  </si>
  <si>
    <t>OP014-0165</t>
  </si>
  <si>
    <t>VALDERRAMA QUINTERO JOSE LIBARDO</t>
  </si>
  <si>
    <t>OP042-0134</t>
  </si>
  <si>
    <t>GONZALEZ BARRIOS HANS JAIR</t>
  </si>
  <si>
    <t>OP050-0026</t>
  </si>
  <si>
    <t>GUTIERREZ ESCOBAR ZONIA AZUCENA</t>
  </si>
  <si>
    <t>SANTA ROSA DE CABAL</t>
  </si>
  <si>
    <t>AD017-0038</t>
  </si>
  <si>
    <t>HERNANDEZ MEJIA LUIS CARLOS</t>
  </si>
  <si>
    <t>OP007-0004</t>
  </si>
  <si>
    <t>MARIN LUCIO JHON ESTIVEN</t>
  </si>
  <si>
    <t>AD003-0015</t>
  </si>
  <si>
    <t>OVIEDO SAMIR ANDRADE</t>
  </si>
  <si>
    <t>OP035-0113</t>
  </si>
  <si>
    <t>PRADA MENDEZ DANIEL ERNESTO</t>
  </si>
  <si>
    <t>OP058-0009</t>
  </si>
  <si>
    <t>ROJAS TORRES SEBASTIAN ANDRES</t>
  </si>
  <si>
    <t>SARAVENA</t>
  </si>
  <si>
    <t>OP014-0387</t>
  </si>
  <si>
    <t>TORRES YERENA JUAN ANTONIO</t>
  </si>
  <si>
    <t>OP060-0052</t>
  </si>
  <si>
    <t>CIFUENTES MONTES JULIETH VALENTINA</t>
  </si>
  <si>
    <t>AD100-0100</t>
  </si>
  <si>
    <t>GUERRA PARRA CAMILO ANDRES</t>
  </si>
  <si>
    <t>SINCE</t>
  </si>
  <si>
    <t>OP015-0052</t>
  </si>
  <si>
    <t>MENESES JAMAUCA DANIEL</t>
  </si>
  <si>
    <t>OP009-0197</t>
  </si>
  <si>
    <t>RODRIGUEZ CARABALI YORLAN ALEJANDRO</t>
  </si>
  <si>
    <t>AD049-0006</t>
  </si>
  <si>
    <t>LONDONO FERNANDEZ JUAN CARLOS</t>
  </si>
  <si>
    <t>OP037-0595</t>
  </si>
  <si>
    <t>LOPEZ GARCIA MARIA ALEJANDRA</t>
  </si>
  <si>
    <t>OP020-0018</t>
  </si>
  <si>
    <t>PEREZ CARABALLO MANUEL ANTONIO</t>
  </si>
  <si>
    <t>OP060-0018</t>
  </si>
  <si>
    <t>RUIZ PATINO CRISTIAN ALCIDES</t>
  </si>
  <si>
    <t>AD104-0003</t>
  </si>
  <si>
    <t>JULIO BELLO JOSE LUIS</t>
  </si>
  <si>
    <t>OP050-0065</t>
  </si>
  <si>
    <t>REINA VANEGAS DIEGO ALEXANDER</t>
  </si>
  <si>
    <t>OP009-0291</t>
  </si>
  <si>
    <t>CATALAN SANCHEZ JUAN ESTEBAN</t>
  </si>
  <si>
    <t>OP037-0106</t>
  </si>
  <si>
    <t>MURCIA RODRIGUEZ VALENTINA</t>
  </si>
  <si>
    <t>OP020-0099</t>
  </si>
  <si>
    <t>CONSICION GUERRERO JEISON ALEJANDRO</t>
  </si>
  <si>
    <t>SATIVASUR</t>
  </si>
  <si>
    <t>OP037-0055</t>
  </si>
  <si>
    <t>GUZMAN GONZALEZ CAMILO ANDRES</t>
  </si>
  <si>
    <t>ARMERO</t>
  </si>
  <si>
    <t>MARIQUITA</t>
  </si>
  <si>
    <t>OP042-0139</t>
  </si>
  <si>
    <t>HERNANDEZ SEPULVEDA VLADIMIR</t>
  </si>
  <si>
    <t>OP064-0012</t>
  </si>
  <si>
    <t>LARA OCHOA ANDRES FELIPE</t>
  </si>
  <si>
    <t>OP037-0082</t>
  </si>
  <si>
    <t>LARA OTALORA JUAN CARLOS</t>
  </si>
  <si>
    <t>OP037-0122</t>
  </si>
  <si>
    <t>MONTOYA BRICENO ALBERTO</t>
  </si>
  <si>
    <t>OP009-0130</t>
  </si>
  <si>
    <t>MONTOYA VILLARRAGA LUIS FREDDY</t>
  </si>
  <si>
    <t>OP009-0048</t>
  </si>
  <si>
    <t>PINEDA OSORIO JORGE PABLO</t>
  </si>
  <si>
    <t>OP042-0141</t>
  </si>
  <si>
    <t>QUINTERO GARCIA JHON ESTEBAN</t>
  </si>
  <si>
    <t>OP037-0383</t>
  </si>
  <si>
    <t>VENTE MOSQUERA DUARMAN</t>
  </si>
  <si>
    <t>OP060-0026</t>
  </si>
  <si>
    <t>GUTIERREZ ALFARO DUVAN CAMILO</t>
  </si>
  <si>
    <t>MOMPOS</t>
  </si>
  <si>
    <t>OP060-0061</t>
  </si>
  <si>
    <t>OSORIO QUINONEZ MIGUEL ANGEL</t>
  </si>
  <si>
    <t>OP060-0073</t>
  </si>
  <si>
    <t>PEREZ LAMADRID LEYMIS JOLETH</t>
  </si>
  <si>
    <t>PLATO</t>
  </si>
  <si>
    <t>AD100-0094</t>
  </si>
  <si>
    <t>RIOS PASTRANA YEISON ESTEBAN</t>
  </si>
  <si>
    <t>OP107-0002</t>
  </si>
  <si>
    <t>RUIZ CANDAMIL ANDRES FELIPE</t>
  </si>
  <si>
    <t>OP042-0160</t>
  </si>
  <si>
    <t>MUNOZ RIOS DEISY ALEJANDRA</t>
  </si>
  <si>
    <t>PACHO</t>
  </si>
  <si>
    <t>AD009-0005</t>
  </si>
  <si>
    <t>SANTOS CARDENAS JOHAN ANDRES</t>
  </si>
  <si>
    <t>OP037-0044</t>
  </si>
  <si>
    <t>HERNANDEZ MUNOZ JEIMMY ANDREA</t>
  </si>
  <si>
    <t>AD220-0001</t>
  </si>
  <si>
    <t>COORDINADOR HERRAMIENTAS</t>
  </si>
  <si>
    <t>MALAGON BUITRAGO LUIS ALEJANDRO</t>
  </si>
  <si>
    <t>OP042-0124</t>
  </si>
  <si>
    <t>REYES CEDENO MARIA ELENA</t>
  </si>
  <si>
    <t>AD044-0012</t>
  </si>
  <si>
    <t>BERNAL HERNANDEZ SERGIO ANDRES</t>
  </si>
  <si>
    <t>OP009-0237</t>
  </si>
  <si>
    <t>HENAO ECHEVERRI FRANKIN STIVEN</t>
  </si>
  <si>
    <t>OP085-0015</t>
  </si>
  <si>
    <t>HERRERA DURANGO DYLAN</t>
  </si>
  <si>
    <t>OP009-0170</t>
  </si>
  <si>
    <t>SANCHEZ MARTINEZ DANIEL ALEXANDER</t>
  </si>
  <si>
    <t>OP037-0021</t>
  </si>
  <si>
    <t>SUAREZ SILVA DARWIN ARMANDO</t>
  </si>
  <si>
    <t>OP067-0033</t>
  </si>
  <si>
    <t>YASMO CARLOS MANUEL</t>
  </si>
  <si>
    <t>CAMPOALEGRE</t>
  </si>
  <si>
    <t>OP035-0065</t>
  </si>
  <si>
    <t>GARAY TALERO OSWALDO</t>
  </si>
  <si>
    <t>OP006-0063</t>
  </si>
  <si>
    <t>MACHADO GARZON ANYI DANIELA</t>
  </si>
  <si>
    <t>AD101-0008</t>
  </si>
  <si>
    <t>PENA CLAVIJO LUIS EDUARDO</t>
  </si>
  <si>
    <t>AD055-0005</t>
  </si>
  <si>
    <t>FELICIANO HILARION JOHAN WADIR</t>
  </si>
  <si>
    <t>OP035-0015</t>
  </si>
  <si>
    <t>GUERRERO MEJIA WILMER HERNAN</t>
  </si>
  <si>
    <t>OP035-0020</t>
  </si>
  <si>
    <t>CALLE HOYOS DIEGO ANDRES</t>
  </si>
  <si>
    <t>OP105-0005</t>
  </si>
  <si>
    <t>CANAS REYES JANIER ANDRES</t>
  </si>
  <si>
    <t>OP006-0051</t>
  </si>
  <si>
    <t>CORREA GIRALDO JUAN DARIO</t>
  </si>
  <si>
    <t>SALGAR</t>
  </si>
  <si>
    <t>LOPEZ LENIS ISABELLA</t>
  </si>
  <si>
    <t>AD100-0019</t>
  </si>
  <si>
    <t>TTV7</t>
  </si>
  <si>
    <t>TALENTO-SSTA-REG VALLE-PALMIRA</t>
  </si>
  <si>
    <t>RAMIREZ CRUZ WILLIAM ESTIVEN</t>
  </si>
  <si>
    <t>PAJARITO</t>
  </si>
  <si>
    <t>OP037-0071</t>
  </si>
  <si>
    <t>RICO MEDINA ERIK GIOVANNY</t>
  </si>
  <si>
    <t>OP037-0127</t>
  </si>
  <si>
    <t>GIRALDO CARDENAS JHOYNER JAVIER</t>
  </si>
  <si>
    <t>OP042-0153</t>
  </si>
  <si>
    <t>MOSQUERA HINCAPIE JUAN ALEJANDRO</t>
  </si>
  <si>
    <t>OP087-0033</t>
  </si>
  <si>
    <t>MUNOZ BEDOYA FRANK FERNANDO</t>
  </si>
  <si>
    <t>OP087-0029</t>
  </si>
  <si>
    <t>PADILLA SOTO DAVID ESTEBAN</t>
  </si>
  <si>
    <t>AD217-0011</t>
  </si>
  <si>
    <t>OCHOA LOPEZ JORGE DANILO</t>
  </si>
  <si>
    <t>OP020-0017</t>
  </si>
  <si>
    <t>ZGTN</t>
  </si>
  <si>
    <t>COMERCIALIZADORA-GENERAL-TRANSVERSAL-NACIONAL</t>
  </si>
  <si>
    <t>COMERCIALIZADORA-GENERAL</t>
  </si>
  <si>
    <t>COMERCIALIZADORA</t>
  </si>
  <si>
    <t>RAMIREZ ROBINSON DAMIAN</t>
  </si>
  <si>
    <t>OP050-0057</t>
  </si>
  <si>
    <t>RUBIO LEONARDO FELIPE</t>
  </si>
  <si>
    <t>AD050-0005</t>
  </si>
  <si>
    <t>DONADO DIAZ JOHAN LUIS</t>
  </si>
  <si>
    <t>OP009-0323</t>
  </si>
  <si>
    <t>FORIGUA ARENAS DIEGO ALEJANDRO</t>
  </si>
  <si>
    <t>OP037-0305</t>
  </si>
  <si>
    <t>MACIAS POLO NEIDER NESSER</t>
  </si>
  <si>
    <t>OP070-0005</t>
  </si>
  <si>
    <t>MOLINA MUELAS YINMI JAVIER</t>
  </si>
  <si>
    <t>OP009-0193</t>
  </si>
  <si>
    <t>VELASQUEZ LANDINO JONIERTH ALBERTO</t>
  </si>
  <si>
    <t>AD091-0003</t>
  </si>
  <si>
    <t>CAMARGO BELTRAN NATHALIA</t>
  </si>
  <si>
    <t>AD014-0002</t>
  </si>
  <si>
    <t>CARVAJAL TIMANA JOHAN FERNANDO</t>
  </si>
  <si>
    <t>OP037-0015</t>
  </si>
  <si>
    <t>GIRALDO QUINTERO HERNEY</t>
  </si>
  <si>
    <t>OP037-0340</t>
  </si>
  <si>
    <t>ROSAS VILLALBA LAURA DANIELA</t>
  </si>
  <si>
    <t>OP020-0036</t>
  </si>
  <si>
    <t>SUTA ARANGO SERGIO GIOVANNY</t>
  </si>
  <si>
    <t>AD050-0004</t>
  </si>
  <si>
    <t>TFTB</t>
  </si>
  <si>
    <t>TALENTO-FORMACION-TRANSVERSAL-BOGOTA</t>
  </si>
  <si>
    <t>TAPIERO CONTRERAS MANUEL DAVID</t>
  </si>
  <si>
    <t>AD101-0004</t>
  </si>
  <si>
    <t>DUQUE BALLESTERO JHON JEREMY</t>
  </si>
  <si>
    <t>OP037-0418</t>
  </si>
  <si>
    <t>GUZMAN PEREZ LUCAS</t>
  </si>
  <si>
    <t>AD049-0008</t>
  </si>
  <si>
    <t>HERRERA ENCIZO JOSE GERLEY</t>
  </si>
  <si>
    <t>OP042-0128</t>
  </si>
  <si>
    <t>PAYA DIEGO FERNANDO</t>
  </si>
  <si>
    <t>OP037-0478</t>
  </si>
  <si>
    <t>RIVERA BONIS JOHN FREDDY</t>
  </si>
  <si>
    <t>OP050-0051</t>
  </si>
  <si>
    <t>ROCHA NAVEO OSCAR LEONARDO</t>
  </si>
  <si>
    <t>AD181-0001</t>
  </si>
  <si>
    <t>ANALISTA ALIADOS</t>
  </si>
  <si>
    <t>DLTN</t>
  </si>
  <si>
    <t>ADMIN-ALIADOS-TRANSVERSAL-NACIONAL</t>
  </si>
  <si>
    <t>ADMIN-ALIADOS</t>
  </si>
  <si>
    <t>ROLDAN ANDRES FELIPE</t>
  </si>
  <si>
    <t>OP037-0453</t>
  </si>
  <si>
    <t>SANDOVAL CAICEDO EDWIN LEANDRO</t>
  </si>
  <si>
    <t>OP037-0409</t>
  </si>
  <si>
    <t>UMANA HERNANDEZ RAUL EDINSON</t>
  </si>
  <si>
    <t>OP037-0414</t>
  </si>
  <si>
    <t>CUAN RUIZ CARLOS ALBERTO</t>
  </si>
  <si>
    <t>OP037-0069</t>
  </si>
  <si>
    <t>FERNANDEZ TROCHEZ MIGUEL ANGEL</t>
  </si>
  <si>
    <t>OP037-0351</t>
  </si>
  <si>
    <t>GUTIERREZ BERMUDEZ ALEXANDER</t>
  </si>
  <si>
    <t>OP037-0066</t>
  </si>
  <si>
    <t>GARZON URREGO FLAVIO EDUARTH</t>
  </si>
  <si>
    <t>GACHALA</t>
  </si>
  <si>
    <t>OP035-0002</t>
  </si>
  <si>
    <t>MUNOZ GIL CESAR AUGUSTO</t>
  </si>
  <si>
    <t>OP037-0040</t>
  </si>
  <si>
    <t>ESCOBAR GALINDO CARLOS ALBERTO</t>
  </si>
  <si>
    <t>OP035-0014</t>
  </si>
  <si>
    <t>GOMEZ LOAIZA JEEFRY</t>
  </si>
  <si>
    <t>OP037-0076</t>
  </si>
  <si>
    <t>MARULANDA OSORIO KEVIN ALEJANDRO</t>
  </si>
  <si>
    <t>OP037-0087</t>
  </si>
  <si>
    <t>PADILLA LOPEZ JORGE MARIO</t>
  </si>
  <si>
    <t>SAN DIEGO</t>
  </si>
  <si>
    <t>AD217-0001</t>
  </si>
  <si>
    <t>ACOSTA VALENCIA EDWAR ADRIAN</t>
  </si>
  <si>
    <t>OP037-0355</t>
  </si>
  <si>
    <t>AGUDELO VILLAMIL ANGEL ALEXANDER</t>
  </si>
  <si>
    <t>FOSCA</t>
  </si>
  <si>
    <t>OP007-0014</t>
  </si>
  <si>
    <t>BERMUDEZ CRUZ STEVAN ALEJANDRO</t>
  </si>
  <si>
    <t>OP037-0097</t>
  </si>
  <si>
    <t>CARDONA ALFONSO RAFAEL ORLANDO</t>
  </si>
  <si>
    <t>OP037-0276</t>
  </si>
  <si>
    <t>CAVIEDES GUTIERREZ DAVID FELIPE</t>
  </si>
  <si>
    <t>OP037-0342</t>
  </si>
  <si>
    <t>ESCANDON GARCES FERNANDO</t>
  </si>
  <si>
    <t>JURADO CERON FRANCISCO JULIAN</t>
  </si>
  <si>
    <t>OP014-0148</t>
  </si>
  <si>
    <t>LASSO TAPIERO BRALLAN ESTIVEN</t>
  </si>
  <si>
    <t>SAMANA</t>
  </si>
  <si>
    <t>AD100-0025</t>
  </si>
  <si>
    <t>DCCN</t>
  </si>
  <si>
    <t>ADMIN-COMPRAS-REG CENTRO-NACIONAL</t>
  </si>
  <si>
    <t>MARIN PERDOMO CRISTIAN ENRIQUE</t>
  </si>
  <si>
    <t>OP037-0214</t>
  </si>
  <si>
    <t>MASSA MEZA JAIRO MIGUEL</t>
  </si>
  <si>
    <t>PORTOCARRERO GUERRERO JORGE ANDRES</t>
  </si>
  <si>
    <t>OP037-0191</t>
  </si>
  <si>
    <t>ROJAS QUINTERO MARLON DAVID</t>
  </si>
  <si>
    <t>OP037-0338</t>
  </si>
  <si>
    <t>VASQUEZ SOFIA VICTORIA</t>
  </si>
  <si>
    <t>AD100-0031</t>
  </si>
  <si>
    <t>VELEZ BARAHONA WILSON ADRIAN</t>
  </si>
  <si>
    <t>MEDINA</t>
  </si>
  <si>
    <t>OP009-0312</t>
  </si>
  <si>
    <t>PEREZ HUILA GUSTAVO ADRIAN</t>
  </si>
  <si>
    <t>AD101-0010</t>
  </si>
  <si>
    <t>AHUMADA CANAR JORDAN ALBEIRO</t>
  </si>
  <si>
    <t>OP037-0421</t>
  </si>
  <si>
    <t>ARISTIZABAL HERNANDEZ ALEX FERNANDO</t>
  </si>
  <si>
    <t>OP037-0390</t>
  </si>
  <si>
    <t>BOLIVAR GUEVARA ROGER JOSE</t>
  </si>
  <si>
    <t>SAMPUES</t>
  </si>
  <si>
    <t>OP080-0011</t>
  </si>
  <si>
    <t>BUSTOS VIDES JEFERSON</t>
  </si>
  <si>
    <t>PUERTO WILCHES</t>
  </si>
  <si>
    <t>OP014-0085</t>
  </si>
  <si>
    <t>CARDONA CUARTAS CARLOS OBED</t>
  </si>
  <si>
    <t>OP037-0408</t>
  </si>
  <si>
    <t>GARCIA GIL SANTIAGO</t>
  </si>
  <si>
    <t>OP037-0438</t>
  </si>
  <si>
    <t>GARCIA PACHECO JOHN JAMES</t>
  </si>
  <si>
    <t>OP015-0053</t>
  </si>
  <si>
    <t>MARTINEZ BALLESTEROS LUIS ALEJANDRO</t>
  </si>
  <si>
    <t>OP060-0045</t>
  </si>
  <si>
    <t>MORALES FUENTES DANIEL</t>
  </si>
  <si>
    <t>OP009-0305</t>
  </si>
  <si>
    <t>MOSQUERA RUIZ ERIC SANTIAGO</t>
  </si>
  <si>
    <t>OP037-0371</t>
  </si>
  <si>
    <t>NARANJO ORTIZ RONALD ALEXANDER</t>
  </si>
  <si>
    <t>AD003-0020</t>
  </si>
  <si>
    <t>ORDONEZ BOLANOS JHONATAN CAMILO</t>
  </si>
  <si>
    <t>OP037-0289</t>
  </si>
  <si>
    <t>ORTIZ GARCES ALI DAVID</t>
  </si>
  <si>
    <t>OP037-0254</t>
  </si>
  <si>
    <t>QUINONES MUNOZ STIVEN</t>
  </si>
  <si>
    <t>OP037-0184</t>
  </si>
  <si>
    <t>RAMIREZ TRIANA LUIS GABRIEL</t>
  </si>
  <si>
    <t>OP015-0017</t>
  </si>
  <si>
    <t>OP037-0370</t>
  </si>
  <si>
    <t>REYES OTALORA JOSE JAVIER</t>
  </si>
  <si>
    <t>MESETA</t>
  </si>
  <si>
    <t>OP060-0070</t>
  </si>
  <si>
    <t>ROJAS PARRA MIGUEL ANGEL</t>
  </si>
  <si>
    <t>OP037-0369</t>
  </si>
  <si>
    <t>TUMINA FREDDY JULIAN</t>
  </si>
  <si>
    <t>OP037-0124</t>
  </si>
  <si>
    <t>CABEZAS TROCHEZ JAVIER ANDRES</t>
  </si>
  <si>
    <t>OP037-0427</t>
  </si>
  <si>
    <t>VALLEJO SANCHEZ MARIA ELENA</t>
  </si>
  <si>
    <t>AD048-0010</t>
  </si>
  <si>
    <t>NAVARRO AUDIVET JORGE FELIPE</t>
  </si>
  <si>
    <t>OP037-0464</t>
  </si>
  <si>
    <t>MONROY FALLA ARIEL ANDRES</t>
  </si>
  <si>
    <t>OP037-0431</t>
  </si>
  <si>
    <t>VALENCIA ARBELAEZ SERGIO DAVID</t>
  </si>
  <si>
    <t>OP037-0459</t>
  </si>
  <si>
    <t>VALOYES MENA YENESSID</t>
  </si>
  <si>
    <t>COMFACHOCO EPS</t>
  </si>
  <si>
    <t>OP014-0098</t>
  </si>
  <si>
    <t>ALARCON GONZALEZ JEFERSON</t>
  </si>
  <si>
    <t>PALERMO</t>
  </si>
  <si>
    <t>OP042-0082</t>
  </si>
  <si>
    <t>FRANCO CALAMBAS IVAN RICARDO</t>
  </si>
  <si>
    <t>OP037-0465</t>
  </si>
  <si>
    <t>MINA MORENO MARLON ANDRES</t>
  </si>
  <si>
    <t>OP037-0490</t>
  </si>
  <si>
    <t>MUNOZ OLAYA ANDRES CAMILO</t>
  </si>
  <si>
    <t>OP037-0466</t>
  </si>
  <si>
    <t>PARDO BELTRAN JOHAN SEBASTIAN</t>
  </si>
  <si>
    <t>OP014-0150</t>
  </si>
  <si>
    <t>RODRIGUEZ RAMIREZ DANIEL FELIPE</t>
  </si>
  <si>
    <t>OP042-0136</t>
  </si>
  <si>
    <t>RUBIO FERNANDEZ BREINER ALEXANDER</t>
  </si>
  <si>
    <t>OP037-0480</t>
  </si>
  <si>
    <t>TORRES GARCIA MANUEL CAMILO</t>
  </si>
  <si>
    <t>OP014-0146</t>
  </si>
  <si>
    <t>TRESPALACIO RODRIGUEZ MAICOL JOSE</t>
  </si>
  <si>
    <t>OP014-0139</t>
  </si>
  <si>
    <t>URIBE CACEREZ NILSO</t>
  </si>
  <si>
    <t>OP014-0147</t>
  </si>
  <si>
    <t>CALDERON ROJAS MARCO ANDRES</t>
  </si>
  <si>
    <t>OP060-0048</t>
  </si>
  <si>
    <t>MENDOZA RESTREPO MARIA LUISA</t>
  </si>
  <si>
    <t>AD017-0022</t>
  </si>
  <si>
    <t>PINZON CARDENAS JORGE ARMANDO</t>
  </si>
  <si>
    <t>OP050-0067</t>
  </si>
  <si>
    <t>ZAMBRANO SANCHEZ CARLOS ALBERTO</t>
  </si>
  <si>
    <t>OP037-0491</t>
  </si>
  <si>
    <t>APONTE SALINAS JULIAN ALBERTO</t>
  </si>
  <si>
    <t>OP037-0492</t>
  </si>
  <si>
    <t>ATEHORTUA CAICEDO OMAR</t>
  </si>
  <si>
    <t>OP037-0497</t>
  </si>
  <si>
    <t>CARRACEDO LEURO EDUARDO ENRIQUE</t>
  </si>
  <si>
    <t>OP037-0496</t>
  </si>
  <si>
    <t>CASAS LOPEZ CLARA MARINA</t>
  </si>
  <si>
    <t>CACHIPAY</t>
  </si>
  <si>
    <t>AD103-0005</t>
  </si>
  <si>
    <t>SERVICIOS GENERALES ADMINISTRACION</t>
  </si>
  <si>
    <t>CHITO SÁNCHEZ JULIAN ESTEBAN</t>
  </si>
  <si>
    <t>OP037-0495</t>
  </si>
  <si>
    <t>DORADO HERNANDEZ  KAREN DAYANA</t>
  </si>
  <si>
    <t>SAN MIGUEL DE SEMA</t>
  </si>
  <si>
    <t>AD100-0097</t>
  </si>
  <si>
    <t>GAMBOA MENDOZA YUSANDI</t>
  </si>
  <si>
    <t>OP009-0109</t>
  </si>
  <si>
    <t>HERNANDEZ MEDINA MAICOL</t>
  </si>
  <si>
    <t>OP037-0506</t>
  </si>
  <si>
    <t>VELEZ ASPRILLA JUAN ESTEBAN</t>
  </si>
  <si>
    <t>OP037-0503</t>
  </si>
  <si>
    <t>HURTADO CASTANEDA FABIAN ANDRES</t>
  </si>
  <si>
    <t>OP037-0520</t>
  </si>
  <si>
    <t>MUNOZ PEREZ MIGUELANGEL</t>
  </si>
  <si>
    <t>OP037-0511</t>
  </si>
  <si>
    <t>CORDOBA ORTIZ JOSE MANUEL</t>
  </si>
  <si>
    <t>OP009-0013</t>
  </si>
  <si>
    <t>FERNANDEZ CARDOZO  JUAN ESTEBAN</t>
  </si>
  <si>
    <t>OP037-0190</t>
  </si>
  <si>
    <t>ACOSTA REAL EDUARDO ELICEO </t>
  </si>
  <si>
    <t>AD101-0009</t>
  </si>
  <si>
    <t>BARRERA ARDILA ANDRES FELIPE</t>
  </si>
  <si>
    <t>AD101-0001</t>
  </si>
  <si>
    <t>CAMARGO RAMOS  ANGIE JULIETH</t>
  </si>
  <si>
    <t>AD122-0007</t>
  </si>
  <si>
    <t>VALENCIA ZAPATA DEIBID</t>
  </si>
  <si>
    <t>OP009-0220</t>
  </si>
  <si>
    <t>ZULUAGA FONSECA JUAN FELIPE</t>
  </si>
  <si>
    <t>AD100-0001</t>
  </si>
  <si>
    <t>BALAGUERA PACHECO JAVIER ALBERTO</t>
  </si>
  <si>
    <t>OP042-0108</t>
  </si>
  <si>
    <t>JARRIN NARVAEZ  CARLOS ALBERTO</t>
  </si>
  <si>
    <t>OP037-0086</t>
  </si>
  <si>
    <t>JIMENEZ ITAZ MABEL DAIRINE</t>
  </si>
  <si>
    <t>AD100-0074</t>
  </si>
  <si>
    <t>MELENJE PASAJE JESUS ARBEY</t>
  </si>
  <si>
    <t>OP037-0273</t>
  </si>
  <si>
    <t>SALAZAR VALENCIA CARLOS ANDRES</t>
  </si>
  <si>
    <t>OP037-0346</t>
  </si>
  <si>
    <t>OP037-0429</t>
  </si>
  <si>
    <t>VALENCIA ABELLO LINA YURANI</t>
  </si>
  <si>
    <t>AD103-0006</t>
  </si>
  <si>
    <t>DGVI</t>
  </si>
  <si>
    <t>ADMIN-GENERAL-REG VALLE-CALI</t>
  </si>
  <si>
    <t>BERNAL ZUNIGA DIEGO SALVADOR</t>
  </si>
  <si>
    <t>OP014-0100</t>
  </si>
  <si>
    <t>CASTILLO ARROYO CARLOS</t>
  </si>
  <si>
    <t>OP009-0115</t>
  </si>
  <si>
    <t>PALACIOS ROBLEDO ALEX YUNIOR </t>
  </si>
  <si>
    <t>OP014-0153</t>
  </si>
  <si>
    <t>BUGALAGRANDE</t>
  </si>
  <si>
    <t>CASTRILLON USUGA EFREN SANTIAGO</t>
  </si>
  <si>
    <t>OP009-0339</t>
  </si>
  <si>
    <t>ESCOBAR MEDINA JUAN CAMILO</t>
  </si>
  <si>
    <t>OP006-0060</t>
  </si>
  <si>
    <t>MANTILLA ROMAN FREDY HERNANDO</t>
  </si>
  <si>
    <t>OP014-0048</t>
  </si>
  <si>
    <t>MINA BOLANOS LUIS EDUARDO</t>
  </si>
  <si>
    <t>OP006-0058</t>
  </si>
  <si>
    <t>MORENO PINEDA JAIRO ANDRES</t>
  </si>
  <si>
    <t>ACACIAS</t>
  </si>
  <si>
    <t>AD210-0001</t>
  </si>
  <si>
    <t>OROZCO CASTRO JERSON JAVIER</t>
  </si>
  <si>
    <t>OP042-0145</t>
  </si>
  <si>
    <t>RAMIREZ RODRIGUEZ EDWIN FERNANDO</t>
  </si>
  <si>
    <t>OP050-0107</t>
  </si>
  <si>
    <t>RIOS NORIEGA JOHN ANDRES</t>
  </si>
  <si>
    <t>OP037-0800</t>
  </si>
  <si>
    <t>SAENZ VALENCIA JUAN CAMILO</t>
  </si>
  <si>
    <t>OP046-0002</t>
  </si>
  <si>
    <t>SALAZAR GUERRERO JUAN CARLOS</t>
  </si>
  <si>
    <t>AD049-0010</t>
  </si>
  <si>
    <t>VALENCIA CAICEDO JOHN EDWARD</t>
  </si>
  <si>
    <t>OP009-0226</t>
  </si>
  <si>
    <t>BERNAL CARDENAS ANDRES RICARDO</t>
  </si>
  <si>
    <t>AD100-0075</t>
  </si>
  <si>
    <t>CARRASCAL ANGARITA OMAIDA</t>
  </si>
  <si>
    <t>AD103-0003</t>
  </si>
  <si>
    <t>DGLN</t>
  </si>
  <si>
    <t>ADMIN-GENERAL-REG TOLCA-NACIONAL</t>
  </si>
  <si>
    <t>CUERO VALENCIA JULIA ROSA</t>
  </si>
  <si>
    <t>AD103-0009</t>
  </si>
  <si>
    <t>FRANCO NAVARRO JHAN CARLO</t>
  </si>
  <si>
    <t>OP037-0053</t>
  </si>
  <si>
    <t>GIRALDO VALENCIA OSCAR JAVIER</t>
  </si>
  <si>
    <t>OP014-0151</t>
  </si>
  <si>
    <t>GONZALEZ PINEDA KAROL LIZETH</t>
  </si>
  <si>
    <t>OP060-0039</t>
  </si>
  <si>
    <t>MARIN VELASQUEZ PAOLA ANDREA</t>
  </si>
  <si>
    <t>AD225-0002</t>
  </si>
  <si>
    <t>MORENO ZAPATA DORA NELCY</t>
  </si>
  <si>
    <t>AD103-0004</t>
  </si>
  <si>
    <t>SOTTO NOGUERA ANGIE VIVIANA</t>
  </si>
  <si>
    <t>BELEN DE LOS ANDAQUIES</t>
  </si>
  <si>
    <t>AD103-0002</t>
  </si>
  <si>
    <t>OP037-0470</t>
  </si>
  <si>
    <t>TAPIERO SANCHEZ EDWIN FERNANDO</t>
  </si>
  <si>
    <t>OP037-0472</t>
  </si>
  <si>
    <t>TRIANA GARCIA CESAR HUMBERTO</t>
  </si>
  <si>
    <t>OP126-0015</t>
  </si>
  <si>
    <t>AGUIRRE ARIAS JUAN CARLOS</t>
  </si>
  <si>
    <t>OP068-0038</t>
  </si>
  <si>
    <t>BERMUDEZ PERDOMO MARIA ANTONIETA</t>
  </si>
  <si>
    <t>AD103-0008</t>
  </si>
  <si>
    <t>DGL5</t>
  </si>
  <si>
    <t>ADMIN-GENERAL-REG TOLCA-ESPINAL</t>
  </si>
  <si>
    <t>FIERRO RAYO JUAN JOSE</t>
  </si>
  <si>
    <t>OP037-0457</t>
  </si>
  <si>
    <t>OP009-0136</t>
  </si>
  <si>
    <t>PABON GUTIERREZ NICOLAS</t>
  </si>
  <si>
    <t>OP009-0034</t>
  </si>
  <si>
    <t>PARRA JUAN RICARDO</t>
  </si>
  <si>
    <t>OP060-0046</t>
  </si>
  <si>
    <t>PIEDRAHITA JHORMAN ANDRES</t>
  </si>
  <si>
    <t>OP037-0531</t>
  </si>
  <si>
    <t>SANCHEZ CRUZ JUAN FELIPE</t>
  </si>
  <si>
    <t>AD092-0002</t>
  </si>
  <si>
    <t>SILVA LIMA NINXON ALEXIS</t>
  </si>
  <si>
    <t>OP014-0157</t>
  </si>
  <si>
    <t>CEDANO RIVERA BRAYAM</t>
  </si>
  <si>
    <t>OP009-0027</t>
  </si>
  <si>
    <t>CORREA VARGAS WILSON ANDRES</t>
  </si>
  <si>
    <t>OP015-0018</t>
  </si>
  <si>
    <t>CUASTUMAL MIRAMA MANUEL BENEY</t>
  </si>
  <si>
    <t>FUNES</t>
  </si>
  <si>
    <t>OP037-0456</t>
  </si>
  <si>
    <t>FRANCO TABARES JOHN ALEXANDER</t>
  </si>
  <si>
    <t>OP009-0095</t>
  </si>
  <si>
    <t>GIL POSADA LEONARDO FABIO</t>
  </si>
  <si>
    <t>OP009-0045</t>
  </si>
  <si>
    <t>GONZALES RAMOS JHON ALEJANDRO</t>
  </si>
  <si>
    <t>OP009-0073</t>
  </si>
  <si>
    <t>ZEA RIOS JHONATAN ARLEY</t>
  </si>
  <si>
    <t>NUNEZ BAEZ DIANA VALENTINA</t>
  </si>
  <si>
    <t>AD101-0005</t>
  </si>
  <si>
    <t>AGUILAR DUENAS DIEGO ARMANDO</t>
  </si>
  <si>
    <t>OP014-0162</t>
  </si>
  <si>
    <t>CUY GOMEZ JEISSON SMITH</t>
  </si>
  <si>
    <t>AD100-0098</t>
  </si>
  <si>
    <t>GUZMAN PAEZ DIEGO HAINOWER</t>
  </si>
  <si>
    <t>OP037-0539</t>
  </si>
  <si>
    <t>OVIEDO RUIZ JEFERSON LEANDRO</t>
  </si>
  <si>
    <t>OP060-0050</t>
  </si>
  <si>
    <t>POLANCO ROA CAMILO ANDRES</t>
  </si>
  <si>
    <t>OP037-0412</t>
  </si>
  <si>
    <t>VIVEROS QUINONES JULIETH MARIA</t>
  </si>
  <si>
    <t>AD100-0095</t>
  </si>
  <si>
    <t>ALVAREZ ORTIZ JUAN ALFREDO</t>
  </si>
  <si>
    <t>OP085-0054</t>
  </si>
  <si>
    <t>BOHORQUEZ MOLINA JOSE LUIS</t>
  </si>
  <si>
    <t>AD100-0077</t>
  </si>
  <si>
    <t>CIRO CHAMORRO JOHN FREDDY</t>
  </si>
  <si>
    <t>OP037-0544</t>
  </si>
  <si>
    <t>CRISTANCHO FERNANDEZ ISRAEL</t>
  </si>
  <si>
    <t>OP042-0155</t>
  </si>
  <si>
    <t>JIMENEZ MAMIAN YERSON DUVAN</t>
  </si>
  <si>
    <t>LA SIERRA</t>
  </si>
  <si>
    <t>OP037-0557</t>
  </si>
  <si>
    <t>VIVEROS IDROBO YEINER FABIAN</t>
  </si>
  <si>
    <t>OP037-0549</t>
  </si>
  <si>
    <t>ALVAREZ COTES ANDY RAFAEL</t>
  </si>
  <si>
    <t>ARIGUANI</t>
  </si>
  <si>
    <t>OP050-0072</t>
  </si>
  <si>
    <t>PABON RODRIGUEZ JEFFREY</t>
  </si>
  <si>
    <t>OP042-0157</t>
  </si>
  <si>
    <t>RODRIGUEZ HERNANDEZ OSCAR</t>
  </si>
  <si>
    <t>OP006-0070</t>
  </si>
  <si>
    <t>COTERA MAURY ALVARO ANTONIO</t>
  </si>
  <si>
    <t>SAN MARCOS</t>
  </si>
  <si>
    <t>OP037-0560</t>
  </si>
  <si>
    <t>RODRIGUEZ LAZO YEISON ANDRES</t>
  </si>
  <si>
    <t>OP009-0160</t>
  </si>
  <si>
    <t>SANABRIA MUNEVAR MAIRA ALEJANDRA</t>
  </si>
  <si>
    <t>OP022-0002</t>
  </si>
  <si>
    <t>ACUNA MUNOZ ANYI KATERINE</t>
  </si>
  <si>
    <t>VILLETA</t>
  </si>
  <si>
    <t>AD101-0013</t>
  </si>
  <si>
    <t>ALFONSO VIANCHA VICTOR</t>
  </si>
  <si>
    <t>OP037-0034</t>
  </si>
  <si>
    <t>CRUZ MENESES LAURA MILENA</t>
  </si>
  <si>
    <t>AD140-0004</t>
  </si>
  <si>
    <t>GARCIA CORTES JUAN MANUEL</t>
  </si>
  <si>
    <t>OP037-0143</t>
  </si>
  <si>
    <t>GOMEZ GUZMAN KEVIN ALEJANDRO</t>
  </si>
  <si>
    <t>OP037-0302</t>
  </si>
  <si>
    <t>PACHON ESPEJO VICTOR ALFONSO</t>
  </si>
  <si>
    <t>OP037-0059</t>
  </si>
  <si>
    <t>PATINO HERNANDEZ ROGELIO</t>
  </si>
  <si>
    <t>OP037-0005</t>
  </si>
  <si>
    <t>PINILLA SALAZAR MANUEL ALBERTO</t>
  </si>
  <si>
    <t>OP009-0037</t>
  </si>
  <si>
    <t>RENGIFO VERASTEGUI WILLIAM ANDRES</t>
  </si>
  <si>
    <t>OP037-0075</t>
  </si>
  <si>
    <t>OP037-0314</t>
  </si>
  <si>
    <t>ROJAS VALENCIA HENRY MOISES</t>
  </si>
  <si>
    <t>OP050-0073</t>
  </si>
  <si>
    <t>VALENCIA SOTO JORGE ARBEY</t>
  </si>
  <si>
    <t>FILADELFIA</t>
  </si>
  <si>
    <t>OP009-0108</t>
  </si>
  <si>
    <t>ZUNIGA MARTINEZ DIEGO ALBERTO</t>
  </si>
  <si>
    <t>CARDONA BURITICA EDGAR ESTEBAN</t>
  </si>
  <si>
    <t>OP086-0053</t>
  </si>
  <si>
    <t>GUTIERREZ FALLA LINA MARCELA</t>
  </si>
  <si>
    <t>OP037-0206</t>
  </si>
  <si>
    <t>JARAMILLO GARCIA JOHN ALEJANDRO</t>
  </si>
  <si>
    <t>AD044-0001</t>
  </si>
  <si>
    <t>OP085-0052</t>
  </si>
  <si>
    <t>PEREZ FRANCO WILSON</t>
  </si>
  <si>
    <t>AD014-0030</t>
  </si>
  <si>
    <t>TORDECILLA HERRERA JOSE FABIAN</t>
  </si>
  <si>
    <t>OP037-0285</t>
  </si>
  <si>
    <t>CASTRO MARIN BAIRON ESTIVEN</t>
  </si>
  <si>
    <t>OP037-0392</t>
  </si>
  <si>
    <t>CAUSADO CONTRERAS WADIS ALBERTO</t>
  </si>
  <si>
    <t>TOLUVIEJO</t>
  </si>
  <si>
    <t>OP042-0009</t>
  </si>
  <si>
    <t>CORCHUELO SERRATO ANDRES FELIPE</t>
  </si>
  <si>
    <t>OP037-0477</t>
  </si>
  <si>
    <t>DAZA ALVARADO DAMIAN</t>
  </si>
  <si>
    <t>OP037-0377</t>
  </si>
  <si>
    <t>FORIGUA DUARTE CRISTIAN ALEXIS</t>
  </si>
  <si>
    <t>OP037-0089</t>
  </si>
  <si>
    <t>MARTINEZ RINCON JHOLMAN CAMILO</t>
  </si>
  <si>
    <t>OP037-0765</t>
  </si>
  <si>
    <t>QUINONEZ VELASCO VIVIANA ALEJANDRA</t>
  </si>
  <si>
    <t>OP020-0089</t>
  </si>
  <si>
    <t>QUINTERO OCAMPO ARCESIO</t>
  </si>
  <si>
    <t>OP042-0058</t>
  </si>
  <si>
    <t>RIOS LOPEZ OSCAR RAUL</t>
  </si>
  <si>
    <t>OP037-0507</t>
  </si>
  <si>
    <t>RODRIGUEZ SERGIO SAMUEL</t>
  </si>
  <si>
    <t>OP037-0510</t>
  </si>
  <si>
    <t>BEJARANO BARRETO EDISON STIVEN</t>
  </si>
  <si>
    <t>GACHETA</t>
  </si>
  <si>
    <t>OP037-0499</t>
  </si>
  <si>
    <t>CHIRIV PULIDO JOSE MAURICIO</t>
  </si>
  <si>
    <t>OP037-0561</t>
  </si>
  <si>
    <t>LEON BELTRAN JOHN FREDY</t>
  </si>
  <si>
    <t>OP035-0005</t>
  </si>
  <si>
    <t>RINCON ZAFRA EDUWIN ARBEHY </t>
  </si>
  <si>
    <t>GIRON</t>
  </si>
  <si>
    <t>OP037-0476</t>
  </si>
  <si>
    <t>MALDONADO GARNICA JAIME ALBERTO</t>
  </si>
  <si>
    <t>OP035-0111</t>
  </si>
  <si>
    <t>ACOSTA CUESTA ROSELVER</t>
  </si>
  <si>
    <t>OP037-0528</t>
  </si>
  <si>
    <t>BERRIO ALDANA JOHAN STEVEN</t>
  </si>
  <si>
    <t>COELLO</t>
  </si>
  <si>
    <t>OP037-0582</t>
  </si>
  <si>
    <t>CARABALI SALAZAR YOAN SEBASTIAN</t>
  </si>
  <si>
    <t>AD003-0016</t>
  </si>
  <si>
    <t>ESPANOL DIAZ DIEGO STEVEN</t>
  </si>
  <si>
    <t>OP037-0565</t>
  </si>
  <si>
    <t>GOMEZ SEPULVEDA EDGAR ANDRES</t>
  </si>
  <si>
    <t>OP087-0034</t>
  </si>
  <si>
    <t>HEREDIA GARCIA HECTOR ANDRES</t>
  </si>
  <si>
    <t>OP037-0534</t>
  </si>
  <si>
    <t>HERRERA MANRIQUE  EDWIN</t>
  </si>
  <si>
    <t>OP085-0065</t>
  </si>
  <si>
    <t>IBARRA GARZON JUAN DIEGO</t>
  </si>
  <si>
    <t>OP038-0018</t>
  </si>
  <si>
    <t>JIMENEZ BETANCOURT VICTOR MANUEL</t>
  </si>
  <si>
    <t>OP037-0566</t>
  </si>
  <si>
    <t>MEDINA ROA ANDRES FELIPE</t>
  </si>
  <si>
    <t>OP009-0111</t>
  </si>
  <si>
    <t>PARRA JIMENEZ SEBASTAN</t>
  </si>
  <si>
    <t>OP014-0121</t>
  </si>
  <si>
    <t>PINZON CENTENO MELANNY SKARLETH</t>
  </si>
  <si>
    <t>OP020-0024</t>
  </si>
  <si>
    <t>ROMERO BUITRAGO DIEGO</t>
  </si>
  <si>
    <t>OP037-0581</t>
  </si>
  <si>
    <t>ROMERO PUERTA JHON HENRY</t>
  </si>
  <si>
    <t>OP035-0126</t>
  </si>
  <si>
    <t>TRUJILLO CRUZ BRAHIAN ANDRES</t>
  </si>
  <si>
    <t>OP037-0776</t>
  </si>
  <si>
    <t>BOTINA BARBOSA YEYNER</t>
  </si>
  <si>
    <t>OP037-0592</t>
  </si>
  <si>
    <t>OSPINA GONZALEZ EDIRSON STEVEN</t>
  </si>
  <si>
    <t>OP037-0186</t>
  </si>
  <si>
    <t>SUAREZ CASTANEDA SEBASTIAN</t>
  </si>
  <si>
    <t>OP037-0583</t>
  </si>
  <si>
    <t>VASQUEZ VELASCO ANDRES FELIPE</t>
  </si>
  <si>
    <t>ALVARADO CONTRERAS EBERT NEGGER</t>
  </si>
  <si>
    <t>OP037-0152</t>
  </si>
  <si>
    <t>ARCE BARBOSA KEVIN SANTIAGO</t>
  </si>
  <si>
    <t>OP037-0591</t>
  </si>
  <si>
    <t>FUENMAYOR PEREZ JAIRO ENRIQUE</t>
  </si>
  <si>
    <t>OP009-0143</t>
  </si>
  <si>
    <t>GIL SANCHEZ SANTIAGO</t>
  </si>
  <si>
    <t>OP037-0473</t>
  </si>
  <si>
    <t>GUTIERREZ DIAZ  SOLANGE SHARAY</t>
  </si>
  <si>
    <t>AD009-0007</t>
  </si>
  <si>
    <t>LARA OSCAR DAVID</t>
  </si>
  <si>
    <t>LOS PALMITOS</t>
  </si>
  <si>
    <t>OP037-0600</t>
  </si>
  <si>
    <t>LEON CORTES JOHN ANDERSON</t>
  </si>
  <si>
    <t>SOPO</t>
  </si>
  <si>
    <t>OP037-0484</t>
  </si>
  <si>
    <t>LOZANO MEJIA ANDRES JULIAN</t>
  </si>
  <si>
    <t>OP037-0601</t>
  </si>
  <si>
    <t>MUNOZ BLANCO JUAN DAVID</t>
  </si>
  <si>
    <t>OP037-0602</t>
  </si>
  <si>
    <t>PALACIO LEONEL CARLOS ANDRES</t>
  </si>
  <si>
    <t>OP037-0597</t>
  </si>
  <si>
    <t>PALACIOS PALACIOS LEYSA CATALINA</t>
  </si>
  <si>
    <t>AD101-0012</t>
  </si>
  <si>
    <t>DAVI</t>
  </si>
  <si>
    <t>ADMIN-ADMIN-REG VALLE-CALI</t>
  </si>
  <si>
    <t>RODRGUEZ BUCHELLI LUDWING ANDRES</t>
  </si>
  <si>
    <t>OP068-0040</t>
  </si>
  <si>
    <t>SALCEDO JUAN ANDRES</t>
  </si>
  <si>
    <t>OP037-0598</t>
  </si>
  <si>
    <t>BARON ESPINOSA ALISON DAYANA</t>
  </si>
  <si>
    <t>AD034-0001</t>
  </si>
  <si>
    <t>BUITRAGO TORRES CARLOS ANDRES</t>
  </si>
  <si>
    <t>OP037-0610</t>
  </si>
  <si>
    <t>LOAIZA RODRIGUEZ CARLOS ANTONIO</t>
  </si>
  <si>
    <t>OP037-0607</t>
  </si>
  <si>
    <t>MOLINA SUAREZ  MARLON ESTEBAN</t>
  </si>
  <si>
    <t>FACATATIVA</t>
  </si>
  <si>
    <t>AD101-0014</t>
  </si>
  <si>
    <t>NINO TORRES DEIVER BRAYAN</t>
  </si>
  <si>
    <t>OP037-0605</t>
  </si>
  <si>
    <t>RODRIGUEZ COLORADO ANGIE ISABEL</t>
  </si>
  <si>
    <t>OP037-0609</t>
  </si>
  <si>
    <t>ATEHORTUA VANEGAS JULIAN ALEXANDER</t>
  </si>
  <si>
    <t>BEDOYA RIVERA ANDRES FELIPE</t>
  </si>
  <si>
    <t>OP037-0621</t>
  </si>
  <si>
    <t>CARVAJAL ESPINOSA JHOAN</t>
  </si>
  <si>
    <t>OP037-0616</t>
  </si>
  <si>
    <t>CASTRO TORRES ANGIE ALEXANDRA</t>
  </si>
  <si>
    <t>OP037-0625</t>
  </si>
  <si>
    <t>DIAZ SANCHEZ BRAYAN STIVEN</t>
  </si>
  <si>
    <t>OP037-0594</t>
  </si>
  <si>
    <t>ERASO ORDONEZ JOHN BEYCKER</t>
  </si>
  <si>
    <t>AD014-0027</t>
  </si>
  <si>
    <t>GIRALDO RESTREPO JUAN DIEGO</t>
  </si>
  <si>
    <t>OP042-0096</t>
  </si>
  <si>
    <t>GONZALEZ GARCIA JUAN ESTEBAN</t>
  </si>
  <si>
    <t>OP037-0620</t>
  </si>
  <si>
    <t>LOSADA LASSO DAYANA ALEXANDRA</t>
  </si>
  <si>
    <t>AD101-0015</t>
  </si>
  <si>
    <t>MAESTRE MEJIA ESDRAS ANDRES</t>
  </si>
  <si>
    <t>BECERRIL</t>
  </si>
  <si>
    <t>OP014-0075</t>
  </si>
  <si>
    <t>MANJARRES CUETO CRISTIAN DAVID</t>
  </si>
  <si>
    <t>OP037-0135</t>
  </si>
  <si>
    <t>NUNEZ BANGUERO CRISTIAN</t>
  </si>
  <si>
    <t>OP088-0001</t>
  </si>
  <si>
    <t>RINCON VARGAS ANDRES FELIPE</t>
  </si>
  <si>
    <t>OP037-0624</t>
  </si>
  <si>
    <t>SOLIS RODRIGUEZ LUIS FERNANDO</t>
  </si>
  <si>
    <t>OP009-0117</t>
  </si>
  <si>
    <t>TAMARA ALVAREZ JUAN CARLOS</t>
  </si>
  <si>
    <t>OP014-0071</t>
  </si>
  <si>
    <t>VALENZUELA ROZO HECTOR ANDRES</t>
  </si>
  <si>
    <t>OP009-0145</t>
  </si>
  <si>
    <t>AGUDELO CASTELLANOS DUIBER JOHANY</t>
  </si>
  <si>
    <t>OP092-0007</t>
  </si>
  <si>
    <t>BERMUDEZ GABRIEL JOEL</t>
  </si>
  <si>
    <t>OP037-0627</t>
  </si>
  <si>
    <t>BOHORQUEZ URUENA JUAN FELIPE</t>
  </si>
  <si>
    <t>AD003-0009</t>
  </si>
  <si>
    <t>CIFUENTES MEJIA JHON GEIBER</t>
  </si>
  <si>
    <t>OP037-0629</t>
  </si>
  <si>
    <t>OSORIO YANGUMA LUIS ENRIQUE</t>
  </si>
  <si>
    <t>OP037-0810</t>
  </si>
  <si>
    <t>ALFONSO RIVERA JHOAN ALEXIS</t>
  </si>
  <si>
    <t>OP037-0638</t>
  </si>
  <si>
    <t>ASPRILLA BONILLA KELLER FERNEY</t>
  </si>
  <si>
    <t>OP037-0637</t>
  </si>
  <si>
    <t>CASTANEDA ALZATE RODRIGO ANDRES</t>
  </si>
  <si>
    <t>LA UNION</t>
  </si>
  <si>
    <t>OP037-0617</t>
  </si>
  <si>
    <t>OP037-0633</t>
  </si>
  <si>
    <t>JIMENEZ REYES JAIRO HAMILTON</t>
  </si>
  <si>
    <t>OP068-0035</t>
  </si>
  <si>
    <t>MARMOLEJO ECHEVERRI OSCAR ALBERTO</t>
  </si>
  <si>
    <t>OP037-0615</t>
  </si>
  <si>
    <t>MOSQUERA ASPRILLA PEDRO YESID</t>
  </si>
  <si>
    <t>PARDO PARDO YEIMY KATHERINE</t>
  </si>
  <si>
    <t>PAZ RAMIREZ WILMER ALFREDO</t>
  </si>
  <si>
    <t>OP037-0640</t>
  </si>
  <si>
    <t>RUIZ SIERRA ANDY JASEL</t>
  </si>
  <si>
    <t>EL PENON</t>
  </si>
  <si>
    <t>OP037-0631</t>
  </si>
  <si>
    <t>CAICEDO SALAZAR CARLOS ANDRES</t>
  </si>
  <si>
    <t>OP015-0022</t>
  </si>
  <si>
    <t>CALDERON MUNOZ BRAYAN NICOLAS</t>
  </si>
  <si>
    <t>OP037-0644</t>
  </si>
  <si>
    <t>GUETIO NIQUINAS ARBEY</t>
  </si>
  <si>
    <t>SUAREZ</t>
  </si>
  <si>
    <t>OP037-0642</t>
  </si>
  <si>
    <t>MARIN CAMACHO CRISTIAN ANDRES</t>
  </si>
  <si>
    <t>OP037-0535</t>
  </si>
  <si>
    <t>RICO GONZALES EDWIN MIGUEL</t>
  </si>
  <si>
    <t>OP037-0643</t>
  </si>
  <si>
    <t>RIOS AREVALO LEONARDO</t>
  </si>
  <si>
    <t>OP037-0641</t>
  </si>
  <si>
    <t>VARGAS VALENCIA MARIA FERNANDA</t>
  </si>
  <si>
    <t>OP037-0639</t>
  </si>
  <si>
    <t>VELASQUEZ GOMEZ ANDRES FELIPE</t>
  </si>
  <si>
    <t>AD214-0001</t>
  </si>
  <si>
    <t>COORDINADOR PMO</t>
  </si>
  <si>
    <t>VIVEROS IDROBO IDROBO YEFFERSON CONSTAIN</t>
  </si>
  <si>
    <t>OP037-0269</t>
  </si>
  <si>
    <t>CRUZ TRUJILLO RAUL ESTEBAN</t>
  </si>
  <si>
    <t>OP037-0657</t>
  </si>
  <si>
    <t>CUERVO QUINTERO HENIER YESID</t>
  </si>
  <si>
    <t>OP037-0646</t>
  </si>
  <si>
    <t>DUQUE MOTTA MANUEL FELIPE</t>
  </si>
  <si>
    <t>OP060-0003</t>
  </si>
  <si>
    <t>GARZON YOSA JOHAN FERNEY</t>
  </si>
  <si>
    <t>VILLAHERMOSA</t>
  </si>
  <si>
    <t>OP037-0658</t>
  </si>
  <si>
    <t>GONZALEZ GOMEZ DANIEL</t>
  </si>
  <si>
    <t>OP037-0698</t>
  </si>
  <si>
    <t>GONZALEZ ROJAS CARLOS ANDRES</t>
  </si>
  <si>
    <t>OP042-0083</t>
  </si>
  <si>
    <t>MOGOLLON GUZMAN STEVEN</t>
  </si>
  <si>
    <t>OP037-0677</t>
  </si>
  <si>
    <t>MURILLO CABRERA JEAN CARLOS</t>
  </si>
  <si>
    <t>OP037-0650</t>
  </si>
  <si>
    <t>OP037-0648</t>
  </si>
  <si>
    <t>OP037-0651</t>
  </si>
  <si>
    <t>ORTIZ BARRERO BRYAN STEVEN</t>
  </si>
  <si>
    <t>OP037-0649</t>
  </si>
  <si>
    <t>PELAEZ MANJARRES NELSON JULIAN</t>
  </si>
  <si>
    <t>OP037-0655</t>
  </si>
  <si>
    <t>PENA LOZADA JOHN FREDY</t>
  </si>
  <si>
    <t>OP037-0653</t>
  </si>
  <si>
    <t>PEREZ GRANDETH ARNOVIS</t>
  </si>
  <si>
    <t>SAN JUAN DE URABA</t>
  </si>
  <si>
    <t>OP014-0101</t>
  </si>
  <si>
    <t>SINNIG IGUARAN RAUL GUILLERMO</t>
  </si>
  <si>
    <t>OP037-0645</t>
  </si>
  <si>
    <t>TAMAYO OLARTE JESUS DAVID</t>
  </si>
  <si>
    <t>OP014-0104</t>
  </si>
  <si>
    <t>OP037-0647</t>
  </si>
  <si>
    <t>APARICIO CABALLERO CARLOS ANDRES</t>
  </si>
  <si>
    <t>AD057-0005</t>
  </si>
  <si>
    <t>ADM BASE</t>
  </si>
  <si>
    <t>GALVIS ACOSTA JESUS HERNAN</t>
  </si>
  <si>
    <t>OP037-0662</t>
  </si>
  <si>
    <t>GUTIERREZ MARTINEZ EDUARDO ALFONSO</t>
  </si>
  <si>
    <t>NIEVES MURCIA PAULA ANDREA</t>
  </si>
  <si>
    <t>AD044-0022</t>
  </si>
  <si>
    <t>PERDOMO ROJAS ERICK DAVID</t>
  </si>
  <si>
    <t>SOTO CHILITO JUAN ESTEBAN</t>
  </si>
  <si>
    <t>OP037-0669</t>
  </si>
  <si>
    <t>ANGULO QUINONES GONZALO ADRIAN</t>
  </si>
  <si>
    <t>OP042-0125</t>
  </si>
  <si>
    <t>CARDONA CORTAZAR YULIUS STIVEN</t>
  </si>
  <si>
    <t>OP014-0158</t>
  </si>
  <si>
    <t>CASTILLO CASAS SANTIAGO</t>
  </si>
  <si>
    <t>OP037-0672</t>
  </si>
  <si>
    <t>CIFUENTES PRADO ANDRES FELIPE</t>
  </si>
  <si>
    <t>OP037-0667</t>
  </si>
  <si>
    <t>CUERVO CHARRY GILVENT ALEJANDRO</t>
  </si>
  <si>
    <t>OP037-0673</t>
  </si>
  <si>
    <t>FORTALECHE ROTAVISTA BRIANN CAMILO</t>
  </si>
  <si>
    <t>OP037-0668</t>
  </si>
  <si>
    <t>HERRERA VERGARA NICOLAS</t>
  </si>
  <si>
    <t>OP037-0660</t>
  </si>
  <si>
    <t>LEGUIZAMO SALAS JUAN CAMILO</t>
  </si>
  <si>
    <t>OP014-0090</t>
  </si>
  <si>
    <t>LOPEZ BOLANOS EDWIN ANDRES</t>
  </si>
  <si>
    <t>OP014-0149</t>
  </si>
  <si>
    <t>LOPEZ PACHON JUAN DAVID</t>
  </si>
  <si>
    <t>OP037-0670</t>
  </si>
  <si>
    <t>ORTIZ PEREA BRAYAN STIVEN</t>
  </si>
  <si>
    <t>OP007-0013</t>
  </si>
  <si>
    <t>VARGAS LAVAO JESÚS DAVID</t>
  </si>
  <si>
    <t>OP014-0143</t>
  </si>
  <si>
    <t>APRAEZ CRIOLLO BRAYAN STEVAN</t>
  </si>
  <si>
    <t>AD100-0086</t>
  </si>
  <si>
    <t>ARDILA CASTIBLANCO JHOSER ESNEIDER</t>
  </si>
  <si>
    <t>OP038-0049</t>
  </si>
  <si>
    <t>OP038-0015</t>
  </si>
  <si>
    <t>CARRILLO VASQUEZ MISAEL</t>
  </si>
  <si>
    <t>OP037-0675</t>
  </si>
  <si>
    <t>CARRION MONTOYA RICARDO</t>
  </si>
  <si>
    <t>OP037-0587</t>
  </si>
  <si>
    <t>CUELLAR RIVERA DAVID LEONARDO</t>
  </si>
  <si>
    <t>OP037-0676</t>
  </si>
  <si>
    <t>GARCIA PENAGOS CRISTIAN CAMILO</t>
  </si>
  <si>
    <t>OP037-0681</t>
  </si>
  <si>
    <t>GONZALEZ ROMERO JOSE ILDEFONSO</t>
  </si>
  <si>
    <t>OP038-0041</t>
  </si>
  <si>
    <t>OP015-0059</t>
  </si>
  <si>
    <t>HERNANDEZ MARTINEZ BRAYAN CAMILO</t>
  </si>
  <si>
    <t>OP037-0636</t>
  </si>
  <si>
    <t>HURTADO NIETO MARIA JOHANA</t>
  </si>
  <si>
    <t>AD100-0002</t>
  </si>
  <si>
    <t>MARROQUIN BARRAGAN ANDERSON MIGUEL</t>
  </si>
  <si>
    <t>ROVIRA</t>
  </si>
  <si>
    <t>OP037-0682</t>
  </si>
  <si>
    <t>MEDINA RIVERA JUAN DAVID</t>
  </si>
  <si>
    <t>OP037-0678</t>
  </si>
  <si>
    <t>NEISA VARGAS CESAR AUGUSTO</t>
  </si>
  <si>
    <t>OP080-0006</t>
  </si>
  <si>
    <t>NIETO ORTIZ OSCAR HUMBERTO</t>
  </si>
  <si>
    <t>MELGAR</t>
  </si>
  <si>
    <t>OP037-0680</t>
  </si>
  <si>
    <t>PEREZ GONZALEZ JHON HENRY</t>
  </si>
  <si>
    <t>OP038-0048</t>
  </si>
  <si>
    <t>QUENDAMBU ANGULO DAYLER ALEJANDRO</t>
  </si>
  <si>
    <t>SORZA RAMIREZ FRANCISCO JAVIER</t>
  </si>
  <si>
    <t>OP037-0679</t>
  </si>
  <si>
    <t>VARGAS FONSECA CRISTIAN ENRIQUE</t>
  </si>
  <si>
    <t>OP037-0576</t>
  </si>
  <si>
    <t>BALCAZAR CUELLAR ALEJANDRO</t>
  </si>
  <si>
    <t>OP009-0033</t>
  </si>
  <si>
    <t>ROJAS SEGURA LUIS ANGEL</t>
  </si>
  <si>
    <t>OP037-0136</t>
  </si>
  <si>
    <t>GOMEZ BUESAQUILLO JAIRO JONATHAN</t>
  </si>
  <si>
    <t>OP037-0281</t>
  </si>
  <si>
    <t>HERRERA MENDEZ LUIS ALBERTO</t>
  </si>
  <si>
    <t>OP037-0263</t>
  </si>
  <si>
    <t>MORENO MACIAS HERNAN DAVID</t>
  </si>
  <si>
    <t>OP009-0104</t>
  </si>
  <si>
    <t>PADILLA OROZCO MACGREGORY</t>
  </si>
  <si>
    <t>OP107-0003</t>
  </si>
  <si>
    <t>PRADA MOLANO ANDRES FABIAN</t>
  </si>
  <si>
    <t>OP009-0162</t>
  </si>
  <si>
    <t>VENERA SOLANO VICTOR ALFONSO</t>
  </si>
  <si>
    <t>MORALES</t>
  </si>
  <si>
    <t>OP056-0001</t>
  </si>
  <si>
    <t>CARDONA BARBOSA YELLEN</t>
  </si>
  <si>
    <t>OP037-0339</t>
  </si>
  <si>
    <t>CLEVES CORTES ARLEX JHOAN</t>
  </si>
  <si>
    <t>OP037-0554</t>
  </si>
  <si>
    <t>LAGOS PINZON DAVID STEVEN</t>
  </si>
  <si>
    <t>OP037-0292</t>
  </si>
  <si>
    <t>MARULANDA HURTADO LUIS FERNANDO</t>
  </si>
  <si>
    <t>OP037-0337</t>
  </si>
  <si>
    <t>MELO TRIANA ANDRES MAURICIO</t>
  </si>
  <si>
    <t>OP037-0244</t>
  </si>
  <si>
    <t>AD100-0005</t>
  </si>
  <si>
    <t>REINA MORA SANTIAGO</t>
  </si>
  <si>
    <t>OP037-0690</t>
  </si>
  <si>
    <t>RESTREPO CABAL LINA MARCELA</t>
  </si>
  <si>
    <t>AD100-0004</t>
  </si>
  <si>
    <t>RODRIGUEZ LOAIZA NICOLAS</t>
  </si>
  <si>
    <t>OP037-0434</t>
  </si>
  <si>
    <t>ROJAS MENDOZA ANDERSON</t>
  </si>
  <si>
    <t>OP037-0551</t>
  </si>
  <si>
    <t>ROJAS NARVAEZ JUAN DAVID</t>
  </si>
  <si>
    <t>OP037-0345</t>
  </si>
  <si>
    <t>ROMERO MONTOYA  JOSE ANTONIO</t>
  </si>
  <si>
    <t>SALAS REINA ANGEL DAVID</t>
  </si>
  <si>
    <t>OP037-0313</t>
  </si>
  <si>
    <t>TORRES TORRES BRAYAN CAMILO</t>
  </si>
  <si>
    <t>OP037-0527</t>
  </si>
  <si>
    <t>URREGO LUCUMI JESUS DAVID</t>
  </si>
  <si>
    <t>OP037-0336</t>
  </si>
  <si>
    <t>ARIAS ARCE JOSE RODRIGO</t>
  </si>
  <si>
    <t>OP037-0532</t>
  </si>
  <si>
    <t>BENAVIDES BERMUDEZ JOHAN SEBASTIAN</t>
  </si>
  <si>
    <t>OP037-0467</t>
  </si>
  <si>
    <t>GUTIERREZ LOZANO DARWINX ANDRES</t>
  </si>
  <si>
    <t>OP014-0142</t>
  </si>
  <si>
    <t>LOPEZ GUTIERREZ JUAN FELIPE</t>
  </si>
  <si>
    <t>OP042-0001</t>
  </si>
  <si>
    <t>OROZCO CALERO MIGUEL ANGEL</t>
  </si>
  <si>
    <t>OP037-0584</t>
  </si>
  <si>
    <t>RAMIREZ VELEZ JUAN ESTEBAN</t>
  </si>
  <si>
    <t>OP042-0101</t>
  </si>
  <si>
    <t>ZUNIGA ARIZABALETA ESTEPFANY ZUNIGA</t>
  </si>
  <si>
    <t>OP020-0001</t>
  </si>
  <si>
    <t>BOLANO SANTIS JONATHAN ANDRES</t>
  </si>
  <si>
    <t>OP037-0555</t>
  </si>
  <si>
    <t>CUASPA YAGUAPAZ LUIS MIGUEL</t>
  </si>
  <si>
    <t>OP037-0375</t>
  </si>
  <si>
    <t>PARADA MURILLO LEIDY KATHERINE</t>
  </si>
  <si>
    <t>AD026-0001</t>
  </si>
  <si>
    <t>AUXILIAR ADMINISTRATIVO ADMINISTRACION</t>
  </si>
  <si>
    <t>RAZON_SOCIAL</t>
  </si>
  <si>
    <t>CTV</t>
  </si>
  <si>
    <t>German Alexis Cardozo (Ledy Katherine Parada Murillo)</t>
  </si>
  <si>
    <t>cristian.cifuentes@grupoconectar.co</t>
  </si>
  <si>
    <t>Andres.moreno@grupoconectar.co</t>
  </si>
  <si>
    <t>Jose.Gomez@grupoconectar.co</t>
  </si>
  <si>
    <t>Karen.Carvajal@grupoconectar.co</t>
  </si>
  <si>
    <t>oscar.zuluaga@grupoconectar.co</t>
  </si>
  <si>
    <t>Power BI Premium por usuario</t>
  </si>
  <si>
    <t>jhonattan.torres.c@grupoconectar.co</t>
  </si>
  <si>
    <t>manuel.castillo@grupoconectar.co</t>
  </si>
  <si>
    <t>Manuel Felipe Castillo Pinzón (Tesorería)</t>
  </si>
  <si>
    <t>randy.perez@grupoconectar.co</t>
  </si>
  <si>
    <t>christhian.gomez@grupoconectar.co</t>
  </si>
  <si>
    <t>edicson.gordillo@grupoconectar.co</t>
  </si>
  <si>
    <t>caterinne.diaz@grupoconectar.co</t>
  </si>
  <si>
    <t>santiago.romero@grupoconectar.co</t>
  </si>
  <si>
    <t>auxiliar.movilidad@grupoconectar.co</t>
  </si>
  <si>
    <t>PASANTES PA</t>
  </si>
  <si>
    <t>Oficialdecumplimiento@grupoconectar.co</t>
  </si>
  <si>
    <t>servicioalcliente@grupoconectar.co</t>
  </si>
  <si>
    <t>angie.escobar@grupoconectar.co</t>
  </si>
  <si>
    <t xml:space="preserve">ATP (Harol Davian Cardenas) </t>
  </si>
  <si>
    <t>jeniffer.fernandez@grupoconectar.co</t>
  </si>
  <si>
    <t>Antiguo Lina Casallas R3</t>
  </si>
  <si>
    <t>natalia.colo@grupoconectar.co</t>
  </si>
  <si>
    <t>NATALIA GISSET COLO ROZO (Diana Rivera)</t>
  </si>
  <si>
    <t>conectar.azteca@grupoconectar.co</t>
  </si>
  <si>
    <t>dianapaola.infante@grupoconectar.co</t>
  </si>
  <si>
    <t>miguel.jaramillo@grupoconectar.co</t>
  </si>
  <si>
    <t>Miguel Ángel Jaramillo</t>
  </si>
  <si>
    <t>paco@grupoconectar.co</t>
  </si>
  <si>
    <t>liderzona2@grupoconectar.co</t>
  </si>
  <si>
    <t>(Miguel Castro) GESTOR RENOAN</t>
  </si>
  <si>
    <t>documentacionzona2@grupoconectar.co</t>
  </si>
  <si>
    <t>cristian.salazar@grupoconectar.co</t>
  </si>
  <si>
    <t>miguel.ricardo@grupoconectar.co</t>
  </si>
  <si>
    <t>jhoan.cuesta@grupoconectar.co</t>
  </si>
  <si>
    <t>R3 (Jhon Arias)(Eliesid)</t>
  </si>
  <si>
    <t>auxiliartalentohumano.palmira@grupoconectar.co</t>
  </si>
  <si>
    <t>BLOQ</t>
  </si>
  <si>
    <t>diseno.talentohumano@grupoconectar.co</t>
  </si>
  <si>
    <t>Caterinne Diaz Gil</t>
  </si>
  <si>
    <t>carlos.aparicio@grupoconectar.co</t>
  </si>
  <si>
    <t>Diana.Rivera@grupoconectar.co</t>
  </si>
  <si>
    <t>Milton.Herrera@grupoconectar.co</t>
  </si>
  <si>
    <t>yeraldin.pineda@grupoconectar.co</t>
  </si>
  <si>
    <t>Back en ETB</t>
  </si>
  <si>
    <t>karol.vanegas@grupoconectar.co</t>
  </si>
  <si>
    <t>johan.algarra@grupoconectar.co</t>
  </si>
  <si>
    <t>JOHAN MANUEL ALGARRA PUERTO (Ivonne)</t>
  </si>
  <si>
    <t>Ivonne.talero@grupoconectar.co</t>
  </si>
  <si>
    <t>angie.millan@grupoconectar.co</t>
  </si>
  <si>
    <t>edwin.soto@grupoconectar.co</t>
  </si>
  <si>
    <t xml:space="preserve">Miyer Mosquera, PST </t>
  </si>
  <si>
    <t>christian.letrado@grupoconectar.co</t>
  </si>
  <si>
    <t>(Luz Jaramillo)</t>
  </si>
  <si>
    <t>johan.feliciano@grupoconectar.co</t>
  </si>
  <si>
    <t>william.baldion@grupoconectar.co</t>
  </si>
  <si>
    <t>john.pineda@grupoconectar.co</t>
  </si>
  <si>
    <t>julian.giraldo@grupoconectar.co</t>
  </si>
  <si>
    <t>Supervis R3 (Mina)</t>
  </si>
  <si>
    <t>francy.cardenas.u@grupoconectar.co</t>
  </si>
  <si>
    <t>yaneth.jaramillo@grupoconectar.co</t>
  </si>
  <si>
    <t>cindy.vargas@grupoconectar.co</t>
  </si>
  <si>
    <t>CINDY DANIELA VARGAS ESCOBAR (Juan Guarín)</t>
  </si>
  <si>
    <t>maria.reyes@grupoconectar.co</t>
  </si>
  <si>
    <t>MARIA ELENA REYES( Diana Infante)</t>
  </si>
  <si>
    <t>claudia.gomez@grupoconectar.co</t>
  </si>
  <si>
    <t>julian.ramirez@grupoconectar.co</t>
  </si>
  <si>
    <t>pilar.villareal@grupoconectar.co</t>
  </si>
  <si>
    <t>maria.riano@grupoconectar.co</t>
  </si>
  <si>
    <t>MARÍA RIAÑO SSTA ATP COMFICA</t>
  </si>
  <si>
    <t>jose.garcia@grupoconectar.co</t>
  </si>
  <si>
    <t>GARCIA JIMENEZ JOSE MANUEL(Juan Guarín)</t>
  </si>
  <si>
    <t>alvaro.cruz@grupoconectar.co</t>
  </si>
  <si>
    <t>ALVARO CRUZ HERRENO</t>
  </si>
  <si>
    <t>fredy.gamboa@grupoconectar.co</t>
  </si>
  <si>
    <t>(Edicson Gordillo)</t>
  </si>
  <si>
    <t>adriana.castellanos@grupoconectar.co</t>
  </si>
  <si>
    <t>david.naranjo@grupoconectar.co</t>
  </si>
  <si>
    <t>elizabeth.malambo@grupoconectar.co</t>
  </si>
  <si>
    <t>yessica.diaz@grupoconectar.co</t>
  </si>
  <si>
    <t>andres.castellanos@grupoconectar.co</t>
  </si>
  <si>
    <t>deisy.rodriguez@grupoconectar.co</t>
  </si>
  <si>
    <t>analistaparqueautomotortigo@grupoconectar.co</t>
  </si>
  <si>
    <t>LUIS GONZALO CARDONA VELÁSQUEZ (Randy Pérez)</t>
  </si>
  <si>
    <t>diana.zamora@grupoconectar.co</t>
  </si>
  <si>
    <t>Diana Alejandra Zamora (Jenny Bautista)</t>
  </si>
  <si>
    <t>oscar.castiblanco@grupoconectar.co</t>
  </si>
  <si>
    <t>magdaliliana.tovar@grupoconectar.co</t>
  </si>
  <si>
    <t>jhon.cepeda@grupoconectar.co</t>
  </si>
  <si>
    <t>jackson.viveros@grupoconectar.co</t>
  </si>
  <si>
    <t>JACKSON JOHAN VIVEROS ANGULO(Analista SSTA) (Harnol Oquendo)</t>
  </si>
  <si>
    <t>deisy.siachoque@grupoconectar.co</t>
  </si>
  <si>
    <t>(Katerine Romo)</t>
  </si>
  <si>
    <t>analistaherramientastigo@grupoconectar.co</t>
  </si>
  <si>
    <t>JUAN ESTEBAN OSPINA PÉREZ</t>
  </si>
  <si>
    <t>auxiliartesoreria@grupoconectar.co</t>
  </si>
  <si>
    <t>ricardo.garcia@grupoconectar.co</t>
  </si>
  <si>
    <t>junior.benitez@grupoconectar.co</t>
  </si>
  <si>
    <t>wilmer.guerrero@grupoconectar.co</t>
  </si>
  <si>
    <t>Camilo Andrés Gómez Alcazar(Crhistofer García)</t>
  </si>
  <si>
    <t>harnol.oquendo@grupoconectar.co</t>
  </si>
  <si>
    <t>HARNOL JOSÉ OQUENDO LÓPEZ</t>
  </si>
  <si>
    <t>santiago.jimenez@grupoconectar.co</t>
  </si>
  <si>
    <t>diego.vallejo.r@grupoconectar.co</t>
  </si>
  <si>
    <t>manuela.alvarez@grupoconectar.co</t>
  </si>
  <si>
    <t>santiago.perez@grupoconectar.co</t>
  </si>
  <si>
    <t>Santiago Pérez Avila (Durán)</t>
  </si>
  <si>
    <t>movilidad.flm@grupoconectar.co</t>
  </si>
  <si>
    <t>William González Ramírez (Diana Diaz)</t>
  </si>
  <si>
    <t>yesica.jimenez@grupoconectar.co</t>
  </si>
  <si>
    <t>luz.hernandez@grupoconectar.co</t>
  </si>
  <si>
    <t>javier.espinel@grupoconectar.co</t>
  </si>
  <si>
    <t>formacioncali@grupoconectar.co</t>
  </si>
  <si>
    <t>FORMACIÓN CALI SFF (C SALAZAR) TH</t>
  </si>
  <si>
    <t>maria.mendoza@grupoconectar.co</t>
  </si>
  <si>
    <t>Maria Luisa Mendoza Restrepo (Randy Perez)</t>
  </si>
  <si>
    <t>bienestar.talentohumano@grupoconectar.co</t>
  </si>
  <si>
    <t>ivonne.moreno@grupoconectar.co</t>
  </si>
  <si>
    <t>yuliam.garavito@grupoconectar.co</t>
  </si>
  <si>
    <t>Julián Atehortua Vanegas</t>
  </si>
  <si>
    <t>jonathan.trujillo@grupoconectar.co</t>
  </si>
  <si>
    <t>jean.cuartas@grupoconectar.co</t>
  </si>
  <si>
    <t>JEAN ALEJANDRO CUARTAS HUERTAS</t>
  </si>
  <si>
    <t>viviana.gonzalez@grupoconectar.co</t>
  </si>
  <si>
    <t>diana.elizalde@grupoconectar.co</t>
  </si>
  <si>
    <t>gestionhumanatulua@grupoconectar.co</t>
  </si>
  <si>
    <t>Gestión Humana Tuluá, Solc Edinson Carreño</t>
  </si>
  <si>
    <t>operacionesimtulua@grupoconectar.co</t>
  </si>
  <si>
    <t>IMM Tuluá/CLARO R3</t>
  </si>
  <si>
    <t>Plantaexternatulua@grupoconectar.co</t>
  </si>
  <si>
    <t>OYM Tuluá</t>
  </si>
  <si>
    <t>cleyton.salas@grupoconectar.co</t>
  </si>
  <si>
    <t>CLEYTON SALAS GONZÁLEZ JEFE RED EXTERNA VALLE</t>
  </si>
  <si>
    <t>auxiliar.contratacion@grupoconectar.co</t>
  </si>
  <si>
    <t>jennifer.pulido@grupoconectar.co</t>
  </si>
  <si>
    <t>PULIDO SILVA JENNIFER LORENA (Ivonne)</t>
  </si>
  <si>
    <t>maria.prieto@grupoconectar.co</t>
  </si>
  <si>
    <t>MARÍA DANIELA PRIETO SÁNCHEZ</t>
  </si>
  <si>
    <t>yeiner.fontalvo@grupoconectar.co</t>
  </si>
  <si>
    <t>yEInER LIDER ope CALI</t>
  </si>
  <si>
    <t>john.arango@grupoconectar.co</t>
  </si>
  <si>
    <t>lady.atoy@grupoconectar.co</t>
  </si>
  <si>
    <t>Lady Tatiana Atoy Solarte (SSTA Valle)</t>
  </si>
  <si>
    <t>naudid.zabala@grupoconectar.co</t>
  </si>
  <si>
    <t>jarvis.castro@grupoconectar.co</t>
  </si>
  <si>
    <t>R3 (Naudid Zábala)</t>
  </si>
  <si>
    <t>ruben.daza@grupoconectar.co</t>
  </si>
  <si>
    <t>RUBÉN D DAZA CORTÉS</t>
  </si>
  <si>
    <t>ricardo.prieto@grupoconectar.co</t>
  </si>
  <si>
    <t>Ricardo Andrés Prieto Delgado</t>
  </si>
  <si>
    <t>jhonatan.mosquera@grupoconectar.co</t>
  </si>
  <si>
    <t>MOSQUERA FERNANDEZ JHONATAN DAVID (Eliesid)</t>
  </si>
  <si>
    <t>gabriel.serna@grupoconectar.co</t>
  </si>
  <si>
    <t>GABRIEL SERNA MURILLO</t>
  </si>
  <si>
    <t>laura.cruz@grupoconectar.co</t>
  </si>
  <si>
    <t>Laura Milena Cruz Meneces(CRISTIAN SALAZAR)</t>
  </si>
  <si>
    <t>yesid.delgado@grupoconectar.co</t>
  </si>
  <si>
    <t>Yesid delgado</t>
  </si>
  <si>
    <t>nathalia.camargo@grupoconectar.co</t>
  </si>
  <si>
    <t>NATHALIA CAMARGO BELTRAN (MIGUEL JARAMILLO)</t>
  </si>
  <si>
    <t>john.eraso@grupoconectar.co</t>
  </si>
  <si>
    <t>Pendiente ingreso planta</t>
  </si>
  <si>
    <t>erika.olaya@grupoconectar.co</t>
  </si>
  <si>
    <t>ERIKA DANIELA OLAYA CAMARGO</t>
  </si>
  <si>
    <t>jhon.romero@grupoconectar.co</t>
  </si>
  <si>
    <t>Jhon Henry Romero Puentes</t>
  </si>
  <si>
    <t>sara.avila@grupoconectar.co</t>
  </si>
  <si>
    <t>SARA LUCÍA ÁVILA FLOR (CALI IMM)</t>
  </si>
  <si>
    <t>victor.castro@grupoconectar.co</t>
  </si>
  <si>
    <t>VICTOR HUGO CASTRO CLAROS</t>
  </si>
  <si>
    <t>laura.ospina@grupoconectar.co</t>
  </si>
  <si>
    <t>LAURA ANDREA OSPINA SALAMANCA</t>
  </si>
  <si>
    <t>javier.arias@grupoconectar.co</t>
  </si>
  <si>
    <t>ivonn.pareja@grupoconectar.co</t>
  </si>
  <si>
    <t>IVONN DAYHANA PAREJA ANGULO th Ibague</t>
  </si>
  <si>
    <t>danilo.barrios@grupoconectar.co</t>
  </si>
  <si>
    <t>DANILO BARRIOS ARAMBURO</t>
  </si>
  <si>
    <t>hernan.solarte@grupoconectar.co</t>
  </si>
  <si>
    <t>natalia.acensio@grupoconectar.co</t>
  </si>
  <si>
    <t>Natalia Acensio Olivera (SSTA Valle)</t>
  </si>
  <si>
    <t>dilmer.castillo@grupoconectar.co</t>
  </si>
  <si>
    <t>Dilmer Castillo Peralta</t>
  </si>
  <si>
    <t>luz.bejarano@grupoconectar.co</t>
  </si>
  <si>
    <t>LUZ KARIME BEJARANO OVIEDO (Analis Fact)</t>
  </si>
  <si>
    <t>deisy.giraldo@grupoconectar.co</t>
  </si>
  <si>
    <t>Deisy Estefani Giraldo Llamoca</t>
  </si>
  <si>
    <t>jesus.guaraca@grupoconectar.co</t>
  </si>
  <si>
    <t> Juan David Cortaza(Log Florencia)</t>
  </si>
  <si>
    <t>anderson.blanco@grupoconectar.co</t>
  </si>
  <si>
    <t>ANDERSON YAFEK BLANCO HERNÁNDEZ (Log Espinal (Pulgarín))</t>
  </si>
  <si>
    <t>carol.orozco@grupoconectar.co</t>
  </si>
  <si>
    <t>Carol Liseth Orozco Ortiz</t>
  </si>
  <si>
    <t>lizeth.alcaraz@grupoconectar.co</t>
  </si>
  <si>
    <t>Marian Lizeth Alcaraz</t>
  </si>
  <si>
    <t>backofficepalmira@grupoconectar.co</t>
  </si>
  <si>
    <t>backoffice Palmira R3</t>
  </si>
  <si>
    <t>supervisoresoperacionespalmira@grupoconectar.co</t>
  </si>
  <si>
    <t>Supervisores palmira Claro</t>
  </si>
  <si>
    <t>cristian.castilla@grupoconectar.co</t>
  </si>
  <si>
    <t>Cristian Castilla Marroquín</t>
  </si>
  <si>
    <t>christofer.garcia@grupoconectar.co</t>
  </si>
  <si>
    <t>CHRISTOFER ALEJANDRO GARCÍA RODRÍGUEZ (Analis Fact)</t>
  </si>
  <si>
    <t>nicolle.robles@grupoconectar.co</t>
  </si>
  <si>
    <t>NICOLLE TATIANA ROBLES DIAZ claro R3 (Pulgarín), CAMBIO USER</t>
  </si>
  <si>
    <t>denyse.villarraga@grupoconectar.co</t>
  </si>
  <si>
    <t>Denyse Villarraga Acosta (Líder TH Tigo Sur) (Millán)</t>
  </si>
  <si>
    <t>nicolas.pulgarin@grupoconectar.co</t>
  </si>
  <si>
    <t>christian.mejia@grupoconectar.co</t>
  </si>
  <si>
    <t>CLARO MIN</t>
  </si>
  <si>
    <t>jhoan.cely@grupoconectar.co</t>
  </si>
  <si>
    <t>prospero.melo@grupoconectar.co</t>
  </si>
  <si>
    <t>yenny.cuervo@grupoconectar.co</t>
  </si>
  <si>
    <t>YENNY ALEXANDRA CUERVO CAÑON SST TIGO SUR</t>
  </si>
  <si>
    <t>fredy.lopez@grupoconectar.co</t>
  </si>
  <si>
    <t>daniel.rosero@grupoconectar.co</t>
  </si>
  <si>
    <t>DANIEL ALEJANDRO ROSERO ORTIZ Back SMU</t>
  </si>
  <si>
    <t>viacney.ordonez@grupoconectar.co</t>
  </si>
  <si>
    <t>edwin.rojas@grupoconectar.co</t>
  </si>
  <si>
    <t>jhon.sapuy@grupoconectar.co</t>
  </si>
  <si>
    <t>eliesid.gonzalez@grupoconectar.co</t>
  </si>
  <si>
    <t>eliesid gonzalez Ambuila (TICS Valle)</t>
  </si>
  <si>
    <t>angel.villa@grupoconectar.co</t>
  </si>
  <si>
    <t>tatiana.quintero@grupoconectar.co</t>
  </si>
  <si>
    <t>leidy.ruiz@grupoconectar.co</t>
  </si>
  <si>
    <t>ana.mojana@grupoconectar.co</t>
  </si>
  <si>
    <t>R3 (Ricardo Monroy)</t>
  </si>
  <si>
    <t>stefany.zuniga@grupoconectar.co</t>
  </si>
  <si>
    <t>admon.aliados@grupoconectar.co</t>
  </si>
  <si>
    <t>OSCAR LEONARDO ROCHA NAVEO</t>
  </si>
  <si>
    <t>almacentigo.centro@grupoconectar.co</t>
  </si>
  <si>
    <t>jorge.padilla@grupoconectar.co</t>
  </si>
  <si>
    <t>Jorge Mario Padilla López(Diana Diaz)</t>
  </si>
  <si>
    <t>marlon.galvis@grupoconectar.co</t>
  </si>
  <si>
    <t>MARLON DAVID GALVIS ORTEGA (huawei)(Diana Diaz)</t>
  </si>
  <si>
    <t>rogelio.velasquez@grupoconectar.co</t>
  </si>
  <si>
    <t>supervisortigomanizales@grupoconectar.co</t>
  </si>
  <si>
    <t>oswaldo.perez@grupoconectar.co</t>
  </si>
  <si>
    <t>supervisortigopereira@grupoconectar.co</t>
  </si>
  <si>
    <t>analistatigocali@grupoconectar.co</t>
  </si>
  <si>
    <t>supervisortigocali@grupoconectar.co</t>
  </si>
  <si>
    <t>(Randy)</t>
  </si>
  <si>
    <t>harold.giraldo@grupoconectar.co</t>
  </si>
  <si>
    <t>humberto.gamboa@grupoconectar.co</t>
  </si>
  <si>
    <t>Humberto Gamboa Cardona</t>
  </si>
  <si>
    <t>juan.sanchez@grupoconectar.co</t>
  </si>
  <si>
    <t>Juan Felipe Sanchez Cruz (Randy Perez)</t>
  </si>
  <si>
    <t>maria.ariza@grupoconectar.co</t>
  </si>
  <si>
    <t>María del Rosario Ariza Norton</t>
  </si>
  <si>
    <t>supervisortigoarmenia@grupoconectar.co</t>
  </si>
  <si>
    <t>jose.granados@grupoconectar.co</t>
  </si>
  <si>
    <t>danna.forero@grupoconectar.co</t>
  </si>
  <si>
    <t>Danna Valentina Forero Espinosa(Randy)</t>
  </si>
  <si>
    <t>juan.guarin@grupoconectar.co</t>
  </si>
  <si>
    <t>luis.pena@grupoconectar.co</t>
  </si>
  <si>
    <t>milton.pino@grupoconectar.co</t>
  </si>
  <si>
    <t>luyguin.alzate@grupoconectar.co</t>
  </si>
  <si>
    <t>Alzate Bedoya Luyguin Alexander</t>
  </si>
  <si>
    <t>fredy.aristizabal@grupoconectar.co</t>
  </si>
  <si>
    <t>mantenimiento.movilidad@grupoconectar.co</t>
  </si>
  <si>
    <t>Multicliente PA</t>
  </si>
  <si>
    <t>andresr.bernal@grupoconectar.co</t>
  </si>
  <si>
    <t>leandro.luango@grupoconectar.co</t>
  </si>
  <si>
    <t>diana.mina@grupoconectar.co</t>
  </si>
  <si>
    <t>larry.carrero@grupoconectar.co</t>
  </si>
  <si>
    <t>harold.cuenca@grupoconectar.co</t>
  </si>
  <si>
    <t>laura.gomez@grupoconectar.co</t>
  </si>
  <si>
    <t>Laura Valentina Gomez Sanchez(Linda Sierra)</t>
  </si>
  <si>
    <t>john.giraldo@grupoconectar.co</t>
  </si>
  <si>
    <t>eliacib.moica@grupoconectar.co</t>
  </si>
  <si>
    <t>supervisor.bodegapereira@grupoconectar.co</t>
  </si>
  <si>
    <t>Juan Guarin (Responsable)</t>
  </si>
  <si>
    <t>osman.macias@grupoconectar.co</t>
  </si>
  <si>
    <t>Osman Macias Toro TIGO</t>
  </si>
  <si>
    <t>juan.cardona@grupoconectar.co</t>
  </si>
  <si>
    <t>Juan Guillermo Cardona Castro</t>
  </si>
  <si>
    <t>lina.cardenas@grupoconectar.co</t>
  </si>
  <si>
    <t>LINA MARIA CARDENAS (AN Comp)</t>
  </si>
  <si>
    <t>angie.camargo@grupoconectar.co</t>
  </si>
  <si>
    <t>Angie Julieth Camargo Ramos (Maria Camila Riaño Gutierrez)</t>
  </si>
  <si>
    <t>laura.balaguera@grupoconectar.co</t>
  </si>
  <si>
    <t>LAURA MARCELA BALAGUERA SANCHEZ (Evelin)</t>
  </si>
  <si>
    <t>jorge.hernandez@grupoconectar.co</t>
  </si>
  <si>
    <t>yenci.campo@grupoconectar.co</t>
  </si>
  <si>
    <t>Yenci Alejandra Campo Diaz(Cristian Fernando Ariza Valdes)</t>
  </si>
  <si>
    <t>randy.aguilar@grupoconectar.co</t>
  </si>
  <si>
    <t>robinson.mahecha@grupoconectar.co</t>
  </si>
  <si>
    <t>luisa.casas@grupoconectar.co</t>
  </si>
  <si>
    <t>Luisa Fernanda Casas (Diana Elizalde)</t>
  </si>
  <si>
    <t>aldeiver.melo@grupoconectar.co</t>
  </si>
  <si>
    <t>(Linda Sierra)</t>
  </si>
  <si>
    <t>juan.perez@grupoconectar.co</t>
  </si>
  <si>
    <t>juan.vargas@grupoconectar.co</t>
  </si>
  <si>
    <t>luis.varela@grupoconectar.co</t>
  </si>
  <si>
    <t>(Edier Batancourth)</t>
  </si>
  <si>
    <t>andrea.marin@grupoconectar.co</t>
  </si>
  <si>
    <t>Sebastian Pedraza (Paola Andrea Marin Velázquez)</t>
  </si>
  <si>
    <t>paola.geraldino@grupoconectar.co</t>
  </si>
  <si>
    <t>CINDY PAOLA GERALDINO FONTALVO(Karen Padilla)</t>
  </si>
  <si>
    <t>juan.ortiz@grupoconectar.co</t>
  </si>
  <si>
    <t>julian.rosero@grupoconectar.co</t>
  </si>
  <si>
    <t>lizethe.alcaraz@grupoconectar.co</t>
  </si>
  <si>
    <t>(Diana Mina) "Milher"</t>
  </si>
  <si>
    <t>andres.arias@grupoconectar.co</t>
  </si>
  <si>
    <t>R3</t>
  </si>
  <si>
    <t>leidy.d.porras@grupoconectar.co</t>
  </si>
  <si>
    <t>LIEDY DAYANA PORRAS ORTIZ</t>
  </si>
  <si>
    <t>valentina.diaz@grupoconectar.co</t>
  </si>
  <si>
    <t>VALIENTINA DIAZ FORERO (LUZ JAREMILLO)</t>
  </si>
  <si>
    <t>daniel.molano@grupoconectar.co</t>
  </si>
  <si>
    <t>DANIEL STEVEN MOLANO BOLIVAR(Nicolás Pulgarín)</t>
  </si>
  <si>
    <t>marlon.bautista@grupoconectar.co</t>
  </si>
  <si>
    <t xml:space="preserve">BAUTISTA REYES MARLON STEVEN (Karen Carvajal) </t>
  </si>
  <si>
    <t>vladimir.pedroza@grupoconectar.co</t>
  </si>
  <si>
    <t>VLADIMIR  PEDROZA ARANDA</t>
  </si>
  <si>
    <t>luis.garcia@grupoconectar.co</t>
  </si>
  <si>
    <t>natalia.virgues@grupoconectar.co</t>
  </si>
  <si>
    <t>NATALIA ANDREA VIRGUES ZAPATA (LINDA SIERRA)</t>
  </si>
  <si>
    <t>leobar.ortiz@grupoconectar.co</t>
  </si>
  <si>
    <t>JOSE LEOBAR ORTIZA VEGA</t>
  </si>
  <si>
    <t>desprendibles@grupoconectar.co</t>
  </si>
  <si>
    <t>uso desprendibles</t>
  </si>
  <si>
    <t>guillermo.henao@grupoconectar.co</t>
  </si>
  <si>
    <t>(Randy Pérez)</t>
  </si>
  <si>
    <t>luis.correa@grupoconectar.co</t>
  </si>
  <si>
    <t>ivan.ramirez@grupoconectar.co</t>
  </si>
  <si>
    <t>IVAN MAURICIO RAMIREZ TRIANA</t>
  </si>
  <si>
    <t>Almacenlogisticacali@grupoconectar.co</t>
  </si>
  <si>
    <t>ALMACEN CALI (Miguel Jaramillo)</t>
  </si>
  <si>
    <t>Almacenlogisticapalmira@grupoconectar.co</t>
  </si>
  <si>
    <t>ALMACEN PALMIRA</t>
  </si>
  <si>
    <t>Almacenlogisticatulua@grupoconectar.co</t>
  </si>
  <si>
    <t>ALMACEN TULUA</t>
  </si>
  <si>
    <t>Almacenlogisticaespinal@grupoconectar.co</t>
  </si>
  <si>
    <t>ALMACEN ESPINAL</t>
  </si>
  <si>
    <t>Almacenlogisticaibague@grupoconectar.co</t>
  </si>
  <si>
    <t>ALMACEN IBAGUE</t>
  </si>
  <si>
    <t>Almacenlogisticaflorencia@grupoconectar.co</t>
  </si>
  <si>
    <t>ALMACEN FLORENCIA, almacenista, pendte</t>
  </si>
  <si>
    <t>omar.quintero@grupoconectar.co</t>
  </si>
  <si>
    <t>OMAR GABRIEL QUINTERO VELÁSQUEZ (Supervisor E&amp;N)(Brandon Rivera/ Yulieth Rios)</t>
  </si>
  <si>
    <t>maria.lopez@grupoconectar.co</t>
  </si>
  <si>
    <t>MARIA CAMILA LOPEZ ORTEGA (Diseñador Oprs)(Brandon Rivera)</t>
  </si>
  <si>
    <t>andres.castano@grupoconectar.co</t>
  </si>
  <si>
    <t>ANDRES FELIPE CASTANO (Superv Randy Pérez)</t>
  </si>
  <si>
    <t>johan.patino@grupoconectar.co</t>
  </si>
  <si>
    <t>edward.escobar@grupoconectar.co</t>
  </si>
  <si>
    <t>Edward Orlando Escobar Guzman (Supervisor R3)</t>
  </si>
  <si>
    <t>angelica.paez@grupoconectar.co</t>
  </si>
  <si>
    <t>andrea.suarez@grupoconectar.co</t>
  </si>
  <si>
    <t>ANDREA DEL PILAR SUAREZ VARGAS (Sebastián Pedraza)</t>
  </si>
  <si>
    <t>isabel.rangel@grupoconectar.co</t>
  </si>
  <si>
    <t>Danna Isabel Rangel Ruidiaz</t>
  </si>
  <si>
    <t>smith.cadena@grupoconectar.co</t>
  </si>
  <si>
    <t>SMITH OSCAR IVÁN CADENA CHITIVA</t>
  </si>
  <si>
    <t>tania.castro@grupoconectar.co</t>
  </si>
  <si>
    <t>usuarios.ssff@grupoconectar.co</t>
  </si>
  <si>
    <t>jorge.mozo@grupoconectar.co</t>
  </si>
  <si>
    <t>JORGE LEONARDO MOZO (randy perez)</t>
  </si>
  <si>
    <t>zonia.gutierrez@grupoconectar.co</t>
  </si>
  <si>
    <t>ZONIA AZUCENA GUTIERREZ ESCOBAR (randy perez)</t>
  </si>
  <si>
    <t>analistaehstigo@grupoconectar.co</t>
  </si>
  <si>
    <t>MARÍA ALEJANDRA GUTIERREZ ESTRADA (randy perez)</t>
  </si>
  <si>
    <t>supervisoresredexernaspalmira@grupoconectar.co</t>
  </si>
  <si>
    <t>Supervisores palmira/CLARO R3</t>
  </si>
  <si>
    <t>documentos.soporte@grupoconectar.co</t>
  </si>
  <si>
    <t>Gestión de Documentación</t>
  </si>
  <si>
    <t>aprendiz.seleccion@grupoconectar.co</t>
  </si>
  <si>
    <t>andres.rosero@grupoconectar.co</t>
  </si>
  <si>
    <t>ANDRES MAURICIO ROSERO GOMEZ (Miguel Jaramillo)</t>
  </si>
  <si>
    <t>william.valbuena@grupoconectar.co</t>
  </si>
  <si>
    <t>William Valbuena</t>
  </si>
  <si>
    <t>gestiondeproyectos@grupoconectar.co</t>
  </si>
  <si>
    <t>daniel.gomez@grupoconectar.co</t>
  </si>
  <si>
    <t>(Iván Arias) Pendiente ADMON u OPER</t>
  </si>
  <si>
    <t>gestiondeinfraestructura@grupoconectar.co</t>
  </si>
  <si>
    <t>DIAZ DIAZ NICOLAS (Harold Cardenas)</t>
  </si>
  <si>
    <t>10/07//2025</t>
  </si>
  <si>
    <t>juan.arciniegas@grupoconectar.co</t>
  </si>
  <si>
    <t>ARCINIEGAS RAMOS JUAN JOSE (Santiago Romero Amaya)</t>
  </si>
  <si>
    <t>gestiondediseno@grupoconectar.co</t>
  </si>
  <si>
    <t>Manuel Alejandro Bolivar Vargas (Alvaro Cruz)</t>
  </si>
  <si>
    <t>miguel.castro@grupoconectar.co</t>
  </si>
  <si>
    <t>Miguel Angel Alonso Castro(Manuel Mollon)</t>
  </si>
  <si>
    <t>andres.palacios@grupoconectar.co</t>
  </si>
  <si>
    <t>Andrés Esneider Palacio Bedoya (Christofer)</t>
  </si>
  <si>
    <t>gabriel.hernandez@grupoconectar.co</t>
  </si>
  <si>
    <t>Juan Gabriel Hernández Paez(Christofer)</t>
  </si>
  <si>
    <t>david.padilla@grupoconectar.co</t>
  </si>
  <si>
    <t>David Esteban Padilla Soto (Diana Diaz)</t>
  </si>
  <si>
    <t>anderson.garcia@grupoconectar.co</t>
  </si>
  <si>
    <t>Anderson Javier Garcia (Angie Millán)</t>
  </si>
  <si>
    <t>sebastian.aldana@grupoconectar.co</t>
  </si>
  <si>
    <t>Sebastian Aldana (Laura Cuadros)</t>
  </si>
  <si>
    <t>jahir.zapata@grupoconectar.co</t>
  </si>
  <si>
    <t>Jahir Oswaldo Zapata Garcia (Juan Guarin)</t>
  </si>
  <si>
    <t>lina.orozco@grupoconectar.co</t>
  </si>
  <si>
    <t>Lina Maria Orozco (Randy Junior)</t>
  </si>
  <si>
    <t>juan.jurado@grupoconectar.co</t>
  </si>
  <si>
    <t>Juan Sebastián Jurado Rodríguez (Christofer García)</t>
  </si>
  <si>
    <t>jhon.avila@grupoconectar.co</t>
  </si>
  <si>
    <t>AVILA CASTRO JOHN FABIAN (Cleyton)</t>
  </si>
  <si>
    <t>willington.ortiz@grupoconectar.co</t>
  </si>
  <si>
    <t>WILLINGTON ORTIZ MARIN (Cleyton)</t>
  </si>
  <si>
    <t>viviana.montero@grupoconectar.co</t>
  </si>
  <si>
    <t>VIVIANA LISSETH MONTERO GUTIERREZ</t>
  </si>
  <si>
    <t>jaiber.anaya@grupoconectar.co</t>
  </si>
  <si>
    <t>JAIBER CAMILO ANAYA (Christofer Garcia)</t>
  </si>
  <si>
    <t>aprendiz.etb@grupoconectar.co</t>
  </si>
  <si>
    <t>ETB (Luz Jaramillo)</t>
  </si>
  <si>
    <t>Andres.Simbaqueva@grupoconectar.co</t>
  </si>
  <si>
    <t>alvaro.sepulveda@grupoconectar.co</t>
  </si>
  <si>
    <t>angy.henao@grupoconectar.co</t>
  </si>
  <si>
    <t>sebastian.alvarez@grupoconectar.co</t>
  </si>
  <si>
    <t>factibilidades.zteodn@grupoconectar.co</t>
  </si>
  <si>
    <t>brandon.rivera@grupoconectar.co</t>
  </si>
  <si>
    <t>Brandon Rivera (Randy Aguilar)</t>
  </si>
  <si>
    <t>flavio.garzon@grupoconectar.co</t>
  </si>
  <si>
    <t>Flavio Eduarth Garzon (Luz Jaramillo)</t>
  </si>
  <si>
    <t>jhony.capera@grupoconectar.co</t>
  </si>
  <si>
    <t>Jhony Capera (Luz Jaramillo)</t>
  </si>
  <si>
    <t>gestion.movilidad@grupoconectar.co</t>
  </si>
  <si>
    <t>Gestión Movilidad (Edicson Gordillo)</t>
  </si>
  <si>
    <t>carlos.escobar@grupoconectar.co</t>
  </si>
  <si>
    <t>CARLOS ALBERTO ESCOBAR GALINDO (Luz Jaramillo)</t>
  </si>
  <si>
    <t>brian.ortiz@grupoconectar.co</t>
  </si>
  <si>
    <t>Brian Ortiz( Diana Milena Diaz)</t>
  </si>
  <si>
    <t>jhon.londono@grupoconectar.co</t>
  </si>
  <si>
    <t>Jhon Mario Londoño (Diana Milena Diaz)</t>
  </si>
  <si>
    <t>DALY ALEXANDRA BECERRA TORRES(Camilo Marín)</t>
  </si>
  <si>
    <t>hector.forero@grupoconectar.co</t>
  </si>
  <si>
    <t>jhonatan.lopez@grupoconectar.co</t>
  </si>
  <si>
    <t>JHONATAN MAURICIO LOPEZ (Jenny Bautista)</t>
  </si>
  <si>
    <t>oscar.leal@grupoconectar.co</t>
  </si>
  <si>
    <t>OSCAR ALBERTO LEAL (Simon Gutierrez)</t>
  </si>
  <si>
    <t>angie.zabaleta@grupoconectar.co</t>
  </si>
  <si>
    <t>ZABALETA GOMEZ ANGIE PAOLA (Jose Gómez)</t>
  </si>
  <si>
    <t>john.leon@grupoconectar.co</t>
  </si>
  <si>
    <t>JOHN FREDY LEON BELTRAN (Luz Jaramillo)</t>
  </si>
  <si>
    <t>valentina.murcia@grupoconectar.co</t>
  </si>
  <si>
    <t>VALENTINA MURCIA RODRIGUEZ ( Luz Jaramillo)</t>
  </si>
  <si>
    <t>yorlan.rodriguez@grupoconectar.co</t>
  </si>
  <si>
    <t>YORLAN ALEJANDRO RODRIGUEZ (Viacney Ordonez)</t>
  </si>
  <si>
    <t>JEIMMY ANDREA HERNANDEZ (Diana Infante)</t>
  </si>
  <si>
    <t>jhon.reyes@grupoconectar.co</t>
  </si>
  <si>
    <t>edwin.bolanos@grupoconectar.co</t>
  </si>
  <si>
    <t>EDWIN BOLAÑOS VIVEROS (Juan David Perez)</t>
  </si>
  <si>
    <t>jaime.maldonado@grupoconectar.co</t>
  </si>
  <si>
    <t>JAIME ALBERTO MALDONADO GARNICA (Luz Jaramillo)</t>
  </si>
  <si>
    <t>yelena.gonzalez@grupoconectar.co</t>
  </si>
  <si>
    <t>YELENA GONZALEZ ALAPE (Juan David Perez - TATIANA GRISALES)</t>
  </si>
  <si>
    <t>gustavo.ramos@grupoconectar.co</t>
  </si>
  <si>
    <t>yesica.henao@grupoconectar.co</t>
  </si>
  <si>
    <t>proyectocoreyvoz@grupoconectar.co</t>
  </si>
  <si>
    <t>sergio.suta@grupoconectar.co</t>
  </si>
  <si>
    <t>SERGIO GUIVANNY SUTA (Diego Vallejo)</t>
  </si>
  <si>
    <t>laura.rosas@grupoconectar.co</t>
  </si>
  <si>
    <t>LAURA DANIELA ROSAS VILLALBA (Luz Jaramillo)</t>
  </si>
  <si>
    <t>(G) .CO</t>
  </si>
  <si>
    <t>Google Workspace Business Starter</t>
  </si>
  <si>
    <t>carlos.contreras@conectartv.co</t>
  </si>
  <si>
    <t>ADMIN</t>
  </si>
  <si>
    <t>admin@conectartv.co</t>
  </si>
  <si>
    <t>Usuario Administrador</t>
  </si>
  <si>
    <t>guillermo.contreras@conectartv.co</t>
  </si>
  <si>
    <t>yanira.rey@conectartv.co</t>
  </si>
  <si>
    <t>(G) .COM.CO</t>
  </si>
  <si>
    <t>admin@conectartv.com.co</t>
  </si>
  <si>
    <t>(G) .ES</t>
  </si>
  <si>
    <t>admin@conectartv.es</t>
  </si>
  <si>
    <t>(G) .INFO</t>
  </si>
  <si>
    <t>admin@conectartv.info</t>
  </si>
  <si>
    <t>(G) .NET</t>
  </si>
  <si>
    <t>admin@conectartv.net</t>
  </si>
  <si>
    <t>(G) .NET.CO</t>
  </si>
  <si>
    <t>admin@conectartv.net.co</t>
  </si>
  <si>
    <t>edison.sanchez@conectartv.com</t>
  </si>
  <si>
    <t>greyes@conectartv.com</t>
  </si>
  <si>
    <t>German.Cardozo@conectartv.com</t>
  </si>
  <si>
    <t>Jhonattan.Torres.C@conectartv.com</t>
  </si>
  <si>
    <t>jorgealberto.sanchez@conectartv.com</t>
  </si>
  <si>
    <t>JORGE SANCHEZ (PRESTACION SERVICIOS)</t>
  </si>
  <si>
    <t>admin@conectartv.com</t>
  </si>
  <si>
    <t>MariaPaola.Estupinan@conectartv.com</t>
  </si>
  <si>
    <t>sergio.rey@conectartv.com</t>
  </si>
  <si>
    <t>alison.baron@conectartv.com</t>
  </si>
  <si>
    <t>serviciotecnicobuum@conectartv.com</t>
  </si>
  <si>
    <t>OneDrive Para la Empresa (Plan 2)</t>
  </si>
  <si>
    <t>CentroCompartidos@grupoconectar.co</t>
  </si>
  <si>
    <t>NUBE DEL CENTRO DE SERV COMPARTIDOS</t>
  </si>
  <si>
    <t>carlosg@grupoconectar.co</t>
  </si>
  <si>
    <t>Edison.Sanchez@grupoconectar.co</t>
  </si>
  <si>
    <t>eduardo.penuela@grupoconectar.co</t>
  </si>
  <si>
    <t>gabriel.reyes@grupoconectar.co</t>
  </si>
  <si>
    <t>Javier.Gaitan@grupoconectar.co</t>
  </si>
  <si>
    <t>jorgealberto.sanchez@grupoconectar.co</t>
  </si>
  <si>
    <t>mariapaola.estupinan@grupoconectar.co</t>
  </si>
  <si>
    <t>sergio.rey@grupoconectar.co</t>
  </si>
  <si>
    <t>facturacionISP@buum.com.co</t>
  </si>
  <si>
    <t>botero@grupoconectar.co</t>
  </si>
  <si>
    <t>Guillermo.Contreras@grupoconectar.co</t>
  </si>
  <si>
    <t>Yanira.Rey@grupoconectar.co</t>
  </si>
  <si>
    <t>lineaetica@grupoconectar.co</t>
  </si>
  <si>
    <t>laura.rodriguez@grupoconectar.co</t>
  </si>
  <si>
    <t>monet@grupoconectar.co</t>
  </si>
  <si>
    <t>facturacionconectartv@grupoconectar.co</t>
  </si>
  <si>
    <t>facturaciontelecomunicaciones@grupoconectar.co</t>
  </si>
  <si>
    <t>facturacioninvestment@grupoconectar.co</t>
  </si>
  <si>
    <t>salacsc@grupoconectar.co</t>
  </si>
  <si>
    <t>victor.alfonso@grupoconectar.co</t>
  </si>
  <si>
    <t>jhonatan.osorio@grupoconectar.co</t>
  </si>
  <si>
    <t>yon.padilla@grupoconectar.co</t>
  </si>
  <si>
    <t>Felipe.Velasquez@grupoconectar.co</t>
  </si>
  <si>
    <t>22/10/2020</t>
  </si>
  <si>
    <t>neidy.veloza@grupoconectar.co</t>
  </si>
  <si>
    <t>Secretaria</t>
  </si>
  <si>
    <t>carlos.patino@grupoconectar.co</t>
  </si>
  <si>
    <t>Carlos Andrés Patiño (Seguridad)</t>
  </si>
  <si>
    <t>francoby.perez@grupoconectar.co</t>
  </si>
  <si>
    <t>Francoby Yesid Pérez Gamboa</t>
  </si>
  <si>
    <t>laura.cuadros@grupoconectar.co</t>
  </si>
  <si>
    <t>juan.villamil@grupoconectar.co</t>
  </si>
  <si>
    <t>Juan Villamil Martínez (Cristina Herrera)</t>
  </si>
  <si>
    <t>angiesofia.montoya@grupoconectar.co</t>
  </si>
  <si>
    <t>Analista CSC</t>
  </si>
  <si>
    <t>andrea.aguirre@grupoconectar.co</t>
  </si>
  <si>
    <t>revisora fiscal (Gerente General)</t>
  </si>
  <si>
    <t>picasso@grupoconectar.co</t>
  </si>
  <si>
    <t>Sala Picasso</t>
  </si>
  <si>
    <t>Planner y Project Plan 3</t>
  </si>
  <si>
    <t>laura.padilla@grupoconectar.co</t>
  </si>
  <si>
    <t>(María Cuellar)</t>
  </si>
  <si>
    <t>josevicente.serrano@grupoconectar.co</t>
  </si>
  <si>
    <t>Asesor Junta Directiva</t>
  </si>
  <si>
    <t>marc.eichmann@grupoconectar.co</t>
  </si>
  <si>
    <t>ASESOR EXTERNO</t>
  </si>
  <si>
    <t>asistentevirtual@grupoconectar.co</t>
  </si>
  <si>
    <t>ASISTENTE VISTUAL "VALERIA" (Jhonattan Torres C)</t>
  </si>
  <si>
    <t>juan.gallego@grupoconectar.co</t>
  </si>
  <si>
    <t>Juan Carlos Gallego(Asesor CAD)</t>
  </si>
  <si>
    <t>repositorio@grupoconectar.co</t>
  </si>
  <si>
    <t>Jhonattan Torres Cruz</t>
  </si>
  <si>
    <t>marcela.casilimas@grupoconectar.co</t>
  </si>
  <si>
    <t>maria.cuellar@conectartv.net.co</t>
  </si>
  <si>
    <t>servicioalcliente@buum.com.co</t>
  </si>
  <si>
    <t>De Servicio al Cliente</t>
  </si>
  <si>
    <t>gerenciacontel@grupoconectar.co</t>
  </si>
  <si>
    <t>danilo.ochoa@grupoconectar.co</t>
  </si>
  <si>
    <t>Danilo Ochoa(Maria Cuellar)</t>
  </si>
  <si>
    <t>Jonierth.Velazquez@grupoconectar.co</t>
  </si>
  <si>
    <t>Jonierth Alberto Velazquez Ladino (NAUDI ANTONIO ZABALA)</t>
  </si>
  <si>
    <t>milena.castellanos@grupoconectar.co</t>
  </si>
  <si>
    <t>andres.carrillo@grupoconectar.co</t>
  </si>
  <si>
    <t>ernesto.espana@grupoconectar.co</t>
  </si>
  <si>
    <t>Ernesto Alexander España Diaz</t>
  </si>
  <si>
    <t>leonardo.rubio@grupoconectar.co</t>
  </si>
  <si>
    <t>Leonardo Felipe Rubio</t>
  </si>
  <si>
    <t>agente.confirmacion@conectartv.com</t>
  </si>
  <si>
    <t>alejandra.lopez@grupoconectar.co</t>
  </si>
  <si>
    <t>Maria Alejandra López Garcia</t>
  </si>
  <si>
    <t>jeisson.cuy@grupoconectar.co</t>
  </si>
  <si>
    <t>aprendiz.calidad@grupoconectar.co</t>
  </si>
  <si>
    <t>lina.casallas.f@grupoconectar.co</t>
  </si>
  <si>
    <t>Lina Maria Casallas Fajardo (Andres Simbaqueva)</t>
  </si>
  <si>
    <t>admon.fit@grupoconectar.co</t>
  </si>
  <si>
    <t>alexander.henao@grupoconectar.co</t>
  </si>
  <si>
    <t>ybrinas@grupoconectar.net</t>
  </si>
  <si>
    <t>elarrahonda@grupoconectar.net</t>
  </si>
  <si>
    <t>mhurtado@grupoconectar.net</t>
  </si>
  <si>
    <t>hvega@grupoconectar.net</t>
  </si>
  <si>
    <t>arodriguez@grupoconectar.net</t>
  </si>
  <si>
    <t>yordonez@grupoconectar.net</t>
  </si>
  <si>
    <t>Sin ñ, es con N</t>
  </si>
  <si>
    <t>acarabali@grupoconectar.net</t>
  </si>
  <si>
    <t>jbarrera@grupoconectar.net</t>
  </si>
  <si>
    <t>jsaavedra@grupoconectar.net</t>
  </si>
  <si>
    <t>jrendon@grupoconectar.net</t>
  </si>
  <si>
    <t>mblanquicet@grupoconectar.net</t>
  </si>
  <si>
    <t>joreyes@grupoconectar.net</t>
  </si>
  <si>
    <t>equintero@grupoconectar.net</t>
  </si>
  <si>
    <t>lfajardo@grupoconectar.net</t>
  </si>
  <si>
    <t>cconcha@grupoconectar.net</t>
  </si>
  <si>
    <t>sbermudez@grupoconectar.net</t>
  </si>
  <si>
    <t>aarce@grupoconectar.net</t>
  </si>
  <si>
    <t>dvega@grupoconectar.net</t>
  </si>
  <si>
    <t>rmosquera@grupoconectar.net</t>
  </si>
  <si>
    <t>mdiaz@grupoconectar.net</t>
  </si>
  <si>
    <t>ediaz@grupoconectar.net</t>
  </si>
  <si>
    <t>asalvino@grupoconectar.net</t>
  </si>
  <si>
    <t>dgonzalez@grupoconectar.net</t>
  </si>
  <si>
    <t>jcortes@grupoconectar.net</t>
  </si>
  <si>
    <t>jcorrea@grupoconectar.net</t>
  </si>
  <si>
    <t>rcobo@grupoconectar.net</t>
  </si>
  <si>
    <t>hfigueroa@grupoconectar.net</t>
  </si>
  <si>
    <t>jhdelgado@grupoconectar.net</t>
  </si>
  <si>
    <t>luortiz@grupoconectar.net</t>
  </si>
  <si>
    <t>esanchez@grupoconectar.net</t>
  </si>
  <si>
    <t>crgomez@grupoconectar.net</t>
  </si>
  <si>
    <t>yalegria@grupoconectar.net</t>
  </si>
  <si>
    <t>ochaves@grupoconectar.net</t>
  </si>
  <si>
    <t>dcamilo@grupoconectar.net</t>
  </si>
  <si>
    <t>jvasquez@grupoconectar.net</t>
  </si>
  <si>
    <t>almora@grupoconectar.net</t>
  </si>
  <si>
    <t>aagredo@grupoconectar.net</t>
  </si>
  <si>
    <t>dvilla@grupoconectar.net</t>
  </si>
  <si>
    <t>evelasco@grupoconectar.net</t>
  </si>
  <si>
    <t>rtascon@grupoconectar.net</t>
  </si>
  <si>
    <t>edmarin@grupoconectar.net</t>
  </si>
  <si>
    <t>fmarin@grupoconectar.net</t>
  </si>
  <si>
    <t>alora@grupoconectar.net</t>
  </si>
  <si>
    <t>lugil@grupoconectar.net</t>
  </si>
  <si>
    <t>dchaves@grupoconectar.net</t>
  </si>
  <si>
    <t>wbravo@grupoconectar.net</t>
  </si>
  <si>
    <t>carismendi@grupoconectar.net</t>
  </si>
  <si>
    <t>cmarcilla@grupoconectar.net</t>
  </si>
  <si>
    <t>lgarcia@grupoconectar.net</t>
  </si>
  <si>
    <t>mtorres@grupoconectar.net</t>
  </si>
  <si>
    <t>bgonzalez@grupoconectar.net</t>
  </si>
  <si>
    <t>jdelgado@grupoconectar.net</t>
  </si>
  <si>
    <t>jnoguera@grupoconectar.net</t>
  </si>
  <si>
    <t>hcarvajal@grupoconectar.net</t>
  </si>
  <si>
    <t>lgomez@grupoconectar.net</t>
  </si>
  <si>
    <t>tulcue@grupoconectar.net</t>
  </si>
  <si>
    <t>jquinones@grupoconectar.net</t>
  </si>
  <si>
    <t>crgallego@grupoconectar.net</t>
  </si>
  <si>
    <t>vyande@grupoconectar.net</t>
  </si>
  <si>
    <t>jugonzalez@grupoconectar.net</t>
  </si>
  <si>
    <t>jrestrepo@grupoconectar.net</t>
  </si>
  <si>
    <t>dmarquinez@grupoconectar.net</t>
  </si>
  <si>
    <t>fgil@grupoconectar.net</t>
  </si>
  <si>
    <t>jcastillo@grupoconectar.net</t>
  </si>
  <si>
    <t>cde@grupoconectar.net</t>
  </si>
  <si>
    <t>cotero@grupoconectar.net</t>
  </si>
  <si>
    <t>vmuriel@grupoconectar.net</t>
  </si>
  <si>
    <t>dlopez@grupoconectar.net</t>
  </si>
  <si>
    <t>ysalas@grupoconectar.net</t>
  </si>
  <si>
    <t>ybarrera@grupoconectar.net</t>
  </si>
  <si>
    <t>fsolarte@grupoconectar.net</t>
  </si>
  <si>
    <t>colarte@grupoconectar.net</t>
  </si>
  <si>
    <t>sjojoa@grupoconectar.net</t>
  </si>
  <si>
    <t>jmurillo@grupoconectar.net</t>
  </si>
  <si>
    <t>lmarin@grupoconectar.net</t>
  </si>
  <si>
    <t>kortiz@grupoconectar.net</t>
  </si>
  <si>
    <t>bnarvaez@grupoconectar.net</t>
  </si>
  <si>
    <t>jmicolta@grupoconectar.net</t>
  </si>
  <si>
    <t>baragon@grupoconectar.net</t>
  </si>
  <si>
    <t>yaguirre@grupoconectar.net</t>
  </si>
  <si>
    <t>eortiz@grupoconectar.net</t>
  </si>
  <si>
    <t>gperez@grupoconectar.net</t>
  </si>
  <si>
    <t>jangulo@grupoconectar.net</t>
  </si>
  <si>
    <t>cortega@grupoconectar.net</t>
  </si>
  <si>
    <t>esuarez@grupoconectar.net</t>
  </si>
  <si>
    <t>jugutierrez@grupoconectar.net</t>
  </si>
  <si>
    <t>dlemos@grupoconectar.net</t>
  </si>
  <si>
    <t>hjulian@grupoconectar.net</t>
  </si>
  <si>
    <t>jurojas@grupoconectar.net</t>
  </si>
  <si>
    <t>smunoz@grupoconectar.net</t>
  </si>
  <si>
    <t>jsarria@grupoconectar.net</t>
  </si>
  <si>
    <t>ooviedo@grupoconectar.net</t>
  </si>
  <si>
    <t>gguillen@grupoconectar.net</t>
  </si>
  <si>
    <t>jmejia@grupoconectar.net</t>
  </si>
  <si>
    <t>dmunoz@grupoconectar.net</t>
  </si>
  <si>
    <t>jvelasco@grupoconectar.net</t>
  </si>
  <si>
    <t>hcortes@grupoconectar.net</t>
  </si>
  <si>
    <t>ocardona@grupoconectar.net</t>
  </si>
  <si>
    <t>yquinones@grupoconectar.net</t>
  </si>
  <si>
    <t>vsanchez@grupoconectar.net</t>
  </si>
  <si>
    <t>oaros@grupoconectar.net</t>
  </si>
  <si>
    <t>falvarez@grupoconectar.net</t>
  </si>
  <si>
    <t>grodriguez@grupoconectar.net</t>
  </si>
  <si>
    <t>jhrios@grupoconectar.net</t>
  </si>
  <si>
    <t>jrosas@grupoconectar.net</t>
  </si>
  <si>
    <t>amosquera@grupoconectar.net</t>
  </si>
  <si>
    <t>hlerma@grupoconectar.net</t>
  </si>
  <si>
    <t>jfuel@grupoconectar.net</t>
  </si>
  <si>
    <t>jcarvajal@grupoconectar.net</t>
  </si>
  <si>
    <t>yborja@grupoconectar.net</t>
  </si>
  <si>
    <t>cquinayas@grupoconectar.net</t>
  </si>
  <si>
    <t>joguzman@grupoconectar.net</t>
  </si>
  <si>
    <t>jhmosquera@grupoconectar.net</t>
  </si>
  <si>
    <t>wmesa@grupoconectar.net</t>
  </si>
  <si>
    <t>lluna@grupoconectar.net</t>
  </si>
  <si>
    <t>emera@grupoconectar.net</t>
  </si>
  <si>
    <t>jchacon@grupoconectar.net</t>
  </si>
  <si>
    <t>jojimenez@grupoconectar.net</t>
  </si>
  <si>
    <t>agonzalez@grupoconectar.net</t>
  </si>
  <si>
    <t>jagudelo@grupoconectar.net</t>
  </si>
  <si>
    <t>emarin@grupoconectar.net</t>
  </si>
  <si>
    <t>jalzate@grupoconectar.net</t>
  </si>
  <si>
    <t>hsalamanca@grupoconectar.net</t>
  </si>
  <si>
    <t>juarojas@grupoconectar.net</t>
  </si>
  <si>
    <t>lestacio@grupoconectar.net</t>
  </si>
  <si>
    <t>jmantilla@grupoconectar.net</t>
  </si>
  <si>
    <t>apatino@grupoconectar.net</t>
  </si>
  <si>
    <t>wvalencia@grupoconectar.net</t>
  </si>
  <si>
    <t>jotorres@grupoconectar.net</t>
  </si>
  <si>
    <t>jlerma@grupoconectar.net</t>
  </si>
  <si>
    <t>srodriguez@grupoconectar.net</t>
  </si>
  <si>
    <t>amanco@grupoconectar.net</t>
  </si>
  <si>
    <t>oruano@grupoconectar.net</t>
  </si>
  <si>
    <t>rmedina@grupoconectar.net</t>
  </si>
  <si>
    <t>wrodriguez@grupoconectar.net</t>
  </si>
  <si>
    <t>solaya@grupoconectar.net</t>
  </si>
  <si>
    <t>jgutierrez@grupoconectar.net</t>
  </si>
  <si>
    <t>mmarroquin@grupoconectar.net</t>
  </si>
  <si>
    <t>jgrueso@grupoconectar.net</t>
  </si>
  <si>
    <t>lmier@grupoconectar.net</t>
  </si>
  <si>
    <t>acampuzano@grupoconectar.net</t>
  </si>
  <si>
    <t>jmorales@grupoconectar.net</t>
  </si>
  <si>
    <t>jumarin@grupoconectar.net</t>
  </si>
  <si>
    <t>ecelis@grupoconectar.net</t>
  </si>
  <si>
    <t>etrejos@grupoconectar.net</t>
  </si>
  <si>
    <t>cmurillo@grupoconectar.net</t>
  </si>
  <si>
    <t>lflorez@grupoconectar.net</t>
  </si>
  <si>
    <t>jbiojo@grupoconectar.net</t>
  </si>
  <si>
    <t>basprilla@grupoconectar.net</t>
  </si>
  <si>
    <t>flopez@grupoconectar.net</t>
  </si>
  <si>
    <t>jespinosa@grupoconectar.net</t>
  </si>
  <si>
    <t>rromero@grupoconectar.net</t>
  </si>
  <si>
    <t>freyes@grupoconectar.net</t>
  </si>
  <si>
    <t>fgonzalez@grupoconectar.net</t>
  </si>
  <si>
    <t>ghernandez@grupoconectar.net</t>
  </si>
  <si>
    <t>shinestroza@grupoconectar.net</t>
  </si>
  <si>
    <t>jerazo@grupoconectar.net</t>
  </si>
  <si>
    <t>jegarcia@grupoconectar.net</t>
  </si>
  <si>
    <t>ecastro@grupoconectar.net</t>
  </si>
  <si>
    <t>aurrutia@grupoconectar.net</t>
  </si>
  <si>
    <t>vforonda@grupoconectar.net</t>
  </si>
  <si>
    <t>rjulian@grupoconectar.net</t>
  </si>
  <si>
    <t>aastudillo@grupoconectar.net</t>
  </si>
  <si>
    <t>ajohan@grupoconectar.net</t>
  </si>
  <si>
    <t>scuellar@grupoconectar.net</t>
  </si>
  <si>
    <t>wcorrea@grupoconectar.net</t>
  </si>
  <si>
    <t>slarios@grupoconectar.net</t>
  </si>
  <si>
    <t>mjefferson@grupoconectar.net</t>
  </si>
  <si>
    <t>gmauricio@grupoconectar.net</t>
  </si>
  <si>
    <t>bjhon@grupoconectar.net</t>
  </si>
  <si>
    <t>rjhon@grupoconectar.net</t>
  </si>
  <si>
    <t>syors@grupoconectar.net</t>
  </si>
  <si>
    <t>ojavier@grupoconectar.net</t>
  </si>
  <si>
    <t>rerik@grupoconectar.net</t>
  </si>
  <si>
    <t>jgaviria@grupoconectar.net</t>
  </si>
  <si>
    <t>jalvear@grupoconectar.net</t>
  </si>
  <si>
    <t>rjair@grupoconectar.net</t>
  </si>
  <si>
    <t>vedier@grupoconectar.net</t>
  </si>
  <si>
    <t>jumoreno@grupoconectar.net</t>
  </si>
  <si>
    <t>sdionisio@grupoconectar.net</t>
  </si>
  <si>
    <t>phaminson@grupoconectar.net</t>
  </si>
  <si>
    <t>vjairo@grupoconectar.net</t>
  </si>
  <si>
    <t>julondono@grupoconectar.net</t>
  </si>
  <si>
    <t>cfranks@grupoconectar.net</t>
  </si>
  <si>
    <t>gcristian@grupoconectar.net</t>
  </si>
  <si>
    <t>mdiego@grupoconectar.net</t>
  </si>
  <si>
    <t>tcrhistian@grupoconectar.net</t>
  </si>
  <si>
    <t>rwilner@grupoconectar.net</t>
  </si>
  <si>
    <t>mdaniel@grupoconectar.net</t>
  </si>
  <si>
    <t>frgarcia@grupoconectar.net</t>
  </si>
  <si>
    <t>mesneider@grupoconectar.net</t>
  </si>
  <si>
    <t>smarlon@grupoconectar.net</t>
  </si>
  <si>
    <t>dpena@grupoconectar.net</t>
  </si>
  <si>
    <t>msebastian@grupoconectar.net</t>
  </si>
  <si>
    <t>mubaldo@grupoconectar.net</t>
  </si>
  <si>
    <t>amanuel@grupoconectar.net</t>
  </si>
  <si>
    <t>rharold@grupoconectar.net</t>
  </si>
  <si>
    <t>tguillermo@grupoconectar.net</t>
  </si>
  <si>
    <t>cvillafena@grupoconectar.net</t>
  </si>
  <si>
    <t>cwairon@grupoconectar.net</t>
  </si>
  <si>
    <t>jrebolledo@grupoconectar.net</t>
  </si>
  <si>
    <t>lmilton@grupoconectar.net</t>
  </si>
  <si>
    <t>nleonardo@grupoconectar.net</t>
  </si>
  <si>
    <t>ocarlos@grupoconectar.net</t>
  </si>
  <si>
    <t>fluis@grupoconectar.net</t>
  </si>
  <si>
    <t>cnelson@grupoconectar.net</t>
  </si>
  <si>
    <t>bjamilton@grupoconectar.net</t>
  </si>
  <si>
    <t>aalexander@grupoconectar.net</t>
  </si>
  <si>
    <t>hjuan@grupoconectar.net</t>
  </si>
  <si>
    <t>pgabriel@grupoconectar.net</t>
  </si>
  <si>
    <t>vdaniel@grupoconectar.net</t>
  </si>
  <si>
    <t>gmarlon@grupoconectar.net</t>
  </si>
  <si>
    <t>camunez@grupoconectar.net</t>
  </si>
  <si>
    <t>vcarlos@grupoconectar.net</t>
  </si>
  <si>
    <t>bjesse@grupoconectar.net</t>
  </si>
  <si>
    <t>jumeneses@grupoconectar.net</t>
  </si>
  <si>
    <t>lroger@grupoconectar.net</t>
  </si>
  <si>
    <t>tcristian@grupoconectar.net</t>
  </si>
  <si>
    <t>ariascos@grupoconectar.net</t>
  </si>
  <si>
    <t>crudy@grupoconectar.net</t>
  </si>
  <si>
    <t>lumorales@grupoconectar.net</t>
  </si>
  <si>
    <t>lusatacruz@grupoconectar.net</t>
  </si>
  <si>
    <t>asebastian@grupoconectar.net</t>
  </si>
  <si>
    <t>qkaren@grupoconectar.net</t>
  </si>
  <si>
    <t>odaniel@grupoconectar.net</t>
  </si>
  <si>
    <t>omichael@grupoconectar.net</t>
  </si>
  <si>
    <t>njuan@grupoconectar.net</t>
  </si>
  <si>
    <t>cwilliam@grupoconectar.net</t>
  </si>
  <si>
    <t>sleyder@grupoconectar.net</t>
  </si>
  <si>
    <t>cjaisen@grupoconectar.net</t>
  </si>
  <si>
    <t>redwing@grupoconectar.net</t>
  </si>
  <si>
    <t>mwilliams@grupoconectar.net</t>
  </si>
  <si>
    <t>gjonathan@grupoconectar.net</t>
  </si>
  <si>
    <t>rbrayan@grupoconectar.net</t>
  </si>
  <si>
    <t>dcesar@grupoconectar.net</t>
  </si>
  <si>
    <t>vbayron@grupoconectar.net</t>
  </si>
  <si>
    <t>jhramirez@grupoconectar.net</t>
  </si>
  <si>
    <t>ydaniel@grupoconectar.net</t>
  </si>
  <si>
    <t>medinson@grupoconectar.net</t>
  </si>
  <si>
    <t>bluis@grupoconectar.net</t>
  </si>
  <si>
    <t>pjuan@grupoconectar.net</t>
  </si>
  <si>
    <t>tcarlos@grupoconectar.net</t>
  </si>
  <si>
    <t>odiego@grupoconectar.net</t>
  </si>
  <si>
    <t>eluis@grupoconectar.net</t>
  </si>
  <si>
    <t>qdarwin@grupoconectar.net</t>
  </si>
  <si>
    <t>froa@grupoconectar.net</t>
  </si>
  <si>
    <t>oesteban@grupoconectar.net</t>
  </si>
  <si>
    <t>ojohn@grupoconectar.net</t>
  </si>
  <si>
    <t>dyeferson@grupoconectar.net</t>
  </si>
  <si>
    <t>adaniel@grupoconectar.net</t>
  </si>
  <si>
    <t>jureyes@grupoconectar.net</t>
  </si>
  <si>
    <t>ddiego@grupoconectar.net</t>
  </si>
  <si>
    <t>gjose@grupoconectar.net</t>
  </si>
  <si>
    <t>cjoscar@grupoconectar.net</t>
  </si>
  <si>
    <t>chermes@grupoconectar.net</t>
  </si>
  <si>
    <t>pjavinson@grupoconectar.net</t>
  </si>
  <si>
    <t>pjames@grupoconectar.net</t>
  </si>
  <si>
    <t>mjuan@grupoconectar.net</t>
  </si>
  <si>
    <t>ajuan@grupoconectar.net</t>
  </si>
  <si>
    <t>mherbin@grupoconectar.net</t>
  </si>
  <si>
    <t>ncarlos@grupoconectar.net</t>
  </si>
  <si>
    <t>qjohan@grupoconectar.net</t>
  </si>
  <si>
    <t>mreynel@grupoconectar.net</t>
  </si>
  <si>
    <t>hjesus@grupoconectar.net</t>
  </si>
  <si>
    <t>mvalencia@grupoconectar.net</t>
  </si>
  <si>
    <t>dorozco@grupoconectar.net</t>
  </si>
  <si>
    <t>jmoncada@grupoconectar.net</t>
  </si>
  <si>
    <t>tluis@grupoconectar.net</t>
  </si>
  <si>
    <t>rjuan@grupoconectar.net</t>
  </si>
  <si>
    <t>gales@grupoconectar.net</t>
  </si>
  <si>
    <t>hedwin@grupoconectar.net</t>
  </si>
  <si>
    <t>jvelez@grupoconectar.net</t>
  </si>
  <si>
    <t>ldiaz@grupoconectar.net</t>
  </si>
  <si>
    <t>rbetancourt@grupoconectar.net</t>
  </si>
  <si>
    <t>cjefferson@grupoconectar.net</t>
  </si>
  <si>
    <t>mandres@grupoconectar.net</t>
  </si>
  <si>
    <t>vjorge@grupoconectar.net</t>
  </si>
  <si>
    <t>aronald@grupoconectar.net</t>
  </si>
  <si>
    <t>rwilliam@grupoconectar.net</t>
  </si>
  <si>
    <t>lparra@grupoconectar.net</t>
  </si>
  <si>
    <t>jfranco@grupoconectar.net</t>
  </si>
  <si>
    <t>jcharria@grupoconectar.net</t>
  </si>
  <si>
    <t>jbenavides@grupoconectar.net</t>
  </si>
  <si>
    <t>drodolfo@grupoconectar.net</t>
  </si>
  <si>
    <t>ymarin@grupoconectar.net</t>
  </si>
  <si>
    <t>emichel@grupoconectar.net</t>
  </si>
  <si>
    <t>fgutierrez@grupoconectar.net</t>
  </si>
  <si>
    <t>aluis@grupoconectar.net</t>
  </si>
  <si>
    <t>cangel@grupoconectar.net</t>
  </si>
  <si>
    <t>lyerlei@grupoconectar.net</t>
  </si>
  <si>
    <t>hjose@grupoconectar.net</t>
  </si>
  <si>
    <t>sjose@grupoconectar.net</t>
  </si>
  <si>
    <t>mduvier@grupoconectar.net</t>
  </si>
  <si>
    <t>sbrandon@grupoconectar.net</t>
  </si>
  <si>
    <t>cjorge@grupoconectar.net</t>
  </si>
  <si>
    <t>mfabian@grupoconectar.net</t>
  </si>
  <si>
    <t>gcarlos@grupoconectar.net</t>
  </si>
  <si>
    <t>DUPLICADO</t>
  </si>
  <si>
    <t>mcarlos@grupoconectar.net</t>
  </si>
  <si>
    <t>ahernandez@grupoconectar.net</t>
  </si>
  <si>
    <t>qcristian@grupoconectar.net</t>
  </si>
  <si>
    <t>cjose@grupoconectar.net</t>
  </si>
  <si>
    <t>pjose@grupoconectar.net</t>
  </si>
  <si>
    <t>phector@grupoconectar.net</t>
  </si>
  <si>
    <t>vedwin@grupoconectar.net</t>
  </si>
  <si>
    <t>meduard@grupoconectar.net</t>
  </si>
  <si>
    <t>ljose@grupoconectar.net</t>
  </si>
  <si>
    <t>rcarlos@grupoconectar.net</t>
  </si>
  <si>
    <t>dmedina@grupoconectar.net</t>
  </si>
  <si>
    <t>jgomez@grupoconectar.net</t>
  </si>
  <si>
    <t>ldaison@grupoconectar.net</t>
  </si>
  <si>
    <t>oewduard@grupoconectar.net</t>
  </si>
  <si>
    <t>hcarlos@grupoconectar.net</t>
  </si>
  <si>
    <t>ijoan@grupoconectar.net</t>
  </si>
  <si>
    <t>gjhon@grupoconectar.net</t>
  </si>
  <si>
    <t>dfranklin@grupoconectar.net</t>
  </si>
  <si>
    <t>bduvaner@grupoconectar.net</t>
  </si>
  <si>
    <t>adiaz@grupoconectar.net</t>
  </si>
  <si>
    <t>vsimon@grupoconectar.net</t>
  </si>
  <si>
    <t>cjonathan@grupoconectar.net</t>
  </si>
  <si>
    <t>tjuan@grupoconectar.net</t>
  </si>
  <si>
    <t>ajhan@grupoconectar.net</t>
  </si>
  <si>
    <t>ejhonatan@grupoconectar.net</t>
  </si>
  <si>
    <t>bchristopher@grupoconectar.net</t>
  </si>
  <si>
    <t>rjhonatan@grupoconectar.net</t>
  </si>
  <si>
    <t>pjerson@grupoconectar.net</t>
  </si>
  <si>
    <t>mfulton@grupoconectar.net</t>
  </si>
  <si>
    <t>resteban@grupoconectar.net</t>
  </si>
  <si>
    <t>lcarlos@grupoconectar.net</t>
  </si>
  <si>
    <t>agallego@grupoconectar.net</t>
  </si>
  <si>
    <t>galejandro@grupoconectar.net</t>
  </si>
  <si>
    <t>chernando@grupoconectar.net</t>
  </si>
  <si>
    <t>psergo@grupoconectar.net</t>
  </si>
  <si>
    <t>vmario@grupoconectar.net</t>
  </si>
  <si>
    <t>gjuan@grupoconectar.net</t>
  </si>
  <si>
    <t>aandres@grupoconectar.net</t>
  </si>
  <si>
    <t>ojuan@grupoconectar.net</t>
  </si>
  <si>
    <t>ocristian@grupoconectar.net</t>
  </si>
  <si>
    <t>cjason@grupoconectar.net</t>
  </si>
  <si>
    <t>pjaime@grupoconectar.net</t>
  </si>
  <si>
    <t>csergio@grupoconectar.net</t>
  </si>
  <si>
    <t>csantiago@grupoconectar.net</t>
  </si>
  <si>
    <t>omarlon@grupoconectar.net</t>
  </si>
  <si>
    <t>ljulian@grupoconectar.net</t>
  </si>
  <si>
    <t>vsebastian@grupoconectar.net</t>
  </si>
  <si>
    <t>sluis@grupoconectar.net</t>
  </si>
  <si>
    <t>djhon@grupoconectar.net</t>
  </si>
  <si>
    <t>vjoiner@grupoconectar.net</t>
  </si>
  <si>
    <t>nleonard@grupoconectar.net</t>
  </si>
  <si>
    <t>gjohn@grupoconectar.net</t>
  </si>
  <si>
    <t>tanderson@grupoconectar.net</t>
  </si>
  <si>
    <t>ljhon@grupoconectar.net</t>
  </si>
  <si>
    <t>abrayan@grupoconectar.net</t>
  </si>
  <si>
    <t>rrodriguez@grupoconectar.net</t>
  </si>
  <si>
    <t>dbayron@grupoconectar.net</t>
  </si>
  <si>
    <t>sfrankin@grupoconectar.net</t>
  </si>
  <si>
    <t>cdaniel@grupoconectar.net</t>
  </si>
  <si>
    <t>osamir@grupoconectar.net</t>
  </si>
  <si>
    <t>ljuan@grupoconectar.net</t>
  </si>
  <si>
    <t>mluis@grupoconectar.net</t>
  </si>
  <si>
    <t>mduarman@grupoconectar.net</t>
  </si>
  <si>
    <t>cjanier@grupoconectar.net</t>
  </si>
  <si>
    <t>johernandez@grupoconectar.net</t>
  </si>
  <si>
    <t>cjohan@grupoconectar.net</t>
  </si>
  <si>
    <t>qherney@grupoconectar.net</t>
  </si>
  <si>
    <t>uraul@grupoconectar.net</t>
  </si>
  <si>
    <t>mkimberly@grupoconectar.net</t>
  </si>
  <si>
    <t>jhduque@grupoconectar.net</t>
  </si>
  <si>
    <t>sedwin@grupoconectar.net</t>
  </si>
  <si>
    <t>pdiego@grupoconectar.net</t>
  </si>
  <si>
    <t>randres@grupoconectar.net</t>
  </si>
  <si>
    <t>ljeefry@grupoconectar.net</t>
  </si>
  <si>
    <t>pjorge@grupoconectar.net</t>
  </si>
  <si>
    <t>besteban@grupoconectar.net</t>
  </si>
  <si>
    <t>mcristian@grupoconectar.net</t>
  </si>
  <si>
    <t>mstiven@grupoconectar.net</t>
  </si>
  <si>
    <t>romar@grupoconectar.net</t>
  </si>
  <si>
    <t>rluis@grupoconectar.net</t>
  </si>
  <si>
    <t>ojhonatan@grupoconectar.net</t>
  </si>
  <si>
    <t>ccarlos@grupoconectar.net</t>
  </si>
  <si>
    <t>palvaro@grupoconectar.net</t>
  </si>
  <si>
    <t>oali@grupoconectar.net</t>
  </si>
  <si>
    <t>cjavier@grupoconectar.net</t>
  </si>
  <si>
    <t>bjair@grupoconectar.net</t>
  </si>
  <si>
    <t>mmarlon@grupoconectar.net</t>
  </si>
  <si>
    <t>fivan@grupoconectar.net</t>
  </si>
  <si>
    <t>ecristian@grupoconectar.net</t>
  </si>
  <si>
    <t>rbreiner@grupoconectar.net</t>
  </si>
  <si>
    <t>qviolet@grupoconectar.net</t>
  </si>
  <si>
    <t>zcarlos@grupoconectar.net</t>
  </si>
  <si>
    <t>omatehortua@grupoconectar.net</t>
  </si>
  <si>
    <t>cjulian@grupoconectar.net</t>
  </si>
  <si>
    <t>vjuan@grupoconectar.net</t>
  </si>
  <si>
    <t>ceduardo@grupoconectar.net</t>
  </si>
  <si>
    <t>pmiguelangel@grupoconectar.net</t>
  </si>
  <si>
    <t>hfabian@grupoconectar.net</t>
  </si>
  <si>
    <t>mmelany@grupoconectar.net</t>
  </si>
  <si>
    <t>mjesus@grupoconectar.net</t>
  </si>
  <si>
    <t>tdaniel@grupoconectar.net</t>
  </si>
  <si>
    <t>scarlos@grupoconectar.net</t>
  </si>
  <si>
    <t>jcarlos@grupoconectar.net</t>
  </si>
  <si>
    <t>vjohn@grupoconectar.net</t>
  </si>
  <si>
    <t>pyuber@grupoconectar.net</t>
  </si>
  <si>
    <t>vjohan@grupoconectar.net</t>
  </si>
  <si>
    <t>fjhan@grupoconectar.net</t>
  </si>
  <si>
    <t>danderson@grupoconectar.net</t>
  </si>
  <si>
    <t>pjhorman@grupoconectar.net</t>
  </si>
  <si>
    <t>cwilson@grupoconectar.net</t>
  </si>
  <si>
    <t>cmanuel@grupoconectar.net</t>
  </si>
  <si>
    <t>jgozalez@grupoconectar.net</t>
  </si>
  <si>
    <t>rbrayam@grupoconectar.net</t>
  </si>
  <si>
    <t>jyerson@grupoconectar.net</t>
  </si>
  <si>
    <t>cjohn@grupoconectar.net</t>
  </si>
  <si>
    <t>jjhony@grupoconectar.net</t>
  </si>
  <si>
    <t>tjhon@grupoconectar.net</t>
  </si>
  <si>
    <t>vyeiner@grupoconectar.net</t>
  </si>
  <si>
    <t>hoscar@grupoconectar.net</t>
  </si>
  <si>
    <t>gdavid@grupoconectar.net</t>
  </si>
  <si>
    <t>scristian@grupoconectar.net</t>
  </si>
  <si>
    <t>cbairon@grupoconectar.net</t>
  </si>
  <si>
    <t>mcamilo@grupoconectar.net</t>
  </si>
  <si>
    <t>oedirson@grupoconectar.net</t>
  </si>
  <si>
    <t>csebastian@grupoconectar.net</t>
  </si>
  <si>
    <t>byeyner@grupoconectar.net</t>
  </si>
  <si>
    <t>japonte@grupoconectar.net</t>
  </si>
  <si>
    <t>eabello@grupoconectar.net</t>
  </si>
  <si>
    <t>eacosta@grupoconectar.net</t>
  </si>
  <si>
    <t>caguiar@grupoconectar.net</t>
  </si>
  <si>
    <t>saguirre@grupoconectar.net</t>
  </si>
  <si>
    <t>aamelines@grupoconectar.net</t>
  </si>
  <si>
    <t>jandrade@grupoconectar.net</t>
  </si>
  <si>
    <t>aaristizabal@grupoconectar.net</t>
  </si>
  <si>
    <t>jariza@grupoconectar.net</t>
  </si>
  <si>
    <t>abarbosa@grupoconectar.net</t>
  </si>
  <si>
    <t>kbeltran@grupoconectar.net</t>
  </si>
  <si>
    <t>hbenavides@grupoconectar.net</t>
  </si>
  <si>
    <t>obenavides@grupoconectar.net</t>
  </si>
  <si>
    <t>jbermudez@grupoconectar.net</t>
  </si>
  <si>
    <t>bbermudez@grupoconectar.net</t>
  </si>
  <si>
    <t>jbolanos@grupoconectar.net</t>
  </si>
  <si>
    <t>rbolivar@grupoconectar.net</t>
  </si>
  <si>
    <t>cborja@grupoconectar.net</t>
  </si>
  <si>
    <t>hbuitrago@grupoconectar.net</t>
  </si>
  <si>
    <t>jbustos@grupoconectar.net</t>
  </si>
  <si>
    <t>lcabezas@grupoconectar.net</t>
  </si>
  <si>
    <t>bcaicedo@grupoconectar.net</t>
  </si>
  <si>
    <t>jcardona@grupoconectar.net</t>
  </si>
  <si>
    <t>fcaro@grupoconectar.net</t>
  </si>
  <si>
    <t>wcastro@grupoconectar.net</t>
  </si>
  <si>
    <t>dcaviedes@grupoconectar.net</t>
  </si>
  <si>
    <t>fcespedes@grupoconectar.net</t>
  </si>
  <si>
    <t>gcorrales@grupoconectar.net</t>
  </si>
  <si>
    <t>ycorsy@grupoconectar.net</t>
  </si>
  <si>
    <t>fcortes@grupoconectar.net</t>
  </si>
  <si>
    <t>jculma@grupoconectar.net</t>
  </si>
  <si>
    <t>jfierro@grupoconectar.net</t>
  </si>
  <si>
    <t>jefranco@grupoconectar.net</t>
  </si>
  <si>
    <t>lfranco@grupoconectar.net</t>
  </si>
  <si>
    <t>juanfranco@grupoconectar.net</t>
  </si>
  <si>
    <t>mgaravito@grupoconectar.net</t>
  </si>
  <si>
    <t>fgarcia@grupoconectar.net</t>
  </si>
  <si>
    <t>jgarcia@grupoconectar.net</t>
  </si>
  <si>
    <t>mgarzon@grupoconectar.net</t>
  </si>
  <si>
    <t>rgiraldo@grupoconectar.net</t>
  </si>
  <si>
    <t>kgomez@grupoconectar.net</t>
  </si>
  <si>
    <t>julgomez@grupoconectar.net</t>
  </si>
  <si>
    <t>jugomez@grupoconectar.net</t>
  </si>
  <si>
    <t>sgonzalez@grupoconectar.net</t>
  </si>
  <si>
    <t>kgonzalez@grupoconectar.net</t>
  </si>
  <si>
    <t>hguiza@grupoconectar.net</t>
  </si>
  <si>
    <t>sguiza@grupoconectar.net</t>
  </si>
  <si>
    <t>agutierrez@grupoconectar.net</t>
  </si>
  <si>
    <t>gguzman@grupoconectar.net</t>
  </si>
  <si>
    <t>wguzman@grupoconectar.net</t>
  </si>
  <si>
    <t>dguzman@grupoconectar.net</t>
  </si>
  <si>
    <t>jguzman@grupoconectar.net</t>
  </si>
  <si>
    <t>mhernandez@grupoconectar.net</t>
  </si>
  <si>
    <t>jherrera@grupoconectar.net</t>
  </si>
  <si>
    <t>jjimenez@grupoconectar.net</t>
  </si>
  <si>
    <t>jjulio@grupoconectar.net</t>
  </si>
  <si>
    <t>jleon@grupoconectar.net</t>
  </si>
  <si>
    <t>hlopez@grupoconectar.net</t>
  </si>
  <si>
    <t>alopez@grupoconectar.net</t>
  </si>
  <si>
    <t>alozano@grupoconectar.net</t>
  </si>
  <si>
    <t>elozano@grupoconectar.net</t>
  </si>
  <si>
    <t>rlozano@grupoconectar.net</t>
  </si>
  <si>
    <t>jlozano@grupoconectar.net</t>
  </si>
  <si>
    <t>hluna@grupoconectar.net</t>
  </si>
  <si>
    <t>jmanrique@grupoconectar.net</t>
  </si>
  <si>
    <t>yemarin@grupoconectar.net</t>
  </si>
  <si>
    <t>rmartinez@grupoconectar.net</t>
  </si>
  <si>
    <t>emedina@grupoconectar.net</t>
  </si>
  <si>
    <t>ymedina@grupoconectar.net</t>
  </si>
  <si>
    <t>mmendoza@grupoconectar.net</t>
  </si>
  <si>
    <t>lmolina@grupoconectar.net</t>
  </si>
  <si>
    <t>bmoncayo@grupoconectar.net</t>
  </si>
  <si>
    <t>amonroy@grupoconectar.net</t>
  </si>
  <si>
    <t>cmontanez@grupoconectar.net</t>
  </si>
  <si>
    <t>amora@grupoconectar.net</t>
  </si>
  <si>
    <t>omorales@grupoconectar.net</t>
  </si>
  <si>
    <t>amorales@grupoconectar.net</t>
  </si>
  <si>
    <t>cmoscoso@grupoconectar.net</t>
  </si>
  <si>
    <t>emosquera@grupoconectar.net</t>
  </si>
  <si>
    <t>ynaranjo@grupoconectar.net</t>
  </si>
  <si>
    <t>lnavia@grupoconectar.net</t>
  </si>
  <si>
    <t>jorozco@grupoconectar.net</t>
  </si>
  <si>
    <t>josorio@grupoconectar.net</t>
  </si>
  <si>
    <t>lospina@grupoconectar.net</t>
  </si>
  <si>
    <t>yoviedo@grupoconectar.net</t>
  </si>
  <si>
    <t>jpacheco@grupoconectar.net</t>
  </si>
  <si>
    <t>mpachon@grupoconectar.net</t>
  </si>
  <si>
    <t>jparra@grupoconectar.net</t>
  </si>
  <si>
    <t>rpatino@grupoconectar.net</t>
  </si>
  <si>
    <t>apedraza@grupoconectar.net</t>
  </si>
  <si>
    <t>hpelaez@grupoconectar.net</t>
  </si>
  <si>
    <t>fpenagos@grupoconectar.net</t>
  </si>
  <si>
    <t>apenon@grupoconectar.net</t>
  </si>
  <si>
    <t>cpenuela@grupoconectar.net</t>
  </si>
  <si>
    <t>epereira@grupoconectar.net</t>
  </si>
  <si>
    <t>mperez@grupoconectar.net</t>
  </si>
  <si>
    <t>jperez@grupoconectar.net</t>
  </si>
  <si>
    <t>eperez@grupoconectar.net</t>
  </si>
  <si>
    <t>sperez@grupoconectar.net</t>
  </si>
  <si>
    <t>cpineda@grupoconectar.net</t>
  </si>
  <si>
    <t>jpinzon@grupoconectar.net</t>
  </si>
  <si>
    <t>cpolanco@grupoconectar.net</t>
  </si>
  <si>
    <t>dpolania@grupoconectar.net</t>
  </si>
  <si>
    <t>fprada@grupoconectar.net</t>
  </si>
  <si>
    <t>dprada@grupoconectar.net</t>
  </si>
  <si>
    <t>jprada@grupoconectar.net</t>
  </si>
  <si>
    <t>rprieto@grupoconectar.net</t>
  </si>
  <si>
    <t>mpuentes@grupoconectar.net</t>
  </si>
  <si>
    <t>mquintero@grupoconectar.net</t>
  </si>
  <si>
    <t>eramirez@grupoconectar.net</t>
  </si>
  <si>
    <t>aramirez@grupoconectar.net</t>
  </si>
  <si>
    <t>rramirez@grupoconectar.net</t>
  </si>
  <si>
    <t>lramos@grupoconectar.net</t>
  </si>
  <si>
    <t>wreina@grupoconectar.net</t>
  </si>
  <si>
    <t>dreina@grupoconectar.net</t>
  </si>
  <si>
    <t>grengifo@grupoconectar.net</t>
  </si>
  <si>
    <t>wrengifo@grupoconectar.net</t>
  </si>
  <si>
    <t>sreyes@grupoconectar.net</t>
  </si>
  <si>
    <t>jriano@grupoconectar.net</t>
  </si>
  <si>
    <t>brico@grupoconectar.net</t>
  </si>
  <si>
    <t>erivas@grupoconectar.net</t>
  </si>
  <si>
    <t>drivera@grupoconectar.net</t>
  </si>
  <si>
    <t>jrodriguez@grupoconectar.net</t>
  </si>
  <si>
    <t>jrojas@grupoconectar.net</t>
  </si>
  <si>
    <t>mrojas@grupoconectar.net</t>
  </si>
  <si>
    <t>mirojas@grupoconectar.net</t>
  </si>
  <si>
    <t>marojas@grupoconectar.net</t>
  </si>
  <si>
    <t>erojas@grupoconectar.net</t>
  </si>
  <si>
    <t>cromero@grupoconectar.net</t>
  </si>
  <si>
    <t>mromero@grupoconectar.net</t>
  </si>
  <si>
    <t>eromero@grupoconectar.net</t>
  </si>
  <si>
    <t>erubiano@grupoconectar.net</t>
  </si>
  <si>
    <t>frubio@grupoconectar.net</t>
  </si>
  <si>
    <t>jruiz@grupoconectar.net</t>
  </si>
  <si>
    <t>csalcedo@grupoconectar.net</t>
  </si>
  <si>
    <t>csanchez@grupoconectar.net</t>
  </si>
  <si>
    <t>wsanchez@grupoconectar.net</t>
  </si>
  <si>
    <t>osierra@grupoconectar.net</t>
  </si>
  <si>
    <t>esoto@grupoconectar.net</t>
  </si>
  <si>
    <t>dsuache@grupoconectar.net</t>
  </si>
  <si>
    <t>dsuarez@grupoconectar.net</t>
  </si>
  <si>
    <t>etapiero@grupoconectar.net</t>
  </si>
  <si>
    <t>ctorres@grupoconectar.net</t>
  </si>
  <si>
    <t>jtorres@grupoconectar.net</t>
  </si>
  <si>
    <t>atorrez@grupoconectar.net</t>
  </si>
  <si>
    <t>atovar@grupoconectar.net</t>
  </si>
  <si>
    <t>juruena@grupoconectar.net</t>
  </si>
  <si>
    <t>svalencia@grupoconectar.net</t>
  </si>
  <si>
    <t>davelasquez@grupoconectar.net</t>
  </si>
  <si>
    <t>rveloza@grupoconectar.net</t>
  </si>
  <si>
    <t>averasteguia@grupoconectar.net</t>
  </si>
  <si>
    <t>aviancha@grupoconectar.net</t>
  </si>
  <si>
    <t>cyasmo@grupoconectar.net</t>
  </si>
  <si>
    <t>jzarate@grupoconectar.net</t>
  </si>
  <si>
    <t>amedina@grupoconectar.net</t>
  </si>
  <si>
    <t>vjimenez@grupoconectar.net</t>
  </si>
  <si>
    <t>racosta@grupoconectar.net</t>
  </si>
  <si>
    <t>hheredia@grupoconectar.net</t>
  </si>
  <si>
    <t>btrujillo@grupoconectar.net</t>
  </si>
  <si>
    <t>despaol@grupoconectar.net</t>
  </si>
  <si>
    <t>fue creado sin la N</t>
  </si>
  <si>
    <t>jibarra@grupoconectar.net</t>
  </si>
  <si>
    <t>ancubillos@grupoconectar.net</t>
  </si>
  <si>
    <t>jarguello@grupoconectar.net</t>
  </si>
  <si>
    <t>bbeltran@grupoconectar.net</t>
  </si>
  <si>
    <t>jbernal@grupoconectar.net</t>
  </si>
  <si>
    <t>jbrinez@grupoconectar.net</t>
  </si>
  <si>
    <t>jcadena@grupoconectar.net</t>
  </si>
  <si>
    <t>jcasallas@grupoconectar.net</t>
  </si>
  <si>
    <t>acastaneda@grupoconectar.net</t>
  </si>
  <si>
    <t>jcediel@grupoconectar.net</t>
  </si>
  <si>
    <t>acubillos@grupoconectar.net</t>
  </si>
  <si>
    <t>jcuellar@grupoconectar.net</t>
  </si>
  <si>
    <t>ycuellar@grupoconectar.net</t>
  </si>
  <si>
    <t>yculma@grupoconectar.net</t>
  </si>
  <si>
    <t>ygaviria@grupoconectar.net</t>
  </si>
  <si>
    <t>rgonzales@grupoconectar.net</t>
  </si>
  <si>
    <t>jhernanadez@grupoconectar.net</t>
  </si>
  <si>
    <t>elopez@grupoconectar.net</t>
  </si>
  <si>
    <t>llugo@grupoconectar.net</t>
  </si>
  <si>
    <t>dmolano@grupoconectar.net</t>
  </si>
  <si>
    <t>dmontes@grupoconectar.net</t>
  </si>
  <si>
    <t>jmora@grupoconectar.net</t>
  </si>
  <si>
    <t>jmosquera@grupoconectar.net</t>
  </si>
  <si>
    <t>mmunoz@grupoconectar.net</t>
  </si>
  <si>
    <t>jorjuela@grupoconectar.net</t>
  </si>
  <si>
    <t>rosorio@grupoconectar.net</t>
  </si>
  <si>
    <t>bosso@grupoconectar.net</t>
  </si>
  <si>
    <t>gperdomo@grupoconectar.net</t>
  </si>
  <si>
    <t>rperdomo@grupoconectar.net</t>
  </si>
  <si>
    <t>dperdomo@grupoconectar.net</t>
  </si>
  <si>
    <t>epuentes@grupoconectar.net</t>
  </si>
  <si>
    <t>equina@grupoconectar.net</t>
  </si>
  <si>
    <t>jquiroga@grupoconectar.net</t>
  </si>
  <si>
    <t>osramos@grupoconectar.net</t>
  </si>
  <si>
    <t>oramos@grupoconectar.net</t>
  </si>
  <si>
    <t>luramos@grupoconectar.net</t>
  </si>
  <si>
    <t>crenteria@grupoconectar.net</t>
  </si>
  <si>
    <t>errojas@grupoconectar.net</t>
  </si>
  <si>
    <t>yrojas@grupoconectar.net</t>
  </si>
  <si>
    <t>jsalazar@grupoconectar.net</t>
  </si>
  <si>
    <t>jesanchez@grupoconectar.net</t>
  </si>
  <si>
    <t>dsogamozo@grupoconectar.net</t>
  </si>
  <si>
    <t>etavera@grupoconectar.net</t>
  </si>
  <si>
    <t>atique@grupoconectar.net</t>
  </si>
  <si>
    <t>jtotena@grupoconectar.net</t>
  </si>
  <si>
    <t>wusaquen@grupoconectar.net</t>
  </si>
  <si>
    <t>jvalenzuela@grupoconectar.net</t>
  </si>
  <si>
    <t>avergara@grupoconectar.net</t>
  </si>
  <si>
    <t>jvidal@grupoconectar.net</t>
  </si>
  <si>
    <t>gyague@grupoconectar.net</t>
  </si>
  <si>
    <t>jaguirre@grupoconectar.net</t>
  </si>
  <si>
    <t>jamorocho@grupoconectar.net</t>
  </si>
  <si>
    <t>warteaga@grupoconectar.net</t>
  </si>
  <si>
    <t>jubonilla@grupoconectar.net</t>
  </si>
  <si>
    <t>ecabezas@grupoconectar.net</t>
  </si>
  <si>
    <t>rcardona@grupoconectar.net</t>
  </si>
  <si>
    <t>jcarranza@grupoconectar.net</t>
  </si>
  <si>
    <t>jfernandez@grupoconectar.net</t>
  </si>
  <si>
    <t>jflorez@grupoconectar.net</t>
  </si>
  <si>
    <t>fgaleano@grupoconectar.net</t>
  </si>
  <si>
    <t>cgomez@grupoconectar.net</t>
  </si>
  <si>
    <t>jogomez@grupoconectar.net</t>
  </si>
  <si>
    <t>sgomez@grupoconectar.net</t>
  </si>
  <si>
    <t>aguzman@grupoconectar.net</t>
  </si>
  <si>
    <t>shernandez@grupoconectar.net</t>
  </si>
  <si>
    <t>mmahecha@grupoconectar.net</t>
  </si>
  <si>
    <t>jmelo@grupoconectar.net</t>
  </si>
  <si>
    <t>hmirquez@grupoconectar.net</t>
  </si>
  <si>
    <t>omoreno@grupoconectar.net</t>
  </si>
  <si>
    <t>dnanez@grupoconectar.net</t>
  </si>
  <si>
    <t>rparra@grupoconectar.net</t>
  </si>
  <si>
    <t>jpineda@grupoconectar.net</t>
  </si>
  <si>
    <t>ypreciado@grupoconectar.net</t>
  </si>
  <si>
    <t>lrios@grupoconectar.net</t>
  </si>
  <si>
    <t>jerodriguez@grupoconectar.net</t>
  </si>
  <si>
    <t>orodriguez@grupoconectar.net</t>
  </si>
  <si>
    <t>mrodriguez@grupoconectar.net</t>
  </si>
  <si>
    <t>juanrojas@grupoconectar.net</t>
  </si>
  <si>
    <t>crsanchez@grupoconectar.net</t>
  </si>
  <si>
    <t>esandoval@grupoconectar.net</t>
  </si>
  <si>
    <t>osandoval@grupoconectar.net</t>
  </si>
  <si>
    <t>dvalencia@grupoconectar.net</t>
  </si>
  <si>
    <t>hacevedo@grupoconectar.net</t>
  </si>
  <si>
    <t>oarango@grupoconectar.net</t>
  </si>
  <si>
    <t>hbalanta@grupoconectar.net</t>
  </si>
  <si>
    <t>jbedoya@grupoconectar.net</t>
  </si>
  <si>
    <t>acandelo@grupoconectar.net</t>
  </si>
  <si>
    <t>ccortes@grupoconectar.net</t>
  </si>
  <si>
    <t>jdiaz@grupoconectar.net</t>
  </si>
  <si>
    <t>cgarcia@grupoconectar.net</t>
  </si>
  <si>
    <t>pgil@grupoconectar.net</t>
  </si>
  <si>
    <t>cgiraldo@grupoconectar.net</t>
  </si>
  <si>
    <t>jhurtado@grupoconectar.net</t>
  </si>
  <si>
    <t>ribarra@grupoconectar.net</t>
  </si>
  <si>
    <t>fjohn@grupoconectar.net</t>
  </si>
  <si>
    <t>elasprilla@grupoconectar.net</t>
  </si>
  <si>
    <t>jmamian@grupoconectar.net</t>
  </si>
  <si>
    <t>jmoreno@grupoconectar.net</t>
  </si>
  <si>
    <t>amunoz@grupoconectar.net</t>
  </si>
  <si>
    <t>jordonez@grupoconectar.net</t>
  </si>
  <si>
    <t>jeortiz@grupoconectar.net</t>
  </si>
  <si>
    <t>yosorio@grupoconectar.net</t>
  </si>
  <si>
    <t>cpinchao@grupoconectar.net</t>
  </si>
  <si>
    <t>jpotosi@grupoconectar.net</t>
  </si>
  <si>
    <t>hprieto@grupoconectar.net</t>
  </si>
  <si>
    <t>jreina@grupoconectar.net</t>
  </si>
  <si>
    <t>grivera@grupoconectar.net</t>
  </si>
  <si>
    <t>jsanchez@grupoconectar.net</t>
  </si>
  <si>
    <t>ftaborda@grupoconectar.net</t>
  </si>
  <si>
    <t>gtorres@grupoconectar.net</t>
  </si>
  <si>
    <t>atrujillo@grupoconectar.net</t>
  </si>
  <si>
    <t>wvargas@grupoconectar.net</t>
  </si>
  <si>
    <t>avictoria@grupoconectar.net</t>
  </si>
  <si>
    <t>azuluaga@grupoconectar.net</t>
  </si>
  <si>
    <t>bguerron@grupoconectar.net</t>
  </si>
  <si>
    <t>cduque@grupoconectar.net</t>
  </si>
  <si>
    <t>aelesvan@grupoconectar.net</t>
  </si>
  <si>
    <t>solarte@grupoconectar.net</t>
  </si>
  <si>
    <t>jhernandez@grupoconectar.net</t>
  </si>
  <si>
    <t>dmartinez@grupoconectar.net</t>
  </si>
  <si>
    <t>jpalencia@grupoconectar.net</t>
  </si>
  <si>
    <t>klenis@grupoconectar.net</t>
  </si>
  <si>
    <t>bmoreno@grupoconectar.net</t>
  </si>
  <si>
    <t>slondono@grupoconectar.net</t>
  </si>
  <si>
    <t>gdiaz@grupoconectar.net</t>
  </si>
  <si>
    <t>jpantoja@grupoconectar.net</t>
  </si>
  <si>
    <t>jhgomez@grupoconectar.net</t>
  </si>
  <si>
    <t>ncubillos@grupoconectar.net</t>
  </si>
  <si>
    <t>jquintero@grupoconectar.net</t>
  </si>
  <si>
    <t>cbustamante@grupoconectar.net</t>
  </si>
  <si>
    <t>lherrera@grupoconectar.net</t>
  </si>
  <si>
    <t>jmolina@grupoconectar.net</t>
  </si>
  <si>
    <t>ymontero@grupoconectar.net</t>
  </si>
  <si>
    <t>ylopez@grupoconectar.net</t>
  </si>
  <si>
    <t>gsacristan@grupoconectar.net</t>
  </si>
  <si>
    <t>wrenteria@grupoconectar.net</t>
  </si>
  <si>
    <t>sarcila@grupoconectar.net</t>
  </si>
  <si>
    <t>gborras@grupoconectar.net</t>
  </si>
  <si>
    <t>mrealpe@grupoconectar.net</t>
  </si>
  <si>
    <t>tquintana@grupoconectar.net</t>
  </si>
  <si>
    <t>fplaza@grupoconectar.net</t>
  </si>
  <si>
    <t>jduque@grupoconectar.net</t>
  </si>
  <si>
    <t>fvalencia@grupoconectar.net</t>
  </si>
  <si>
    <t>dvelasquez@grupoconectar.net</t>
  </si>
  <si>
    <t>lduenas@grupoconectar.net</t>
  </si>
  <si>
    <t>jpadilla@grupoconectar.net</t>
  </si>
  <si>
    <t>csepulveda@grupoconectar.net</t>
  </si>
  <si>
    <t>jcerezo@grupoconectar.net</t>
  </si>
  <si>
    <t>cdel@grupoconectar.net</t>
  </si>
  <si>
    <t>socampo@grupoconectar.net</t>
  </si>
  <si>
    <t>msandoval@grupoconectar.net</t>
  </si>
  <si>
    <t>srengifo@grupoconectar.net</t>
  </si>
  <si>
    <t>cpalencia@grupoconectar.net</t>
  </si>
  <si>
    <t>jporras@grupoconectar.net</t>
  </si>
  <si>
    <t>jcardenas@grupoconectar.net</t>
  </si>
  <si>
    <t>jsuarez@grupoconectar.net</t>
  </si>
  <si>
    <t>dmeneses@grupoconectar.net</t>
  </si>
  <si>
    <t>ccuan@grupoconectar.net</t>
  </si>
  <si>
    <t>mfernandez@grupoconectar.net</t>
  </si>
  <si>
    <t>algutierrez@grupoconectar.net</t>
  </si>
  <si>
    <t>cmunoz@grupoconectar.net</t>
  </si>
  <si>
    <t>kmarulanda@grupoconectar.net</t>
  </si>
  <si>
    <t>fescandon@grupoconectar.net</t>
  </si>
  <si>
    <t>jahumada@grupoconectar.net</t>
  </si>
  <si>
    <t>jcordoba@grupoconectar.net</t>
  </si>
  <si>
    <t>asanclemente@grupoconectar.net</t>
  </si>
  <si>
    <t>jescobar@grupoconectar.net</t>
  </si>
  <si>
    <t>lmina@grupoconectar.net</t>
  </si>
  <si>
    <t>jrios@grupoconectar.net</t>
  </si>
  <si>
    <t>jhreyes@grupoconectar.net</t>
  </si>
  <si>
    <t>jcalambas@grupoconectar.net</t>
  </si>
  <si>
    <t>jcarrejo@grupoconectar.net</t>
  </si>
  <si>
    <t>jmesa@grupoconectar.net</t>
  </si>
  <si>
    <t>cortiz@grupoconectar.net</t>
  </si>
  <si>
    <t>orealpe@grupoconectar.net</t>
  </si>
  <si>
    <t>dpenaranda@grupoconectar.net</t>
  </si>
  <si>
    <t>jacosta@grupoconectar.net</t>
  </si>
  <si>
    <t>magudelo@grupoconectar.net</t>
  </si>
  <si>
    <t>darcila@grupoconectar.net</t>
  </si>
  <si>
    <t>eburitica@grupoconectar.net</t>
  </si>
  <si>
    <t>cgallego@grupoconectar.net</t>
  </si>
  <si>
    <t>mgaona@grupoconectar.net</t>
  </si>
  <si>
    <t>algarcia@grupoconectar.net</t>
  </si>
  <si>
    <t>jhgarcia@grupoconectar.net</t>
  </si>
  <si>
    <t>ggutierrez@grupoconectar.net</t>
  </si>
  <si>
    <t>jhenao@grupoconectar.net</t>
  </si>
  <si>
    <t>ejimenez@grupoconectar.net</t>
  </si>
  <si>
    <t>cleiva@grupoconectar.net</t>
  </si>
  <si>
    <t>jloaiza@grupoconectar.net</t>
  </si>
  <si>
    <t>jmacias@grupoconectar.net</t>
  </si>
  <si>
    <t>mmazuera@grupoconectar.net</t>
  </si>
  <si>
    <t>omontoya@grupoconectar.net</t>
  </si>
  <si>
    <t>jortiz@grupoconectar.net</t>
  </si>
  <si>
    <t>aosorio@grupoconectar.net</t>
  </si>
  <si>
    <t>aosorno@grupoconectar.net</t>
  </si>
  <si>
    <t>jeparra@grupoconectar.net</t>
  </si>
  <si>
    <t>erendon@grupoconectar.net</t>
  </si>
  <si>
    <t>crojas@grupoconectar.net</t>
  </si>
  <si>
    <t>droldan@grupoconectar.net</t>
  </si>
  <si>
    <t>grussi@grupoconectar.net</t>
  </si>
  <si>
    <t>ovente@grupoconectar.net</t>
  </si>
  <si>
    <t>jurodriguez@grupoconectar.net</t>
  </si>
  <si>
    <t>sgutierrez@grupoconectar.net</t>
  </si>
  <si>
    <t>ocaro@grupoconectar.net</t>
  </si>
  <si>
    <t>hupelaez@grupoconectar.net</t>
  </si>
  <si>
    <t>hsaavedra@grupoconectar.net</t>
  </si>
  <si>
    <t>lsierra@grupoconectar.net</t>
  </si>
  <si>
    <t>bcruz@grupoconectar.net</t>
  </si>
  <si>
    <t>eduran@grupoconectar.net</t>
  </si>
  <si>
    <t>jparedes@grupoconectar.net</t>
  </si>
  <si>
    <t>jmarin@grupoconectar.net</t>
  </si>
  <si>
    <t>jalbarracin@grupoconectar.net</t>
  </si>
  <si>
    <t>jmoncayo@grupoconectar.net</t>
  </si>
  <si>
    <t>jgiraldo@grupoconectar.net</t>
  </si>
  <si>
    <t>kserrano@grupoconectar.net</t>
  </si>
  <si>
    <t>htabares@grupoconectar.net</t>
  </si>
  <si>
    <t>brodriguez@grupoconectar.net</t>
  </si>
  <si>
    <t>jgil@grupoconectar.net</t>
  </si>
  <si>
    <t>ccaicedo@grupoconectar.net</t>
  </si>
  <si>
    <t>llombana@grupoconectar.net</t>
  </si>
  <si>
    <t>dviveros@grupoconectar.net</t>
  </si>
  <si>
    <t>aespinosa@grupoconectar.net</t>
  </si>
  <si>
    <t>crduque@grupoconectar.net</t>
  </si>
  <si>
    <t>bbarreto@grupoconectar.net</t>
  </si>
  <si>
    <t>jgallego@grupoconectar.net</t>
  </si>
  <si>
    <t>jaruiz@grupoconectar.net</t>
  </si>
  <si>
    <t>jcastaneda@grupoconectar.net</t>
  </si>
  <si>
    <t>agarcia@grupoconectar.net</t>
  </si>
  <si>
    <t>sclavijo@grupoconectar.net</t>
  </si>
  <si>
    <t>jizquierdo@grupoconectar.net</t>
  </si>
  <si>
    <t>abotero@grupoconectar.net</t>
  </si>
  <si>
    <t>jcruz@grupoconectar.net</t>
  </si>
  <si>
    <t>sgarcia@grupoconectar.net</t>
  </si>
  <si>
    <t>jagarcia@grupoconectar.net</t>
  </si>
  <si>
    <t>mehernandez@grupoconectar.net</t>
  </si>
  <si>
    <t>edramirez@grupoconectar.net</t>
  </si>
  <si>
    <t>jsaenz@grupoconectar.net</t>
  </si>
  <si>
    <t>hrojas@grupoconectar.net</t>
  </si>
  <si>
    <t>bocampo@grupoconectar.net</t>
  </si>
  <si>
    <t>evieda@grupoconectar.net</t>
  </si>
  <si>
    <t>lgil@grupoconectar.net</t>
  </si>
  <si>
    <t>msamuel@grupoconectar.net</t>
  </si>
  <si>
    <t>vsantiago@grupoconectar.net</t>
  </si>
  <si>
    <t>lyeferson@grupoconectar.net</t>
  </si>
  <si>
    <t>snelson@grupoconectar.net</t>
  </si>
  <si>
    <t>mwilfredo@grupoconectar.net</t>
  </si>
  <si>
    <t>jnupia@grupoconectar.net</t>
  </si>
  <si>
    <t>jchriv@grupoconectar.net</t>
  </si>
  <si>
    <t>erincon@grupoconectar.net</t>
  </si>
  <si>
    <t>nchala@grupoconectar.net</t>
  </si>
  <si>
    <t>jgordon@grupoconectar.net</t>
  </si>
  <si>
    <t>dsanchez@grupoconectar.net</t>
  </si>
  <si>
    <t>jgacharna@grupoconectar.net</t>
  </si>
  <si>
    <t>jpena@grupoconectar.net</t>
  </si>
  <si>
    <t>laldana@grupoconectar.net</t>
  </si>
  <si>
    <t>drodriguez@grupoconectar.net</t>
  </si>
  <si>
    <t>hrodriguez@grupoconectar.net</t>
  </si>
  <si>
    <t>vpacho@grupoconectar.net</t>
  </si>
  <si>
    <t>jmartinez@grupoconectar.net</t>
  </si>
  <si>
    <t>fcuellar@grupoconectar.net</t>
  </si>
  <si>
    <t>cbuitrago@grupoconectar.net</t>
  </si>
  <si>
    <t>juagonzalez@grupoconectar.net</t>
  </si>
  <si>
    <t>acatro@grupoconectar.net</t>
  </si>
  <si>
    <t>arincon@grupoconectar.net</t>
  </si>
  <si>
    <t>diarias@grupoconectar.net</t>
  </si>
  <si>
    <t>viquinonez@grupoconectar.net</t>
  </si>
  <si>
    <t>dasantafe@grupoconectar.net</t>
  </si>
  <si>
    <t>jhromero@grupoconectar.net</t>
  </si>
  <si>
    <t>joleon@grupoconectar.net</t>
  </si>
  <si>
    <t>ebalvarado@grupoconectar.net</t>
  </si>
  <si>
    <t>sagil@grupoconectar.net</t>
  </si>
  <si>
    <t>kearce@grupoconectar.net</t>
  </si>
  <si>
    <t>capalacio@grupoconectar.net</t>
  </si>
  <si>
    <t>ansalcedo@grupoconectar.net</t>
  </si>
  <si>
    <t>mepinzon@grupoconectar.net</t>
  </si>
  <si>
    <t>lurodrguez@grupoconectar.net</t>
  </si>
  <si>
    <t>mavasquez@grupoconectar.net</t>
  </si>
  <si>
    <t>levalencia@grupoconectar.net</t>
  </si>
  <si>
    <t>lamartinez@grupoconectar.net</t>
  </si>
  <si>
    <t>huacosta@grupoconectar.net</t>
  </si>
  <si>
    <t>jugiraldo@grupoconectar.net</t>
  </si>
  <si>
    <t>jodiaz@grupoconectar.net</t>
  </si>
  <si>
    <t>lajimenez@grupoconectar.net</t>
  </si>
  <si>
    <t>stguapacha@grupoconectar.net</t>
  </si>
  <si>
    <t>juochoa@grupoconectar.net</t>
  </si>
  <si>
    <t>juguzman@grupoconectar.net</t>
  </si>
  <si>
    <t>magarzon@grupoconectar.net</t>
  </si>
  <si>
    <t>erquintero@grupoconectar.net</t>
  </si>
  <si>
    <t>yuovalle@grupoconectar.net</t>
  </si>
  <si>
    <t>ospedrozo@grupoconectar.net</t>
  </si>
  <si>
    <t>alcalle@grupoconectar.net</t>
  </si>
  <si>
    <t>miagudelo@grupoconectar.net</t>
  </si>
  <si>
    <t>lirodriguez@grupoconectar.net</t>
  </si>
  <si>
    <t>capalma@grupoconectar.net</t>
  </si>
  <si>
    <t>lerodriguez@grupoconectar.net</t>
  </si>
  <si>
    <t>jobedoya@grupoconectar.net</t>
  </si>
  <si>
    <t>jomoreno@grupoconectar.net</t>
  </si>
  <si>
    <t>solange.gutierrez@grupoconectar.co</t>
  </si>
  <si>
    <t>jajimenez@grupoconectar.net</t>
  </si>
  <si>
    <t>rocastanea@grupoconectar.net</t>
  </si>
  <si>
    <t>keasprilla@grupoconectar.net</t>
  </si>
  <si>
    <t>osmarmolejo@grupoconectar.net</t>
  </si>
  <si>
    <t>jhalfonso@grupoconectar.net</t>
  </si>
  <si>
    <t>wipaz@grupoconectar.net</t>
  </si>
  <si>
    <t>viconstain@grupoconectar.net</t>
  </si>
  <si>
    <t>anmarin@grupoconectar.net</t>
  </si>
  <si>
    <t>gniquinas@grupoconectar.net</t>
  </si>
  <si>
    <t>gabermudez@grupoconectar.net</t>
  </si>
  <si>
    <t>luosorio@grupoconectar.net</t>
  </si>
  <si>
    <t>jhcifuyentes@grupoconectar.net</t>
  </si>
  <si>
    <t>joquintero@grupoconectar.net</t>
  </si>
  <si>
    <t>duagudelo@grupoconectar.net</t>
  </si>
  <si>
    <t>joramirez@grupoconectar.net</t>
  </si>
  <si>
    <t>srmogollon@grupoconectar.net</t>
  </si>
  <si>
    <t>anlozano@grupoconectar.net</t>
  </si>
  <si>
    <t>juacevedo@grupoconectar.net</t>
  </si>
  <si>
    <t>mavargas@grupoconectar.net</t>
  </si>
  <si>
    <t>riarevalo@grupoconectar.net</t>
  </si>
  <si>
    <t>edrico@grupoconectar.net</t>
  </si>
  <si>
    <t>cabrayan@grupoconectar.net</t>
  </si>
  <si>
    <t>anruiz@grupoconectar.net</t>
  </si>
  <si>
    <t>nigaleano@grupoconectar.net</t>
  </si>
  <si>
    <t>divera@grupoconectar.net</t>
  </si>
  <si>
    <t>diforigua@grupoconectar.net</t>
  </si>
  <si>
    <t>eucortes@grupoconectar.net</t>
  </si>
  <si>
    <t>jeconsicion@grupoconectar.net</t>
  </si>
  <si>
    <t>josantos@grupoconectar.net</t>
  </si>
  <si>
    <t>jesuarez@grupoconectar.net</t>
  </si>
  <si>
    <t>jumunoz@grupoconectar.net</t>
  </si>
  <si>
    <t>mamoreno@grupoconectar.net</t>
  </si>
  <si>
    <t>beedisoin@grupoconectar.net</t>
  </si>
  <si>
    <t>siraul@grupoconectar.net</t>
  </si>
  <si>
    <t>jeboyaca@grupoconectar.net</t>
  </si>
  <si>
    <t>frandrade@grupoconectar.net</t>
  </si>
  <si>
    <t>ancorchuelo@grupoconectar.net</t>
  </si>
  <si>
    <t>damelo@grupoconectar.net</t>
  </si>
  <si>
    <t>jhquintero@grupoconectar.net</t>
  </si>
  <si>
    <t>serodriguez@grupoconectar.net</t>
  </si>
  <si>
    <t>detorres@grupoconectar.net</t>
  </si>
  <si>
    <t>jeromero@grupoconectar.net</t>
  </si>
  <si>
    <t>hecuervo@grupoconectar.net</t>
  </si>
  <si>
    <t>jtique@grupoconectar.net</t>
  </si>
  <si>
    <t>anorjuela@grupoconectar.net</t>
  </si>
  <si>
    <t>bortiz@grupoconectar.net</t>
  </si>
  <si>
    <t>jorortiz@grupoconectar.net</t>
  </si>
  <si>
    <t>jhpena@grupoconectar.net</t>
  </si>
  <si>
    <t>jsantamaria@grupoconectar.net</t>
  </si>
  <si>
    <t>npelaez@grupoconectar.net</t>
  </si>
  <si>
    <t>bmurcia@grupoconectar.net</t>
  </si>
  <si>
    <t>rcruz@grupoconectar.net</t>
  </si>
  <si>
    <t>jgarzon@grupoconectar.net</t>
  </si>
  <si>
    <t>maduque@grupoconectar.net</t>
  </si>
  <si>
    <t>acifuentes@grupoconectar.net</t>
  </si>
  <si>
    <t>nherrera@grupoconectar.net</t>
  </si>
  <si>
    <t>spulido@grupoconectar.net</t>
  </si>
  <si>
    <t>scastillo@grupoconectar.net</t>
  </si>
  <si>
    <t>bfortaleche@grupoconectar.net</t>
  </si>
  <si>
    <t>jlopez@grupoconectar.net</t>
  </si>
  <si>
    <t>gcuervo@grupoconectar.net</t>
  </si>
  <si>
    <t>rrivera@grupoconectar.net</t>
  </si>
  <si>
    <t>ragudelo@grupoconectar.net</t>
  </si>
  <si>
    <t>scaro@grupoconectar.net</t>
  </si>
  <si>
    <t>cvargas@grupoconectar.net</t>
  </si>
  <si>
    <t>rcarrion@grupoconectar.net</t>
  </si>
  <si>
    <t>jcmurillo@grupoconectar.net</t>
  </si>
  <si>
    <t>dgonzalezg@grupoconectar.net</t>
  </si>
  <si>
    <t>jgalvis@grupoconectar.net</t>
  </si>
  <si>
    <t>jsantos@grupoconectar.net</t>
  </si>
  <si>
    <t>jstoto@grupoconectar.net</t>
  </si>
  <si>
    <t>lvera@grupoconectar.net</t>
  </si>
  <si>
    <t>jebonilla@grupoconectar.net</t>
  </si>
  <si>
    <t>jardila@grupoconectar.net</t>
  </si>
  <si>
    <t>jhperez@grupoconectar.net</t>
  </si>
  <si>
    <t>rhernandez@grupoconectar.net</t>
  </si>
  <si>
    <t>jogonzalez@grupoconectar.net</t>
  </si>
  <si>
    <t>bhernandez@grupoconectar.net</t>
  </si>
  <si>
    <t>dcuellar@grupoconectar.net</t>
  </si>
  <si>
    <t>mcarrillo@grupoconectar.net</t>
  </si>
  <si>
    <t>jmedina@grupoconectar.net</t>
  </si>
  <si>
    <t>fsorza@grupoconectar.net</t>
  </si>
  <si>
    <t>crgarcia@grupoconectar.net</t>
  </si>
  <si>
    <t>onieto@grupoconectar.net</t>
  </si>
  <si>
    <t>amarroquin@grupoconectar.net</t>
  </si>
  <si>
    <t>jguayara@grupoconectar.net</t>
  </si>
  <si>
    <t>jcarvajale@grupoconectar.net</t>
  </si>
  <si>
    <t>abalcazar@grupoconectar.net</t>
  </si>
  <si>
    <t>jjgomez@grupoconectar.net</t>
  </si>
  <si>
    <t>laherrera@grupoconectar.net</t>
  </si>
  <si>
    <t>aprada@grupoconectar.net</t>
  </si>
  <si>
    <t>dguerrero@grupoconectar.net</t>
  </si>
  <si>
    <t>lrojas@grupoconectar.net</t>
  </si>
  <si>
    <t>cforigua@grupoconectar.net</t>
  </si>
  <si>
    <t>jurrego@grupoconectar.net</t>
  </si>
  <si>
    <t>ycardona@grupoconectar.net</t>
  </si>
  <si>
    <t>jdrojas@grupoconectar.net</t>
  </si>
  <si>
    <t>lmarulanda@grupoconectar.net</t>
  </si>
  <si>
    <t>btorres@grupoconectar.net</t>
  </si>
  <si>
    <t>acleves@grupoconectar.net</t>
  </si>
  <si>
    <t>djimenez@grupoconectar.net</t>
  </si>
  <si>
    <t>amelo@grupoconectar.net</t>
  </si>
  <si>
    <t>arojas@grupoconectar.net</t>
  </si>
  <si>
    <t>elasso@grupoconectar.net</t>
  </si>
  <si>
    <t>nrodriguez@grupoconectar.net</t>
  </si>
  <si>
    <t>sreina@grupoconectar.net</t>
  </si>
  <si>
    <t>asalas@grupoconectar.net</t>
  </si>
  <si>
    <t>imazuera@grupoconectar.net</t>
  </si>
  <si>
    <t>jarias@grupoconectar.net</t>
  </si>
  <si>
    <t>morozco@grupoconectar.net</t>
  </si>
  <si>
    <t>jsbenavides@grupoconectar.net</t>
  </si>
  <si>
    <t>dlagos@grupoconectar.net</t>
  </si>
  <si>
    <t>jbolano@grupoconectar.net</t>
  </si>
  <si>
    <t>lcuaspa@grupoconectar.net</t>
  </si>
  <si>
    <t>emunoz@grupoconectar.net</t>
  </si>
  <si>
    <t>crodriguez@grupoconectar.net</t>
  </si>
  <si>
    <t>eespinoza@grupoconectar.net</t>
  </si>
  <si>
    <t>jdagua@grupoconectar.net</t>
  </si>
  <si>
    <t>aguetio@grupoconectar.net</t>
  </si>
  <si>
    <t>esegovia@grupoconectar.net</t>
  </si>
  <si>
    <t>semunoz@grupoconectar.net</t>
  </si>
  <si>
    <t>MUÑOZ SEBASTIAN</t>
  </si>
  <si>
    <t>lmonsalve@grupoconectar.net</t>
  </si>
  <si>
    <t>jctorres@grupoconectar.net</t>
  </si>
  <si>
    <t>Claro2026*</t>
  </si>
  <si>
    <t>BLOQ "Baja Milher"</t>
  </si>
  <si>
    <t>sebastian.munoz@grupoconectar.co</t>
  </si>
  <si>
    <t>juan.pedraza@grupoconectar.co</t>
  </si>
  <si>
    <t>jgodoy@grupoconectar.net</t>
  </si>
  <si>
    <t>GUSTAVO ADOLFO RAMOS CRISTANCHO (PRESTACION SERVICIOS)</t>
  </si>
  <si>
    <t>OP035-0024</t>
  </si>
  <si>
    <t>OP080-0010</t>
  </si>
  <si>
    <t>OP007-0003</t>
  </si>
  <si>
    <t>OP007-0005</t>
  </si>
  <si>
    <t>OP080-0012</t>
  </si>
  <si>
    <t>OP044-0019</t>
  </si>
  <si>
    <t>OP101-0001</t>
  </si>
  <si>
    <t>AUXILIAR CONDUCTOR HUAWEI FTTH</t>
  </si>
  <si>
    <t>AD217-0014</t>
  </si>
  <si>
    <t>OP014-0159</t>
  </si>
  <si>
    <t>OP009-0131</t>
  </si>
  <si>
    <t>BONILLA MUNOZ JEIMAR</t>
  </si>
  <si>
    <t>HERNANDEZ BRINEZ RONNY ALEXANDER</t>
  </si>
  <si>
    <t>OP110-0003</t>
  </si>
  <si>
    <t>JIMENEZ BUSTOS JOSE DANIEL</t>
  </si>
  <si>
    <t>OP037-0474</t>
  </si>
  <si>
    <t>ORDONEZ TENORIO ELIZABETH</t>
  </si>
  <si>
    <t>APONZA CARABALI DIANA PATRICIA</t>
  </si>
  <si>
    <t>AD100-0028</t>
  </si>
  <si>
    <t>BUENAVISTA</t>
  </si>
  <si>
    <t>BONILLA RODRIGUEZ DANIEL FELIPE</t>
  </si>
  <si>
    <t>AD100-0047</t>
  </si>
  <si>
    <t>CAICEDO ANGULO MARLEN CONSTANZA</t>
  </si>
  <si>
    <t>AD100-0032</t>
  </si>
  <si>
    <t>ESPANA ANGULO CAMILA FERNANDA</t>
  </si>
  <si>
    <t>AD100-0011</t>
  </si>
  <si>
    <t>GUTIERREZ CHICO DAYERLING</t>
  </si>
  <si>
    <t>AD100-0039</t>
  </si>
  <si>
    <t>MARMOL GONZALEZ MARIA DEL ROSARIO</t>
  </si>
  <si>
    <t>AD100-0018</t>
  </si>
  <si>
    <t>MENDEZ BURBANO MICHAEL HANGELO</t>
  </si>
  <si>
    <t>AD100-0010</t>
  </si>
  <si>
    <t>MUNOZ SEBASTIAN</t>
  </si>
  <si>
    <t>OP092-0013</t>
  </si>
  <si>
    <t>QUINTO MICOLTA MARIA JOSE</t>
  </si>
  <si>
    <t>AD100-0013</t>
  </si>
  <si>
    <t>ALBARRACIN AUSIQUE ANGIE VANESA</t>
  </si>
  <si>
    <t>AD100-0049</t>
  </si>
  <si>
    <t>CERQUERA LEON BRAYAN STEVEN</t>
  </si>
  <si>
    <t>AD100-0050</t>
  </si>
  <si>
    <t>CORONADO GAVIRIA EDILBERTO</t>
  </si>
  <si>
    <t>OP037-0593</t>
  </si>
  <si>
    <t>GUETIO RENGIFO ANDRES FELIPE</t>
  </si>
  <si>
    <t>OP037-0608</t>
  </si>
  <si>
    <t>HINESTROZA SINISTERRA ISAMAR</t>
  </si>
  <si>
    <t>AD100-0048</t>
  </si>
  <si>
    <t>LOPEZ VIRGUES JUAN CAMILO</t>
  </si>
  <si>
    <t>AD136-0008</t>
  </si>
  <si>
    <t>MORENO PEREZ VALENTINA</t>
  </si>
  <si>
    <t>AD100-0054</t>
  </si>
  <si>
    <t>OP037-0533</t>
  </si>
  <si>
    <t>OP037-0548</t>
  </si>
  <si>
    <t>BANGUERA SINISTERRA SANDRA PAOLA</t>
  </si>
  <si>
    <t>AD100-0056</t>
  </si>
  <si>
    <t>MARIN BEDOYA JUAN JOSE</t>
  </si>
  <si>
    <t>AD003-0011</t>
  </si>
  <si>
    <t>MONSALVE TABORDA LUIS ALEJANDRO</t>
  </si>
  <si>
    <t>OP037-0447</t>
  </si>
  <si>
    <t>TORRES TORRES JEAN CARLO</t>
  </si>
  <si>
    <t>OP037-0450</t>
  </si>
  <si>
    <t>Cambio de asignación a Winny Espinoza</t>
  </si>
  <si>
    <t>winny.espinoza@grupoconectar.co</t>
  </si>
  <si>
    <t>WINNY KRISSEL ESPINOZA ARGANDOÑA</t>
  </si>
  <si>
    <t>BackUp Edwin Soto</t>
  </si>
  <si>
    <t>29.1GB</t>
  </si>
  <si>
    <t>Cambio de asignación a Victor Baldeon</t>
  </si>
  <si>
    <t>victor.baldeon@grupoconectar.co</t>
  </si>
  <si>
    <t>VICTOR ALBERTO BALDEON LOMA</t>
  </si>
  <si>
    <t>katherine.parada@grupoconectar.co</t>
  </si>
  <si>
    <t>BACKUP</t>
  </si>
  <si>
    <t>Backup Fredy Aristizabal</t>
  </si>
  <si>
    <t>2.85GB</t>
  </si>
  <si>
    <t>JOSE MAURICIO DOMINGUEZ BALLARTA</t>
  </si>
  <si>
    <t>jdominguez@grupoconectar.net</t>
  </si>
  <si>
    <t>BAZALAR SAUÑE JHON DANNY</t>
  </si>
  <si>
    <t>PAREJA ALMANZA VICTOR</t>
  </si>
  <si>
    <t>BALDEON PALACIOS JOSE LUIS</t>
  </si>
  <si>
    <t>TERRONES MALVACEDA JONATHAN FERMIN</t>
  </si>
  <si>
    <t>TAYPE HILARIO JUAN JOSE</t>
  </si>
  <si>
    <t>MENESES PALACIOS RUBEN ISAAC</t>
  </si>
  <si>
    <t>CRUZ CARHUACHIN GEORGE</t>
  </si>
  <si>
    <t>TORRES LEON JOSE LUIS</t>
  </si>
  <si>
    <t>LOPEZ CARRION DAVID NELSON</t>
  </si>
  <si>
    <t>QUISPE RAMOS OMAR LUIS</t>
  </si>
  <si>
    <t>CASTILLO LANCHO GABRIEL DANIEL</t>
  </si>
  <si>
    <t>HUAMAN HERRERA JUNIOR IGNACIO</t>
  </si>
  <si>
    <t>CANO FERNANDEZ GUILLERMO ANTONIO</t>
  </si>
  <si>
    <t>RAMIREZ ZAPATA PERCY</t>
  </si>
  <si>
    <t>MOGOLLON CARBAJAL FELLIX RICARDO</t>
  </si>
  <si>
    <t>ZAMBRANO VEGA ALONSO FERNANDO</t>
  </si>
  <si>
    <t>VILLA QUISPE JULIO CESAR</t>
  </si>
  <si>
    <t>TERREL ARELLANO ANJELO GONZALO</t>
  </si>
  <si>
    <t>CUELO TAFUR JOSE MIKE</t>
  </si>
  <si>
    <t>VILLANUEVA QUISPE RONALD</t>
  </si>
  <si>
    <t>OJEDA MUCHA ALEXIS EDUARDO</t>
  </si>
  <si>
    <t>SENMACHE SENADOR FRANCISCO JAVIER</t>
  </si>
  <si>
    <t>jguizado@grupoconectar.net</t>
  </si>
  <si>
    <t>jabastidas@grupoconectar.net</t>
  </si>
  <si>
    <t>jbazalar@grupoconectar.net</t>
  </si>
  <si>
    <t>hlazo@grupoconectar.net</t>
  </si>
  <si>
    <t>vpareja@grupoconectar.net</t>
  </si>
  <si>
    <t>jbaldeon@grupoconectar.net</t>
  </si>
  <si>
    <t>rdios@grupoconectar.net</t>
  </si>
  <si>
    <t>jterrones@grupoconectar.net</t>
  </si>
  <si>
    <t>jtaype@grupoconectar.net</t>
  </si>
  <si>
    <t>rmeneses@grupoconectar.net</t>
  </si>
  <si>
    <t>gcruz@grupoconectar.net</t>
  </si>
  <si>
    <t>oquispe@grupoconectar.net</t>
  </si>
  <si>
    <t>gcastillo@grupoconectar.net</t>
  </si>
  <si>
    <t>gcano@grupoconectar.net</t>
  </si>
  <si>
    <t>wcastillo@grupoconectar.net</t>
  </si>
  <si>
    <t>pramirez@grupoconectar.net</t>
  </si>
  <si>
    <t>femogollon@grupoconectar.net</t>
  </si>
  <si>
    <t>azambrano@grupoconectar.net</t>
  </si>
  <si>
    <t>jvilla@grupoconectar.net</t>
  </si>
  <si>
    <t>aterrel@grupoconectar.net</t>
  </si>
  <si>
    <t>jcuelo@grupoconectar.net</t>
  </si>
  <si>
    <t>rvillanueva@grupoconectar.net</t>
  </si>
  <si>
    <t>aojeda@grupoconectar.net</t>
  </si>
  <si>
    <t>gzevallos@grupoconectar.net</t>
  </si>
  <si>
    <t>fsenmache@grupoconectar.net</t>
  </si>
  <si>
    <t>larevalo@grupoconectar.net</t>
  </si>
  <si>
    <t>jltorres@grupoconectar.net</t>
  </si>
  <si>
    <t>dnlopez@grupoconectar.net</t>
  </si>
  <si>
    <t>vmunoz@grupoconectar.net</t>
  </si>
  <si>
    <t>Eliminado sin gestión, usuario errado</t>
  </si>
  <si>
    <t>32.1GB</t>
  </si>
  <si>
    <t>Cambio a Rita Canales</t>
  </si>
  <si>
    <t>LIMA, RITA CANALES</t>
  </si>
  <si>
    <t>rita.canales@grupoconectar.co</t>
  </si>
  <si>
    <t>Cambio a Edson cmapos</t>
  </si>
  <si>
    <t>edson.campos@grupoconectar.co</t>
  </si>
  <si>
    <t>EDSON MANUEL CAMPOS CHERO</t>
  </si>
  <si>
    <t>Cambio a Jose Calmet</t>
  </si>
  <si>
    <t>JOSE LUIS CALMET MARTINEZ</t>
  </si>
  <si>
    <t>jose.calmet@grupoconectar.co</t>
  </si>
  <si>
    <t>50,5 GB</t>
  </si>
  <si>
    <t>backup katerine romo Mao 2025.pst</t>
  </si>
  <si>
    <t>Cambio de asignación a María Rondón</t>
  </si>
  <si>
    <t>maria.rondon@grupoconectar.co</t>
  </si>
  <si>
    <t>Backup AuxTalentoHumano palmira</t>
  </si>
  <si>
    <t>0.1GB</t>
  </si>
  <si>
    <t>Eliminacion con Backup</t>
  </si>
  <si>
    <t>k.parada@grupoconectar.co</t>
  </si>
  <si>
    <t>Backup Katherine Parada (Angelica)</t>
  </si>
  <si>
    <t>46.4GB</t>
  </si>
  <si>
    <t>2.7GB</t>
  </si>
  <si>
    <t xml:space="preserve">harol cardenas </t>
  </si>
  <si>
    <t>frodriguez@grupoconectar.net</t>
  </si>
  <si>
    <t>sdgomez@grupoconectar.net</t>
  </si>
  <si>
    <t>jzherrera@grupoconectar.net</t>
  </si>
  <si>
    <t>Backup JorgeSanchezGmail</t>
  </si>
  <si>
    <t>13.2GB</t>
  </si>
  <si>
    <t>0.12GB</t>
  </si>
  <si>
    <t>accesos.conectarfml@conectartv.com</t>
  </si>
  <si>
    <t>22/011/2025</t>
  </si>
  <si>
    <t>inventariobodegac@conectartv.com</t>
  </si>
  <si>
    <t>Eliminacion con Backup casi vacío</t>
  </si>
  <si>
    <t>BackUp InventarioBodegaC</t>
  </si>
  <si>
    <t>12 MB</t>
  </si>
  <si>
    <t>fabio.duran@conectartv.com</t>
  </si>
  <si>
    <t>FABIO ANDRES DURAN AMAYA</t>
  </si>
  <si>
    <t>FINANCIERO</t>
  </si>
  <si>
    <t>Backup Fabio Duran</t>
  </si>
  <si>
    <t>7.3GB</t>
  </si>
  <si>
    <t>7.8GB</t>
  </si>
  <si>
    <t>Backup Gerenciacontel</t>
  </si>
  <si>
    <t>5.6 GB</t>
  </si>
  <si>
    <t>53GB</t>
  </si>
  <si>
    <t>53.2 GB</t>
  </si>
  <si>
    <t>BackUp Rolando Garcia</t>
  </si>
  <si>
    <t>51.4GB</t>
  </si>
  <si>
    <t>Backup Paola Estupiñan</t>
  </si>
  <si>
    <t>50.3GB</t>
  </si>
  <si>
    <t>CHAVEZ CHAVEZ HENRY LEANDRO </t>
  </si>
  <si>
    <t>DE QUESADA PALENQUE ERICK</t>
  </si>
  <si>
    <t>ecastillo@grupoconectar.net</t>
  </si>
  <si>
    <t>econdori@grupoconectar.net</t>
  </si>
  <si>
    <t>CRISTIAN CIFUENTES ALARCÓN (JEFE SSTA) Baja</t>
  </si>
  <si>
    <t>edmedina@grupoconectar.net</t>
  </si>
  <si>
    <t>jhuarca@grupoconectar.net</t>
  </si>
  <si>
    <t>lriveros@grupoconectar.net</t>
  </si>
  <si>
    <t>ahinojoza@grupoconectar.net</t>
  </si>
  <si>
    <t>hchavez@grupoconectar.net</t>
  </si>
  <si>
    <t>mallcca@grupoconectar.net</t>
  </si>
  <si>
    <t>ycastillo@grupoconectar.net</t>
  </si>
  <si>
    <t>hlozano@grupoconectar.net</t>
  </si>
  <si>
    <t>cysmodes@grupoconectar.net</t>
  </si>
  <si>
    <t>lzavala@grupoconectar.net</t>
  </si>
  <si>
    <t>jbellido@grupoconectar.net</t>
  </si>
  <si>
    <t>ahuaman@grupoconectar.net</t>
  </si>
  <si>
    <t>pquesada@grupoconectar.net</t>
  </si>
  <si>
    <t>rtristan@grupoconectar.net</t>
  </si>
  <si>
    <t>vimunoz@grupoconectar.net</t>
  </si>
  <si>
    <t>sena.seleccion@conectartv.com</t>
  </si>
  <si>
    <t>Gestión Baja</t>
  </si>
  <si>
    <t>oscar.castiblanco@conectartv.com</t>
  </si>
  <si>
    <t>referidos@conectartv.com</t>
  </si>
  <si>
    <t>ret</t>
  </si>
  <si>
    <t>Backup Winny Espinoza</t>
  </si>
  <si>
    <t>dilopez@grupoconectar.net</t>
  </si>
  <si>
    <t>44.5GB</t>
  </si>
  <si>
    <t>SAMANEZ GIL ANTHONY DE JESUS</t>
  </si>
  <si>
    <t>ROJAS GUTIERREZ WALTER MAURELIO</t>
  </si>
  <si>
    <t>SEGOVIA CONDORI JAIME </t>
  </si>
  <si>
    <t>SANTOS CORDOVA RAFAEL LUIS</t>
  </si>
  <si>
    <t>VILCA FERNANDEZ GUSTAVO DEYVI</t>
  </si>
  <si>
    <t>VALDERA SANTAMARIA JENRRY</t>
  </si>
  <si>
    <t>BALDEON LOMA VICTOR ALBERTO</t>
  </si>
  <si>
    <t>FERNANDEZ DIAZ LUIS AUGUSTO</t>
  </si>
  <si>
    <t>REQUEJO RAMOS VICTORIANO</t>
  </si>
  <si>
    <t>GUTIERREZ SANCHEZ SMITH JAROL</t>
  </si>
  <si>
    <t>RUIZ AYORA ADRIAN GONZALO</t>
  </si>
  <si>
    <t>MESTANZA DULANTO CARLOS</t>
  </si>
  <si>
    <t>MONTALVO AYORA DILAN</t>
  </si>
  <si>
    <t>SANCHEZ ROJAS ANTHONY EDUARDO</t>
  </si>
  <si>
    <t>HUATAQUISPE YAURI JHOSEP ANGEL</t>
  </si>
  <si>
    <t>SANCHEZ ROJAS ALEXANDER JEFERSON</t>
  </si>
  <si>
    <t>YOPLA LEYVA ABRAHAM JOSE FRANCISCO</t>
  </si>
  <si>
    <t>CAMPOS DELGADO JOSE SEBASTIAN</t>
  </si>
  <si>
    <t>hjimenez@grupoconectar.net</t>
  </si>
  <si>
    <t>jbarreto@grupoconectar.net</t>
  </si>
  <si>
    <t>wrojas@grupoconectar.net</t>
  </si>
  <si>
    <t>gvilca@grupoconectar.net</t>
  </si>
  <si>
    <t>parribasplata@grupoconectar.net</t>
  </si>
  <si>
    <t>dalbino@grupoconectar.net</t>
  </si>
  <si>
    <t>cvasquez@grupoconectar.net</t>
  </si>
  <si>
    <t>jbrizuela@grupoconectar.net</t>
  </si>
  <si>
    <t>lfernandez@grupoconectar.net</t>
  </si>
  <si>
    <t>aruiz@grupoconectar.net</t>
  </si>
  <si>
    <t>asanchez@grupoconectar.net</t>
  </si>
  <si>
    <t>jhuataquispe@grupoconectar.net</t>
  </si>
  <si>
    <t>jyopla@grupoconectar.net</t>
  </si>
  <si>
    <t>jcampos@grupoconectar.net</t>
  </si>
  <si>
    <t xml:space="preserve"> Baja</t>
  </si>
  <si>
    <t>Backup Jennifer Espinoza</t>
  </si>
  <si>
    <t xml:space="preserve">(randy perez) </t>
  </si>
  <si>
    <t>Backup Sena Selección</t>
  </si>
  <si>
    <t>9.4GB</t>
  </si>
  <si>
    <t>0.2GB</t>
  </si>
  <si>
    <t>asamanez@grupoconectar.net</t>
  </si>
  <si>
    <t>jsegovia@grupoconectar.net</t>
  </si>
  <si>
    <t>jromero@grupoconectar.net</t>
  </si>
  <si>
    <t>lsantos@grupoconectar.net</t>
  </si>
  <si>
    <t>jevaldera@grupoconectar.net</t>
  </si>
  <si>
    <t>vrequejo@grupoconectar.net</t>
  </si>
  <si>
    <t>cmestanza@grupoconectar.net</t>
  </si>
  <si>
    <t>dmontalvo@grupoconectar.net</t>
  </si>
  <si>
    <t>gpacheco@grupoconectar.net</t>
  </si>
  <si>
    <t>smgutierrez@grupoconectar.net</t>
  </si>
  <si>
    <t>alsanchez@grupoconectar.net</t>
  </si>
  <si>
    <t>jlgarcia@grupoconectar.net</t>
  </si>
  <si>
    <t>Asignado a Diana mientras se gestiona la baja</t>
  </si>
  <si>
    <t>francyy.cardenas@grupoconectar.co</t>
  </si>
  <si>
    <t>AD233-0002</t>
  </si>
  <si>
    <t>AUXILIAR MANTENIMIENTO</t>
  </si>
  <si>
    <t>avalero@grupoconectar.net</t>
  </si>
  <si>
    <t>eperafan@grupoconectar.net</t>
  </si>
  <si>
    <t>mvictoria@grupoconectar.net</t>
  </si>
  <si>
    <t>yquinto@grupoconectar.net</t>
  </si>
  <si>
    <t>jpulzara@grupoconectar.net</t>
  </si>
  <si>
    <t>j.parra@grupoconectar.net</t>
  </si>
  <si>
    <t>j.cuesta@grupoconectar.net</t>
  </si>
  <si>
    <t>dcaviche@grupoconectar.net</t>
  </si>
  <si>
    <t>eyela@grupoconectar.net</t>
  </si>
  <si>
    <t>herodriguez@grupoconectar.net</t>
  </si>
  <si>
    <t>lsolis@grupoconectar.net</t>
  </si>
  <si>
    <t>rfuentes@grupoconectar.net</t>
  </si>
  <si>
    <t>jigomez@grupoconectar.net</t>
  </si>
  <si>
    <t>ygarcia@grupoconectar.net</t>
  </si>
  <si>
    <t>leherrera@grupoconectar.net</t>
  </si>
  <si>
    <t>jupena@grupoconectar.net</t>
  </si>
  <si>
    <t>adhernandez@grupoconectar.net</t>
  </si>
  <si>
    <t>jlubo@grupoconectar.net</t>
  </si>
  <si>
    <t>edlopez@grupoconectar.net</t>
  </si>
  <si>
    <t>abedoya@grupoconectar.net</t>
  </si>
  <si>
    <t>bdiaz@grupoconectar.net</t>
  </si>
  <si>
    <t>scardenas@grupoconectar.net</t>
  </si>
  <si>
    <t>fvelasquez@grupoconectar.net</t>
  </si>
  <si>
    <t>jacero@grupoconectar.net</t>
  </si>
  <si>
    <t>mvidal@grupoconectar.net</t>
  </si>
  <si>
    <t>rrrivera@grupoconectar.net</t>
  </si>
  <si>
    <t>crlarrea@grupoconectar.net</t>
  </si>
  <si>
    <t>jsolarte@grupoconectar.net</t>
  </si>
  <si>
    <t>mvillota@grupoconectar.net</t>
  </si>
  <si>
    <t>lcuellar@grupoconectar.net</t>
  </si>
  <si>
    <t>jopineda@grupoconectar.net</t>
  </si>
  <si>
    <t>neyangulo@grupoconectar.net</t>
  </si>
  <si>
    <t>jearoca@grupoconectar.net</t>
  </si>
  <si>
    <t>lhenao@grupoconectar.net</t>
  </si>
  <si>
    <t>viviana.quinonez@grupoconectar.co</t>
  </si>
  <si>
    <t>Rules12+-</t>
  </si>
  <si>
    <t>Backup Jose Gomez</t>
  </si>
  <si>
    <t>55.3GB</t>
  </si>
  <si>
    <t>VIVAS URBINA MANUEL JESUS</t>
  </si>
  <si>
    <t>BRAVO GUZMAN DIEGO SEBASTIAN</t>
  </si>
  <si>
    <t>mvivas@grupoconectar.net</t>
  </si>
  <si>
    <t>dbravo@grupoconectar.net</t>
  </si>
  <si>
    <t>Backup Almacen Log Florencia</t>
  </si>
  <si>
    <t>7.2GB</t>
  </si>
  <si>
    <t>1GB</t>
  </si>
  <si>
    <t>Backup Referidos .com</t>
  </si>
  <si>
    <t>0.6GB</t>
  </si>
  <si>
    <t>0.05GB</t>
  </si>
  <si>
    <t>facturacionelectronica@conectartv.net.co</t>
  </si>
  <si>
    <t>dreyes@grupoconectar.net</t>
  </si>
  <si>
    <t>aguerrero@grupoconectar.net</t>
  </si>
  <si>
    <t>Backup Cristian Cifuentes</t>
  </si>
  <si>
    <t>39.9GB</t>
  </si>
  <si>
    <t>Maria Cuellar Corredor</t>
  </si>
  <si>
    <t>drojas@grupoconectar.net</t>
  </si>
  <si>
    <t>yangulo@grupoconectar.net</t>
  </si>
  <si>
    <t>mposso@grupoconectar.net</t>
  </si>
  <si>
    <t>ggiraldo@grupoconectar.net</t>
  </si>
  <si>
    <t>Backup Cristian Cifuentes2025</t>
  </si>
  <si>
    <t>49.9GB</t>
  </si>
  <si>
    <t>sbrinez@grupoconectar.net</t>
  </si>
  <si>
    <t>cmorales@grupoconectar.net</t>
  </si>
  <si>
    <t>dluna@grupoconectar.net</t>
  </si>
  <si>
    <t>9.1GB</t>
  </si>
  <si>
    <t>backupJairoMunoz.pst, backupJairoMunoz2.pst</t>
  </si>
  <si>
    <t>carolina.herrera@grupoconectar.co</t>
  </si>
  <si>
    <t>Backup Conectar Azteca</t>
  </si>
  <si>
    <t>1.4 GB</t>
  </si>
  <si>
    <t>1.3 GB</t>
  </si>
  <si>
    <t>BackUp Equipo Gabinete</t>
  </si>
  <si>
    <t>2.2GB</t>
  </si>
  <si>
    <t>1.3GB</t>
  </si>
  <si>
    <t>CASTELLANOS SLENDY MILENA (Jaramillo Rodriguez Luz Yaneth) BAJA</t>
  </si>
  <si>
    <t>GERENTE INTEGAL TRANSVERSAL</t>
  </si>
  <si>
    <t>Cambio de asignación a Joe Palacio</t>
  </si>
  <si>
    <t>joe.palacio@grupoconectar.co</t>
  </si>
  <si>
    <t>JOE LUIS PALACIO CORTES (ELENA REYES)</t>
  </si>
  <si>
    <t>sdelgado@grupoconectar.net</t>
  </si>
  <si>
    <t>jfique@grupoconectar.net</t>
  </si>
  <si>
    <t>jhmurillo@grupoconectar.net</t>
  </si>
  <si>
    <t>smedina@grupoconectar.net</t>
  </si>
  <si>
    <t>lgutierrez@grupoconectar.net</t>
  </si>
  <si>
    <t>dmanjarres@grupoconectar.net</t>
  </si>
  <si>
    <t>cloaiza@grupoconectar.net</t>
  </si>
  <si>
    <t>jberrio@grupoconectar.net</t>
  </si>
  <si>
    <t>cmanjarres@grupoconectar.net</t>
  </si>
  <si>
    <t>anrodriguez@grupoconectar.net</t>
  </si>
  <si>
    <t>jcamacho@grupoconectar.net</t>
  </si>
  <si>
    <t>crhernandez@grupoconectar.net</t>
  </si>
  <si>
    <t>mgonzalez@grupoconectar.net</t>
  </si>
  <si>
    <t>jlucumi@grupoconectar.net</t>
  </si>
  <si>
    <t>jetorres@grupoconectar.net</t>
  </si>
  <si>
    <t>cherrera@grupoconectar.net</t>
  </si>
  <si>
    <t>mmorales@grupoconectar.net</t>
  </si>
  <si>
    <t>bduenas@grupoconectar.net</t>
  </si>
  <si>
    <t>anhernandez@grupoconectar.net</t>
  </si>
  <si>
    <t>Backup Milena Castellanos</t>
  </si>
  <si>
    <t>ATP (Álvaro Cruz) Gestión Baja</t>
  </si>
  <si>
    <t>APRENDIZ SELECCIÓN (LIGIA CATERINE DIAZ)</t>
  </si>
  <si>
    <t>Eliminación de Licencia por asignación de Premium</t>
  </si>
  <si>
    <t>Eliminación de Licencia</t>
  </si>
  <si>
    <t>jpenaloza@grupoconectar.net</t>
  </si>
  <si>
    <t>jboyaca@grupoconectar.net</t>
  </si>
  <si>
    <t>helopez@grupoconectar.net</t>
  </si>
  <si>
    <t>hvalenzuela@grupoconectar.net</t>
  </si>
  <si>
    <t>rguzman@grupoconectar.net</t>
  </si>
  <si>
    <t>PROYECTO CORE Y VOZ (Miguel Castro) TELESOLUCIONES</t>
  </si>
  <si>
    <t>Backup Facturacion Electronica</t>
  </si>
  <si>
    <t>14GB</t>
  </si>
  <si>
    <t>Backup German Cardozo</t>
  </si>
  <si>
    <t>27.9GB</t>
  </si>
  <si>
    <t>10.2GB</t>
  </si>
  <si>
    <t>0.4GB</t>
  </si>
  <si>
    <t>Backup Jhon Reyes</t>
  </si>
  <si>
    <t>0.16GB</t>
  </si>
  <si>
    <t>0GB</t>
  </si>
  <si>
    <t>carlosm.yasmo@grupoconectar.co</t>
  </si>
  <si>
    <t>Backup Mesa ayuda OyM</t>
  </si>
  <si>
    <t>20.5GB</t>
  </si>
  <si>
    <t>0.5GB</t>
  </si>
  <si>
    <t>jvargas@grupoconectar.net</t>
  </si>
  <si>
    <t>cnorena@grupoconectar.net</t>
  </si>
  <si>
    <t>jpoloche@grupoconectar.net</t>
  </si>
  <si>
    <t>lchapuel@grupoconectar.net</t>
  </si>
  <si>
    <t>HUATAY VARGAS JOSE BRAYAN ALEXIS</t>
  </si>
  <si>
    <t>VILLEGAS UNSUETA GERARDO ALBERTO</t>
  </si>
  <si>
    <t>QUILLO RUPA MIGUEL ANGEL</t>
  </si>
  <si>
    <t>REATEGUI RONCEROS GUILLERMO ARTURO</t>
  </si>
  <si>
    <t>CAMPOS CHERO EDSON MANUEL</t>
  </si>
  <si>
    <t>CALMET MARTINEZ JOSE LUIS</t>
  </si>
  <si>
    <t>BASTIDAS PAREJA JEREMY ABRAHAM</t>
  </si>
  <si>
    <t>ALBINO PAJUELO DIEGO FABRICIO</t>
  </si>
  <si>
    <t>VASQUEZ CAJA CRISTHIAN BRAD</t>
  </si>
  <si>
    <t>PACHECO PARIASCA GONZALO MAURICIO</t>
  </si>
  <si>
    <t>JIMENEZ VIGO HAROLD ALBERTO</t>
  </si>
  <si>
    <t>BARRETO RODRIGUEZ JUAN JOSE</t>
  </si>
  <si>
    <t>GUIZADO SOSA JOHN ROGER</t>
  </si>
  <si>
    <t>CURO DIAZ ANGEL AARON</t>
  </si>
  <si>
    <t>BALBIN PARIAN MARCO ANDRE</t>
  </si>
  <si>
    <t>ALMEIDA BAEZ KIND DAVID</t>
  </si>
  <si>
    <t>CASTRO VASQUEZ OSCAR WILMER</t>
  </si>
  <si>
    <t>SOTO AIBAR JULIO CESAR</t>
  </si>
  <si>
    <t>MONTES GONZALES LEONEL RAYNALDO</t>
  </si>
  <si>
    <t>SERNA CISNEROS CRISTOFER ANGELO</t>
  </si>
  <si>
    <t>ORIHUELA ANGOMA JHANCARD ALEXIS</t>
  </si>
  <si>
    <t>COCA PLAZA JUAN MARTIN</t>
  </si>
  <si>
    <t>GUIZADO SOSA JUAN MIGUEL</t>
  </si>
  <si>
    <t>PEREZ FERNANDEZ ISAUL JESUS</t>
  </si>
  <si>
    <t>PORTILLA FLORES JOREGE VICENTE</t>
  </si>
  <si>
    <t>ANALISTA DE VALORIZACION</t>
  </si>
  <si>
    <t>SUPERVISOR LOGISTICO</t>
  </si>
  <si>
    <t>SUPERVISOR DE INSTALACIONES</t>
  </si>
  <si>
    <t>BACK OFFICE DE LIQUIDACION</t>
  </si>
  <si>
    <t>COORDINADOR DE SST</t>
  </si>
  <si>
    <t>TECNICO ESPECIALISTA</t>
  </si>
  <si>
    <t>ANALISTA ADMINISTRATIVO</t>
  </si>
  <si>
    <t>ANALISTA ADMINISTRATIVO SENIOR</t>
  </si>
  <si>
    <t>ANALISTA SSOMA</t>
  </si>
  <si>
    <t>TECNICO ESPECIALISTA TDP</t>
  </si>
  <si>
    <t>ANALISTA DE LIQUIDACION</t>
  </si>
  <si>
    <t>TECNICO ESPECIALISTA JUNIOR</t>
  </si>
  <si>
    <t>TECNICO RESIDENTE TDP</t>
  </si>
  <si>
    <t>TECNICO JUNIOR</t>
  </si>
  <si>
    <t>SUPERVISOR MBB</t>
  </si>
  <si>
    <t>ALMACENISTA</t>
  </si>
  <si>
    <t>TECNICO ESPECIALISTA JUNIOR MOTORIZADO</t>
  </si>
  <si>
    <t>TECNICO RESIDENTE</t>
  </si>
  <si>
    <t>INGENIERO RESIDENTE</t>
  </si>
  <si>
    <t>BACKOFFICE N7</t>
  </si>
  <si>
    <t>ANALISTA DE RECLUTAMIENTO</t>
  </si>
  <si>
    <t>BACKOFFICE N6</t>
  </si>
  <si>
    <t>SUPERVISOR FLM ENTEL</t>
  </si>
  <si>
    <t>GERENTE DE OPERACIONES</t>
  </si>
  <si>
    <t>ADMITIVO</t>
  </si>
  <si>
    <t>Backup Greyes</t>
  </si>
  <si>
    <t>20GB</t>
  </si>
  <si>
    <t>0.23GB</t>
  </si>
  <si>
    <t>yeferson.solano@grupoconectar.co</t>
  </si>
  <si>
    <t>Backup Paco</t>
  </si>
  <si>
    <t>0.8GB</t>
  </si>
  <si>
    <t>0.04GB</t>
  </si>
  <si>
    <t>jcabezas@grupoconectar.net</t>
  </si>
  <si>
    <t>jenrriquez@grupoconectar.net</t>
  </si>
  <si>
    <t>mosorio@grupoconectar.net</t>
  </si>
  <si>
    <t>wyama@grupoconectar.net</t>
  </si>
  <si>
    <t>Angelica.Rivera@conectartv.com</t>
  </si>
  <si>
    <t>diana.chaves@conectartv.com</t>
  </si>
  <si>
    <t>redessociales@conectartv.com</t>
  </si>
  <si>
    <t>Servicioalcliente@conectartv.com</t>
  </si>
  <si>
    <t>soporteweb.sici@conectartv.com</t>
  </si>
  <si>
    <t>Backup AccesosFML</t>
  </si>
  <si>
    <t>accesos.conectarfml@grupoconectar.co</t>
  </si>
  <si>
    <t>junior.rivera@grupoconectar.co</t>
  </si>
  <si>
    <t>lmiranda@grupoconectar.net</t>
  </si>
  <si>
    <t>cmontoya@grupoconectar.net</t>
  </si>
  <si>
    <t>eoyola@grupoconectar.net</t>
  </si>
  <si>
    <t>Cambio de asignación a Nemecio Adarmes</t>
  </si>
  <si>
    <t>nemecio.adarmes@grupoconectar.co</t>
  </si>
  <si>
    <t>ADARMES CHAVEZ NEMECIO JHON</t>
  </si>
  <si>
    <t>48212023 </t>
  </si>
  <si>
    <t> 71316891</t>
  </si>
  <si>
    <t>61091285 </t>
  </si>
  <si>
    <t>Julian Esteban Ramirez Lopez(María C Riaño) SSTA</t>
  </si>
  <si>
    <t>kguerrero@grupoconectar.net</t>
  </si>
  <si>
    <t>aflorez@grupoconectar.net</t>
  </si>
  <si>
    <t>1.1GB</t>
  </si>
  <si>
    <t>Backup Junior Rivera Peru</t>
  </si>
  <si>
    <t>clopez@grupoconectar.net</t>
  </si>
  <si>
    <t>bcarranza@grupoconectar.net</t>
  </si>
  <si>
    <t>smontealegre@grupoconectar.net</t>
  </si>
  <si>
    <t>agantiva@grupoconectar.net</t>
  </si>
  <si>
    <t>norjuela@grupoconectar.net</t>
  </si>
  <si>
    <t>cguzman@grupoconectar.net</t>
  </si>
  <si>
    <t>yosvaldo@grupoconectar.net</t>
  </si>
  <si>
    <t>egutierrez@grupoconectar.net</t>
  </si>
  <si>
    <t>Backup JoseVicente Serrano</t>
  </si>
  <si>
    <t>Backup Picasso</t>
  </si>
  <si>
    <t>Backup Documentos Soporte</t>
  </si>
  <si>
    <t>Backup Soporte Web</t>
  </si>
  <si>
    <t>1.9GB</t>
  </si>
  <si>
    <t>MATOS FASANANDO SKYLER SANTIAGO</t>
  </si>
  <si>
    <t>ESPINOZA RUIZ HECTOR ALEMAO</t>
  </si>
  <si>
    <t>NOGUERA VILLENA VICTOR DARIO</t>
  </si>
  <si>
    <t>HERRERA LOAYZA DAVID JERSON</t>
  </si>
  <si>
    <t>jhuaman@gruponectar.net</t>
  </si>
  <si>
    <t>hnakamura@grupoconectar.net</t>
  </si>
  <si>
    <t>pleon@grupoconectar.net</t>
  </si>
  <si>
    <t>jportilla@grupoconectar.net</t>
  </si>
  <si>
    <t>asalazar@grupoconectar.net</t>
  </si>
  <si>
    <t>mtineo@grupoconectar.net</t>
  </si>
  <si>
    <t>laguilar@grupoconectar.net</t>
  </si>
  <si>
    <t>jnizama@grupoconectar.net</t>
  </si>
  <si>
    <t>mcaraballo@grupoconectar.net</t>
  </si>
  <si>
    <t>ezevallos@grupoconectar.net</t>
  </si>
  <si>
    <t>malzamora@grupoconectar.net</t>
  </si>
  <si>
    <t>cserna@grupoconectar.net</t>
  </si>
  <si>
    <t>iperez@grupoconectar.net</t>
  </si>
  <si>
    <t>lsanchez@grupoconectar.net</t>
  </si>
  <si>
    <t>NAKAMURA ENRIQUEZ HIDEO ANDREE</t>
  </si>
  <si>
    <t>LEON LOPEZ PARIS FERNANDO</t>
  </si>
  <si>
    <t>SALAZAR VERAMENDI ANGEL SEBASTIAN</t>
  </si>
  <si>
    <t>TINEO ALLCCAHUAMAN  MICHAEL ANTHONY</t>
  </si>
  <si>
    <t xml:space="preserve">AGUILAR REYES LUIS ENRIQUE </t>
  </si>
  <si>
    <t>NIZAMA BARJA JOSE VICTOR</t>
  </si>
  <si>
    <t xml:space="preserve">CARABALLO RODRIGUEZ MARIO JOSE  </t>
  </si>
  <si>
    <t>ZEVALLOS CAMPOS EDDER PAUL</t>
  </si>
  <si>
    <t>ALZAMORA FARIAS MICHAEL</t>
  </si>
  <si>
    <t>SANCHEZ FERNANDEZ LUIS JUNIOR</t>
  </si>
  <si>
    <t>mbalbin@grupoconectar.net</t>
  </si>
  <si>
    <t>acuro@grupoconectar.net</t>
  </si>
  <si>
    <t>kalmeida@grupoconectar.net</t>
  </si>
  <si>
    <t>ocastro@grupoconcetar.net</t>
  </si>
  <si>
    <t>mguizado@grupoconectar.net</t>
  </si>
  <si>
    <t>lmontes@grupoconectar.net</t>
  </si>
  <si>
    <t>jsoto@grupoconectar.net</t>
  </si>
  <si>
    <t>jahuanari@grupoconectar.net</t>
  </si>
  <si>
    <t>jcoca@grupoconectar.net</t>
  </si>
  <si>
    <t>smatos@grupoconectar.net</t>
  </si>
  <si>
    <t>hespinoza@grupoconectar.net</t>
  </si>
  <si>
    <t>vnoguera@grupoconectar.net</t>
  </si>
  <si>
    <t>jorihuela@grupoconectar.net</t>
  </si>
  <si>
    <t>dherrera@grupoconectar.net</t>
  </si>
  <si>
    <t>mmartel@grupoconectar.net</t>
  </si>
  <si>
    <t>ARIZA NORTON MARIA DEL ROSARIO</t>
  </si>
  <si>
    <t>OP042-0028</t>
  </si>
  <si>
    <t>ROSERO NAVA JUAN JOSE</t>
  </si>
  <si>
    <t>OP037-0353</t>
  </si>
  <si>
    <t>CNTR</t>
  </si>
  <si>
    <t>CLARO-NUEVOS NEG-TRANSV UEN</t>
  </si>
  <si>
    <t>OP042-0103</t>
  </si>
  <si>
    <t>OP087-0031</t>
  </si>
  <si>
    <t>TORRES MONTOYA SANTIAGO</t>
  </si>
  <si>
    <t>OP009-0157</t>
  </si>
  <si>
    <t>ZAMORA SABI JHOINER</t>
  </si>
  <si>
    <t>OP014-0160</t>
  </si>
  <si>
    <t>CORTES MANCERA JUAN DAVID</t>
  </si>
  <si>
    <t>OP037-0661</t>
  </si>
  <si>
    <t>HERRERA HERNANDEZ JOSEPH ZAMIR</t>
  </si>
  <si>
    <t>OP037-0037</t>
  </si>
  <si>
    <t>HOYOS QUINTERO IVAN DARIO</t>
  </si>
  <si>
    <t>PUERTO LOPEZ</t>
  </si>
  <si>
    <t>OP014-0161</t>
  </si>
  <si>
    <t>MEDINA RODRIGUEZ JAIME ANDRES</t>
  </si>
  <si>
    <t>OP037-0664</t>
  </si>
  <si>
    <t>RODRIGUEZ SANCHEZ FREDY GONZALO</t>
  </si>
  <si>
    <t>ZIPAQUIRA</t>
  </si>
  <si>
    <t>OP037-0047</t>
  </si>
  <si>
    <t>TORRES CARTAGENA DEISON ANDRES</t>
  </si>
  <si>
    <t>OP037-0604</t>
  </si>
  <si>
    <t>VERA MEJIA LUIS ALFARO</t>
  </si>
  <si>
    <t>OP037-0509</t>
  </si>
  <si>
    <t>ZAPATA VARELAS JADINSON ALEXANDER</t>
  </si>
  <si>
    <t>OP009-0171</t>
  </si>
  <si>
    <t>ANGULO YAIR EDUARDO</t>
  </si>
  <si>
    <t>OP037-0626</t>
  </si>
  <si>
    <t>CAMILO QUINTO YULI PATRICIA</t>
  </si>
  <si>
    <t>OP037-0611</t>
  </si>
  <si>
    <t>GIRALDO HERNANDEZ GUSTAVO ADOLFO</t>
  </si>
  <si>
    <t>OP037-0634</t>
  </si>
  <si>
    <t>LOPEZ SANCHEZ DIDIER ESTEBAN</t>
  </si>
  <si>
    <t>OP037-0540</t>
  </si>
  <si>
    <t>APONTE SANCHEZ GABRIELA</t>
  </si>
  <si>
    <t>AD100-0071</t>
  </si>
  <si>
    <t>LOPEZ CAICEDO VLADIMIR</t>
  </si>
  <si>
    <t>AD100-0089</t>
  </si>
  <si>
    <t>MOSQUERA MOSQUERA ANA SOFIA</t>
  </si>
  <si>
    <t>AD100-0084</t>
  </si>
  <si>
    <t>MUNOZ VICTORIA VALERIA</t>
  </si>
  <si>
    <t>AD100-0082</t>
  </si>
  <si>
    <t>PERAFAN JOAQUI EDINSON SANTIAGO</t>
  </si>
  <si>
    <t>SAN SEBASTIAN</t>
  </si>
  <si>
    <t>OP037-0613</t>
  </si>
  <si>
    <t>POSSO CEBALLOS MIGUEL ANGEL</t>
  </si>
  <si>
    <t>OP037-0614</t>
  </si>
  <si>
    <t>VALERO GONCALVES AGUSTIN JOSE</t>
  </si>
  <si>
    <t>OP037-0694</t>
  </si>
  <si>
    <t>VICTORIA VALENCIA MIGUEL ANGEL</t>
  </si>
  <si>
    <t>OP037-0606</t>
  </si>
  <si>
    <t>BRINEZ ORJUELA JUAN SEBASTIAN</t>
  </si>
  <si>
    <t>OP064-0043</t>
  </si>
  <si>
    <t>CAMARGO URIBE LUIS MIGUEL</t>
  </si>
  <si>
    <t>ARAUQUITA</t>
  </si>
  <si>
    <t>GUERRERO HURTADO ANDRES FELIPE</t>
  </si>
  <si>
    <t>OP037-0692</t>
  </si>
  <si>
    <t>LUNA ANGARITA DAISON MAURICIO</t>
  </si>
  <si>
    <t>OP037-0689</t>
  </si>
  <si>
    <t>MORALES ARRIETA CRISTIAN ALEXANDER</t>
  </si>
  <si>
    <t>OP037-0688</t>
  </si>
  <si>
    <t>QUINAYAS MUNOZ ALDIVEY</t>
  </si>
  <si>
    <t>OP014-0166</t>
  </si>
  <si>
    <t>ROJAS MARTINEZ JUAN DAVID</t>
  </si>
  <si>
    <t>OP037-0691</t>
  </si>
  <si>
    <t>ROLDAN ROLDAN JOSE LUIS</t>
  </si>
  <si>
    <t>OP014-0163</t>
  </si>
  <si>
    <t>GARCIA CASTRO CLAUDIA MARCELA</t>
  </si>
  <si>
    <t>AD104-0008</t>
  </si>
  <si>
    <t>GENES TORRES EWUIZ</t>
  </si>
  <si>
    <t>OP009-0173</t>
  </si>
  <si>
    <t>AGUILAR RODRIGUEZ ROBINSON GABRIEL</t>
  </si>
  <si>
    <t>OP037-0705</t>
  </si>
  <si>
    <t>MONTANEZ AGUILAR CRISTIAN DARIO</t>
  </si>
  <si>
    <t>OP009-0174</t>
  </si>
  <si>
    <t>QUICENO SALAZAR ELI SAMUEL</t>
  </si>
  <si>
    <t>OP037-0697</t>
  </si>
  <si>
    <t>SANDOVAL ROSERO FABIAN ESTEBAN</t>
  </si>
  <si>
    <t>OP042-0023</t>
  </si>
  <si>
    <t>CARDOSO SANTACRUZ JUAN MANUEL</t>
  </si>
  <si>
    <t>OP014-0167</t>
  </si>
  <si>
    <t>ROMERO MATEUS JEYSON ESNEYDER</t>
  </si>
  <si>
    <t>OP037-0707</t>
  </si>
  <si>
    <t>CARRANZA ALVAREZ BRAYAN MIGUEL</t>
  </si>
  <si>
    <t>OP037-0700</t>
  </si>
  <si>
    <t>LOPEZ JACOBO JUAN CAMILO</t>
  </si>
  <si>
    <t>OP037-0699</t>
  </si>
  <si>
    <t>MUNERA MUNERA JAVIER</t>
  </si>
  <si>
    <t>OP009-0181</t>
  </si>
  <si>
    <t>BOLIVAR MARROQUIN JUAN MANUEL</t>
  </si>
  <si>
    <t>CORDOBA HERNANDEZ YILMAR ZAIR</t>
  </si>
  <si>
    <t>AD100-0106</t>
  </si>
  <si>
    <t>NORENA ALVAREZ CARLOS MARIO</t>
  </si>
  <si>
    <t>OP037-0702</t>
  </si>
  <si>
    <t>DAZA MANJARRES KATERINE</t>
  </si>
  <si>
    <t>ARACATACA</t>
  </si>
  <si>
    <t>62 DUSAKAWI ASOC CABILDOS IND</t>
  </si>
  <si>
    <t>AD100-0102</t>
  </si>
  <si>
    <t>DIAZ OSPINO EDINSON MANUEL</t>
  </si>
  <si>
    <t>AD100-0101</t>
  </si>
  <si>
    <t>GUERRERO MOLANO KARINA ESTEFANY</t>
  </si>
  <si>
    <t>AD100-0104</t>
  </si>
  <si>
    <t>MONROY MOSQUERA NIKOL JOHANNA</t>
  </si>
  <si>
    <t>AD100-0108</t>
  </si>
  <si>
    <t>MUNOZ SANCHEZ SONIA ESPERANZA</t>
  </si>
  <si>
    <t>AD100-0103</t>
  </si>
  <si>
    <t>PALACIO CORTES JOE LUIS</t>
  </si>
  <si>
    <t>AD014-0031</t>
  </si>
  <si>
    <t>ORTIZ GIL SANTIAGO STIVEN</t>
  </si>
  <si>
    <t>AD100-0107</t>
  </si>
  <si>
    <t>OVIEDO BAUTISTA NATAN SANTIAGO</t>
  </si>
  <si>
    <t>AD100-0105</t>
  </si>
  <si>
    <t>RENDON IZQUIERDO JAVIER ESTEBAN</t>
  </si>
  <si>
    <t>AD100-0249</t>
  </si>
  <si>
    <t>PEREZ CELIS ALAIN YECID</t>
  </si>
  <si>
    <t>OP009-0180</t>
  </si>
  <si>
    <t>RODRIGUEZ GUZMAN LIZETH FERNANDA</t>
  </si>
  <si>
    <t>AD100-0096</t>
  </si>
  <si>
    <t>OP037-0706</t>
  </si>
  <si>
    <t>VARGAS VIVAS JORGE ALBERTO</t>
  </si>
  <si>
    <t>OP037-0703</t>
  </si>
  <si>
    <t>YEPES PARRA DIEGO GIOVANNY</t>
  </si>
  <si>
    <t>OP009-0186</t>
  </si>
  <si>
    <t>CABEZAS CUENU JHEAN SEBASTIAN</t>
  </si>
  <si>
    <t>OP037-0711</t>
  </si>
  <si>
    <t>GANTIVA BARRETO ANGIE CATALINA</t>
  </si>
  <si>
    <t>OP037-0708</t>
  </si>
  <si>
    <t>GUERRERO POLOCHE JULIAN ANDRES</t>
  </si>
  <si>
    <t>OP037-0710</t>
  </si>
  <si>
    <t>AD140-0008</t>
  </si>
  <si>
    <t>GUZMAN FLOREZ CRISTIAN CAMILO</t>
  </si>
  <si>
    <t>OP037-0715</t>
  </si>
  <si>
    <t>JARAMILLO ALVAREZ HECTOR ESNEL</t>
  </si>
  <si>
    <t>MONTOYA CAICEDO CARLOS ANDRES</t>
  </si>
  <si>
    <t>OP037-0720</t>
  </si>
  <si>
    <t>ORJUELA RODRIGUEZ NOEL ARMANDO</t>
  </si>
  <si>
    <t>OP037-0723</t>
  </si>
  <si>
    <t>URIBE ZAPATA DANIELA</t>
  </si>
  <si>
    <t>AD100-0109</t>
  </si>
  <si>
    <t>VIDALES PRADA BLANCA ARGENIS</t>
  </si>
  <si>
    <t>LA MACARENA</t>
  </si>
  <si>
    <t>AD100-0111</t>
  </si>
  <si>
    <t>dyepes@grupoconectar.net</t>
  </si>
  <si>
    <t>daniela.zapata@grupoconectar.co</t>
  </si>
  <si>
    <t>Cambio de nombre y asignacion a Daniela Zapata</t>
  </si>
  <si>
    <t>PUSE DIAZ EDWIN HUGO</t>
  </si>
  <si>
    <t>epuse@grupoconectar.net</t>
  </si>
  <si>
    <t>(Back R4)</t>
  </si>
  <si>
    <t>Juan Camilo Ortiz Betancur (Tatiana Grisales Franco)(Doble)</t>
  </si>
  <si>
    <t>(Ligia Caterinne Diaz)(Doble)</t>
  </si>
  <si>
    <t>Backup Angelica Rivera</t>
  </si>
  <si>
    <t>12.4GB</t>
  </si>
  <si>
    <t>0.9GB</t>
  </si>
  <si>
    <t>Backup Maicol Martel</t>
  </si>
  <si>
    <t>cellineaetica@conectartv.com</t>
  </si>
  <si>
    <t>Eliminacion sin Backup</t>
  </si>
  <si>
    <t>Eliminacion cambio a .NET</t>
  </si>
  <si>
    <t>proyectos.tolca@grupoconectar.co</t>
  </si>
  <si>
    <t>gestión BackOficce (Nicolás Pulgarín)</t>
  </si>
  <si>
    <t>jjescobar@grupoconectar.net</t>
  </si>
  <si>
    <t>sayala@grupoconectar.net</t>
  </si>
  <si>
    <t>jcuellarh@grupoconectar.net</t>
  </si>
  <si>
    <t>rlopez@grupoconectar.net</t>
  </si>
  <si>
    <t>jjruiz@grupoconectar.net</t>
  </si>
  <si>
    <t>Cambio de nombre y asignacion a Walter Torres</t>
  </si>
  <si>
    <t>walter.torres@grupoconectar.co</t>
  </si>
  <si>
    <t>TORRES ESPINOZA WALTER ANTONIO</t>
  </si>
  <si>
    <t>OSPINA CANO JORGE LUIS</t>
  </si>
  <si>
    <t>VELASQUEZ MUNOZ JENNIFER ALEXANDRA</t>
  </si>
  <si>
    <t>jadiaz@grupoconectar.net</t>
  </si>
  <si>
    <t>jjurado@grupoconectar.net</t>
  </si>
  <si>
    <t>jscardenas@grupoconectar.net</t>
  </si>
  <si>
    <t>OP085-0064</t>
  </si>
  <si>
    <t>OP047-0008</t>
  </si>
  <si>
    <t>OP035-0027</t>
  </si>
  <si>
    <t>OP046-0024</t>
  </si>
  <si>
    <t>OP020-0098</t>
  </si>
  <si>
    <t>DIAZ DIAZ BERTONI</t>
  </si>
  <si>
    <t>OP037-0683</t>
  </si>
  <si>
    <t>AGREDO LOPEZ JOSE DANIEL</t>
  </si>
  <si>
    <t>AD100-0110</t>
  </si>
  <si>
    <t>OP128-0006</t>
  </si>
  <si>
    <t>ENRIQUEZ NANEZ JULIAN ANDRES</t>
  </si>
  <si>
    <t>OP037-0716</t>
  </si>
  <si>
    <t>FLOREZ CARDONA ANDERSON STEVEN</t>
  </si>
  <si>
    <t>OP037-0721</t>
  </si>
  <si>
    <t>LEON GOMEZ KEVIN LLANLUCA</t>
  </si>
  <si>
    <t>OP037-0717</t>
  </si>
  <si>
    <t>MIRANDA MURILLO LUIS ALEJANDRO</t>
  </si>
  <si>
    <t>OP037-0718</t>
  </si>
  <si>
    <t>OSORIO ARENAS MIGUEL ANGEL</t>
  </si>
  <si>
    <t>OP037-0713</t>
  </si>
  <si>
    <t>OYOLA URBINA ELKIN FREDY</t>
  </si>
  <si>
    <t>OP037-0719</t>
  </si>
  <si>
    <t>YAMA CORDOBA WILLIAM ALEXANDER</t>
  </si>
  <si>
    <t>OP037-0712</t>
  </si>
  <si>
    <t>DIAZ PIRANEQUE JAIR ALEXANDER</t>
  </si>
  <si>
    <t>DIAZ VERA ANDRES</t>
  </si>
  <si>
    <t>OP037-0363</t>
  </si>
  <si>
    <t>ANGARITA SALDANA PEDRO NEL</t>
  </si>
  <si>
    <t>INDÍGENA PIJAOS SALUD</t>
  </si>
  <si>
    <t>ARIAS ORJUELA YOJHAN SMITH</t>
  </si>
  <si>
    <t>AYALA CARDONA SANTIAGO</t>
  </si>
  <si>
    <t>BURGOS ROSERO JUAN CARLOS</t>
  </si>
  <si>
    <t>CUELLAR HERNANDEZ JONATHAN</t>
  </si>
  <si>
    <t>ESCOBAR LONDONO JUAN JOSE</t>
  </si>
  <si>
    <t>FRANCO TAFUR JUAN SEBASTIAN</t>
  </si>
  <si>
    <t>OP037-0722</t>
  </si>
  <si>
    <t>GONZALEZ POMAR SERGIO ALEJANDRO</t>
  </si>
  <si>
    <t>OP037-0725</t>
  </si>
  <si>
    <t>HERNANDEZ MARTINEZ BRANDON STEVE</t>
  </si>
  <si>
    <t>OP037-0724</t>
  </si>
  <si>
    <t>LLANOS JOHN WILLIAM</t>
  </si>
  <si>
    <t>LOPEZ CACERES RODRIGO</t>
  </si>
  <si>
    <t>OP037-0590</t>
  </si>
  <si>
    <t>MORALES DELGADILLO HANS ALEXANDER</t>
  </si>
  <si>
    <t>OP037-0726</t>
  </si>
  <si>
    <t>PINEDA ARDILA SEGUNDO OLIVERIO</t>
  </si>
  <si>
    <t>RODRIGUEZ HENAO BRANDON</t>
  </si>
  <si>
    <t>OP085-0063</t>
  </si>
  <si>
    <t>RUGE ARJONA LUIS ALFREDO</t>
  </si>
  <si>
    <t>OP037-0462</t>
  </si>
  <si>
    <t>RUIZ BELLO DENIA JOSE</t>
  </si>
  <si>
    <t>SANCHEZ ARBOLEDA SANTIAGO</t>
  </si>
  <si>
    <t>VERGARA MOLANO KEVIN DARIO</t>
  </si>
  <si>
    <t>AD003-0014</t>
  </si>
  <si>
    <t>ARANGO POSADA DEIVID</t>
  </si>
  <si>
    <t>CARDENAS TRIANA JAIR STIVEN</t>
  </si>
  <si>
    <t>GIRALDO CASTANEDA OSCAR IVAN</t>
  </si>
  <si>
    <t>MARQUEZ ALVARINO DANIEL ENRIQUE</t>
  </si>
  <si>
    <t>REQUENA CARRENO LUIS ANGEL</t>
  </si>
  <si>
    <t>RIVERA ROMERO JOSE EULISER</t>
  </si>
  <si>
    <t>RUIZ MEZA JOHN JAIRO</t>
  </si>
  <si>
    <t>VILLARRAGA FLOREZ JHONY EMANUEL</t>
  </si>
  <si>
    <t>Cambio licencia a Starter reducción 9,3 USD</t>
  </si>
  <si>
    <t>Columna1</t>
  </si>
  <si>
    <t>Backup Miguel Ricardo</t>
  </si>
  <si>
    <t>32.4GB</t>
  </si>
  <si>
    <t>backupMiguelRicardo</t>
  </si>
  <si>
    <t>Eliminacion con PST</t>
  </si>
  <si>
    <t>OP009-0059</t>
  </si>
  <si>
    <t>CIRCASIA</t>
  </si>
  <si>
    <t>jhpadilla@grupoconectar.net</t>
  </si>
  <si>
    <t>lruge@grupoconectar.net</t>
  </si>
  <si>
    <t>ssanchez@grupoconectar.net</t>
  </si>
  <si>
    <t>hmorales@grupoconectar.net</t>
  </si>
  <si>
    <t>yarias@grupoconectar.net</t>
  </si>
  <si>
    <t>Se elimina solo la línea, usuario duplicado</t>
  </si>
  <si>
    <t>dbojaca@grupoconectar.net</t>
  </si>
  <si>
    <t>dmoreno@grupoconectar.net</t>
  </si>
  <si>
    <t>segonzalez@grupoconectar.net</t>
  </si>
  <si>
    <t>jburgos@grupoconectar.net</t>
  </si>
  <si>
    <t>jtafur@grupoconectar.net</t>
  </si>
  <si>
    <t>wllanos@grupoconectar.net</t>
  </si>
  <si>
    <t>spineda@grupoconectar.net</t>
  </si>
  <si>
    <t>pangarita@grupoconectar.net</t>
  </si>
  <si>
    <t>jquinonez@grupoconectar.net</t>
  </si>
  <si>
    <t>farenas@grupoconectar.net</t>
  </si>
  <si>
    <t xml:space="preserve">52.4+22.1 </t>
  </si>
  <si>
    <t xml:space="preserve">23GB </t>
  </si>
  <si>
    <t>12.7GB</t>
  </si>
  <si>
    <t>20.1GB</t>
  </si>
  <si>
    <t>4GB</t>
  </si>
  <si>
    <t>2.8GB</t>
  </si>
  <si>
    <t>2.9GB</t>
  </si>
  <si>
    <t>338 MB</t>
  </si>
  <si>
    <t>13.3GB</t>
  </si>
  <si>
    <t>Backup Henry Chocue</t>
  </si>
  <si>
    <t>backupHENRYCHOCUE.pst</t>
  </si>
  <si>
    <t>Diana.Chaves@grupoconectar.co</t>
  </si>
  <si>
    <t>Gestión de Auditoría</t>
  </si>
  <si>
    <t>Gestión de Sagrilaft</t>
  </si>
  <si>
    <t>ecardona@grupoconectar.net</t>
  </si>
  <si>
    <t>jzamorano@grupoconectar.net</t>
  </si>
  <si>
    <t>ngomez@grupoconectar.net</t>
  </si>
  <si>
    <t>ajgonzalez@grupoconectar.net</t>
  </si>
  <si>
    <t>jsfernandez@grupoconectar.net</t>
  </si>
  <si>
    <t>eserna@grupoconectar.net</t>
  </si>
  <si>
    <t>jprendon@grupoconectar.net</t>
  </si>
  <si>
    <t>jjortiz@grupoconectar.net</t>
  </si>
  <si>
    <t>lcastano@grupoconectar.net</t>
  </si>
  <si>
    <t>Auxiliar, asignado a Millán uso de practicante</t>
  </si>
  <si>
    <t>ok usuario SFSF</t>
  </si>
  <si>
    <t>HECTOR FORERO (Willian Simon Gutierrez)</t>
  </si>
  <si>
    <t>Cambio de asignación a Bruno Alaluna</t>
  </si>
  <si>
    <t>bruno.alaluna@grupoconectar.co</t>
  </si>
  <si>
    <t>ALALUNA GOMEZ BRUNO ORLANDO</t>
  </si>
  <si>
    <t>OP050-0002</t>
  </si>
  <si>
    <t>OP009-0169</t>
  </si>
  <si>
    <t>OP064-0029</t>
  </si>
  <si>
    <t>CUERO CHILITO LUZ MILENA</t>
  </si>
  <si>
    <t>AD100-0009</t>
  </si>
  <si>
    <t>TORRES ZUMAQUE JHONNY MANUEL</t>
  </si>
  <si>
    <t>ANAPOIMA</t>
  </si>
  <si>
    <t>AD100-0016</t>
  </si>
  <si>
    <t>ROMERO PERILLA JUAN SEBASTIAN</t>
  </si>
  <si>
    <t>AD100-0020</t>
  </si>
  <si>
    <t>BOJACA IBANEZ DIEGO FERNANDO</t>
  </si>
  <si>
    <t>OP009-0175</t>
  </si>
  <si>
    <t>BOYACA GRIJALBA JOSE ANTONIO</t>
  </si>
  <si>
    <t>OP064-0102</t>
  </si>
  <si>
    <t>LOPEZ AVILA HERNAN ERNESTO</t>
  </si>
  <si>
    <t>OP064-0088</t>
  </si>
  <si>
    <t>ALEMEZA MEZA JHAN CARLOS</t>
  </si>
  <si>
    <t>OP037-0452</t>
  </si>
  <si>
    <t>ARENAS ROJAS FERNEY ANDRES</t>
  </si>
  <si>
    <t>OP037-0553</t>
  </si>
  <si>
    <t>CARDONA CORREDOR EMERSON ROMARIO</t>
  </si>
  <si>
    <t>OP037-0441</t>
  </si>
  <si>
    <t>CLAVIJO LIZCANO JOSEPH DANIEL</t>
  </si>
  <si>
    <t>FERNANDEZ ARIAS JOHN SEBASTIAN</t>
  </si>
  <si>
    <t>OP037-0324</t>
  </si>
  <si>
    <t>GARZON RESTREPO NICOLL VALERIA</t>
  </si>
  <si>
    <t>GONZALEZ DOMINGUEZ ANDRES JULIAN</t>
  </si>
  <si>
    <t>OP037-0335</t>
  </si>
  <si>
    <t>LOPEZ HERNANDEZ ISRRAEL JOSE</t>
  </si>
  <si>
    <t>MUSUSU NEMPEQUE WELTHER LEWIS</t>
  </si>
  <si>
    <t>OP037-0519</t>
  </si>
  <si>
    <t>PADILLA GOMEZ JHONATAN DAVID</t>
  </si>
  <si>
    <t>OP037-0498</t>
  </si>
  <si>
    <t>PINZON MURCIA WENDY JOHANA</t>
  </si>
  <si>
    <t>AD100-0008</t>
  </si>
  <si>
    <t>OP037-0563</t>
  </si>
  <si>
    <t>RODRIGUEZ BERMUDEZ CHRISTOPHER</t>
  </si>
  <si>
    <t>OP037-0571</t>
  </si>
  <si>
    <t>DELBASTO ARIAS LUIS LEISY</t>
  </si>
  <si>
    <t>GARCIA SANCHEZ SERGIO ENRIQUE</t>
  </si>
  <si>
    <t>BELTRAN</t>
  </si>
  <si>
    <t>OP037-0303</t>
  </si>
  <si>
    <t>CASTANO GUEVARA LUIS FELIPE</t>
  </si>
  <si>
    <t>OP037-0730</t>
  </si>
  <si>
    <t>GOMEZ OREJUELA NORBEY MAURICIO</t>
  </si>
  <si>
    <t>CALOTO</t>
  </si>
  <si>
    <t>OP037-0727</t>
  </si>
  <si>
    <t>JIMENEZ NIETO SERGIO NICOLAS</t>
  </si>
  <si>
    <t>OP009-0168</t>
  </si>
  <si>
    <t>LLANTEN NARVAEZ JULIAN DAVID</t>
  </si>
  <si>
    <t>OP037-0695</t>
  </si>
  <si>
    <t>ORTIZ MONTOYA JAMID DE JESUS</t>
  </si>
  <si>
    <t>OP037-0732</t>
  </si>
  <si>
    <t>ORTIZ ZUAREZ CRISTIAN SANTIAGO</t>
  </si>
  <si>
    <t>OP037-0728</t>
  </si>
  <si>
    <t>RENDON HINESTROZA JUAN PABLO</t>
  </si>
  <si>
    <t>TADO</t>
  </si>
  <si>
    <t>OP037-0729</t>
  </si>
  <si>
    <t>SERNA BOTERO EMMANUEL</t>
  </si>
  <si>
    <t>OP037-0733</t>
  </si>
  <si>
    <t>ZAMORANO ANAYA JESUS DAVID</t>
  </si>
  <si>
    <t>OP009-0156</t>
  </si>
  <si>
    <t>Backup John Giraldo</t>
  </si>
  <si>
    <t>3.3GB</t>
  </si>
  <si>
    <t>Backup ServicioTecnico Buum</t>
  </si>
  <si>
    <t>45.4KB</t>
  </si>
  <si>
    <t>3KB</t>
  </si>
  <si>
    <t>vacantes@conectartv.com</t>
  </si>
  <si>
    <t>hmachado@grupoconectar.net</t>
  </si>
  <si>
    <t>rpabon@grupoconectar.net</t>
  </si>
  <si>
    <t>japache@grupoconectar.net</t>
  </si>
  <si>
    <t>aduarte@grupoconectar.net</t>
  </si>
  <si>
    <t>cperdomo@grupoconectar.net</t>
  </si>
  <si>
    <t>lromero@grupoconectar.net</t>
  </si>
  <si>
    <t>Backup Miguel Castro</t>
  </si>
  <si>
    <t>16.7GB</t>
  </si>
  <si>
    <t>50MB</t>
  </si>
  <si>
    <t>Cambio de asignacion a Yuliam Garavito</t>
  </si>
  <si>
    <t>ymunoz@grupoconectar.net</t>
  </si>
  <si>
    <t>acalderon@grupoconectar.net</t>
  </si>
  <si>
    <t>GERENTE TALENTO HUMANO</t>
  </si>
  <si>
    <t>JORGE ALBERTO SANCHEZ BERNAL (PRESTACIÓN SERVICIOS)</t>
  </si>
  <si>
    <t>GERENTE MERCADEO E INNOVACION</t>
  </si>
  <si>
    <t>SOLICITUD PERMANENCIA POR CONTROLES DESDE ESA CREDENCIAL (Justificación costo Licencia Ricardo Monroy)</t>
  </si>
  <si>
    <t>wmususu@grupoconectar.net</t>
  </si>
  <si>
    <t>egarcia@grupoconectar.net</t>
  </si>
  <si>
    <t>ldelbasto@grupoconectar.net</t>
  </si>
  <si>
    <t>sjimenez@grupoconectar.net</t>
  </si>
  <si>
    <t>fgomez@grupoconectar.net</t>
  </si>
  <si>
    <t>ñ8</t>
  </si>
  <si>
    <t>Backup Francy Cardenas U</t>
  </si>
  <si>
    <t>23.2GB</t>
  </si>
  <si>
    <t>TESORERÍA</t>
  </si>
  <si>
    <t>62.1GB</t>
  </si>
  <si>
    <t>(Yuliam Garavito)</t>
  </si>
  <si>
    <t>MIGRAR A EO PLAN1</t>
  </si>
  <si>
    <t>(Christhian Lauret Gomez) Cristian Salazar ES ANALISTA TH</t>
  </si>
  <si>
    <t>helopeza@grupoconectar.net</t>
  </si>
  <si>
    <t>FREDY MAURICIO LOPEZ BLANCO Validar cambio licencia</t>
  </si>
  <si>
    <t>MIGRAR A cpanel?</t>
  </si>
  <si>
    <t>requiere correo corporativo por motivos de VPN, envio de informes de centrales CDI directos a nuestro cliente Tigo</t>
  </si>
  <si>
    <t>Gestor de Ruta Para Claro R3</t>
  </si>
  <si>
    <t>realizar los inventarios en los SDS correspondientes a la planificación de trabajo con el cliente claro</t>
  </si>
  <si>
    <t>Gestión Usarios Success Factors (Lina Casallas) Validar Septiembre</t>
  </si>
  <si>
    <t>Backup Factibilidades ZTE</t>
  </si>
  <si>
    <t>AD085-0001</t>
  </si>
  <si>
    <t>LIDER CONTABILIDAD</t>
  </si>
  <si>
    <t>AD133-0005</t>
  </si>
  <si>
    <t>OP035-0036</t>
  </si>
  <si>
    <t>AD009-0001</t>
  </si>
  <si>
    <t>AD042-0003</t>
  </si>
  <si>
    <t>OP112-0001</t>
  </si>
  <si>
    <t>OP111-0003</t>
  </si>
  <si>
    <t>TECNICO LINIERO COND HUAWEI FTTH</t>
  </si>
  <si>
    <t>OP111-0004</t>
  </si>
  <si>
    <t>OP112-0003</t>
  </si>
  <si>
    <t>MUNOZ QUINTANA ERIKZON ELEAZAR</t>
  </si>
  <si>
    <t>OP090-0011</t>
  </si>
  <si>
    <t>RODRIGUEZ MONTEALEGRE SEBASTIAN</t>
  </si>
  <si>
    <t>CACERES CEDENO ALEXANDER</t>
  </si>
  <si>
    <t>JURADO MONTANO JHON SEBASTIAN</t>
  </si>
  <si>
    <t>MORENO TRIVINO DANIEL FELIPE</t>
  </si>
  <si>
    <t>QUINONES POTES JOSE ALFREDO</t>
  </si>
  <si>
    <t>APACHE BENITEZ JUAN ALCIBIADES</t>
  </si>
  <si>
    <t>OP037-0674</t>
  </si>
  <si>
    <t>CALDERON OLAYA ADRIAN FELIPE</t>
  </si>
  <si>
    <t>OP037-0693</t>
  </si>
  <si>
    <t>GARCIA DUARTE ALEJANDRO</t>
  </si>
  <si>
    <t>OP037-0686</t>
  </si>
  <si>
    <t>JIMENEZ ROMERO JORGE LEONARDO</t>
  </si>
  <si>
    <t>OP037-0685</t>
  </si>
  <si>
    <t>MACHADO RENGIFO HECTOR WILSON</t>
  </si>
  <si>
    <t>OP037-0665</t>
  </si>
  <si>
    <t>MARTINEZ ACOSTA JOHAN SEBASTIAN</t>
  </si>
  <si>
    <t>OP042-0133</t>
  </si>
  <si>
    <t>MUNOZ CORTES YEFERSON</t>
  </si>
  <si>
    <t>OP037-0671</t>
  </si>
  <si>
    <t>PABON CHARRIS RIBIR SANTIAGO</t>
  </si>
  <si>
    <t>OP037-0663</t>
  </si>
  <si>
    <t>PERDOMO ROJAS CARLOS ALFREDO</t>
  </si>
  <si>
    <t>RONCESVALLES</t>
  </si>
  <si>
    <t>OP037-0687</t>
  </si>
  <si>
    <t>PIEDRAHITA CORTES JOSE MIGUEL</t>
  </si>
  <si>
    <t>OP014-0082</t>
  </si>
  <si>
    <t>SANCHEZ ARENAS OMAR DAVID</t>
  </si>
  <si>
    <t>OP037-0612</t>
  </si>
  <si>
    <t>DIAZ VALENCIA JUAN CAMILO</t>
  </si>
  <si>
    <t>OP037-0654</t>
  </si>
  <si>
    <t>ERAZO BLANDON JESUS ANTONIO</t>
  </si>
  <si>
    <t>OP014-0116</t>
  </si>
  <si>
    <t>GOMEZ RAMIREZ JOHN FREDY</t>
  </si>
  <si>
    <t>OP037-0628</t>
  </si>
  <si>
    <t>LOPERA BETANCUR SEBASTIAN</t>
  </si>
  <si>
    <t>OP042-0004</t>
  </si>
  <si>
    <t>MARTINEZ GOMEZ JHON JAIRO</t>
  </si>
  <si>
    <t>OP014-0120</t>
  </si>
  <si>
    <t>MORALES MEJIA BRAYAN STEVEN</t>
  </si>
  <si>
    <t>TAWIL TASCON ALVARO JOSE</t>
  </si>
  <si>
    <t>OP037-0666</t>
  </si>
  <si>
    <t>TORRES GOMEZ VANESSA</t>
  </si>
  <si>
    <t>AD100-0022</t>
  </si>
  <si>
    <t>osanchez@grupoconectar.net</t>
  </si>
  <si>
    <t>Backup Jorge Sanchez</t>
  </si>
  <si>
    <t>23.4GB</t>
  </si>
  <si>
    <t>114MB</t>
  </si>
  <si>
    <t>Cambio de asignación a Meri Albornoz</t>
  </si>
  <si>
    <t>meri.albornoz@grupoconectar.co</t>
  </si>
  <si>
    <t>jmelendez@grupoconectar.net</t>
  </si>
  <si>
    <t>CESADO</t>
  </si>
  <si>
    <t>Julián moreno Gutiérrez </t>
  </si>
  <si>
    <t>Andres Felipe Mora Peña</t>
  </si>
  <si>
    <t>Juan camilo Aroca hurtado</t>
  </si>
  <si>
    <t>Brandon Camilo Marín Sánchez </t>
  </si>
  <si>
    <t>Cesar Stiven Montero España </t>
  </si>
  <si>
    <t>anmora@grupoconectar.net</t>
  </si>
  <si>
    <t>jaroca@grupoconectar.net</t>
  </si>
  <si>
    <t>bmarin@grupoconectar.net</t>
  </si>
  <si>
    <t>cmontero@grupoconectar.net</t>
  </si>
  <si>
    <t xml:space="preserve">retiro </t>
  </si>
  <si>
    <t>JORGE ANDRES GARZON ZUÑIGA</t>
  </si>
  <si>
    <t>CARLOS ALFREDO MARQUEZ LOPEZ</t>
  </si>
  <si>
    <t>jogarzon@grupoconectar.net</t>
  </si>
  <si>
    <t>cmarquez@grupoconectar.net</t>
  </si>
  <si>
    <t xml:space="preserve">Antenor </t>
  </si>
  <si>
    <t>Cambio de usuario a roberth.rosales</t>
  </si>
  <si>
    <t>roberth.rosales@grupoconectar.co</t>
  </si>
  <si>
    <t>ROSALES SORIANO ROBERTH DICK</t>
  </si>
  <si>
    <t>ANGIE MILLAN</t>
  </si>
  <si>
    <t>Jairo Andres Carrillo Agarita</t>
  </si>
  <si>
    <t>BRYAN DAVID URIBE BOLIVAR</t>
  </si>
  <si>
    <t>ALEXANDER LOPEZ LABRADOR</t>
  </si>
  <si>
    <t>JOSE ALFREDO VASQUEZ BARON</t>
  </si>
  <si>
    <t>buribe@grupoconectar.net</t>
  </si>
  <si>
    <t>alabrador@grupoconectar.net</t>
  </si>
  <si>
    <t>avasquez@grupoconectar.net</t>
  </si>
  <si>
    <t>bmorales@grupoconectar.net</t>
  </si>
  <si>
    <t>atawil@grupoconectar.net</t>
  </si>
  <si>
    <t>vdiaz@grupoconectar.net</t>
  </si>
  <si>
    <t xml:space="preserve">Cambio de licencia a Estándar </t>
  </si>
  <si>
    <t>pjimenez@grupoconectar.net</t>
  </si>
  <si>
    <t>yhuanaco@grupoconectar.net</t>
  </si>
  <si>
    <t>HUANACO ACHATA YUEL ATILIO</t>
  </si>
  <si>
    <t>Karen.Carvajal@conectartv.com</t>
  </si>
  <si>
    <t>Backup Alison Baron</t>
  </si>
  <si>
    <t>5MB</t>
  </si>
  <si>
    <t>Cambio de usuario a Sebastián Romero</t>
  </si>
  <si>
    <t>sebastian.romero@grupoconectar.co</t>
  </si>
  <si>
    <t>Sebastian Romero (Felipe Velásquez)</t>
  </si>
  <si>
    <t>Cambio de usuario a Christian Grosjean</t>
  </si>
  <si>
    <t>Externo (Carlos G) Fondo de Trascendencia</t>
  </si>
  <si>
    <t>OSCAR ALICHIERY BORRERO CALISTO</t>
  </si>
  <si>
    <t>FRANCISCO JOSE NUÑEZ MENDEZ</t>
  </si>
  <si>
    <t>JUAN DAVID GODOY ÑUSTEZ</t>
  </si>
  <si>
    <t>SANTIAGO ARMENTA MONROY</t>
  </si>
  <si>
    <t>christian.grosjean@grupoconectar.co</t>
  </si>
  <si>
    <t>oborrero@grupoconectar.net</t>
  </si>
  <si>
    <t>fnunez@grupoconectar.net</t>
  </si>
  <si>
    <t>dgodoy@grupoconectar.net</t>
  </si>
  <si>
    <t>smonroy@grupoconectar.net</t>
  </si>
  <si>
    <t>yojan.corsy@grupoconectar.co</t>
  </si>
  <si>
    <t>migra al puesto de Pulgarín</t>
  </si>
  <si>
    <t>JAIRO ANDRES SOLANO BOLAÑOS</t>
  </si>
  <si>
    <t>jsolano@grupoconectar.net</t>
  </si>
  <si>
    <t>Cambio de usuario a Victor Rey</t>
  </si>
  <si>
    <t>victor.rey@grupoconectar.co</t>
  </si>
  <si>
    <t>Eliminado de Cpanel</t>
  </si>
  <si>
    <t>70936658 </t>
  </si>
  <si>
    <t>SALDAÑA CASTRO ANTONY WILL</t>
  </si>
  <si>
    <t>SOTOMAYOR MURGA FERNANDO ALONSO</t>
  </si>
  <si>
    <t>asaldana@grupoconectar.net</t>
  </si>
  <si>
    <t>fsotomayor@grupoconectar.net</t>
  </si>
  <si>
    <t>Backup Diana Chaves</t>
  </si>
  <si>
    <t>36MB</t>
  </si>
  <si>
    <t>JUAN GABRIEL VIDAL OSPINA</t>
  </si>
  <si>
    <t>OSCAR DANIEL JARAMILLO CABRERA</t>
  </si>
  <si>
    <t>MARIO PATRICIO ESPINOZA PEÑAFIEL</t>
  </si>
  <si>
    <t>WILLINTON QUINAYAS JUSPIAN</t>
  </si>
  <si>
    <t>gvidal@grupoconectar.net</t>
  </si>
  <si>
    <t>ojaramillo@grupoconectar.net</t>
  </si>
  <si>
    <t>mespinoza@grupoconectar.net</t>
  </si>
  <si>
    <t>wquinayas@grupoconectar.net</t>
  </si>
  <si>
    <t>Cambio de usuario a Jean Melendez</t>
  </si>
  <si>
    <t>ebardales@grupoconectar.net</t>
  </si>
  <si>
    <t>cmalaga@grupoconectar.net</t>
  </si>
  <si>
    <t>BARDALES CONDUMI EDGAR WILLIAM</t>
  </si>
  <si>
    <t>CHRISTIAN MÁLAGA FERNÁNDEZ</t>
  </si>
  <si>
    <t>JEAN PIERRE MELENDEZ ALCAZAR</t>
  </si>
  <si>
    <t>jean.melendez@grupoconectar.co</t>
  </si>
  <si>
    <t>alejandro.salazar@grupoconectar.co</t>
  </si>
  <si>
    <t>SALAZAR CASTRO ALEJANDRO ALONSO</t>
  </si>
  <si>
    <t>  NUEVA EPS</t>
  </si>
  <si>
    <t>AHL2</t>
  </si>
  <si>
    <t>ABASTECIMIENTO-HERRAMIENTAS-REG TOLCA-FLORENCIA</t>
  </si>
  <si>
    <t>OP064-0059</t>
  </si>
  <si>
    <t>HECTOR EDUARDO BETANCOURT PEREA</t>
  </si>
  <si>
    <t>CALI </t>
  </si>
  <si>
    <t>MARCO ALFONSO SILVA VERGARA</t>
  </si>
  <si>
    <t>DUITAMA </t>
  </si>
  <si>
    <t>FAMISANAR </t>
  </si>
  <si>
    <t>AUXILIAR HUAWEI FLM </t>
  </si>
  <si>
    <t>ANGEDIS CALDERIN GARAY </t>
  </si>
  <si>
    <t>MEDELLIN </t>
  </si>
  <si>
    <t>SANITAS</t>
  </si>
  <si>
    <t>BOGOTA </t>
  </si>
  <si>
    <t>SALUD TOTAL </t>
  </si>
  <si>
    <t>COOSALUD</t>
  </si>
  <si>
    <t>COMPENSAR </t>
  </si>
  <si>
    <t>  MARIA GLADYS CASTRO CAMPAZ</t>
  </si>
  <si>
    <t>  ASMET SALUD</t>
  </si>
  <si>
    <t>  MARIA LOS ANGELES MONTOYA VERGARA</t>
  </si>
  <si>
    <t>TULUA </t>
  </si>
  <si>
    <t>  ASMET SALUDOCCIDENTAL DE SALUD</t>
  </si>
  <si>
    <t>JEAN CARLOS CABEZAS OLAYA</t>
  </si>
  <si>
    <t>ASMET SALUD</t>
  </si>
  <si>
    <t>EFREDYER ANTURRI BARRERA</t>
  </si>
  <si>
    <t>JAN CARLOS BERRIO RIOS</t>
  </si>
  <si>
    <t>SALUD TOTAL</t>
  </si>
  <si>
    <t>CARLOS ARTURO ORTIZ GARZÓN</t>
  </si>
  <si>
    <t>ANDRES FERNANDO FIGUEROA AVILA</t>
  </si>
  <si>
    <t>SALUD POLICIA NACIONAL </t>
  </si>
  <si>
    <t>Emssanar </t>
  </si>
  <si>
    <t>Carlos Alfredo Márquez López </t>
  </si>
  <si>
    <t>Nueva EPS </t>
  </si>
  <si>
    <t>Comfenalco </t>
  </si>
  <si>
    <t>Sanitas </t>
  </si>
  <si>
    <t>Sura</t>
  </si>
  <si>
    <t>Jorge Andrés garzón Zuñiga </t>
  </si>
  <si>
    <t>Nueva eps</t>
  </si>
  <si>
    <t>TECNICO EMPALMADOR OPERACION </t>
  </si>
  <si>
    <t>HEVERNEI BARON RAMOS </t>
  </si>
  <si>
    <t>VILLAVICENCIO </t>
  </si>
  <si>
    <t>VÍCTOR MANUEL REY GARCÍA</t>
  </si>
  <si>
    <t>BUCARAMANGA </t>
  </si>
  <si>
    <t>NUEVA E.P.S</t>
  </si>
  <si>
    <t>COORDINADOR DE OPERACION </t>
  </si>
  <si>
    <t>JUAN CARLOS ESCOBAR CARDENAS</t>
  </si>
  <si>
    <t>OLIVER ALEXIS JIMENEZ VALERA</t>
  </si>
  <si>
    <t>JOHAN STEVEN NARANJO MONTEALEGRE</t>
  </si>
  <si>
    <t>EDWIN CAMILO RIVERA LOPÉZ</t>
  </si>
  <si>
    <t>TECNICO OPERACIÓN MINTIC</t>
  </si>
  <si>
    <t>STEFANY COMBITA PALACIOS</t>
  </si>
  <si>
    <t>AUXILIAR OPERACIÓN</t>
  </si>
  <si>
    <t>JAIRO ANDRES SOLANO BOLAÑOS </t>
  </si>
  <si>
    <t>EMSSANAR</t>
  </si>
  <si>
    <t>CHRISTIAN JEAN PAUL GROSJEAN SUAREZ</t>
  </si>
  <si>
    <t>GERENTE GENERAL</t>
  </si>
  <si>
    <t>JAVIER RICARDO ARGUELLO VARGAS</t>
  </si>
  <si>
    <t xml:space="preserve">BOGOTA </t>
  </si>
  <si>
    <t xml:space="preserve">SURA </t>
  </si>
  <si>
    <t xml:space="preserve">JORGE LUIS ALBA GUEVARA </t>
  </si>
  <si>
    <t>FABIAN RONALDO ORJUELA PALOMINO</t>
  </si>
  <si>
    <t xml:space="preserve">COMPENSAR </t>
  </si>
  <si>
    <t xml:space="preserve"> DEYMAN NICOLAS VELOZA CHOLO</t>
  </si>
  <si>
    <t>SURA</t>
  </si>
  <si>
    <t>YIRSON PEDRO GRANADOS AGATON</t>
  </si>
  <si>
    <t xml:space="preserve">SALUD TOTAL </t>
  </si>
  <si>
    <t>JUAN DAVID RODRIGUEZ SARAZA</t>
  </si>
  <si>
    <t xml:space="preserve">Sanitas </t>
  </si>
  <si>
    <t>  YEISSON ARTURO MARTINEZ LOPEZ</t>
  </si>
  <si>
    <t xml:space="preserve"> Hernán Andrés Solarte Dorado Líder Operaciones</t>
  </si>
  <si>
    <t>Gerente CTV</t>
  </si>
  <si>
    <t>Dillan Andres Castellanos Ariza (Maria Riaño) baja</t>
  </si>
  <si>
    <t>Cambio de usuario a Angela Londoño</t>
  </si>
  <si>
    <t>angela.londono@grupoconectar.co</t>
  </si>
  <si>
    <t>LUZ ANGELA LONONO MORALES (ANGIE MILLAN)</t>
  </si>
  <si>
    <t>Jean Pierre Melendez Alcazar Desactivar el viernes 14</t>
  </si>
  <si>
    <t>nadarmes@grupoconectar.net</t>
  </si>
  <si>
    <t>YURY CHRISTIAN MENDEZ RAYMUNDO</t>
  </si>
  <si>
    <t>ymendez@grupoconectar.net</t>
  </si>
  <si>
    <t>aortiz@grupoconectar.net</t>
  </si>
  <si>
    <t>cescobar@grupoconectar.net</t>
  </si>
  <si>
    <t>ojimenez@grupoconectar.net</t>
  </si>
  <si>
    <t>jnaranjo@grupoconectar.net</t>
  </si>
  <si>
    <t>ccabezas@grupoconectar.net</t>
  </si>
  <si>
    <t>eanturri@grupoconectar.net</t>
  </si>
  <si>
    <t>cberrio@grupoconectar.net</t>
  </si>
  <si>
    <t>jrarguello@grupoconectar.net</t>
  </si>
  <si>
    <t>jalba@grupoconectar.net</t>
  </si>
  <si>
    <t>forjuela@grupoconectar.net</t>
  </si>
  <si>
    <t>dveloza@grupoconectar.net</t>
  </si>
  <si>
    <t>ygranados@grupoconectar.net</t>
  </si>
  <si>
    <t>jdrodriguez@grupoconectar.net</t>
  </si>
  <si>
    <t>ymartinez@grupoconectar.net</t>
  </si>
  <si>
    <t>JORGE LUIS ALBA GUEVARA </t>
  </si>
  <si>
    <t>DEYMAN NICOLAS VELOZA CHOLO</t>
  </si>
  <si>
    <t>JUAN JOSE CRUZ MEDINA</t>
  </si>
  <si>
    <t>JORGE ALEJANDRO CAPERA LADINO</t>
  </si>
  <si>
    <t>GILBERTO HIGUERA AMAYA </t>
  </si>
  <si>
    <t>JOSE DAVID CAVIEDES CASAS </t>
  </si>
  <si>
    <t>Alex Santiago Cruz Medina </t>
  </si>
  <si>
    <t>CESAR AGUSTO TORO</t>
  </si>
  <si>
    <t>DEINY TATIANA COLORADO OLARTE</t>
  </si>
  <si>
    <t>JAIME ALBERTO MONTT PARRA  </t>
  </si>
  <si>
    <t>jjcruz@grupoconectar.net</t>
  </si>
  <si>
    <t>jcapera@grupoconectar.net</t>
  </si>
  <si>
    <t>gamaya@grupoconectar.net</t>
  </si>
  <si>
    <t>jcaviedes@grupoconectar.net</t>
  </si>
  <si>
    <t>acruz@grupoconectar.net</t>
  </si>
  <si>
    <t>ctoro@grupoconectar.net</t>
  </si>
  <si>
    <t>dcolorado@grupoconectar.net</t>
  </si>
  <si>
    <t>jmontt@grupoconectar.net</t>
  </si>
  <si>
    <t>ANAMPA GUTIERREZ IVAN WALDO</t>
  </si>
  <si>
    <t>AROSEMENA DIAZ MATTHYUS AARON</t>
  </si>
  <si>
    <t>AVALOS ALARCON CRISTHIAN DANGELO</t>
  </si>
  <si>
    <t>BENITES DIAZ ELVA MARIA DEL SOCOR</t>
  </si>
  <si>
    <t>CAMPOS PE?A JAIME MANUEL</t>
  </si>
  <si>
    <t>CASTILLO MARCHENA YELSIN DENILSON</t>
  </si>
  <si>
    <t>CHAMANA YARLEQUE JULIO</t>
  </si>
  <si>
    <t>CHAVEZ MONTENEGRO JEAN PIERRE</t>
  </si>
  <si>
    <t>CHUIMA SAU?E JOSE LUIS</t>
  </si>
  <si>
    <t>CHUMPITAZ VILLARRUBIA JAIME ERIK</t>
  </si>
  <si>
    <t>CHURATA ZU?IGA CESAR CINDERZ</t>
  </si>
  <si>
    <t>CHURATA ZU?IGA GUBBER EDWIN</t>
  </si>
  <si>
    <t>CORDOVA BOBADILLA HOOVER ALEXIS</t>
  </si>
  <si>
    <t>CRISOLO ROMERO RODRIGO SALAS</t>
  </si>
  <si>
    <t>GARCIA BLANCO JORGE LUIS</t>
  </si>
  <si>
    <t>GUZMAN VI?A ANTONI VICTOR</t>
  </si>
  <si>
    <t>HUAMAN ARENAS ABIGAIL IRENE</t>
  </si>
  <si>
    <t>JORGE APARICIO PEDRO</t>
  </si>
  <si>
    <t>LLAMOCCA RAMOS NELSON ALEXANDER</t>
  </si>
  <si>
    <t>LOPEZ PINTADO LUIS FERNANDO</t>
  </si>
  <si>
    <t>LOPEZ SERNA ANDERSON JOEL</t>
  </si>
  <si>
    <t>MARTINEZ POZO CHRISTIAN YORDAN</t>
  </si>
  <si>
    <t>MEDINA CHUQUISPUMA EDGAR EDUARDO</t>
  </si>
  <si>
    <t>MU?OZ CHACON JUAN ERIK</t>
  </si>
  <si>
    <t>MU?OZ PIZARRO WILLIAM MARTIN</t>
  </si>
  <si>
    <t>QUIROZ ISTURIZ ANGEL ENRIQUE</t>
  </si>
  <si>
    <t>RIOS ALVAREZ RICHARD AUGUSTO</t>
  </si>
  <si>
    <t>RIPALDA LEYVA DENYS EDINSON</t>
  </si>
  <si>
    <t>RIVERA AMAYA JUNIOR GUIDO</t>
  </si>
  <si>
    <t>RUIZ SANCHEZ DECIO SEGUNDO</t>
  </si>
  <si>
    <t>SANCHEZ AMORETTI JAIME AUGUSTO</t>
  </si>
  <si>
    <t>SANCHEZ GONZALES MIKE STEVE</t>
  </si>
  <si>
    <t>SANDOVAL SALDA?A DIEGO ALONSO</t>
  </si>
  <si>
    <t>SEGURA CASTRO CRISTHUS FRANCISCO</t>
  </si>
  <si>
    <t>SERRATO IMAN CARLOS EDUARDO</t>
  </si>
  <si>
    <t>SOLANO PERALTA JOSUE ARNALDO</t>
  </si>
  <si>
    <t>SOLIS CHANG GABRIELA PAOLA</t>
  </si>
  <si>
    <t>SUNCION YUYARIMA KELVIN</t>
  </si>
  <si>
    <t>TAMANI MACAHUACHI FRANCIS KENET</t>
  </si>
  <si>
    <t>TORREJON PULCE SEGUNDO JHONATAN</t>
  </si>
  <si>
    <t>VALDIVIESO BELLIDO WILLSER ALEXANDER</t>
  </si>
  <si>
    <t>VELEZ DE VILLA HUERTA CRISTIAN GINO</t>
  </si>
  <si>
    <t>VERA NERVI RAUL FERNANDO</t>
  </si>
  <si>
    <t>ZARATE FERNANDEZ JHEFERSON JHAIR</t>
  </si>
  <si>
    <t>OBREG?N GARAMENDI ROBERTO LENNY</t>
  </si>
  <si>
    <t>PE?A ASENCIO ERICK</t>
  </si>
  <si>
    <t>CANALES QUI?E RITA GRACIELA</t>
  </si>
  <si>
    <t>LAZO GALVAN HECTOR LUIS</t>
  </si>
  <si>
    <t>ZEVALLOS PINEDO GILBER</t>
  </si>
  <si>
    <t>ARRIBASPLATA RAMIREZ JIAM PIER ARQUIMEDES</t>
  </si>
  <si>
    <t>CASTILLO ROJAS WALDER FRAN</t>
  </si>
  <si>
    <t>ESPINOZA ARGANDO?A WINNY KRISSEL</t>
  </si>
  <si>
    <t>AREVALO ORDO?EZ LUIS ALBERTO</t>
  </si>
  <si>
    <t>MU?OZ MARTINEZ VICTOR HAROL</t>
  </si>
  <si>
    <t>PE?A SERPA RAMIRO</t>
  </si>
  <si>
    <t>GUTIERREZ AHUANARI JORGE</t>
  </si>
  <si>
    <t>CHAVEZ CHAVEZ HENRY LEANDRO</t>
  </si>
  <si>
    <t>CARABALLO RODRIGUEZ MARIO JOSE</t>
  </si>
  <si>
    <t>TINEO ALLCCAHUAMAN MICHAEL ANTHONY</t>
  </si>
  <si>
    <t>AGUILAR REYES LUIS ENRIQUE</t>
  </si>
  <si>
    <t>SANTA CRUZ TRUJILO MARCELO LEONARDO</t>
  </si>
  <si>
    <t>OCHOA ALVAREZ SANDRO JOSE</t>
  </si>
  <si>
    <t>MERI YENI ALBORNOZ VIGURIA</t>
  </si>
  <si>
    <t xml:space="preserve">SAMANEZ GIL </t>
  </si>
  <si>
    <t xml:space="preserve">MENDEZ RAYMUNDO </t>
  </si>
  <si>
    <t xml:space="preserve">TREJO HUAMAN </t>
  </si>
  <si>
    <t xml:space="preserve">VIGIL HUAMAN </t>
  </si>
  <si>
    <t xml:space="preserve">NAKAMURA ENRIQUEZ </t>
  </si>
  <si>
    <t xml:space="preserve">MELENDEZ ALCAZAR </t>
  </si>
  <si>
    <t>ALBORNOZ VIGURIA MERI YENI</t>
  </si>
  <si>
    <t xml:space="preserve">MALAGA FERNANDEZ </t>
  </si>
  <si>
    <t xml:space="preserve">ROSALES SORIANO </t>
  </si>
  <si>
    <t xml:space="preserve">HUANACO ACHATA </t>
  </si>
  <si>
    <t xml:space="preserve">CHIRINOS DIAZ </t>
  </si>
  <si>
    <t xml:space="preserve">SOTOMAYOR MURGA </t>
  </si>
  <si>
    <t xml:space="preserve">SALDANA CASTRO </t>
  </si>
  <si>
    <t xml:space="preserve">SALAZAR CASTRO </t>
  </si>
  <si>
    <t xml:space="preserve">CASAS ACEVEDO </t>
  </si>
  <si>
    <t xml:space="preserve">LOZANO MELO </t>
  </si>
  <si>
    <t>TECNICO ESPECIALISTA BASICO</t>
  </si>
  <si>
    <t>TECNICO JUNIOR MOTORIZADO TDP</t>
  </si>
  <si>
    <t>AUXILIAR DE LIQUIDACION</t>
  </si>
  <si>
    <t>TECNICO ESPECIALISTA SENIOR</t>
  </si>
  <si>
    <t>BACK OFFICE</t>
  </si>
  <si>
    <t>TECNICO 1</t>
  </si>
  <si>
    <t>COORDINADOR FLM</t>
  </si>
  <si>
    <t>ANALISTA CONTABLE</t>
  </si>
  <si>
    <t>ANALISTA DE NOMINAS</t>
  </si>
  <si>
    <t>TECNICO AYUDANTE</t>
  </si>
  <si>
    <t>JEFE DE ADMINISTRACION Y SCS</t>
  </si>
  <si>
    <t>TECNICO MOTORIZADO</t>
  </si>
  <si>
    <t>COORDINADOR DE OPERACIONES</t>
  </si>
  <si>
    <t>PREVENCIONISTA</t>
  </si>
  <si>
    <t>TECNICO RESIDENTE SENIOR</t>
  </si>
  <si>
    <t>ANALISTA DE RRHH</t>
  </si>
  <si>
    <t>ANALISTA DE ADICIONALES</t>
  </si>
  <si>
    <t>AUXILIAR DE LIQUIDACI?N</t>
  </si>
  <si>
    <t>AUXILIAR CONTABLE</t>
  </si>
  <si>
    <t>ANALISTA DE LIQUIDACI?N</t>
  </si>
  <si>
    <t>storbisco@grupoconectar.net</t>
  </si>
  <si>
    <t>ftrejo@grupoconectar.net</t>
  </si>
  <si>
    <t>jcasas@grupoconectar.net</t>
  </si>
  <si>
    <t>ylozano@grupoconectar.net</t>
  </si>
  <si>
    <t>aloarte@grupoconectar.net</t>
  </si>
  <si>
    <t>jchinchay@grupoconectar.net</t>
  </si>
  <si>
    <t xml:space="preserve">TORBISCO CHUMPITAZ SCOTT DE LEO </t>
  </si>
  <si>
    <t xml:space="preserve">TREJO HUAMAN FERNANDO </t>
  </si>
  <si>
    <t xml:space="preserve">CASAS ACEVEDO JESUS ANDRES </t>
  </si>
  <si>
    <t xml:space="preserve">LOZANO MELO YANCARLOS </t>
  </si>
  <si>
    <t xml:space="preserve">LOARTE MATTO AROOM DEIVET </t>
  </si>
  <si>
    <t>VASQUEZ SEGURA JAIMITO</t>
  </si>
  <si>
    <t xml:space="preserve">CHINCHAY DE JESUS DANIEL MAYKO </t>
  </si>
  <si>
    <t>jvasquezs@grupoconectar.net</t>
  </si>
  <si>
    <t>OP042-0062</t>
  </si>
  <si>
    <t>OP042-0068</t>
  </si>
  <si>
    <t>OP042-0070</t>
  </si>
  <si>
    <t>SUPERVISOR DE MOTO OPERACION OIM</t>
  </si>
  <si>
    <t>AUXILIAR CONDUCTOR APE OPERACIÓN</t>
  </si>
  <si>
    <t>LUZ ANGELA LONDOÑO MORALES</t>
  </si>
  <si>
    <t>ANALISTA DE ATRACCION Y VINCULACIÓN</t>
  </si>
  <si>
    <t>OP042-0090</t>
  </si>
  <si>
    <t>OP042-0092</t>
  </si>
  <si>
    <t>JHONATAN TOBAR CARDONA</t>
  </si>
  <si>
    <t>CONFA</t>
  </si>
  <si>
    <t>LIBARDO MARCELO OSSA RESTREPO</t>
  </si>
  <si>
    <t xml:space="preserve">YEISON ANTONIO CEPEDA NOVOA </t>
  </si>
  <si>
    <t>OP042-0097</t>
  </si>
  <si>
    <t xml:space="preserve">TÉCNICO LÍDER </t>
  </si>
  <si>
    <t xml:space="preserve">Juan Gabriel Vidal Ospina </t>
  </si>
  <si>
    <t>Emssanar</t>
  </si>
  <si>
    <t>PRIMERA VEZ</t>
  </si>
  <si>
    <t xml:space="preserve">Oscar Daniel Jaramillo Cabrera </t>
  </si>
  <si>
    <t>OP042-0100</t>
  </si>
  <si>
    <t xml:space="preserve">Wilinton Quinayas Juspian </t>
  </si>
  <si>
    <t>S. O. S</t>
  </si>
  <si>
    <t xml:space="preserve">JHONNATAN STIVEN CLAVIJO ALVAREZ </t>
  </si>
  <si>
    <t>OP042-0102</t>
  </si>
  <si>
    <t xml:space="preserve">TECNICO OPERACION </t>
  </si>
  <si>
    <t>DANIEL ALFONSO ESTUPIÑAN PEÑALOZA</t>
  </si>
  <si>
    <t>CAMILO ANDRES GUZMAN DONCEL</t>
  </si>
  <si>
    <t>DUVER STIVEN CHIPATECUA VARGAS</t>
  </si>
  <si>
    <t>  CAPITAL SALUD EPS</t>
  </si>
  <si>
    <t>OP042-0115</t>
  </si>
  <si>
    <t>SURA </t>
  </si>
  <si>
    <t>JOHAN CAMILO SORIA RODRÍGUEZ</t>
  </si>
  <si>
    <t>OP042-0118</t>
  </si>
  <si>
    <t>DEINY TATIANA COLORADO OLARTE</t>
  </si>
  <si>
    <t>SANITAS </t>
  </si>
  <si>
    <t>  BRAYAN YESID PARRAO ORTEGA</t>
  </si>
  <si>
    <t>OP042-0122</t>
  </si>
  <si>
    <t>ANDRES FELIPE MURILLO SERNA </t>
  </si>
  <si>
    <t>OP042-0123</t>
  </si>
  <si>
    <t>MARIA CAMILA RONDON OYUELA claro R3 (Tatiana G)</t>
  </si>
  <si>
    <t>jmarmolejo@grupoconectar.net</t>
  </si>
  <si>
    <t>MARMOLEJO CASTAÑEDA JORGE IVAN</t>
  </si>
  <si>
    <t>BackUp Repositorio</t>
  </si>
  <si>
    <t>Imágenes Repositorio@grupoconectar.co</t>
  </si>
  <si>
    <t>1,42GB</t>
  </si>
  <si>
    <t>Backup Diana Chavez</t>
  </si>
  <si>
    <t>backupDianaChavez.pst</t>
  </si>
  <si>
    <t>35,9 MB</t>
  </si>
  <si>
    <t>BackUp Juan Cardona</t>
  </si>
  <si>
    <t>backupJuanCardona.pst</t>
  </si>
  <si>
    <t>26,4 GB</t>
  </si>
  <si>
    <t>BackUp Diego Montoya</t>
  </si>
  <si>
    <t>BackUp Jaksson Mosquera</t>
  </si>
  <si>
    <t>backupDiegoMontoya.pst</t>
  </si>
  <si>
    <t>16,6 GB</t>
  </si>
  <si>
    <t>backupJakssonMosquera.pst</t>
  </si>
  <si>
    <t>17,6 GB</t>
  </si>
  <si>
    <t>64,5 GB</t>
  </si>
  <si>
    <t>BackUp Andres Castellanos</t>
  </si>
  <si>
    <t>bakcupAndresCastellanos.pst</t>
  </si>
  <si>
    <t>33,6 GB</t>
  </si>
  <si>
    <t>jaestuardo@grupoconectar.net</t>
  </si>
  <si>
    <t>ESTUARDO RODRIGUEZ JACK 'STEFANO</t>
  </si>
  <si>
    <t>JAIME ALEXANDER GARCÍA URIBE</t>
  </si>
  <si>
    <t>JOHAN SEBASTIAN GAVIRIA MENDOZA</t>
  </si>
  <si>
    <t>ANDERSON FABIAN DIAZ PALMITO</t>
  </si>
  <si>
    <t>jgarciau@grupoconectar.net</t>
  </si>
  <si>
    <t>jgaviriam@grupoconectar.net</t>
  </si>
  <si>
    <t>Cambio de usuario a Cesar Bocanegra</t>
  </si>
  <si>
    <t>cesar.bocanegra@grupoconectar.co</t>
  </si>
  <si>
    <t>CESAR LUIS BOCANEGRA CALDERÓN (Juan David Perez - TATIANA GRISALES)</t>
  </si>
  <si>
    <t>Cambio de usuario a Leidy Rodriguez</t>
  </si>
  <si>
    <t>leidy.rodriguez@grupoconectar.co</t>
  </si>
  <si>
    <t>Leidy JhoannaRodriguez Jaramillo (Tatiana Grisales Franco)(Doble)</t>
  </si>
  <si>
    <t>Cambio de usuario a Laura Martinez</t>
  </si>
  <si>
    <t>laura.martinez@grupoconectar.co</t>
  </si>
  <si>
    <t>LAURA MARCELA MARTINEZ PAEZ claro R3 (Tatiana G)</t>
  </si>
  <si>
    <t>ALFREDO ANTAY HUAMAN</t>
  </si>
  <si>
    <t>aahuaman@grupoconectar.net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</si>
</sst>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.0"/>
    <numFmt numFmtId="166" formatCode="&quot;$&quot;\ #,##0"/>
  </numFmts>
  <fonts count="2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indexed="8"/>
      <name val="Aptos Narrow"/>
      <family val="2"/>
    </font>
    <font>
      <sz val="10"/>
      <color indexed="8"/>
      <name val="Aptos Narrow"/>
      <family val="2"/>
    </font>
    <font>
      <sz val="10"/>
      <color theme="0" tint="-0.89999084444715716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 Narrow"/>
      <family val="2"/>
    </font>
    <font>
      <sz val="11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00B050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2060"/>
        <bgColor indexed="64"/>
      </patternFill>
    </fill>
    <fill>
      <patternFill patternType="solid">
        <fgColor rgb="FFBBB5B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C0E6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45F8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theme="9" tint="0.79998168889431442"/>
      </patternFill>
    </fill>
  </fills>
  <borders count="2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44B3E1"/>
      </top>
      <bottom/>
      <diagonal/>
    </border>
    <border>
      <left/>
      <right style="thin">
        <color rgb="FF44B3E1"/>
      </right>
      <top style="thin">
        <color rgb="FF44B3E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rgb="FF000000"/>
      </top>
      <bottom/>
      <diagonal/>
    </border>
    <border>
      <left/>
      <right style="thin">
        <color theme="4" tint="0.39997558519241921"/>
      </right>
      <top style="thin">
        <color rgb="FF000000"/>
      </top>
      <bottom/>
      <diagonal/>
    </border>
    <border>
      <left style="thin">
        <color rgb="FF000000"/>
      </left>
      <right style="thin">
        <color theme="4" tint="0.3999755851924192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1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64" fontId="3" fillId="2" borderId="6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64" fontId="4" fillId="5" borderId="7" xfId="0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14" fontId="0" fillId="5" borderId="7" xfId="0" applyNumberFormat="1" applyFill="1" applyBorder="1" applyAlignment="1">
      <alignment horizontal="center" vertical="center"/>
    </xf>
    <xf numFmtId="0" fontId="0" fillId="6" borderId="0" xfId="0" applyFill="1"/>
    <xf numFmtId="0" fontId="0" fillId="7" borderId="7" xfId="0" applyFill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164" fontId="6" fillId="9" borderId="12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5" borderId="7" xfId="1" applyFill="1" applyBorder="1" applyAlignment="1">
      <alignment horizontal="center" vertical="center"/>
    </xf>
    <xf numFmtId="0" fontId="2" fillId="8" borderId="7" xfId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0" fillId="5" borderId="7" xfId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5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12" borderId="1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1" applyFill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4" fontId="4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2" fillId="5" borderId="1" xfId="2" applyFill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0" fontId="10" fillId="5" borderId="1" xfId="2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4" fillId="5" borderId="5" xfId="0" applyNumberFormat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center"/>
    </xf>
    <xf numFmtId="0" fontId="2" fillId="18" borderId="1" xfId="1" applyFill="1" applyBorder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0" fontId="2" fillId="5" borderId="7" xfId="1" applyFill="1" applyBorder="1" applyAlignment="1">
      <alignment horizontal="center"/>
    </xf>
    <xf numFmtId="0" fontId="2" fillId="0" borderId="1" xfId="2" applyFill="1" applyBorder="1" applyAlignment="1">
      <alignment horizontal="center"/>
    </xf>
    <xf numFmtId="14" fontId="3" fillId="2" borderId="6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/>
    </xf>
    <xf numFmtId="0" fontId="2" fillId="16" borderId="1" xfId="1" applyFill="1" applyBorder="1" applyAlignment="1">
      <alignment horizontal="center"/>
    </xf>
    <xf numFmtId="14" fontId="0" fillId="5" borderId="5" xfId="0" applyNumberFormat="1" applyFill="1" applyBorder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14" fontId="12" fillId="18" borderId="0" xfId="0" applyNumberFormat="1" applyFont="1" applyFill="1" applyAlignment="1">
      <alignment horizontal="center" vertical="center"/>
    </xf>
    <xf numFmtId="14" fontId="12" fillId="18" borderId="0" xfId="0" applyNumberFormat="1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/>
    </xf>
    <xf numFmtId="0" fontId="12" fillId="18" borderId="0" xfId="0" applyFont="1" applyFill="1" applyAlignment="1">
      <alignment horizontal="center" vertical="center" wrapText="1"/>
    </xf>
    <xf numFmtId="0" fontId="12" fillId="19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14" fontId="13" fillId="0" borderId="0" xfId="0" applyNumberFormat="1" applyFont="1"/>
    <xf numFmtId="0" fontId="13" fillId="0" borderId="0" xfId="0" applyFont="1" applyAlignment="1">
      <alignment horizontal="center"/>
    </xf>
    <xf numFmtId="165" fontId="13" fillId="0" borderId="0" xfId="0" applyNumberFormat="1" applyFont="1"/>
    <xf numFmtId="1" fontId="13" fillId="0" borderId="0" xfId="0" applyNumberFormat="1" applyFont="1"/>
    <xf numFmtId="0" fontId="13" fillId="7" borderId="0" xfId="0" applyFont="1" applyFill="1"/>
    <xf numFmtId="0" fontId="14" fillId="0" borderId="0" xfId="0" applyFont="1"/>
    <xf numFmtId="0" fontId="15" fillId="0" borderId="0" xfId="0" applyFont="1"/>
    <xf numFmtId="0" fontId="4" fillId="19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2" fillId="19" borderId="1" xfId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2" fillId="6" borderId="1" xfId="1" applyFill="1" applyBorder="1" applyAlignment="1">
      <alignment horizontal="center"/>
    </xf>
    <xf numFmtId="0" fontId="18" fillId="17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/>
    </xf>
    <xf numFmtId="166" fontId="0" fillId="5" borderId="7" xfId="0" applyNumberFormat="1" applyFill="1" applyBorder="1" applyAlignment="1">
      <alignment horizontal="center" vertical="center"/>
    </xf>
    <xf numFmtId="0" fontId="19" fillId="21" borderId="0" xfId="0" applyFont="1" applyFill="1" applyAlignment="1">
      <alignment horizontal="center" vertical="center" wrapText="1"/>
    </xf>
    <xf numFmtId="0" fontId="19" fillId="22" borderId="0" xfId="0" applyFont="1" applyFill="1" applyAlignment="1">
      <alignment horizontal="center" vertical="center" wrapText="1"/>
    </xf>
    <xf numFmtId="0" fontId="2" fillId="0" borderId="1" xfId="1" applyBorder="1" applyAlignment="1">
      <alignment horizontal="center"/>
    </xf>
    <xf numFmtId="0" fontId="0" fillId="23" borderId="1" xfId="0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" fillId="20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24" borderId="7" xfId="0" applyFill="1" applyBorder="1" applyAlignment="1">
      <alignment horizontal="center" vertical="center"/>
    </xf>
    <xf numFmtId="14" fontId="0" fillId="24" borderId="5" xfId="0" applyNumberFormat="1" applyFill="1" applyBorder="1" applyAlignment="1">
      <alignment horizontal="center" vertical="center"/>
    </xf>
    <xf numFmtId="0" fontId="4" fillId="24" borderId="7" xfId="0" applyFont="1" applyFill="1" applyBorder="1" applyAlignment="1">
      <alignment horizontal="center"/>
    </xf>
    <xf numFmtId="0" fontId="0" fillId="0" borderId="1" xfId="1" applyFont="1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4" fillId="5" borderId="7" xfId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0" fillId="25" borderId="7" xfId="0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/>
    </xf>
    <xf numFmtId="0" fontId="0" fillId="26" borderId="7" xfId="0" applyFill="1" applyBorder="1" applyAlignment="1">
      <alignment horizontal="center" vertical="center"/>
    </xf>
    <xf numFmtId="0" fontId="11" fillId="14" borderId="19" xfId="0" applyFont="1" applyFill="1" applyBorder="1" applyAlignment="1">
      <alignment horizontal="center" vertical="center"/>
    </xf>
    <xf numFmtId="0" fontId="11" fillId="14" borderId="15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3" fontId="0" fillId="5" borderId="19" xfId="0" applyNumberFormat="1" applyFill="1" applyBorder="1" applyAlignment="1">
      <alignment horizontal="center" vertical="center"/>
    </xf>
    <xf numFmtId="0" fontId="0" fillId="5" borderId="19" xfId="0" applyFill="1" applyBorder="1"/>
    <xf numFmtId="0" fontId="0" fillId="5" borderId="19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wrapText="1"/>
    </xf>
    <xf numFmtId="0" fontId="0" fillId="0" borderId="15" xfId="0" applyBorder="1" applyAlignment="1">
      <alignment horizontal="center" vertical="center" wrapText="1"/>
    </xf>
    <xf numFmtId="0" fontId="9" fillId="5" borderId="19" xfId="0" applyFont="1" applyFill="1" applyBorder="1"/>
    <xf numFmtId="0" fontId="0" fillId="5" borderId="15" xfId="0" applyFill="1" applyBorder="1" applyAlignment="1">
      <alignment horizontal="center" vertical="center" wrapText="1"/>
    </xf>
    <xf numFmtId="0" fontId="0" fillId="5" borderId="1" xfId="0" applyFill="1" applyBorder="1"/>
    <xf numFmtId="0" fontId="0" fillId="13" borderId="19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0" borderId="1" xfId="0" applyBorder="1"/>
    <xf numFmtId="0" fontId="0" fillId="0" borderId="19" xfId="0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2" fillId="7" borderId="1" xfId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2" fontId="0" fillId="5" borderId="19" xfId="0" applyNumberFormat="1" applyFill="1" applyBorder="1" applyAlignment="1">
      <alignment horizontal="center"/>
    </xf>
    <xf numFmtId="2" fontId="0" fillId="5" borderId="15" xfId="0" applyNumberFormat="1" applyFill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5" xfId="0" applyNumberFormat="1" applyBorder="1" applyAlignment="1">
      <alignment horizontal="center" wrapText="1"/>
    </xf>
    <xf numFmtId="2" fontId="0" fillId="12" borderId="15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7" borderId="19" xfId="0" applyFill="1" applyBorder="1"/>
    <xf numFmtId="0" fontId="0" fillId="7" borderId="15" xfId="0" applyFill="1" applyBorder="1"/>
    <xf numFmtId="0" fontId="0" fillId="5" borderId="15" xfId="0" applyFill="1" applyBorder="1" applyAlignment="1">
      <alignment vertical="center"/>
    </xf>
    <xf numFmtId="3" fontId="9" fillId="5" borderId="19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15" xfId="0" applyBorder="1"/>
    <xf numFmtId="0" fontId="9" fillId="5" borderId="19" xfId="0" applyFont="1" applyFill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0" borderId="17" xfId="0" applyBorder="1"/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14" fontId="0" fillId="5" borderId="10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7" borderId="0" xfId="0" applyFill="1"/>
    <xf numFmtId="0" fontId="0" fillId="7" borderId="25" xfId="0" applyFill="1" applyBorder="1"/>
    <xf numFmtId="0" fontId="0" fillId="27" borderId="25" xfId="0" applyFill="1" applyBorder="1"/>
    <xf numFmtId="0" fontId="0" fillId="27" borderId="26" xfId="0" applyFill="1" applyBorder="1"/>
    <xf numFmtId="0" fontId="0" fillId="27" borderId="0" xfId="0" applyFill="1"/>
    <xf numFmtId="0" fontId="2" fillId="7" borderId="7" xfId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 wrapText="1"/>
    </xf>
    <xf numFmtId="14" fontId="0" fillId="7" borderId="5" xfId="0" applyNumberForma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/>
    </xf>
    <xf numFmtId="0" fontId="4" fillId="0" borderId="7" xfId="1" applyFont="1" applyBorder="1" applyAlignment="1">
      <alignment horizontal="center"/>
    </xf>
    <xf numFmtId="164" fontId="4" fillId="8" borderId="5" xfId="0" applyNumberFormat="1" applyFont="1" applyFill="1" applyBorder="1" applyAlignment="1">
      <alignment horizontal="center"/>
    </xf>
    <xf numFmtId="14" fontId="0" fillId="8" borderId="5" xfId="0" applyNumberFormat="1" applyFill="1" applyBorder="1" applyAlignment="1">
      <alignment horizontal="center" vertical="center"/>
    </xf>
    <xf numFmtId="14" fontId="5" fillId="0" borderId="0" xfId="0" applyNumberFormat="1" applyFont="1"/>
    <xf numFmtId="0" fontId="19" fillId="7" borderId="7" xfId="0" applyFont="1" applyFill="1" applyBorder="1" applyAlignment="1">
      <alignment horizontal="center" vertical="center" wrapText="1"/>
    </xf>
  </cellXfs>
  <cellStyles count="3">
    <cellStyle name="Hipervínculo" xfId="1" builtinId="8"/>
    <cellStyle name="Hyperlink" xfId="2" xr:uid="{CB377B6B-5634-44DE-85D1-CC0867F35F37}"/>
    <cellStyle name="Normal" xfId="0" builtinId="0"/>
  </cellStyles>
  <dxfs count="739"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d/mm/yyyy"/>
    </dxf>
    <dxf>
      <numFmt numFmtId="0" formatCode="General"/>
    </dxf>
    <dxf>
      <numFmt numFmtId="167" formatCode="d/mm/yyyy"/>
    </dxf>
    <dxf>
      <numFmt numFmtId="167" formatCode="d/mm/yyyy"/>
    </dxf>
    <dxf>
      <numFmt numFmtId="0" formatCode="General"/>
    </dxf>
    <dxf>
      <numFmt numFmtId="0" formatCode="General"/>
    </dxf>
    <dxf>
      <numFmt numFmtId="167" formatCode="d/mm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rgb="FFBBB5B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vier Gaitán Hernández" id="{F611BF07-5A6E-4089-AF1A-4A207FB95066}" userId="S::Javier.Gaitan@grupoconectar.co::7ae102f3-9c84-4513-b95f-c9de5ef44e60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F1386F4-3A6C-45D3-A112-92016FD802F5}" autoFormatId="16" applyNumberFormats="0" applyBorderFormats="0" applyFontFormats="0" applyPatternFormats="0" applyAlignmentFormats="0" applyWidthHeightFormats="0">
  <queryTableRefresh nextId="41">
    <queryTableFields count="40">
      <queryTableField id="1" name="IDENTIFICACION" tableColumnId="1"/>
      <queryTableField id="2" name="ID_EMP" tableColumnId="2"/>
      <queryTableField id="3" name="APELLIDOS_Y_NOMBRES" tableColumnId="3"/>
      <queryTableField id="4" name="CIUDAD_EXP" tableColumnId="4"/>
      <queryTableField id="5" name="FEC_EXP" tableColumnId="5"/>
      <queryTableField id="6" name="CIUDAD" tableColumnId="6"/>
      <queryTableField id="7" name="EMP" tableColumnId="7"/>
      <queryTableField id="8" name="INGRESO" tableColumnId="8"/>
      <queryTableField id="9" name="VENCE" tableColumnId="9"/>
      <queryTableField id="10" name="EST" tableColumnId="10"/>
      <queryTableField id="11" name="FECHA_RETIRO" tableColumnId="11"/>
      <queryTableField id="12" name="MOTIVO_RETIRO" tableColumnId="12"/>
      <queryTableField id="13" name="JORNADA" tableColumnId="13"/>
      <queryTableField id="14" name="P_T_L_" tableColumnId="14"/>
      <queryTableField id="15" name="FONDO_CESANTIAS" tableColumnId="15"/>
      <queryTableField id="16" name="EPS" tableColumnId="16"/>
      <queryTableField id="17" name="AFP" tableColumnId="17"/>
      <queryTableField id="18" name="CODIGO_PUESTO" tableColumnId="18"/>
      <queryTableField id="19" name="NOMBRE_PUESTO" tableColumnId="19"/>
      <queryTableField id="20" name="TIPO_PUESTO" tableColumnId="20"/>
      <queryTableField id="21" name="CAJA_DE_COMPENSACION" tableColumnId="21"/>
      <queryTableField id="22" name="RIESGO" tableColumnId="22"/>
      <queryTableField id="23" name="CONTRATO_TIPO" tableColumnId="23"/>
      <queryTableField id="24" name="UNIDAD_1_COD" tableColumnId="24"/>
      <queryTableField id="25" name="UNIDAD_1_DESCR" tableColumnId="25"/>
      <queryTableField id="26" name="UNIDAD_3_COD" tableColumnId="26"/>
      <queryTableField id="27" name="UNIDAD_3_DESCR" tableColumnId="27"/>
      <queryTableField id="28" name="SUCURSAL" tableColumnId="28"/>
      <queryTableField id="29" name="CLASE_EMP" tableColumnId="29"/>
      <queryTableField id="30" name="TIPO_IDENTIFICACION" tableColumnId="30"/>
      <queryTableField id="31" name="CU1_PROCESO" tableColumnId="31"/>
      <queryTableField id="32" name="CU1_REGIONAL" tableColumnId="32"/>
      <queryTableField id="33" name="CU1_CIUDAD" tableColumnId="33"/>
      <queryTableField id="34" name="CU3_CLIENTE" tableColumnId="34"/>
      <queryTableField id="35" name="CU3_LINEA" tableColumnId="35"/>
      <queryTableField id="36" name="CU3_PROYECTO" tableColumnId="36"/>
      <queryTableField id="37" name="GRUPO" tableColumnId="37"/>
      <queryTableField id="38" name="EMPRESA" tableColumnId="38"/>
      <queryTableField id="39" name="PROCESO GEN" tableColumnId="39"/>
      <queryTableField id="40" name="% PROYECTO" tableColumnId="4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DB3724-7CC8-4297-8090-5C9B9D680490}" name="Tabla4" displayName="Tabla4" ref="A1:K985" totalsRowShown="0">
  <autoFilter ref="A1:K985" xr:uid="{DEDB3724-7CC8-4297-8090-5C9B9D680490}"/>
  <sortState xmlns:xlrd2="http://schemas.microsoft.com/office/spreadsheetml/2017/richdata2" ref="A2:K985">
    <sortCondition ref="A1:A985"/>
  </sortState>
  <tableColumns count="11">
    <tableColumn id="1" xr3:uid="{2708B036-7B1F-4457-ACBE-6E5115FED830}" name="Servidor"/>
    <tableColumn id="2" xr3:uid="{98B81D9D-D052-4928-A6BC-87D1316D8AC4}" name="Carpeta"/>
    <tableColumn id="3" xr3:uid="{FC804867-139D-497B-8F8F-BDAC236BEAF8}" name="Carpeta 1"/>
    <tableColumn id="4" xr3:uid="{35F5BB95-15D5-4544-BE73-691FFEF2EB57}" name="Carpeta 2"/>
    <tableColumn id="5" xr3:uid="{5E874107-793D-4FA9-B028-11C809DDDB16}" name="Carpeta 3"/>
    <tableColumn id="6" xr3:uid="{16C2546D-38AB-443A-A388-3EC52F77DFA9}" name="Archivo"/>
    <tableColumn id="7" xr3:uid="{85BEDC2D-E4F8-4F72-9F58-28F3046AFE6A}" name="CLOUD"/>
    <tableColumn id="8" xr3:uid="{C0254152-FA5C-4DAE-8AF3-ECFE2A10DF52}" name="FECHA CARGA"/>
    <tableColumn id="9" xr3:uid="{204CB848-A8BE-4139-A7C2-183D5C772A4F}" name="TamPST "/>
    <tableColumn id="10" xr3:uid="{75F56A57-4CC7-4EF7-B162-6AEA1E0E9357}" name="Tam  OneDrive"/>
    <tableColumn id="11" xr3:uid="{A319B945-0C14-4B73-932F-8E6BA1EB645D}" name="Columna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938EF9-122D-4ED8-8209-010CDB7BE33C}" name="Emp_Activos" displayName="Emp_Activos" ref="A1:AN2293" tableType="queryTable" totalsRowShown="0">
  <autoFilter ref="A1:AN2293" xr:uid="{EE938EF9-122D-4ED8-8209-010CDB7BE33C}"/>
  <tableColumns count="40">
    <tableColumn id="1" xr3:uid="{0D0A8438-6E7E-49AE-A2F1-FA1B1251AB6E}" uniqueName="1" name="IDENTIFICACION" queryTableFieldId="1"/>
    <tableColumn id="2" xr3:uid="{5BA3DCEB-519E-46CB-AB3A-9F9835B10F7D}" uniqueName="2" name="ID_EMP" queryTableFieldId="2"/>
    <tableColumn id="3" xr3:uid="{72093636-98EC-4F26-87AF-DD3E86FE91C0}" uniqueName="3" name="APELLIDOS_Y_NOMBRES" queryTableFieldId="3" dataDxfId="732"/>
    <tableColumn id="4" xr3:uid="{7B2CB97E-FAF3-484D-A279-7941B2D3C211}" uniqueName="4" name="CIUDAD_EXP" queryTableFieldId="4" dataDxfId="731"/>
    <tableColumn id="5" xr3:uid="{20E4FD4B-EB4A-4D9C-AF44-EC022EE87C03}" uniqueName="5" name="FEC_EXP" queryTableFieldId="5" dataDxfId="730"/>
    <tableColumn id="6" xr3:uid="{96D22696-FCA5-4A9B-A1A9-8B881805FA11}" uniqueName="6" name="CIUDAD" queryTableFieldId="6" dataDxfId="729"/>
    <tableColumn id="7" xr3:uid="{CD531F20-AD3C-48F1-B10A-94CF723DD703}" uniqueName="7" name="EMP" queryTableFieldId="7" dataDxfId="728"/>
    <tableColumn id="8" xr3:uid="{B105E3F6-4B9E-46CA-BFFF-ADD29FCD4707}" uniqueName="8" name="INGRESO" queryTableFieldId="8" dataDxfId="727"/>
    <tableColumn id="9" xr3:uid="{55CCAC9B-0F62-45B0-AA04-841DFC67516A}" uniqueName="9" name="VENCE" queryTableFieldId="9" dataDxfId="726"/>
    <tableColumn id="10" xr3:uid="{0512CB88-D2F4-4C54-9B4B-686DE3A52B1F}" uniqueName="10" name="EST" queryTableFieldId="10" dataDxfId="725"/>
    <tableColumn id="11" xr3:uid="{6BC988EE-15DB-4BC7-A7CA-08A7F7B97AC2}" uniqueName="11" name="FECHA_RETIRO" queryTableFieldId="11" dataDxfId="724"/>
    <tableColumn id="12" xr3:uid="{CFB7E17E-17D3-4059-8685-0AB52C331990}" uniqueName="12" name="MOTIVO_RETIRO" queryTableFieldId="12"/>
    <tableColumn id="13" xr3:uid="{DB91F119-03D6-49B5-B084-73B9CF85D7F3}" uniqueName="13" name="JORNADA" queryTableFieldId="13"/>
    <tableColumn id="14" xr3:uid="{C84D98AC-3EF2-48EE-97ED-28273C2FDACB}" uniqueName="14" name="P_T_L_" queryTableFieldId="14"/>
    <tableColumn id="15" xr3:uid="{F86BE36F-8F85-47A1-BE66-70DD88EB83C9}" uniqueName="15" name="FONDO_CESANTIAS" queryTableFieldId="15" dataDxfId="723"/>
    <tableColumn id="16" xr3:uid="{3733C380-6C51-4B1F-B1D0-3F8F913A86AE}" uniqueName="16" name="EPS" queryTableFieldId="16" dataDxfId="722"/>
    <tableColumn id="17" xr3:uid="{BDD401EB-3577-47A9-9137-BBCC22D08C3C}" uniqueName="17" name="AFP" queryTableFieldId="17" dataDxfId="721"/>
    <tableColumn id="18" xr3:uid="{CCA38B22-1F82-4BB1-901D-709EA159AE6B}" uniqueName="18" name="CODIGO_PUESTO" queryTableFieldId="18" dataDxfId="720"/>
    <tableColumn id="19" xr3:uid="{49484955-56F0-47A6-B2F1-99B038CF3DAB}" uniqueName="19" name="NOMBRE_PUESTO" queryTableFieldId="19" dataDxfId="719"/>
    <tableColumn id="20" xr3:uid="{5F5B27CA-83A3-4DF5-BA66-BB6D70B76E33}" uniqueName="20" name="TIPO_PUESTO" queryTableFieldId="20" dataDxfId="718"/>
    <tableColumn id="21" xr3:uid="{A0376E3E-567D-4C83-B990-513443EEBEF1}" uniqueName="21" name="CAJA_DE_COMPENSACION" queryTableFieldId="21" dataDxfId="717"/>
    <tableColumn id="22" xr3:uid="{A6C9DA03-AD82-4EC1-A655-61CAD850BF79}" uniqueName="22" name="RIESGO" queryTableFieldId="22" dataDxfId="716"/>
    <tableColumn id="23" xr3:uid="{6435222E-FD9F-47FC-9A92-B9CDC8167068}" uniqueName="23" name="CONTRATO_TIPO" queryTableFieldId="23" dataDxfId="715"/>
    <tableColumn id="24" xr3:uid="{4B74117B-7EA1-4489-AF84-78320E49D865}" uniqueName="24" name="UNIDAD_1_COD" queryTableFieldId="24" dataDxfId="714"/>
    <tableColumn id="25" xr3:uid="{FDE148C7-FE53-4436-BCF3-CC21E94B2F50}" uniqueName="25" name="UNIDAD_1_DESCR" queryTableFieldId="25" dataDxfId="713"/>
    <tableColumn id="26" xr3:uid="{E9EB7E37-F31B-4144-8A4D-A2DA5B347726}" uniqueName="26" name="UNIDAD_3_COD" queryTableFieldId="26" dataDxfId="712"/>
    <tableColumn id="27" xr3:uid="{B417D53D-F208-43BC-ABB5-6F94B9574FB5}" uniqueName="27" name="UNIDAD_3_DESCR" queryTableFieldId="27" dataDxfId="711"/>
    <tableColumn id="28" xr3:uid="{0CD14B56-CC18-472C-950D-B59873048D91}" uniqueName="28" name="SUCURSAL" queryTableFieldId="28" dataDxfId="710"/>
    <tableColumn id="29" xr3:uid="{4337569A-B098-4D05-8CE6-1C3C072CFE8E}" uniqueName="29" name="CLASE_EMP" queryTableFieldId="29" dataDxfId="709"/>
    <tableColumn id="30" xr3:uid="{B56E3978-8B56-406A-9B48-D7CB03FD8EB0}" uniqueName="30" name="TIPO_IDENTIFICACION" queryTableFieldId="30" dataDxfId="708"/>
    <tableColumn id="31" xr3:uid="{0FCC8D29-3EF4-462D-AAE3-1644078B6243}" uniqueName="31" name="CU1_PROCESO" queryTableFieldId="31" dataDxfId="707"/>
    <tableColumn id="32" xr3:uid="{8D5648BD-7E2C-49B4-B2DD-1D950F6ACAC2}" uniqueName="32" name="CU1_REGIONAL" queryTableFieldId="32" dataDxfId="706"/>
    <tableColumn id="33" xr3:uid="{3DDF5692-1903-41C7-9607-C76CA34CCBF7}" uniqueName="33" name="CU1_CIUDAD" queryTableFieldId="33" dataDxfId="705"/>
    <tableColumn id="34" xr3:uid="{F762E193-CC07-484E-865E-2F773591CD16}" uniqueName="34" name="CU3_CLIENTE" queryTableFieldId="34" dataDxfId="704"/>
    <tableColumn id="35" xr3:uid="{A128F5E9-E3EA-4D53-8FC7-1679BFE5EA2F}" uniqueName="35" name="CU3_LINEA" queryTableFieldId="35" dataDxfId="703"/>
    <tableColumn id="36" xr3:uid="{6E5AF646-0579-4684-9857-2B23C2C8B395}" uniqueName="36" name="CU3_PROYECTO" queryTableFieldId="36" dataDxfId="702"/>
    <tableColumn id="37" xr3:uid="{6BF1355F-FA62-461A-A304-6A841F8CE5E5}" uniqueName="37" name="GRUPO" queryTableFieldId="37" dataDxfId="701"/>
    <tableColumn id="38" xr3:uid="{57EE3CAC-2F44-4F4A-A97A-B660278640DD}" uniqueName="38" name="EMPRESA" queryTableFieldId="38" dataDxfId="700"/>
    <tableColumn id="39" xr3:uid="{992B62E1-16C4-48BF-829F-836378F0D41E}" uniqueName="39" name="PROCESO GEN" queryTableFieldId="39" dataDxfId="699"/>
    <tableColumn id="40" xr3:uid="{1CD647BC-0425-4301-9E36-877FA5C9C5D9}" uniqueName="40" name="% PROYECTO" queryTableFieldId="40" dataDxfId="69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FFB0E-F6C7-445E-8B50-FBF5384D2417}" name="Tabla1" displayName="Tabla1" ref="A1:W1484" totalsRowShown="0" headerRowDxfId="738" tableBorderDxfId="737">
  <tableColumns count="23">
    <tableColumn id="1" xr3:uid="{673705FE-43EA-4C74-852F-F08CAB8F92CF}" name="RAZON_SOCIAL"/>
    <tableColumn id="2" xr3:uid="{70506DF2-20F3-475E-B7D0-1E4C7C185973}" name="FECHA_CREACION"/>
    <tableColumn id="3" xr3:uid="{9B88BDB5-6FE6-47A5-827B-80618116DB63}" name="CIUDAD LABOR"/>
    <tableColumn id="4" xr3:uid="{CBED7DEA-A17F-4A84-BECA-9D5393BEC341}" name="PRECIO USD" dataDxfId="736"/>
    <tableColumn id="5" xr3:uid="{E7C5E634-8184-45D0-8AF9-997CA2E067BD}" name="DOMINIO" dataDxfId="735"/>
    <tableColumn id="6" xr3:uid="{4BED2FEA-9994-4FD7-AA81-91DEC7C1FAD2}" name="PLAN" dataDxfId="734"/>
    <tableColumn id="7" xr3:uid="{1399FB0E-6D12-4AA3-8553-3E6DF99D64B7}" name="NUM_DOCUMENTO"/>
    <tableColumn id="8" xr3:uid="{C8E16DD9-FD7F-4BA1-A577-E56438603998}" name="NOMBRE_USUARIO" dataDxfId="733" dataCellStyle="Hipervínculo"/>
    <tableColumn id="9" xr3:uid="{718A6E33-2C04-401F-A530-BB255F417A2C}" name="OBSERVACIÓN (Solicitante)"/>
    <tableColumn id="10" xr3:uid="{DC617797-68A9-4EE8-9C06-4B0B2F41AC08}" name="APELLIDO NOMBRE"/>
    <tableColumn id="11" xr3:uid="{02EFFA7D-8079-44C0-936B-9C222309E634}" name="CARGO"/>
    <tableColumn id="12" xr3:uid="{7AA30796-6A6E-4F6D-A40A-188113407CB6}" name="CU1"/>
    <tableColumn id="13" xr3:uid="{8131E4FD-3EB3-4174-91E0-AEBC0FBF2E0D}" name="CU1-PROCESO"/>
    <tableColumn id="14" xr3:uid="{6808D949-E9B6-4AA8-98CE-801FE8C492DB}" name="CU1-REGIONAL"/>
    <tableColumn id="15" xr3:uid="{8395AB3A-33CB-479B-AB55-9516B73C9C9C}" name="CU1-CIUDAD"/>
    <tableColumn id="16" xr3:uid="{8A80F214-BDF1-4E5E-A7C7-3140CDDCBB07}" name="CU3"/>
    <tableColumn id="17" xr3:uid="{D337BBB8-0AAB-4225-AB6F-7638D557F947}" name="CU3-CLIENTE"/>
    <tableColumn id="18" xr3:uid="{EFF5179F-C4AA-4565-BBD8-6A6F61916663}" name="CU3-LINEA DE NEGOCIO"/>
    <tableColumn id="19" xr3:uid="{08F3E7C2-975A-4C91-9191-9666CA351268}" name="CU3-PROYECTO"/>
    <tableColumn id="20" xr3:uid="{849304CC-35A6-4F9D-A42D-30E24BB208BE}" name="GRUPO"/>
    <tableColumn id="21" xr3:uid="{1598897F-E21D-4C8C-897D-0C681CBCA0B5}" name="EMPRESA"/>
    <tableColumn id="22" xr3:uid="{CD3D80FA-0656-4CCB-9FDE-540EB2DFC3AE}" name="PROCESO GEN"/>
    <tableColumn id="23" xr3:uid="{D2677FBE-C5B9-4F6F-B9DB-A5F7333256C4}" name="% PROYE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47" dT="2026-04-21T16:56:04.05" personId="{F611BF07-5A6E-4089-AF1A-4A207FB95066}" id="{2E7AEEFB-5B0D-4C96-B5F0-5DA7423410B3}">
    <text>Se renombro el correo y la información quedo en las carpetas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D25DE4-5D82-44FF-8C8F-E17C6691AE93}">
  <we:reference id="WA200005271" version="2.6.1.0" store="Omex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oneiver.suarez@Grupo.pst" TargetMode="External"/><Relationship Id="rId299" Type="http://schemas.openxmlformats.org/officeDocument/2006/relationships/printerSettings" Target="../printerSettings/printerSettings1.bin"/><Relationship Id="rId21" Type="http://schemas.openxmlformats.org/officeDocument/2006/relationships/hyperlink" Target="mailto:backupjohana.vargas@grupo.pst" TargetMode="External"/><Relationship Id="rId63" Type="http://schemas.openxmlformats.org/officeDocument/2006/relationships/hyperlink" Target="mailto:luis.alba@grupoconectar.co.pst" TargetMode="External"/><Relationship Id="rId159" Type="http://schemas.openxmlformats.org/officeDocument/2006/relationships/hyperlink" Target="mailto:margda.tovar@conectartv.com" TargetMode="External"/><Relationship Id="rId170" Type="http://schemas.openxmlformats.org/officeDocument/2006/relationships/hyperlink" Target="mailto:backupWendyLaserna@grupoconectar.co.pst" TargetMode="External"/><Relationship Id="rId226" Type="http://schemas.openxmlformats.org/officeDocument/2006/relationships/hyperlink" Target="mailto:sandra.triana@grupoconectar.co" TargetMode="External"/><Relationship Id="rId268" Type="http://schemas.openxmlformats.org/officeDocument/2006/relationships/hyperlink" Target="mailto:marolyn.munoz@grupoconectar.co" TargetMode="External"/><Relationship Id="rId32" Type="http://schemas.openxmlformats.org/officeDocument/2006/relationships/hyperlink" Target="mailto:luisa.rueda@conectartv.com.pst" TargetMode="External"/><Relationship Id="rId74" Type="http://schemas.openxmlformats.org/officeDocument/2006/relationships/hyperlink" Target="mailto:christian.contreras@grupoconectar.co.pst" TargetMode="External"/><Relationship Id="rId128" Type="http://schemas.openxmlformats.org/officeDocument/2006/relationships/hyperlink" Target="mailto:cristian.nova@Grupo.pst" TargetMode="External"/><Relationship Id="rId5" Type="http://schemas.openxmlformats.org/officeDocument/2006/relationships/hyperlink" Target="mailto:juan.herrera@conectartv.co.pst" TargetMode="External"/><Relationship Id="rId181" Type="http://schemas.openxmlformats.org/officeDocument/2006/relationships/hyperlink" Target="mailto:sandra.triana@grupoconectar.co" TargetMode="External"/><Relationship Id="rId237" Type="http://schemas.openxmlformats.org/officeDocument/2006/relationships/hyperlink" Target="mailto:claudia.munoz@grupoconectar.co" TargetMode="External"/><Relationship Id="rId279" Type="http://schemas.openxmlformats.org/officeDocument/2006/relationships/hyperlink" Target="mailto:karen.pajoy@grupoconectar.co.pst" TargetMode="External"/><Relationship Id="rId43" Type="http://schemas.openxmlformats.org/officeDocument/2006/relationships/hyperlink" Target="mailto:backupsilvio.alvarado@grupoconectar.co.pst" TargetMode="External"/><Relationship Id="rId139" Type="http://schemas.openxmlformats.org/officeDocument/2006/relationships/hyperlink" Target="mailto:Katerine.romo@grupoconectar.co" TargetMode="External"/><Relationship Id="rId290" Type="http://schemas.openxmlformats.org/officeDocument/2006/relationships/hyperlink" Target="mailto:angie.aldana.m@grupoconectar.pst" TargetMode="External"/><Relationship Id="rId85" Type="http://schemas.openxmlformats.org/officeDocument/2006/relationships/hyperlink" Target="mailto:camilo.martinez@grupoconectar.co.pst" TargetMode="External"/><Relationship Id="rId150" Type="http://schemas.openxmlformats.org/officeDocument/2006/relationships/hyperlink" Target="mailto:hamilton.sinisterra@grupoconectar.co.pst" TargetMode="External"/><Relationship Id="rId192" Type="http://schemas.openxmlformats.org/officeDocument/2006/relationships/hyperlink" Target="mailto:sandra.triana@grupoconectar.co" TargetMode="External"/><Relationship Id="rId206" Type="http://schemas.openxmlformats.org/officeDocument/2006/relationships/hyperlink" Target="mailto:sandra.triana@grupoconectar.co" TargetMode="External"/><Relationship Id="rId248" Type="http://schemas.openxmlformats.org/officeDocument/2006/relationships/hyperlink" Target="mailto:franco.huarcaya@grupoconectar.co" TargetMode="External"/><Relationship Id="rId12" Type="http://schemas.openxmlformats.org/officeDocument/2006/relationships/hyperlink" Target="mailto:renzo.condori@grupoconectar.co.pst" TargetMode="External"/><Relationship Id="rId108" Type="http://schemas.openxmlformats.org/officeDocument/2006/relationships/hyperlink" Target="mailto:karen.padilla@Grupo.pst" TargetMode="External"/><Relationship Id="rId54" Type="http://schemas.openxmlformats.org/officeDocument/2006/relationships/hyperlink" Target="mailto:deisi.delgado@grupoconectar.co.pst" TargetMode="External"/><Relationship Id="rId96" Type="http://schemas.openxmlformats.org/officeDocument/2006/relationships/hyperlink" Target="mailto:yonatan.vargas@grupoconectar.pst" TargetMode="External"/><Relationship Id="rId161" Type="http://schemas.openxmlformats.org/officeDocument/2006/relationships/hyperlink" Target="mailto:anthony.puescas@grupoconectar.co.pst" TargetMode="External"/><Relationship Id="rId217" Type="http://schemas.openxmlformats.org/officeDocument/2006/relationships/hyperlink" Target="mailto:sandra.triana@grupoconectar.co" TargetMode="External"/><Relationship Id="rId6" Type="http://schemas.openxmlformats.org/officeDocument/2006/relationships/hyperlink" Target="mailto:nestor.zapata.c@conectartv.co%20(1)%20-%20NZ.pst" TargetMode="External"/><Relationship Id="rId238" Type="http://schemas.openxmlformats.org/officeDocument/2006/relationships/hyperlink" Target="mailto:gloria.acero@grupocionectar.co" TargetMode="External"/><Relationship Id="rId259" Type="http://schemas.openxmlformats.org/officeDocument/2006/relationships/hyperlink" Target="mailto:recaudosisp@buum.com.co" TargetMode="External"/><Relationship Id="rId23" Type="http://schemas.openxmlformats.org/officeDocument/2006/relationships/hyperlink" Target="mailto:herramientashw@conectartv.net.co.pst" TargetMode="External"/><Relationship Id="rId119" Type="http://schemas.openxmlformats.org/officeDocument/2006/relationships/hyperlink" Target="mailto:supervisoroym3@conectartv.net.co.pst" TargetMode="External"/><Relationship Id="rId270" Type="http://schemas.openxmlformats.org/officeDocument/2006/relationships/hyperlink" Target="mailto:k.parada@grupoconectar.co" TargetMode="External"/><Relationship Id="rId291" Type="http://schemas.openxmlformats.org/officeDocument/2006/relationships/hyperlink" Target="mailto:backup_LeidyRomero@grupo.pst" TargetMode="External"/><Relationship Id="rId44" Type="http://schemas.openxmlformats.org/officeDocument/2006/relationships/hyperlink" Target="mailto:angie.aldana@grupoconectar.co" TargetMode="External"/><Relationship Id="rId65" Type="http://schemas.openxmlformats.org/officeDocument/2006/relationships/hyperlink" Target="mailto:Diana.ruiz@conectartv.com.pst" TargetMode="External"/><Relationship Id="rId86" Type="http://schemas.openxmlformats.org/officeDocument/2006/relationships/hyperlink" Target="mailto:monica.posada@Grupoconectar.pst" TargetMode="External"/><Relationship Id="rId130" Type="http://schemas.openxmlformats.org/officeDocument/2006/relationships/hyperlink" Target="mailto:camilo.molina@Grupoconectar.co.pst" TargetMode="External"/><Relationship Id="rId151" Type="http://schemas.openxmlformats.org/officeDocument/2006/relationships/hyperlink" Target="mailto:karen.padilla@Grupo.pst" TargetMode="External"/><Relationship Id="rId172" Type="http://schemas.openxmlformats.org/officeDocument/2006/relationships/hyperlink" Target="mailto:PST-Jackson.escobar@conectartv.es" TargetMode="External"/><Relationship Id="rId193" Type="http://schemas.openxmlformats.org/officeDocument/2006/relationships/hyperlink" Target="mailto:sandra.triana@grupoconectar.co" TargetMode="External"/><Relationship Id="rId207" Type="http://schemas.openxmlformats.org/officeDocument/2006/relationships/hyperlink" Target="mailto:backupWendyLaserna@grupoconectar.co.pst" TargetMode="External"/><Relationship Id="rId228" Type="http://schemas.openxmlformats.org/officeDocument/2006/relationships/hyperlink" Target="mailto:sandra.triana@grupoconectar.co" TargetMode="External"/><Relationship Id="rId249" Type="http://schemas.openxmlformats.org/officeDocument/2006/relationships/hyperlink" Target="mailto:marlenne.solis@grupoconectar.co" TargetMode="External"/><Relationship Id="rId13" Type="http://schemas.openxmlformats.org/officeDocument/2006/relationships/hyperlink" Target="mailto:jeisson.suarez@grupoconectar.co.pst" TargetMode="External"/><Relationship Id="rId109" Type="http://schemas.openxmlformats.org/officeDocument/2006/relationships/hyperlink" Target="mailto:tecnicocdi1@conectartv.net.co.pst" TargetMode="External"/><Relationship Id="rId260" Type="http://schemas.openxmlformats.org/officeDocument/2006/relationships/hyperlink" Target="mailto:adicionales.peru@grupoconectar.co" TargetMode="External"/><Relationship Id="rId281" Type="http://schemas.openxmlformats.org/officeDocument/2006/relationships/hyperlink" Target="mailto:karen.pajoy@grupoconectar.co.pst" TargetMode="External"/><Relationship Id="rId34" Type="http://schemas.openxmlformats.org/officeDocument/2006/relationships/hyperlink" Target="mailto:yesenia.aponte@conectartv.com.pst" TargetMode="External"/><Relationship Id="rId55" Type="http://schemas.openxmlformats.org/officeDocument/2006/relationships/hyperlink" Target="mailto:logisticamedellin@conectartv.com.pst" TargetMode="External"/><Relationship Id="rId76" Type="http://schemas.openxmlformats.org/officeDocument/2006/relationships/hyperlink" Target="mailto:alejandro.ramirez@grupoconectar.co.pst" TargetMode="External"/><Relationship Id="rId97" Type="http://schemas.openxmlformats.org/officeDocument/2006/relationships/hyperlink" Target="mailto:yonatan.vargas@conectartv.net.co.pst" TargetMode="External"/><Relationship Id="rId120" Type="http://schemas.openxmlformats.org/officeDocument/2006/relationships/hyperlink" Target="mailto:laura.gonzalez@Grupoconectar.co.pst" TargetMode="External"/><Relationship Id="rId141" Type="http://schemas.openxmlformats.org/officeDocument/2006/relationships/hyperlink" Target="mailto:tecnicoCDI2@conectartv.net.co.pst" TargetMode="External"/><Relationship Id="rId7" Type="http://schemas.openxmlformats.org/officeDocument/2006/relationships/hyperlink" Target="mailto:jhon.restrepo@conectartv.net.co.pst" TargetMode="External"/><Relationship Id="rId162" Type="http://schemas.openxmlformats.org/officeDocument/2006/relationships/hyperlink" Target="mailto:margda.tovar@conectartv.com" TargetMode="External"/><Relationship Id="rId183" Type="http://schemas.openxmlformats.org/officeDocument/2006/relationships/hyperlink" Target="mailto:sandra.triana@grupoconectar.co" TargetMode="External"/><Relationship Id="rId218" Type="http://schemas.openxmlformats.org/officeDocument/2006/relationships/hyperlink" Target="mailto:miguel.benavides@grupoconectar.co" TargetMode="External"/><Relationship Id="rId239" Type="http://schemas.openxmlformats.org/officeDocument/2006/relationships/hyperlink" Target="mailto:andres.cuello@grupoconectar.co" TargetMode="External"/><Relationship Id="rId250" Type="http://schemas.openxmlformats.org/officeDocument/2006/relationships/hyperlink" Target="mailto:sandra.calderon@grupoconectar.co" TargetMode="External"/><Relationship Id="rId271" Type="http://schemas.openxmlformats.org/officeDocument/2006/relationships/hyperlink" Target="mailto:inventariobodegac@conectartv.com" TargetMode="External"/><Relationship Id="rId292" Type="http://schemas.openxmlformats.org/officeDocument/2006/relationships/hyperlink" Target="mailto:carlos.ladino@grupoconectar.pst" TargetMode="External"/><Relationship Id="rId24" Type="http://schemas.openxmlformats.org/officeDocument/2006/relationships/hyperlink" Target="mailto:lilia.pineda@conectartv.net.co.pst" TargetMode="External"/><Relationship Id="rId45" Type="http://schemas.openxmlformats.org/officeDocument/2006/relationships/hyperlink" Target="mailto:sandro.perez@conectartv.net.co.pst" TargetMode="External"/><Relationship Id="rId66" Type="http://schemas.openxmlformats.org/officeDocument/2006/relationships/hyperlink" Target="mailto:felipe.villada@conectartelecomunicaciones.com.pst%20(Cloud" TargetMode="External"/><Relationship Id="rId87" Type="http://schemas.openxmlformats.org/officeDocument/2006/relationships/hyperlink" Target="mailto:franlin.lopez@grupoconectar.co" TargetMode="External"/><Relationship Id="rId110" Type="http://schemas.openxmlformats.org/officeDocument/2006/relationships/hyperlink" Target="mailto:christian.contreras@grupoconectar.co.pst" TargetMode="External"/><Relationship Id="rId131" Type="http://schemas.openxmlformats.org/officeDocument/2006/relationships/hyperlink" Target="mailto:edison.sanchez@grupoconectar.co" TargetMode="External"/><Relationship Id="rId152" Type="http://schemas.openxmlformats.org/officeDocument/2006/relationships/hyperlink" Target="mailto:Ignacio.Florez@grupoconectar.co.pst" TargetMode="External"/><Relationship Id="rId173" Type="http://schemas.openxmlformats.org/officeDocument/2006/relationships/hyperlink" Target="mailto:jackson.escobar@conectartv.es" TargetMode="External"/><Relationship Id="rId194" Type="http://schemas.openxmlformats.org/officeDocument/2006/relationships/hyperlink" Target="mailto:backupWendyLaserna@grupoconectar.co.pst" TargetMode="External"/><Relationship Id="rId208" Type="http://schemas.openxmlformats.org/officeDocument/2006/relationships/hyperlink" Target="mailto:elizabeth.fonseca@conectartv.com.pst" TargetMode="External"/><Relationship Id="rId229" Type="http://schemas.openxmlformats.org/officeDocument/2006/relationships/hyperlink" Target="mailto:victor.torres@conectartv.net.co.pst" TargetMode="External"/><Relationship Id="rId240" Type="http://schemas.openxmlformats.org/officeDocument/2006/relationships/hyperlink" Target="mailto:jenny.bautista@grupoconectar.co" TargetMode="External"/><Relationship Id="rId261" Type="http://schemas.openxmlformats.org/officeDocument/2006/relationships/hyperlink" Target="mailto:raul.villanueva@grupoconectar.co" TargetMode="External"/><Relationship Id="rId14" Type="http://schemas.openxmlformats.org/officeDocument/2006/relationships/hyperlink" Target="mailto:backupJefersonAlvarez@grupo.pst" TargetMode="External"/><Relationship Id="rId35" Type="http://schemas.openxmlformats.org/officeDocument/2006/relationships/hyperlink" Target="mailto:luisa.rueda@conectartv.com.pst" TargetMode="External"/><Relationship Id="rId56" Type="http://schemas.openxmlformats.org/officeDocument/2006/relationships/hyperlink" Target="mailto:auxiliar.administracionCSC@grupoconectar.co.pst" TargetMode="External"/><Relationship Id="rId77" Type="http://schemas.openxmlformats.org/officeDocument/2006/relationships/hyperlink" Target="mailto:raquel.mejia@Grupoconectar.pst" TargetMode="External"/><Relationship Id="rId100" Type="http://schemas.openxmlformats.org/officeDocument/2006/relationships/hyperlink" Target="mailto:cesar.calderon@grupoconectar.co" TargetMode="External"/><Relationship Id="rId282" Type="http://schemas.openxmlformats.org/officeDocument/2006/relationships/hyperlink" Target="mailto:karen.pajoy@grupoconectar.co.pst" TargetMode="External"/><Relationship Id="rId8" Type="http://schemas.openxmlformats.org/officeDocument/2006/relationships/hyperlink" Target="mailto:laura.sanchez@conectartv.net.co.pst" TargetMode="External"/><Relationship Id="rId98" Type="http://schemas.openxmlformats.org/officeDocument/2006/relationships/hyperlink" Target="mailto:yonatan.vargas@grupoconectar.pst" TargetMode="External"/><Relationship Id="rId121" Type="http://schemas.openxmlformats.org/officeDocument/2006/relationships/hyperlink" Target="mailto:juan.loaiza@grupoconectar.co.pst" TargetMode="External"/><Relationship Id="rId142" Type="http://schemas.openxmlformats.org/officeDocument/2006/relationships/hyperlink" Target="mailto:michael.godoy@grupoconectar.co%20Octubre%202024" TargetMode="External"/><Relationship Id="rId163" Type="http://schemas.openxmlformats.org/officeDocument/2006/relationships/hyperlink" Target="mailto:backupWendyLaserna@grupoconectar.co.pst" TargetMode="External"/><Relationship Id="rId184" Type="http://schemas.openxmlformats.org/officeDocument/2006/relationships/hyperlink" Target="mailto:backupWendyLaserna@grupoconectar.co.pst" TargetMode="External"/><Relationship Id="rId219" Type="http://schemas.openxmlformats.org/officeDocument/2006/relationships/hyperlink" Target="mailto:miguel.benavides@grupoconectar.co" TargetMode="External"/><Relationship Id="rId230" Type="http://schemas.openxmlformats.org/officeDocument/2006/relationships/hyperlink" Target="mailto:BackupNicol.robles@grupoconectar.co%20FEB%202026.pst" TargetMode="External"/><Relationship Id="rId251" Type="http://schemas.openxmlformats.org/officeDocument/2006/relationships/hyperlink" Target="mailto:Samantha.lind@grupoconectar.co" TargetMode="External"/><Relationship Id="rId25" Type="http://schemas.openxmlformats.org/officeDocument/2006/relationships/hyperlink" Target="mailto:supercisoresduitama@conectartv.net.co" TargetMode="External"/><Relationship Id="rId46" Type="http://schemas.openxmlformats.org/officeDocument/2006/relationships/hyperlink" Target="mailto:jhon.rodriguez@conectartv.com.pst" TargetMode="External"/><Relationship Id="rId67" Type="http://schemas.openxmlformats.org/officeDocument/2006/relationships/hyperlink" Target="mailto:christian.montalvo@conectartelecomunicaciones.com.pst%20(Cloud" TargetMode="External"/><Relationship Id="rId272" Type="http://schemas.openxmlformats.org/officeDocument/2006/relationships/hyperlink" Target="mailto:fabio.duran@conectartv.com" TargetMode="External"/><Relationship Id="rId293" Type="http://schemas.openxmlformats.org/officeDocument/2006/relationships/hyperlink" Target="mailto:ariadhna.sanchez@grupoconectar.pst" TargetMode="External"/><Relationship Id="rId88" Type="http://schemas.openxmlformats.org/officeDocument/2006/relationships/hyperlink" Target="mailto:giovany.benavides@grupoconectar.co.pst" TargetMode="External"/><Relationship Id="rId111" Type="http://schemas.openxmlformats.org/officeDocument/2006/relationships/hyperlink" Target="mailto:innovacion@Grupo.pst" TargetMode="External"/><Relationship Id="rId132" Type="http://schemas.openxmlformats.org/officeDocument/2006/relationships/hyperlink" Target="mailto:michael.godoy@grupoconectar.co" TargetMode="External"/><Relationship Id="rId153" Type="http://schemas.openxmlformats.org/officeDocument/2006/relationships/hyperlink" Target="mailto:fredi.yopasa@Grupoconectar.co.pst" TargetMode="External"/><Relationship Id="rId174" Type="http://schemas.openxmlformats.org/officeDocument/2006/relationships/hyperlink" Target="mailto:backupWendyLaserna@grupoconectar.co.pst" TargetMode="External"/><Relationship Id="rId195" Type="http://schemas.openxmlformats.org/officeDocument/2006/relationships/hyperlink" Target="mailto:sandra.triana@grupoconectar.co" TargetMode="External"/><Relationship Id="rId209" Type="http://schemas.openxmlformats.org/officeDocument/2006/relationships/hyperlink" Target="mailto:Mariapaola.estupinan@conectartv.com.pst" TargetMode="External"/><Relationship Id="rId220" Type="http://schemas.openxmlformats.org/officeDocument/2006/relationships/hyperlink" Target="mailto:miguel.benavides@grupoconectar.co" TargetMode="External"/><Relationship Id="rId241" Type="http://schemas.openxmlformats.org/officeDocument/2006/relationships/hyperlink" Target="mailto:diana.garzon@grupoconectar.co" TargetMode="External"/><Relationship Id="rId15" Type="http://schemas.openxmlformats.org/officeDocument/2006/relationships/hyperlink" Target="mailto:backupMauricioCely@net.co.pst" TargetMode="External"/><Relationship Id="rId36" Type="http://schemas.openxmlformats.org/officeDocument/2006/relationships/hyperlink" Target="mailto:gustavo.ramos@conectartv.com.co.pst" TargetMode="External"/><Relationship Id="rId57" Type="http://schemas.openxmlformats.org/officeDocument/2006/relationships/hyperlink" Target="mailto:jose.torres@grupoconectar.co.pst" TargetMode="External"/><Relationship Id="rId262" Type="http://schemas.openxmlformats.org/officeDocument/2006/relationships/hyperlink" Target="mailto:hoover.cordova@grupoconectar.co" TargetMode="External"/><Relationship Id="rId283" Type="http://schemas.openxmlformats.org/officeDocument/2006/relationships/hyperlink" Target="mailto:jose.garcia@conectartv.net.co.pst" TargetMode="External"/><Relationship Id="rId78" Type="http://schemas.openxmlformats.org/officeDocument/2006/relationships/hyperlink" Target="mailto:analsitaProyectoscobra@grupoconectar.co.pst%20(Cloud" TargetMode="External"/><Relationship Id="rId99" Type="http://schemas.openxmlformats.org/officeDocument/2006/relationships/hyperlink" Target="mailto:german.piraquive@grupoconectar.co.pst" TargetMode="External"/><Relationship Id="rId101" Type="http://schemas.openxmlformats.org/officeDocument/2006/relationships/hyperlink" Target="mailto:yuli.vargas@grupo.pst" TargetMode="External"/><Relationship Id="rId122" Type="http://schemas.openxmlformats.org/officeDocument/2006/relationships/hyperlink" Target="mailto:supervisoroym4@conectartv.net.co.pst" TargetMode="External"/><Relationship Id="rId143" Type="http://schemas.openxmlformats.org/officeDocument/2006/relationships/hyperlink" Target="mailto:rolando.garcia@grupoconectar.co" TargetMode="External"/><Relationship Id="rId164" Type="http://schemas.openxmlformats.org/officeDocument/2006/relationships/hyperlink" Target="mailto:andrea.sotelo@grupoconectar.co" TargetMode="External"/><Relationship Id="rId185" Type="http://schemas.openxmlformats.org/officeDocument/2006/relationships/hyperlink" Target="mailto:miguel.benavides@grupoconectar.co" TargetMode="External"/><Relationship Id="rId9" Type="http://schemas.openxmlformats.org/officeDocument/2006/relationships/hyperlink" Target="mailto:henry.estrada@conectartv.net.co.pst" TargetMode="External"/><Relationship Id="rId210" Type="http://schemas.openxmlformats.org/officeDocument/2006/relationships/hyperlink" Target="mailto:backupWendyLaserna@grupoconectar.co.pst" TargetMode="External"/><Relationship Id="rId26" Type="http://schemas.openxmlformats.org/officeDocument/2006/relationships/hyperlink" Target="mailto:wilson.martinez@conectartv.net" TargetMode="External"/><Relationship Id="rId231" Type="http://schemas.openxmlformats.org/officeDocument/2006/relationships/hyperlink" Target="mailto:BackupNicol.robles@grupoconectar.co%20FEB%202026.pst" TargetMode="External"/><Relationship Id="rId252" Type="http://schemas.openxmlformats.org/officeDocument/2006/relationships/hyperlink" Target="mailto:walter.escucha@grupoconectar.co" TargetMode="External"/><Relationship Id="rId273" Type="http://schemas.openxmlformats.org/officeDocument/2006/relationships/hyperlink" Target="mailto:winny.espinoza@grupoconectar.co" TargetMode="External"/><Relationship Id="rId294" Type="http://schemas.openxmlformats.org/officeDocument/2006/relationships/hyperlink" Target="mailto:fanny.bajaras@grupoconectar.co.pst" TargetMode="External"/><Relationship Id="rId47" Type="http://schemas.openxmlformats.org/officeDocument/2006/relationships/hyperlink" Target="mailto:fabian.perez@Grupoconectar.pst" TargetMode="External"/><Relationship Id="rId68" Type="http://schemas.openxmlformats.org/officeDocument/2006/relationships/hyperlink" Target="mailto:logisticamedellin@conectartv.com.pst%20(1" TargetMode="External"/><Relationship Id="rId89" Type="http://schemas.openxmlformats.org/officeDocument/2006/relationships/hyperlink" Target="mailto:yamith.ruiz@grupoconectar.co.pst" TargetMode="External"/><Relationship Id="rId112" Type="http://schemas.openxmlformats.org/officeDocument/2006/relationships/hyperlink" Target="mailto:supervisorfo@conectartv.net.co.pst" TargetMode="External"/><Relationship Id="rId133" Type="http://schemas.openxmlformats.org/officeDocument/2006/relationships/hyperlink" Target="mailto:edicson.gordillo@grupoocnectar.co" TargetMode="External"/><Relationship Id="rId154" Type="http://schemas.openxmlformats.org/officeDocument/2006/relationships/hyperlink" Target="mailto:Cristian.mosquera@grupoconectar.co.pst" TargetMode="External"/><Relationship Id="rId175" Type="http://schemas.openxmlformats.org/officeDocument/2006/relationships/hyperlink" Target="mailto:sandra.triana@grupoconectar.co" TargetMode="External"/><Relationship Id="rId196" Type="http://schemas.openxmlformats.org/officeDocument/2006/relationships/hyperlink" Target="mailto:sandra.triana@grupoconectar.co" TargetMode="External"/><Relationship Id="rId200" Type="http://schemas.openxmlformats.org/officeDocument/2006/relationships/hyperlink" Target="mailto:sandra.triana@grupoconectar.co" TargetMode="External"/><Relationship Id="rId16" Type="http://schemas.openxmlformats.org/officeDocument/2006/relationships/hyperlink" Target="mailto:backupYeisonGarzon@grupo.pst" TargetMode="External"/><Relationship Id="rId221" Type="http://schemas.openxmlformats.org/officeDocument/2006/relationships/hyperlink" Target="mailto:miguel.benavides@grupoconectar.co" TargetMode="External"/><Relationship Id="rId242" Type="http://schemas.openxmlformats.org/officeDocument/2006/relationships/hyperlink" Target="mailto:8@grupoconectar.co" TargetMode="External"/><Relationship Id="rId263" Type="http://schemas.openxmlformats.org/officeDocument/2006/relationships/hyperlink" Target="mailto:andres.rico@grupoconectar.co" TargetMode="External"/><Relationship Id="rId284" Type="http://schemas.openxmlformats.org/officeDocument/2006/relationships/hyperlink" Target="mailto:facturacionoym@conectartv,net.co.pst%20(Cloud" TargetMode="External"/><Relationship Id="rId37" Type="http://schemas.openxmlformats.org/officeDocument/2006/relationships/hyperlink" Target="mailto:luisa.rueda@conectartv.com.pst" TargetMode="External"/><Relationship Id="rId58" Type="http://schemas.openxmlformats.org/officeDocument/2006/relationships/hyperlink" Target="mailto:daniel.vela@grupoconectar.co.pst" TargetMode="External"/><Relationship Id="rId79" Type="http://schemas.openxmlformats.org/officeDocument/2006/relationships/hyperlink" Target="mailto:diana.sichaca@grupoconectar.co.pst" TargetMode="External"/><Relationship Id="rId102" Type="http://schemas.openxmlformats.org/officeDocument/2006/relationships/hyperlink" Target="mailto:yohanna.leon@grupo.pst" TargetMode="External"/><Relationship Id="rId123" Type="http://schemas.openxmlformats.org/officeDocument/2006/relationships/hyperlink" Target="mailto:walter.escucha@grupoconectar.co" TargetMode="External"/><Relationship Id="rId144" Type="http://schemas.openxmlformats.org/officeDocument/2006/relationships/hyperlink" Target="mailto:angelica.rivera@grupoconectar.co" TargetMode="External"/><Relationship Id="rId90" Type="http://schemas.openxmlformats.org/officeDocument/2006/relationships/hyperlink" Target="mailto:alvaro.cabrales.n@grupoconectar.co.pst" TargetMode="External"/><Relationship Id="rId165" Type="http://schemas.openxmlformats.org/officeDocument/2006/relationships/hyperlink" Target="mailto:AnalistaTigoPereira@grupoconectar.co.pst" TargetMode="External"/><Relationship Id="rId186" Type="http://schemas.openxmlformats.org/officeDocument/2006/relationships/hyperlink" Target="mailto:backupWendyLaserna@grupoconectar.co.pst" TargetMode="External"/><Relationship Id="rId211" Type="http://schemas.openxmlformats.org/officeDocument/2006/relationships/hyperlink" Target="mailto:sandra.triana@grupoconectar.co" TargetMode="External"/><Relationship Id="rId232" Type="http://schemas.openxmlformats.org/officeDocument/2006/relationships/hyperlink" Target="mailto:santiago.estunan@grupoconectar.co" TargetMode="External"/><Relationship Id="rId253" Type="http://schemas.openxmlformats.org/officeDocument/2006/relationships/hyperlink" Target="mailto:german.cardozo@grupoconectar.co" TargetMode="External"/><Relationship Id="rId274" Type="http://schemas.openxmlformats.org/officeDocument/2006/relationships/hyperlink" Target="mailto:maria.casas@grupoconectar.co.pst" TargetMode="External"/><Relationship Id="rId295" Type="http://schemas.openxmlformats.org/officeDocument/2006/relationships/hyperlink" Target="mailto:fanny.bajaras@grupoconectar.co.pst" TargetMode="External"/><Relationship Id="rId27" Type="http://schemas.openxmlformats.org/officeDocument/2006/relationships/hyperlink" Target="mailto:sandra.romero@conectartv.net.co.pst" TargetMode="External"/><Relationship Id="rId48" Type="http://schemas.openxmlformats.org/officeDocument/2006/relationships/hyperlink" Target="mailto:fabian.perez@Grupoconectar.pst" TargetMode="External"/><Relationship Id="rId69" Type="http://schemas.openxmlformats.org/officeDocument/2006/relationships/hyperlink" Target="mailto:oscar.garzon@conectartv.com%20valida.pst%20(Cloud" TargetMode="External"/><Relationship Id="rId113" Type="http://schemas.openxmlformats.org/officeDocument/2006/relationships/hyperlink" Target="mailto:tecnicoCDI3@conectartv.net.co.pst" TargetMode="External"/><Relationship Id="rId134" Type="http://schemas.openxmlformats.org/officeDocument/2006/relationships/hyperlink" Target="mailto:jorge.torres@Grupo.pst" TargetMode="External"/><Relationship Id="rId80" Type="http://schemas.openxmlformats.org/officeDocument/2006/relationships/hyperlink" Target="mailto:eder.silva@grupoconectar.co" TargetMode="External"/><Relationship Id="rId155" Type="http://schemas.openxmlformats.org/officeDocument/2006/relationships/hyperlink" Target="mailto:cristian.herrera@grupoconectar.co" TargetMode="External"/><Relationship Id="rId176" Type="http://schemas.openxmlformats.org/officeDocument/2006/relationships/hyperlink" Target="mailto:PST-Jose.beltran@conectartv.net.co" TargetMode="External"/><Relationship Id="rId197" Type="http://schemas.openxmlformats.org/officeDocument/2006/relationships/hyperlink" Target="mailto:sandra.triana@grupoconectar.co" TargetMode="External"/><Relationship Id="rId201" Type="http://schemas.openxmlformats.org/officeDocument/2006/relationships/hyperlink" Target="mailto:sandra.triana@grupoconectar.co" TargetMode="External"/><Relationship Id="rId222" Type="http://schemas.openxmlformats.org/officeDocument/2006/relationships/hyperlink" Target="mailto:miguel.benavides@grupoconectar.co" TargetMode="External"/><Relationship Id="rId243" Type="http://schemas.openxmlformats.org/officeDocument/2006/relationships/hyperlink" Target="mailto:kenyee.chaina@grupoconectar.co" TargetMode="External"/><Relationship Id="rId264" Type="http://schemas.openxmlformats.org/officeDocument/2006/relationships/hyperlink" Target="mailto:azteca.documentacion@grupoconectar.co" TargetMode="External"/><Relationship Id="rId285" Type="http://schemas.openxmlformats.org/officeDocument/2006/relationships/hyperlink" Target="mailto:proyectosfibra@conectartv,net.co.pst" TargetMode="External"/><Relationship Id="rId17" Type="http://schemas.openxmlformats.org/officeDocument/2006/relationships/hyperlink" Target="mailto:backupjohana.vargas@grupo.pst" TargetMode="External"/><Relationship Id="rId38" Type="http://schemas.openxmlformats.org/officeDocument/2006/relationships/hyperlink" Target="mailto:john.arango@conectartv.net.co.pst" TargetMode="External"/><Relationship Id="rId59" Type="http://schemas.openxmlformats.org/officeDocument/2006/relationships/hyperlink" Target="mailto:diego.posada@grupoconectar.co.pst" TargetMode="External"/><Relationship Id="rId103" Type="http://schemas.openxmlformats.org/officeDocument/2006/relationships/hyperlink" Target="mailto:juan.quintero@conectartv.com" TargetMode="External"/><Relationship Id="rId124" Type="http://schemas.openxmlformats.org/officeDocument/2006/relationships/hyperlink" Target="mailto:juan.loaiza@grupoconectar.co.pst" TargetMode="External"/><Relationship Id="rId70" Type="http://schemas.openxmlformats.org/officeDocument/2006/relationships/hyperlink" Target="mailto:laura.lina@conectartelecomunicaciones.com.pst%20(Cloud" TargetMode="External"/><Relationship Id="rId91" Type="http://schemas.openxmlformats.org/officeDocument/2006/relationships/hyperlink" Target="mailto:alfonso.hortua@grupoconectarco.pst" TargetMode="External"/><Relationship Id="rId145" Type="http://schemas.openxmlformats.org/officeDocument/2006/relationships/hyperlink" Target="mailto:karen.padilla@Grupo.pst" TargetMode="External"/><Relationship Id="rId166" Type="http://schemas.openxmlformats.org/officeDocument/2006/relationships/hyperlink" Target="mailto:AnalistaTigoPereira@grupoconectar.co.pst" TargetMode="External"/><Relationship Id="rId187" Type="http://schemas.openxmlformats.org/officeDocument/2006/relationships/hyperlink" Target="mailto:sandra.triana@grupoconectar.co" TargetMode="External"/><Relationship Id="rId1" Type="http://schemas.openxmlformats.org/officeDocument/2006/relationships/hyperlink" Target="mailto:breidy.rodriguez@conectartv.net.co" TargetMode="External"/><Relationship Id="rId212" Type="http://schemas.openxmlformats.org/officeDocument/2006/relationships/hyperlink" Target="mailto:sandra.triana@grupoconectar.co" TargetMode="External"/><Relationship Id="rId233" Type="http://schemas.openxmlformats.org/officeDocument/2006/relationships/hyperlink" Target="mailto:anderson.carrillo@grupoconectar.co" TargetMode="External"/><Relationship Id="rId254" Type="http://schemas.openxmlformats.org/officeDocument/2006/relationships/hyperlink" Target="mailto:sait.diestra@grupoconectar.co" TargetMode="External"/><Relationship Id="rId28" Type="http://schemas.openxmlformats.org/officeDocument/2006/relationships/hyperlink" Target="mailto:karen.wilches@conectartv.net.co.pst" TargetMode="External"/><Relationship Id="rId49" Type="http://schemas.openxmlformats.org/officeDocument/2006/relationships/hyperlink" Target="mailto:angelica.olmos@grupoconectar.co.pst" TargetMode="External"/><Relationship Id="rId114" Type="http://schemas.openxmlformats.org/officeDocument/2006/relationships/hyperlink" Target="mailto:maira.murcia@Grupo.pst" TargetMode="External"/><Relationship Id="rId275" Type="http://schemas.openxmlformats.org/officeDocument/2006/relationships/hyperlink" Target="mailto:analista.pqr@conectartv.com.pst" TargetMode="External"/><Relationship Id="rId296" Type="http://schemas.openxmlformats.org/officeDocument/2006/relationships/hyperlink" Target="mailto:heidy.rodriguez@grupoconectar.co.pst" TargetMode="External"/><Relationship Id="rId300" Type="http://schemas.openxmlformats.org/officeDocument/2006/relationships/vmlDrawing" Target="../drawings/vmlDrawing1.vml"/><Relationship Id="rId60" Type="http://schemas.openxmlformats.org/officeDocument/2006/relationships/hyperlink" Target="mailto:fabian.perez@Grupoconectar.pst" TargetMode="External"/><Relationship Id="rId81" Type="http://schemas.openxmlformats.org/officeDocument/2006/relationships/hyperlink" Target="mailto:emilio.jimenez@grupoconectar.co" TargetMode="External"/><Relationship Id="rId135" Type="http://schemas.openxmlformats.org/officeDocument/2006/relationships/hyperlink" Target="mailto:nydia.pineros@grupoconectar.co" TargetMode="External"/><Relationship Id="rId156" Type="http://schemas.openxmlformats.org/officeDocument/2006/relationships/hyperlink" Target="mailto:aprendiz.gerenciacsc@grupoconectar.co.pst" TargetMode="External"/><Relationship Id="rId177" Type="http://schemas.openxmlformats.org/officeDocument/2006/relationships/hyperlink" Target="mailto:jose.beltran@conectartv.net.co" TargetMode="External"/><Relationship Id="rId198" Type="http://schemas.openxmlformats.org/officeDocument/2006/relationships/hyperlink" Target="mailto:sandra.triana@grupoconectar.co" TargetMode="External"/><Relationship Id="rId202" Type="http://schemas.openxmlformats.org/officeDocument/2006/relationships/hyperlink" Target="mailto:sandra.triana@grupoconectar.co" TargetMode="External"/><Relationship Id="rId223" Type="http://schemas.openxmlformats.org/officeDocument/2006/relationships/hyperlink" Target="mailto:backupWendyLaserna@grupoconectar.co.pst" TargetMode="External"/><Relationship Id="rId244" Type="http://schemas.openxmlformats.org/officeDocument/2006/relationships/hyperlink" Target="mailto:eloy.alvarez@grupoconectar.co" TargetMode="External"/><Relationship Id="rId18" Type="http://schemas.openxmlformats.org/officeDocument/2006/relationships/hyperlink" Target="mailto:maria.mahecha@grupoconectar.co.pst" TargetMode="External"/><Relationship Id="rId39" Type="http://schemas.openxmlformats.org/officeDocument/2006/relationships/hyperlink" Target="mailto:andres.rodriguez@grupoconectar.co" TargetMode="External"/><Relationship Id="rId265" Type="http://schemas.openxmlformats.org/officeDocument/2006/relationships/hyperlink" Target="mailto:jhon.moreno@grupoconectar.co" TargetMode="External"/><Relationship Id="rId286" Type="http://schemas.openxmlformats.org/officeDocument/2006/relationships/hyperlink" Target="mailto:analistalogisticainvcpes@Grupo.pst" TargetMode="External"/><Relationship Id="rId50" Type="http://schemas.openxmlformats.org/officeDocument/2006/relationships/hyperlink" Target="mailto:alfonso.hortua@conectartv.com.pst" TargetMode="External"/><Relationship Id="rId104" Type="http://schemas.openxmlformats.org/officeDocument/2006/relationships/hyperlink" Target="mailto:jairo.castaneda@Grupo.pst" TargetMode="External"/><Relationship Id="rId125" Type="http://schemas.openxmlformats.org/officeDocument/2006/relationships/hyperlink" Target="mailto:supervisoroym1@conectartv.net.co.pst" TargetMode="External"/><Relationship Id="rId146" Type="http://schemas.openxmlformats.org/officeDocument/2006/relationships/hyperlink" Target="mailto:karen.padilla@Grupo.pst" TargetMode="External"/><Relationship Id="rId167" Type="http://schemas.openxmlformats.org/officeDocument/2006/relationships/hyperlink" Target="mailto:sandra.triana@grupoconectar.co" TargetMode="External"/><Relationship Id="rId188" Type="http://schemas.openxmlformats.org/officeDocument/2006/relationships/hyperlink" Target="mailto:miguel.benavides@grupoconectar.co" TargetMode="External"/><Relationship Id="rId71" Type="http://schemas.openxmlformats.org/officeDocument/2006/relationships/hyperlink" Target="mailto:patricia.otero@conectartelecomunicaciones.com.pst%20(Cloud" TargetMode="External"/><Relationship Id="rId92" Type="http://schemas.openxmlformats.org/officeDocument/2006/relationships/hyperlink" Target="mailto:robert.echeverria@grupoconectar.pst" TargetMode="External"/><Relationship Id="rId213" Type="http://schemas.openxmlformats.org/officeDocument/2006/relationships/hyperlink" Target="mailto:sandra.triana@grupoconectar.co" TargetMode="External"/><Relationship Id="rId234" Type="http://schemas.openxmlformats.org/officeDocument/2006/relationships/hyperlink" Target="mailto:diana.lopez.b@grupoconectar.co" TargetMode="External"/><Relationship Id="rId2" Type="http://schemas.openxmlformats.org/officeDocument/2006/relationships/hyperlink" Target="mailto:jesus.rueda@grupoconectar.co" TargetMode="External"/><Relationship Id="rId29" Type="http://schemas.openxmlformats.org/officeDocument/2006/relationships/hyperlink" Target="mailto:edilson.guaman@conectartv.net.co.pst" TargetMode="External"/><Relationship Id="rId255" Type="http://schemas.openxmlformats.org/officeDocument/2006/relationships/hyperlink" Target="mailto:adrian.villar@grupoconectar.co" TargetMode="External"/><Relationship Id="rId276" Type="http://schemas.openxmlformats.org/officeDocument/2006/relationships/hyperlink" Target="mailto:analista.fibracorporativo@conectartv.net.co.pst" TargetMode="External"/><Relationship Id="rId297" Type="http://schemas.openxmlformats.org/officeDocument/2006/relationships/hyperlink" Target="mailto:equipogabinete@conectartelecomunicaciones.com" TargetMode="External"/><Relationship Id="rId40" Type="http://schemas.openxmlformats.org/officeDocument/2006/relationships/hyperlink" Target="mailto:backupwadith.castro@grupoconectar.co.pst" TargetMode="External"/><Relationship Id="rId115" Type="http://schemas.openxmlformats.org/officeDocument/2006/relationships/hyperlink" Target="mailto:IsraelSanchez@Grupo.pst" TargetMode="External"/><Relationship Id="rId136" Type="http://schemas.openxmlformats.org/officeDocument/2006/relationships/hyperlink" Target="mailto:cristiam.concha@Grupoconectar.co.pst" TargetMode="External"/><Relationship Id="rId157" Type="http://schemas.openxmlformats.org/officeDocument/2006/relationships/hyperlink" Target="mailto:jorge.mozo@grupoconectar.co.pst" TargetMode="External"/><Relationship Id="rId178" Type="http://schemas.openxmlformats.org/officeDocument/2006/relationships/hyperlink" Target="mailto:PST-pedro.uribe@grupoconectar.co" TargetMode="External"/><Relationship Id="rId301" Type="http://schemas.openxmlformats.org/officeDocument/2006/relationships/table" Target="../tables/table1.xml"/><Relationship Id="rId61" Type="http://schemas.openxmlformats.org/officeDocument/2006/relationships/hyperlink" Target="mailto:juan.loaiza@grupoconectar.co.pst" TargetMode="External"/><Relationship Id="rId82" Type="http://schemas.openxmlformats.org/officeDocument/2006/relationships/hyperlink" Target="mailto:layoner.rivera@Grupoconectar.pst" TargetMode="External"/><Relationship Id="rId199" Type="http://schemas.openxmlformats.org/officeDocument/2006/relationships/hyperlink" Target="mailto:sandra.triana@grupoconectar.co" TargetMode="External"/><Relationship Id="rId203" Type="http://schemas.openxmlformats.org/officeDocument/2006/relationships/hyperlink" Target="mailto:sandra.triana@grupoconectar.co" TargetMode="External"/><Relationship Id="rId19" Type="http://schemas.openxmlformats.org/officeDocument/2006/relationships/hyperlink" Target="mailto:jeisson.suarez@grupoconectar.co.pst" TargetMode="External"/><Relationship Id="rId224" Type="http://schemas.openxmlformats.org/officeDocument/2006/relationships/hyperlink" Target="mailto:backupWendyLaserna@grupoconectar.co.pst" TargetMode="External"/><Relationship Id="rId245" Type="http://schemas.openxmlformats.org/officeDocument/2006/relationships/hyperlink" Target="mailto:liderzona1@grupoconectar.co" TargetMode="External"/><Relationship Id="rId266" Type="http://schemas.openxmlformats.org/officeDocument/2006/relationships/hyperlink" Target="mailto:tatiana.grisales@grupoconectar.co" TargetMode="External"/><Relationship Id="rId287" Type="http://schemas.openxmlformats.org/officeDocument/2006/relationships/hyperlink" Target="mailto:diego.vargas@grupo.pst" TargetMode="External"/><Relationship Id="rId30" Type="http://schemas.openxmlformats.org/officeDocument/2006/relationships/hyperlink" Target="mailto:paula.samaca@conectartv.com.pst" TargetMode="External"/><Relationship Id="rId105" Type="http://schemas.openxmlformats.org/officeDocument/2006/relationships/hyperlink" Target="mailto:backupGermanMoscoso@Grupo.pst" TargetMode="External"/><Relationship Id="rId126" Type="http://schemas.openxmlformats.org/officeDocument/2006/relationships/hyperlink" Target="mailto:carolina.rubiano@Grupo.pst" TargetMode="External"/><Relationship Id="rId147" Type="http://schemas.openxmlformats.org/officeDocument/2006/relationships/hyperlink" Target="mailto:william.garcia@grupoconectar.co.pst" TargetMode="External"/><Relationship Id="rId168" Type="http://schemas.openxmlformats.org/officeDocument/2006/relationships/hyperlink" Target="mailto:sandra.triana@grupoconectar.co" TargetMode="External"/><Relationship Id="rId51" Type="http://schemas.openxmlformats.org/officeDocument/2006/relationships/hyperlink" Target="mailto:hadold.molina@grupoconectar.co.pst" TargetMode="External"/><Relationship Id="rId72" Type="http://schemas.openxmlformats.org/officeDocument/2006/relationships/hyperlink" Target="mailto:carlos.romero@grupoconectar.pst" TargetMode="External"/><Relationship Id="rId93" Type="http://schemas.openxmlformats.org/officeDocument/2006/relationships/hyperlink" Target="mailto:yamith.ruiz@conectartv.com%20(1)%20-%20outlook.pst" TargetMode="External"/><Relationship Id="rId189" Type="http://schemas.openxmlformats.org/officeDocument/2006/relationships/hyperlink" Target="mailto:sandra.triana@grupoconectar.co" TargetMode="External"/><Relationship Id="rId3" Type="http://schemas.openxmlformats.org/officeDocument/2006/relationships/hyperlink" Target="mailto:hector.castillo@grupoconectar.co" TargetMode="External"/><Relationship Id="rId214" Type="http://schemas.openxmlformats.org/officeDocument/2006/relationships/hyperlink" Target="mailto:sandra.triana@grupoconectar.co" TargetMode="External"/><Relationship Id="rId235" Type="http://schemas.openxmlformats.org/officeDocument/2006/relationships/hyperlink" Target="mailto:gestiondepermisosadmon@grupoconectar.co" TargetMode="External"/><Relationship Id="rId256" Type="http://schemas.openxmlformats.org/officeDocument/2006/relationships/hyperlink" Target="mailto:javier.cercado@grupoconectar.co" TargetMode="External"/><Relationship Id="rId277" Type="http://schemas.openxmlformats.org/officeDocument/2006/relationships/hyperlink" Target="mailto:logistica.bogota@conectartv.com.co.pst" TargetMode="External"/><Relationship Id="rId298" Type="http://schemas.openxmlformats.org/officeDocument/2006/relationships/hyperlink" Target="mailto:gloria.acero@grupocionectar.co" TargetMode="External"/><Relationship Id="rId116" Type="http://schemas.openxmlformats.org/officeDocument/2006/relationships/hyperlink" Target="mailto:tecnicoCDI4@conectartv.net.co.pst" TargetMode="External"/><Relationship Id="rId137" Type="http://schemas.openxmlformats.org/officeDocument/2006/relationships/hyperlink" Target="mailto:getionhumanapalmira@Grupo.pst" TargetMode="External"/><Relationship Id="rId158" Type="http://schemas.openxmlformats.org/officeDocument/2006/relationships/hyperlink" Target="mailto:backupWendyLaserna@grupoconectar.co.pst" TargetMode="External"/><Relationship Id="rId302" Type="http://schemas.openxmlformats.org/officeDocument/2006/relationships/comments" Target="../comments1.xml"/><Relationship Id="rId20" Type="http://schemas.openxmlformats.org/officeDocument/2006/relationships/hyperlink" Target="mailto:backupjohana.vargas@grupo.pst" TargetMode="External"/><Relationship Id="rId41" Type="http://schemas.openxmlformats.org/officeDocument/2006/relationships/hyperlink" Target="mailto:backupjulian.morales@grupoconectar.co.pst" TargetMode="External"/><Relationship Id="rId62" Type="http://schemas.openxmlformats.org/officeDocument/2006/relationships/hyperlink" Target="mailto:kelly.rubio@Grupoconectar.pst" TargetMode="External"/><Relationship Id="rId83" Type="http://schemas.openxmlformats.org/officeDocument/2006/relationships/hyperlink" Target="mailto:mario.malo@Grupoconectar.pst" TargetMode="External"/><Relationship Id="rId179" Type="http://schemas.openxmlformats.org/officeDocument/2006/relationships/hyperlink" Target="mailto:sandra.triana@grupoconectar.co" TargetMode="External"/><Relationship Id="rId190" Type="http://schemas.openxmlformats.org/officeDocument/2006/relationships/hyperlink" Target="mailto:sandra.triana@grupoconectar.co" TargetMode="External"/><Relationship Id="rId204" Type="http://schemas.openxmlformats.org/officeDocument/2006/relationships/hyperlink" Target="mailto:backupWendyLaserna@grupoconectar.co.pst" TargetMode="External"/><Relationship Id="rId225" Type="http://schemas.openxmlformats.org/officeDocument/2006/relationships/hyperlink" Target="mailto:sandra.triana@grupoconectar.co" TargetMode="External"/><Relationship Id="rId246" Type="http://schemas.openxmlformats.org/officeDocument/2006/relationships/hyperlink" Target="mailto:juan.lopez@grupoconectar.co" TargetMode="External"/><Relationship Id="rId267" Type="http://schemas.openxmlformats.org/officeDocument/2006/relationships/hyperlink" Target="mailto:jonathan.montoya@grupoconectar.co" TargetMode="External"/><Relationship Id="rId288" Type="http://schemas.openxmlformats.org/officeDocument/2006/relationships/hyperlink" Target="mailto:kevin.montoya@conectartv.com.pst" TargetMode="External"/><Relationship Id="rId106" Type="http://schemas.openxmlformats.org/officeDocument/2006/relationships/hyperlink" Target="mailto:AndresCardona@Grupo.pst" TargetMode="External"/><Relationship Id="rId127" Type="http://schemas.openxmlformats.org/officeDocument/2006/relationships/hyperlink" Target="mailto:edwin.arias@Grupo.pst" TargetMode="External"/><Relationship Id="rId10" Type="http://schemas.openxmlformats.org/officeDocument/2006/relationships/hyperlink" Target="mailto:julio.ruiz@conectartv.net.co.pst" TargetMode="External"/><Relationship Id="rId31" Type="http://schemas.openxmlformats.org/officeDocument/2006/relationships/hyperlink" Target="mailto:luisa.rueda@conectartv.com.pst" TargetMode="External"/><Relationship Id="rId52" Type="http://schemas.openxmlformats.org/officeDocument/2006/relationships/hyperlink" Target="mailto:natalia.ramos@grupoconectar.co.pst" TargetMode="External"/><Relationship Id="rId73" Type="http://schemas.openxmlformats.org/officeDocument/2006/relationships/hyperlink" Target="mailto:christian.ariza@Grupoconectar.pst" TargetMode="External"/><Relationship Id="rId94" Type="http://schemas.openxmlformats.org/officeDocument/2006/relationships/hyperlink" Target="mailto:juan.quintero@conectartv.com.pst" TargetMode="External"/><Relationship Id="rId148" Type="http://schemas.openxmlformats.org/officeDocument/2006/relationships/hyperlink" Target="mailto:elizabeth.salazar@conectartelecomunicaciones.com.pst" TargetMode="External"/><Relationship Id="rId169" Type="http://schemas.openxmlformats.org/officeDocument/2006/relationships/hyperlink" Target="mailto:sandra.triana@grupoconectar.co" TargetMode="External"/><Relationship Id="rId4" Type="http://schemas.openxmlformats.org/officeDocument/2006/relationships/hyperlink" Target="mailto:segmentaciones@conectartv.info" TargetMode="External"/><Relationship Id="rId180" Type="http://schemas.openxmlformats.org/officeDocument/2006/relationships/hyperlink" Target="mailto:catalina.meneses@conectartv.com.pst" TargetMode="External"/><Relationship Id="rId215" Type="http://schemas.openxmlformats.org/officeDocument/2006/relationships/hyperlink" Target="mailto:sandra.triana@grupoconectar.co" TargetMode="External"/><Relationship Id="rId236" Type="http://schemas.openxmlformats.org/officeDocument/2006/relationships/hyperlink" Target="mailto:oscar.sepulveda@grupoconectar.co" TargetMode="External"/><Relationship Id="rId257" Type="http://schemas.openxmlformats.org/officeDocument/2006/relationships/hyperlink" Target="mailto:jason.hernandez@grupoconectar.co" TargetMode="External"/><Relationship Id="rId278" Type="http://schemas.openxmlformats.org/officeDocument/2006/relationships/hyperlink" Target="mailto:karen.pajoy@grupoconectar.co.pst" TargetMode="External"/><Relationship Id="rId303" Type="http://schemas.microsoft.com/office/2017/10/relationships/threadedComment" Target="../threadedComments/threadedComment1.xml"/><Relationship Id="rId42" Type="http://schemas.openxmlformats.org/officeDocument/2006/relationships/hyperlink" Target="mailto:backupsilvio.alvarado@grupoconectar.co.pst" TargetMode="External"/><Relationship Id="rId84" Type="http://schemas.openxmlformats.org/officeDocument/2006/relationships/hyperlink" Target="mailto:laura.garzon@grupoconectar.co.pst" TargetMode="External"/><Relationship Id="rId138" Type="http://schemas.openxmlformats.org/officeDocument/2006/relationships/hyperlink" Target="mailto:aldo.celis@Grupoconectar.co.pst" TargetMode="External"/><Relationship Id="rId191" Type="http://schemas.openxmlformats.org/officeDocument/2006/relationships/hyperlink" Target="mailto:sandra.triana@grupoconectar.co" TargetMode="External"/><Relationship Id="rId205" Type="http://schemas.openxmlformats.org/officeDocument/2006/relationships/hyperlink" Target="mailto:sandra.triana@grupoconectar.co" TargetMode="External"/><Relationship Id="rId247" Type="http://schemas.openxmlformats.org/officeDocument/2006/relationships/hyperlink" Target="mailto:mirtha.yacolca@grupoconectar.co" TargetMode="External"/><Relationship Id="rId107" Type="http://schemas.openxmlformats.org/officeDocument/2006/relationships/hyperlink" Target="mailto:samanta.chaparro@Grupo.pst" TargetMode="External"/><Relationship Id="rId289" Type="http://schemas.openxmlformats.org/officeDocument/2006/relationships/hyperlink" Target="mailto:hugo.morales@grupoconectar.pst" TargetMode="External"/><Relationship Id="rId11" Type="http://schemas.openxmlformats.org/officeDocument/2006/relationships/hyperlink" Target="mailto:lider.rollout@grupoconectar.co.pst" TargetMode="External"/><Relationship Id="rId53" Type="http://schemas.openxmlformats.org/officeDocument/2006/relationships/hyperlink" Target="mailto:coordinadormediosTecnologicos@conectartv.com.pst" TargetMode="External"/><Relationship Id="rId149" Type="http://schemas.openxmlformats.org/officeDocument/2006/relationships/hyperlink" Target="mailto:marcos.buitrago@grupoconectar.co" TargetMode="External"/><Relationship Id="rId95" Type="http://schemas.openxmlformats.org/officeDocument/2006/relationships/hyperlink" Target="mailto:ignacio.florez@conectartv.com.pst" TargetMode="External"/><Relationship Id="rId160" Type="http://schemas.openxmlformats.org/officeDocument/2006/relationships/hyperlink" Target="mailto:AnalistaTigoPereira@grupoconectar.co.pst" TargetMode="External"/><Relationship Id="rId216" Type="http://schemas.openxmlformats.org/officeDocument/2006/relationships/hyperlink" Target="mailto:sandra.triana@grupoconectar.co" TargetMode="External"/><Relationship Id="rId258" Type="http://schemas.openxmlformats.org/officeDocument/2006/relationships/hyperlink" Target="mailto:javier.sifuentes@grupoconectar.co" TargetMode="External"/><Relationship Id="rId22" Type="http://schemas.openxmlformats.org/officeDocument/2006/relationships/hyperlink" Target="mailto:henry.fuquen@conectartv.net.co" TargetMode="External"/><Relationship Id="rId64" Type="http://schemas.openxmlformats.org/officeDocument/2006/relationships/hyperlink" Target="mailto:lina.casallas@conectartv.com.pst" TargetMode="External"/><Relationship Id="rId118" Type="http://schemas.openxmlformats.org/officeDocument/2006/relationships/hyperlink" Target="mailto:ruben.pinzon@Grupo.pst" TargetMode="External"/><Relationship Id="rId171" Type="http://schemas.openxmlformats.org/officeDocument/2006/relationships/hyperlink" Target="mailto:andres.rodriguez@grupoconectar.co/vanetsa.reina@grupoconectar.co" TargetMode="External"/><Relationship Id="rId227" Type="http://schemas.openxmlformats.org/officeDocument/2006/relationships/hyperlink" Target="mailto:sandra.triana@grupoconectar.co" TargetMode="External"/><Relationship Id="rId269" Type="http://schemas.openxmlformats.org/officeDocument/2006/relationships/hyperlink" Target="mailto:juan.alvarez@grupoconectar.co" TargetMode="External"/><Relationship Id="rId33" Type="http://schemas.openxmlformats.org/officeDocument/2006/relationships/hyperlink" Target="mailto:luisa.rueda@conectartv.com.pst" TargetMode="External"/><Relationship Id="rId129" Type="http://schemas.openxmlformats.org/officeDocument/2006/relationships/hyperlink" Target="mailto:william.salazar@Grupoconectar.co.pst" TargetMode="External"/><Relationship Id="rId280" Type="http://schemas.openxmlformats.org/officeDocument/2006/relationships/hyperlink" Target="mailto:karen.pajoy@grupoconectar.co.pst" TargetMode="External"/><Relationship Id="rId75" Type="http://schemas.openxmlformats.org/officeDocument/2006/relationships/hyperlink" Target="mailto:diego.amado@grupoconectar.co.pst" TargetMode="External"/><Relationship Id="rId140" Type="http://schemas.openxmlformats.org/officeDocument/2006/relationships/hyperlink" Target="mailto:katerine.romo@grupoconectar.co" TargetMode="External"/><Relationship Id="rId182" Type="http://schemas.openxmlformats.org/officeDocument/2006/relationships/hyperlink" Target="mailto:backupWendyLaserna@grupoconectar.co.pst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ahinojoza@grupoconectar.net" TargetMode="External"/><Relationship Id="rId21" Type="http://schemas.openxmlformats.org/officeDocument/2006/relationships/hyperlink" Target="mailto:jose.soto@grupoconectar.co" TargetMode="External"/><Relationship Id="rId42" Type="http://schemas.openxmlformats.org/officeDocument/2006/relationships/hyperlink" Target="mailto:carlos.vizcarra@grupoconectar.co" TargetMode="External"/><Relationship Id="rId63" Type="http://schemas.openxmlformats.org/officeDocument/2006/relationships/hyperlink" Target="mailto:carol.sebastian@grupoconectar.co" TargetMode="External"/><Relationship Id="rId84" Type="http://schemas.openxmlformats.org/officeDocument/2006/relationships/hyperlink" Target="mailto:sala.yan@grupoconectar.co" TargetMode="External"/><Relationship Id="rId138" Type="http://schemas.openxmlformats.org/officeDocument/2006/relationships/hyperlink" Target="mailto:mvivas@grupoconectar.net" TargetMode="External"/><Relationship Id="rId107" Type="http://schemas.openxmlformats.org/officeDocument/2006/relationships/hyperlink" Target="mailto:edson.campos@grupoconectar.co" TargetMode="External"/><Relationship Id="rId11" Type="http://schemas.openxmlformats.org/officeDocument/2006/relationships/hyperlink" Target="mailto:nemecio.adarmes@grupoconectar.co" TargetMode="External"/><Relationship Id="rId32" Type="http://schemas.openxmlformats.org/officeDocument/2006/relationships/hyperlink" Target="mailto:residencia.lurin@grupoconectar.co" TargetMode="External"/><Relationship Id="rId37" Type="http://schemas.openxmlformats.org/officeDocument/2006/relationships/hyperlink" Target="mailto:residencia.miraflores@grupoconectar.co" TargetMode="External"/><Relationship Id="rId53" Type="http://schemas.openxmlformats.org/officeDocument/2006/relationships/hyperlink" Target="mailto:carlos.zavala@grupoconectar.co" TargetMode="External"/><Relationship Id="rId58" Type="http://schemas.openxmlformats.org/officeDocument/2006/relationships/hyperlink" Target="mailto:antoni.guzman@grupoconectar.co" TargetMode="External"/><Relationship Id="rId74" Type="http://schemas.openxmlformats.org/officeDocument/2006/relationships/hyperlink" Target="mailto:cesar.curro@grupoconectar.co" TargetMode="External"/><Relationship Id="rId79" Type="http://schemas.openxmlformats.org/officeDocument/2006/relationships/hyperlink" Target="mailto:ronald.aquino@grupoconectar.co" TargetMode="External"/><Relationship Id="rId102" Type="http://schemas.openxmlformats.org/officeDocument/2006/relationships/hyperlink" Target="mailto:vmunoz@grupoconectar.net" TargetMode="External"/><Relationship Id="rId123" Type="http://schemas.openxmlformats.org/officeDocument/2006/relationships/hyperlink" Target="mailto:wrojas@grupoconectar.net" TargetMode="External"/><Relationship Id="rId128" Type="http://schemas.openxmlformats.org/officeDocument/2006/relationships/hyperlink" Target="mailto:dalbino@grupoconectar.net" TargetMode="External"/><Relationship Id="rId5" Type="http://schemas.openxmlformats.org/officeDocument/2006/relationships/hyperlink" Target="mailto:darwin.tiburcio@grupoconectar.co" TargetMode="External"/><Relationship Id="rId90" Type="http://schemas.openxmlformats.org/officeDocument/2006/relationships/hyperlink" Target="mailto:joseph.garcia@grupoconectar.co" TargetMode="External"/><Relationship Id="rId95" Type="http://schemas.openxmlformats.org/officeDocument/2006/relationships/hyperlink" Target="mailto:jbaldeon@grupoconectar.net" TargetMode="External"/><Relationship Id="rId22" Type="http://schemas.openxmlformats.org/officeDocument/2006/relationships/hyperlink" Target="mailto:andrea.leon@grupoconectar.co" TargetMode="External"/><Relationship Id="rId27" Type="http://schemas.openxmlformats.org/officeDocument/2006/relationships/hyperlink" Target="mailto:magdeline.mendivil@grupoconectar.co" TargetMode="External"/><Relationship Id="rId43" Type="http://schemas.openxmlformats.org/officeDocument/2006/relationships/hyperlink" Target="mailto:jose.chuima@grupoconectar.co" TargetMode="External"/><Relationship Id="rId48" Type="http://schemas.openxmlformats.org/officeDocument/2006/relationships/hyperlink" Target="mailto:martin.hernandez@grupoconectar.co" TargetMode="External"/><Relationship Id="rId64" Type="http://schemas.openxmlformats.org/officeDocument/2006/relationships/hyperlink" Target="mailto:almacen.sur@grupoconectar.co" TargetMode="External"/><Relationship Id="rId69" Type="http://schemas.openxmlformats.org/officeDocument/2006/relationships/hyperlink" Target="mailto:adonis.charmelo@grupoconectar.co" TargetMode="External"/><Relationship Id="rId113" Type="http://schemas.openxmlformats.org/officeDocument/2006/relationships/hyperlink" Target="mailto:cysmodes@grupoconectar.net" TargetMode="External"/><Relationship Id="rId118" Type="http://schemas.openxmlformats.org/officeDocument/2006/relationships/hyperlink" Target="mailto:ahuaman@grupoconectar.net" TargetMode="External"/><Relationship Id="rId134" Type="http://schemas.openxmlformats.org/officeDocument/2006/relationships/hyperlink" Target="mailto:cmestanza@grupoconectar.net" TargetMode="External"/><Relationship Id="rId139" Type="http://schemas.openxmlformats.org/officeDocument/2006/relationships/hyperlink" Target="mailto:dbravo@grupoconectar.net" TargetMode="External"/><Relationship Id="rId80" Type="http://schemas.openxmlformats.org/officeDocument/2006/relationships/hyperlink" Target="mailto:paola.solis@grupoconectar.co" TargetMode="External"/><Relationship Id="rId85" Type="http://schemas.openxmlformats.org/officeDocument/2006/relationships/hyperlink" Target="mailto:christian.paredes@grupoconectar.co" TargetMode="External"/><Relationship Id="rId12" Type="http://schemas.openxmlformats.org/officeDocument/2006/relationships/hyperlink" Target="mailto:elva.benites@grupoconectar.co" TargetMode="External"/><Relationship Id="rId17" Type="http://schemas.openxmlformats.org/officeDocument/2006/relationships/hyperlink" Target="mailto:armando.esteves@grupoconectar.co" TargetMode="External"/><Relationship Id="rId33" Type="http://schemas.openxmlformats.org/officeDocument/2006/relationships/hyperlink" Target="mailto:residencia.sanisidro@grupoconectar.co" TargetMode="External"/><Relationship Id="rId38" Type="http://schemas.openxmlformats.org/officeDocument/2006/relationships/hyperlink" Target="mailto:telepuerto@grupoconectar.co" TargetMode="External"/><Relationship Id="rId59" Type="http://schemas.openxmlformats.org/officeDocument/2006/relationships/hyperlink" Target="mailto:residencia.polo2@grupoconectar.co" TargetMode="External"/><Relationship Id="rId103" Type="http://schemas.openxmlformats.org/officeDocument/2006/relationships/hyperlink" Target="mailto:aojeda@grupoconectar.net" TargetMode="External"/><Relationship Id="rId108" Type="http://schemas.openxmlformats.org/officeDocument/2006/relationships/hyperlink" Target="mailto:hchavez@grupoconectar.net" TargetMode="External"/><Relationship Id="rId124" Type="http://schemas.openxmlformats.org/officeDocument/2006/relationships/hyperlink" Target="mailto:lsantos@grupoconectar.net" TargetMode="External"/><Relationship Id="rId129" Type="http://schemas.openxmlformats.org/officeDocument/2006/relationships/hyperlink" Target="mailto:jromero@grupoconectar.net" TargetMode="External"/><Relationship Id="rId54" Type="http://schemas.openxmlformats.org/officeDocument/2006/relationships/hyperlink" Target="mailto:juan.hernandez.t@grupoconectar.co" TargetMode="External"/><Relationship Id="rId70" Type="http://schemas.openxmlformats.org/officeDocument/2006/relationships/hyperlink" Target="mailto:david.pereira@grupoconectar.co" TargetMode="External"/><Relationship Id="rId75" Type="http://schemas.openxmlformats.org/officeDocument/2006/relationships/hyperlink" Target="mailto:ever.soto@grupoconectar.co" TargetMode="External"/><Relationship Id="rId91" Type="http://schemas.openxmlformats.org/officeDocument/2006/relationships/hyperlink" Target="mailto:jguizado@grupoconectar.net" TargetMode="External"/><Relationship Id="rId96" Type="http://schemas.openxmlformats.org/officeDocument/2006/relationships/hyperlink" Target="mailto:rdios@grupoconectar.net" TargetMode="External"/><Relationship Id="rId140" Type="http://schemas.openxmlformats.org/officeDocument/2006/relationships/hyperlink" Target="mailto:jose.calmet@grupoconectar.co" TargetMode="External"/><Relationship Id="rId1" Type="http://schemas.openxmlformats.org/officeDocument/2006/relationships/hyperlink" Target="mailto:jairzinho.uribe@grupoconectar.co" TargetMode="External"/><Relationship Id="rId6" Type="http://schemas.openxmlformats.org/officeDocument/2006/relationships/hyperlink" Target="mailto:pedro.castillo@grupoconectar.co" TargetMode="External"/><Relationship Id="rId23" Type="http://schemas.openxmlformats.org/officeDocument/2006/relationships/hyperlink" Target="mailto:caleb.alburqueque@grupoconectar.co" TargetMode="External"/><Relationship Id="rId28" Type="http://schemas.openxmlformats.org/officeDocument/2006/relationships/hyperlink" Target="mailto:hugo.pineda@grupoconectar.co" TargetMode="External"/><Relationship Id="rId49" Type="http://schemas.openxmlformats.org/officeDocument/2006/relationships/hyperlink" Target="mailto:carlos.cerron@grupoconectar.co" TargetMode="External"/><Relationship Id="rId114" Type="http://schemas.openxmlformats.org/officeDocument/2006/relationships/hyperlink" Target="mailto:lzavala@grupoconectar.net" TargetMode="External"/><Relationship Id="rId119" Type="http://schemas.openxmlformats.org/officeDocument/2006/relationships/hyperlink" Target="mailto:pquesada@grupoconectar.net" TargetMode="External"/><Relationship Id="rId44" Type="http://schemas.openxmlformats.org/officeDocument/2006/relationships/hyperlink" Target="mailto:michael.chavez@grupoconectar.co" TargetMode="External"/><Relationship Id="rId60" Type="http://schemas.openxmlformats.org/officeDocument/2006/relationships/hyperlink" Target="mailto:antenor.miranda@grupoconectar.co" TargetMode="External"/><Relationship Id="rId65" Type="http://schemas.openxmlformats.org/officeDocument/2006/relationships/hyperlink" Target="mailto:8@grupoconectar.co" TargetMode="External"/><Relationship Id="rId81" Type="http://schemas.openxmlformats.org/officeDocument/2006/relationships/hyperlink" Target="mailto:karen.giro@grupoconectar.co" TargetMode="External"/><Relationship Id="rId86" Type="http://schemas.openxmlformats.org/officeDocument/2006/relationships/hyperlink" Target="mailto:eduardo.paredes@grupoconectar.co" TargetMode="External"/><Relationship Id="rId130" Type="http://schemas.openxmlformats.org/officeDocument/2006/relationships/hyperlink" Target="mailto:jevaldera@grupoconectar.net" TargetMode="External"/><Relationship Id="rId135" Type="http://schemas.openxmlformats.org/officeDocument/2006/relationships/hyperlink" Target="mailto:gpacheco@grupoconectar.net" TargetMode="External"/><Relationship Id="rId13" Type="http://schemas.openxmlformats.org/officeDocument/2006/relationships/hyperlink" Target="mailto:percy.zegarra@grupoconectar.co" TargetMode="External"/><Relationship Id="rId18" Type="http://schemas.openxmlformats.org/officeDocument/2006/relationships/hyperlink" Target="mailto:walter.torres@grupoconectar.co" TargetMode="External"/><Relationship Id="rId39" Type="http://schemas.openxmlformats.org/officeDocument/2006/relationships/hyperlink" Target="mailto:jeferson.janampa@grupoconectar.co" TargetMode="External"/><Relationship Id="rId109" Type="http://schemas.openxmlformats.org/officeDocument/2006/relationships/hyperlink" Target="mailto:mallcca@grupoconectar.net" TargetMode="External"/><Relationship Id="rId34" Type="http://schemas.openxmlformats.org/officeDocument/2006/relationships/hyperlink" Target="mailto:jorge.willyams@grupoconectar.co" TargetMode="External"/><Relationship Id="rId50" Type="http://schemas.openxmlformats.org/officeDocument/2006/relationships/hyperlink" Target="mailto:antony.huarcaya@grupoconectar.co" TargetMode="External"/><Relationship Id="rId55" Type="http://schemas.openxmlformats.org/officeDocument/2006/relationships/hyperlink" Target="mailto:servicioalclienteperu@grupoconectar.co" TargetMode="External"/><Relationship Id="rId76" Type="http://schemas.openxmlformats.org/officeDocument/2006/relationships/hyperlink" Target="mailto:lucia.tello@grupoconectar.co" TargetMode="External"/><Relationship Id="rId97" Type="http://schemas.openxmlformats.org/officeDocument/2006/relationships/hyperlink" Target="mailto:jltorres@grupoconectar.net" TargetMode="External"/><Relationship Id="rId104" Type="http://schemas.openxmlformats.org/officeDocument/2006/relationships/hyperlink" Target="mailto:gzevallos@grupoconectar.net" TargetMode="External"/><Relationship Id="rId120" Type="http://schemas.openxmlformats.org/officeDocument/2006/relationships/hyperlink" Target="mailto:rtristan@grupoconectar.net" TargetMode="External"/><Relationship Id="rId125" Type="http://schemas.openxmlformats.org/officeDocument/2006/relationships/hyperlink" Target="mailto:gvilca@grupoconectar.net" TargetMode="External"/><Relationship Id="rId141" Type="http://schemas.openxmlformats.org/officeDocument/2006/relationships/printerSettings" Target="../printerSettings/printerSettings2.bin"/><Relationship Id="rId7" Type="http://schemas.openxmlformats.org/officeDocument/2006/relationships/hyperlink" Target="mailto:dennys.huerta@grupoconectar.co" TargetMode="External"/><Relationship Id="rId71" Type="http://schemas.openxmlformats.org/officeDocument/2006/relationships/hyperlink" Target="mailto:eduardo.medina@grupoconectar.co" TargetMode="External"/><Relationship Id="rId92" Type="http://schemas.openxmlformats.org/officeDocument/2006/relationships/hyperlink" Target="mailto:jabastidas@grupoconectar.net" TargetMode="External"/><Relationship Id="rId2" Type="http://schemas.openxmlformats.org/officeDocument/2006/relationships/hyperlink" Target="mailto:luis.salazar@grupoconectar.co" TargetMode="External"/><Relationship Id="rId29" Type="http://schemas.openxmlformats.org/officeDocument/2006/relationships/hyperlink" Target="mailto:jose.escobedo@grupoconectar.co" TargetMode="External"/><Relationship Id="rId24" Type="http://schemas.openxmlformats.org/officeDocument/2006/relationships/hyperlink" Target="mailto:ana.salazar@grupoconectar.co" TargetMode="External"/><Relationship Id="rId40" Type="http://schemas.openxmlformats.org/officeDocument/2006/relationships/hyperlink" Target="mailto:pamela.garcia@grupoconectar.co" TargetMode="External"/><Relationship Id="rId45" Type="http://schemas.openxmlformats.org/officeDocument/2006/relationships/hyperlink" Target="mailto:antony.rojas@grupoconectar.co" TargetMode="External"/><Relationship Id="rId66" Type="http://schemas.openxmlformats.org/officeDocument/2006/relationships/hyperlink" Target="mailto:juan.carhuajulca@grupoconectar.co" TargetMode="External"/><Relationship Id="rId87" Type="http://schemas.openxmlformats.org/officeDocument/2006/relationships/hyperlink" Target="mailto:gubber.churata@grupoconectar.co" TargetMode="External"/><Relationship Id="rId110" Type="http://schemas.openxmlformats.org/officeDocument/2006/relationships/hyperlink" Target="mailto:jhuarca@grupoconectar.net" TargetMode="External"/><Relationship Id="rId115" Type="http://schemas.openxmlformats.org/officeDocument/2006/relationships/hyperlink" Target="mailto:jbellido@grupoconectar.net" TargetMode="External"/><Relationship Id="rId131" Type="http://schemas.openxmlformats.org/officeDocument/2006/relationships/hyperlink" Target="mailto:cvasquez@grupoconectar.net" TargetMode="External"/><Relationship Id="rId136" Type="http://schemas.openxmlformats.org/officeDocument/2006/relationships/hyperlink" Target="mailto:jhuataquispe@grupoconectar.net" TargetMode="External"/><Relationship Id="rId61" Type="http://schemas.openxmlformats.org/officeDocument/2006/relationships/hyperlink" Target="mailto:wilian.garay@grupoconectar.co" TargetMode="External"/><Relationship Id="rId82" Type="http://schemas.openxmlformats.org/officeDocument/2006/relationships/hyperlink" Target="mailto:erasmo.ylizarbe@grupoconectar.co" TargetMode="External"/><Relationship Id="rId19" Type="http://schemas.openxmlformats.org/officeDocument/2006/relationships/hyperlink" Target="mailto:oscar.ricra@grupoconectar.co" TargetMode="External"/><Relationship Id="rId14" Type="http://schemas.openxmlformats.org/officeDocument/2006/relationships/hyperlink" Target="mailto:victor.baldeon@grupoconectar.co" TargetMode="External"/><Relationship Id="rId30" Type="http://schemas.openxmlformats.org/officeDocument/2006/relationships/hyperlink" Target="mailto:Cristhian.palomino@grupoconectar.co" TargetMode="External"/><Relationship Id="rId35" Type="http://schemas.openxmlformats.org/officeDocument/2006/relationships/hyperlink" Target="mailto:francis.velasques@grupoconectar.co" TargetMode="External"/><Relationship Id="rId56" Type="http://schemas.openxmlformats.org/officeDocument/2006/relationships/hyperlink" Target="mailto:residencia.surquillo@grupoconectar.co" TargetMode="External"/><Relationship Id="rId77" Type="http://schemas.openxmlformats.org/officeDocument/2006/relationships/hyperlink" Target="mailto:miguel.huarcaya@grupoconectar.co" TargetMode="External"/><Relationship Id="rId100" Type="http://schemas.openxmlformats.org/officeDocument/2006/relationships/hyperlink" Target="mailto:azambrano@grupoconectar.net" TargetMode="External"/><Relationship Id="rId105" Type="http://schemas.openxmlformats.org/officeDocument/2006/relationships/hyperlink" Target="mailto:fsenmache@grupoconectar.net" TargetMode="External"/><Relationship Id="rId126" Type="http://schemas.openxmlformats.org/officeDocument/2006/relationships/hyperlink" Target="mailto:parribasplata@grupoconectar.net" TargetMode="External"/><Relationship Id="rId8" Type="http://schemas.openxmlformats.org/officeDocument/2006/relationships/hyperlink" Target="mailto:elizabeth.salazar@grupoconectar.co" TargetMode="External"/><Relationship Id="rId51" Type="http://schemas.openxmlformats.org/officeDocument/2006/relationships/hyperlink" Target="mailto:jaime.campos@grupoconectar.co" TargetMode="External"/><Relationship Id="rId72" Type="http://schemas.openxmlformats.org/officeDocument/2006/relationships/hyperlink" Target="mailto:luis.sotomayor@grupoconectar.co" TargetMode="External"/><Relationship Id="rId93" Type="http://schemas.openxmlformats.org/officeDocument/2006/relationships/hyperlink" Target="mailto:hlazo@grupoconectar.net" TargetMode="External"/><Relationship Id="rId98" Type="http://schemas.openxmlformats.org/officeDocument/2006/relationships/hyperlink" Target="mailto:oquispe@grupoconectar.net" TargetMode="External"/><Relationship Id="rId121" Type="http://schemas.openxmlformats.org/officeDocument/2006/relationships/hyperlink" Target="mailto:hjimenez@grupoconectar.net" TargetMode="External"/><Relationship Id="rId3" Type="http://schemas.openxmlformats.org/officeDocument/2006/relationships/hyperlink" Target="mailto:leonidas.bernal@grupoconectar.co" TargetMode="External"/><Relationship Id="rId25" Type="http://schemas.openxmlformats.org/officeDocument/2006/relationships/hyperlink" Target="mailto:ivan.berrospi@grupoconectar.co" TargetMode="External"/><Relationship Id="rId46" Type="http://schemas.openxmlformats.org/officeDocument/2006/relationships/hyperlink" Target="mailto:gustavo.durand@grupoconectar.co" TargetMode="External"/><Relationship Id="rId67" Type="http://schemas.openxmlformats.org/officeDocument/2006/relationships/hyperlink" Target="mailto:juan.roque@grupoconectar.co" TargetMode="External"/><Relationship Id="rId116" Type="http://schemas.openxmlformats.org/officeDocument/2006/relationships/hyperlink" Target="mailto:econdori@grupoconectar.net" TargetMode="External"/><Relationship Id="rId137" Type="http://schemas.openxmlformats.org/officeDocument/2006/relationships/hyperlink" Target="mailto:jcampos@grupoconectar.net" TargetMode="External"/><Relationship Id="rId20" Type="http://schemas.openxmlformats.org/officeDocument/2006/relationships/hyperlink" Target="mailto:kevin.herrera@grupoconectar.co" TargetMode="External"/><Relationship Id="rId41" Type="http://schemas.openxmlformats.org/officeDocument/2006/relationships/hyperlink" Target="mailto:residencia.washintong@grupoconectar.co" TargetMode="External"/><Relationship Id="rId62" Type="http://schemas.openxmlformats.org/officeDocument/2006/relationships/hyperlink" Target="mailto:alvaro.casaretto@grupoconectar.co" TargetMode="External"/><Relationship Id="rId83" Type="http://schemas.openxmlformats.org/officeDocument/2006/relationships/hyperlink" Target="mailto:cesar.rojas@grupoconectar.co" TargetMode="External"/><Relationship Id="rId88" Type="http://schemas.openxmlformats.org/officeDocument/2006/relationships/hyperlink" Target="mailto:xiorelys.jimenez@grupoconectar.co" TargetMode="External"/><Relationship Id="rId111" Type="http://schemas.openxmlformats.org/officeDocument/2006/relationships/hyperlink" Target="mailto:hlozano@grupoconectar.net" TargetMode="External"/><Relationship Id="rId132" Type="http://schemas.openxmlformats.org/officeDocument/2006/relationships/hyperlink" Target="mailto:lfernandez@grupoconectar.net" TargetMode="External"/><Relationship Id="rId15" Type="http://schemas.openxmlformats.org/officeDocument/2006/relationships/hyperlink" Target="mailto:winny.espinoza@grupoconectar.co" TargetMode="External"/><Relationship Id="rId36" Type="http://schemas.openxmlformats.org/officeDocument/2006/relationships/hyperlink" Target="mailto:residencia.polo1@grupoconectar.co" TargetMode="External"/><Relationship Id="rId57" Type="http://schemas.openxmlformats.org/officeDocument/2006/relationships/hyperlink" Target="mailto:santiago.fernandez@grupoconectar.co" TargetMode="External"/><Relationship Id="rId106" Type="http://schemas.openxmlformats.org/officeDocument/2006/relationships/hyperlink" Target="mailto:larevalo@grupoconectar.net" TargetMode="External"/><Relationship Id="rId127" Type="http://schemas.openxmlformats.org/officeDocument/2006/relationships/hyperlink" Target="mailto:jlgarcia@grupoconectar.net" TargetMode="External"/><Relationship Id="rId10" Type="http://schemas.openxmlformats.org/officeDocument/2006/relationships/hyperlink" Target="mailto:ylizarbe.erasmo@grupoconectar.co" TargetMode="External"/><Relationship Id="rId31" Type="http://schemas.openxmlformats.org/officeDocument/2006/relationships/hyperlink" Target="mailto:anderson.alvis@grupoconectar.co" TargetMode="External"/><Relationship Id="rId52" Type="http://schemas.openxmlformats.org/officeDocument/2006/relationships/hyperlink" Target="mailto:derek.hernandez@grupoconectar.co" TargetMode="External"/><Relationship Id="rId73" Type="http://schemas.openxmlformats.org/officeDocument/2006/relationships/hyperlink" Target="mailto:piero.solier@grupoconectar.co" TargetMode="External"/><Relationship Id="rId78" Type="http://schemas.openxmlformats.org/officeDocument/2006/relationships/hyperlink" Target="mailto:sergio.chavez@grupoconectar.co" TargetMode="External"/><Relationship Id="rId94" Type="http://schemas.openxmlformats.org/officeDocument/2006/relationships/hyperlink" Target="mailto:vpareja@grupoconectar.net" TargetMode="External"/><Relationship Id="rId99" Type="http://schemas.openxmlformats.org/officeDocument/2006/relationships/hyperlink" Target="mailto:gcastillo@grupoconectar.net" TargetMode="External"/><Relationship Id="rId101" Type="http://schemas.openxmlformats.org/officeDocument/2006/relationships/hyperlink" Target="mailto:jvilla@grupoconectar.net" TargetMode="External"/><Relationship Id="rId122" Type="http://schemas.openxmlformats.org/officeDocument/2006/relationships/hyperlink" Target="mailto:jbarreto@grupoconectar.net" TargetMode="External"/><Relationship Id="rId4" Type="http://schemas.openxmlformats.org/officeDocument/2006/relationships/hyperlink" Target="mailto:richard.espinoza@grupoconectar.co" TargetMode="External"/><Relationship Id="rId9" Type="http://schemas.openxmlformats.org/officeDocument/2006/relationships/hyperlink" Target="mailto:jeancarlos.alfaro@grupoconectar.co" TargetMode="External"/><Relationship Id="rId26" Type="http://schemas.openxmlformats.org/officeDocument/2006/relationships/hyperlink" Target="mailto:gestion.humana@grupoconectar.co" TargetMode="External"/><Relationship Id="rId47" Type="http://schemas.openxmlformats.org/officeDocument/2006/relationships/hyperlink" Target="mailto:cesar.urbano@grupoconectar.co" TargetMode="External"/><Relationship Id="rId68" Type="http://schemas.openxmlformats.org/officeDocument/2006/relationships/hyperlink" Target="mailto:walter.castro@grupoconectar.co" TargetMode="External"/><Relationship Id="rId89" Type="http://schemas.openxmlformats.org/officeDocument/2006/relationships/hyperlink" Target="mailto:erick.pena@grupoconectar.co" TargetMode="External"/><Relationship Id="rId112" Type="http://schemas.openxmlformats.org/officeDocument/2006/relationships/hyperlink" Target="mailto:lriveros@grupoconectar.net" TargetMode="External"/><Relationship Id="rId133" Type="http://schemas.openxmlformats.org/officeDocument/2006/relationships/hyperlink" Target="mailto:vrequejo@grupoconectar.net" TargetMode="External"/><Relationship Id="rId16" Type="http://schemas.openxmlformats.org/officeDocument/2006/relationships/hyperlink" Target="mailto:rita.canales@grupoconectar.co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jdominguez@grupoconectar.net" TargetMode="External"/><Relationship Id="rId21" Type="http://schemas.openxmlformats.org/officeDocument/2006/relationships/hyperlink" Target="mailto:jose.nimaza@grupoconectar.co" TargetMode="External"/><Relationship Id="rId42" Type="http://schemas.openxmlformats.org/officeDocument/2006/relationships/hyperlink" Target="mailto:orestes.macedo@grupoconectar.co" TargetMode="External"/><Relationship Id="rId63" Type="http://schemas.openxmlformats.org/officeDocument/2006/relationships/hyperlink" Target="mailto:jhon.rosas@grupoconectar.co" TargetMode="External"/><Relationship Id="rId84" Type="http://schemas.openxmlformats.org/officeDocument/2006/relationships/hyperlink" Target="mailto:azteca.documentacion@grupoconectar.co" TargetMode="External"/><Relationship Id="rId138" Type="http://schemas.openxmlformats.org/officeDocument/2006/relationships/hyperlink" Target="mailto:jose.soto@grupoconectar.co" TargetMode="External"/><Relationship Id="rId107" Type="http://schemas.openxmlformats.org/officeDocument/2006/relationships/hyperlink" Target="mailto:fabio.duran@conectartv.com" TargetMode="External"/><Relationship Id="rId11" Type="http://schemas.openxmlformats.org/officeDocument/2006/relationships/hyperlink" Target="mailto:edward.lopez@grupoconectar.co" TargetMode="External"/><Relationship Id="rId32" Type="http://schemas.openxmlformats.org/officeDocument/2006/relationships/hyperlink" Target="mailto:onan.larez@grupoconectar.co" TargetMode="External"/><Relationship Id="rId53" Type="http://schemas.openxmlformats.org/officeDocument/2006/relationships/hyperlink" Target="mailto:jaime.chumpitaz@grupoconectar.co" TargetMode="External"/><Relationship Id="rId74" Type="http://schemas.openxmlformats.org/officeDocument/2006/relationships/hyperlink" Target="mailto:javier.sifuentes@grupoconectar.co" TargetMode="External"/><Relationship Id="rId128" Type="http://schemas.openxmlformats.org/officeDocument/2006/relationships/hyperlink" Target="mailto:ycastillo@grupoconectar.net" TargetMode="External"/><Relationship Id="rId149" Type="http://schemas.openxmlformats.org/officeDocument/2006/relationships/hyperlink" Target="mailto:yosvaldo@grupoconectar.net" TargetMode="External"/><Relationship Id="rId5" Type="http://schemas.openxmlformats.org/officeDocument/2006/relationships/hyperlink" Target="mailto:brayan.ceron@grupoconectar.co" TargetMode="External"/><Relationship Id="rId95" Type="http://schemas.openxmlformats.org/officeDocument/2006/relationships/hyperlink" Target="mailto:crcadena@grupoconectar.net" TargetMode="External"/><Relationship Id="rId22" Type="http://schemas.openxmlformats.org/officeDocument/2006/relationships/hyperlink" Target="mailto:angel.palomino@grupoconectar.co" TargetMode="External"/><Relationship Id="rId27" Type="http://schemas.openxmlformats.org/officeDocument/2006/relationships/hyperlink" Target="mailto:gerardo.delgado@grupoconectar.co" TargetMode="External"/><Relationship Id="rId43" Type="http://schemas.openxmlformats.org/officeDocument/2006/relationships/hyperlink" Target="mailto:angel.flores@grupoconectar.co" TargetMode="External"/><Relationship Id="rId48" Type="http://schemas.openxmlformats.org/officeDocument/2006/relationships/hyperlink" Target="mailto:yesica.ruiz@grupoconectar.co" TargetMode="External"/><Relationship Id="rId64" Type="http://schemas.openxmlformats.org/officeDocument/2006/relationships/hyperlink" Target="mailto:giovanni.escobar@grupoconectar.co" TargetMode="External"/><Relationship Id="rId69" Type="http://schemas.openxmlformats.org/officeDocument/2006/relationships/hyperlink" Target="mailto:adrian.villar@grupoconectar.co" TargetMode="External"/><Relationship Id="rId113" Type="http://schemas.openxmlformats.org/officeDocument/2006/relationships/hyperlink" Target="mailto:cristian.velez@grupoconectar.co" TargetMode="External"/><Relationship Id="rId118" Type="http://schemas.openxmlformats.org/officeDocument/2006/relationships/hyperlink" Target="mailto:jterrones@grupoconectar.net" TargetMode="External"/><Relationship Id="rId134" Type="http://schemas.openxmlformats.org/officeDocument/2006/relationships/hyperlink" Target="mailto:asanchez@grupoconectar.net" TargetMode="External"/><Relationship Id="rId139" Type="http://schemas.openxmlformats.org/officeDocument/2006/relationships/hyperlink" Target="mailto:helopez@grupoconectar.net" TargetMode="External"/><Relationship Id="rId80" Type="http://schemas.openxmlformats.org/officeDocument/2006/relationships/hyperlink" Target="mailto:raul.villanueva@grupoconectar.co" TargetMode="External"/><Relationship Id="rId85" Type="http://schemas.openxmlformats.org/officeDocument/2006/relationships/hyperlink" Target="mailto:luisa.forero@grupoconectar.co" TargetMode="External"/><Relationship Id="rId150" Type="http://schemas.openxmlformats.org/officeDocument/2006/relationships/hyperlink" Target="mailto:yeferson.solano@grupoconectar.co" TargetMode="External"/><Relationship Id="rId12" Type="http://schemas.openxmlformats.org/officeDocument/2006/relationships/hyperlink" Target="mailto:arcesio.quintero@grupoconectar.co" TargetMode="External"/><Relationship Id="rId17" Type="http://schemas.openxmlformats.org/officeDocument/2006/relationships/hyperlink" Target="mailto:diana.garzon@buum.com.co" TargetMode="External"/><Relationship Id="rId33" Type="http://schemas.openxmlformats.org/officeDocument/2006/relationships/hyperlink" Target="mailto:kevin.morales@grupoconectar.co" TargetMode="External"/><Relationship Id="rId38" Type="http://schemas.openxmlformats.org/officeDocument/2006/relationships/hyperlink" Target="mailto:guillermo.pena@grupoconectar.co" TargetMode="External"/><Relationship Id="rId59" Type="http://schemas.openxmlformats.org/officeDocument/2006/relationships/hyperlink" Target="mailto:edwin.condo@grupoconectar.co" TargetMode="External"/><Relationship Id="rId103" Type="http://schemas.openxmlformats.org/officeDocument/2006/relationships/hyperlink" Target="mailto:almacen.norte@grupoconectar.co" TargetMode="External"/><Relationship Id="rId108" Type="http://schemas.openxmlformats.org/officeDocument/2006/relationships/hyperlink" Target="mailto:jesuarez@grupoconectar.net" TargetMode="External"/><Relationship Id="rId124" Type="http://schemas.openxmlformats.org/officeDocument/2006/relationships/hyperlink" Target="mailto:femogollon@grupoconectar.net" TargetMode="External"/><Relationship Id="rId129" Type="http://schemas.openxmlformats.org/officeDocument/2006/relationships/hyperlink" Target="mailto:asamanez@grupoconectar.net" TargetMode="External"/><Relationship Id="rId54" Type="http://schemas.openxmlformats.org/officeDocument/2006/relationships/hyperlink" Target="mailto:michael.alata@grupoconectar.co" TargetMode="External"/><Relationship Id="rId70" Type="http://schemas.openxmlformats.org/officeDocument/2006/relationships/hyperlink" Target="mailto:linda.aranda@grupoconectar.co" TargetMode="External"/><Relationship Id="rId75" Type="http://schemas.openxmlformats.org/officeDocument/2006/relationships/hyperlink" Target="mailto:adicionales.peru@grupoconectar.co" TargetMode="External"/><Relationship Id="rId91" Type="http://schemas.openxmlformats.org/officeDocument/2006/relationships/hyperlink" Target="mailto:luis.espinoza@grupoconectar.co" TargetMode="External"/><Relationship Id="rId96" Type="http://schemas.openxmlformats.org/officeDocument/2006/relationships/hyperlink" Target="mailto:kevin.moreno@grupoconectar.co" TargetMode="External"/><Relationship Id="rId140" Type="http://schemas.openxmlformats.org/officeDocument/2006/relationships/hyperlink" Target="mailto:rvillanueva@grupoconectar.net" TargetMode="External"/><Relationship Id="rId145" Type="http://schemas.openxmlformats.org/officeDocument/2006/relationships/hyperlink" Target="mailto:jose.calmet@grupoconectar.co" TargetMode="External"/><Relationship Id="rId1" Type="http://schemas.openxmlformats.org/officeDocument/2006/relationships/hyperlink" Target="mailto:liliana.casallas@grupoconectar.co" TargetMode="External"/><Relationship Id="rId6" Type="http://schemas.openxmlformats.org/officeDocument/2006/relationships/hyperlink" Target="mailto:bodega.zte@grupoconectar.co" TargetMode="External"/><Relationship Id="rId23" Type="http://schemas.openxmlformats.org/officeDocument/2006/relationships/hyperlink" Target="mailto:luis.maco@grupoconectar.co" TargetMode="External"/><Relationship Id="rId28" Type="http://schemas.openxmlformats.org/officeDocument/2006/relationships/hyperlink" Target="mailto:luis.alvites@grupoconectar.co" TargetMode="External"/><Relationship Id="rId49" Type="http://schemas.openxmlformats.org/officeDocument/2006/relationships/hyperlink" Target="mailto:josue.quinonez@grupoconectar.co" TargetMode="External"/><Relationship Id="rId114" Type="http://schemas.openxmlformats.org/officeDocument/2006/relationships/hyperlink" Target="mailto:cellineaetica@conectartv.com" TargetMode="External"/><Relationship Id="rId119" Type="http://schemas.openxmlformats.org/officeDocument/2006/relationships/hyperlink" Target="mailto:jtaype@grupoconectar.net" TargetMode="External"/><Relationship Id="rId44" Type="http://schemas.openxmlformats.org/officeDocument/2006/relationships/hyperlink" Target="mailto:victor.martinez@grupoconectar.co" TargetMode="External"/><Relationship Id="rId60" Type="http://schemas.openxmlformats.org/officeDocument/2006/relationships/hyperlink" Target="mailto:pedro.gora@grupoconectar.co" TargetMode="External"/><Relationship Id="rId65" Type="http://schemas.openxmlformats.org/officeDocument/2006/relationships/hyperlink" Target="mailto:franco.huarcaya@grupoconectar.co" TargetMode="External"/><Relationship Id="rId81" Type="http://schemas.openxmlformats.org/officeDocument/2006/relationships/hyperlink" Target="mailto:cristhus.segura@grupoconectar.co" TargetMode="External"/><Relationship Id="rId86" Type="http://schemas.openxmlformats.org/officeDocument/2006/relationships/hyperlink" Target="mailto:hoover.cordova@grupoconectar.co" TargetMode="External"/><Relationship Id="rId130" Type="http://schemas.openxmlformats.org/officeDocument/2006/relationships/hyperlink" Target="mailto:jsegovia@grupoconectar.net" TargetMode="External"/><Relationship Id="rId135" Type="http://schemas.openxmlformats.org/officeDocument/2006/relationships/hyperlink" Target="mailto:alsanchez@grupoconectar.net" TargetMode="External"/><Relationship Id="rId151" Type="http://schemas.openxmlformats.org/officeDocument/2006/relationships/hyperlink" Target="mailto:rvillanueva@grupoconectar.net" TargetMode="External"/><Relationship Id="rId13" Type="http://schemas.openxmlformats.org/officeDocument/2006/relationships/hyperlink" Target="mailto:deisy.munoz@grupoconectar.co" TargetMode="External"/><Relationship Id="rId18" Type="http://schemas.openxmlformats.org/officeDocument/2006/relationships/hyperlink" Target="mailto:andres.barrera@grupoconectar.co" TargetMode="External"/><Relationship Id="rId39" Type="http://schemas.openxmlformats.org/officeDocument/2006/relationships/hyperlink" Target="mailto:francisco.virguez@grupoconectar.co" TargetMode="External"/><Relationship Id="rId109" Type="http://schemas.openxmlformats.org/officeDocument/2006/relationships/hyperlink" Target="mailto:mamoreno@grupoconectar.net" TargetMode="External"/><Relationship Id="rId34" Type="http://schemas.openxmlformats.org/officeDocument/2006/relationships/hyperlink" Target="mailto:jose.ramos@grupoconectar.co" TargetMode="External"/><Relationship Id="rId50" Type="http://schemas.openxmlformats.org/officeDocument/2006/relationships/hyperlink" Target="mailto:nilshen.diaz@grupoconectar.co" TargetMode="External"/><Relationship Id="rId55" Type="http://schemas.openxmlformats.org/officeDocument/2006/relationships/hyperlink" Target="mailto:carlos.garcia@grupoconectar.co" TargetMode="External"/><Relationship Id="rId76" Type="http://schemas.openxmlformats.org/officeDocument/2006/relationships/hyperlink" Target="mailto:darly.diaz@grupoconectar.co" TargetMode="External"/><Relationship Id="rId97" Type="http://schemas.openxmlformats.org/officeDocument/2006/relationships/hyperlink" Target="mailto:semunoz@grupoconectar.net" TargetMode="External"/><Relationship Id="rId104" Type="http://schemas.openxmlformats.org/officeDocument/2006/relationships/hyperlink" Target="mailto:nicolle.robles@grupoconectar.co" TargetMode="External"/><Relationship Id="rId120" Type="http://schemas.openxmlformats.org/officeDocument/2006/relationships/hyperlink" Target="mailto:rmeneses@grupoconectar.net" TargetMode="External"/><Relationship Id="rId125" Type="http://schemas.openxmlformats.org/officeDocument/2006/relationships/hyperlink" Target="mailto:aterrel@grupoconectar.net" TargetMode="External"/><Relationship Id="rId141" Type="http://schemas.openxmlformats.org/officeDocument/2006/relationships/hyperlink" Target="mailto:jbrizuela@grupoconectar.net" TargetMode="External"/><Relationship Id="rId146" Type="http://schemas.openxmlformats.org/officeDocument/2006/relationships/hyperlink" Target="mailto:wcastillo@grupoconectar.net" TargetMode="External"/><Relationship Id="rId7" Type="http://schemas.openxmlformats.org/officeDocument/2006/relationships/hyperlink" Target="mailto:miley.portillo@grupoconectar.co" TargetMode="External"/><Relationship Id="rId71" Type="http://schemas.openxmlformats.org/officeDocument/2006/relationships/hyperlink" Target="mailto:jason.hernandez@grupoconectar.co" TargetMode="External"/><Relationship Id="rId92" Type="http://schemas.openxmlformats.org/officeDocument/2006/relationships/hyperlink" Target="mailto:juespinosa@grupoconectar.net" TargetMode="External"/><Relationship Id="rId2" Type="http://schemas.openxmlformats.org/officeDocument/2006/relationships/hyperlink" Target="mailto:diana.diaz.c@grupoconectar.co" TargetMode="External"/><Relationship Id="rId29" Type="http://schemas.openxmlformats.org/officeDocument/2006/relationships/hyperlink" Target="mailto:jorge.diaz@grupoconectar.co" TargetMode="External"/><Relationship Id="rId24" Type="http://schemas.openxmlformats.org/officeDocument/2006/relationships/hyperlink" Target="mailto:jean.reyes@grupoconectar.co" TargetMode="External"/><Relationship Id="rId40" Type="http://schemas.openxmlformats.org/officeDocument/2006/relationships/hyperlink" Target="mailto:julio.cueto@grupoconectar.co" TargetMode="External"/><Relationship Id="rId45" Type="http://schemas.openxmlformats.org/officeDocument/2006/relationships/hyperlink" Target="mailto:victor.risco@grupoconectar.co" TargetMode="External"/><Relationship Id="rId66" Type="http://schemas.openxmlformats.org/officeDocument/2006/relationships/hyperlink" Target="mailto:marlenne.solis@grupoconectar.co" TargetMode="External"/><Relationship Id="rId87" Type="http://schemas.openxmlformats.org/officeDocument/2006/relationships/hyperlink" Target="mailto:ronaldo.angulo@grupoconectar.co" TargetMode="External"/><Relationship Id="rId110" Type="http://schemas.openxmlformats.org/officeDocument/2006/relationships/hyperlink" Target="mailto:jeboyaca@grupoconectar.net" TargetMode="External"/><Relationship Id="rId115" Type="http://schemas.openxmlformats.org/officeDocument/2006/relationships/hyperlink" Target="mailto:maicol.martel@grupoconectar.co" TargetMode="External"/><Relationship Id="rId131" Type="http://schemas.openxmlformats.org/officeDocument/2006/relationships/hyperlink" Target="mailto:smgutierrez@grupoconectar.net" TargetMode="External"/><Relationship Id="rId136" Type="http://schemas.openxmlformats.org/officeDocument/2006/relationships/hyperlink" Target="mailto:jyopla@grupoconectar.net" TargetMode="External"/><Relationship Id="rId61" Type="http://schemas.openxmlformats.org/officeDocument/2006/relationships/hyperlink" Target="mailto:yasmin.tarazona@grupoconectar.co" TargetMode="External"/><Relationship Id="rId82" Type="http://schemas.openxmlformats.org/officeDocument/2006/relationships/hyperlink" Target="mailto:hoover.cordova@grupoconectar.co" TargetMode="External"/><Relationship Id="rId152" Type="http://schemas.openxmlformats.org/officeDocument/2006/relationships/printerSettings" Target="../printerSettings/printerSettings3.bin"/><Relationship Id="rId19" Type="http://schemas.openxmlformats.org/officeDocument/2006/relationships/hyperlink" Target="mailto:liderzona1@grupoconectar.co" TargetMode="External"/><Relationship Id="rId14" Type="http://schemas.openxmlformats.org/officeDocument/2006/relationships/hyperlink" Target="mailto:jhefferson.suarez@grupoconectar.co" TargetMode="External"/><Relationship Id="rId30" Type="http://schemas.openxmlformats.org/officeDocument/2006/relationships/hyperlink" Target="mailto:joan.huataquispe@grupoconectar.co" TargetMode="External"/><Relationship Id="rId35" Type="http://schemas.openxmlformats.org/officeDocument/2006/relationships/hyperlink" Target="mailto:geronimo.cayampi@grupoconectar.co" TargetMode="External"/><Relationship Id="rId56" Type="http://schemas.openxmlformats.org/officeDocument/2006/relationships/hyperlink" Target="mailto:maria.esteban@grupoconectar.co" TargetMode="External"/><Relationship Id="rId77" Type="http://schemas.openxmlformats.org/officeDocument/2006/relationships/hyperlink" Target="mailto:deisy.ariza@grupoconectar.co" TargetMode="External"/><Relationship Id="rId100" Type="http://schemas.openxmlformats.org/officeDocument/2006/relationships/hyperlink" Target="mailto:yessenia.chiroque@grupoconectar.co" TargetMode="External"/><Relationship Id="rId105" Type="http://schemas.openxmlformats.org/officeDocument/2006/relationships/hyperlink" Target="mailto:k.parada@grupoconectar.co" TargetMode="External"/><Relationship Id="rId126" Type="http://schemas.openxmlformats.org/officeDocument/2006/relationships/hyperlink" Target="mailto:jcuelo@grupoconectar.net" TargetMode="External"/><Relationship Id="rId147" Type="http://schemas.openxmlformats.org/officeDocument/2006/relationships/hyperlink" Target="mailto:pedro.castillo@grupoconectar.co" TargetMode="External"/><Relationship Id="rId8" Type="http://schemas.openxmlformats.org/officeDocument/2006/relationships/hyperlink" Target="mailto:sebastian.hilarion@grupoconectar.co" TargetMode="External"/><Relationship Id="rId51" Type="http://schemas.openxmlformats.org/officeDocument/2006/relationships/hyperlink" Target="mailto:denis.rengifo@grupoconectar.co" TargetMode="External"/><Relationship Id="rId72" Type="http://schemas.openxmlformats.org/officeDocument/2006/relationships/hyperlink" Target="mailto:luis.huaraca@grupoconectar.co" TargetMode="External"/><Relationship Id="rId93" Type="http://schemas.openxmlformats.org/officeDocument/2006/relationships/hyperlink" Target="mailto:sgavilan@grupoconectar.net" TargetMode="External"/><Relationship Id="rId98" Type="http://schemas.openxmlformats.org/officeDocument/2006/relationships/hyperlink" Target="mailto:elias.tacunan@grupoconectar.co" TargetMode="External"/><Relationship Id="rId121" Type="http://schemas.openxmlformats.org/officeDocument/2006/relationships/hyperlink" Target="mailto:gcruz@grupoconectar.net" TargetMode="External"/><Relationship Id="rId142" Type="http://schemas.openxmlformats.org/officeDocument/2006/relationships/hyperlink" Target="mailto:anderson.lopez@grupoconectar.co" TargetMode="External"/><Relationship Id="rId3" Type="http://schemas.openxmlformats.org/officeDocument/2006/relationships/hyperlink" Target="mailto:Auxiliarthtigo@grupoconectar.co" TargetMode="External"/><Relationship Id="rId25" Type="http://schemas.openxmlformats.org/officeDocument/2006/relationships/hyperlink" Target="mailto:michael.moreano@grupoconectar.co" TargetMode="External"/><Relationship Id="rId46" Type="http://schemas.openxmlformats.org/officeDocument/2006/relationships/hyperlink" Target="mailto:raul.vera@grupoconectar.co" TargetMode="External"/><Relationship Id="rId67" Type="http://schemas.openxmlformats.org/officeDocument/2006/relationships/hyperlink" Target="mailto:Samantha.lind@grupoconectar.co" TargetMode="External"/><Relationship Id="rId116" Type="http://schemas.openxmlformats.org/officeDocument/2006/relationships/hyperlink" Target="mailto:milagros.herrera@grupoconectar.co" TargetMode="External"/><Relationship Id="rId137" Type="http://schemas.openxmlformats.org/officeDocument/2006/relationships/hyperlink" Target="mailto:dreyes@grupoconectar.net" TargetMode="External"/><Relationship Id="rId20" Type="http://schemas.openxmlformats.org/officeDocument/2006/relationships/hyperlink" Target="mailto:jose.caldas@grupoconectar.co" TargetMode="External"/><Relationship Id="rId41" Type="http://schemas.openxmlformats.org/officeDocument/2006/relationships/hyperlink" Target="mailto:8@grupoconectar.co" TargetMode="External"/><Relationship Id="rId62" Type="http://schemas.openxmlformats.org/officeDocument/2006/relationships/hyperlink" Target="mailto:mirtha.yacolca@grupoconectar.co" TargetMode="External"/><Relationship Id="rId83" Type="http://schemas.openxmlformats.org/officeDocument/2006/relationships/hyperlink" Target="mailto:robinson.mass@grupoconectar.co" TargetMode="External"/><Relationship Id="rId88" Type="http://schemas.openxmlformats.org/officeDocument/2006/relationships/hyperlink" Target="mailto:brbetancourt@grupoconectar.net" TargetMode="External"/><Relationship Id="rId111" Type="http://schemas.openxmlformats.org/officeDocument/2006/relationships/hyperlink" Target="mailto:damelo@grupoconectar.net" TargetMode="External"/><Relationship Id="rId132" Type="http://schemas.openxmlformats.org/officeDocument/2006/relationships/hyperlink" Target="mailto:aruiz@grupoconectar.net" TargetMode="External"/><Relationship Id="rId15" Type="http://schemas.openxmlformats.org/officeDocument/2006/relationships/hyperlink" Target="mailto:brahian.ortiz@grupoconectar.co" TargetMode="External"/><Relationship Id="rId36" Type="http://schemas.openxmlformats.org/officeDocument/2006/relationships/hyperlink" Target="mailto:josef.suarez@grupoconectar.co" TargetMode="External"/><Relationship Id="rId57" Type="http://schemas.openxmlformats.org/officeDocument/2006/relationships/hyperlink" Target="mailto:christian.avalos@grupoconectar.co" TargetMode="External"/><Relationship Id="rId106" Type="http://schemas.openxmlformats.org/officeDocument/2006/relationships/hyperlink" Target="mailto:inventariobodegac@conectartv.com" TargetMode="External"/><Relationship Id="rId127" Type="http://schemas.openxmlformats.org/officeDocument/2006/relationships/hyperlink" Target="mailto:edmedina@grupoconectar.net" TargetMode="External"/><Relationship Id="rId10" Type="http://schemas.openxmlformats.org/officeDocument/2006/relationships/hyperlink" Target="mailto:lina.casallas@grupoconectar.co" TargetMode="External"/><Relationship Id="rId31" Type="http://schemas.openxmlformats.org/officeDocument/2006/relationships/hyperlink" Target="mailto:jhosep.huataquispe@grupoconectar.co" TargetMode="External"/><Relationship Id="rId52" Type="http://schemas.openxmlformats.org/officeDocument/2006/relationships/hyperlink" Target="mailto:cesar.tineo@grupoconectar.co" TargetMode="External"/><Relationship Id="rId73" Type="http://schemas.openxmlformats.org/officeDocument/2006/relationships/hyperlink" Target="mailto:recaudosisp@buum.com.co" TargetMode="External"/><Relationship Id="rId78" Type="http://schemas.openxmlformats.org/officeDocument/2006/relationships/hyperlink" Target="mailto:gestionmovilidad@conectartv.com" TargetMode="External"/><Relationship Id="rId94" Type="http://schemas.openxmlformats.org/officeDocument/2006/relationships/hyperlink" Target="mailto:edwin.forero@grupoconectar.co" TargetMode="External"/><Relationship Id="rId99" Type="http://schemas.openxmlformats.org/officeDocument/2006/relationships/hyperlink" Target="mailto:magarzon@grupoconectar.net" TargetMode="External"/><Relationship Id="rId101" Type="http://schemas.openxmlformats.org/officeDocument/2006/relationships/hyperlink" Target="mailto:lizethe.alcaraz@grupoconectar.co" TargetMode="External"/><Relationship Id="rId122" Type="http://schemas.openxmlformats.org/officeDocument/2006/relationships/hyperlink" Target="mailto:gcano@grupoconectar.net" TargetMode="External"/><Relationship Id="rId143" Type="http://schemas.openxmlformats.org/officeDocument/2006/relationships/hyperlink" Target="mailto:jbazalar@grupoconectar.net" TargetMode="External"/><Relationship Id="rId148" Type="http://schemas.openxmlformats.org/officeDocument/2006/relationships/hyperlink" Target="mailto:lchapuel@grupoconectar.net" TargetMode="External"/><Relationship Id="rId4" Type="http://schemas.openxmlformats.org/officeDocument/2006/relationships/hyperlink" Target="mailto:sebastian.barrantes@grupoconectar.co" TargetMode="External"/><Relationship Id="rId9" Type="http://schemas.openxmlformats.org/officeDocument/2006/relationships/hyperlink" Target="mailto:luis.hurtado@grupoconectar.co" TargetMode="External"/><Relationship Id="rId26" Type="http://schemas.openxmlformats.org/officeDocument/2006/relationships/hyperlink" Target="mailto:jose.oliden@grupoconectar.co" TargetMode="External"/><Relationship Id="rId47" Type="http://schemas.openxmlformats.org/officeDocument/2006/relationships/hyperlink" Target="mailto:abigail.huaman@grupoconectar.co" TargetMode="External"/><Relationship Id="rId68" Type="http://schemas.openxmlformats.org/officeDocument/2006/relationships/hyperlink" Target="mailto:sait.diestra@grupoconectar.co" TargetMode="External"/><Relationship Id="rId89" Type="http://schemas.openxmlformats.org/officeDocument/2006/relationships/hyperlink" Target="mailto:jorgeluis.garcia@grupoconectar.co" TargetMode="External"/><Relationship Id="rId112" Type="http://schemas.openxmlformats.org/officeDocument/2006/relationships/hyperlink" Target="mailto:junior.rivera@grupoconectar.co" TargetMode="External"/><Relationship Id="rId133" Type="http://schemas.openxmlformats.org/officeDocument/2006/relationships/hyperlink" Target="mailto:dmontalvo@grupoconectar.net" TargetMode="External"/><Relationship Id="rId16" Type="http://schemas.openxmlformats.org/officeDocument/2006/relationships/hyperlink" Target="mailto:documentacion.azteca@grupoconectar.co" TargetMode="External"/><Relationship Id="rId37" Type="http://schemas.openxmlformats.org/officeDocument/2006/relationships/hyperlink" Target="mailto:8@grupoconectar.co" TargetMode="External"/><Relationship Id="rId58" Type="http://schemas.openxmlformats.org/officeDocument/2006/relationships/hyperlink" Target="mailto:adonis.charmelo@grupoconectar.co" TargetMode="External"/><Relationship Id="rId79" Type="http://schemas.openxmlformats.org/officeDocument/2006/relationships/hyperlink" Target="mailto:alexander.zambrano@grupoconectar.co" TargetMode="External"/><Relationship Id="rId102" Type="http://schemas.openxmlformats.org/officeDocument/2006/relationships/hyperlink" Target="mailto:almacen.centro@grupoconectar.co" TargetMode="External"/><Relationship Id="rId123" Type="http://schemas.openxmlformats.org/officeDocument/2006/relationships/hyperlink" Target="mailto:pramirez@grupoconectar.net" TargetMode="External"/><Relationship Id="rId144" Type="http://schemas.openxmlformats.org/officeDocument/2006/relationships/hyperlink" Target="mailto:joquintero@grupoconectar.net" TargetMode="External"/><Relationship Id="rId90" Type="http://schemas.openxmlformats.org/officeDocument/2006/relationships/hyperlink" Target="mailto:Christian.martinez@grupoconectar.co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mmorales@grupoconectar.net" TargetMode="External"/><Relationship Id="rId21" Type="http://schemas.openxmlformats.org/officeDocument/2006/relationships/hyperlink" Target="mailto:crhernandez@grupoconectar.net" TargetMode="External"/><Relationship Id="rId42" Type="http://schemas.openxmlformats.org/officeDocument/2006/relationships/hyperlink" Target="mailto:mosorio@grupoconectar.net" TargetMode="External"/><Relationship Id="rId47" Type="http://schemas.openxmlformats.org/officeDocument/2006/relationships/hyperlink" Target="mailto:eoyola@grupoconectar.net" TargetMode="External"/><Relationship Id="rId63" Type="http://schemas.openxmlformats.org/officeDocument/2006/relationships/hyperlink" Target="mailto:sayala@grupoconectar.net" TargetMode="External"/><Relationship Id="rId68" Type="http://schemas.openxmlformats.org/officeDocument/2006/relationships/hyperlink" Target="mailto:jjruiz@grupoconectar.net" TargetMode="External"/><Relationship Id="rId84" Type="http://schemas.openxmlformats.org/officeDocument/2006/relationships/hyperlink" Target="mailto:spineda@grupoconectar.net" TargetMode="External"/><Relationship Id="rId89" Type="http://schemas.openxmlformats.org/officeDocument/2006/relationships/hyperlink" Target="mailto:1@grupoconectar.net" TargetMode="External"/><Relationship Id="rId16" Type="http://schemas.openxmlformats.org/officeDocument/2006/relationships/hyperlink" Target="mailto:cloaiza@grupoconectar.net" TargetMode="External"/><Relationship Id="rId11" Type="http://schemas.openxmlformats.org/officeDocument/2006/relationships/hyperlink" Target="mailto:jfique@grupoconectar.net" TargetMode="External"/><Relationship Id="rId32" Type="http://schemas.openxmlformats.org/officeDocument/2006/relationships/hyperlink" Target="mailto:helopez@grupoconectar.net" TargetMode="External"/><Relationship Id="rId37" Type="http://schemas.openxmlformats.org/officeDocument/2006/relationships/hyperlink" Target="mailto:1@grupoconectar.net" TargetMode="External"/><Relationship Id="rId53" Type="http://schemas.openxmlformats.org/officeDocument/2006/relationships/hyperlink" Target="mailto:bcarranza@grupoconectar.net" TargetMode="External"/><Relationship Id="rId58" Type="http://schemas.openxmlformats.org/officeDocument/2006/relationships/hyperlink" Target="mailto:egutierrez@grupoconectar.net" TargetMode="External"/><Relationship Id="rId74" Type="http://schemas.openxmlformats.org/officeDocument/2006/relationships/hyperlink" Target="mailto:hmorales@grupoconectar.net" TargetMode="External"/><Relationship Id="rId79" Type="http://schemas.openxmlformats.org/officeDocument/2006/relationships/hyperlink" Target="mailto:segonzalez@grupoconectar.net" TargetMode="External"/><Relationship Id="rId5" Type="http://schemas.openxmlformats.org/officeDocument/2006/relationships/hyperlink" Target="mailto:ggiraldo@grupoconectar.net" TargetMode="External"/><Relationship Id="rId90" Type="http://schemas.openxmlformats.org/officeDocument/2006/relationships/hyperlink" Target="mailto:rpabon@grupoconectar.net" TargetMode="External"/><Relationship Id="rId95" Type="http://schemas.openxmlformats.org/officeDocument/2006/relationships/hyperlink" Target="mailto:ymunoz@grupoconectar.net" TargetMode="External"/><Relationship Id="rId22" Type="http://schemas.openxmlformats.org/officeDocument/2006/relationships/hyperlink" Target="mailto:mgonzalez@grupoconectar.net" TargetMode="External"/><Relationship Id="rId27" Type="http://schemas.openxmlformats.org/officeDocument/2006/relationships/hyperlink" Target="mailto:bduenas@grupoconectar.net" TargetMode="External"/><Relationship Id="rId43" Type="http://schemas.openxmlformats.org/officeDocument/2006/relationships/hyperlink" Target="mailto:wyama@grupoconectar.net" TargetMode="External"/><Relationship Id="rId48" Type="http://schemas.openxmlformats.org/officeDocument/2006/relationships/hyperlink" Target="mailto:1@grupoconectar.net" TargetMode="External"/><Relationship Id="rId64" Type="http://schemas.openxmlformats.org/officeDocument/2006/relationships/hyperlink" Target="mailto:sayala@grupoconectar.net" TargetMode="External"/><Relationship Id="rId69" Type="http://schemas.openxmlformats.org/officeDocument/2006/relationships/hyperlink" Target="mailto:jjruiz@grupoconectar.net" TargetMode="External"/><Relationship Id="rId80" Type="http://schemas.openxmlformats.org/officeDocument/2006/relationships/hyperlink" Target="mailto:shernandez@grupoconectar.net" TargetMode="External"/><Relationship Id="rId85" Type="http://schemas.openxmlformats.org/officeDocument/2006/relationships/hyperlink" Target="mailto:pangarita@grupoconectar.net" TargetMode="External"/><Relationship Id="rId3" Type="http://schemas.openxmlformats.org/officeDocument/2006/relationships/hyperlink" Target="mailto:yangulo@grupoconectar.net" TargetMode="External"/><Relationship Id="rId12" Type="http://schemas.openxmlformats.org/officeDocument/2006/relationships/hyperlink" Target="mailto:jhmurillo@grupoconectar.net" TargetMode="External"/><Relationship Id="rId17" Type="http://schemas.openxmlformats.org/officeDocument/2006/relationships/hyperlink" Target="mailto:jberrio@grupoconectar.net" TargetMode="External"/><Relationship Id="rId25" Type="http://schemas.openxmlformats.org/officeDocument/2006/relationships/hyperlink" Target="mailto:cherrera@grupoconectar.net" TargetMode="External"/><Relationship Id="rId33" Type="http://schemas.openxmlformats.org/officeDocument/2006/relationships/hyperlink" Target="mailto:hvalenzuela@grupoconectar.net" TargetMode="External"/><Relationship Id="rId38" Type="http://schemas.openxmlformats.org/officeDocument/2006/relationships/hyperlink" Target="mailto:jpoloche@grupoconectar.net" TargetMode="External"/><Relationship Id="rId46" Type="http://schemas.openxmlformats.org/officeDocument/2006/relationships/hyperlink" Target="mailto:cmontoya@grupoconectar.net" TargetMode="External"/><Relationship Id="rId59" Type="http://schemas.openxmlformats.org/officeDocument/2006/relationships/hyperlink" Target="mailto:accesos.conectarfml@grupoconectar.co" TargetMode="External"/><Relationship Id="rId67" Type="http://schemas.openxmlformats.org/officeDocument/2006/relationships/hyperlink" Target="mailto:jjruiz@grupoconectar.net" TargetMode="External"/><Relationship Id="rId20" Type="http://schemas.openxmlformats.org/officeDocument/2006/relationships/hyperlink" Target="mailto:jcamacho@grupoconectar.net" TargetMode="External"/><Relationship Id="rId41" Type="http://schemas.openxmlformats.org/officeDocument/2006/relationships/hyperlink" Target="mailto:jenrriquez@grupoconectar.net" TargetMode="External"/><Relationship Id="rId54" Type="http://schemas.openxmlformats.org/officeDocument/2006/relationships/hyperlink" Target="mailto:smontealegre@grupoconectar.net" TargetMode="External"/><Relationship Id="rId62" Type="http://schemas.openxmlformats.org/officeDocument/2006/relationships/hyperlink" Target="mailto:jjescobar@grupoconectar.net" TargetMode="External"/><Relationship Id="rId70" Type="http://schemas.openxmlformats.org/officeDocument/2006/relationships/hyperlink" Target="mailto:jhpadilla@grupoconectar.net" TargetMode="External"/><Relationship Id="rId75" Type="http://schemas.openxmlformats.org/officeDocument/2006/relationships/hyperlink" Target="mailto:yarias@grupoconectar.net" TargetMode="External"/><Relationship Id="rId83" Type="http://schemas.openxmlformats.org/officeDocument/2006/relationships/hyperlink" Target="mailto:wllanos@grupoconectar.net" TargetMode="External"/><Relationship Id="rId88" Type="http://schemas.openxmlformats.org/officeDocument/2006/relationships/hyperlink" Target="mailto:hmachado@grupoconectar.net" TargetMode="External"/><Relationship Id="rId91" Type="http://schemas.openxmlformats.org/officeDocument/2006/relationships/hyperlink" Target="mailto:japache@grupoconectar.net" TargetMode="External"/><Relationship Id="rId96" Type="http://schemas.openxmlformats.org/officeDocument/2006/relationships/hyperlink" Target="mailto:acalderon@grupoconectar.net" TargetMode="External"/><Relationship Id="rId1" Type="http://schemas.openxmlformats.org/officeDocument/2006/relationships/hyperlink" Target="mailto:aguerrero@grupoconectar.net" TargetMode="External"/><Relationship Id="rId6" Type="http://schemas.openxmlformats.org/officeDocument/2006/relationships/hyperlink" Target="mailto:sbrinez@grupoconectar.net" TargetMode="External"/><Relationship Id="rId15" Type="http://schemas.openxmlformats.org/officeDocument/2006/relationships/hyperlink" Target="mailto:dmanjarres@grupoconectar.net" TargetMode="External"/><Relationship Id="rId23" Type="http://schemas.openxmlformats.org/officeDocument/2006/relationships/hyperlink" Target="mailto:jlucumi@grupoconectar.net" TargetMode="External"/><Relationship Id="rId28" Type="http://schemas.openxmlformats.org/officeDocument/2006/relationships/hyperlink" Target="mailto:ahernandez@grupoconectar.net" TargetMode="External"/><Relationship Id="rId36" Type="http://schemas.openxmlformats.org/officeDocument/2006/relationships/hyperlink" Target="mailto:cnorena@grupoconectar.net" TargetMode="External"/><Relationship Id="rId49" Type="http://schemas.openxmlformats.org/officeDocument/2006/relationships/hyperlink" Target="mailto:kguerrero@grupoconectar.net" TargetMode="External"/><Relationship Id="rId57" Type="http://schemas.openxmlformats.org/officeDocument/2006/relationships/hyperlink" Target="mailto:cguzman@grupoconectar.net" TargetMode="External"/><Relationship Id="rId10" Type="http://schemas.openxmlformats.org/officeDocument/2006/relationships/hyperlink" Target="mailto:sdelgado@grupoconectar.net" TargetMode="External"/><Relationship Id="rId31" Type="http://schemas.openxmlformats.org/officeDocument/2006/relationships/hyperlink" Target="mailto:1@grupoconectar.net" TargetMode="External"/><Relationship Id="rId44" Type="http://schemas.openxmlformats.org/officeDocument/2006/relationships/hyperlink" Target="mailto:lmiranda@grupoconectar.net" TargetMode="External"/><Relationship Id="rId52" Type="http://schemas.openxmlformats.org/officeDocument/2006/relationships/hyperlink" Target="mailto:1@grupoconectar.net" TargetMode="External"/><Relationship Id="rId60" Type="http://schemas.openxmlformats.org/officeDocument/2006/relationships/hyperlink" Target="mailto:daniela.zapata@grupoconectar.co" TargetMode="External"/><Relationship Id="rId65" Type="http://schemas.openxmlformats.org/officeDocument/2006/relationships/hyperlink" Target="mailto:jcuellarh@grupoconectar.net" TargetMode="External"/><Relationship Id="rId73" Type="http://schemas.openxmlformats.org/officeDocument/2006/relationships/hyperlink" Target="mailto:ssanchez@grupoconectar.net" TargetMode="External"/><Relationship Id="rId78" Type="http://schemas.openxmlformats.org/officeDocument/2006/relationships/hyperlink" Target="mailto:dmoreno@grupoconectar.net" TargetMode="External"/><Relationship Id="rId81" Type="http://schemas.openxmlformats.org/officeDocument/2006/relationships/hyperlink" Target="mailto:jburgos@grupoconectar.net" TargetMode="External"/><Relationship Id="rId86" Type="http://schemas.openxmlformats.org/officeDocument/2006/relationships/hyperlink" Target="mailto:jquinonez@grupoconectar.net" TargetMode="External"/><Relationship Id="rId94" Type="http://schemas.openxmlformats.org/officeDocument/2006/relationships/hyperlink" Target="mailto:cperdomo@grupoconectar.net" TargetMode="External"/><Relationship Id="rId99" Type="http://schemas.openxmlformats.org/officeDocument/2006/relationships/table" Target="../tables/table3.xml"/><Relationship Id="rId4" Type="http://schemas.openxmlformats.org/officeDocument/2006/relationships/hyperlink" Target="mailto:mposso@grupoconectar.net" TargetMode="External"/><Relationship Id="rId9" Type="http://schemas.openxmlformats.org/officeDocument/2006/relationships/hyperlink" Target="mailto:carolina.herrera@grupoconectar.co" TargetMode="External"/><Relationship Id="rId13" Type="http://schemas.openxmlformats.org/officeDocument/2006/relationships/hyperlink" Target="mailto:smedina@grupoconectar.net" TargetMode="External"/><Relationship Id="rId18" Type="http://schemas.openxmlformats.org/officeDocument/2006/relationships/hyperlink" Target="mailto:cmanjarres@grupoconectar.net" TargetMode="External"/><Relationship Id="rId39" Type="http://schemas.openxmlformats.org/officeDocument/2006/relationships/hyperlink" Target="mailto:yeferson.solano@grupoconectar.co" TargetMode="External"/><Relationship Id="rId34" Type="http://schemas.openxmlformats.org/officeDocument/2006/relationships/hyperlink" Target="mailto:rguzman@grupoconectar.net" TargetMode="External"/><Relationship Id="rId50" Type="http://schemas.openxmlformats.org/officeDocument/2006/relationships/hyperlink" Target="mailto:aflorez@grupoconectar.net" TargetMode="External"/><Relationship Id="rId55" Type="http://schemas.openxmlformats.org/officeDocument/2006/relationships/hyperlink" Target="mailto:agantiva@grupoconectar.net" TargetMode="External"/><Relationship Id="rId76" Type="http://schemas.openxmlformats.org/officeDocument/2006/relationships/hyperlink" Target="mailto:1@grupoconectar.net" TargetMode="External"/><Relationship Id="rId97" Type="http://schemas.openxmlformats.org/officeDocument/2006/relationships/hyperlink" Target="mailto:jmoreno@grupoconectar.net" TargetMode="External"/><Relationship Id="rId7" Type="http://schemas.openxmlformats.org/officeDocument/2006/relationships/hyperlink" Target="mailto:cmorales@grupoconectar.net" TargetMode="External"/><Relationship Id="rId71" Type="http://schemas.openxmlformats.org/officeDocument/2006/relationships/hyperlink" Target="mailto:lruge@grupoconectar.net" TargetMode="External"/><Relationship Id="rId92" Type="http://schemas.openxmlformats.org/officeDocument/2006/relationships/hyperlink" Target="mailto:lromero@grupoconectar.net" TargetMode="External"/><Relationship Id="rId2" Type="http://schemas.openxmlformats.org/officeDocument/2006/relationships/hyperlink" Target="mailto:drojas@grupoconectar.net" TargetMode="External"/><Relationship Id="rId29" Type="http://schemas.openxmlformats.org/officeDocument/2006/relationships/hyperlink" Target="mailto:jpenaloza@grupoconectar.net" TargetMode="External"/><Relationship Id="rId24" Type="http://schemas.openxmlformats.org/officeDocument/2006/relationships/hyperlink" Target="mailto:jetorres@grupoconectar.net" TargetMode="External"/><Relationship Id="rId40" Type="http://schemas.openxmlformats.org/officeDocument/2006/relationships/hyperlink" Target="mailto:jcabezas@grupoconectar.co" TargetMode="External"/><Relationship Id="rId45" Type="http://schemas.openxmlformats.org/officeDocument/2006/relationships/hyperlink" Target="mailto:1@grupoconectar.net" TargetMode="External"/><Relationship Id="rId66" Type="http://schemas.openxmlformats.org/officeDocument/2006/relationships/hyperlink" Target="mailto:rlopez@grupoconectar.net" TargetMode="External"/><Relationship Id="rId87" Type="http://schemas.openxmlformats.org/officeDocument/2006/relationships/hyperlink" Target="mailto:farenas@grupoconectar.net" TargetMode="External"/><Relationship Id="rId61" Type="http://schemas.openxmlformats.org/officeDocument/2006/relationships/hyperlink" Target="mailto:proyectos.tolca@grupoconectar.co" TargetMode="External"/><Relationship Id="rId82" Type="http://schemas.openxmlformats.org/officeDocument/2006/relationships/hyperlink" Target="mailto:jtafur@grupoconectar.net" TargetMode="External"/><Relationship Id="rId19" Type="http://schemas.openxmlformats.org/officeDocument/2006/relationships/hyperlink" Target="mailto:anrodriguez@grupoconectar.net" TargetMode="External"/><Relationship Id="rId14" Type="http://schemas.openxmlformats.org/officeDocument/2006/relationships/hyperlink" Target="mailto:lgutierrez@grupoconectar.net" TargetMode="External"/><Relationship Id="rId30" Type="http://schemas.openxmlformats.org/officeDocument/2006/relationships/hyperlink" Target="mailto:jboyaca@grupoconectar.net" TargetMode="External"/><Relationship Id="rId35" Type="http://schemas.openxmlformats.org/officeDocument/2006/relationships/hyperlink" Target="mailto:jvargas@grupoconectar.net" TargetMode="External"/><Relationship Id="rId56" Type="http://schemas.openxmlformats.org/officeDocument/2006/relationships/hyperlink" Target="mailto:norjuela@grupoconectar.net" TargetMode="External"/><Relationship Id="rId77" Type="http://schemas.openxmlformats.org/officeDocument/2006/relationships/hyperlink" Target="mailto:dbojaca@grupoconectar.net" TargetMode="External"/><Relationship Id="rId8" Type="http://schemas.openxmlformats.org/officeDocument/2006/relationships/hyperlink" Target="mailto:dluna@grupoconectar.net" TargetMode="External"/><Relationship Id="rId51" Type="http://schemas.openxmlformats.org/officeDocument/2006/relationships/hyperlink" Target="mailto:clopez@grupoconectar.net" TargetMode="External"/><Relationship Id="rId72" Type="http://schemas.openxmlformats.org/officeDocument/2006/relationships/hyperlink" Target="mailto:1@grupoconectar.net" TargetMode="External"/><Relationship Id="rId93" Type="http://schemas.openxmlformats.org/officeDocument/2006/relationships/hyperlink" Target="mailto:aduarte@grupoconectar.net" TargetMode="External"/><Relationship Id="rId98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82C5-67F1-48EA-B2FB-C8EB7E92CC40}">
  <sheetPr codeName="Hoja2">
    <tabColor rgb="FFFF0000"/>
  </sheetPr>
  <dimension ref="A1:L985"/>
  <sheetViews>
    <sheetView topLeftCell="D168" workbookViewId="0">
      <selection activeCell="F186" sqref="F186"/>
    </sheetView>
  </sheetViews>
  <sheetFormatPr baseColWidth="10" defaultColWidth="9" defaultRowHeight="15" customHeight="1" x14ac:dyDescent="0.25"/>
  <cols>
    <col min="1" max="1" width="17.28515625" customWidth="1"/>
    <col min="2" max="2" width="19" bestFit="1" customWidth="1"/>
    <col min="3" max="3" width="23" bestFit="1" customWidth="1"/>
    <col min="4" max="4" width="52.7109375" bestFit="1" customWidth="1"/>
    <col min="5" max="5" width="52.7109375" customWidth="1"/>
    <col min="6" max="6" width="47.7109375" bestFit="1" customWidth="1"/>
    <col min="7" max="7" width="11.140625" bestFit="1" customWidth="1"/>
    <col min="8" max="8" width="16" customWidth="1"/>
    <col min="9" max="9" width="16.28515625" customWidth="1"/>
    <col min="10" max="10" width="16.7109375" customWidth="1"/>
    <col min="11" max="11" width="11.28515625" customWidth="1"/>
    <col min="12" max="12" width="15" customWidth="1"/>
    <col min="13" max="13" width="16.28515625" bestFit="1" customWidth="1"/>
    <col min="14" max="14" width="29.28515625" bestFit="1" customWidth="1"/>
    <col min="16" max="16" width="11.140625" bestFit="1" customWidth="1"/>
  </cols>
  <sheetData>
    <row r="1" spans="1:11" ht="23.25" customHeight="1" x14ac:dyDescent="0.25">
      <c r="A1" s="87" t="s">
        <v>0</v>
      </c>
      <c r="B1" s="8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46" t="s">
        <v>8</v>
      </c>
      <c r="J1" s="147" t="s">
        <v>9</v>
      </c>
      <c r="K1" t="s">
        <v>11248</v>
      </c>
    </row>
    <row r="2" spans="1:11" ht="15" customHeight="1" x14ac:dyDescent="0.25">
      <c r="A2" s="36" t="s">
        <v>2342</v>
      </c>
      <c r="B2" s="36" t="s">
        <v>2343</v>
      </c>
      <c r="C2" s="37" t="s">
        <v>2344</v>
      </c>
      <c r="D2" s="37" t="s">
        <v>895</v>
      </c>
      <c r="E2" s="37" t="s">
        <v>2345</v>
      </c>
      <c r="F2" s="37" t="s">
        <v>2346</v>
      </c>
      <c r="G2" s="165" t="s">
        <v>547</v>
      </c>
      <c r="H2" s="44">
        <v>45995</v>
      </c>
      <c r="I2" s="86" t="s">
        <v>1500</v>
      </c>
      <c r="J2" s="81"/>
    </row>
    <row r="3" spans="1:11" ht="15" customHeight="1" x14ac:dyDescent="0.25">
      <c r="A3" s="36" t="s">
        <v>2342</v>
      </c>
      <c r="B3" s="36" t="s">
        <v>2343</v>
      </c>
      <c r="C3" s="37" t="s">
        <v>2344</v>
      </c>
      <c r="D3" s="37" t="s">
        <v>895</v>
      </c>
      <c r="E3" s="37" t="s">
        <v>2347</v>
      </c>
      <c r="F3" s="37" t="s">
        <v>2348</v>
      </c>
      <c r="G3" s="162" t="s">
        <v>547</v>
      </c>
      <c r="H3" s="44">
        <v>45995</v>
      </c>
      <c r="I3" s="148" t="s">
        <v>2140</v>
      </c>
      <c r="J3" s="149" t="s">
        <v>2063</v>
      </c>
    </row>
    <row r="4" spans="1:11" ht="14.25" customHeight="1" x14ac:dyDescent="0.25">
      <c r="A4" s="36" t="s">
        <v>2342</v>
      </c>
      <c r="B4" s="36" t="s">
        <v>2343</v>
      </c>
      <c r="C4" s="37" t="s">
        <v>2344</v>
      </c>
      <c r="D4" s="37" t="s">
        <v>895</v>
      </c>
      <c r="E4" s="37" t="s">
        <v>1504</v>
      </c>
      <c r="F4" s="37" t="s">
        <v>2349</v>
      </c>
      <c r="G4" s="165" t="s">
        <v>547</v>
      </c>
      <c r="H4" s="44">
        <v>46000</v>
      </c>
      <c r="I4" s="86" t="s">
        <v>2350</v>
      </c>
      <c r="J4" s="81"/>
    </row>
    <row r="5" spans="1:11" ht="15" customHeight="1" x14ac:dyDescent="0.25">
      <c r="A5" s="36" t="s">
        <v>2342</v>
      </c>
      <c r="B5" s="36" t="s">
        <v>2343</v>
      </c>
      <c r="C5" s="37" t="s">
        <v>2344</v>
      </c>
      <c r="D5" s="37" t="s">
        <v>895</v>
      </c>
      <c r="E5" s="37" t="s">
        <v>2351</v>
      </c>
      <c r="F5" s="37" t="s">
        <v>2352</v>
      </c>
      <c r="G5" s="162" t="s">
        <v>547</v>
      </c>
      <c r="H5" s="44">
        <v>46001</v>
      </c>
      <c r="I5" s="148" t="s">
        <v>2110</v>
      </c>
      <c r="J5" s="149" t="s">
        <v>2331</v>
      </c>
    </row>
    <row r="6" spans="1:11" ht="15" customHeight="1" x14ac:dyDescent="0.25">
      <c r="A6" s="36" t="s">
        <v>2342</v>
      </c>
      <c r="B6" s="36" t="s">
        <v>2343</v>
      </c>
      <c r="C6" s="37" t="s">
        <v>2344</v>
      </c>
      <c r="D6" s="37" t="s">
        <v>895</v>
      </c>
      <c r="E6" s="37" t="s">
        <v>2353</v>
      </c>
      <c r="F6" s="37" t="s">
        <v>2354</v>
      </c>
      <c r="G6" s="162" t="s">
        <v>547</v>
      </c>
      <c r="H6" s="44">
        <v>46007</v>
      </c>
      <c r="I6" s="148" t="s">
        <v>2192</v>
      </c>
      <c r="J6" s="149" t="s">
        <v>2355</v>
      </c>
    </row>
    <row r="7" spans="1:11" ht="15" customHeight="1" x14ac:dyDescent="0.25">
      <c r="A7" s="36" t="s">
        <v>2342</v>
      </c>
      <c r="B7" s="36" t="s">
        <v>2343</v>
      </c>
      <c r="C7" s="37" t="s">
        <v>2344</v>
      </c>
      <c r="D7" s="37" t="s">
        <v>895</v>
      </c>
      <c r="E7" s="37" t="s">
        <v>2356</v>
      </c>
      <c r="F7" s="37" t="s">
        <v>2357</v>
      </c>
      <c r="G7" s="165" t="s">
        <v>547</v>
      </c>
      <c r="H7" s="44">
        <v>46007</v>
      </c>
      <c r="I7" s="86" t="s">
        <v>2230</v>
      </c>
      <c r="J7" s="81">
        <v>0</v>
      </c>
    </row>
    <row r="8" spans="1:11" ht="15" customHeight="1" x14ac:dyDescent="0.25">
      <c r="A8" s="36" t="s">
        <v>2342</v>
      </c>
      <c r="B8" s="36" t="s">
        <v>2343</v>
      </c>
      <c r="C8" s="37" t="s">
        <v>2344</v>
      </c>
      <c r="D8" s="37" t="s">
        <v>895</v>
      </c>
      <c r="E8" s="37" t="s">
        <v>2358</v>
      </c>
      <c r="F8" s="37" t="s">
        <v>2359</v>
      </c>
      <c r="G8" s="165" t="s">
        <v>547</v>
      </c>
      <c r="H8" s="44">
        <v>46036</v>
      </c>
      <c r="I8" s="86" t="s">
        <v>2360</v>
      </c>
      <c r="J8" s="81" t="s">
        <v>2361</v>
      </c>
    </row>
    <row r="9" spans="1:11" ht="15" customHeight="1" x14ac:dyDescent="0.25">
      <c r="A9" s="36" t="s">
        <v>2342</v>
      </c>
      <c r="B9" s="36" t="s">
        <v>2343</v>
      </c>
      <c r="C9" s="37" t="s">
        <v>2344</v>
      </c>
      <c r="D9" s="37" t="s">
        <v>895</v>
      </c>
      <c r="E9" s="37" t="s">
        <v>2511</v>
      </c>
      <c r="F9" s="37" t="s">
        <v>2512</v>
      </c>
      <c r="G9" s="162" t="s">
        <v>2143</v>
      </c>
      <c r="H9" s="44">
        <v>46126</v>
      </c>
      <c r="I9" s="148" t="s">
        <v>2513</v>
      </c>
      <c r="J9" s="149" t="s">
        <v>2514</v>
      </c>
    </row>
    <row r="10" spans="1:11" ht="15" customHeight="1" x14ac:dyDescent="0.25">
      <c r="A10" s="36" t="s">
        <v>2342</v>
      </c>
      <c r="B10" s="36" t="s">
        <v>2343</v>
      </c>
      <c r="C10" s="37" t="s">
        <v>2344</v>
      </c>
      <c r="D10" s="37" t="s">
        <v>895</v>
      </c>
      <c r="E10" s="37" t="s">
        <v>2515</v>
      </c>
      <c r="F10" s="37" t="s">
        <v>2516</v>
      </c>
      <c r="G10" s="165" t="s">
        <v>2143</v>
      </c>
      <c r="H10" s="44">
        <v>46126</v>
      </c>
      <c r="I10" s="86" t="s">
        <v>2517</v>
      </c>
      <c r="J10" s="81" t="s">
        <v>2518</v>
      </c>
    </row>
    <row r="11" spans="1:11" ht="15" customHeight="1" x14ac:dyDescent="0.25">
      <c r="A11" s="36" t="s">
        <v>2342</v>
      </c>
      <c r="B11" s="36" t="s">
        <v>2343</v>
      </c>
      <c r="C11" s="37" t="s">
        <v>2344</v>
      </c>
      <c r="D11" s="37" t="s">
        <v>930</v>
      </c>
      <c r="E11" s="37" t="s">
        <v>2748</v>
      </c>
      <c r="F11" s="37" t="s">
        <v>2749</v>
      </c>
      <c r="G11" s="165" t="s">
        <v>2143</v>
      </c>
      <c r="H11" s="44">
        <v>46197</v>
      </c>
      <c r="I11" s="86" t="s">
        <v>2750</v>
      </c>
      <c r="J11" s="81"/>
    </row>
    <row r="12" spans="1:11" ht="15" customHeight="1" x14ac:dyDescent="0.25">
      <c r="A12" s="36" t="s">
        <v>2342</v>
      </c>
      <c r="B12" s="36" t="s">
        <v>2343</v>
      </c>
      <c r="C12" s="37" t="s">
        <v>2344</v>
      </c>
      <c r="D12" s="37" t="s">
        <v>930</v>
      </c>
      <c r="E12" s="37" t="s">
        <v>2757</v>
      </c>
      <c r="F12" s="37" t="s">
        <v>2758</v>
      </c>
      <c r="G12" s="165" t="s">
        <v>2143</v>
      </c>
      <c r="H12" s="44">
        <v>46198</v>
      </c>
      <c r="I12" s="86" t="s">
        <v>2759</v>
      </c>
      <c r="J12" s="81" t="s">
        <v>2760</v>
      </c>
    </row>
    <row r="13" spans="1:11" ht="15" customHeight="1" x14ac:dyDescent="0.25">
      <c r="A13" s="36" t="s">
        <v>2342</v>
      </c>
      <c r="B13" s="36" t="s">
        <v>2343</v>
      </c>
      <c r="C13" s="37" t="s">
        <v>2344</v>
      </c>
      <c r="D13" s="37" t="s">
        <v>930</v>
      </c>
      <c r="E13" s="37" t="s">
        <v>10553</v>
      </c>
      <c r="F13" s="37" t="s">
        <v>8961</v>
      </c>
      <c r="G13" s="165" t="s">
        <v>547</v>
      </c>
      <c r="H13" s="44">
        <v>46204</v>
      </c>
      <c r="I13" s="86" t="s">
        <v>10554</v>
      </c>
      <c r="J13" s="81" t="s">
        <v>10616</v>
      </c>
    </row>
    <row r="14" spans="1:11" ht="15" customHeight="1" x14ac:dyDescent="0.25">
      <c r="A14" s="36" t="s">
        <v>2342</v>
      </c>
      <c r="B14" s="36" t="s">
        <v>2343</v>
      </c>
      <c r="C14" s="37" t="s">
        <v>2344</v>
      </c>
      <c r="D14" s="37" t="s">
        <v>930</v>
      </c>
      <c r="E14" s="37" t="s">
        <v>10812</v>
      </c>
      <c r="F14" s="37" t="s">
        <v>8935</v>
      </c>
      <c r="G14" s="162" t="s">
        <v>785</v>
      </c>
      <c r="H14" s="44">
        <v>46217</v>
      </c>
      <c r="I14" s="148" t="s">
        <v>10813</v>
      </c>
      <c r="J14" s="149" t="s">
        <v>10814</v>
      </c>
    </row>
    <row r="15" spans="1:11" ht="15" customHeight="1" x14ac:dyDescent="0.25">
      <c r="A15" s="36" t="s">
        <v>2342</v>
      </c>
      <c r="B15" s="36" t="s">
        <v>2343</v>
      </c>
      <c r="C15" s="37" t="s">
        <v>2344</v>
      </c>
      <c r="D15" s="37" t="s">
        <v>930</v>
      </c>
      <c r="E15" s="37" t="s">
        <v>11249</v>
      </c>
      <c r="F15" s="37" t="s">
        <v>11251</v>
      </c>
      <c r="G15" s="162" t="s">
        <v>785</v>
      </c>
      <c r="H15" s="44">
        <v>46226</v>
      </c>
      <c r="I15" s="148" t="s">
        <v>10626</v>
      </c>
      <c r="J15" s="149" t="s">
        <v>11250</v>
      </c>
    </row>
    <row r="16" spans="1:11" ht="15" customHeight="1" x14ac:dyDescent="0.25">
      <c r="A16" s="36" t="s">
        <v>2342</v>
      </c>
      <c r="B16" s="36" t="s">
        <v>2343</v>
      </c>
      <c r="C16" s="37" t="s">
        <v>2344</v>
      </c>
      <c r="D16" s="37" t="s">
        <v>815</v>
      </c>
      <c r="E16" s="37" t="s">
        <v>2411</v>
      </c>
      <c r="F16" s="37" t="s">
        <v>2412</v>
      </c>
      <c r="G16" s="165" t="s">
        <v>826</v>
      </c>
      <c r="H16" s="44">
        <v>45662</v>
      </c>
      <c r="I16" s="86" t="s">
        <v>834</v>
      </c>
      <c r="J16" s="81">
        <v>0</v>
      </c>
    </row>
    <row r="17" spans="1:10" ht="15" customHeight="1" x14ac:dyDescent="0.25">
      <c r="A17" s="36" t="s">
        <v>2342</v>
      </c>
      <c r="B17" s="36" t="s">
        <v>2343</v>
      </c>
      <c r="C17" s="37" t="s">
        <v>2344</v>
      </c>
      <c r="D17" s="37" t="s">
        <v>815</v>
      </c>
      <c r="E17" s="37" t="s">
        <v>2413</v>
      </c>
      <c r="F17" s="37" t="s">
        <v>2414</v>
      </c>
      <c r="G17" s="165" t="s">
        <v>826</v>
      </c>
      <c r="H17" s="44">
        <v>45664</v>
      </c>
      <c r="I17" s="86" t="s">
        <v>2360</v>
      </c>
      <c r="J17" s="81" t="s">
        <v>2415</v>
      </c>
    </row>
    <row r="18" spans="1:10" ht="15" customHeight="1" x14ac:dyDescent="0.25">
      <c r="A18" s="36" t="s">
        <v>2342</v>
      </c>
      <c r="B18" s="36" t="s">
        <v>2343</v>
      </c>
      <c r="C18" s="37" t="s">
        <v>2344</v>
      </c>
      <c r="D18" s="37" t="s">
        <v>815</v>
      </c>
      <c r="E18" s="37" t="s">
        <v>2416</v>
      </c>
      <c r="F18" s="37" t="s">
        <v>2417</v>
      </c>
      <c r="G18" s="162" t="s">
        <v>785</v>
      </c>
      <c r="H18" s="44">
        <v>45666</v>
      </c>
      <c r="I18" s="148" t="s">
        <v>1451</v>
      </c>
      <c r="J18" s="149" t="s">
        <v>2102</v>
      </c>
    </row>
    <row r="19" spans="1:10" ht="15" customHeight="1" x14ac:dyDescent="0.25">
      <c r="A19" s="36" t="s">
        <v>2342</v>
      </c>
      <c r="B19" s="36" t="s">
        <v>2343</v>
      </c>
      <c r="C19" s="37" t="s">
        <v>2344</v>
      </c>
      <c r="D19" s="37" t="s">
        <v>815</v>
      </c>
      <c r="E19" s="37" t="s">
        <v>2362</v>
      </c>
      <c r="F19" s="37" t="s">
        <v>2363</v>
      </c>
      <c r="G19" s="165" t="s">
        <v>547</v>
      </c>
      <c r="H19" s="44">
        <v>45996</v>
      </c>
      <c r="I19" s="86" t="s">
        <v>1568</v>
      </c>
      <c r="J19" s="81" t="s">
        <v>2364</v>
      </c>
    </row>
    <row r="20" spans="1:10" ht="15" customHeight="1" x14ac:dyDescent="0.25">
      <c r="A20" s="36" t="s">
        <v>2342</v>
      </c>
      <c r="B20" s="36" t="s">
        <v>2343</v>
      </c>
      <c r="C20" s="37" t="s">
        <v>2344</v>
      </c>
      <c r="D20" s="37" t="s">
        <v>815</v>
      </c>
      <c r="E20" s="37" t="s">
        <v>2365</v>
      </c>
      <c r="F20" s="37" t="s">
        <v>2366</v>
      </c>
      <c r="G20" s="162" t="s">
        <v>547</v>
      </c>
      <c r="H20" s="44">
        <v>45996</v>
      </c>
      <c r="I20" s="148" t="s">
        <v>2367</v>
      </c>
      <c r="J20" s="149" t="s">
        <v>2233</v>
      </c>
    </row>
    <row r="21" spans="1:10" ht="15" customHeight="1" x14ac:dyDescent="0.25">
      <c r="A21" s="36" t="s">
        <v>2342</v>
      </c>
      <c r="B21" s="36" t="s">
        <v>2343</v>
      </c>
      <c r="C21" s="37" t="s">
        <v>2344</v>
      </c>
      <c r="D21" s="37" t="s">
        <v>815</v>
      </c>
      <c r="E21" s="37" t="s">
        <v>2368</v>
      </c>
      <c r="F21" s="37" t="s">
        <v>2369</v>
      </c>
      <c r="G21" s="162" t="s">
        <v>547</v>
      </c>
      <c r="H21" s="44">
        <v>46000</v>
      </c>
      <c r="I21" s="148" t="s">
        <v>2367</v>
      </c>
      <c r="J21" s="149" t="s">
        <v>1972</v>
      </c>
    </row>
    <row r="22" spans="1:10" ht="15" customHeight="1" x14ac:dyDescent="0.25">
      <c r="A22" s="36" t="s">
        <v>2342</v>
      </c>
      <c r="B22" s="36" t="s">
        <v>2343</v>
      </c>
      <c r="C22" s="37" t="s">
        <v>2344</v>
      </c>
      <c r="D22" s="37" t="s">
        <v>815</v>
      </c>
      <c r="E22" s="37" t="s">
        <v>2370</v>
      </c>
      <c r="F22" s="37" t="s">
        <v>2371</v>
      </c>
      <c r="G22" s="165" t="s">
        <v>547</v>
      </c>
      <c r="H22" s="44">
        <v>46000</v>
      </c>
      <c r="I22" s="86" t="s">
        <v>2372</v>
      </c>
      <c r="J22" s="81" t="s">
        <v>2373</v>
      </c>
    </row>
    <row r="23" spans="1:10" ht="15" customHeight="1" x14ac:dyDescent="0.25">
      <c r="A23" s="36" t="s">
        <v>2342</v>
      </c>
      <c r="B23" s="36" t="s">
        <v>2343</v>
      </c>
      <c r="C23" s="37" t="s">
        <v>2344</v>
      </c>
      <c r="D23" s="37" t="s">
        <v>815</v>
      </c>
      <c r="E23" s="37" t="s">
        <v>2374</v>
      </c>
      <c r="F23" s="37" t="s">
        <v>2375</v>
      </c>
      <c r="G23" s="165" t="s">
        <v>1572</v>
      </c>
      <c r="H23" s="44">
        <v>46002</v>
      </c>
      <c r="I23" s="86" t="s">
        <v>2376</v>
      </c>
      <c r="J23" s="81"/>
    </row>
    <row r="24" spans="1:10" ht="15" customHeight="1" x14ac:dyDescent="0.25">
      <c r="A24" s="36" t="s">
        <v>2342</v>
      </c>
      <c r="B24" s="36" t="s">
        <v>2343</v>
      </c>
      <c r="C24" s="37" t="s">
        <v>2344</v>
      </c>
      <c r="D24" s="37" t="s">
        <v>815</v>
      </c>
      <c r="E24" s="37" t="s">
        <v>2377</v>
      </c>
      <c r="F24" s="37" t="s">
        <v>2378</v>
      </c>
      <c r="G24" s="165" t="s">
        <v>1572</v>
      </c>
      <c r="H24" s="44">
        <v>46003</v>
      </c>
      <c r="I24" s="86" t="s">
        <v>2379</v>
      </c>
      <c r="J24" s="81"/>
    </row>
    <row r="25" spans="1:10" ht="15" customHeight="1" x14ac:dyDescent="0.25">
      <c r="A25" s="36" t="s">
        <v>2342</v>
      </c>
      <c r="B25" s="36" t="s">
        <v>2343</v>
      </c>
      <c r="C25" s="37" t="s">
        <v>2344</v>
      </c>
      <c r="D25" s="37" t="s">
        <v>815</v>
      </c>
      <c r="E25" s="37" t="s">
        <v>2380</v>
      </c>
      <c r="F25" s="37" t="s">
        <v>2381</v>
      </c>
      <c r="G25" s="162" t="s">
        <v>547</v>
      </c>
      <c r="H25" s="44">
        <v>46007</v>
      </c>
      <c r="I25" s="148" t="s">
        <v>2382</v>
      </c>
      <c r="J25" s="149" t="s">
        <v>2233</v>
      </c>
    </row>
    <row r="26" spans="1:10" ht="15" customHeight="1" x14ac:dyDescent="0.25">
      <c r="A26" s="36" t="s">
        <v>2342</v>
      </c>
      <c r="B26" s="36" t="s">
        <v>2343</v>
      </c>
      <c r="C26" s="37" t="s">
        <v>2344</v>
      </c>
      <c r="D26" s="37" t="s">
        <v>815</v>
      </c>
      <c r="E26" s="37" t="s">
        <v>2383</v>
      </c>
      <c r="F26" s="37" t="s">
        <v>2384</v>
      </c>
      <c r="G26" s="165" t="s">
        <v>547</v>
      </c>
      <c r="H26" s="44">
        <v>46008</v>
      </c>
      <c r="I26" s="86" t="s">
        <v>1500</v>
      </c>
      <c r="J26" s="81" t="s">
        <v>2233</v>
      </c>
    </row>
    <row r="27" spans="1:10" ht="15" customHeight="1" x14ac:dyDescent="0.25">
      <c r="A27" s="36" t="s">
        <v>2342</v>
      </c>
      <c r="B27" s="36" t="s">
        <v>2343</v>
      </c>
      <c r="C27" s="37" t="s">
        <v>2344</v>
      </c>
      <c r="D27" s="37" t="s">
        <v>815</v>
      </c>
      <c r="E27" s="37" t="s">
        <v>2385</v>
      </c>
      <c r="F27" s="37" t="s">
        <v>2386</v>
      </c>
      <c r="G27" s="162" t="s">
        <v>547</v>
      </c>
      <c r="H27" s="44">
        <v>46009</v>
      </c>
      <c r="I27" s="148" t="s">
        <v>2387</v>
      </c>
      <c r="J27" s="149" t="s">
        <v>2388</v>
      </c>
    </row>
    <row r="28" spans="1:10" ht="15" customHeight="1" x14ac:dyDescent="0.25">
      <c r="A28" s="36" t="s">
        <v>2342</v>
      </c>
      <c r="B28" s="36" t="s">
        <v>2343</v>
      </c>
      <c r="C28" s="37" t="s">
        <v>2344</v>
      </c>
      <c r="D28" s="37" t="s">
        <v>815</v>
      </c>
      <c r="E28" s="37" t="s">
        <v>2389</v>
      </c>
      <c r="F28" s="37" t="s">
        <v>2390</v>
      </c>
      <c r="G28" s="165" t="s">
        <v>826</v>
      </c>
      <c r="H28" s="44">
        <v>46009</v>
      </c>
      <c r="I28" s="86" t="s">
        <v>822</v>
      </c>
      <c r="J28" s="81"/>
    </row>
    <row r="29" spans="1:10" ht="15" customHeight="1" x14ac:dyDescent="0.25">
      <c r="A29" s="36" t="s">
        <v>2342</v>
      </c>
      <c r="B29" s="36" t="s">
        <v>2343</v>
      </c>
      <c r="C29" s="37" t="s">
        <v>2344</v>
      </c>
      <c r="D29" s="37" t="s">
        <v>815</v>
      </c>
      <c r="E29" s="37" t="s">
        <v>2391</v>
      </c>
      <c r="F29" s="37" t="s">
        <v>2392</v>
      </c>
      <c r="G29" s="162" t="s">
        <v>785</v>
      </c>
      <c r="H29" s="44">
        <v>46009</v>
      </c>
      <c r="I29" s="148" t="s">
        <v>2393</v>
      </c>
      <c r="J29" s="149" t="s">
        <v>827</v>
      </c>
    </row>
    <row r="30" spans="1:10" ht="15" customHeight="1" x14ac:dyDescent="0.25">
      <c r="A30" s="36" t="s">
        <v>2342</v>
      </c>
      <c r="B30" s="36" t="s">
        <v>2343</v>
      </c>
      <c r="C30" s="37" t="s">
        <v>2344</v>
      </c>
      <c r="D30" s="37" t="s">
        <v>815</v>
      </c>
      <c r="E30" s="37" t="s">
        <v>2394</v>
      </c>
      <c r="F30" s="37" t="s">
        <v>2395</v>
      </c>
      <c r="G30" s="162" t="s">
        <v>785</v>
      </c>
      <c r="H30" s="44">
        <v>46010</v>
      </c>
      <c r="I30" s="148" t="s">
        <v>2396</v>
      </c>
      <c r="J30" s="149" t="s">
        <v>1500</v>
      </c>
    </row>
    <row r="31" spans="1:10" ht="15" customHeight="1" x14ac:dyDescent="0.25">
      <c r="A31" s="36" t="s">
        <v>2342</v>
      </c>
      <c r="B31" s="36" t="s">
        <v>2343</v>
      </c>
      <c r="C31" s="37" t="s">
        <v>2344</v>
      </c>
      <c r="D31" s="37" t="s">
        <v>815</v>
      </c>
      <c r="E31" s="37" t="s">
        <v>2397</v>
      </c>
      <c r="F31" s="37" t="s">
        <v>2398</v>
      </c>
      <c r="G31" s="165" t="s">
        <v>826</v>
      </c>
      <c r="H31" s="44">
        <v>46010</v>
      </c>
      <c r="I31" s="86" t="s">
        <v>2399</v>
      </c>
      <c r="J31" s="81"/>
    </row>
    <row r="32" spans="1:10" ht="15" customHeight="1" x14ac:dyDescent="0.25">
      <c r="A32" s="36" t="s">
        <v>2342</v>
      </c>
      <c r="B32" s="36" t="s">
        <v>2343</v>
      </c>
      <c r="C32" s="37" t="s">
        <v>2344</v>
      </c>
      <c r="D32" s="37" t="s">
        <v>815</v>
      </c>
      <c r="E32" s="37" t="s">
        <v>2400</v>
      </c>
      <c r="F32" s="37" t="s">
        <v>2401</v>
      </c>
      <c r="G32" s="162" t="s">
        <v>785</v>
      </c>
      <c r="H32" s="44">
        <v>46014</v>
      </c>
      <c r="I32" s="148" t="s">
        <v>818</v>
      </c>
      <c r="J32" s="149" t="s">
        <v>2063</v>
      </c>
    </row>
    <row r="33" spans="1:10" ht="15" customHeight="1" x14ac:dyDescent="0.25">
      <c r="A33" s="36" t="s">
        <v>2342</v>
      </c>
      <c r="B33" s="36" t="s">
        <v>2343</v>
      </c>
      <c r="C33" s="37" t="s">
        <v>2344</v>
      </c>
      <c r="D33" s="37" t="s">
        <v>815</v>
      </c>
      <c r="E33" s="37" t="s">
        <v>2402</v>
      </c>
      <c r="F33" s="37" t="s">
        <v>2403</v>
      </c>
      <c r="G33" s="165" t="s">
        <v>785</v>
      </c>
      <c r="H33" s="44">
        <v>46014</v>
      </c>
      <c r="I33" s="86" t="s">
        <v>2404</v>
      </c>
      <c r="J33" s="81" t="s">
        <v>2405</v>
      </c>
    </row>
    <row r="34" spans="1:10" ht="15" customHeight="1" x14ac:dyDescent="0.25">
      <c r="A34" s="36" t="s">
        <v>2342</v>
      </c>
      <c r="B34" s="36" t="s">
        <v>2343</v>
      </c>
      <c r="C34" s="37" t="s">
        <v>2344</v>
      </c>
      <c r="D34" s="37" t="s">
        <v>815</v>
      </c>
      <c r="E34" s="37" t="s">
        <v>2406</v>
      </c>
      <c r="F34" s="37" t="s">
        <v>2407</v>
      </c>
      <c r="G34" s="162" t="s">
        <v>826</v>
      </c>
      <c r="H34" s="44">
        <v>46017</v>
      </c>
      <c r="I34" s="148" t="s">
        <v>2063</v>
      </c>
      <c r="J34" s="149"/>
    </row>
    <row r="35" spans="1:10" ht="15" customHeight="1" x14ac:dyDescent="0.25">
      <c r="A35" s="36" t="s">
        <v>2342</v>
      </c>
      <c r="B35" s="36" t="s">
        <v>2343</v>
      </c>
      <c r="C35" s="37" t="s">
        <v>2344</v>
      </c>
      <c r="D35" s="37" t="s">
        <v>815</v>
      </c>
      <c r="E35" s="37" t="s">
        <v>2408</v>
      </c>
      <c r="F35" s="37" t="s">
        <v>2409</v>
      </c>
      <c r="G35" s="165" t="s">
        <v>785</v>
      </c>
      <c r="H35" s="44">
        <v>46017</v>
      </c>
      <c r="I35" s="86" t="s">
        <v>2410</v>
      </c>
      <c r="J35" s="81" t="s">
        <v>2186</v>
      </c>
    </row>
    <row r="36" spans="1:10" ht="15" customHeight="1" x14ac:dyDescent="0.25">
      <c r="A36" s="36" t="s">
        <v>2342</v>
      </c>
      <c r="B36" s="36" t="s">
        <v>2343</v>
      </c>
      <c r="C36" s="37" t="s">
        <v>2344</v>
      </c>
      <c r="D36" s="37" t="s">
        <v>815</v>
      </c>
      <c r="E36" s="37" t="s">
        <v>2418</v>
      </c>
      <c r="F36" s="37" t="s">
        <v>2419</v>
      </c>
      <c r="G36" s="162" t="s">
        <v>1572</v>
      </c>
      <c r="H36" s="44">
        <v>46036</v>
      </c>
      <c r="I36" s="148" t="s">
        <v>1972</v>
      </c>
      <c r="J36" s="149">
        <v>0</v>
      </c>
    </row>
    <row r="37" spans="1:10" ht="15" customHeight="1" x14ac:dyDescent="0.25">
      <c r="A37" s="36" t="s">
        <v>2342</v>
      </c>
      <c r="B37" s="36" t="s">
        <v>2343</v>
      </c>
      <c r="C37" s="37" t="s">
        <v>2344</v>
      </c>
      <c r="D37" s="37" t="s">
        <v>815</v>
      </c>
      <c r="E37" s="37" t="s">
        <v>2420</v>
      </c>
      <c r="F37" s="37" t="s">
        <v>2421</v>
      </c>
      <c r="G37" s="165" t="s">
        <v>785</v>
      </c>
      <c r="H37" s="44">
        <v>46037</v>
      </c>
      <c r="I37" s="86" t="s">
        <v>2360</v>
      </c>
      <c r="J37" s="81" t="s">
        <v>2140</v>
      </c>
    </row>
    <row r="38" spans="1:10" ht="45" customHeight="1" x14ac:dyDescent="0.25">
      <c r="A38" s="36" t="s">
        <v>2342</v>
      </c>
      <c r="B38" s="36" t="s">
        <v>2343</v>
      </c>
      <c r="C38" s="37" t="s">
        <v>2344</v>
      </c>
      <c r="D38" s="37" t="s">
        <v>815</v>
      </c>
      <c r="E38" s="37" t="s">
        <v>2422</v>
      </c>
      <c r="F38" s="37" t="s">
        <v>2423</v>
      </c>
      <c r="G38" s="162" t="s">
        <v>785</v>
      </c>
      <c r="H38" s="44">
        <v>46041</v>
      </c>
      <c r="I38" s="148" t="s">
        <v>2225</v>
      </c>
      <c r="J38" s="149" t="s">
        <v>2424</v>
      </c>
    </row>
    <row r="39" spans="1:10" ht="15" customHeight="1" x14ac:dyDescent="0.25">
      <c r="A39" s="36" t="s">
        <v>2342</v>
      </c>
      <c r="B39" s="36" t="s">
        <v>2343</v>
      </c>
      <c r="C39" s="37" t="s">
        <v>2344</v>
      </c>
      <c r="D39" s="37" t="s">
        <v>815</v>
      </c>
      <c r="E39" s="37" t="s">
        <v>2425</v>
      </c>
      <c r="F39" s="37" t="s">
        <v>2426</v>
      </c>
      <c r="G39" s="162" t="s">
        <v>785</v>
      </c>
      <c r="H39" s="44">
        <v>46055</v>
      </c>
      <c r="I39" s="148" t="s">
        <v>1654</v>
      </c>
      <c r="J39" s="149" t="s">
        <v>2189</v>
      </c>
    </row>
    <row r="40" spans="1:10" ht="30" customHeight="1" x14ac:dyDescent="0.25">
      <c r="A40" s="36" t="s">
        <v>2342</v>
      </c>
      <c r="B40" s="36" t="s">
        <v>2343</v>
      </c>
      <c r="C40" s="37" t="s">
        <v>2344</v>
      </c>
      <c r="D40" s="37" t="s">
        <v>815</v>
      </c>
      <c r="E40" s="37" t="s">
        <v>2427</v>
      </c>
      <c r="F40" s="37" t="s">
        <v>2428</v>
      </c>
      <c r="G40" s="165" t="s">
        <v>785</v>
      </c>
      <c r="H40" s="44">
        <v>46057</v>
      </c>
      <c r="I40" s="86" t="s">
        <v>1957</v>
      </c>
      <c r="J40" s="81" t="s">
        <v>1598</v>
      </c>
    </row>
    <row r="41" spans="1:10" ht="15" customHeight="1" x14ac:dyDescent="0.25">
      <c r="A41" s="36" t="s">
        <v>2342</v>
      </c>
      <c r="B41" s="36" t="s">
        <v>2343</v>
      </c>
      <c r="C41" s="37" t="s">
        <v>2344</v>
      </c>
      <c r="D41" s="37" t="s">
        <v>815</v>
      </c>
      <c r="E41" s="37" t="s">
        <v>2429</v>
      </c>
      <c r="F41" s="37" t="s">
        <v>2430</v>
      </c>
      <c r="G41" s="165" t="s">
        <v>547</v>
      </c>
      <c r="H41" s="44">
        <v>46059</v>
      </c>
      <c r="I41" s="86" t="s">
        <v>2431</v>
      </c>
      <c r="J41" s="81" t="s">
        <v>2153</v>
      </c>
    </row>
    <row r="42" spans="1:10" ht="30" customHeight="1" x14ac:dyDescent="0.25">
      <c r="A42" s="36" t="s">
        <v>2342</v>
      </c>
      <c r="B42" s="36" t="s">
        <v>2343</v>
      </c>
      <c r="C42" s="37" t="s">
        <v>2344</v>
      </c>
      <c r="D42" s="37" t="s">
        <v>815</v>
      </c>
      <c r="E42" s="37" t="s">
        <v>2432</v>
      </c>
      <c r="F42" s="37" t="s">
        <v>2433</v>
      </c>
      <c r="G42" s="162" t="s">
        <v>547</v>
      </c>
      <c r="H42" s="44">
        <v>46063</v>
      </c>
      <c r="I42" s="148" t="s">
        <v>2137</v>
      </c>
      <c r="J42" s="149" t="s">
        <v>2151</v>
      </c>
    </row>
    <row r="43" spans="1:10" ht="45" customHeight="1" x14ac:dyDescent="0.25">
      <c r="A43" s="36" t="s">
        <v>2342</v>
      </c>
      <c r="B43" s="36" t="s">
        <v>2343</v>
      </c>
      <c r="C43" s="37" t="s">
        <v>2344</v>
      </c>
      <c r="D43" s="37" t="s">
        <v>815</v>
      </c>
      <c r="E43" s="37" t="s">
        <v>2434</v>
      </c>
      <c r="F43" s="37" t="s">
        <v>2435</v>
      </c>
      <c r="G43" s="162" t="s">
        <v>547</v>
      </c>
      <c r="H43" s="44">
        <v>46070</v>
      </c>
      <c r="I43" s="148" t="s">
        <v>2137</v>
      </c>
      <c r="J43" s="149" t="s">
        <v>2436</v>
      </c>
    </row>
    <row r="44" spans="1:10" ht="15" customHeight="1" x14ac:dyDescent="0.25">
      <c r="A44" s="36" t="s">
        <v>2342</v>
      </c>
      <c r="B44" s="36" t="s">
        <v>2343</v>
      </c>
      <c r="C44" s="37" t="s">
        <v>2344</v>
      </c>
      <c r="D44" s="37" t="s">
        <v>815</v>
      </c>
      <c r="E44" s="37" t="s">
        <v>2437</v>
      </c>
      <c r="F44" s="37" t="s">
        <v>2438</v>
      </c>
      <c r="G44" s="162" t="s">
        <v>547</v>
      </c>
      <c r="H44" s="44">
        <v>46072</v>
      </c>
      <c r="I44" s="148" t="s">
        <v>2134</v>
      </c>
      <c r="J44" s="149" t="s">
        <v>2439</v>
      </c>
    </row>
    <row r="45" spans="1:10" ht="15" customHeight="1" x14ac:dyDescent="0.25">
      <c r="A45" s="36" t="s">
        <v>2342</v>
      </c>
      <c r="B45" s="36" t="s">
        <v>2343</v>
      </c>
      <c r="C45" s="37" t="s">
        <v>2344</v>
      </c>
      <c r="D45" s="37" t="s">
        <v>815</v>
      </c>
      <c r="E45" s="37" t="s">
        <v>2440</v>
      </c>
      <c r="F45" s="37" t="s">
        <v>2441</v>
      </c>
      <c r="G45" s="162" t="s">
        <v>2143</v>
      </c>
      <c r="H45" s="44">
        <v>46078</v>
      </c>
      <c r="I45" s="148" t="s">
        <v>2410</v>
      </c>
      <c r="J45" s="149"/>
    </row>
    <row r="46" spans="1:10" ht="30" customHeight="1" x14ac:dyDescent="0.25">
      <c r="A46" s="36" t="s">
        <v>2342</v>
      </c>
      <c r="B46" s="36" t="s">
        <v>2343</v>
      </c>
      <c r="C46" s="37" t="s">
        <v>2344</v>
      </c>
      <c r="D46" s="37" t="s">
        <v>815</v>
      </c>
      <c r="E46" s="37" t="s">
        <v>2442</v>
      </c>
      <c r="F46" s="37" t="s">
        <v>2443</v>
      </c>
      <c r="G46" s="165" t="s">
        <v>785</v>
      </c>
      <c r="H46" s="44">
        <v>46085</v>
      </c>
      <c r="I46" s="86" t="s">
        <v>834</v>
      </c>
      <c r="J46" s="81" t="s">
        <v>2444</v>
      </c>
    </row>
    <row r="47" spans="1:10" ht="15" customHeight="1" x14ac:dyDescent="0.25">
      <c r="A47" s="36" t="s">
        <v>2342</v>
      </c>
      <c r="B47" s="36" t="s">
        <v>2343</v>
      </c>
      <c r="C47" s="37" t="s">
        <v>2344</v>
      </c>
      <c r="D47" s="37" t="s">
        <v>815</v>
      </c>
      <c r="E47" s="37" t="s">
        <v>2522</v>
      </c>
      <c r="F47" s="37" t="s">
        <v>2523</v>
      </c>
      <c r="G47" s="162" t="s">
        <v>2143</v>
      </c>
      <c r="H47" s="44">
        <v>46128</v>
      </c>
      <c r="I47" s="148" t="s">
        <v>2524</v>
      </c>
      <c r="J47" s="149" t="s">
        <v>2525</v>
      </c>
    </row>
    <row r="48" spans="1:10" ht="15" customHeight="1" x14ac:dyDescent="0.25">
      <c r="A48" s="36" t="s">
        <v>2342</v>
      </c>
      <c r="B48" s="36" t="s">
        <v>2343</v>
      </c>
      <c r="C48" s="37" t="s">
        <v>2344</v>
      </c>
      <c r="D48" s="37" t="s">
        <v>815</v>
      </c>
      <c r="E48" s="37" t="s">
        <v>2621</v>
      </c>
      <c r="F48" s="37" t="s">
        <v>2622</v>
      </c>
      <c r="G48" s="162" t="s">
        <v>2143</v>
      </c>
      <c r="H48" s="44">
        <v>46140</v>
      </c>
      <c r="I48" s="148" t="s">
        <v>2623</v>
      </c>
      <c r="J48" s="149" t="s">
        <v>2624</v>
      </c>
    </row>
    <row r="49" spans="1:10" ht="15" customHeight="1" x14ac:dyDescent="0.25">
      <c r="A49" s="36" t="s">
        <v>2342</v>
      </c>
      <c r="B49" s="36" t="s">
        <v>2343</v>
      </c>
      <c r="C49" s="37" t="s">
        <v>2344</v>
      </c>
      <c r="D49" s="37" t="s">
        <v>815</v>
      </c>
      <c r="E49" s="37" t="s">
        <v>2625</v>
      </c>
      <c r="F49" s="37" t="s">
        <v>2626</v>
      </c>
      <c r="G49" s="165" t="s">
        <v>2143</v>
      </c>
      <c r="H49" s="44">
        <v>46140</v>
      </c>
      <c r="I49" s="86" t="s">
        <v>2627</v>
      </c>
      <c r="J49" s="81">
        <v>0</v>
      </c>
    </row>
    <row r="50" spans="1:10" ht="15" customHeight="1" x14ac:dyDescent="0.25">
      <c r="A50" s="36" t="s">
        <v>2342</v>
      </c>
      <c r="B50" s="36" t="s">
        <v>2343</v>
      </c>
      <c r="C50" s="37" t="s">
        <v>2344</v>
      </c>
      <c r="D50" s="37" t="s">
        <v>815</v>
      </c>
      <c r="E50" s="37" t="s">
        <v>2640</v>
      </c>
      <c r="F50" s="37" t="s">
        <v>2641</v>
      </c>
      <c r="G50" s="165" t="s">
        <v>2143</v>
      </c>
      <c r="H50" s="44">
        <v>46149</v>
      </c>
      <c r="I50" s="86" t="s">
        <v>2642</v>
      </c>
      <c r="J50" s="81" t="s">
        <v>2643</v>
      </c>
    </row>
    <row r="51" spans="1:10" ht="15" customHeight="1" x14ac:dyDescent="0.25">
      <c r="A51" s="36" t="s">
        <v>2342</v>
      </c>
      <c r="B51" s="36" t="s">
        <v>2343</v>
      </c>
      <c r="C51" s="37" t="s">
        <v>2344</v>
      </c>
      <c r="D51" s="37" t="s">
        <v>815</v>
      </c>
      <c r="E51" s="37" t="s">
        <v>2713</v>
      </c>
      <c r="F51" s="37" t="s">
        <v>2714</v>
      </c>
      <c r="G51" s="162" t="s">
        <v>2143</v>
      </c>
      <c r="H51" s="44">
        <v>46175</v>
      </c>
      <c r="I51" s="148" t="s">
        <v>2715</v>
      </c>
      <c r="J51" s="149" t="s">
        <v>2716</v>
      </c>
    </row>
    <row r="52" spans="1:10" ht="30" customHeight="1" x14ac:dyDescent="0.25">
      <c r="A52" s="36" t="s">
        <v>2342</v>
      </c>
      <c r="B52" s="36" t="s">
        <v>2343</v>
      </c>
      <c r="C52" s="37" t="s">
        <v>2344</v>
      </c>
      <c r="D52" s="37" t="s">
        <v>815</v>
      </c>
      <c r="E52" s="37" t="s">
        <v>2728</v>
      </c>
      <c r="F52" s="37" t="s">
        <v>2729</v>
      </c>
      <c r="G52" s="162" t="s">
        <v>2143</v>
      </c>
      <c r="H52" s="44">
        <v>46178</v>
      </c>
      <c r="I52" s="148" t="s">
        <v>2730</v>
      </c>
      <c r="J52" s="149">
        <v>0</v>
      </c>
    </row>
    <row r="53" spans="1:10" ht="15" customHeight="1" x14ac:dyDescent="0.25">
      <c r="A53" s="36" t="s">
        <v>2342</v>
      </c>
      <c r="B53" s="36" t="s">
        <v>2343</v>
      </c>
      <c r="C53" s="37" t="s">
        <v>2344</v>
      </c>
      <c r="D53" s="37" t="s">
        <v>815</v>
      </c>
      <c r="E53" s="37" t="s">
        <v>2741</v>
      </c>
      <c r="F53" s="37" t="s">
        <v>2742</v>
      </c>
      <c r="G53" s="165" t="s">
        <v>2143</v>
      </c>
      <c r="H53" s="44">
        <v>46178</v>
      </c>
      <c r="I53" s="86" t="s">
        <v>2743</v>
      </c>
      <c r="J53" s="81">
        <v>0</v>
      </c>
    </row>
    <row r="54" spans="1:10" ht="15" customHeight="1" x14ac:dyDescent="0.25">
      <c r="A54" s="36" t="s">
        <v>2342</v>
      </c>
      <c r="B54" s="36" t="s">
        <v>2343</v>
      </c>
      <c r="C54" s="37" t="s">
        <v>2344</v>
      </c>
      <c r="D54" s="37" t="s">
        <v>815</v>
      </c>
      <c r="E54" s="37" t="s">
        <v>2751</v>
      </c>
      <c r="F54" s="37" t="s">
        <v>2752</v>
      </c>
      <c r="G54" s="162" t="s">
        <v>2143</v>
      </c>
      <c r="H54" s="44">
        <v>46197</v>
      </c>
      <c r="I54" s="148" t="s">
        <v>2753</v>
      </c>
      <c r="J54" s="149">
        <v>0</v>
      </c>
    </row>
    <row r="55" spans="1:10" ht="15" customHeight="1" x14ac:dyDescent="0.25">
      <c r="A55" s="36" t="s">
        <v>2342</v>
      </c>
      <c r="B55" s="36" t="s">
        <v>2343</v>
      </c>
      <c r="C55" s="37" t="s">
        <v>2344</v>
      </c>
      <c r="D55" s="37" t="s">
        <v>815</v>
      </c>
      <c r="E55" s="37" t="s">
        <v>10630</v>
      </c>
      <c r="F55" s="37" t="s">
        <v>8947</v>
      </c>
      <c r="G55" s="162" t="s">
        <v>547</v>
      </c>
      <c r="H55" s="44">
        <v>46205</v>
      </c>
      <c r="I55" s="148" t="s">
        <v>10631</v>
      </c>
      <c r="J55" s="149">
        <v>0</v>
      </c>
    </row>
    <row r="56" spans="1:10" ht="15" customHeight="1" x14ac:dyDescent="0.25">
      <c r="A56" s="36" t="s">
        <v>2342</v>
      </c>
      <c r="B56" s="36" t="s">
        <v>2343</v>
      </c>
      <c r="C56" s="37" t="s">
        <v>2344</v>
      </c>
      <c r="D56" s="37" t="s">
        <v>815</v>
      </c>
      <c r="E56" s="37" t="s">
        <v>10788</v>
      </c>
      <c r="F56" s="37" t="s">
        <v>9247</v>
      </c>
      <c r="G56" s="162" t="s">
        <v>547</v>
      </c>
      <c r="H56" s="44">
        <v>46211</v>
      </c>
      <c r="I56" s="148" t="s">
        <v>10789</v>
      </c>
      <c r="J56" s="149" t="s">
        <v>10790</v>
      </c>
    </row>
    <row r="57" spans="1:10" ht="15" customHeight="1" x14ac:dyDescent="0.25">
      <c r="A57" s="36" t="s">
        <v>2342</v>
      </c>
      <c r="B57" s="36" t="s">
        <v>2343</v>
      </c>
      <c r="C57" s="37" t="s">
        <v>2344</v>
      </c>
      <c r="D57" s="37" t="s">
        <v>815</v>
      </c>
      <c r="E57" s="37" t="s">
        <v>11374</v>
      </c>
      <c r="F57" s="37" t="s">
        <v>9292</v>
      </c>
      <c r="G57" s="162" t="s">
        <v>547</v>
      </c>
      <c r="H57" s="44">
        <v>46231</v>
      </c>
      <c r="I57" s="148" t="s">
        <v>11375</v>
      </c>
      <c r="J57" s="149" t="s">
        <v>11376</v>
      </c>
    </row>
    <row r="58" spans="1:10" ht="15" customHeight="1" x14ac:dyDescent="0.25">
      <c r="A58" s="36" t="s">
        <v>2342</v>
      </c>
      <c r="B58" s="36" t="s">
        <v>2343</v>
      </c>
      <c r="C58" s="37" t="s">
        <v>2344</v>
      </c>
      <c r="D58" s="37" t="s">
        <v>1444</v>
      </c>
      <c r="E58" s="37" t="s">
        <v>10641</v>
      </c>
      <c r="F58" s="37" t="s">
        <v>9390</v>
      </c>
      <c r="G58" s="165" t="s">
        <v>898</v>
      </c>
      <c r="H58" s="44">
        <v>46205</v>
      </c>
      <c r="I58" s="86" t="s">
        <v>10642</v>
      </c>
      <c r="J58" s="81" t="s">
        <v>10643</v>
      </c>
    </row>
    <row r="59" spans="1:10" ht="15" customHeight="1" x14ac:dyDescent="0.25">
      <c r="A59" s="36" t="s">
        <v>2342</v>
      </c>
      <c r="B59" s="36" t="s">
        <v>2343</v>
      </c>
      <c r="C59" s="37" t="s">
        <v>2344</v>
      </c>
      <c r="D59" s="37" t="s">
        <v>1444</v>
      </c>
      <c r="E59" s="37" t="s">
        <v>10656</v>
      </c>
      <c r="F59" s="37" t="s">
        <v>9456</v>
      </c>
      <c r="G59" s="165" t="s">
        <v>785</v>
      </c>
      <c r="H59" s="44">
        <v>46206</v>
      </c>
      <c r="I59" s="86" t="s">
        <v>10657</v>
      </c>
      <c r="J59" s="81">
        <v>0</v>
      </c>
    </row>
    <row r="60" spans="1:10" ht="15" customHeight="1" x14ac:dyDescent="0.25">
      <c r="A60" s="36" t="s">
        <v>2342</v>
      </c>
      <c r="B60" s="36" t="s">
        <v>2343</v>
      </c>
      <c r="C60" s="37" t="s">
        <v>2344</v>
      </c>
      <c r="D60" s="37" t="s">
        <v>797</v>
      </c>
      <c r="E60" s="37" t="s">
        <v>2445</v>
      </c>
      <c r="F60" s="37" t="s">
        <v>2446</v>
      </c>
      <c r="G60" s="162" t="s">
        <v>1572</v>
      </c>
      <c r="H60" s="44">
        <v>46002</v>
      </c>
      <c r="I60" s="148" t="s">
        <v>2447</v>
      </c>
      <c r="J60" s="149"/>
    </row>
    <row r="61" spans="1:10" ht="15" customHeight="1" x14ac:dyDescent="0.25">
      <c r="A61" s="36" t="s">
        <v>2342</v>
      </c>
      <c r="B61" s="36" t="s">
        <v>2343</v>
      </c>
      <c r="C61" s="37" t="s">
        <v>2344</v>
      </c>
      <c r="D61" s="37" t="s">
        <v>797</v>
      </c>
      <c r="E61" s="37" t="s">
        <v>2448</v>
      </c>
      <c r="F61" s="37" t="s">
        <v>2449</v>
      </c>
      <c r="G61" s="165" t="s">
        <v>547</v>
      </c>
      <c r="H61" s="44">
        <v>46079</v>
      </c>
      <c r="I61" s="86" t="s">
        <v>2450</v>
      </c>
      <c r="J61" s="81" t="s">
        <v>2013</v>
      </c>
    </row>
    <row r="62" spans="1:10" ht="15" customHeight="1" x14ac:dyDescent="0.25">
      <c r="A62" s="36" t="s">
        <v>2342</v>
      </c>
      <c r="B62" s="36" t="s">
        <v>2343</v>
      </c>
      <c r="C62" s="37" t="s">
        <v>2344</v>
      </c>
      <c r="D62" s="37" t="s">
        <v>797</v>
      </c>
      <c r="E62" s="37" t="s">
        <v>2451</v>
      </c>
      <c r="F62" s="37" t="s">
        <v>2452</v>
      </c>
      <c r="G62" s="165" t="s">
        <v>547</v>
      </c>
      <c r="H62" s="44">
        <v>46083</v>
      </c>
      <c r="I62" s="86" t="s">
        <v>2189</v>
      </c>
      <c r="J62" s="81" t="s">
        <v>2341</v>
      </c>
    </row>
    <row r="63" spans="1:10" ht="15" customHeight="1" x14ac:dyDescent="0.25">
      <c r="A63" s="36" t="s">
        <v>2342</v>
      </c>
      <c r="B63" s="36" t="s">
        <v>2343</v>
      </c>
      <c r="C63" s="37" t="s">
        <v>2344</v>
      </c>
      <c r="D63" s="37" t="s">
        <v>797</v>
      </c>
      <c r="E63" s="37" t="s">
        <v>2453</v>
      </c>
      <c r="F63" s="37" t="s">
        <v>2454</v>
      </c>
      <c r="G63" s="162" t="s">
        <v>2143</v>
      </c>
      <c r="H63" s="44">
        <v>46093</v>
      </c>
      <c r="I63" s="148" t="s">
        <v>818</v>
      </c>
      <c r="J63" s="149"/>
    </row>
    <row r="64" spans="1:10" ht="15" customHeight="1" x14ac:dyDescent="0.25">
      <c r="A64" s="36" t="s">
        <v>2342</v>
      </c>
      <c r="B64" s="36" t="s">
        <v>2343</v>
      </c>
      <c r="C64" s="37" t="s">
        <v>2344</v>
      </c>
      <c r="D64" s="37" t="s">
        <v>1648</v>
      </c>
      <c r="E64" s="63" t="s">
        <v>2693</v>
      </c>
      <c r="F64" s="37" t="s">
        <v>2694</v>
      </c>
      <c r="G64" s="165" t="s">
        <v>2143</v>
      </c>
      <c r="H64" s="44">
        <v>46168</v>
      </c>
      <c r="I64" s="86" t="s">
        <v>2695</v>
      </c>
      <c r="J64" s="81">
        <v>0</v>
      </c>
    </row>
    <row r="65" spans="1:10" ht="15" customHeight="1" x14ac:dyDescent="0.25">
      <c r="A65" s="36" t="s">
        <v>2342</v>
      </c>
      <c r="B65" s="36" t="s">
        <v>2343</v>
      </c>
      <c r="C65" s="37" t="s">
        <v>2344</v>
      </c>
      <c r="D65" s="37" t="s">
        <v>1648</v>
      </c>
      <c r="E65" s="37" t="s">
        <v>2717</v>
      </c>
      <c r="F65" s="37" t="s">
        <v>2718</v>
      </c>
      <c r="G65" s="165" t="s">
        <v>2143</v>
      </c>
      <c r="H65" s="44">
        <v>46175</v>
      </c>
      <c r="I65" s="86" t="s">
        <v>2719</v>
      </c>
      <c r="J65" s="81" t="s">
        <v>2720</v>
      </c>
    </row>
    <row r="66" spans="1:10" ht="15" customHeight="1" x14ac:dyDescent="0.25">
      <c r="A66" s="36" t="s">
        <v>2342</v>
      </c>
      <c r="B66" s="36" t="s">
        <v>2343</v>
      </c>
      <c r="C66" s="37" t="s">
        <v>2344</v>
      </c>
      <c r="D66" s="37" t="s">
        <v>1648</v>
      </c>
      <c r="E66" s="37" t="s">
        <v>11364</v>
      </c>
      <c r="F66" s="37" t="s">
        <v>9396</v>
      </c>
      <c r="G66" s="165" t="s">
        <v>898</v>
      </c>
      <c r="H66" s="44">
        <v>46231</v>
      </c>
      <c r="I66" s="86" t="s">
        <v>11365</v>
      </c>
      <c r="J66" s="81" t="s">
        <v>11366</v>
      </c>
    </row>
    <row r="67" spans="1:10" ht="15" customHeight="1" x14ac:dyDescent="0.25">
      <c r="A67" s="36" t="s">
        <v>2342</v>
      </c>
      <c r="B67" s="36" t="s">
        <v>2343</v>
      </c>
      <c r="C67" s="37" t="s">
        <v>2344</v>
      </c>
      <c r="D67" s="37" t="s">
        <v>2540</v>
      </c>
      <c r="E67" s="37" t="s">
        <v>2541</v>
      </c>
      <c r="F67" s="37" t="s">
        <v>2542</v>
      </c>
      <c r="G67" s="165" t="s">
        <v>2143</v>
      </c>
      <c r="H67" s="44">
        <v>46135</v>
      </c>
      <c r="I67" s="86" t="s">
        <v>2543</v>
      </c>
      <c r="J67" s="81">
        <v>0</v>
      </c>
    </row>
    <row r="68" spans="1:10" ht="15" customHeight="1" x14ac:dyDescent="0.25">
      <c r="A68" s="36" t="s">
        <v>2342</v>
      </c>
      <c r="B68" s="36" t="s">
        <v>2343</v>
      </c>
      <c r="C68" s="37" t="s">
        <v>2344</v>
      </c>
      <c r="D68" s="37" t="s">
        <v>2540</v>
      </c>
      <c r="E68" s="37" t="s">
        <v>2544</v>
      </c>
      <c r="F68" s="37" t="s">
        <v>2545</v>
      </c>
      <c r="G68" s="162" t="s">
        <v>2143</v>
      </c>
      <c r="H68" s="44">
        <v>46135</v>
      </c>
      <c r="I68" s="148" t="s">
        <v>2546</v>
      </c>
      <c r="J68" s="149">
        <v>0</v>
      </c>
    </row>
    <row r="69" spans="1:10" ht="15" customHeight="1" x14ac:dyDescent="0.25">
      <c r="A69" s="36" t="s">
        <v>2342</v>
      </c>
      <c r="B69" s="36" t="s">
        <v>2343</v>
      </c>
      <c r="C69" s="37" t="s">
        <v>2344</v>
      </c>
      <c r="D69" s="37" t="s">
        <v>2540</v>
      </c>
      <c r="E69" s="37" t="s">
        <v>2547</v>
      </c>
      <c r="F69" s="37" t="s">
        <v>2548</v>
      </c>
      <c r="G69" s="165" t="s">
        <v>2143</v>
      </c>
      <c r="H69" s="44">
        <v>46135</v>
      </c>
      <c r="I69" s="86" t="s">
        <v>2549</v>
      </c>
      <c r="J69" s="81">
        <v>0</v>
      </c>
    </row>
    <row r="70" spans="1:10" ht="15" customHeight="1" x14ac:dyDescent="0.25">
      <c r="A70" s="36" t="s">
        <v>2342</v>
      </c>
      <c r="B70" s="36" t="s">
        <v>2343</v>
      </c>
      <c r="C70" s="37" t="s">
        <v>2344</v>
      </c>
      <c r="D70" s="37" t="s">
        <v>2540</v>
      </c>
      <c r="E70" s="37" t="s">
        <v>2550</v>
      </c>
      <c r="F70" s="37" t="s">
        <v>2551</v>
      </c>
      <c r="G70" s="162" t="s">
        <v>2143</v>
      </c>
      <c r="H70" s="44">
        <v>46135</v>
      </c>
      <c r="I70" s="148" t="s">
        <v>2552</v>
      </c>
      <c r="J70" s="156">
        <v>0</v>
      </c>
    </row>
    <row r="71" spans="1:10" ht="15" customHeight="1" x14ac:dyDescent="0.25">
      <c r="A71" s="36" t="s">
        <v>2342</v>
      </c>
      <c r="B71" s="36" t="s">
        <v>2343</v>
      </c>
      <c r="C71" s="37" t="s">
        <v>2344</v>
      </c>
      <c r="D71" s="37" t="s">
        <v>2540</v>
      </c>
      <c r="E71" s="37" t="s">
        <v>2553</v>
      </c>
      <c r="F71" s="37" t="s">
        <v>2554</v>
      </c>
      <c r="G71" s="165" t="s">
        <v>2143</v>
      </c>
      <c r="H71" s="44">
        <v>46135</v>
      </c>
      <c r="I71" s="86" t="s">
        <v>2555</v>
      </c>
      <c r="J71" s="81">
        <v>0</v>
      </c>
    </row>
    <row r="72" spans="1:10" ht="15" customHeight="1" x14ac:dyDescent="0.25">
      <c r="A72" s="36" t="s">
        <v>2342</v>
      </c>
      <c r="B72" s="36" t="s">
        <v>2343</v>
      </c>
      <c r="C72" s="37" t="s">
        <v>2344</v>
      </c>
      <c r="D72" s="37" t="s">
        <v>2540</v>
      </c>
      <c r="E72" s="37" t="s">
        <v>2556</v>
      </c>
      <c r="F72" s="37" t="s">
        <v>2557</v>
      </c>
      <c r="G72" s="162" t="s">
        <v>2143</v>
      </c>
      <c r="H72" s="44">
        <v>46135</v>
      </c>
      <c r="I72" s="148" t="s">
        <v>2558</v>
      </c>
      <c r="J72" s="149">
        <v>0</v>
      </c>
    </row>
    <row r="73" spans="1:10" ht="15" customHeight="1" x14ac:dyDescent="0.25">
      <c r="A73" s="36" t="s">
        <v>2342</v>
      </c>
      <c r="B73" s="36" t="s">
        <v>2343</v>
      </c>
      <c r="C73" s="37" t="s">
        <v>2344</v>
      </c>
      <c r="D73" s="37" t="s">
        <v>2540</v>
      </c>
      <c r="E73" s="37" t="s">
        <v>2559</v>
      </c>
      <c r="F73" s="37" t="s">
        <v>2560</v>
      </c>
      <c r="G73" s="165" t="s">
        <v>2143</v>
      </c>
      <c r="H73" s="44">
        <v>46135</v>
      </c>
      <c r="I73" s="86" t="s">
        <v>2561</v>
      </c>
      <c r="J73" s="81">
        <v>0</v>
      </c>
    </row>
    <row r="74" spans="1:10" ht="15" customHeight="1" x14ac:dyDescent="0.25">
      <c r="A74" s="36" t="s">
        <v>2342</v>
      </c>
      <c r="B74" s="36" t="s">
        <v>2343</v>
      </c>
      <c r="C74" s="37" t="s">
        <v>2344</v>
      </c>
      <c r="D74" s="37" t="s">
        <v>2540</v>
      </c>
      <c r="E74" s="37" t="s">
        <v>2562</v>
      </c>
      <c r="F74" s="37" t="s">
        <v>2563</v>
      </c>
      <c r="G74" s="162" t="s">
        <v>2143</v>
      </c>
      <c r="H74" s="44">
        <v>46135</v>
      </c>
      <c r="I74" s="148" t="s">
        <v>2564</v>
      </c>
      <c r="J74" s="149">
        <v>0</v>
      </c>
    </row>
    <row r="75" spans="1:10" ht="15" customHeight="1" x14ac:dyDescent="0.25">
      <c r="A75" s="36" t="s">
        <v>2342</v>
      </c>
      <c r="B75" s="36" t="s">
        <v>2343</v>
      </c>
      <c r="C75" s="37" t="s">
        <v>2344</v>
      </c>
      <c r="D75" s="37" t="s">
        <v>2540</v>
      </c>
      <c r="E75" s="37" t="s">
        <v>2565</v>
      </c>
      <c r="F75" s="37" t="s">
        <v>2566</v>
      </c>
      <c r="G75" s="165" t="s">
        <v>2143</v>
      </c>
      <c r="H75" s="44">
        <v>46135</v>
      </c>
      <c r="I75" s="86" t="s">
        <v>2567</v>
      </c>
      <c r="J75" s="81">
        <v>0</v>
      </c>
    </row>
    <row r="76" spans="1:10" ht="15" customHeight="1" x14ac:dyDescent="0.25">
      <c r="A76" s="36" t="s">
        <v>2342</v>
      </c>
      <c r="B76" s="36" t="s">
        <v>2343</v>
      </c>
      <c r="C76" s="37" t="s">
        <v>2344</v>
      </c>
      <c r="D76" s="37" t="s">
        <v>2540</v>
      </c>
      <c r="E76" s="37" t="s">
        <v>2568</v>
      </c>
      <c r="F76" s="37" t="s">
        <v>2569</v>
      </c>
      <c r="G76" s="162" t="s">
        <v>2143</v>
      </c>
      <c r="H76" s="44">
        <v>46135</v>
      </c>
      <c r="I76" s="148" t="s">
        <v>2570</v>
      </c>
      <c r="J76" s="149">
        <v>0</v>
      </c>
    </row>
    <row r="77" spans="1:10" ht="15" customHeight="1" x14ac:dyDescent="0.25">
      <c r="A77" s="36" t="s">
        <v>2342</v>
      </c>
      <c r="B77" s="36" t="s">
        <v>2343</v>
      </c>
      <c r="C77" s="37" t="s">
        <v>2344</v>
      </c>
      <c r="D77" s="37" t="s">
        <v>2540</v>
      </c>
      <c r="E77" s="37" t="s">
        <v>2571</v>
      </c>
      <c r="F77" s="37" t="s">
        <v>2572</v>
      </c>
      <c r="G77" s="165" t="s">
        <v>2143</v>
      </c>
      <c r="H77" s="44">
        <v>46135</v>
      </c>
      <c r="I77" s="86" t="s">
        <v>2573</v>
      </c>
      <c r="J77" s="81">
        <v>0</v>
      </c>
    </row>
    <row r="78" spans="1:10" ht="15" customHeight="1" x14ac:dyDescent="0.25">
      <c r="A78" s="36" t="s">
        <v>2342</v>
      </c>
      <c r="B78" s="36" t="s">
        <v>2343</v>
      </c>
      <c r="C78" s="37" t="s">
        <v>2344</v>
      </c>
      <c r="D78" s="37" t="s">
        <v>2540</v>
      </c>
      <c r="E78" s="37" t="s">
        <v>2574</v>
      </c>
      <c r="F78" s="37" t="s">
        <v>2575</v>
      </c>
      <c r="G78" s="162" t="s">
        <v>2143</v>
      </c>
      <c r="H78" s="44">
        <v>46135</v>
      </c>
      <c r="I78" s="148" t="s">
        <v>2576</v>
      </c>
      <c r="J78" s="149">
        <v>0</v>
      </c>
    </row>
    <row r="79" spans="1:10" ht="15" customHeight="1" x14ac:dyDescent="0.25">
      <c r="A79" s="36" t="s">
        <v>2342</v>
      </c>
      <c r="B79" s="36" t="s">
        <v>2343</v>
      </c>
      <c r="C79" s="37" t="s">
        <v>2344</v>
      </c>
      <c r="D79" s="37" t="s">
        <v>2540</v>
      </c>
      <c r="E79" s="37" t="s">
        <v>2577</v>
      </c>
      <c r="F79" s="37" t="s">
        <v>2578</v>
      </c>
      <c r="G79" s="165" t="s">
        <v>2143</v>
      </c>
      <c r="H79" s="44">
        <v>46135</v>
      </c>
      <c r="I79" s="86" t="s">
        <v>2579</v>
      </c>
      <c r="J79" s="81">
        <v>0</v>
      </c>
    </row>
    <row r="80" spans="1:10" ht="15" customHeight="1" x14ac:dyDescent="0.25">
      <c r="A80" s="36" t="s">
        <v>2342</v>
      </c>
      <c r="B80" s="36" t="s">
        <v>2343</v>
      </c>
      <c r="C80" s="37" t="s">
        <v>2344</v>
      </c>
      <c r="D80" s="37" t="s">
        <v>2540</v>
      </c>
      <c r="E80" s="37" t="s">
        <v>2580</v>
      </c>
      <c r="F80" s="37" t="s">
        <v>2581</v>
      </c>
      <c r="G80" s="162" t="s">
        <v>2143</v>
      </c>
      <c r="H80" s="44">
        <v>46135</v>
      </c>
      <c r="I80" s="148" t="s">
        <v>2582</v>
      </c>
      <c r="J80" s="149">
        <v>0</v>
      </c>
    </row>
    <row r="81" spans="1:10" ht="15" customHeight="1" x14ac:dyDescent="0.25">
      <c r="A81" s="36" t="s">
        <v>2342</v>
      </c>
      <c r="B81" s="36" t="s">
        <v>2343</v>
      </c>
      <c r="C81" s="37" t="s">
        <v>2344</v>
      </c>
      <c r="D81" s="37" t="s">
        <v>2540</v>
      </c>
      <c r="E81" s="37" t="s">
        <v>2583</v>
      </c>
      <c r="F81" s="37" t="s">
        <v>2584</v>
      </c>
      <c r="G81" s="165" t="s">
        <v>2143</v>
      </c>
      <c r="H81" s="44">
        <v>46135</v>
      </c>
      <c r="I81" s="86" t="s">
        <v>2585</v>
      </c>
      <c r="J81" s="81">
        <v>0</v>
      </c>
    </row>
    <row r="82" spans="1:10" ht="15" customHeight="1" x14ac:dyDescent="0.25">
      <c r="A82" s="36" t="s">
        <v>2342</v>
      </c>
      <c r="B82" s="36" t="s">
        <v>2343</v>
      </c>
      <c r="C82" s="37" t="s">
        <v>2344</v>
      </c>
      <c r="D82" s="37" t="s">
        <v>2540</v>
      </c>
      <c r="E82" s="37" t="s">
        <v>2586</v>
      </c>
      <c r="F82" s="37" t="s">
        <v>2587</v>
      </c>
      <c r="G82" s="162" t="s">
        <v>2143</v>
      </c>
      <c r="H82" s="44">
        <v>46135</v>
      </c>
      <c r="I82" s="148" t="s">
        <v>2579</v>
      </c>
      <c r="J82" s="149">
        <v>0</v>
      </c>
    </row>
    <row r="83" spans="1:10" ht="15" customHeight="1" x14ac:dyDescent="0.25">
      <c r="A83" s="36" t="s">
        <v>2342</v>
      </c>
      <c r="B83" s="36" t="s">
        <v>2343</v>
      </c>
      <c r="C83" s="37" t="s">
        <v>2344</v>
      </c>
      <c r="D83" s="37" t="s">
        <v>2540</v>
      </c>
      <c r="E83" s="37" t="s">
        <v>2588</v>
      </c>
      <c r="F83" s="37" t="s">
        <v>2589</v>
      </c>
      <c r="G83" s="165" t="s">
        <v>2143</v>
      </c>
      <c r="H83" s="44">
        <v>46135</v>
      </c>
      <c r="I83" s="86" t="s">
        <v>2590</v>
      </c>
      <c r="J83" s="157">
        <v>0</v>
      </c>
    </row>
    <row r="84" spans="1:10" ht="15" customHeight="1" x14ac:dyDescent="0.25">
      <c r="A84" s="36" t="s">
        <v>2342</v>
      </c>
      <c r="B84" s="36" t="s">
        <v>2343</v>
      </c>
      <c r="C84" s="37" t="s">
        <v>2344</v>
      </c>
      <c r="D84" s="37" t="s">
        <v>2540</v>
      </c>
      <c r="E84" s="37" t="s">
        <v>2591</v>
      </c>
      <c r="F84" s="37" t="s">
        <v>2592</v>
      </c>
      <c r="G84" s="162" t="s">
        <v>2143</v>
      </c>
      <c r="H84" s="44">
        <v>46135</v>
      </c>
      <c r="I84" s="148" t="s">
        <v>2593</v>
      </c>
      <c r="J84" s="156">
        <v>0</v>
      </c>
    </row>
    <row r="85" spans="1:10" ht="15" customHeight="1" x14ac:dyDescent="0.25">
      <c r="A85" s="36" t="s">
        <v>2342</v>
      </c>
      <c r="B85" s="36" t="s">
        <v>2343</v>
      </c>
      <c r="C85" s="37" t="s">
        <v>2344</v>
      </c>
      <c r="D85" s="37" t="s">
        <v>2540</v>
      </c>
      <c r="E85" s="37" t="s">
        <v>2594</v>
      </c>
      <c r="F85" s="37" t="s">
        <v>2595</v>
      </c>
      <c r="G85" s="165" t="s">
        <v>2143</v>
      </c>
      <c r="H85" s="44">
        <v>46135</v>
      </c>
      <c r="I85" s="86" t="s">
        <v>2596</v>
      </c>
      <c r="J85" s="157">
        <v>0</v>
      </c>
    </row>
    <row r="86" spans="1:10" ht="15" customHeight="1" x14ac:dyDescent="0.25">
      <c r="A86" s="36" t="s">
        <v>2342</v>
      </c>
      <c r="B86" s="36" t="s">
        <v>2343</v>
      </c>
      <c r="C86" s="37" t="s">
        <v>2344</v>
      </c>
      <c r="D86" s="37" t="s">
        <v>2540</v>
      </c>
      <c r="E86" s="37" t="s">
        <v>2597</v>
      </c>
      <c r="F86" s="37" t="s">
        <v>2598</v>
      </c>
      <c r="G86" s="162" t="s">
        <v>2143</v>
      </c>
      <c r="H86" s="44">
        <v>46135</v>
      </c>
      <c r="I86" s="148" t="s">
        <v>2599</v>
      </c>
      <c r="J86" s="156">
        <v>0</v>
      </c>
    </row>
    <row r="87" spans="1:10" ht="15" customHeight="1" x14ac:dyDescent="0.25">
      <c r="A87" s="36" t="s">
        <v>2342</v>
      </c>
      <c r="B87" s="36" t="s">
        <v>2343</v>
      </c>
      <c r="C87" s="37" t="s">
        <v>2344</v>
      </c>
      <c r="D87" s="37" t="s">
        <v>2540</v>
      </c>
      <c r="E87" s="37" t="s">
        <v>2600</v>
      </c>
      <c r="F87" s="37" t="s">
        <v>2601</v>
      </c>
      <c r="G87" s="165" t="s">
        <v>2143</v>
      </c>
      <c r="H87" s="44">
        <v>46135</v>
      </c>
      <c r="I87" s="86" t="s">
        <v>2602</v>
      </c>
      <c r="J87" s="157">
        <v>0</v>
      </c>
    </row>
    <row r="88" spans="1:10" ht="15" customHeight="1" x14ac:dyDescent="0.25">
      <c r="A88" s="36" t="s">
        <v>2342</v>
      </c>
      <c r="B88" s="36" t="s">
        <v>2343</v>
      </c>
      <c r="C88" s="37" t="s">
        <v>2344</v>
      </c>
      <c r="D88" s="37" t="s">
        <v>2540</v>
      </c>
      <c r="E88" s="37" t="s">
        <v>2603</v>
      </c>
      <c r="F88" s="37" t="s">
        <v>2604</v>
      </c>
      <c r="G88" s="162" t="s">
        <v>2143</v>
      </c>
      <c r="H88" s="44">
        <v>46135</v>
      </c>
      <c r="I88" s="148" t="s">
        <v>2605</v>
      </c>
      <c r="J88" s="149">
        <v>0</v>
      </c>
    </row>
    <row r="89" spans="1:10" ht="45" customHeight="1" x14ac:dyDescent="0.25">
      <c r="A89" s="36" t="s">
        <v>2342</v>
      </c>
      <c r="B89" s="36" t="s">
        <v>2343</v>
      </c>
      <c r="C89" s="37" t="s">
        <v>2344</v>
      </c>
      <c r="D89" s="37" t="s">
        <v>2540</v>
      </c>
      <c r="E89" s="37" t="s">
        <v>2606</v>
      </c>
      <c r="F89" s="37" t="s">
        <v>2607</v>
      </c>
      <c r="G89" s="165" t="s">
        <v>2143</v>
      </c>
      <c r="H89" s="44">
        <v>46135</v>
      </c>
      <c r="I89" s="86" t="s">
        <v>2608</v>
      </c>
      <c r="J89" s="81">
        <v>0</v>
      </c>
    </row>
    <row r="90" spans="1:10" ht="15" customHeight="1" x14ac:dyDescent="0.25">
      <c r="A90" s="36" t="s">
        <v>2342</v>
      </c>
      <c r="B90" s="36" t="s">
        <v>2343</v>
      </c>
      <c r="C90" s="37" t="s">
        <v>2344</v>
      </c>
      <c r="D90" s="37" t="s">
        <v>2540</v>
      </c>
      <c r="E90" s="37" t="s">
        <v>2609</v>
      </c>
      <c r="F90" s="37" t="s">
        <v>2610</v>
      </c>
      <c r="G90" s="162" t="s">
        <v>2143</v>
      </c>
      <c r="H90" s="44">
        <v>46135</v>
      </c>
      <c r="I90" s="148" t="s">
        <v>2611</v>
      </c>
      <c r="J90" s="149">
        <v>0</v>
      </c>
    </row>
    <row r="91" spans="1:10" ht="15" customHeight="1" x14ac:dyDescent="0.25">
      <c r="A91" s="36" t="s">
        <v>2342</v>
      </c>
      <c r="B91" s="36" t="s">
        <v>2343</v>
      </c>
      <c r="C91" s="37" t="s">
        <v>2344</v>
      </c>
      <c r="D91" s="37" t="s">
        <v>2540</v>
      </c>
      <c r="E91" s="37" t="s">
        <v>2612</v>
      </c>
      <c r="F91" s="37" t="s">
        <v>2613</v>
      </c>
      <c r="G91" s="165" t="s">
        <v>2143</v>
      </c>
      <c r="H91" s="44">
        <v>46135</v>
      </c>
      <c r="I91" s="86" t="s">
        <v>2614</v>
      </c>
      <c r="J91" s="81">
        <v>0</v>
      </c>
    </row>
    <row r="92" spans="1:10" ht="30" customHeight="1" x14ac:dyDescent="0.25">
      <c r="A92" s="36" t="s">
        <v>2342</v>
      </c>
      <c r="B92" s="36" t="s">
        <v>2343</v>
      </c>
      <c r="C92" s="37" t="s">
        <v>2344</v>
      </c>
      <c r="D92" s="37" t="s">
        <v>2540</v>
      </c>
      <c r="E92" s="37" t="s">
        <v>2615</v>
      </c>
      <c r="F92" s="37" t="s">
        <v>2616</v>
      </c>
      <c r="G92" s="162" t="s">
        <v>2143</v>
      </c>
      <c r="H92" s="44">
        <v>46135</v>
      </c>
      <c r="I92" s="148" t="s">
        <v>2617</v>
      </c>
      <c r="J92" s="149">
        <v>0</v>
      </c>
    </row>
    <row r="93" spans="1:10" ht="15" customHeight="1" x14ac:dyDescent="0.25">
      <c r="A93" s="36" t="s">
        <v>2342</v>
      </c>
      <c r="B93" s="36" t="s">
        <v>2343</v>
      </c>
      <c r="C93" s="37" t="s">
        <v>2344</v>
      </c>
      <c r="D93" s="37" t="s">
        <v>2540</v>
      </c>
      <c r="E93" s="37" t="s">
        <v>2618</v>
      </c>
      <c r="F93" s="37" t="s">
        <v>2619</v>
      </c>
      <c r="G93" s="165" t="s">
        <v>2143</v>
      </c>
      <c r="H93" s="44">
        <v>46135</v>
      </c>
      <c r="I93" s="86" t="s">
        <v>2620</v>
      </c>
      <c r="J93" s="81">
        <v>0</v>
      </c>
    </row>
    <row r="94" spans="1:10" ht="15" customHeight="1" x14ac:dyDescent="0.25">
      <c r="A94" s="36" t="s">
        <v>2342</v>
      </c>
      <c r="B94" s="36" t="s">
        <v>2343</v>
      </c>
      <c r="C94" s="37" t="s">
        <v>2344</v>
      </c>
      <c r="D94" s="37" t="s">
        <v>2540</v>
      </c>
      <c r="E94" s="37" t="s">
        <v>2628</v>
      </c>
      <c r="F94" s="37" t="s">
        <v>2629</v>
      </c>
      <c r="G94" s="162" t="s">
        <v>2143</v>
      </c>
      <c r="H94" s="44">
        <v>46149</v>
      </c>
      <c r="I94" s="148" t="s">
        <v>2630</v>
      </c>
      <c r="J94" s="149">
        <v>0</v>
      </c>
    </row>
    <row r="95" spans="1:10" ht="15" customHeight="1" x14ac:dyDescent="0.25">
      <c r="A95" s="36" t="s">
        <v>2342</v>
      </c>
      <c r="B95" s="36" t="s">
        <v>2343</v>
      </c>
      <c r="C95" s="37" t="s">
        <v>2344</v>
      </c>
      <c r="D95" s="37" t="s">
        <v>2540</v>
      </c>
      <c r="E95" s="37" t="s">
        <v>2631</v>
      </c>
      <c r="F95" s="37" t="s">
        <v>2632</v>
      </c>
      <c r="G95" s="165" t="s">
        <v>2143</v>
      </c>
      <c r="H95" s="44">
        <v>46149</v>
      </c>
      <c r="I95" s="86" t="s">
        <v>2633</v>
      </c>
      <c r="J95" s="81">
        <v>0</v>
      </c>
    </row>
    <row r="96" spans="1:10" ht="15" customHeight="1" x14ac:dyDescent="0.25">
      <c r="A96" s="36" t="s">
        <v>2342</v>
      </c>
      <c r="B96" s="36" t="s">
        <v>2343</v>
      </c>
      <c r="C96" s="37" t="s">
        <v>2344</v>
      </c>
      <c r="D96" s="37" t="s">
        <v>2540</v>
      </c>
      <c r="E96" s="37" t="s">
        <v>2634</v>
      </c>
      <c r="F96" s="37" t="s">
        <v>2635</v>
      </c>
      <c r="G96" s="162" t="s">
        <v>2143</v>
      </c>
      <c r="H96" s="44">
        <v>46149</v>
      </c>
      <c r="I96" s="148" t="s">
        <v>2636</v>
      </c>
      <c r="J96" s="149">
        <v>0</v>
      </c>
    </row>
    <row r="97" spans="1:10" ht="15" customHeight="1" x14ac:dyDescent="0.25">
      <c r="A97" s="36" t="s">
        <v>2342</v>
      </c>
      <c r="B97" s="36" t="s">
        <v>2343</v>
      </c>
      <c r="C97" s="37" t="s">
        <v>2344</v>
      </c>
      <c r="D97" s="37" t="s">
        <v>2540</v>
      </c>
      <c r="E97" s="37" t="s">
        <v>2637</v>
      </c>
      <c r="F97" s="37" t="s">
        <v>2638</v>
      </c>
      <c r="G97" s="165" t="s">
        <v>2143</v>
      </c>
      <c r="H97" s="44">
        <v>46149</v>
      </c>
      <c r="I97" s="86" t="s">
        <v>2639</v>
      </c>
      <c r="J97" s="81">
        <v>0</v>
      </c>
    </row>
    <row r="98" spans="1:10" ht="15" customHeight="1" x14ac:dyDescent="0.25">
      <c r="A98" s="36" t="s">
        <v>2342</v>
      </c>
      <c r="B98" s="36" t="s">
        <v>2343</v>
      </c>
      <c r="C98" s="37" t="s">
        <v>2344</v>
      </c>
      <c r="D98" s="37" t="s">
        <v>2540</v>
      </c>
      <c r="E98" s="37" t="s">
        <v>2644</v>
      </c>
      <c r="F98" s="37" t="s">
        <v>2645</v>
      </c>
      <c r="G98" s="162" t="s">
        <v>2143</v>
      </c>
      <c r="H98" s="44">
        <v>46156</v>
      </c>
      <c r="I98" s="148" t="s">
        <v>1937</v>
      </c>
      <c r="J98" s="149" t="s">
        <v>2646</v>
      </c>
    </row>
    <row r="99" spans="1:10" ht="15" customHeight="1" x14ac:dyDescent="0.25">
      <c r="A99" s="36" t="s">
        <v>2342</v>
      </c>
      <c r="B99" s="36" t="s">
        <v>2343</v>
      </c>
      <c r="C99" s="37" t="s">
        <v>2344</v>
      </c>
      <c r="D99" s="37" t="s">
        <v>2540</v>
      </c>
      <c r="E99" s="37" t="s">
        <v>2647</v>
      </c>
      <c r="F99" s="37" t="s">
        <v>2648</v>
      </c>
      <c r="G99" s="165" t="s">
        <v>2143</v>
      </c>
      <c r="H99" s="44">
        <v>46156</v>
      </c>
      <c r="I99" s="86" t="s">
        <v>2649</v>
      </c>
      <c r="J99" s="81" t="s">
        <v>2650</v>
      </c>
    </row>
    <row r="100" spans="1:10" ht="15" customHeight="1" x14ac:dyDescent="0.25">
      <c r="A100" s="36" t="s">
        <v>2342</v>
      </c>
      <c r="B100" s="36" t="s">
        <v>2343</v>
      </c>
      <c r="C100" s="37" t="s">
        <v>2344</v>
      </c>
      <c r="D100" s="37" t="s">
        <v>2540</v>
      </c>
      <c r="E100" s="37" t="s">
        <v>2651</v>
      </c>
      <c r="F100" s="37" t="s">
        <v>2652</v>
      </c>
      <c r="G100" s="162" t="s">
        <v>2143</v>
      </c>
      <c r="H100" s="44">
        <v>46156</v>
      </c>
      <c r="I100" s="148" t="s">
        <v>2653</v>
      </c>
      <c r="J100" s="149" t="s">
        <v>2654</v>
      </c>
    </row>
    <row r="101" spans="1:10" ht="15" customHeight="1" x14ac:dyDescent="0.25">
      <c r="A101" s="36" t="s">
        <v>2342</v>
      </c>
      <c r="B101" s="36" t="s">
        <v>2343</v>
      </c>
      <c r="C101" s="37" t="s">
        <v>2344</v>
      </c>
      <c r="D101" s="37" t="s">
        <v>2540</v>
      </c>
      <c r="E101" s="37" t="s">
        <v>2655</v>
      </c>
      <c r="F101" s="37" t="s">
        <v>2656</v>
      </c>
      <c r="G101" s="165" t="s">
        <v>2143</v>
      </c>
      <c r="H101" s="44">
        <v>46167</v>
      </c>
      <c r="I101" s="86" t="s">
        <v>2657</v>
      </c>
      <c r="J101" s="81">
        <v>0</v>
      </c>
    </row>
    <row r="102" spans="1:10" ht="15" customHeight="1" x14ac:dyDescent="0.25">
      <c r="A102" s="36" t="s">
        <v>2342</v>
      </c>
      <c r="B102" s="36" t="s">
        <v>2343</v>
      </c>
      <c r="C102" s="37" t="s">
        <v>2344</v>
      </c>
      <c r="D102" s="37" t="s">
        <v>2540</v>
      </c>
      <c r="E102" s="37" t="s">
        <v>2658</v>
      </c>
      <c r="F102" s="37" t="s">
        <v>2659</v>
      </c>
      <c r="G102" s="162" t="s">
        <v>2143</v>
      </c>
      <c r="H102" s="44">
        <v>46167</v>
      </c>
      <c r="I102" s="148" t="s">
        <v>2660</v>
      </c>
      <c r="J102" s="149" t="s">
        <v>2661</v>
      </c>
    </row>
    <row r="103" spans="1:10" ht="15" customHeight="1" x14ac:dyDescent="0.25">
      <c r="A103" s="36" t="s">
        <v>2342</v>
      </c>
      <c r="B103" s="36" t="s">
        <v>2343</v>
      </c>
      <c r="C103" s="37" t="s">
        <v>2344</v>
      </c>
      <c r="D103" s="37" t="s">
        <v>2540</v>
      </c>
      <c r="E103" s="37" t="s">
        <v>2665</v>
      </c>
      <c r="F103" s="37" t="s">
        <v>2666</v>
      </c>
      <c r="G103" s="165" t="s">
        <v>2143</v>
      </c>
      <c r="H103" s="44">
        <v>46167</v>
      </c>
      <c r="I103" s="86" t="s">
        <v>2667</v>
      </c>
      <c r="J103" s="81">
        <v>0</v>
      </c>
    </row>
    <row r="104" spans="1:10" ht="15" customHeight="1" x14ac:dyDescent="0.25">
      <c r="A104" s="36" t="s">
        <v>2342</v>
      </c>
      <c r="B104" s="36" t="s">
        <v>2343</v>
      </c>
      <c r="C104" s="37" t="s">
        <v>2344</v>
      </c>
      <c r="D104" s="37" t="s">
        <v>2540</v>
      </c>
      <c r="E104" s="37" t="s">
        <v>2675</v>
      </c>
      <c r="F104" s="37" t="s">
        <v>2676</v>
      </c>
      <c r="G104" s="162" t="s">
        <v>2143</v>
      </c>
      <c r="H104" s="44">
        <v>46167</v>
      </c>
      <c r="I104" s="148" t="s">
        <v>1813</v>
      </c>
      <c r="J104" s="149">
        <v>0</v>
      </c>
    </row>
    <row r="105" spans="1:10" ht="15" customHeight="1" x14ac:dyDescent="0.25">
      <c r="A105" s="36" t="s">
        <v>2342</v>
      </c>
      <c r="B105" s="36" t="s">
        <v>2343</v>
      </c>
      <c r="C105" s="37" t="s">
        <v>2344</v>
      </c>
      <c r="D105" s="37" t="s">
        <v>2540</v>
      </c>
      <c r="E105" s="37" t="s">
        <v>2677</v>
      </c>
      <c r="F105" s="37" t="s">
        <v>2678</v>
      </c>
      <c r="G105" s="165" t="s">
        <v>2143</v>
      </c>
      <c r="H105" s="44">
        <v>46167</v>
      </c>
      <c r="I105" s="86" t="s">
        <v>2679</v>
      </c>
      <c r="J105" s="81">
        <v>0</v>
      </c>
    </row>
    <row r="106" spans="1:10" ht="15" customHeight="1" x14ac:dyDescent="0.25">
      <c r="A106" s="36" t="s">
        <v>2342</v>
      </c>
      <c r="B106" s="36" t="s">
        <v>2343</v>
      </c>
      <c r="C106" s="37" t="s">
        <v>2344</v>
      </c>
      <c r="D106" s="37" t="s">
        <v>2540</v>
      </c>
      <c r="E106" s="37" t="s">
        <v>2680</v>
      </c>
      <c r="F106" s="37" t="s">
        <v>2681</v>
      </c>
      <c r="G106" s="162" t="s">
        <v>2143</v>
      </c>
      <c r="H106" s="44">
        <v>46167</v>
      </c>
      <c r="I106" s="148" t="s">
        <v>2682</v>
      </c>
      <c r="J106" s="156" t="s">
        <v>2683</v>
      </c>
    </row>
    <row r="107" spans="1:10" ht="30" customHeight="1" x14ac:dyDescent="0.25">
      <c r="A107" s="36" t="s">
        <v>2342</v>
      </c>
      <c r="B107" s="36" t="s">
        <v>2343</v>
      </c>
      <c r="C107" s="37" t="s">
        <v>2344</v>
      </c>
      <c r="D107" s="37" t="s">
        <v>2540</v>
      </c>
      <c r="E107" s="37" t="s">
        <v>2690</v>
      </c>
      <c r="F107" s="37" t="s">
        <v>2691</v>
      </c>
      <c r="G107" s="162" t="s">
        <v>2143</v>
      </c>
      <c r="H107" s="44">
        <v>46168</v>
      </c>
      <c r="I107" s="148" t="s">
        <v>2692</v>
      </c>
      <c r="J107" s="149">
        <v>0</v>
      </c>
    </row>
    <row r="108" spans="1:10" ht="15" customHeight="1" x14ac:dyDescent="0.25">
      <c r="A108" s="36" t="s">
        <v>2342</v>
      </c>
      <c r="B108" s="36" t="s">
        <v>2343</v>
      </c>
      <c r="C108" s="37" t="s">
        <v>2344</v>
      </c>
      <c r="D108" s="37" t="s">
        <v>2540</v>
      </c>
      <c r="E108" s="37" t="s">
        <v>2696</v>
      </c>
      <c r="F108" s="37" t="s">
        <v>2697</v>
      </c>
      <c r="G108" s="165" t="s">
        <v>2143</v>
      </c>
      <c r="H108" s="44">
        <v>46170</v>
      </c>
      <c r="I108" s="86" t="s">
        <v>2698</v>
      </c>
      <c r="J108" s="81">
        <v>0</v>
      </c>
    </row>
    <row r="109" spans="1:10" ht="15" customHeight="1" x14ac:dyDescent="0.25">
      <c r="A109" s="36" t="s">
        <v>2342</v>
      </c>
      <c r="B109" s="36" t="s">
        <v>2343</v>
      </c>
      <c r="C109" s="37" t="s">
        <v>2344</v>
      </c>
      <c r="D109" s="37" t="s">
        <v>2540</v>
      </c>
      <c r="E109" s="37" t="s">
        <v>2699</v>
      </c>
      <c r="F109" s="37" t="s">
        <v>2700</v>
      </c>
      <c r="G109" s="162" t="s">
        <v>2143</v>
      </c>
      <c r="H109" s="44">
        <v>46170</v>
      </c>
      <c r="I109" s="148" t="s">
        <v>2701</v>
      </c>
      <c r="J109" s="149">
        <v>0</v>
      </c>
    </row>
    <row r="110" spans="1:10" ht="15" customHeight="1" x14ac:dyDescent="0.25">
      <c r="A110" s="36" t="s">
        <v>2342</v>
      </c>
      <c r="B110" s="36" t="s">
        <v>2343</v>
      </c>
      <c r="C110" s="37" t="s">
        <v>2344</v>
      </c>
      <c r="D110" s="37" t="s">
        <v>2540</v>
      </c>
      <c r="E110" s="37" t="s">
        <v>2702</v>
      </c>
      <c r="F110" s="37" t="s">
        <v>2703</v>
      </c>
      <c r="G110" s="165" t="s">
        <v>2143</v>
      </c>
      <c r="H110" s="44">
        <v>46170</v>
      </c>
      <c r="I110" s="86" t="s">
        <v>2704</v>
      </c>
      <c r="J110" s="81">
        <v>0</v>
      </c>
    </row>
    <row r="111" spans="1:10" ht="15" customHeight="1" x14ac:dyDescent="0.25">
      <c r="A111" s="36" t="s">
        <v>2342</v>
      </c>
      <c r="B111" s="36" t="s">
        <v>2343</v>
      </c>
      <c r="C111" s="37" t="s">
        <v>2344</v>
      </c>
      <c r="D111" s="37" t="s">
        <v>2540</v>
      </c>
      <c r="E111" s="37" t="s">
        <v>2721</v>
      </c>
      <c r="F111" s="37" t="s">
        <v>2722</v>
      </c>
      <c r="G111" s="162" t="s">
        <v>2143</v>
      </c>
      <c r="H111" s="44">
        <v>46175</v>
      </c>
      <c r="I111" s="148" t="s">
        <v>2723</v>
      </c>
      <c r="J111" s="149" t="s">
        <v>2724</v>
      </c>
    </row>
    <row r="112" spans="1:10" ht="15" customHeight="1" x14ac:dyDescent="0.25">
      <c r="A112" s="36" t="s">
        <v>2342</v>
      </c>
      <c r="B112" s="36" t="s">
        <v>2343</v>
      </c>
      <c r="C112" s="37" t="s">
        <v>2344</v>
      </c>
      <c r="D112" s="37" t="s">
        <v>2540</v>
      </c>
      <c r="E112" s="37" t="s">
        <v>2705</v>
      </c>
      <c r="F112" s="37" t="s">
        <v>2706</v>
      </c>
      <c r="G112" s="165" t="s">
        <v>2143</v>
      </c>
      <c r="H112" s="44">
        <v>46175</v>
      </c>
      <c r="I112" s="86" t="s">
        <v>1055</v>
      </c>
      <c r="J112" s="81">
        <v>0</v>
      </c>
    </row>
    <row r="113" spans="1:10" ht="15" customHeight="1" x14ac:dyDescent="0.25">
      <c r="A113" s="36" t="s">
        <v>2342</v>
      </c>
      <c r="B113" s="36" t="s">
        <v>2343</v>
      </c>
      <c r="C113" s="37" t="s">
        <v>2344</v>
      </c>
      <c r="D113" s="37" t="s">
        <v>2540</v>
      </c>
      <c r="E113" s="37" t="s">
        <v>2707</v>
      </c>
      <c r="F113" s="37" t="s">
        <v>2708</v>
      </c>
      <c r="G113" s="162" t="s">
        <v>2143</v>
      </c>
      <c r="H113" s="44">
        <v>46175</v>
      </c>
      <c r="I113" s="148" t="s">
        <v>2709</v>
      </c>
      <c r="J113" s="149">
        <v>0</v>
      </c>
    </row>
    <row r="114" spans="1:10" ht="15" customHeight="1" x14ac:dyDescent="0.25">
      <c r="A114" s="36" t="s">
        <v>2342</v>
      </c>
      <c r="B114" s="36" t="s">
        <v>2343</v>
      </c>
      <c r="C114" s="37" t="s">
        <v>2344</v>
      </c>
      <c r="D114" s="37" t="s">
        <v>2540</v>
      </c>
      <c r="E114" s="37" t="s">
        <v>2710</v>
      </c>
      <c r="F114" s="37" t="s">
        <v>2711</v>
      </c>
      <c r="G114" s="165" t="s">
        <v>2143</v>
      </c>
      <c r="H114" s="44">
        <v>46175</v>
      </c>
      <c r="I114" s="86" t="s">
        <v>2712</v>
      </c>
      <c r="J114" s="81">
        <v>0</v>
      </c>
    </row>
    <row r="115" spans="1:10" ht="15" customHeight="1" x14ac:dyDescent="0.25">
      <c r="A115" s="36" t="s">
        <v>2342</v>
      </c>
      <c r="B115" s="36" t="s">
        <v>2343</v>
      </c>
      <c r="C115" s="37" t="s">
        <v>2344</v>
      </c>
      <c r="D115" s="37" t="s">
        <v>2540</v>
      </c>
      <c r="E115" s="37" t="s">
        <v>2763</v>
      </c>
      <c r="F115" s="37" t="s">
        <v>2764</v>
      </c>
      <c r="G115" s="162" t="s">
        <v>785</v>
      </c>
      <c r="H115" s="44">
        <v>46199</v>
      </c>
      <c r="I115" s="148" t="s">
        <v>2765</v>
      </c>
      <c r="J115" s="149" t="s">
        <v>2766</v>
      </c>
    </row>
    <row r="116" spans="1:10" ht="15" customHeight="1" x14ac:dyDescent="0.25">
      <c r="A116" s="36" t="s">
        <v>2342</v>
      </c>
      <c r="B116" s="36" t="s">
        <v>2343</v>
      </c>
      <c r="C116" s="37" t="s">
        <v>2344</v>
      </c>
      <c r="D116" s="37" t="s">
        <v>2540</v>
      </c>
      <c r="E116" s="37" t="s">
        <v>10689</v>
      </c>
      <c r="F116" s="37" t="s">
        <v>10551</v>
      </c>
      <c r="G116" s="165" t="s">
        <v>10691</v>
      </c>
      <c r="H116" s="44">
        <v>46209</v>
      </c>
      <c r="I116" s="176" t="s">
        <v>10691</v>
      </c>
      <c r="J116" s="81"/>
    </row>
    <row r="117" spans="1:10" ht="15" customHeight="1" x14ac:dyDescent="0.25">
      <c r="A117" s="36" t="s">
        <v>2342</v>
      </c>
      <c r="B117" s="36" t="s">
        <v>2343</v>
      </c>
      <c r="C117" s="37" t="s">
        <v>2344</v>
      </c>
      <c r="D117" s="37" t="s">
        <v>2540</v>
      </c>
      <c r="E117" s="37" t="s">
        <v>10815</v>
      </c>
      <c r="F117" s="37" t="s">
        <v>2801</v>
      </c>
      <c r="G117" s="162" t="s">
        <v>898</v>
      </c>
      <c r="H117" s="44">
        <v>46212</v>
      </c>
      <c r="I117" s="148" t="s">
        <v>10816</v>
      </c>
      <c r="J117" s="149" t="s">
        <v>10817</v>
      </c>
    </row>
    <row r="118" spans="1:10" ht="15" customHeight="1" x14ac:dyDescent="0.25">
      <c r="A118" s="36" t="s">
        <v>2342</v>
      </c>
      <c r="B118" s="36" t="s">
        <v>2343</v>
      </c>
      <c r="C118" s="37" t="s">
        <v>2344</v>
      </c>
      <c r="D118" s="37" t="s">
        <v>2540</v>
      </c>
      <c r="E118" s="37" t="s">
        <v>10952</v>
      </c>
      <c r="F118" s="37" t="s">
        <v>10938</v>
      </c>
      <c r="G118" s="165" t="s">
        <v>826</v>
      </c>
      <c r="H118" s="44">
        <v>46219</v>
      </c>
      <c r="I118" s="86" t="s">
        <v>10951</v>
      </c>
      <c r="J118" s="81">
        <v>0</v>
      </c>
    </row>
    <row r="119" spans="1:10" ht="15" customHeight="1" x14ac:dyDescent="0.25">
      <c r="A119" s="36" t="s">
        <v>2342</v>
      </c>
      <c r="B119" s="36" t="s">
        <v>2343</v>
      </c>
      <c r="C119" s="37" t="s">
        <v>2344</v>
      </c>
      <c r="D119" s="37" t="s">
        <v>2540</v>
      </c>
      <c r="E119" s="37" t="s">
        <v>11166</v>
      </c>
      <c r="F119" s="37" t="s">
        <v>2978</v>
      </c>
      <c r="G119" s="165" t="s">
        <v>826</v>
      </c>
      <c r="H119" s="44">
        <v>46224</v>
      </c>
      <c r="I119" s="86" t="s">
        <v>10858</v>
      </c>
      <c r="J119" s="81">
        <v>0</v>
      </c>
    </row>
    <row r="120" spans="1:10" ht="15" customHeight="1" x14ac:dyDescent="0.25">
      <c r="A120" s="36" t="s">
        <v>2342</v>
      </c>
      <c r="B120" s="36" t="s">
        <v>2343</v>
      </c>
      <c r="C120" s="37" t="s">
        <v>2344</v>
      </c>
      <c r="D120" s="37" t="s">
        <v>2455</v>
      </c>
      <c r="E120" s="37" t="s">
        <v>2456</v>
      </c>
      <c r="F120" s="37" t="s">
        <v>2457</v>
      </c>
      <c r="G120" s="162" t="s">
        <v>785</v>
      </c>
      <c r="H120" s="44">
        <v>46020</v>
      </c>
      <c r="I120" s="148" t="s">
        <v>2458</v>
      </c>
      <c r="J120" s="149" t="s">
        <v>1500</v>
      </c>
    </row>
    <row r="121" spans="1:10" ht="15" customHeight="1" x14ac:dyDescent="0.25">
      <c r="A121" s="36" t="s">
        <v>2342</v>
      </c>
      <c r="B121" s="36" t="s">
        <v>2343</v>
      </c>
      <c r="C121" s="37" t="s">
        <v>2344</v>
      </c>
      <c r="D121" s="37" t="s">
        <v>2455</v>
      </c>
      <c r="E121" s="37" t="s">
        <v>2459</v>
      </c>
      <c r="F121" s="37" t="s">
        <v>2460</v>
      </c>
      <c r="G121" s="162" t="s">
        <v>785</v>
      </c>
      <c r="H121" s="44">
        <v>46051</v>
      </c>
      <c r="I121" s="148" t="s">
        <v>1957</v>
      </c>
      <c r="J121" s="149" t="s">
        <v>2461</v>
      </c>
    </row>
    <row r="122" spans="1:10" ht="15" customHeight="1" x14ac:dyDescent="0.25">
      <c r="A122" s="36" t="s">
        <v>2342</v>
      </c>
      <c r="B122" s="36" t="s">
        <v>2343</v>
      </c>
      <c r="C122" s="37" t="s">
        <v>2344</v>
      </c>
      <c r="D122" s="37" t="s">
        <v>1220</v>
      </c>
      <c r="E122" s="37" t="s">
        <v>2484</v>
      </c>
      <c r="F122" s="37" t="s">
        <v>2485</v>
      </c>
      <c r="G122" s="162" t="s">
        <v>2143</v>
      </c>
      <c r="H122" s="44">
        <v>46059</v>
      </c>
      <c r="I122" s="148" t="s">
        <v>2275</v>
      </c>
      <c r="J122" s="149">
        <v>0</v>
      </c>
    </row>
    <row r="123" spans="1:10" ht="15" customHeight="1" x14ac:dyDescent="0.25">
      <c r="A123" s="36" t="s">
        <v>2342</v>
      </c>
      <c r="B123" s="36" t="s">
        <v>2343</v>
      </c>
      <c r="C123" s="37" t="s">
        <v>2344</v>
      </c>
      <c r="D123" s="37" t="s">
        <v>1220</v>
      </c>
      <c r="E123" s="37" t="s">
        <v>2486</v>
      </c>
      <c r="F123" s="37" t="s">
        <v>2487</v>
      </c>
      <c r="G123" s="165" t="s">
        <v>2143</v>
      </c>
      <c r="H123" s="44">
        <v>46059</v>
      </c>
      <c r="I123" s="86" t="s">
        <v>813</v>
      </c>
      <c r="J123" s="81" t="s">
        <v>2488</v>
      </c>
    </row>
    <row r="124" spans="1:10" ht="15" customHeight="1" x14ac:dyDescent="0.25">
      <c r="A124" s="36" t="s">
        <v>2342</v>
      </c>
      <c r="B124" s="36" t="s">
        <v>2343</v>
      </c>
      <c r="C124" s="37" t="s">
        <v>2344</v>
      </c>
      <c r="D124" s="37" t="s">
        <v>1220</v>
      </c>
      <c r="E124" s="37" t="s">
        <v>2489</v>
      </c>
      <c r="F124" s="37" t="s">
        <v>2490</v>
      </c>
      <c r="G124" s="165" t="s">
        <v>2143</v>
      </c>
      <c r="H124" s="44">
        <v>46071</v>
      </c>
      <c r="I124" s="86" t="s">
        <v>2491</v>
      </c>
      <c r="J124" s="81"/>
    </row>
    <row r="125" spans="1:10" ht="15" customHeight="1" x14ac:dyDescent="0.25">
      <c r="A125" s="36" t="s">
        <v>2342</v>
      </c>
      <c r="B125" s="36" t="s">
        <v>2343</v>
      </c>
      <c r="C125" s="37" t="s">
        <v>2344</v>
      </c>
      <c r="D125" s="37" t="s">
        <v>1220</v>
      </c>
      <c r="E125" s="37" t="s">
        <v>1730</v>
      </c>
      <c r="F125" s="37" t="s">
        <v>2492</v>
      </c>
      <c r="G125" s="165" t="s">
        <v>2143</v>
      </c>
      <c r="H125" s="44">
        <v>46072</v>
      </c>
      <c r="I125" s="86" t="s">
        <v>2134</v>
      </c>
      <c r="J125" s="81"/>
    </row>
    <row r="126" spans="1:10" ht="15" customHeight="1" x14ac:dyDescent="0.25">
      <c r="A126" s="36" t="s">
        <v>2342</v>
      </c>
      <c r="B126" s="36" t="s">
        <v>2343</v>
      </c>
      <c r="C126" s="37" t="s">
        <v>2344</v>
      </c>
      <c r="D126" s="37" t="s">
        <v>1220</v>
      </c>
      <c r="E126" s="37" t="s">
        <v>2493</v>
      </c>
      <c r="F126" s="37" t="s">
        <v>2494</v>
      </c>
      <c r="G126" s="162" t="s">
        <v>2143</v>
      </c>
      <c r="H126" s="44">
        <v>46073</v>
      </c>
      <c r="I126" s="148" t="s">
        <v>1972</v>
      </c>
      <c r="J126" s="149"/>
    </row>
    <row r="127" spans="1:10" ht="15" customHeight="1" x14ac:dyDescent="0.25">
      <c r="A127" s="36" t="s">
        <v>2342</v>
      </c>
      <c r="B127" s="36" t="s">
        <v>2343</v>
      </c>
      <c r="C127" s="37" t="s">
        <v>2344</v>
      </c>
      <c r="D127" s="37" t="s">
        <v>1220</v>
      </c>
      <c r="E127" s="37" t="s">
        <v>2495</v>
      </c>
      <c r="F127" s="37" t="s">
        <v>2496</v>
      </c>
      <c r="G127" s="165" t="s">
        <v>2143</v>
      </c>
      <c r="H127" s="44">
        <v>46073</v>
      </c>
      <c r="I127" s="86" t="s">
        <v>2497</v>
      </c>
      <c r="J127" s="81"/>
    </row>
    <row r="128" spans="1:10" ht="15" customHeight="1" x14ac:dyDescent="0.25">
      <c r="A128" s="36" t="s">
        <v>2342</v>
      </c>
      <c r="B128" s="36" t="s">
        <v>2343</v>
      </c>
      <c r="C128" s="37" t="s">
        <v>2344</v>
      </c>
      <c r="D128" s="37" t="s">
        <v>1220</v>
      </c>
      <c r="E128" s="37" t="s">
        <v>2498</v>
      </c>
      <c r="F128" s="37" t="s">
        <v>2499</v>
      </c>
      <c r="G128" s="162" t="s">
        <v>547</v>
      </c>
      <c r="H128" s="44">
        <v>46079</v>
      </c>
      <c r="I128" s="148" t="s">
        <v>810</v>
      </c>
      <c r="J128" s="149" t="s">
        <v>2063</v>
      </c>
    </row>
    <row r="129" spans="1:10" ht="15" customHeight="1" x14ac:dyDescent="0.25">
      <c r="A129" s="36" t="s">
        <v>2342</v>
      </c>
      <c r="B129" s="36" t="s">
        <v>2343</v>
      </c>
      <c r="C129" s="37" t="s">
        <v>2344</v>
      </c>
      <c r="D129" s="37" t="s">
        <v>1220</v>
      </c>
      <c r="E129" s="37" t="s">
        <v>2761</v>
      </c>
      <c r="F129" s="37" t="s">
        <v>2762</v>
      </c>
      <c r="G129" s="162" t="s">
        <v>826</v>
      </c>
      <c r="H129" s="44">
        <v>46198</v>
      </c>
      <c r="I129" s="148" t="s">
        <v>2337</v>
      </c>
      <c r="J129" s="149"/>
    </row>
    <row r="130" spans="1:10" ht="15" customHeight="1" x14ac:dyDescent="0.25">
      <c r="A130" s="36" t="s">
        <v>2342</v>
      </c>
      <c r="B130" s="36" t="s">
        <v>2343</v>
      </c>
      <c r="C130" s="37" t="s">
        <v>2344</v>
      </c>
      <c r="D130" s="37" t="s">
        <v>1220</v>
      </c>
      <c r="E130" s="37" t="s">
        <v>2754</v>
      </c>
      <c r="F130" s="37" t="s">
        <v>2755</v>
      </c>
      <c r="G130" s="165" t="s">
        <v>826</v>
      </c>
      <c r="H130" s="44">
        <v>46198</v>
      </c>
      <c r="I130" s="86" t="s">
        <v>2337</v>
      </c>
      <c r="J130" s="81" t="s">
        <v>2756</v>
      </c>
    </row>
    <row r="131" spans="1:10" ht="15" customHeight="1" x14ac:dyDescent="0.25">
      <c r="A131" s="36" t="s">
        <v>2342</v>
      </c>
      <c r="B131" s="36" t="s">
        <v>2343</v>
      </c>
      <c r="C131" s="37" t="s">
        <v>2344</v>
      </c>
      <c r="D131" s="37" t="s">
        <v>1220</v>
      </c>
      <c r="E131" s="37" t="s">
        <v>10560</v>
      </c>
      <c r="F131" s="37" t="s">
        <v>9168</v>
      </c>
      <c r="G131" s="162" t="s">
        <v>826</v>
      </c>
      <c r="H131" s="44">
        <v>46204</v>
      </c>
      <c r="I131" s="148" t="s">
        <v>10561</v>
      </c>
      <c r="J131" s="149">
        <v>0</v>
      </c>
    </row>
    <row r="132" spans="1:10" ht="15" customHeight="1" x14ac:dyDescent="0.25">
      <c r="A132" s="36" t="s">
        <v>2342</v>
      </c>
      <c r="B132" s="36" t="s">
        <v>2343</v>
      </c>
      <c r="C132" s="37" t="s">
        <v>2344</v>
      </c>
      <c r="D132" s="37" t="s">
        <v>1220</v>
      </c>
      <c r="E132" s="37" t="s">
        <v>10725</v>
      </c>
      <c r="F132" s="37" t="s">
        <v>3436</v>
      </c>
      <c r="G132" s="162" t="s">
        <v>547</v>
      </c>
      <c r="H132" s="44">
        <v>46209</v>
      </c>
      <c r="I132" s="148" t="s">
        <v>2331</v>
      </c>
      <c r="J132" s="149">
        <v>0</v>
      </c>
    </row>
    <row r="133" spans="1:10" ht="15" customHeight="1" x14ac:dyDescent="0.25">
      <c r="A133" s="36" t="s">
        <v>2342</v>
      </c>
      <c r="B133" s="36" t="s">
        <v>2343</v>
      </c>
      <c r="C133" s="37" t="s">
        <v>2344</v>
      </c>
      <c r="D133" s="37" t="s">
        <v>1220</v>
      </c>
      <c r="E133" s="37" t="s">
        <v>11362</v>
      </c>
      <c r="F133" s="37" t="s">
        <v>9178</v>
      </c>
      <c r="G133" s="162" t="s">
        <v>826</v>
      </c>
      <c r="H133" s="44">
        <v>46231</v>
      </c>
      <c r="I133" s="148" t="s">
        <v>11363</v>
      </c>
      <c r="J133" s="149">
        <v>0</v>
      </c>
    </row>
    <row r="134" spans="1:10" ht="15" customHeight="1" x14ac:dyDescent="0.25">
      <c r="A134" s="36" t="s">
        <v>2342</v>
      </c>
      <c r="B134" s="36" t="s">
        <v>2343</v>
      </c>
      <c r="C134" s="37" t="s">
        <v>2344</v>
      </c>
      <c r="D134" s="37" t="s">
        <v>806</v>
      </c>
      <c r="E134" s="37" t="s">
        <v>10804</v>
      </c>
      <c r="F134" s="37" t="s">
        <v>8911</v>
      </c>
      <c r="G134" s="162" t="s">
        <v>10805</v>
      </c>
      <c r="H134" s="44">
        <v>45979</v>
      </c>
      <c r="I134" s="175" t="s">
        <v>10805</v>
      </c>
      <c r="J134" s="149"/>
    </row>
    <row r="135" spans="1:10" ht="15" customHeight="1" x14ac:dyDescent="0.25">
      <c r="A135" s="36" t="s">
        <v>2342</v>
      </c>
      <c r="B135" s="36" t="s">
        <v>2343</v>
      </c>
      <c r="C135" s="37" t="s">
        <v>2344</v>
      </c>
      <c r="D135" s="37" t="s">
        <v>806</v>
      </c>
      <c r="E135" s="37" t="s">
        <v>2463</v>
      </c>
      <c r="F135" s="37" t="s">
        <v>2464</v>
      </c>
      <c r="G135" s="165" t="s">
        <v>785</v>
      </c>
      <c r="H135" s="44">
        <v>46009</v>
      </c>
      <c r="I135" s="86" t="s">
        <v>2182</v>
      </c>
      <c r="J135" s="81" t="s">
        <v>2465</v>
      </c>
    </row>
    <row r="136" spans="1:10" ht="15" customHeight="1" x14ac:dyDescent="0.25">
      <c r="A136" s="36" t="s">
        <v>2342</v>
      </c>
      <c r="B136" s="36" t="s">
        <v>2343</v>
      </c>
      <c r="C136" s="37" t="s">
        <v>2344</v>
      </c>
      <c r="D136" s="37" t="s">
        <v>806</v>
      </c>
      <c r="E136" s="37" t="s">
        <v>2462</v>
      </c>
      <c r="F136" s="37" t="s">
        <v>1928</v>
      </c>
      <c r="G136" s="165" t="s">
        <v>785</v>
      </c>
      <c r="H136" s="44">
        <v>46044</v>
      </c>
      <c r="I136" s="86" t="s">
        <v>800</v>
      </c>
      <c r="J136" s="81" t="s">
        <v>1569</v>
      </c>
    </row>
    <row r="137" spans="1:10" ht="15" customHeight="1" x14ac:dyDescent="0.25">
      <c r="A137" s="36" t="s">
        <v>2342</v>
      </c>
      <c r="B137" s="36" t="s">
        <v>2343</v>
      </c>
      <c r="C137" s="37" t="s">
        <v>2344</v>
      </c>
      <c r="D137" s="37" t="s">
        <v>806</v>
      </c>
      <c r="E137" s="37" t="s">
        <v>2466</v>
      </c>
      <c r="F137" s="37" t="s">
        <v>2467</v>
      </c>
      <c r="G137" s="162" t="s">
        <v>826</v>
      </c>
      <c r="H137" s="44">
        <v>46045</v>
      </c>
      <c r="I137" s="148" t="s">
        <v>2468</v>
      </c>
      <c r="J137" s="149">
        <v>0</v>
      </c>
    </row>
    <row r="138" spans="1:10" ht="15" customHeight="1" x14ac:dyDescent="0.25">
      <c r="A138" s="36" t="s">
        <v>2342</v>
      </c>
      <c r="B138" s="36" t="s">
        <v>2343</v>
      </c>
      <c r="C138" s="37" t="s">
        <v>2344</v>
      </c>
      <c r="D138" s="37" t="s">
        <v>806</v>
      </c>
      <c r="E138" s="37" t="s">
        <v>2469</v>
      </c>
      <c r="F138" s="37" t="s">
        <v>2470</v>
      </c>
      <c r="G138" s="165" t="s">
        <v>547</v>
      </c>
      <c r="H138" s="44">
        <v>46049</v>
      </c>
      <c r="I138" s="86" t="s">
        <v>2471</v>
      </c>
      <c r="J138" s="81">
        <v>0</v>
      </c>
    </row>
    <row r="139" spans="1:10" ht="15" customHeight="1" x14ac:dyDescent="0.25">
      <c r="A139" s="36" t="s">
        <v>2342</v>
      </c>
      <c r="B139" s="36" t="s">
        <v>2343</v>
      </c>
      <c r="C139" s="37" t="s">
        <v>2344</v>
      </c>
      <c r="D139" s="37" t="s">
        <v>806</v>
      </c>
      <c r="E139" s="37" t="s">
        <v>2472</v>
      </c>
      <c r="F139" s="37" t="s">
        <v>2473</v>
      </c>
      <c r="G139" s="165" t="s">
        <v>547</v>
      </c>
      <c r="H139" s="44">
        <v>46051</v>
      </c>
      <c r="I139" s="86" t="s">
        <v>2229</v>
      </c>
      <c r="J139" s="81" t="s">
        <v>834</v>
      </c>
    </row>
    <row r="140" spans="1:10" ht="15" customHeight="1" x14ac:dyDescent="0.25">
      <c r="A140" s="36" t="s">
        <v>2342</v>
      </c>
      <c r="B140" s="36" t="s">
        <v>2343</v>
      </c>
      <c r="C140" s="37" t="s">
        <v>2344</v>
      </c>
      <c r="D140" s="37" t="s">
        <v>806</v>
      </c>
      <c r="E140" s="37" t="s">
        <v>2474</v>
      </c>
      <c r="F140" s="37" t="s">
        <v>2475</v>
      </c>
      <c r="G140" s="162" t="s">
        <v>2143</v>
      </c>
      <c r="H140" s="44">
        <v>46058</v>
      </c>
      <c r="I140" s="148" t="s">
        <v>2410</v>
      </c>
      <c r="J140" s="149"/>
    </row>
    <row r="141" spans="1:10" ht="15" customHeight="1" x14ac:dyDescent="0.25">
      <c r="A141" s="36" t="s">
        <v>2342</v>
      </c>
      <c r="B141" s="36" t="s">
        <v>2343</v>
      </c>
      <c r="C141" s="37" t="s">
        <v>2344</v>
      </c>
      <c r="D141" s="37" t="s">
        <v>806</v>
      </c>
      <c r="E141" s="37" t="s">
        <v>2476</v>
      </c>
      <c r="F141" s="37" t="s">
        <v>2477</v>
      </c>
      <c r="G141" s="165" t="s">
        <v>547</v>
      </c>
      <c r="H141" s="44">
        <v>46064</v>
      </c>
      <c r="I141" s="86" t="s">
        <v>1960</v>
      </c>
      <c r="J141" s="81" t="s">
        <v>2478</v>
      </c>
    </row>
    <row r="142" spans="1:10" ht="15" customHeight="1" x14ac:dyDescent="0.25">
      <c r="A142" s="36" t="s">
        <v>2342</v>
      </c>
      <c r="B142" s="36" t="s">
        <v>2343</v>
      </c>
      <c r="C142" s="37" t="s">
        <v>2344</v>
      </c>
      <c r="D142" s="37" t="s">
        <v>806</v>
      </c>
      <c r="E142" s="37" t="s">
        <v>2479</v>
      </c>
      <c r="F142" s="37" t="s">
        <v>2480</v>
      </c>
      <c r="G142" s="162" t="s">
        <v>547</v>
      </c>
      <c r="H142" s="44">
        <v>46083</v>
      </c>
      <c r="I142" s="148" t="s">
        <v>834</v>
      </c>
      <c r="J142" s="149" t="s">
        <v>2481</v>
      </c>
    </row>
    <row r="143" spans="1:10" ht="15" customHeight="1" x14ac:dyDescent="0.25">
      <c r="A143" s="36" t="s">
        <v>2342</v>
      </c>
      <c r="B143" s="36" t="s">
        <v>2343</v>
      </c>
      <c r="C143" s="37" t="s">
        <v>2344</v>
      </c>
      <c r="D143" s="37" t="s">
        <v>806</v>
      </c>
      <c r="E143" s="37" t="s">
        <v>2482</v>
      </c>
      <c r="F143" s="37" t="s">
        <v>2483</v>
      </c>
      <c r="G143" s="165" t="s">
        <v>547</v>
      </c>
      <c r="H143" s="44">
        <v>46093</v>
      </c>
      <c r="I143" s="86" t="s">
        <v>2355</v>
      </c>
      <c r="J143" s="81" t="s">
        <v>2127</v>
      </c>
    </row>
    <row r="144" spans="1:10" ht="15" customHeight="1" x14ac:dyDescent="0.25">
      <c r="A144" s="36" t="s">
        <v>2342</v>
      </c>
      <c r="B144" s="36" t="s">
        <v>2343</v>
      </c>
      <c r="C144" s="37" t="s">
        <v>2344</v>
      </c>
      <c r="D144" s="37" t="s">
        <v>806</v>
      </c>
      <c r="E144" s="37" t="s">
        <v>2507</v>
      </c>
      <c r="F144" s="37" t="s">
        <v>2508</v>
      </c>
      <c r="G144" s="162" t="s">
        <v>2143</v>
      </c>
      <c r="H144" s="44">
        <v>46126</v>
      </c>
      <c r="I144" s="148" t="s">
        <v>2509</v>
      </c>
      <c r="J144" s="149" t="s">
        <v>2510</v>
      </c>
    </row>
    <row r="145" spans="1:10" ht="15" customHeight="1" x14ac:dyDescent="0.25">
      <c r="A145" s="36" t="s">
        <v>2342</v>
      </c>
      <c r="B145" s="36" t="s">
        <v>2343</v>
      </c>
      <c r="C145" s="37" t="s">
        <v>2344</v>
      </c>
      <c r="D145" s="37" t="s">
        <v>806</v>
      </c>
      <c r="E145" s="37" t="s">
        <v>2519</v>
      </c>
      <c r="F145" s="37" t="s">
        <v>2520</v>
      </c>
      <c r="G145" s="165" t="s">
        <v>2143</v>
      </c>
      <c r="H145" s="44">
        <v>46132</v>
      </c>
      <c r="I145" s="86" t="s">
        <v>2521</v>
      </c>
      <c r="J145" s="81" t="s">
        <v>367</v>
      </c>
    </row>
    <row r="146" spans="1:10" ht="15" customHeight="1" x14ac:dyDescent="0.25">
      <c r="A146" s="36" t="s">
        <v>2342</v>
      </c>
      <c r="B146" s="36" t="s">
        <v>2343</v>
      </c>
      <c r="C146" s="37" t="s">
        <v>2344</v>
      </c>
      <c r="D146" s="37" t="s">
        <v>806</v>
      </c>
      <c r="E146" s="37" t="s">
        <v>2529</v>
      </c>
      <c r="F146" s="37" t="s">
        <v>2530</v>
      </c>
      <c r="G146" s="162" t="s">
        <v>2143</v>
      </c>
      <c r="H146" s="44">
        <v>46132</v>
      </c>
      <c r="I146" s="148" t="s">
        <v>2531</v>
      </c>
      <c r="J146" s="156" t="s">
        <v>2532</v>
      </c>
    </row>
    <row r="147" spans="1:10" ht="15" customHeight="1" x14ac:dyDescent="0.25">
      <c r="A147" s="36" t="s">
        <v>2342</v>
      </c>
      <c r="B147" s="36" t="s">
        <v>2343</v>
      </c>
      <c r="C147" s="37" t="s">
        <v>2344</v>
      </c>
      <c r="D147" s="37" t="s">
        <v>806</v>
      </c>
      <c r="E147" s="37" t="s">
        <v>2533</v>
      </c>
      <c r="F147" s="37" t="s">
        <v>2534</v>
      </c>
      <c r="G147" s="165" t="s">
        <v>2143</v>
      </c>
      <c r="H147" s="44">
        <v>46133</v>
      </c>
      <c r="I147" s="86" t="s">
        <v>2535</v>
      </c>
      <c r="J147" s="157">
        <v>0</v>
      </c>
    </row>
    <row r="148" spans="1:10" ht="15" customHeight="1" x14ac:dyDescent="0.25">
      <c r="A148" s="36" t="s">
        <v>2342</v>
      </c>
      <c r="B148" s="36" t="s">
        <v>2343</v>
      </c>
      <c r="C148" s="37" t="s">
        <v>2344</v>
      </c>
      <c r="D148" s="37" t="s">
        <v>806</v>
      </c>
      <c r="E148" s="37" t="s">
        <v>2536</v>
      </c>
      <c r="F148" s="37" t="s">
        <v>2537</v>
      </c>
      <c r="G148" s="162" t="s">
        <v>2143</v>
      </c>
      <c r="H148" s="44">
        <v>46133</v>
      </c>
      <c r="I148" s="148" t="s">
        <v>2538</v>
      </c>
      <c r="J148" s="156" t="s">
        <v>2539</v>
      </c>
    </row>
    <row r="149" spans="1:10" ht="15" customHeight="1" x14ac:dyDescent="0.25">
      <c r="A149" s="36" t="s">
        <v>2342</v>
      </c>
      <c r="B149" s="36" t="s">
        <v>2343</v>
      </c>
      <c r="C149" s="37" t="s">
        <v>2344</v>
      </c>
      <c r="D149" s="37" t="s">
        <v>806</v>
      </c>
      <c r="E149" s="37" t="s">
        <v>2662</v>
      </c>
      <c r="F149" s="37" t="s">
        <v>2663</v>
      </c>
      <c r="G149" s="165" t="s">
        <v>2143</v>
      </c>
      <c r="H149" s="44">
        <v>46167</v>
      </c>
      <c r="I149" s="86" t="s">
        <v>2361</v>
      </c>
      <c r="J149" s="157" t="s">
        <v>2664</v>
      </c>
    </row>
    <row r="150" spans="1:10" ht="15" customHeight="1" x14ac:dyDescent="0.25">
      <c r="A150" s="36" t="s">
        <v>2342</v>
      </c>
      <c r="B150" s="36" t="s">
        <v>2343</v>
      </c>
      <c r="C150" s="37" t="s">
        <v>2344</v>
      </c>
      <c r="D150" s="37" t="s">
        <v>806</v>
      </c>
      <c r="E150" s="37" t="s">
        <v>2668</v>
      </c>
      <c r="F150" s="37" t="s">
        <v>1863</v>
      </c>
      <c r="G150" s="162" t="s">
        <v>2143</v>
      </c>
      <c r="H150" s="44">
        <v>46167</v>
      </c>
      <c r="I150" s="148" t="s">
        <v>1978</v>
      </c>
      <c r="J150" s="149" t="s">
        <v>2669</v>
      </c>
    </row>
    <row r="151" spans="1:10" ht="15" customHeight="1" x14ac:dyDescent="0.25">
      <c r="A151" s="36" t="s">
        <v>2342</v>
      </c>
      <c r="B151" s="36" t="s">
        <v>2343</v>
      </c>
      <c r="C151" s="37" t="s">
        <v>2344</v>
      </c>
      <c r="D151" s="37" t="s">
        <v>806</v>
      </c>
      <c r="E151" s="37" t="s">
        <v>2670</v>
      </c>
      <c r="F151" s="37" t="s">
        <v>2671</v>
      </c>
      <c r="G151" s="165" t="s">
        <v>2143</v>
      </c>
      <c r="H151" s="44">
        <v>46167</v>
      </c>
      <c r="I151" s="86" t="s">
        <v>800</v>
      </c>
      <c r="J151" s="157">
        <v>0</v>
      </c>
    </row>
    <row r="152" spans="1:10" ht="15" customHeight="1" x14ac:dyDescent="0.25">
      <c r="A152" s="36" t="s">
        <v>2342</v>
      </c>
      <c r="B152" s="36" t="s">
        <v>2343</v>
      </c>
      <c r="C152" s="37" t="s">
        <v>2344</v>
      </c>
      <c r="D152" s="37" t="s">
        <v>806</v>
      </c>
      <c r="E152" s="37" t="s">
        <v>2672</v>
      </c>
      <c r="F152" s="37" t="s">
        <v>2673</v>
      </c>
      <c r="G152" s="162" t="s">
        <v>2143</v>
      </c>
      <c r="H152" s="44">
        <v>46167</v>
      </c>
      <c r="I152" s="148" t="s">
        <v>573</v>
      </c>
      <c r="J152" s="156" t="s">
        <v>2674</v>
      </c>
    </row>
    <row r="153" spans="1:10" ht="15" customHeight="1" x14ac:dyDescent="0.25">
      <c r="A153" s="36" t="s">
        <v>2342</v>
      </c>
      <c r="B153" s="36" t="s">
        <v>2343</v>
      </c>
      <c r="C153" s="37" t="s">
        <v>2344</v>
      </c>
      <c r="D153" s="37" t="s">
        <v>806</v>
      </c>
      <c r="E153" s="37" t="s">
        <v>2684</v>
      </c>
      <c r="F153" s="37" t="s">
        <v>2685</v>
      </c>
      <c r="G153" s="162" t="s">
        <v>2143</v>
      </c>
      <c r="H153" s="44">
        <v>46168</v>
      </c>
      <c r="I153" s="148" t="s">
        <v>1654</v>
      </c>
      <c r="J153" s="156" t="s">
        <v>2686</v>
      </c>
    </row>
    <row r="154" spans="1:10" ht="15" customHeight="1" x14ac:dyDescent="0.25">
      <c r="A154" s="36" t="s">
        <v>2342</v>
      </c>
      <c r="B154" s="36" t="s">
        <v>2343</v>
      </c>
      <c r="C154" s="37" t="s">
        <v>2344</v>
      </c>
      <c r="D154" s="37" t="s">
        <v>806</v>
      </c>
      <c r="E154" s="37" t="s">
        <v>2687</v>
      </c>
      <c r="F154" s="37" t="s">
        <v>2688</v>
      </c>
      <c r="G154" s="165" t="s">
        <v>2143</v>
      </c>
      <c r="H154" s="44">
        <v>46168</v>
      </c>
      <c r="I154" s="86" t="s">
        <v>2689</v>
      </c>
      <c r="J154" s="157">
        <v>0</v>
      </c>
    </row>
    <row r="155" spans="1:10" ht="15" customHeight="1" x14ac:dyDescent="0.25">
      <c r="A155" s="36" t="s">
        <v>2342</v>
      </c>
      <c r="B155" s="36" t="s">
        <v>2343</v>
      </c>
      <c r="C155" s="37" t="s">
        <v>2344</v>
      </c>
      <c r="D155" s="37" t="s">
        <v>806</v>
      </c>
      <c r="E155" s="37" t="s">
        <v>2725</v>
      </c>
      <c r="F155" s="37" t="s">
        <v>2726</v>
      </c>
      <c r="G155" s="162" t="s">
        <v>2143</v>
      </c>
      <c r="H155" s="44">
        <v>46178</v>
      </c>
      <c r="I155" s="148" t="s">
        <v>2727</v>
      </c>
      <c r="J155" s="156">
        <v>0</v>
      </c>
    </row>
    <row r="156" spans="1:10" ht="15" customHeight="1" x14ac:dyDescent="0.25">
      <c r="A156" s="36" t="s">
        <v>2342</v>
      </c>
      <c r="B156" s="36" t="s">
        <v>2343</v>
      </c>
      <c r="C156" s="37" t="s">
        <v>2344</v>
      </c>
      <c r="D156" s="37" t="s">
        <v>806</v>
      </c>
      <c r="E156" s="37" t="s">
        <v>2731</v>
      </c>
      <c r="F156" s="37" t="s">
        <v>2732</v>
      </c>
      <c r="G156" s="165" t="s">
        <v>2143</v>
      </c>
      <c r="H156" s="44">
        <v>46178</v>
      </c>
      <c r="I156" s="86" t="s">
        <v>2733</v>
      </c>
      <c r="J156" s="81">
        <v>0</v>
      </c>
    </row>
    <row r="157" spans="1:10" ht="15" customHeight="1" x14ac:dyDescent="0.25">
      <c r="A157" s="36" t="s">
        <v>2342</v>
      </c>
      <c r="B157" s="36" t="s">
        <v>2343</v>
      </c>
      <c r="C157" s="37" t="s">
        <v>2344</v>
      </c>
      <c r="D157" s="37" t="s">
        <v>806</v>
      </c>
      <c r="E157" s="37" t="s">
        <v>2734</v>
      </c>
      <c r="F157" s="37" t="s">
        <v>2735</v>
      </c>
      <c r="G157" s="162" t="s">
        <v>2143</v>
      </c>
      <c r="H157" s="44">
        <v>46178</v>
      </c>
      <c r="I157" s="148" t="s">
        <v>2736</v>
      </c>
      <c r="J157" s="149" t="s">
        <v>2737</v>
      </c>
    </row>
    <row r="158" spans="1:10" ht="15" customHeight="1" x14ac:dyDescent="0.25">
      <c r="A158" s="36" t="s">
        <v>2342</v>
      </c>
      <c r="B158" s="36" t="s">
        <v>2343</v>
      </c>
      <c r="C158" s="37" t="s">
        <v>2344</v>
      </c>
      <c r="D158" s="37" t="s">
        <v>806</v>
      </c>
      <c r="E158" s="37" t="s">
        <v>2738</v>
      </c>
      <c r="F158" s="37" t="s">
        <v>2739</v>
      </c>
      <c r="G158" s="165" t="s">
        <v>2143</v>
      </c>
      <c r="H158" s="44">
        <v>46178</v>
      </c>
      <c r="I158" s="86" t="s">
        <v>2740</v>
      </c>
      <c r="J158" s="81">
        <v>0</v>
      </c>
    </row>
    <row r="159" spans="1:10" ht="15" customHeight="1" x14ac:dyDescent="0.25">
      <c r="A159" s="36" t="s">
        <v>2342</v>
      </c>
      <c r="B159" s="36" t="s">
        <v>2343</v>
      </c>
      <c r="C159" s="37" t="s">
        <v>2344</v>
      </c>
      <c r="D159" s="37" t="s">
        <v>806</v>
      </c>
      <c r="E159" s="37" t="s">
        <v>2744</v>
      </c>
      <c r="F159" s="37" t="s">
        <v>2745</v>
      </c>
      <c r="G159" s="162" t="s">
        <v>2143</v>
      </c>
      <c r="H159" s="44">
        <v>46183</v>
      </c>
      <c r="I159" s="148" t="s">
        <v>2746</v>
      </c>
      <c r="J159" s="149" t="s">
        <v>2747</v>
      </c>
    </row>
    <row r="160" spans="1:10" ht="15" customHeight="1" x14ac:dyDescent="0.25">
      <c r="A160" s="36" t="s">
        <v>2342</v>
      </c>
      <c r="B160" s="36" t="s">
        <v>2343</v>
      </c>
      <c r="C160" s="37" t="s">
        <v>2344</v>
      </c>
      <c r="D160" s="37" t="s">
        <v>806</v>
      </c>
      <c r="E160" s="37" t="s">
        <v>10634</v>
      </c>
      <c r="F160" s="37" t="s">
        <v>10633</v>
      </c>
      <c r="G160" s="162" t="s">
        <v>547</v>
      </c>
      <c r="H160" s="44">
        <v>46205</v>
      </c>
      <c r="I160" s="148" t="s">
        <v>10635</v>
      </c>
      <c r="J160" s="149" t="s">
        <v>10636</v>
      </c>
    </row>
    <row r="161" spans="1:10" ht="15" customHeight="1" x14ac:dyDescent="0.25">
      <c r="A161" s="36" t="s">
        <v>2342</v>
      </c>
      <c r="B161" s="36" t="s">
        <v>2343</v>
      </c>
      <c r="C161" s="37" t="s">
        <v>2344</v>
      </c>
      <c r="D161" s="37" t="s">
        <v>806</v>
      </c>
      <c r="E161" s="37" t="s">
        <v>2115</v>
      </c>
      <c r="F161" s="37" t="s">
        <v>1879</v>
      </c>
      <c r="G161" s="162" t="s">
        <v>10658</v>
      </c>
      <c r="H161" s="44">
        <v>46206</v>
      </c>
      <c r="I161" s="148" t="s">
        <v>10659</v>
      </c>
      <c r="J161" s="149"/>
    </row>
    <row r="162" spans="1:10" ht="15" customHeight="1" x14ac:dyDescent="0.25">
      <c r="A162" s="36" t="s">
        <v>2342</v>
      </c>
      <c r="B162" s="36" t="s">
        <v>2343</v>
      </c>
      <c r="C162" s="37" t="s">
        <v>2344</v>
      </c>
      <c r="D162" s="37" t="s">
        <v>806</v>
      </c>
      <c r="E162" s="37" t="s">
        <v>10660</v>
      </c>
      <c r="F162" s="37" t="s">
        <v>1882</v>
      </c>
      <c r="G162" s="165" t="s">
        <v>10661</v>
      </c>
      <c r="H162" s="44">
        <v>46206</v>
      </c>
      <c r="I162" s="176" t="s">
        <v>10661</v>
      </c>
      <c r="J162" s="81">
        <v>0</v>
      </c>
    </row>
    <row r="163" spans="1:10" ht="15" customHeight="1" x14ac:dyDescent="0.25">
      <c r="A163" s="36" t="s">
        <v>2342</v>
      </c>
      <c r="B163" s="36" t="s">
        <v>2343</v>
      </c>
      <c r="C163" s="37" t="s">
        <v>2344</v>
      </c>
      <c r="D163" s="37" t="s">
        <v>806</v>
      </c>
      <c r="E163" s="37" t="s">
        <v>10662</v>
      </c>
      <c r="F163" s="37" t="s">
        <v>9406</v>
      </c>
      <c r="G163" s="162" t="s">
        <v>10663</v>
      </c>
      <c r="H163" s="44">
        <v>46206</v>
      </c>
      <c r="I163" s="175" t="s">
        <v>10663</v>
      </c>
      <c r="J163" s="149"/>
    </row>
    <row r="164" spans="1:10" ht="15" customHeight="1" x14ac:dyDescent="0.25">
      <c r="A164" s="36" t="s">
        <v>2342</v>
      </c>
      <c r="B164" s="36" t="s">
        <v>2343</v>
      </c>
      <c r="C164" s="37" t="s">
        <v>2344</v>
      </c>
      <c r="D164" s="37" t="s">
        <v>806</v>
      </c>
      <c r="E164" s="37" t="s">
        <v>10653</v>
      </c>
      <c r="F164" s="37" t="s">
        <v>10650</v>
      </c>
      <c r="G164" s="165" t="s">
        <v>898</v>
      </c>
      <c r="H164" s="44">
        <v>46206</v>
      </c>
      <c r="I164" s="86" t="s">
        <v>10654</v>
      </c>
      <c r="J164" s="81" t="s">
        <v>10655</v>
      </c>
    </row>
    <row r="165" spans="1:10" ht="15" customHeight="1" x14ac:dyDescent="0.25">
      <c r="A165" s="36" t="s">
        <v>2342</v>
      </c>
      <c r="B165" s="36" t="s">
        <v>2343</v>
      </c>
      <c r="C165" s="37" t="s">
        <v>2344</v>
      </c>
      <c r="D165" s="37" t="s">
        <v>806</v>
      </c>
      <c r="E165" s="37" t="s">
        <v>10727</v>
      </c>
      <c r="F165" s="37" t="s">
        <v>10684</v>
      </c>
      <c r="G165" s="162" t="s">
        <v>898</v>
      </c>
      <c r="H165" s="44">
        <v>46210</v>
      </c>
      <c r="I165" s="148" t="s">
        <v>10728</v>
      </c>
      <c r="J165" s="149" t="s">
        <v>10729</v>
      </c>
    </row>
    <row r="166" spans="1:10" ht="15" customHeight="1" x14ac:dyDescent="0.25">
      <c r="A166" s="36" t="s">
        <v>2342</v>
      </c>
      <c r="B166" s="36" t="s">
        <v>2343</v>
      </c>
      <c r="C166" s="37" t="s">
        <v>2344</v>
      </c>
      <c r="D166" s="37" t="s">
        <v>806</v>
      </c>
      <c r="E166" s="37" t="s">
        <v>10782</v>
      </c>
      <c r="F166" s="37" t="s">
        <v>8913</v>
      </c>
      <c r="G166" s="165" t="s">
        <v>10783</v>
      </c>
      <c r="H166" s="44">
        <v>46210</v>
      </c>
      <c r="I166" s="176" t="s">
        <v>10783</v>
      </c>
      <c r="J166" s="81">
        <v>0</v>
      </c>
    </row>
    <row r="167" spans="1:10" ht="15" customHeight="1" x14ac:dyDescent="0.25">
      <c r="A167" s="36" t="s">
        <v>2342</v>
      </c>
      <c r="B167" s="36" t="s">
        <v>2343</v>
      </c>
      <c r="C167" s="37" t="s">
        <v>2344</v>
      </c>
      <c r="D167" s="37" t="s">
        <v>806</v>
      </c>
      <c r="E167" s="37" t="s">
        <v>10791</v>
      </c>
      <c r="F167" s="37" t="s">
        <v>10687</v>
      </c>
      <c r="G167" s="165" t="s">
        <v>898</v>
      </c>
      <c r="H167" s="44">
        <v>46211</v>
      </c>
      <c r="I167" s="86" t="s">
        <v>10792</v>
      </c>
      <c r="J167" s="81" t="s">
        <v>10793</v>
      </c>
    </row>
    <row r="168" spans="1:10" ht="15" customHeight="1" x14ac:dyDescent="0.25">
      <c r="A168" s="36" t="s">
        <v>2342</v>
      </c>
      <c r="B168" s="36" t="s">
        <v>2343</v>
      </c>
      <c r="C168" s="37" t="s">
        <v>2344</v>
      </c>
      <c r="D168" s="37" t="s">
        <v>806</v>
      </c>
      <c r="E168" s="37" t="s">
        <v>10797</v>
      </c>
      <c r="F168" s="37" t="s">
        <v>8911</v>
      </c>
      <c r="G168" s="162" t="s">
        <v>547</v>
      </c>
      <c r="H168" s="44">
        <v>46211</v>
      </c>
      <c r="I168" s="148" t="s">
        <v>10798</v>
      </c>
      <c r="J168" s="149" t="s">
        <v>10809</v>
      </c>
    </row>
    <row r="169" spans="1:10" ht="15" customHeight="1" x14ac:dyDescent="0.25">
      <c r="A169" s="36" t="s">
        <v>2342</v>
      </c>
      <c r="B169" s="36" t="s">
        <v>2343</v>
      </c>
      <c r="C169" s="37" t="s">
        <v>2344</v>
      </c>
      <c r="D169" s="37" t="s">
        <v>806</v>
      </c>
      <c r="E169" s="37" t="s">
        <v>2120</v>
      </c>
      <c r="F169" s="37" t="s">
        <v>10686</v>
      </c>
      <c r="G169" s="165" t="s">
        <v>898</v>
      </c>
      <c r="H169" s="44">
        <v>46212</v>
      </c>
      <c r="I169" s="86" t="s">
        <v>10857</v>
      </c>
      <c r="J169" s="81" t="s">
        <v>10858</v>
      </c>
    </row>
    <row r="170" spans="1:10" ht="15" customHeight="1" x14ac:dyDescent="0.25">
      <c r="A170" s="36" t="s">
        <v>2342</v>
      </c>
      <c r="B170" s="36" t="s">
        <v>2343</v>
      </c>
      <c r="C170" s="37" t="s">
        <v>2344</v>
      </c>
      <c r="D170" s="37" t="s">
        <v>806</v>
      </c>
      <c r="E170" s="37" t="s">
        <v>10853</v>
      </c>
      <c r="F170" s="37" t="s">
        <v>10794</v>
      </c>
      <c r="G170" s="162" t="s">
        <v>898</v>
      </c>
      <c r="H170" s="44">
        <v>46217</v>
      </c>
      <c r="I170" s="148" t="s">
        <v>10854</v>
      </c>
      <c r="J170" s="149" t="s">
        <v>10816</v>
      </c>
    </row>
    <row r="171" spans="1:10" ht="15" customHeight="1" x14ac:dyDescent="0.25">
      <c r="A171" s="36" t="s">
        <v>2342</v>
      </c>
      <c r="B171" s="36" t="s">
        <v>2343</v>
      </c>
      <c r="C171" s="37" t="s">
        <v>2344</v>
      </c>
      <c r="D171" s="37" t="s">
        <v>806</v>
      </c>
      <c r="E171" s="37" t="s">
        <v>10855</v>
      </c>
      <c r="F171" s="37" t="s">
        <v>9388</v>
      </c>
      <c r="G171" s="165" t="s">
        <v>898</v>
      </c>
      <c r="H171" s="44">
        <v>46217</v>
      </c>
      <c r="I171" s="86" t="s">
        <v>10856</v>
      </c>
      <c r="J171" s="81" t="s">
        <v>10792</v>
      </c>
    </row>
    <row r="172" spans="1:10" ht="15" customHeight="1" x14ac:dyDescent="0.25">
      <c r="A172" s="36" t="s">
        <v>2342</v>
      </c>
      <c r="B172" s="36" t="s">
        <v>2343</v>
      </c>
      <c r="C172" s="37" t="s">
        <v>2344</v>
      </c>
      <c r="D172" s="37" t="s">
        <v>806</v>
      </c>
      <c r="E172" s="37" t="s">
        <v>10920</v>
      </c>
      <c r="F172" s="37" t="s">
        <v>9387</v>
      </c>
      <c r="G172" s="162" t="s">
        <v>898</v>
      </c>
      <c r="H172" s="44">
        <v>46219</v>
      </c>
      <c r="I172" s="148" t="s">
        <v>10921</v>
      </c>
      <c r="J172" s="149" t="s">
        <v>10922</v>
      </c>
    </row>
    <row r="173" spans="1:10" ht="15" customHeight="1" x14ac:dyDescent="0.25">
      <c r="A173" s="36" t="s">
        <v>2342</v>
      </c>
      <c r="B173" s="36" t="s">
        <v>2343</v>
      </c>
      <c r="C173" s="37" t="s">
        <v>2344</v>
      </c>
      <c r="D173" s="37" t="s">
        <v>806</v>
      </c>
      <c r="E173" s="37" t="s">
        <v>10924</v>
      </c>
      <c r="F173" s="37" t="s">
        <v>8939</v>
      </c>
      <c r="G173" s="165" t="s">
        <v>785</v>
      </c>
      <c r="H173" s="44">
        <v>46219</v>
      </c>
      <c r="I173" s="86" t="s">
        <v>10925</v>
      </c>
      <c r="J173" s="81" t="s">
        <v>10926</v>
      </c>
    </row>
    <row r="174" spans="1:10" ht="15" customHeight="1" x14ac:dyDescent="0.25">
      <c r="A174" s="36" t="s">
        <v>2342</v>
      </c>
      <c r="B174" s="36" t="s">
        <v>2343</v>
      </c>
      <c r="C174" s="37" t="s">
        <v>2344</v>
      </c>
      <c r="D174" s="37" t="s">
        <v>806</v>
      </c>
      <c r="E174" s="37" t="s">
        <v>10936</v>
      </c>
      <c r="F174" s="37" t="s">
        <v>10644</v>
      </c>
      <c r="G174" s="162" t="s">
        <v>898</v>
      </c>
      <c r="H174" s="44">
        <v>46219</v>
      </c>
      <c r="I174" s="148" t="s">
        <v>10790</v>
      </c>
      <c r="J174" s="149" t="s">
        <v>10631</v>
      </c>
    </row>
    <row r="175" spans="1:10" ht="15" customHeight="1" x14ac:dyDescent="0.25">
      <c r="A175" s="36" t="s">
        <v>2342</v>
      </c>
      <c r="B175" s="36" t="s">
        <v>2343</v>
      </c>
      <c r="C175" s="37" t="s">
        <v>2344</v>
      </c>
      <c r="D175" s="37" t="s">
        <v>806</v>
      </c>
      <c r="E175" s="37" t="s">
        <v>10961</v>
      </c>
      <c r="F175" s="37" t="s">
        <v>9442</v>
      </c>
      <c r="G175" s="162" t="s">
        <v>785</v>
      </c>
      <c r="H175" s="44">
        <v>46220</v>
      </c>
      <c r="I175" s="175" t="s">
        <v>10865</v>
      </c>
      <c r="J175" s="184" t="s">
        <v>10861</v>
      </c>
    </row>
    <row r="176" spans="1:10" ht="15" customHeight="1" x14ac:dyDescent="0.25">
      <c r="A176" s="36" t="s">
        <v>2342</v>
      </c>
      <c r="B176" s="36" t="s">
        <v>2343</v>
      </c>
      <c r="C176" s="37" t="s">
        <v>2344</v>
      </c>
      <c r="D176" s="37" t="s">
        <v>806</v>
      </c>
      <c r="E176" s="37" t="s">
        <v>10962</v>
      </c>
      <c r="F176" s="37" t="s">
        <v>9437</v>
      </c>
      <c r="G176" s="165" t="s">
        <v>785</v>
      </c>
      <c r="H176" s="44">
        <v>46220</v>
      </c>
      <c r="I176" s="86" t="s">
        <v>2766</v>
      </c>
      <c r="J176" s="81" t="s">
        <v>10861</v>
      </c>
    </row>
    <row r="177" spans="1:10" ht="15" customHeight="1" x14ac:dyDescent="0.25">
      <c r="A177" s="36" t="s">
        <v>2342</v>
      </c>
      <c r="B177" s="36" t="s">
        <v>2343</v>
      </c>
      <c r="C177" s="37" t="s">
        <v>2344</v>
      </c>
      <c r="D177" s="37" t="s">
        <v>806</v>
      </c>
      <c r="E177" s="37" t="s">
        <v>10963</v>
      </c>
      <c r="F177" s="37" t="s">
        <v>9275</v>
      </c>
      <c r="G177" s="162" t="s">
        <v>826</v>
      </c>
      <c r="H177" s="44">
        <v>46220</v>
      </c>
      <c r="I177" s="148" t="s">
        <v>10865</v>
      </c>
      <c r="J177" s="149">
        <v>0</v>
      </c>
    </row>
    <row r="178" spans="1:10" ht="15" customHeight="1" x14ac:dyDescent="0.25">
      <c r="A178" s="36" t="s">
        <v>2342</v>
      </c>
      <c r="B178" s="36" t="s">
        <v>2343</v>
      </c>
      <c r="C178" s="37" t="s">
        <v>2344</v>
      </c>
      <c r="D178" s="37" t="s">
        <v>806</v>
      </c>
      <c r="E178" s="37" t="s">
        <v>10964</v>
      </c>
      <c r="F178" s="37" t="s">
        <v>10935</v>
      </c>
      <c r="G178" s="165" t="s">
        <v>898</v>
      </c>
      <c r="H178" s="44">
        <v>46220</v>
      </c>
      <c r="I178" s="86" t="s">
        <v>10965</v>
      </c>
      <c r="J178" s="81">
        <v>0</v>
      </c>
    </row>
    <row r="179" spans="1:10" ht="15" customHeight="1" x14ac:dyDescent="0.25">
      <c r="A179" s="36" t="s">
        <v>2342</v>
      </c>
      <c r="B179" s="36" t="s">
        <v>2343</v>
      </c>
      <c r="C179" s="37" t="s">
        <v>2344</v>
      </c>
      <c r="D179" s="37" t="s">
        <v>806</v>
      </c>
      <c r="E179" s="37" t="s">
        <v>11163</v>
      </c>
      <c r="F179" s="37" t="s">
        <v>10931</v>
      </c>
      <c r="G179" s="162" t="s">
        <v>898</v>
      </c>
      <c r="H179" s="44">
        <v>46224</v>
      </c>
      <c r="I179" s="148" t="s">
        <v>11164</v>
      </c>
      <c r="J179" s="149" t="s">
        <v>11165</v>
      </c>
    </row>
    <row r="180" spans="1:10" ht="15" customHeight="1" x14ac:dyDescent="0.25">
      <c r="A180" s="36" t="s">
        <v>2342</v>
      </c>
      <c r="B180" s="36" t="s">
        <v>2343</v>
      </c>
      <c r="C180" s="37" t="s">
        <v>2344</v>
      </c>
      <c r="D180" s="37" t="s">
        <v>806</v>
      </c>
      <c r="E180" s="37" t="s">
        <v>11390</v>
      </c>
      <c r="F180" s="37" t="s">
        <v>8970</v>
      </c>
      <c r="G180" s="162" t="s">
        <v>898</v>
      </c>
      <c r="H180" s="44">
        <v>46233</v>
      </c>
      <c r="I180" s="148" t="s">
        <v>11391</v>
      </c>
      <c r="J180" s="149" t="s">
        <v>11393</v>
      </c>
    </row>
    <row r="181" spans="1:10" ht="15" customHeight="1" x14ac:dyDescent="0.25">
      <c r="A181" s="36" t="s">
        <v>2342</v>
      </c>
      <c r="B181" s="36" t="s">
        <v>778</v>
      </c>
      <c r="C181" s="37" t="s">
        <v>2344</v>
      </c>
      <c r="D181" s="37" t="s">
        <v>806</v>
      </c>
      <c r="E181" s="37" t="s">
        <v>2526</v>
      </c>
      <c r="F181" s="37" t="s">
        <v>2527</v>
      </c>
      <c r="G181" s="165"/>
      <c r="H181" s="44"/>
      <c r="I181" s="86" t="s">
        <v>2182</v>
      </c>
      <c r="J181" s="81" t="s">
        <v>1749</v>
      </c>
    </row>
    <row r="182" spans="1:10" ht="15" customHeight="1" x14ac:dyDescent="0.25">
      <c r="A182" s="36" t="s">
        <v>2342</v>
      </c>
      <c r="B182" s="36" t="s">
        <v>778</v>
      </c>
      <c r="C182" s="37" t="s">
        <v>2344</v>
      </c>
      <c r="D182" s="37" t="s">
        <v>806</v>
      </c>
      <c r="E182" s="37" t="s">
        <v>11462</v>
      </c>
      <c r="F182" s="63" t="s">
        <v>9390</v>
      </c>
      <c r="G182" s="165" t="s">
        <v>898</v>
      </c>
      <c r="H182" s="44">
        <v>46237</v>
      </c>
      <c r="I182" s="86" t="s">
        <v>11463</v>
      </c>
      <c r="J182" s="81" t="s">
        <v>11464</v>
      </c>
    </row>
    <row r="183" spans="1:10" ht="15" customHeight="1" x14ac:dyDescent="0.25">
      <c r="A183" s="36" t="s">
        <v>2342</v>
      </c>
      <c r="B183" s="36" t="s">
        <v>778</v>
      </c>
      <c r="C183" s="37" t="s">
        <v>2344</v>
      </c>
      <c r="D183" s="37" t="s">
        <v>806</v>
      </c>
      <c r="E183" s="37" t="s">
        <v>11503</v>
      </c>
      <c r="F183" s="63" t="s">
        <v>9395</v>
      </c>
      <c r="G183" s="165" t="s">
        <v>898</v>
      </c>
      <c r="H183" s="44">
        <v>46239</v>
      </c>
      <c r="I183" s="86" t="s">
        <v>11165</v>
      </c>
      <c r="J183" s="81" t="s">
        <v>11504</v>
      </c>
    </row>
    <row r="184" spans="1:10" ht="15" customHeight="1" x14ac:dyDescent="0.25">
      <c r="A184" s="36" t="s">
        <v>2342</v>
      </c>
      <c r="B184" s="36" t="s">
        <v>778</v>
      </c>
      <c r="C184" s="37" t="s">
        <v>2344</v>
      </c>
      <c r="D184" s="37" t="s">
        <v>806</v>
      </c>
      <c r="E184" s="37" t="s">
        <v>11531</v>
      </c>
      <c r="F184" s="63" t="s">
        <v>10932</v>
      </c>
      <c r="G184" s="165" t="s">
        <v>898</v>
      </c>
      <c r="H184" s="44">
        <v>46240</v>
      </c>
      <c r="I184" s="86" t="s">
        <v>11463</v>
      </c>
      <c r="J184" s="81" t="s">
        <v>11532</v>
      </c>
    </row>
    <row r="185" spans="1:10" ht="15" customHeight="1" x14ac:dyDescent="0.25">
      <c r="A185" s="36" t="s">
        <v>2342</v>
      </c>
      <c r="B185" s="36" t="s">
        <v>778</v>
      </c>
      <c r="C185" s="37" t="s">
        <v>2344</v>
      </c>
      <c r="D185" s="37" t="s">
        <v>806</v>
      </c>
      <c r="E185" s="37" t="s">
        <v>11816</v>
      </c>
      <c r="F185" s="63" t="s">
        <v>11817</v>
      </c>
      <c r="G185" s="165" t="s">
        <v>785</v>
      </c>
      <c r="H185" s="44">
        <v>46247</v>
      </c>
      <c r="I185" s="86" t="s">
        <v>2322</v>
      </c>
      <c r="J185" s="81" t="s">
        <v>11818</v>
      </c>
    </row>
    <row r="186" spans="1:10" ht="15" customHeight="1" x14ac:dyDescent="0.25">
      <c r="A186" s="36" t="s">
        <v>2342</v>
      </c>
      <c r="B186" s="36" t="s">
        <v>2343</v>
      </c>
      <c r="C186" s="37" t="s">
        <v>2344</v>
      </c>
      <c r="D186" s="37" t="s">
        <v>2500</v>
      </c>
      <c r="E186" s="37" t="s">
        <v>2501</v>
      </c>
      <c r="F186" s="37" t="s">
        <v>2502</v>
      </c>
      <c r="G186" s="162" t="s">
        <v>2143</v>
      </c>
      <c r="H186" s="44">
        <v>46097</v>
      </c>
      <c r="I186" s="148"/>
      <c r="J186" s="149"/>
    </row>
    <row r="187" spans="1:10" ht="15" customHeight="1" x14ac:dyDescent="0.25">
      <c r="A187" s="36" t="s">
        <v>2342</v>
      </c>
      <c r="B187" s="36" t="s">
        <v>2343</v>
      </c>
      <c r="C187" s="37" t="s">
        <v>2344</v>
      </c>
      <c r="D187" s="37" t="s">
        <v>2500</v>
      </c>
      <c r="E187" s="37" t="s">
        <v>10842</v>
      </c>
      <c r="F187" s="37" t="s">
        <v>9461</v>
      </c>
      <c r="G187" s="165" t="s">
        <v>785</v>
      </c>
      <c r="H187" s="44">
        <v>46217</v>
      </c>
      <c r="I187" s="86" t="s">
        <v>10631</v>
      </c>
      <c r="J187" s="81">
        <v>0</v>
      </c>
    </row>
    <row r="188" spans="1:10" ht="15" customHeight="1" x14ac:dyDescent="0.25">
      <c r="A188" s="36" t="s">
        <v>2342</v>
      </c>
      <c r="B188" s="36" t="s">
        <v>2343</v>
      </c>
      <c r="C188" s="37" t="s">
        <v>2344</v>
      </c>
      <c r="D188" s="37" t="s">
        <v>2500</v>
      </c>
      <c r="E188" s="37" t="s">
        <v>10859</v>
      </c>
      <c r="F188" s="37" t="s">
        <v>9354</v>
      </c>
      <c r="G188" s="162" t="s">
        <v>785</v>
      </c>
      <c r="H188" s="44">
        <v>46217</v>
      </c>
      <c r="I188" s="148" t="s">
        <v>10860</v>
      </c>
      <c r="J188" s="149" t="s">
        <v>10861</v>
      </c>
    </row>
    <row r="189" spans="1:10" ht="15" customHeight="1" x14ac:dyDescent="0.25">
      <c r="A189" s="36" t="s">
        <v>2342</v>
      </c>
      <c r="B189" s="36" t="s">
        <v>2343</v>
      </c>
      <c r="C189" s="37" t="s">
        <v>2344</v>
      </c>
      <c r="D189" s="37" t="s">
        <v>2500</v>
      </c>
      <c r="E189" s="37" t="s">
        <v>10863</v>
      </c>
      <c r="F189" s="37" t="s">
        <v>3372</v>
      </c>
      <c r="G189" s="165" t="s">
        <v>785</v>
      </c>
      <c r="H189" s="44">
        <v>46218</v>
      </c>
      <c r="I189" s="86" t="s">
        <v>10864</v>
      </c>
      <c r="J189" s="81" t="s">
        <v>10865</v>
      </c>
    </row>
    <row r="190" spans="1:10" ht="15" customHeight="1" x14ac:dyDescent="0.25">
      <c r="A190" s="36" t="s">
        <v>2342</v>
      </c>
      <c r="B190" s="36" t="s">
        <v>2343</v>
      </c>
      <c r="C190" s="37" t="s">
        <v>2344</v>
      </c>
      <c r="D190" s="37" t="s">
        <v>2500</v>
      </c>
      <c r="E190" s="37" t="s">
        <v>11404</v>
      </c>
      <c r="F190" s="37" t="s">
        <v>9324</v>
      </c>
      <c r="G190" s="165" t="s">
        <v>785</v>
      </c>
      <c r="H190" s="44">
        <v>46234</v>
      </c>
      <c r="I190" s="86" t="s">
        <v>11165</v>
      </c>
      <c r="J190" s="81" t="s">
        <v>10631</v>
      </c>
    </row>
    <row r="191" spans="1:10" ht="15" customHeight="1" x14ac:dyDescent="0.25">
      <c r="A191" s="36" t="s">
        <v>409</v>
      </c>
      <c r="B191" s="36" t="s">
        <v>495</v>
      </c>
      <c r="C191" s="37" t="s">
        <v>496</v>
      </c>
      <c r="D191" s="37" t="s">
        <v>497</v>
      </c>
      <c r="E191" s="37" t="s">
        <v>13</v>
      </c>
      <c r="F191" s="37" t="s">
        <v>498</v>
      </c>
      <c r="G191" s="37"/>
      <c r="H191" s="37"/>
      <c r="I191" s="148" t="s">
        <v>499</v>
      </c>
      <c r="J191" s="149" t="s">
        <v>500</v>
      </c>
    </row>
    <row r="192" spans="1:10" ht="15" customHeight="1" x14ac:dyDescent="0.25">
      <c r="A192" s="40" t="s">
        <v>409</v>
      </c>
      <c r="B192" s="40" t="s">
        <v>495</v>
      </c>
      <c r="C192" s="16" t="s">
        <v>496</v>
      </c>
      <c r="D192" s="16" t="s">
        <v>501</v>
      </c>
      <c r="E192" s="16" t="s">
        <v>13</v>
      </c>
      <c r="F192" s="37" t="s">
        <v>393</v>
      </c>
      <c r="G192" s="16"/>
      <c r="H192" s="16"/>
      <c r="I192" s="86" t="s">
        <v>502</v>
      </c>
      <c r="J192" s="81" t="s">
        <v>16</v>
      </c>
    </row>
    <row r="193" spans="1:10" ht="15" customHeight="1" x14ac:dyDescent="0.25">
      <c r="A193" s="36" t="s">
        <v>409</v>
      </c>
      <c r="B193" s="36" t="s">
        <v>495</v>
      </c>
      <c r="C193" s="37" t="s">
        <v>496</v>
      </c>
      <c r="D193" s="37" t="s">
        <v>503</v>
      </c>
      <c r="E193" s="37" t="s">
        <v>13</v>
      </c>
      <c r="F193" s="37" t="s">
        <v>504</v>
      </c>
      <c r="G193" s="37"/>
      <c r="H193" s="37"/>
      <c r="I193" s="148" t="s">
        <v>505</v>
      </c>
      <c r="J193" s="149" t="s">
        <v>16</v>
      </c>
    </row>
    <row r="194" spans="1:10" ht="15" customHeight="1" x14ac:dyDescent="0.25">
      <c r="A194" s="40" t="s">
        <v>409</v>
      </c>
      <c r="B194" s="40" t="s">
        <v>495</v>
      </c>
      <c r="C194" s="16" t="s">
        <v>496</v>
      </c>
      <c r="D194" s="16" t="s">
        <v>506</v>
      </c>
      <c r="E194" s="16" t="s">
        <v>13</v>
      </c>
      <c r="F194" s="37" t="s">
        <v>507</v>
      </c>
      <c r="G194" s="85"/>
      <c r="H194" s="16"/>
      <c r="I194" s="86" t="s">
        <v>508</v>
      </c>
      <c r="J194" s="81" t="s">
        <v>509</v>
      </c>
    </row>
    <row r="195" spans="1:10" ht="15" customHeight="1" x14ac:dyDescent="0.25">
      <c r="A195" s="36" t="s">
        <v>409</v>
      </c>
      <c r="B195" s="36" t="s">
        <v>495</v>
      </c>
      <c r="C195" s="37" t="s">
        <v>496</v>
      </c>
      <c r="D195" s="37" t="s">
        <v>510</v>
      </c>
      <c r="E195" s="37" t="s">
        <v>13</v>
      </c>
      <c r="F195" s="37" t="s">
        <v>511</v>
      </c>
      <c r="G195" s="37"/>
      <c r="H195" s="37"/>
      <c r="I195" s="148" t="s">
        <v>208</v>
      </c>
      <c r="J195" s="149" t="s">
        <v>16</v>
      </c>
    </row>
    <row r="196" spans="1:10" ht="15" customHeight="1" x14ac:dyDescent="0.25">
      <c r="A196" s="40" t="s">
        <v>409</v>
      </c>
      <c r="B196" s="40" t="s">
        <v>495</v>
      </c>
      <c r="C196" s="16" t="s">
        <v>496</v>
      </c>
      <c r="D196" s="16" t="s">
        <v>134</v>
      </c>
      <c r="E196" s="16" t="s">
        <v>13</v>
      </c>
      <c r="F196" s="37" t="s">
        <v>512</v>
      </c>
      <c r="G196" s="16"/>
      <c r="H196" s="16"/>
      <c r="I196" s="86" t="s">
        <v>513</v>
      </c>
      <c r="J196" s="81" t="s">
        <v>514</v>
      </c>
    </row>
    <row r="197" spans="1:10" ht="15" customHeight="1" x14ac:dyDescent="0.25">
      <c r="A197" s="36" t="s">
        <v>409</v>
      </c>
      <c r="B197" s="36" t="s">
        <v>495</v>
      </c>
      <c r="C197" s="37" t="s">
        <v>496</v>
      </c>
      <c r="D197" s="37" t="s">
        <v>134</v>
      </c>
      <c r="E197" s="37" t="s">
        <v>13</v>
      </c>
      <c r="F197" s="37" t="s">
        <v>515</v>
      </c>
      <c r="G197" s="37"/>
      <c r="H197" s="37"/>
      <c r="I197" s="148" t="s">
        <v>516</v>
      </c>
      <c r="J197" s="149" t="s">
        <v>16</v>
      </c>
    </row>
    <row r="198" spans="1:10" ht="15" customHeight="1" x14ac:dyDescent="0.25">
      <c r="A198" s="40" t="s">
        <v>409</v>
      </c>
      <c r="B198" s="40" t="s">
        <v>495</v>
      </c>
      <c r="C198" s="16" t="s">
        <v>496</v>
      </c>
      <c r="D198" s="16" t="s">
        <v>134</v>
      </c>
      <c r="E198" s="16" t="s">
        <v>13</v>
      </c>
      <c r="F198" s="37" t="s">
        <v>517</v>
      </c>
      <c r="G198" s="16"/>
      <c r="H198" s="16"/>
      <c r="I198" s="86" t="s">
        <v>518</v>
      </c>
      <c r="J198" s="81" t="s">
        <v>519</v>
      </c>
    </row>
    <row r="199" spans="1:10" ht="15" customHeight="1" x14ac:dyDescent="0.25">
      <c r="A199" s="36" t="s">
        <v>409</v>
      </c>
      <c r="B199" s="36" t="s">
        <v>495</v>
      </c>
      <c r="C199" s="37" t="s">
        <v>496</v>
      </c>
      <c r="D199" s="37" t="s">
        <v>134</v>
      </c>
      <c r="E199" s="37" t="s">
        <v>13</v>
      </c>
      <c r="F199" s="37" t="s">
        <v>520</v>
      </c>
      <c r="G199" s="37"/>
      <c r="H199" s="37"/>
      <c r="I199" s="148" t="s">
        <v>521</v>
      </c>
      <c r="J199" s="149" t="s">
        <v>522</v>
      </c>
    </row>
    <row r="200" spans="1:10" ht="15" customHeight="1" x14ac:dyDescent="0.25">
      <c r="A200" s="40" t="s">
        <v>409</v>
      </c>
      <c r="B200" s="40" t="s">
        <v>495</v>
      </c>
      <c r="C200" s="16" t="s">
        <v>496</v>
      </c>
      <c r="D200" s="16" t="s">
        <v>134</v>
      </c>
      <c r="E200" s="16" t="s">
        <v>13</v>
      </c>
      <c r="F200" s="37" t="s">
        <v>523</v>
      </c>
      <c r="G200" s="16"/>
      <c r="H200" s="16"/>
      <c r="I200" s="86" t="s">
        <v>524</v>
      </c>
      <c r="J200" s="81" t="s">
        <v>16</v>
      </c>
    </row>
    <row r="201" spans="1:10" ht="15" customHeight="1" x14ac:dyDescent="0.25">
      <c r="A201" s="36" t="s">
        <v>409</v>
      </c>
      <c r="B201" s="36" t="s">
        <v>495</v>
      </c>
      <c r="C201" s="37" t="s">
        <v>496</v>
      </c>
      <c r="D201" s="37" t="s">
        <v>134</v>
      </c>
      <c r="E201" s="37" t="s">
        <v>13</v>
      </c>
      <c r="F201" s="37" t="s">
        <v>525</v>
      </c>
      <c r="G201" s="37"/>
      <c r="H201" s="37"/>
      <c r="I201" s="148" t="s">
        <v>526</v>
      </c>
      <c r="J201" s="149" t="s">
        <v>16</v>
      </c>
    </row>
    <row r="202" spans="1:10" ht="15" customHeight="1" x14ac:dyDescent="0.25">
      <c r="A202" s="40" t="s">
        <v>409</v>
      </c>
      <c r="B202" s="40" t="s">
        <v>495</v>
      </c>
      <c r="C202" s="16" t="s">
        <v>496</v>
      </c>
      <c r="D202" s="16" t="s">
        <v>134</v>
      </c>
      <c r="E202" s="16" t="s">
        <v>13</v>
      </c>
      <c r="F202" s="37" t="s">
        <v>527</v>
      </c>
      <c r="G202" s="16"/>
      <c r="H202" s="16"/>
      <c r="I202" s="86" t="s">
        <v>528</v>
      </c>
      <c r="J202" s="81" t="s">
        <v>529</v>
      </c>
    </row>
    <row r="203" spans="1:10" ht="15" customHeight="1" x14ac:dyDescent="0.25">
      <c r="A203" s="36" t="s">
        <v>409</v>
      </c>
      <c r="B203" s="36" t="s">
        <v>495</v>
      </c>
      <c r="C203" s="37" t="s">
        <v>496</v>
      </c>
      <c r="D203" s="37" t="s">
        <v>134</v>
      </c>
      <c r="E203" s="37" t="s">
        <v>13</v>
      </c>
      <c r="F203" s="37" t="s">
        <v>530</v>
      </c>
      <c r="G203" s="37"/>
      <c r="H203" s="37"/>
      <c r="I203" s="148" t="s">
        <v>531</v>
      </c>
      <c r="J203" s="149" t="s">
        <v>16</v>
      </c>
    </row>
    <row r="204" spans="1:10" ht="15" customHeight="1" x14ac:dyDescent="0.25">
      <c r="A204" s="40" t="s">
        <v>409</v>
      </c>
      <c r="B204" s="40" t="s">
        <v>495</v>
      </c>
      <c r="C204" s="16" t="s">
        <v>496</v>
      </c>
      <c r="D204" s="16" t="s">
        <v>134</v>
      </c>
      <c r="E204" s="16" t="s">
        <v>13</v>
      </c>
      <c r="F204" s="37" t="s">
        <v>532</v>
      </c>
      <c r="G204" s="16"/>
      <c r="H204" s="16"/>
      <c r="I204" s="86" t="s">
        <v>533</v>
      </c>
      <c r="J204" s="81" t="s">
        <v>16</v>
      </c>
    </row>
    <row r="205" spans="1:10" ht="15" customHeight="1" x14ac:dyDescent="0.25">
      <c r="A205" s="36" t="s">
        <v>409</v>
      </c>
      <c r="B205" s="36" t="s">
        <v>495</v>
      </c>
      <c r="C205" s="37" t="s">
        <v>496</v>
      </c>
      <c r="D205" s="37" t="s">
        <v>134</v>
      </c>
      <c r="E205" s="37" t="s">
        <v>13</v>
      </c>
      <c r="F205" s="37" t="s">
        <v>534</v>
      </c>
      <c r="G205" s="37"/>
      <c r="H205" s="37"/>
      <c r="I205" s="148" t="s">
        <v>535</v>
      </c>
      <c r="J205" s="149" t="s">
        <v>16</v>
      </c>
    </row>
    <row r="206" spans="1:10" ht="15" customHeight="1" x14ac:dyDescent="0.25">
      <c r="A206" s="40" t="s">
        <v>409</v>
      </c>
      <c r="B206" s="40" t="s">
        <v>495</v>
      </c>
      <c r="C206" s="16" t="s">
        <v>496</v>
      </c>
      <c r="D206" s="16" t="s">
        <v>134</v>
      </c>
      <c r="E206" s="16" t="s">
        <v>13</v>
      </c>
      <c r="F206" s="37" t="s">
        <v>536</v>
      </c>
      <c r="G206" s="16"/>
      <c r="H206" s="16"/>
      <c r="I206" s="86" t="s">
        <v>537</v>
      </c>
      <c r="J206" s="81" t="s">
        <v>16</v>
      </c>
    </row>
    <row r="207" spans="1:10" ht="15" customHeight="1" x14ac:dyDescent="0.25">
      <c r="A207" s="36" t="s">
        <v>409</v>
      </c>
      <c r="B207" s="36" t="s">
        <v>495</v>
      </c>
      <c r="C207" s="37" t="s">
        <v>496</v>
      </c>
      <c r="D207" s="37" t="s">
        <v>134</v>
      </c>
      <c r="E207" s="37" t="s">
        <v>13</v>
      </c>
      <c r="F207" s="37" t="s">
        <v>538</v>
      </c>
      <c r="G207" s="37"/>
      <c r="H207" s="37"/>
      <c r="I207" s="148" t="s">
        <v>539</v>
      </c>
      <c r="J207" s="149" t="s">
        <v>16</v>
      </c>
    </row>
    <row r="208" spans="1:10" ht="15" customHeight="1" x14ac:dyDescent="0.25">
      <c r="A208" s="36" t="s">
        <v>409</v>
      </c>
      <c r="B208" s="36" t="s">
        <v>495</v>
      </c>
      <c r="C208" s="37" t="s">
        <v>12</v>
      </c>
      <c r="D208" s="37" t="s">
        <v>553</v>
      </c>
      <c r="E208" s="37" t="s">
        <v>411</v>
      </c>
      <c r="F208" s="37" t="s">
        <v>554</v>
      </c>
      <c r="G208" s="37"/>
      <c r="H208" s="44"/>
      <c r="I208" s="86" t="s">
        <v>555</v>
      </c>
      <c r="J208" s="81" t="s">
        <v>556</v>
      </c>
    </row>
    <row r="209" spans="1:10" ht="15" customHeight="1" x14ac:dyDescent="0.25">
      <c r="A209" s="40" t="s">
        <v>409</v>
      </c>
      <c r="B209" s="40" t="s">
        <v>495</v>
      </c>
      <c r="C209" s="16" t="s">
        <v>12</v>
      </c>
      <c r="D209" s="16" t="s">
        <v>600</v>
      </c>
      <c r="E209" s="16" t="s">
        <v>13</v>
      </c>
      <c r="F209" s="37" t="s">
        <v>601</v>
      </c>
      <c r="G209" s="16"/>
      <c r="H209" s="16"/>
      <c r="I209" s="151">
        <v>11856153</v>
      </c>
      <c r="J209" s="81" t="s">
        <v>16</v>
      </c>
    </row>
    <row r="210" spans="1:10" ht="15" customHeight="1" x14ac:dyDescent="0.25">
      <c r="A210" s="36" t="s">
        <v>409</v>
      </c>
      <c r="B210" s="36" t="s">
        <v>495</v>
      </c>
      <c r="C210" s="37" t="s">
        <v>12</v>
      </c>
      <c r="D210" s="37" t="s">
        <v>563</v>
      </c>
      <c r="E210" s="37" t="s">
        <v>13</v>
      </c>
      <c r="F210" s="37" t="s">
        <v>564</v>
      </c>
      <c r="G210" s="37"/>
      <c r="H210" s="37"/>
      <c r="I210" s="148" t="s">
        <v>565</v>
      </c>
      <c r="J210" s="149" t="s">
        <v>566</v>
      </c>
    </row>
    <row r="211" spans="1:10" ht="15" customHeight="1" x14ac:dyDescent="0.25">
      <c r="A211" s="36" t="s">
        <v>409</v>
      </c>
      <c r="B211" s="36" t="s">
        <v>495</v>
      </c>
      <c r="C211" s="37" t="s">
        <v>12</v>
      </c>
      <c r="D211" s="37" t="s">
        <v>606</v>
      </c>
      <c r="E211" s="37" t="s">
        <v>607</v>
      </c>
      <c r="F211" s="37" t="s">
        <v>608</v>
      </c>
      <c r="G211" s="37"/>
      <c r="H211" s="37"/>
      <c r="I211" s="166" t="s">
        <v>609</v>
      </c>
      <c r="J211" s="81" t="s">
        <v>610</v>
      </c>
    </row>
    <row r="212" spans="1:10" ht="15" customHeight="1" x14ac:dyDescent="0.25">
      <c r="A212" s="36" t="s">
        <v>409</v>
      </c>
      <c r="B212" s="36" t="s">
        <v>495</v>
      </c>
      <c r="C212" s="37" t="s">
        <v>12</v>
      </c>
      <c r="D212" s="37" t="s">
        <v>606</v>
      </c>
      <c r="E212" s="37" t="s">
        <v>611</v>
      </c>
      <c r="F212" s="37" t="s">
        <v>612</v>
      </c>
      <c r="G212" s="82"/>
      <c r="H212" s="37"/>
      <c r="I212" s="188">
        <v>36423777</v>
      </c>
      <c r="J212" s="149" t="s">
        <v>16</v>
      </c>
    </row>
    <row r="213" spans="1:10" ht="15" customHeight="1" x14ac:dyDescent="0.25">
      <c r="A213" s="36" t="s">
        <v>409</v>
      </c>
      <c r="B213" s="36" t="s">
        <v>495</v>
      </c>
      <c r="C213" s="37" t="s">
        <v>12</v>
      </c>
      <c r="D213" s="37" t="s">
        <v>613</v>
      </c>
      <c r="E213" s="37" t="s">
        <v>13</v>
      </c>
      <c r="F213" s="37" t="s">
        <v>614</v>
      </c>
      <c r="G213" s="37"/>
      <c r="H213" s="37"/>
      <c r="I213" s="86" t="s">
        <v>559</v>
      </c>
      <c r="J213" s="81" t="s">
        <v>16</v>
      </c>
    </row>
    <row r="214" spans="1:10" ht="15" customHeight="1" x14ac:dyDescent="0.25">
      <c r="A214" s="36" t="s">
        <v>409</v>
      </c>
      <c r="B214" s="36" t="s">
        <v>495</v>
      </c>
      <c r="C214" s="37" t="s">
        <v>12</v>
      </c>
      <c r="D214" s="37" t="s">
        <v>557</v>
      </c>
      <c r="E214" s="37" t="s">
        <v>13</v>
      </c>
      <c r="F214" s="37" t="s">
        <v>558</v>
      </c>
      <c r="G214" s="37"/>
      <c r="H214" s="44"/>
      <c r="I214" s="148" t="s">
        <v>559</v>
      </c>
      <c r="J214" s="149" t="s">
        <v>16</v>
      </c>
    </row>
    <row r="215" spans="1:10" ht="15" customHeight="1" x14ac:dyDescent="0.25">
      <c r="A215" s="36" t="s">
        <v>409</v>
      </c>
      <c r="B215" s="36" t="s">
        <v>495</v>
      </c>
      <c r="C215" s="37" t="s">
        <v>12</v>
      </c>
      <c r="D215" s="37" t="s">
        <v>615</v>
      </c>
      <c r="E215" s="37" t="s">
        <v>13</v>
      </c>
      <c r="F215" s="37" t="s">
        <v>616</v>
      </c>
      <c r="G215" s="37"/>
      <c r="H215" s="37"/>
      <c r="I215" s="148" t="s">
        <v>617</v>
      </c>
      <c r="J215" s="149" t="s">
        <v>16</v>
      </c>
    </row>
    <row r="216" spans="1:10" ht="15" customHeight="1" x14ac:dyDescent="0.25">
      <c r="A216" s="36" t="s">
        <v>409</v>
      </c>
      <c r="B216" s="36" t="s">
        <v>495</v>
      </c>
      <c r="C216" s="37" t="s">
        <v>12</v>
      </c>
      <c r="D216" s="37" t="s">
        <v>618</v>
      </c>
      <c r="E216" s="37" t="s">
        <v>13</v>
      </c>
      <c r="F216" s="37" t="s">
        <v>619</v>
      </c>
      <c r="G216" s="37"/>
      <c r="H216" s="37"/>
      <c r="I216" s="151">
        <v>19107921</v>
      </c>
      <c r="J216" s="81" t="s">
        <v>16</v>
      </c>
    </row>
    <row r="217" spans="1:10" ht="15" customHeight="1" x14ac:dyDescent="0.25">
      <c r="A217" s="36" t="s">
        <v>409</v>
      </c>
      <c r="B217" s="36" t="s">
        <v>495</v>
      </c>
      <c r="C217" s="37" t="s">
        <v>12</v>
      </c>
      <c r="D217" s="37" t="s">
        <v>560</v>
      </c>
      <c r="E217" s="37" t="s">
        <v>13</v>
      </c>
      <c r="F217" s="37" t="s">
        <v>561</v>
      </c>
      <c r="G217" s="37"/>
      <c r="H217" s="44"/>
      <c r="I217" s="86" t="s">
        <v>431</v>
      </c>
      <c r="J217" s="81" t="s">
        <v>562</v>
      </c>
    </row>
    <row r="218" spans="1:10" ht="15" customHeight="1" x14ac:dyDescent="0.25">
      <c r="A218" s="36" t="s">
        <v>409</v>
      </c>
      <c r="B218" s="36" t="s">
        <v>495</v>
      </c>
      <c r="C218" s="37" t="s">
        <v>12</v>
      </c>
      <c r="D218" s="37" t="s">
        <v>620</v>
      </c>
      <c r="E218" s="37" t="s">
        <v>13</v>
      </c>
      <c r="F218" s="37" t="s">
        <v>621</v>
      </c>
      <c r="G218" s="37"/>
      <c r="H218" s="37"/>
      <c r="I218" s="148" t="s">
        <v>622</v>
      </c>
      <c r="J218" s="149" t="s">
        <v>16</v>
      </c>
    </row>
    <row r="219" spans="1:10" ht="15" customHeight="1" x14ac:dyDescent="0.25">
      <c r="A219" s="36" t="s">
        <v>409</v>
      </c>
      <c r="B219" s="36" t="s">
        <v>495</v>
      </c>
      <c r="C219" s="37" t="s">
        <v>12</v>
      </c>
      <c r="D219" s="37" t="s">
        <v>623</v>
      </c>
      <c r="E219" s="37" t="s">
        <v>13</v>
      </c>
      <c r="F219" s="37" t="s">
        <v>624</v>
      </c>
      <c r="G219" s="37"/>
      <c r="H219" s="37"/>
      <c r="I219" s="86" t="s">
        <v>625</v>
      </c>
      <c r="J219" s="81" t="s">
        <v>16</v>
      </c>
    </row>
    <row r="220" spans="1:10" ht="15" customHeight="1" x14ac:dyDescent="0.25">
      <c r="A220" s="36" t="s">
        <v>409</v>
      </c>
      <c r="B220" s="36" t="s">
        <v>495</v>
      </c>
      <c r="C220" s="37" t="s">
        <v>12</v>
      </c>
      <c r="D220" s="37" t="s">
        <v>542</v>
      </c>
      <c r="E220" s="37" t="s">
        <v>13</v>
      </c>
      <c r="F220" s="37" t="s">
        <v>543</v>
      </c>
      <c r="G220" s="37"/>
      <c r="H220" s="44"/>
      <c r="I220" s="148" t="s">
        <v>544</v>
      </c>
      <c r="J220" s="149"/>
    </row>
    <row r="221" spans="1:10" ht="15" customHeight="1" x14ac:dyDescent="0.25">
      <c r="A221" s="36" t="s">
        <v>409</v>
      </c>
      <c r="B221" s="36" t="s">
        <v>495</v>
      </c>
      <c r="C221" s="37" t="s">
        <v>12</v>
      </c>
      <c r="D221" s="37" t="s">
        <v>401</v>
      </c>
      <c r="E221" s="37" t="s">
        <v>13</v>
      </c>
      <c r="F221" s="37" t="s">
        <v>417</v>
      </c>
      <c r="G221" s="37"/>
      <c r="H221" s="37"/>
      <c r="I221" s="148" t="s">
        <v>626</v>
      </c>
      <c r="J221" s="149" t="s">
        <v>16</v>
      </c>
    </row>
    <row r="222" spans="1:10" ht="15" customHeight="1" x14ac:dyDescent="0.25">
      <c r="A222" s="36" t="s">
        <v>409</v>
      </c>
      <c r="B222" s="36" t="s">
        <v>495</v>
      </c>
      <c r="C222" s="37" t="s">
        <v>12</v>
      </c>
      <c r="D222" s="37" t="s">
        <v>627</v>
      </c>
      <c r="E222" s="37" t="s">
        <v>13</v>
      </c>
      <c r="F222" s="37" t="s">
        <v>628</v>
      </c>
      <c r="G222" s="37"/>
      <c r="H222" s="37"/>
      <c r="I222" s="86" t="s">
        <v>629</v>
      </c>
      <c r="J222" s="81" t="s">
        <v>16</v>
      </c>
    </row>
    <row r="223" spans="1:10" ht="15" customHeight="1" x14ac:dyDescent="0.25">
      <c r="A223" s="36" t="s">
        <v>409</v>
      </c>
      <c r="B223" s="36" t="s">
        <v>495</v>
      </c>
      <c r="C223" s="37" t="s">
        <v>12</v>
      </c>
      <c r="D223" s="37" t="s">
        <v>567</v>
      </c>
      <c r="E223" s="37" t="s">
        <v>568</v>
      </c>
      <c r="F223" s="37" t="s">
        <v>569</v>
      </c>
      <c r="G223" s="37"/>
      <c r="H223" s="37"/>
      <c r="I223" s="86" t="s">
        <v>570</v>
      </c>
      <c r="J223" s="81" t="s">
        <v>16</v>
      </c>
    </row>
    <row r="224" spans="1:10" ht="15" customHeight="1" x14ac:dyDescent="0.25">
      <c r="A224" s="36" t="s">
        <v>409</v>
      </c>
      <c r="B224" s="36" t="s">
        <v>495</v>
      </c>
      <c r="C224" s="37" t="s">
        <v>12</v>
      </c>
      <c r="D224" s="37" t="s">
        <v>567</v>
      </c>
      <c r="E224" s="37" t="s">
        <v>568</v>
      </c>
      <c r="F224" s="37" t="s">
        <v>569</v>
      </c>
      <c r="G224" s="37"/>
      <c r="H224" s="37"/>
      <c r="I224" s="154" t="s">
        <v>598</v>
      </c>
      <c r="J224" s="149" t="s">
        <v>599</v>
      </c>
    </row>
    <row r="225" spans="1:10" ht="15" customHeight="1" x14ac:dyDescent="0.25">
      <c r="A225" s="36" t="s">
        <v>409</v>
      </c>
      <c r="B225" s="36" t="s">
        <v>495</v>
      </c>
      <c r="C225" s="37" t="s">
        <v>12</v>
      </c>
      <c r="D225" s="37" t="s">
        <v>630</v>
      </c>
      <c r="E225" s="37" t="s">
        <v>13</v>
      </c>
      <c r="F225" s="37" t="s">
        <v>631</v>
      </c>
      <c r="G225" s="37"/>
      <c r="H225" s="37"/>
      <c r="I225" s="148" t="s">
        <v>632</v>
      </c>
      <c r="J225" s="149" t="s">
        <v>16</v>
      </c>
    </row>
    <row r="226" spans="1:10" ht="15" customHeight="1" x14ac:dyDescent="0.25">
      <c r="A226" s="40" t="s">
        <v>409</v>
      </c>
      <c r="B226" s="40" t="s">
        <v>495</v>
      </c>
      <c r="C226" s="16" t="s">
        <v>12</v>
      </c>
      <c r="D226" s="16" t="s">
        <v>326</v>
      </c>
      <c r="E226" s="16" t="s">
        <v>13</v>
      </c>
      <c r="F226" s="37" t="s">
        <v>575</v>
      </c>
      <c r="G226" s="16"/>
      <c r="H226" s="16"/>
      <c r="I226" s="86" t="s">
        <v>327</v>
      </c>
      <c r="J226" s="81" t="s">
        <v>328</v>
      </c>
    </row>
    <row r="227" spans="1:10" ht="15" customHeight="1" x14ac:dyDescent="0.25">
      <c r="A227" s="36" t="s">
        <v>409</v>
      </c>
      <c r="B227" s="36" t="s">
        <v>495</v>
      </c>
      <c r="C227" s="37" t="s">
        <v>12</v>
      </c>
      <c r="D227" s="37" t="s">
        <v>633</v>
      </c>
      <c r="E227" s="37" t="s">
        <v>13</v>
      </c>
      <c r="F227" s="37" t="s">
        <v>634</v>
      </c>
      <c r="G227" s="37"/>
      <c r="H227" s="37"/>
      <c r="I227" s="86" t="s">
        <v>635</v>
      </c>
      <c r="J227" s="81" t="s">
        <v>16</v>
      </c>
    </row>
    <row r="228" spans="1:10" ht="15" customHeight="1" x14ac:dyDescent="0.25">
      <c r="A228" s="36" t="s">
        <v>409</v>
      </c>
      <c r="B228" s="36" t="s">
        <v>495</v>
      </c>
      <c r="C228" s="37" t="s">
        <v>12</v>
      </c>
      <c r="D228" s="37" t="s">
        <v>571</v>
      </c>
      <c r="E228" s="37" t="s">
        <v>13</v>
      </c>
      <c r="F228" s="37" t="s">
        <v>572</v>
      </c>
      <c r="G228" s="37" t="s">
        <v>547</v>
      </c>
      <c r="H228" s="44"/>
      <c r="I228" s="148" t="s">
        <v>573</v>
      </c>
      <c r="J228" s="149" t="s">
        <v>574</v>
      </c>
    </row>
    <row r="229" spans="1:10" ht="15" customHeight="1" x14ac:dyDescent="0.25">
      <c r="A229" s="36" t="s">
        <v>409</v>
      </c>
      <c r="B229" s="36" t="s">
        <v>495</v>
      </c>
      <c r="C229" s="37" t="s">
        <v>12</v>
      </c>
      <c r="D229" s="37" t="s">
        <v>636</v>
      </c>
      <c r="E229" s="37" t="s">
        <v>13</v>
      </c>
      <c r="F229" s="37" t="s">
        <v>637</v>
      </c>
      <c r="G229" s="37"/>
      <c r="H229" s="37"/>
      <c r="I229" s="148" t="s">
        <v>638</v>
      </c>
      <c r="J229" s="149" t="s">
        <v>16</v>
      </c>
    </row>
    <row r="230" spans="1:10" ht="60" customHeight="1" x14ac:dyDescent="0.25">
      <c r="A230" s="36" t="s">
        <v>409</v>
      </c>
      <c r="B230" s="36" t="s">
        <v>495</v>
      </c>
      <c r="C230" s="37" t="s">
        <v>12</v>
      </c>
      <c r="D230" s="37" t="s">
        <v>576</v>
      </c>
      <c r="E230" s="37" t="s">
        <v>13</v>
      </c>
      <c r="F230" s="37" t="s">
        <v>577</v>
      </c>
      <c r="G230" s="37"/>
      <c r="H230" s="37"/>
      <c r="I230" s="148" t="s">
        <v>578</v>
      </c>
      <c r="J230" s="149" t="s">
        <v>579</v>
      </c>
    </row>
    <row r="231" spans="1:10" ht="27.75" customHeight="1" x14ac:dyDescent="0.25">
      <c r="A231" s="36" t="s">
        <v>409</v>
      </c>
      <c r="B231" s="36" t="s">
        <v>495</v>
      </c>
      <c r="C231" s="37" t="s">
        <v>12</v>
      </c>
      <c r="D231" s="37" t="s">
        <v>591</v>
      </c>
      <c r="E231" s="37" t="s">
        <v>13</v>
      </c>
      <c r="F231" s="37" t="s">
        <v>592</v>
      </c>
      <c r="G231" s="37" t="s">
        <v>547</v>
      </c>
      <c r="H231" s="44">
        <v>45339</v>
      </c>
      <c r="I231" s="86" t="s">
        <v>593</v>
      </c>
      <c r="J231" s="81" t="s">
        <v>594</v>
      </c>
    </row>
    <row r="232" spans="1:10" ht="75.75" customHeight="1" x14ac:dyDescent="0.25">
      <c r="A232" s="36" t="s">
        <v>409</v>
      </c>
      <c r="B232" s="36" t="s">
        <v>495</v>
      </c>
      <c r="C232" s="37" t="s">
        <v>12</v>
      </c>
      <c r="D232" s="37" t="s">
        <v>639</v>
      </c>
      <c r="E232" s="37" t="s">
        <v>13</v>
      </c>
      <c r="F232" s="37" t="s">
        <v>640</v>
      </c>
      <c r="G232" s="37"/>
      <c r="H232" s="37"/>
      <c r="I232" s="86" t="s">
        <v>641</v>
      </c>
      <c r="J232" s="81" t="s">
        <v>16</v>
      </c>
    </row>
    <row r="233" spans="1:10" ht="30" customHeight="1" x14ac:dyDescent="0.25">
      <c r="A233" s="36" t="s">
        <v>409</v>
      </c>
      <c r="B233" s="36" t="s">
        <v>495</v>
      </c>
      <c r="C233" s="37" t="s">
        <v>12</v>
      </c>
      <c r="D233" s="37" t="s">
        <v>642</v>
      </c>
      <c r="E233" s="37" t="s">
        <v>13</v>
      </c>
      <c r="F233" s="37" t="s">
        <v>643</v>
      </c>
      <c r="G233" s="37"/>
      <c r="H233" s="37"/>
      <c r="I233" s="148" t="s">
        <v>644</v>
      </c>
      <c r="J233" s="149" t="s">
        <v>645</v>
      </c>
    </row>
    <row r="234" spans="1:10" ht="15" customHeight="1" x14ac:dyDescent="0.25">
      <c r="A234" s="36" t="s">
        <v>409</v>
      </c>
      <c r="B234" s="36" t="s">
        <v>495</v>
      </c>
      <c r="C234" s="37" t="s">
        <v>12</v>
      </c>
      <c r="D234" s="37" t="s">
        <v>646</v>
      </c>
      <c r="E234" s="37" t="s">
        <v>13</v>
      </c>
      <c r="F234" s="37" t="s">
        <v>647</v>
      </c>
      <c r="G234" s="37"/>
      <c r="H234" s="37"/>
      <c r="I234" s="86" t="s">
        <v>648</v>
      </c>
      <c r="J234" s="81" t="s">
        <v>16</v>
      </c>
    </row>
    <row r="235" spans="1:10" ht="15" customHeight="1" x14ac:dyDescent="0.25">
      <c r="A235" s="36" t="s">
        <v>409</v>
      </c>
      <c r="B235" s="36" t="s">
        <v>495</v>
      </c>
      <c r="C235" s="37" t="s">
        <v>12</v>
      </c>
      <c r="D235" s="37" t="s">
        <v>649</v>
      </c>
      <c r="E235" s="37" t="s">
        <v>13</v>
      </c>
      <c r="F235" s="37" t="s">
        <v>650</v>
      </c>
      <c r="G235" s="37"/>
      <c r="H235" s="37"/>
      <c r="I235" s="148" t="s">
        <v>651</v>
      </c>
      <c r="J235" s="149" t="s">
        <v>16</v>
      </c>
    </row>
    <row r="236" spans="1:10" ht="15" customHeight="1" x14ac:dyDescent="0.25">
      <c r="A236" s="36" t="s">
        <v>409</v>
      </c>
      <c r="B236" s="36" t="s">
        <v>495</v>
      </c>
      <c r="C236" s="37" t="s">
        <v>12</v>
      </c>
      <c r="D236" s="37" t="s">
        <v>652</v>
      </c>
      <c r="E236" s="37" t="s">
        <v>13</v>
      </c>
      <c r="F236" s="37" t="s">
        <v>653</v>
      </c>
      <c r="G236" s="37"/>
      <c r="H236" s="37"/>
      <c r="I236" s="166" t="s">
        <v>654</v>
      </c>
      <c r="J236" s="81" t="s">
        <v>655</v>
      </c>
    </row>
    <row r="237" spans="1:10" ht="15" customHeight="1" x14ac:dyDescent="0.25">
      <c r="A237" s="36" t="s">
        <v>409</v>
      </c>
      <c r="B237" s="36" t="s">
        <v>495</v>
      </c>
      <c r="C237" s="37" t="s">
        <v>12</v>
      </c>
      <c r="D237" s="37" t="s">
        <v>656</v>
      </c>
      <c r="E237" s="37" t="s">
        <v>13</v>
      </c>
      <c r="F237" s="37" t="s">
        <v>657</v>
      </c>
      <c r="G237" s="37"/>
      <c r="H237" s="37"/>
      <c r="I237" s="154" t="s">
        <v>658</v>
      </c>
      <c r="J237" s="149" t="s">
        <v>58</v>
      </c>
    </row>
    <row r="238" spans="1:10" ht="15" customHeight="1" x14ac:dyDescent="0.25">
      <c r="A238" s="36" t="s">
        <v>409</v>
      </c>
      <c r="B238" s="36" t="s">
        <v>495</v>
      </c>
      <c r="C238" s="37" t="s">
        <v>12</v>
      </c>
      <c r="D238" s="37" t="s">
        <v>659</v>
      </c>
      <c r="E238" s="37" t="s">
        <v>13</v>
      </c>
      <c r="F238" s="37" t="s">
        <v>660</v>
      </c>
      <c r="G238" s="37"/>
      <c r="H238" s="37"/>
      <c r="I238" s="158" t="s">
        <v>661</v>
      </c>
      <c r="J238" s="81" t="s">
        <v>16</v>
      </c>
    </row>
    <row r="239" spans="1:10" ht="15" customHeight="1" x14ac:dyDescent="0.25">
      <c r="A239" s="36" t="s">
        <v>409</v>
      </c>
      <c r="B239" s="36" t="s">
        <v>495</v>
      </c>
      <c r="C239" s="37" t="s">
        <v>12</v>
      </c>
      <c r="D239" s="37" t="s">
        <v>662</v>
      </c>
      <c r="E239" s="37" t="s">
        <v>13</v>
      </c>
      <c r="F239" s="37" t="s">
        <v>663</v>
      </c>
      <c r="G239" s="37"/>
      <c r="H239" s="37"/>
      <c r="I239" s="148" t="s">
        <v>664</v>
      </c>
      <c r="J239" s="149" t="s">
        <v>16</v>
      </c>
    </row>
    <row r="240" spans="1:10" ht="15" customHeight="1" x14ac:dyDescent="0.25">
      <c r="A240" s="40" t="s">
        <v>409</v>
      </c>
      <c r="B240" s="40" t="s">
        <v>495</v>
      </c>
      <c r="C240" s="16" t="s">
        <v>12</v>
      </c>
      <c r="D240" s="37" t="s">
        <v>540</v>
      </c>
      <c r="E240" s="37" t="s">
        <v>13</v>
      </c>
      <c r="F240" s="37" t="s">
        <v>541</v>
      </c>
      <c r="G240" s="37"/>
      <c r="H240" s="44"/>
      <c r="I240" s="86" t="s">
        <v>198</v>
      </c>
      <c r="J240" s="81" t="s">
        <v>16</v>
      </c>
    </row>
    <row r="241" spans="1:10" ht="15" customHeight="1" x14ac:dyDescent="0.25">
      <c r="A241" s="36" t="s">
        <v>409</v>
      </c>
      <c r="B241" s="36" t="s">
        <v>495</v>
      </c>
      <c r="C241" s="37" t="s">
        <v>12</v>
      </c>
      <c r="D241" s="37" t="s">
        <v>665</v>
      </c>
      <c r="E241" s="37" t="s">
        <v>13</v>
      </c>
      <c r="F241" s="37" t="s">
        <v>666</v>
      </c>
      <c r="G241" s="37"/>
      <c r="H241" s="37"/>
      <c r="I241" s="166" t="s">
        <v>165</v>
      </c>
      <c r="J241" s="81" t="s">
        <v>16</v>
      </c>
    </row>
    <row r="242" spans="1:10" ht="15" customHeight="1" x14ac:dyDescent="0.25">
      <c r="A242" s="40" t="s">
        <v>409</v>
      </c>
      <c r="B242" s="40" t="s">
        <v>495</v>
      </c>
      <c r="C242" s="16" t="s">
        <v>12</v>
      </c>
      <c r="D242" s="16" t="s">
        <v>580</v>
      </c>
      <c r="E242" s="16" t="s">
        <v>13</v>
      </c>
      <c r="F242" s="37" t="s">
        <v>581</v>
      </c>
      <c r="G242" s="16"/>
      <c r="H242" s="16"/>
      <c r="I242" s="86" t="s">
        <v>526</v>
      </c>
      <c r="J242" s="81" t="s">
        <v>582</v>
      </c>
    </row>
    <row r="243" spans="1:10" ht="15" customHeight="1" x14ac:dyDescent="0.25">
      <c r="A243" s="36" t="s">
        <v>409</v>
      </c>
      <c r="B243" s="36" t="s">
        <v>495</v>
      </c>
      <c r="C243" s="37" t="s">
        <v>12</v>
      </c>
      <c r="D243" s="37" t="s">
        <v>583</v>
      </c>
      <c r="E243" s="37" t="s">
        <v>13</v>
      </c>
      <c r="F243" s="37" t="s">
        <v>584</v>
      </c>
      <c r="G243" s="37"/>
      <c r="H243" s="37"/>
      <c r="I243" s="148" t="s">
        <v>585</v>
      </c>
      <c r="J243" s="149" t="s">
        <v>586</v>
      </c>
    </row>
    <row r="244" spans="1:10" ht="15" customHeight="1" x14ac:dyDescent="0.25">
      <c r="A244" s="36" t="s">
        <v>409</v>
      </c>
      <c r="B244" s="36" t="s">
        <v>495</v>
      </c>
      <c r="C244" s="37" t="s">
        <v>12</v>
      </c>
      <c r="D244" s="37" t="s">
        <v>667</v>
      </c>
      <c r="E244" s="37" t="s">
        <v>13</v>
      </c>
      <c r="F244" s="37" t="s">
        <v>668</v>
      </c>
      <c r="G244" s="37"/>
      <c r="H244" s="37"/>
      <c r="I244" s="148" t="s">
        <v>669</v>
      </c>
      <c r="J244" s="149" t="s">
        <v>16</v>
      </c>
    </row>
    <row r="245" spans="1:10" ht="15" customHeight="1" x14ac:dyDescent="0.25">
      <c r="A245" s="36" t="s">
        <v>409</v>
      </c>
      <c r="B245" s="36" t="s">
        <v>495</v>
      </c>
      <c r="C245" s="37" t="s">
        <v>12</v>
      </c>
      <c r="D245" s="37" t="s">
        <v>670</v>
      </c>
      <c r="E245" s="37" t="s">
        <v>13</v>
      </c>
      <c r="F245" s="37" t="s">
        <v>671</v>
      </c>
      <c r="G245" s="37"/>
      <c r="H245" s="37"/>
      <c r="I245" s="86" t="s">
        <v>672</v>
      </c>
      <c r="J245" s="81" t="s">
        <v>16</v>
      </c>
    </row>
    <row r="246" spans="1:10" ht="15" customHeight="1" x14ac:dyDescent="0.25">
      <c r="A246" s="40" t="s">
        <v>409</v>
      </c>
      <c r="B246" s="40" t="s">
        <v>495</v>
      </c>
      <c r="C246" s="16" t="s">
        <v>12</v>
      </c>
      <c r="D246" s="16" t="s">
        <v>595</v>
      </c>
      <c r="E246" s="16" t="s">
        <v>13</v>
      </c>
      <c r="F246" s="37" t="s">
        <v>596</v>
      </c>
      <c r="G246" s="16"/>
      <c r="H246" s="16"/>
      <c r="I246" s="151">
        <v>22201</v>
      </c>
      <c r="J246" s="81" t="s">
        <v>597</v>
      </c>
    </row>
    <row r="247" spans="1:10" ht="15" customHeight="1" x14ac:dyDescent="0.25">
      <c r="A247" s="36" t="s">
        <v>409</v>
      </c>
      <c r="B247" s="36" t="s">
        <v>495</v>
      </c>
      <c r="C247" s="37" t="s">
        <v>12</v>
      </c>
      <c r="D247" s="37" t="s">
        <v>673</v>
      </c>
      <c r="E247" s="37" t="s">
        <v>13</v>
      </c>
      <c r="F247" s="37" t="s">
        <v>674</v>
      </c>
      <c r="G247" s="37"/>
      <c r="H247" s="44">
        <v>44663</v>
      </c>
      <c r="I247" s="148" t="s">
        <v>675</v>
      </c>
      <c r="J247" s="149" t="s">
        <v>676</v>
      </c>
    </row>
    <row r="248" spans="1:10" ht="57" customHeight="1" x14ac:dyDescent="0.25">
      <c r="A248" s="36" t="s">
        <v>409</v>
      </c>
      <c r="B248" s="36" t="s">
        <v>495</v>
      </c>
      <c r="C248" s="37" t="s">
        <v>12</v>
      </c>
      <c r="D248" s="38" t="s">
        <v>587</v>
      </c>
      <c r="E248" s="37" t="s">
        <v>13</v>
      </c>
      <c r="F248" s="37" t="s">
        <v>588</v>
      </c>
      <c r="G248" s="37" t="s">
        <v>547</v>
      </c>
      <c r="H248" s="44">
        <v>45339</v>
      </c>
      <c r="I248" s="148" t="s">
        <v>589</v>
      </c>
      <c r="J248" s="149" t="s">
        <v>590</v>
      </c>
    </row>
    <row r="249" spans="1:10" ht="45" customHeight="1" x14ac:dyDescent="0.25">
      <c r="A249" s="36" t="s">
        <v>409</v>
      </c>
      <c r="B249" s="36" t="s">
        <v>495</v>
      </c>
      <c r="C249" s="37" t="s">
        <v>12</v>
      </c>
      <c r="D249" s="82" t="s">
        <v>550</v>
      </c>
      <c r="E249" s="37" t="s">
        <v>13</v>
      </c>
      <c r="F249" s="37" t="s">
        <v>551</v>
      </c>
      <c r="G249" s="37" t="s">
        <v>547</v>
      </c>
      <c r="H249" s="44"/>
      <c r="I249" s="148" t="s">
        <v>552</v>
      </c>
      <c r="J249" s="187"/>
    </row>
    <row r="250" spans="1:10" ht="32.25" customHeight="1" x14ac:dyDescent="0.25">
      <c r="A250" s="36" t="s">
        <v>409</v>
      </c>
      <c r="B250" s="36" t="s">
        <v>495</v>
      </c>
      <c r="C250" s="37" t="s">
        <v>12</v>
      </c>
      <c r="D250" s="82" t="s">
        <v>545</v>
      </c>
      <c r="E250" s="37" t="s">
        <v>13</v>
      </c>
      <c r="F250" s="37" t="s">
        <v>546</v>
      </c>
      <c r="G250" s="37" t="s">
        <v>547</v>
      </c>
      <c r="H250" s="44"/>
      <c r="I250" s="86" t="s">
        <v>548</v>
      </c>
      <c r="J250" s="81" t="s">
        <v>549</v>
      </c>
    </row>
    <row r="251" spans="1:10" ht="30" customHeight="1" x14ac:dyDescent="0.25">
      <c r="A251" s="36" t="s">
        <v>409</v>
      </c>
      <c r="B251" s="36" t="s">
        <v>495</v>
      </c>
      <c r="C251" s="37" t="s">
        <v>12</v>
      </c>
      <c r="D251" s="37" t="s">
        <v>602</v>
      </c>
      <c r="E251" s="37" t="s">
        <v>603</v>
      </c>
      <c r="F251" s="37" t="s">
        <v>604</v>
      </c>
      <c r="G251" s="37"/>
      <c r="H251" s="44"/>
      <c r="I251" s="148" t="s">
        <v>605</v>
      </c>
      <c r="J251" s="149" t="s">
        <v>16</v>
      </c>
    </row>
    <row r="252" spans="1:10" ht="15" customHeight="1" x14ac:dyDescent="0.25">
      <c r="A252" s="36" t="s">
        <v>409</v>
      </c>
      <c r="B252" s="36" t="s">
        <v>495</v>
      </c>
      <c r="C252" s="37" t="s">
        <v>797</v>
      </c>
      <c r="D252" s="37" t="s">
        <v>802</v>
      </c>
      <c r="E252" s="37" t="s">
        <v>13</v>
      </c>
      <c r="F252" s="37" t="s">
        <v>803</v>
      </c>
      <c r="G252" s="37" t="s">
        <v>785</v>
      </c>
      <c r="H252" s="44"/>
      <c r="I252" s="148" t="s">
        <v>804</v>
      </c>
      <c r="J252" s="149"/>
    </row>
    <row r="253" spans="1:10" ht="15" customHeight="1" x14ac:dyDescent="0.25">
      <c r="A253" s="36" t="s">
        <v>409</v>
      </c>
      <c r="B253" s="36" t="s">
        <v>495</v>
      </c>
      <c r="C253" s="37" t="s">
        <v>797</v>
      </c>
      <c r="D253" s="37" t="s">
        <v>798</v>
      </c>
      <c r="E253" s="37" t="s">
        <v>13</v>
      </c>
      <c r="F253" s="37" t="s">
        <v>799</v>
      </c>
      <c r="G253" s="37" t="s">
        <v>785</v>
      </c>
      <c r="H253" s="44">
        <v>45842</v>
      </c>
      <c r="I253" s="86" t="s">
        <v>800</v>
      </c>
      <c r="J253" s="81" t="s">
        <v>801</v>
      </c>
    </row>
    <row r="254" spans="1:10" ht="15" customHeight="1" x14ac:dyDescent="0.25">
      <c r="A254" s="36" t="s">
        <v>409</v>
      </c>
      <c r="B254" s="36" t="s">
        <v>495</v>
      </c>
      <c r="C254" s="37" t="s">
        <v>81</v>
      </c>
      <c r="D254" s="37" t="s">
        <v>697</v>
      </c>
      <c r="E254" s="37" t="s">
        <v>13</v>
      </c>
      <c r="F254" s="37" t="s">
        <v>698</v>
      </c>
      <c r="G254" s="37"/>
      <c r="H254" s="37"/>
      <c r="I254" s="148" t="s">
        <v>699</v>
      </c>
      <c r="J254" s="149" t="s">
        <v>700</v>
      </c>
    </row>
    <row r="255" spans="1:10" ht="15" customHeight="1" x14ac:dyDescent="0.25">
      <c r="A255" s="36" t="s">
        <v>409</v>
      </c>
      <c r="B255" s="36" t="s">
        <v>495</v>
      </c>
      <c r="C255" s="37" t="s">
        <v>81</v>
      </c>
      <c r="D255" s="37" t="s">
        <v>684</v>
      </c>
      <c r="E255" s="37" t="s">
        <v>13</v>
      </c>
      <c r="F255" s="37" t="s">
        <v>685</v>
      </c>
      <c r="G255" s="37"/>
      <c r="H255" s="37"/>
      <c r="I255" s="86" t="s">
        <v>686</v>
      </c>
      <c r="J255" s="81" t="s">
        <v>16</v>
      </c>
    </row>
    <row r="256" spans="1:10" ht="15" customHeight="1" x14ac:dyDescent="0.25">
      <c r="A256" s="36" t="s">
        <v>409</v>
      </c>
      <c r="B256" s="36" t="s">
        <v>495</v>
      </c>
      <c r="C256" s="37" t="s">
        <v>81</v>
      </c>
      <c r="D256" s="37" t="s">
        <v>680</v>
      </c>
      <c r="E256" s="37" t="s">
        <v>13</v>
      </c>
      <c r="F256" s="37" t="s">
        <v>681</v>
      </c>
      <c r="G256" s="37"/>
      <c r="H256" s="37"/>
      <c r="I256" s="148" t="s">
        <v>682</v>
      </c>
      <c r="J256" s="149" t="s">
        <v>683</v>
      </c>
    </row>
    <row r="257" spans="1:10" ht="30" customHeight="1" x14ac:dyDescent="0.25">
      <c r="A257" s="36" t="s">
        <v>409</v>
      </c>
      <c r="B257" s="36" t="s">
        <v>495</v>
      </c>
      <c r="C257" s="37" t="s">
        <v>81</v>
      </c>
      <c r="D257" s="37" t="s">
        <v>701</v>
      </c>
      <c r="E257" s="37" t="s">
        <v>13</v>
      </c>
      <c r="F257" s="37" t="s">
        <v>702</v>
      </c>
      <c r="G257" s="37"/>
      <c r="H257" s="37"/>
      <c r="I257" s="86" t="s">
        <v>703</v>
      </c>
      <c r="J257" s="81" t="s">
        <v>704</v>
      </c>
    </row>
    <row r="258" spans="1:10" ht="15" customHeight="1" x14ac:dyDescent="0.25">
      <c r="A258" s="36" t="s">
        <v>409</v>
      </c>
      <c r="B258" s="36" t="s">
        <v>495</v>
      </c>
      <c r="C258" s="37" t="s">
        <v>81</v>
      </c>
      <c r="D258" s="37" t="s">
        <v>705</v>
      </c>
      <c r="E258" s="37" t="s">
        <v>13</v>
      </c>
      <c r="F258" s="37" t="s">
        <v>706</v>
      </c>
      <c r="G258" s="37"/>
      <c r="H258" s="37"/>
      <c r="I258" s="148" t="s">
        <v>707</v>
      </c>
      <c r="J258" s="149" t="s">
        <v>16</v>
      </c>
    </row>
    <row r="259" spans="1:10" ht="15" customHeight="1" x14ac:dyDescent="0.25">
      <c r="A259" s="36" t="s">
        <v>409</v>
      </c>
      <c r="B259" s="36" t="s">
        <v>495</v>
      </c>
      <c r="C259" s="37" t="s">
        <v>81</v>
      </c>
      <c r="D259" s="37" t="s">
        <v>708</v>
      </c>
      <c r="E259" s="37" t="s">
        <v>13</v>
      </c>
      <c r="F259" s="37" t="s">
        <v>709</v>
      </c>
      <c r="G259" s="37"/>
      <c r="H259" s="37"/>
      <c r="I259" s="86" t="s">
        <v>710</v>
      </c>
      <c r="J259" s="81" t="s">
        <v>16</v>
      </c>
    </row>
    <row r="260" spans="1:10" ht="15" customHeight="1" x14ac:dyDescent="0.25">
      <c r="A260" s="36" t="s">
        <v>409</v>
      </c>
      <c r="B260" s="36" t="s">
        <v>495</v>
      </c>
      <c r="C260" s="37" t="s">
        <v>81</v>
      </c>
      <c r="D260" s="37" t="s">
        <v>711</v>
      </c>
      <c r="E260" s="37" t="s">
        <v>13</v>
      </c>
      <c r="F260" s="37" t="s">
        <v>712</v>
      </c>
      <c r="G260" s="37"/>
      <c r="H260" s="37"/>
      <c r="I260" s="148" t="s">
        <v>641</v>
      </c>
      <c r="J260" s="149" t="s">
        <v>16</v>
      </c>
    </row>
    <row r="261" spans="1:10" ht="15" customHeight="1" x14ac:dyDescent="0.25">
      <c r="A261" s="36" t="s">
        <v>409</v>
      </c>
      <c r="B261" s="36" t="s">
        <v>495</v>
      </c>
      <c r="C261" s="37" t="s">
        <v>81</v>
      </c>
      <c r="D261" s="37" t="s">
        <v>291</v>
      </c>
      <c r="E261" s="37" t="s">
        <v>13</v>
      </c>
      <c r="F261" s="37" t="s">
        <v>713</v>
      </c>
      <c r="G261" s="37"/>
      <c r="H261" s="37"/>
      <c r="I261" s="86" t="s">
        <v>714</v>
      </c>
      <c r="J261" s="81" t="s">
        <v>16</v>
      </c>
    </row>
    <row r="262" spans="1:10" ht="15" customHeight="1" x14ac:dyDescent="0.25">
      <c r="A262" s="36" t="s">
        <v>409</v>
      </c>
      <c r="B262" s="36" t="s">
        <v>495</v>
      </c>
      <c r="C262" s="37" t="s">
        <v>81</v>
      </c>
      <c r="D262" s="37" t="s">
        <v>691</v>
      </c>
      <c r="E262" s="37" t="s">
        <v>13</v>
      </c>
      <c r="F262" s="37" t="s">
        <v>692</v>
      </c>
      <c r="G262" s="37"/>
      <c r="H262" s="37"/>
      <c r="I262" s="173" t="s">
        <v>693</v>
      </c>
      <c r="J262" s="149" t="s">
        <v>16</v>
      </c>
    </row>
    <row r="263" spans="1:10" ht="15" customHeight="1" x14ac:dyDescent="0.25">
      <c r="A263" s="36" t="s">
        <v>409</v>
      </c>
      <c r="B263" s="36" t="s">
        <v>495</v>
      </c>
      <c r="C263" s="37" t="s">
        <v>81</v>
      </c>
      <c r="D263" s="37" t="s">
        <v>694</v>
      </c>
      <c r="E263" s="37" t="s">
        <v>13</v>
      </c>
      <c r="F263" s="37" t="s">
        <v>695</v>
      </c>
      <c r="G263" s="37"/>
      <c r="H263" s="37"/>
      <c r="I263" s="86" t="s">
        <v>696</v>
      </c>
      <c r="J263" s="81" t="s">
        <v>204</v>
      </c>
    </row>
    <row r="264" spans="1:10" ht="15" customHeight="1" x14ac:dyDescent="0.25">
      <c r="A264" s="36" t="s">
        <v>409</v>
      </c>
      <c r="B264" s="36" t="s">
        <v>495</v>
      </c>
      <c r="C264" s="37" t="s">
        <v>81</v>
      </c>
      <c r="D264" s="37" t="s">
        <v>677</v>
      </c>
      <c r="E264" s="37" t="s">
        <v>13</v>
      </c>
      <c r="F264" s="37" t="s">
        <v>678</v>
      </c>
      <c r="G264" s="37"/>
      <c r="H264" s="37"/>
      <c r="I264" s="166" t="s">
        <v>679</v>
      </c>
      <c r="J264" s="81" t="s">
        <v>16</v>
      </c>
    </row>
    <row r="265" spans="1:10" ht="15" customHeight="1" x14ac:dyDescent="0.25">
      <c r="A265" s="36" t="s">
        <v>409</v>
      </c>
      <c r="B265" s="36" t="s">
        <v>495</v>
      </c>
      <c r="C265" s="37" t="s">
        <v>81</v>
      </c>
      <c r="D265" s="37" t="s">
        <v>715</v>
      </c>
      <c r="E265" s="37" t="s">
        <v>13</v>
      </c>
      <c r="F265" s="37" t="s">
        <v>716</v>
      </c>
      <c r="G265" s="84"/>
      <c r="H265" s="37"/>
      <c r="I265" s="148" t="s">
        <v>717</v>
      </c>
      <c r="J265" s="149" t="s">
        <v>16</v>
      </c>
    </row>
    <row r="266" spans="1:10" ht="15" customHeight="1" x14ac:dyDescent="0.25">
      <c r="A266" s="36" t="s">
        <v>409</v>
      </c>
      <c r="B266" s="36" t="s">
        <v>495</v>
      </c>
      <c r="C266" s="37" t="s">
        <v>81</v>
      </c>
      <c r="D266" s="37" t="s">
        <v>718</v>
      </c>
      <c r="E266" s="37" t="s">
        <v>13</v>
      </c>
      <c r="F266" s="37" t="s">
        <v>719</v>
      </c>
      <c r="G266" s="37"/>
      <c r="H266" s="37"/>
      <c r="I266" s="166" t="s">
        <v>720</v>
      </c>
      <c r="J266" s="81" t="s">
        <v>16</v>
      </c>
    </row>
    <row r="267" spans="1:10" ht="15" customHeight="1" x14ac:dyDescent="0.25">
      <c r="A267" s="36" t="s">
        <v>409</v>
      </c>
      <c r="B267" s="36" t="s">
        <v>495</v>
      </c>
      <c r="C267" s="37" t="s">
        <v>81</v>
      </c>
      <c r="D267" s="37" t="s">
        <v>721</v>
      </c>
      <c r="E267" s="37" t="s">
        <v>13</v>
      </c>
      <c r="F267" s="37" t="s">
        <v>722</v>
      </c>
      <c r="G267" s="37"/>
      <c r="H267" s="37"/>
      <c r="I267" s="148" t="s">
        <v>723</v>
      </c>
      <c r="J267" s="149" t="s">
        <v>16</v>
      </c>
    </row>
    <row r="268" spans="1:10" ht="15" customHeight="1" x14ac:dyDescent="0.25">
      <c r="A268" s="36" t="s">
        <v>409</v>
      </c>
      <c r="B268" s="36" t="s">
        <v>495</v>
      </c>
      <c r="C268" s="37" t="s">
        <v>81</v>
      </c>
      <c r="D268" s="37" t="s">
        <v>687</v>
      </c>
      <c r="E268" s="37" t="s">
        <v>13</v>
      </c>
      <c r="F268" s="37" t="s">
        <v>393</v>
      </c>
      <c r="G268" s="37"/>
      <c r="H268" s="37"/>
      <c r="I268" s="154" t="s">
        <v>688</v>
      </c>
      <c r="J268" s="149" t="s">
        <v>16</v>
      </c>
    </row>
    <row r="269" spans="1:10" ht="15" customHeight="1" x14ac:dyDescent="0.25">
      <c r="A269" s="36" t="s">
        <v>409</v>
      </c>
      <c r="B269" s="36" t="s">
        <v>495</v>
      </c>
      <c r="C269" s="37" t="s">
        <v>81</v>
      </c>
      <c r="D269" s="37" t="s">
        <v>687</v>
      </c>
      <c r="E269" s="37" t="s">
        <v>13</v>
      </c>
      <c r="F269" s="37" t="s">
        <v>689</v>
      </c>
      <c r="G269" s="37"/>
      <c r="H269" s="37"/>
      <c r="I269" s="167" t="s">
        <v>690</v>
      </c>
      <c r="J269" s="81" t="s">
        <v>16</v>
      </c>
    </row>
    <row r="270" spans="1:10" ht="15" customHeight="1" x14ac:dyDescent="0.25">
      <c r="A270" s="36" t="s">
        <v>409</v>
      </c>
      <c r="B270" s="36" t="s">
        <v>495</v>
      </c>
      <c r="C270" s="37" t="s">
        <v>805</v>
      </c>
      <c r="D270" s="37" t="s">
        <v>815</v>
      </c>
      <c r="E270" s="37" t="s">
        <v>816</v>
      </c>
      <c r="F270" s="37" t="s">
        <v>817</v>
      </c>
      <c r="G270" s="162" t="s">
        <v>785</v>
      </c>
      <c r="H270" s="44">
        <v>45835</v>
      </c>
      <c r="I270" s="148" t="s">
        <v>818</v>
      </c>
      <c r="J270" s="149" t="s">
        <v>819</v>
      </c>
    </row>
    <row r="271" spans="1:10" ht="30" customHeight="1" x14ac:dyDescent="0.25">
      <c r="A271" s="36" t="s">
        <v>409</v>
      </c>
      <c r="B271" s="36" t="s">
        <v>495</v>
      </c>
      <c r="C271" s="37" t="s">
        <v>805</v>
      </c>
      <c r="D271" s="37" t="s">
        <v>815</v>
      </c>
      <c r="E271" s="37" t="s">
        <v>820</v>
      </c>
      <c r="F271" s="37" t="s">
        <v>821</v>
      </c>
      <c r="G271" s="165" t="s">
        <v>785</v>
      </c>
      <c r="H271" s="44">
        <v>45959</v>
      </c>
      <c r="I271" s="86" t="s">
        <v>822</v>
      </c>
      <c r="J271" s="81" t="s">
        <v>823</v>
      </c>
    </row>
    <row r="272" spans="1:10" ht="15" customHeight="1" x14ac:dyDescent="0.25">
      <c r="A272" s="36" t="s">
        <v>409</v>
      </c>
      <c r="B272" s="36" t="s">
        <v>495</v>
      </c>
      <c r="C272" s="37" t="s">
        <v>805</v>
      </c>
      <c r="D272" s="37" t="s">
        <v>815</v>
      </c>
      <c r="E272" s="37" t="s">
        <v>824</v>
      </c>
      <c r="F272" s="37" t="s">
        <v>825</v>
      </c>
      <c r="G272" s="162" t="s">
        <v>826</v>
      </c>
      <c r="H272" s="44">
        <v>45965</v>
      </c>
      <c r="I272" s="173" t="s">
        <v>827</v>
      </c>
      <c r="J272" s="149">
        <v>0</v>
      </c>
    </row>
    <row r="273" spans="1:11" ht="15" customHeight="1" x14ac:dyDescent="0.25">
      <c r="A273" s="36" t="s">
        <v>409</v>
      </c>
      <c r="B273" s="36" t="s">
        <v>495</v>
      </c>
      <c r="C273" s="37" t="s">
        <v>805</v>
      </c>
      <c r="D273" s="37" t="s">
        <v>815</v>
      </c>
      <c r="E273" s="37" t="s">
        <v>828</v>
      </c>
      <c r="F273" s="37" t="s">
        <v>829</v>
      </c>
      <c r="G273" s="165" t="s">
        <v>785</v>
      </c>
      <c r="H273" s="44">
        <v>45972</v>
      </c>
      <c r="I273" s="86" t="s">
        <v>819</v>
      </c>
      <c r="J273" s="81" t="s">
        <v>830</v>
      </c>
    </row>
    <row r="274" spans="1:11" ht="15" customHeight="1" x14ac:dyDescent="0.25">
      <c r="A274" s="36" t="s">
        <v>409</v>
      </c>
      <c r="B274" s="36" t="s">
        <v>495</v>
      </c>
      <c r="C274" s="37" t="s">
        <v>805</v>
      </c>
      <c r="D274" s="37" t="s">
        <v>831</v>
      </c>
      <c r="E274" s="37" t="s">
        <v>832</v>
      </c>
      <c r="F274" s="37" t="s">
        <v>833</v>
      </c>
      <c r="G274" s="162" t="s">
        <v>785</v>
      </c>
      <c r="H274" s="44">
        <v>45959</v>
      </c>
      <c r="I274" s="148" t="s">
        <v>834</v>
      </c>
      <c r="J274" s="149" t="s">
        <v>835</v>
      </c>
      <c r="K274">
        <v>0</v>
      </c>
    </row>
    <row r="275" spans="1:11" ht="15" customHeight="1" x14ac:dyDescent="0.25">
      <c r="A275" s="36" t="s">
        <v>409</v>
      </c>
      <c r="B275" s="36" t="s">
        <v>495</v>
      </c>
      <c r="C275" s="37" t="s">
        <v>805</v>
      </c>
      <c r="D275" s="37" t="s">
        <v>806</v>
      </c>
      <c r="E275" s="37" t="s">
        <v>807</v>
      </c>
      <c r="F275" s="37" t="s">
        <v>808</v>
      </c>
      <c r="G275" s="165" t="s">
        <v>785</v>
      </c>
      <c r="H275" s="44">
        <v>45835</v>
      </c>
      <c r="I275" s="86" t="s">
        <v>809</v>
      </c>
      <c r="J275" s="81" t="s">
        <v>810</v>
      </c>
    </row>
    <row r="276" spans="1:11" ht="15" customHeight="1" x14ac:dyDescent="0.25">
      <c r="A276" s="36" t="s">
        <v>409</v>
      </c>
      <c r="B276" s="36" t="s">
        <v>495</v>
      </c>
      <c r="C276" s="37" t="s">
        <v>805</v>
      </c>
      <c r="D276" s="37" t="s">
        <v>806</v>
      </c>
      <c r="E276" s="37" t="s">
        <v>811</v>
      </c>
      <c r="F276" s="37" t="s">
        <v>812</v>
      </c>
      <c r="G276" s="162" t="s">
        <v>785</v>
      </c>
      <c r="H276" s="44">
        <v>45957</v>
      </c>
      <c r="I276" s="148" t="s">
        <v>813</v>
      </c>
      <c r="J276" s="149" t="s">
        <v>814</v>
      </c>
      <c r="K276">
        <v>0</v>
      </c>
    </row>
    <row r="277" spans="1:11" ht="15" customHeight="1" x14ac:dyDescent="0.25">
      <c r="A277" s="36" t="s">
        <v>409</v>
      </c>
      <c r="B277" s="36" t="s">
        <v>495</v>
      </c>
      <c r="C277" s="37" t="s">
        <v>106</v>
      </c>
      <c r="D277" s="37" t="s">
        <v>724</v>
      </c>
      <c r="E277" s="37" t="s">
        <v>13</v>
      </c>
      <c r="F277" s="37" t="s">
        <v>725</v>
      </c>
      <c r="G277" s="37"/>
      <c r="H277" s="37"/>
      <c r="I277" s="86" t="s">
        <v>195</v>
      </c>
      <c r="J277" s="81" t="s">
        <v>726</v>
      </c>
    </row>
    <row r="278" spans="1:11" ht="15" customHeight="1" x14ac:dyDescent="0.25">
      <c r="A278" s="36" t="s">
        <v>409</v>
      </c>
      <c r="B278" s="36" t="s">
        <v>495</v>
      </c>
      <c r="C278" s="37" t="s">
        <v>182</v>
      </c>
      <c r="D278" s="37" t="s">
        <v>790</v>
      </c>
      <c r="E278" s="37" t="s">
        <v>13</v>
      </c>
      <c r="F278" s="37" t="s">
        <v>791</v>
      </c>
      <c r="G278" s="37" t="s">
        <v>785</v>
      </c>
      <c r="H278" s="44">
        <v>45846</v>
      </c>
      <c r="I278" s="148" t="s">
        <v>792</v>
      </c>
      <c r="J278" s="149" t="s">
        <v>793</v>
      </c>
    </row>
    <row r="279" spans="1:11" ht="30" customHeight="1" x14ac:dyDescent="0.25">
      <c r="A279" s="36" t="s">
        <v>409</v>
      </c>
      <c r="B279" s="36" t="s">
        <v>495</v>
      </c>
      <c r="C279" s="37" t="s">
        <v>182</v>
      </c>
      <c r="D279" s="37" t="s">
        <v>727</v>
      </c>
      <c r="E279" s="37" t="s">
        <v>13</v>
      </c>
      <c r="F279" s="37" t="s">
        <v>728</v>
      </c>
      <c r="G279" s="37"/>
      <c r="H279" s="37"/>
      <c r="I279" s="148" t="s">
        <v>729</v>
      </c>
      <c r="J279" s="149" t="s">
        <v>16</v>
      </c>
    </row>
    <row r="280" spans="1:11" ht="15" customHeight="1" x14ac:dyDescent="0.25">
      <c r="A280" s="36" t="s">
        <v>409</v>
      </c>
      <c r="B280" s="36" t="s">
        <v>495</v>
      </c>
      <c r="C280" s="37" t="s">
        <v>182</v>
      </c>
      <c r="D280" s="37" t="s">
        <v>741</v>
      </c>
      <c r="E280" s="37" t="s">
        <v>13</v>
      </c>
      <c r="F280" s="37" t="s">
        <v>742</v>
      </c>
      <c r="G280" s="37"/>
      <c r="H280" s="37"/>
      <c r="I280" s="148" t="s">
        <v>739</v>
      </c>
      <c r="J280" s="149" t="s">
        <v>740</v>
      </c>
    </row>
    <row r="281" spans="1:11" ht="15" customHeight="1" x14ac:dyDescent="0.25">
      <c r="A281" s="36" t="s">
        <v>409</v>
      </c>
      <c r="B281" s="36" t="s">
        <v>495</v>
      </c>
      <c r="C281" s="37" t="s">
        <v>182</v>
      </c>
      <c r="D281" s="37" t="s">
        <v>741</v>
      </c>
      <c r="E281" s="37" t="s">
        <v>13</v>
      </c>
      <c r="F281" s="37" t="s">
        <v>742</v>
      </c>
      <c r="G281" s="37"/>
      <c r="H281" s="37"/>
      <c r="I281" s="166" t="s">
        <v>743</v>
      </c>
      <c r="J281" s="81" t="s">
        <v>16</v>
      </c>
    </row>
    <row r="282" spans="1:11" ht="15" customHeight="1" x14ac:dyDescent="0.25">
      <c r="A282" s="36" t="s">
        <v>409</v>
      </c>
      <c r="B282" s="36" t="s">
        <v>495</v>
      </c>
      <c r="C282" s="37" t="s">
        <v>182</v>
      </c>
      <c r="D282" s="37" t="s">
        <v>744</v>
      </c>
      <c r="E282" s="37" t="s">
        <v>13</v>
      </c>
      <c r="F282" s="37" t="s">
        <v>745</v>
      </c>
      <c r="G282" s="37"/>
      <c r="H282" s="37"/>
      <c r="I282" s="148" t="s">
        <v>746</v>
      </c>
      <c r="J282" s="149" t="s">
        <v>16</v>
      </c>
    </row>
    <row r="283" spans="1:11" ht="15" customHeight="1" x14ac:dyDescent="0.25">
      <c r="A283" s="36" t="s">
        <v>409</v>
      </c>
      <c r="B283" s="36" t="s">
        <v>495</v>
      </c>
      <c r="C283" s="37" t="s">
        <v>182</v>
      </c>
      <c r="D283" s="37" t="s">
        <v>730</v>
      </c>
      <c r="E283" s="37" t="s">
        <v>13</v>
      </c>
      <c r="F283" s="37" t="s">
        <v>731</v>
      </c>
      <c r="G283" s="37"/>
      <c r="H283" s="37"/>
      <c r="I283" s="86" t="s">
        <v>672</v>
      </c>
      <c r="J283" s="81" t="s">
        <v>732</v>
      </c>
    </row>
    <row r="284" spans="1:11" ht="15" customHeight="1" x14ac:dyDescent="0.25">
      <c r="A284" s="36" t="s">
        <v>409</v>
      </c>
      <c r="B284" s="36" t="s">
        <v>495</v>
      </c>
      <c r="C284" s="37" t="s">
        <v>182</v>
      </c>
      <c r="D284" s="37" t="s">
        <v>747</v>
      </c>
      <c r="E284" s="37" t="s">
        <v>13</v>
      </c>
      <c r="F284" s="37" t="s">
        <v>748</v>
      </c>
      <c r="G284" s="37"/>
      <c r="H284" s="37"/>
      <c r="I284" s="86" t="s">
        <v>421</v>
      </c>
      <c r="J284" s="81" t="s">
        <v>16</v>
      </c>
    </row>
    <row r="285" spans="1:11" ht="15" customHeight="1" x14ac:dyDescent="0.25">
      <c r="A285" s="36" t="s">
        <v>409</v>
      </c>
      <c r="B285" s="36" t="s">
        <v>495</v>
      </c>
      <c r="C285" s="37" t="s">
        <v>182</v>
      </c>
      <c r="D285" s="37" t="s">
        <v>749</v>
      </c>
      <c r="E285" s="37" t="s">
        <v>13</v>
      </c>
      <c r="F285" s="37" t="s">
        <v>750</v>
      </c>
      <c r="G285" s="37"/>
      <c r="H285" s="37"/>
      <c r="I285" s="148" t="s">
        <v>751</v>
      </c>
      <c r="J285" s="149" t="s">
        <v>270</v>
      </c>
    </row>
    <row r="286" spans="1:11" ht="15" customHeight="1" x14ac:dyDescent="0.25">
      <c r="A286" s="36" t="s">
        <v>409</v>
      </c>
      <c r="B286" s="36" t="s">
        <v>495</v>
      </c>
      <c r="C286" s="37" t="s">
        <v>182</v>
      </c>
      <c r="D286" s="37" t="s">
        <v>752</v>
      </c>
      <c r="E286" s="37" t="s">
        <v>13</v>
      </c>
      <c r="F286" s="37" t="s">
        <v>753</v>
      </c>
      <c r="G286" s="37"/>
      <c r="H286" s="37"/>
      <c r="I286" s="86" t="s">
        <v>754</v>
      </c>
      <c r="J286" s="81" t="s">
        <v>16</v>
      </c>
    </row>
    <row r="287" spans="1:11" ht="15" customHeight="1" x14ac:dyDescent="0.25">
      <c r="A287" s="36" t="s">
        <v>409</v>
      </c>
      <c r="B287" s="36" t="s">
        <v>495</v>
      </c>
      <c r="C287" s="37" t="s">
        <v>182</v>
      </c>
      <c r="D287" s="37" t="s">
        <v>755</v>
      </c>
      <c r="E287" s="37" t="s">
        <v>13</v>
      </c>
      <c r="F287" s="37" t="s">
        <v>756</v>
      </c>
      <c r="G287" s="37"/>
      <c r="H287" s="37"/>
      <c r="I287" s="148" t="s">
        <v>757</v>
      </c>
      <c r="J287" s="149" t="s">
        <v>16</v>
      </c>
    </row>
    <row r="288" spans="1:11" ht="15" customHeight="1" x14ac:dyDescent="0.25">
      <c r="A288" s="36" t="s">
        <v>409</v>
      </c>
      <c r="B288" s="36" t="s">
        <v>495</v>
      </c>
      <c r="C288" s="37" t="s">
        <v>182</v>
      </c>
      <c r="D288" s="37" t="s">
        <v>758</v>
      </c>
      <c r="E288" s="37" t="s">
        <v>13</v>
      </c>
      <c r="F288" s="37" t="s">
        <v>393</v>
      </c>
      <c r="G288" s="37"/>
      <c r="H288" s="37"/>
      <c r="I288" s="189"/>
      <c r="J288" s="190"/>
    </row>
    <row r="289" spans="1:10" ht="15" customHeight="1" x14ac:dyDescent="0.25">
      <c r="A289" s="36" t="s">
        <v>409</v>
      </c>
      <c r="B289" s="36" t="s">
        <v>495</v>
      </c>
      <c r="C289" s="37" t="s">
        <v>182</v>
      </c>
      <c r="D289" s="37" t="s">
        <v>759</v>
      </c>
      <c r="E289" s="37" t="s">
        <v>13</v>
      </c>
      <c r="F289" s="37" t="s">
        <v>760</v>
      </c>
      <c r="G289" s="37"/>
      <c r="H289" s="37"/>
      <c r="I289" s="191" t="s">
        <v>346</v>
      </c>
      <c r="J289" s="149" t="s">
        <v>16</v>
      </c>
    </row>
    <row r="290" spans="1:10" ht="15" customHeight="1" x14ac:dyDescent="0.25">
      <c r="A290" s="36" t="s">
        <v>409</v>
      </c>
      <c r="B290" s="36" t="s">
        <v>495</v>
      </c>
      <c r="C290" s="37" t="s">
        <v>182</v>
      </c>
      <c r="D290" s="37" t="s">
        <v>759</v>
      </c>
      <c r="E290" s="37" t="s">
        <v>13</v>
      </c>
      <c r="F290" s="37" t="s">
        <v>761</v>
      </c>
      <c r="G290" s="37"/>
      <c r="H290" s="37"/>
      <c r="I290" s="192">
        <v>49745593</v>
      </c>
      <c r="J290" s="81" t="s">
        <v>16</v>
      </c>
    </row>
    <row r="291" spans="1:10" ht="15" customHeight="1" x14ac:dyDescent="0.25">
      <c r="A291" s="36" t="s">
        <v>409</v>
      </c>
      <c r="B291" s="36" t="s">
        <v>495</v>
      </c>
      <c r="C291" s="37" t="s">
        <v>182</v>
      </c>
      <c r="D291" s="37" t="s">
        <v>759</v>
      </c>
      <c r="E291" s="37" t="s">
        <v>13</v>
      </c>
      <c r="F291" s="37" t="s">
        <v>762</v>
      </c>
      <c r="G291" s="37"/>
      <c r="H291" s="44"/>
      <c r="I291" s="152">
        <v>40321593</v>
      </c>
      <c r="J291" s="149" t="s">
        <v>16</v>
      </c>
    </row>
    <row r="292" spans="1:10" ht="15" customHeight="1" x14ac:dyDescent="0.25">
      <c r="A292" s="36" t="s">
        <v>409</v>
      </c>
      <c r="B292" s="36" t="s">
        <v>495</v>
      </c>
      <c r="C292" s="37" t="s">
        <v>182</v>
      </c>
      <c r="D292" s="37" t="s">
        <v>759</v>
      </c>
      <c r="E292" s="37" t="s">
        <v>13</v>
      </c>
      <c r="F292" s="37" t="s">
        <v>763</v>
      </c>
      <c r="G292" s="37"/>
      <c r="H292" s="44"/>
      <c r="I292" s="151">
        <v>12960993</v>
      </c>
      <c r="J292" s="81" t="s">
        <v>16</v>
      </c>
    </row>
    <row r="293" spans="1:10" ht="15" customHeight="1" x14ac:dyDescent="0.25">
      <c r="A293" s="36" t="s">
        <v>409</v>
      </c>
      <c r="B293" s="36" t="s">
        <v>495</v>
      </c>
      <c r="C293" s="37" t="s">
        <v>182</v>
      </c>
      <c r="D293" s="37" t="s">
        <v>733</v>
      </c>
      <c r="E293" s="37" t="s">
        <v>13</v>
      </c>
      <c r="F293" s="37" t="s">
        <v>734</v>
      </c>
      <c r="G293" s="37"/>
      <c r="H293" s="37"/>
      <c r="I293" s="148" t="s">
        <v>735</v>
      </c>
      <c r="J293" s="149" t="s">
        <v>736</v>
      </c>
    </row>
    <row r="294" spans="1:10" ht="15" customHeight="1" x14ac:dyDescent="0.25">
      <c r="A294" s="36" t="s">
        <v>409</v>
      </c>
      <c r="B294" s="36" t="s">
        <v>495</v>
      </c>
      <c r="C294" s="37" t="s">
        <v>182</v>
      </c>
      <c r="D294" s="37" t="s">
        <v>764</v>
      </c>
      <c r="E294" s="37" t="s">
        <v>13</v>
      </c>
      <c r="F294" s="37" t="s">
        <v>765</v>
      </c>
      <c r="G294" s="37"/>
      <c r="H294" s="37"/>
      <c r="I294" s="148" t="s">
        <v>766</v>
      </c>
      <c r="J294" s="149" t="s">
        <v>16</v>
      </c>
    </row>
    <row r="295" spans="1:10" ht="15" customHeight="1" x14ac:dyDescent="0.25">
      <c r="A295" s="36" t="s">
        <v>409</v>
      </c>
      <c r="B295" s="36" t="s">
        <v>495</v>
      </c>
      <c r="C295" s="37" t="s">
        <v>182</v>
      </c>
      <c r="D295" s="37" t="s">
        <v>767</v>
      </c>
      <c r="E295" s="37" t="s">
        <v>13</v>
      </c>
      <c r="F295" s="37" t="s">
        <v>768</v>
      </c>
      <c r="G295" s="37"/>
      <c r="H295" s="37"/>
      <c r="I295" s="86" t="s">
        <v>528</v>
      </c>
      <c r="J295" s="81" t="s">
        <v>769</v>
      </c>
    </row>
    <row r="296" spans="1:10" ht="15" customHeight="1" x14ac:dyDescent="0.25">
      <c r="A296" s="36" t="s">
        <v>409</v>
      </c>
      <c r="B296" s="36" t="s">
        <v>495</v>
      </c>
      <c r="C296" s="37" t="s">
        <v>182</v>
      </c>
      <c r="D296" s="37" t="s">
        <v>770</v>
      </c>
      <c r="E296" s="37" t="s">
        <v>13</v>
      </c>
      <c r="F296" s="37" t="s">
        <v>771</v>
      </c>
      <c r="G296" s="37"/>
      <c r="H296" s="37"/>
      <c r="I296" s="173" t="s">
        <v>206</v>
      </c>
      <c r="J296" s="194" t="s">
        <v>16</v>
      </c>
    </row>
    <row r="297" spans="1:10" ht="15" customHeight="1" x14ac:dyDescent="0.25">
      <c r="A297" s="36" t="s">
        <v>409</v>
      </c>
      <c r="B297" s="36" t="s">
        <v>495</v>
      </c>
      <c r="C297" s="37" t="s">
        <v>182</v>
      </c>
      <c r="D297" s="37" t="s">
        <v>772</v>
      </c>
      <c r="E297" s="37" t="s">
        <v>13</v>
      </c>
      <c r="F297" s="37" t="s">
        <v>773</v>
      </c>
      <c r="G297" s="37"/>
      <c r="H297" s="37"/>
      <c r="I297" s="86" t="s">
        <v>774</v>
      </c>
      <c r="J297" s="81" t="s">
        <v>775</v>
      </c>
    </row>
    <row r="298" spans="1:10" ht="15" customHeight="1" x14ac:dyDescent="0.25">
      <c r="A298" s="36" t="s">
        <v>409</v>
      </c>
      <c r="B298" s="36" t="s">
        <v>495</v>
      </c>
      <c r="C298" s="37" t="s">
        <v>182</v>
      </c>
      <c r="D298" s="37" t="s">
        <v>776</v>
      </c>
      <c r="E298" s="37" t="s">
        <v>13</v>
      </c>
      <c r="F298" s="37" t="s">
        <v>777</v>
      </c>
      <c r="G298" s="37"/>
      <c r="H298" s="44"/>
      <c r="I298" s="148">
        <v>49826441</v>
      </c>
      <c r="J298" s="149"/>
    </row>
    <row r="299" spans="1:10" ht="15" customHeight="1" x14ac:dyDescent="0.25">
      <c r="A299" s="36" t="s">
        <v>409</v>
      </c>
      <c r="B299" s="36" t="s">
        <v>495</v>
      </c>
      <c r="C299" s="37" t="s">
        <v>182</v>
      </c>
      <c r="D299" s="37" t="s">
        <v>788</v>
      </c>
      <c r="E299" s="37" t="s">
        <v>13</v>
      </c>
      <c r="F299" s="37" t="s">
        <v>789</v>
      </c>
      <c r="G299" s="37"/>
      <c r="H299" s="37"/>
      <c r="I299" s="148" t="s">
        <v>287</v>
      </c>
      <c r="J299" s="149" t="s">
        <v>288</v>
      </c>
    </row>
    <row r="300" spans="1:10" ht="15" customHeight="1" x14ac:dyDescent="0.25">
      <c r="A300" s="36" t="s">
        <v>409</v>
      </c>
      <c r="B300" s="36" t="s">
        <v>495</v>
      </c>
      <c r="C300" s="37" t="s">
        <v>182</v>
      </c>
      <c r="D300" s="37" t="s">
        <v>737</v>
      </c>
      <c r="E300" s="37" t="s">
        <v>13</v>
      </c>
      <c r="F300" s="37" t="s">
        <v>738</v>
      </c>
      <c r="G300" s="37"/>
      <c r="H300" s="37"/>
      <c r="I300" s="86" t="s">
        <v>739</v>
      </c>
      <c r="J300" s="81" t="s">
        <v>740</v>
      </c>
    </row>
    <row r="301" spans="1:10" ht="15" customHeight="1" x14ac:dyDescent="0.25">
      <c r="A301" s="36" t="s">
        <v>409</v>
      </c>
      <c r="B301" s="36" t="s">
        <v>495</v>
      </c>
      <c r="C301" s="37" t="s">
        <v>182</v>
      </c>
      <c r="D301" s="37" t="s">
        <v>794</v>
      </c>
      <c r="E301" s="37" t="s">
        <v>13</v>
      </c>
      <c r="F301" s="37" t="s">
        <v>795</v>
      </c>
      <c r="G301" s="37"/>
      <c r="H301" s="37"/>
      <c r="I301" s="86" t="s">
        <v>796</v>
      </c>
      <c r="J301" s="81" t="s">
        <v>16</v>
      </c>
    </row>
    <row r="302" spans="1:10" ht="15" customHeight="1" x14ac:dyDescent="0.25">
      <c r="A302" s="36" t="s">
        <v>409</v>
      </c>
      <c r="B302" s="36" t="s">
        <v>1459</v>
      </c>
      <c r="C302" s="37" t="s">
        <v>1460</v>
      </c>
      <c r="D302" s="37" t="s">
        <v>895</v>
      </c>
      <c r="E302" s="37" t="s">
        <v>1461</v>
      </c>
      <c r="F302" s="37" t="s">
        <v>1462</v>
      </c>
      <c r="G302" s="162"/>
      <c r="H302" s="44">
        <v>45582</v>
      </c>
      <c r="I302" s="154" t="s">
        <v>1463</v>
      </c>
      <c r="J302" s="149" t="s">
        <v>1464</v>
      </c>
    </row>
    <row r="303" spans="1:10" ht="15" customHeight="1" x14ac:dyDescent="0.25">
      <c r="A303" s="40" t="s">
        <v>409</v>
      </c>
      <c r="B303" s="40" t="s">
        <v>1459</v>
      </c>
      <c r="C303" s="16" t="s">
        <v>1460</v>
      </c>
      <c r="D303" s="16" t="s">
        <v>895</v>
      </c>
      <c r="E303" s="16" t="s">
        <v>1465</v>
      </c>
      <c r="F303" s="37" t="s">
        <v>1466</v>
      </c>
      <c r="G303" s="38" t="s">
        <v>785</v>
      </c>
      <c r="H303" s="41">
        <v>45623</v>
      </c>
      <c r="I303" s="86" t="s">
        <v>1467</v>
      </c>
      <c r="J303" s="81" t="s">
        <v>1468</v>
      </c>
    </row>
    <row r="304" spans="1:10" ht="15" customHeight="1" x14ac:dyDescent="0.25">
      <c r="A304" s="36" t="s">
        <v>409</v>
      </c>
      <c r="B304" s="36" t="s">
        <v>1459</v>
      </c>
      <c r="C304" s="37" t="s">
        <v>1460</v>
      </c>
      <c r="D304" s="37" t="s">
        <v>895</v>
      </c>
      <c r="E304" s="37" t="s">
        <v>1469</v>
      </c>
      <c r="F304" s="37" t="s">
        <v>1470</v>
      </c>
      <c r="G304" s="38" t="s">
        <v>785</v>
      </c>
      <c r="H304" s="44">
        <v>45628</v>
      </c>
      <c r="I304" s="86" t="s">
        <v>1471</v>
      </c>
      <c r="J304" s="81" t="s">
        <v>1472</v>
      </c>
    </row>
    <row r="305" spans="1:10" ht="15" customHeight="1" x14ac:dyDescent="0.25">
      <c r="A305" s="40" t="s">
        <v>409</v>
      </c>
      <c r="B305" s="40" t="s">
        <v>1459</v>
      </c>
      <c r="C305" s="16" t="s">
        <v>1460</v>
      </c>
      <c r="D305" s="16" t="s">
        <v>895</v>
      </c>
      <c r="E305" s="16" t="s">
        <v>1473</v>
      </c>
      <c r="F305" s="37" t="s">
        <v>1474</v>
      </c>
      <c r="G305" s="38" t="s">
        <v>785</v>
      </c>
      <c r="H305" s="41">
        <v>45629</v>
      </c>
      <c r="I305" s="86" t="s">
        <v>1475</v>
      </c>
      <c r="J305" s="81" t="s">
        <v>1476</v>
      </c>
    </row>
    <row r="306" spans="1:10" ht="15" customHeight="1" x14ac:dyDescent="0.25">
      <c r="A306" s="36" t="s">
        <v>409</v>
      </c>
      <c r="B306" s="36" t="s">
        <v>1459</v>
      </c>
      <c r="C306" s="37" t="s">
        <v>1460</v>
      </c>
      <c r="D306" s="37" t="s">
        <v>895</v>
      </c>
      <c r="E306" s="37" t="s">
        <v>1477</v>
      </c>
      <c r="F306" s="37" t="s">
        <v>1478</v>
      </c>
      <c r="G306" s="38" t="s">
        <v>785</v>
      </c>
      <c r="H306" s="44">
        <v>45660</v>
      </c>
      <c r="I306" s="148" t="s">
        <v>1479</v>
      </c>
      <c r="J306" s="149" t="s">
        <v>1480</v>
      </c>
    </row>
    <row r="307" spans="1:10" ht="15" customHeight="1" x14ac:dyDescent="0.25">
      <c r="A307" s="36" t="s">
        <v>409</v>
      </c>
      <c r="B307" s="36" t="s">
        <v>1459</v>
      </c>
      <c r="C307" s="37" t="s">
        <v>1460</v>
      </c>
      <c r="D307" s="37" t="s">
        <v>895</v>
      </c>
      <c r="E307" s="37" t="s">
        <v>1481</v>
      </c>
      <c r="F307" s="37" t="s">
        <v>1482</v>
      </c>
      <c r="G307" s="38" t="s">
        <v>785</v>
      </c>
      <c r="H307" s="44">
        <v>45742</v>
      </c>
      <c r="I307" s="148">
        <v>146888561</v>
      </c>
      <c r="J307" s="149" t="s">
        <v>1483</v>
      </c>
    </row>
    <row r="308" spans="1:10" ht="15" customHeight="1" x14ac:dyDescent="0.25">
      <c r="A308" s="36" t="s">
        <v>409</v>
      </c>
      <c r="B308" s="36" t="s">
        <v>1459</v>
      </c>
      <c r="C308" s="37" t="s">
        <v>1460</v>
      </c>
      <c r="D308" s="37" t="s">
        <v>895</v>
      </c>
      <c r="E308" s="37" t="s">
        <v>1484</v>
      </c>
      <c r="F308" s="37" t="s">
        <v>1485</v>
      </c>
      <c r="G308" s="82" t="s">
        <v>1328</v>
      </c>
      <c r="H308" s="44">
        <v>45742</v>
      </c>
      <c r="I308" s="86">
        <v>1249689</v>
      </c>
      <c r="J308" s="81">
        <v>0</v>
      </c>
    </row>
    <row r="309" spans="1:10" ht="15" customHeight="1" x14ac:dyDescent="0.25">
      <c r="A309" s="36" t="s">
        <v>409</v>
      </c>
      <c r="B309" s="36" t="s">
        <v>1459</v>
      </c>
      <c r="C309" s="37" t="s">
        <v>1460</v>
      </c>
      <c r="D309" s="37" t="s">
        <v>895</v>
      </c>
      <c r="E309" s="37" t="s">
        <v>1486</v>
      </c>
      <c r="F309" s="37" t="s">
        <v>1487</v>
      </c>
      <c r="G309" s="38" t="s">
        <v>785</v>
      </c>
      <c r="H309" s="44">
        <v>45743</v>
      </c>
      <c r="I309" s="148">
        <v>958457</v>
      </c>
      <c r="J309" s="149" t="s">
        <v>1488</v>
      </c>
    </row>
    <row r="310" spans="1:10" ht="15" customHeight="1" x14ac:dyDescent="0.25">
      <c r="A310" s="40" t="s">
        <v>409</v>
      </c>
      <c r="B310" s="40" t="s">
        <v>1459</v>
      </c>
      <c r="C310" s="16" t="s">
        <v>1460</v>
      </c>
      <c r="D310" s="16" t="s">
        <v>895</v>
      </c>
      <c r="E310" s="16" t="s">
        <v>1489</v>
      </c>
      <c r="F310" s="37" t="s">
        <v>1490</v>
      </c>
      <c r="G310" s="38" t="s">
        <v>785</v>
      </c>
      <c r="H310" s="44">
        <v>45743</v>
      </c>
      <c r="I310" s="86">
        <v>51369249</v>
      </c>
      <c r="J310" s="81" t="s">
        <v>1491</v>
      </c>
    </row>
    <row r="311" spans="1:10" ht="15" customHeight="1" x14ac:dyDescent="0.25">
      <c r="A311" s="36" t="s">
        <v>409</v>
      </c>
      <c r="B311" s="36" t="s">
        <v>1459</v>
      </c>
      <c r="C311" s="37" t="s">
        <v>1460</v>
      </c>
      <c r="D311" s="37" t="s">
        <v>895</v>
      </c>
      <c r="E311" s="37" t="s">
        <v>1492</v>
      </c>
      <c r="F311" s="37" t="s">
        <v>1493</v>
      </c>
      <c r="G311" s="38" t="s">
        <v>785</v>
      </c>
      <c r="H311" s="44">
        <v>45743</v>
      </c>
      <c r="I311" s="148">
        <v>22442529</v>
      </c>
      <c r="J311" s="149" t="s">
        <v>1494</v>
      </c>
    </row>
    <row r="312" spans="1:10" ht="15" customHeight="1" x14ac:dyDescent="0.25">
      <c r="A312" s="40" t="s">
        <v>409</v>
      </c>
      <c r="B312" s="40" t="s">
        <v>1459</v>
      </c>
      <c r="C312" s="16" t="s">
        <v>1460</v>
      </c>
      <c r="D312" s="16" t="s">
        <v>895</v>
      </c>
      <c r="E312" s="16" t="s">
        <v>1495</v>
      </c>
      <c r="F312" s="37" t="s">
        <v>1496</v>
      </c>
      <c r="G312" s="38" t="s">
        <v>785</v>
      </c>
      <c r="H312" s="44">
        <v>45749</v>
      </c>
      <c r="I312" s="86">
        <v>18605721</v>
      </c>
      <c r="J312" s="81" t="s">
        <v>1497</v>
      </c>
    </row>
    <row r="313" spans="1:10" ht="15" customHeight="1" x14ac:dyDescent="0.25">
      <c r="A313" s="36" t="s">
        <v>409</v>
      </c>
      <c r="B313" s="37" t="s">
        <v>1459</v>
      </c>
      <c r="C313" s="37" t="s">
        <v>1460</v>
      </c>
      <c r="D313" s="37" t="s">
        <v>895</v>
      </c>
      <c r="E313" s="37" t="s">
        <v>1498</v>
      </c>
      <c r="F313" s="37" t="s">
        <v>1499</v>
      </c>
      <c r="G313" s="38" t="s">
        <v>785</v>
      </c>
      <c r="H313" s="44">
        <v>45750</v>
      </c>
      <c r="I313" s="148">
        <v>2937081</v>
      </c>
      <c r="J313" s="149" t="s">
        <v>1500</v>
      </c>
    </row>
    <row r="314" spans="1:10" ht="15" customHeight="1" x14ac:dyDescent="0.25">
      <c r="A314" s="40" t="s">
        <v>409</v>
      </c>
      <c r="B314" s="16" t="s">
        <v>1459</v>
      </c>
      <c r="C314" s="16" t="s">
        <v>1460</v>
      </c>
      <c r="D314" s="16" t="s">
        <v>895</v>
      </c>
      <c r="E314" s="16" t="s">
        <v>1501</v>
      </c>
      <c r="F314" s="37" t="s">
        <v>1502</v>
      </c>
      <c r="G314" s="38" t="s">
        <v>785</v>
      </c>
      <c r="H314" s="44">
        <v>45750</v>
      </c>
      <c r="I314" s="86">
        <v>16114809</v>
      </c>
      <c r="J314" s="81" t="s">
        <v>1503</v>
      </c>
    </row>
    <row r="315" spans="1:10" ht="15" customHeight="1" x14ac:dyDescent="0.25">
      <c r="A315" s="36" t="s">
        <v>409</v>
      </c>
      <c r="B315" s="37" t="s">
        <v>1459</v>
      </c>
      <c r="C315" s="37" t="s">
        <v>1460</v>
      </c>
      <c r="D315" s="37" t="s">
        <v>895</v>
      </c>
      <c r="E315" s="37" t="s">
        <v>1504</v>
      </c>
      <c r="F315" s="37" t="s">
        <v>1505</v>
      </c>
      <c r="G315" s="38" t="s">
        <v>785</v>
      </c>
      <c r="H315" s="44">
        <v>45821</v>
      </c>
      <c r="I315" s="148"/>
      <c r="J315" s="149"/>
    </row>
    <row r="316" spans="1:10" ht="15" customHeight="1" x14ac:dyDescent="0.25">
      <c r="A316" s="40" t="s">
        <v>409</v>
      </c>
      <c r="B316" s="16" t="s">
        <v>1459</v>
      </c>
      <c r="C316" s="16" t="s">
        <v>1460</v>
      </c>
      <c r="D316" s="16" t="s">
        <v>1506</v>
      </c>
      <c r="E316" s="16" t="s">
        <v>1507</v>
      </c>
      <c r="F316" s="37" t="s">
        <v>1508</v>
      </c>
      <c r="G316" s="38" t="s">
        <v>785</v>
      </c>
      <c r="H316" s="41">
        <v>45709</v>
      </c>
      <c r="I316" s="86" t="s">
        <v>1509</v>
      </c>
      <c r="J316" s="81">
        <v>0</v>
      </c>
    </row>
    <row r="317" spans="1:10" ht="15" customHeight="1" x14ac:dyDescent="0.25">
      <c r="A317" s="36" t="s">
        <v>409</v>
      </c>
      <c r="B317" s="37" t="s">
        <v>1459</v>
      </c>
      <c r="C317" s="37" t="s">
        <v>1460</v>
      </c>
      <c r="D317" s="37" t="s">
        <v>815</v>
      </c>
      <c r="E317" s="37" t="s">
        <v>1523</v>
      </c>
      <c r="F317" s="37" t="s">
        <v>1524</v>
      </c>
      <c r="G317" s="82" t="s">
        <v>826</v>
      </c>
      <c r="H317" s="44">
        <v>45306</v>
      </c>
      <c r="I317" s="148" t="s">
        <v>1525</v>
      </c>
      <c r="J317" s="149" t="s">
        <v>16</v>
      </c>
    </row>
    <row r="318" spans="1:10" ht="15" customHeight="1" x14ac:dyDescent="0.25">
      <c r="A318" s="40" t="s">
        <v>409</v>
      </c>
      <c r="B318" s="16" t="s">
        <v>1459</v>
      </c>
      <c r="C318" s="16" t="s">
        <v>1460</v>
      </c>
      <c r="D318" s="16" t="s">
        <v>815</v>
      </c>
      <c r="E318" s="37" t="s">
        <v>1532</v>
      </c>
      <c r="F318" s="37" t="s">
        <v>1533</v>
      </c>
      <c r="G318" s="82" t="s">
        <v>1328</v>
      </c>
      <c r="H318" s="41">
        <v>45306</v>
      </c>
      <c r="I318" s="86" t="s">
        <v>133</v>
      </c>
      <c r="J318" s="81" t="s">
        <v>16</v>
      </c>
    </row>
    <row r="319" spans="1:10" ht="15" customHeight="1" x14ac:dyDescent="0.25">
      <c r="A319" s="36" t="s">
        <v>409</v>
      </c>
      <c r="B319" s="37" t="s">
        <v>1459</v>
      </c>
      <c r="C319" s="37" t="s">
        <v>1460</v>
      </c>
      <c r="D319" s="37" t="s">
        <v>815</v>
      </c>
      <c r="E319" s="37" t="s">
        <v>1534</v>
      </c>
      <c r="F319" s="37" t="s">
        <v>1535</v>
      </c>
      <c r="G319" s="82" t="s">
        <v>1328</v>
      </c>
      <c r="H319" s="44">
        <v>45306</v>
      </c>
      <c r="I319" s="148" t="s">
        <v>1536</v>
      </c>
      <c r="J319" s="149" t="s">
        <v>16</v>
      </c>
    </row>
    <row r="320" spans="1:10" ht="15" customHeight="1" x14ac:dyDescent="0.25">
      <c r="A320" s="40" t="s">
        <v>409</v>
      </c>
      <c r="B320" s="40" t="s">
        <v>1459</v>
      </c>
      <c r="C320" s="16" t="s">
        <v>1460</v>
      </c>
      <c r="D320" s="16" t="s">
        <v>815</v>
      </c>
      <c r="E320" s="37" t="s">
        <v>1537</v>
      </c>
      <c r="F320" s="37" t="s">
        <v>1538</v>
      </c>
      <c r="G320" s="82" t="s">
        <v>1328</v>
      </c>
      <c r="H320" s="41">
        <v>45306</v>
      </c>
      <c r="I320" s="86" t="s">
        <v>133</v>
      </c>
      <c r="J320" s="81" t="s">
        <v>16</v>
      </c>
    </row>
    <row r="321" spans="1:10" ht="15.6" customHeight="1" x14ac:dyDescent="0.25">
      <c r="A321" s="36" t="s">
        <v>409</v>
      </c>
      <c r="B321" s="36" t="s">
        <v>1459</v>
      </c>
      <c r="C321" s="37" t="s">
        <v>1460</v>
      </c>
      <c r="D321" s="37" t="s">
        <v>815</v>
      </c>
      <c r="E321" s="37" t="s">
        <v>1510</v>
      </c>
      <c r="F321" s="37" t="s">
        <v>1511</v>
      </c>
      <c r="G321" s="82" t="s">
        <v>1328</v>
      </c>
      <c r="H321" s="44">
        <v>45624</v>
      </c>
      <c r="I321" s="148" t="s">
        <v>1512</v>
      </c>
      <c r="J321" s="149" t="s">
        <v>16</v>
      </c>
    </row>
    <row r="322" spans="1:10" ht="15.6" customHeight="1" x14ac:dyDescent="0.25">
      <c r="A322" s="40" t="s">
        <v>409</v>
      </c>
      <c r="B322" s="40" t="s">
        <v>1459</v>
      </c>
      <c r="C322" s="16" t="s">
        <v>1460</v>
      </c>
      <c r="D322" s="16" t="s">
        <v>815</v>
      </c>
      <c r="E322" s="16" t="s">
        <v>1513</v>
      </c>
      <c r="F322" s="37" t="s">
        <v>1514</v>
      </c>
      <c r="G322" s="38" t="s">
        <v>785</v>
      </c>
      <c r="H322" s="41">
        <v>45624</v>
      </c>
      <c r="I322" s="86" t="s">
        <v>1515</v>
      </c>
      <c r="J322" s="81" t="s">
        <v>1516</v>
      </c>
    </row>
    <row r="323" spans="1:10" ht="15" customHeight="1" x14ac:dyDescent="0.25">
      <c r="A323" s="36" t="s">
        <v>409</v>
      </c>
      <c r="B323" s="36" t="s">
        <v>1459</v>
      </c>
      <c r="C323" s="37" t="s">
        <v>1460</v>
      </c>
      <c r="D323" s="37" t="s">
        <v>815</v>
      </c>
      <c r="E323" s="37" t="s">
        <v>1517</v>
      </c>
      <c r="F323" s="37" t="s">
        <v>1518</v>
      </c>
      <c r="G323" s="82" t="s">
        <v>1328</v>
      </c>
      <c r="H323" s="44">
        <v>45624</v>
      </c>
      <c r="I323" s="148" t="s">
        <v>69</v>
      </c>
      <c r="J323" s="149" t="s">
        <v>16</v>
      </c>
    </row>
    <row r="324" spans="1:10" ht="15" customHeight="1" x14ac:dyDescent="0.25">
      <c r="A324" s="40" t="s">
        <v>409</v>
      </c>
      <c r="B324" s="40" t="s">
        <v>1459</v>
      </c>
      <c r="C324" s="16" t="s">
        <v>1460</v>
      </c>
      <c r="D324" s="16" t="s">
        <v>815</v>
      </c>
      <c r="E324" s="37" t="s">
        <v>1526</v>
      </c>
      <c r="F324" s="37" t="s">
        <v>1527</v>
      </c>
      <c r="G324" s="82" t="s">
        <v>1328</v>
      </c>
      <c r="H324" s="41">
        <v>45632</v>
      </c>
      <c r="I324" s="86" t="s">
        <v>1528</v>
      </c>
      <c r="J324" s="81" t="s">
        <v>16</v>
      </c>
    </row>
    <row r="325" spans="1:10" ht="15" customHeight="1" x14ac:dyDescent="0.25">
      <c r="A325" s="40" t="s">
        <v>409</v>
      </c>
      <c r="B325" s="40" t="s">
        <v>1459</v>
      </c>
      <c r="C325" s="16" t="s">
        <v>1460</v>
      </c>
      <c r="D325" s="16" t="s">
        <v>815</v>
      </c>
      <c r="E325" s="16" t="s">
        <v>1519</v>
      </c>
      <c r="F325" s="37" t="s">
        <v>1520</v>
      </c>
      <c r="G325" s="38" t="s">
        <v>785</v>
      </c>
      <c r="H325" s="41">
        <v>45644</v>
      </c>
      <c r="I325" s="86" t="s">
        <v>1521</v>
      </c>
      <c r="J325" s="81" t="s">
        <v>1522</v>
      </c>
    </row>
    <row r="326" spans="1:10" ht="15" customHeight="1" x14ac:dyDescent="0.25">
      <c r="A326" s="36" t="s">
        <v>409</v>
      </c>
      <c r="B326" s="36" t="s">
        <v>1459</v>
      </c>
      <c r="C326" s="37" t="s">
        <v>1460</v>
      </c>
      <c r="D326" s="37" t="s">
        <v>815</v>
      </c>
      <c r="E326" s="37" t="s">
        <v>1529</v>
      </c>
      <c r="F326" s="37" t="s">
        <v>1530</v>
      </c>
      <c r="G326" s="38" t="s">
        <v>785</v>
      </c>
      <c r="H326" s="44">
        <v>45664</v>
      </c>
      <c r="I326" s="148" t="s">
        <v>1425</v>
      </c>
      <c r="J326" s="149" t="s">
        <v>1531</v>
      </c>
    </row>
    <row r="327" spans="1:10" ht="15" customHeight="1" x14ac:dyDescent="0.25">
      <c r="A327" s="40" t="s">
        <v>409</v>
      </c>
      <c r="B327" s="40" t="s">
        <v>1459</v>
      </c>
      <c r="C327" s="37" t="s">
        <v>1460</v>
      </c>
      <c r="D327" s="16" t="s">
        <v>815</v>
      </c>
      <c r="E327" s="37" t="s">
        <v>1545</v>
      </c>
      <c r="F327" s="37" t="s">
        <v>1546</v>
      </c>
      <c r="G327" s="82" t="s">
        <v>1328</v>
      </c>
      <c r="H327" s="44">
        <v>45721</v>
      </c>
      <c r="I327" s="86">
        <v>127737</v>
      </c>
      <c r="J327" s="81" t="s">
        <v>16</v>
      </c>
    </row>
    <row r="328" spans="1:10" ht="15" customHeight="1" x14ac:dyDescent="0.25">
      <c r="A328" s="36" t="s">
        <v>409</v>
      </c>
      <c r="B328" s="36" t="s">
        <v>1459</v>
      </c>
      <c r="C328" s="37" t="s">
        <v>1460</v>
      </c>
      <c r="D328" s="37" t="s">
        <v>815</v>
      </c>
      <c r="E328" s="37" t="s">
        <v>1576</v>
      </c>
      <c r="F328" s="37" t="s">
        <v>1577</v>
      </c>
      <c r="G328" s="82" t="s">
        <v>785</v>
      </c>
      <c r="H328" s="44">
        <v>46147</v>
      </c>
      <c r="I328" s="148" t="s">
        <v>1578</v>
      </c>
      <c r="J328" s="149" t="s">
        <v>1579</v>
      </c>
    </row>
    <row r="329" spans="1:10" ht="15" customHeight="1" x14ac:dyDescent="0.25">
      <c r="A329" s="36" t="s">
        <v>409</v>
      </c>
      <c r="B329" s="36" t="s">
        <v>1459</v>
      </c>
      <c r="C329" s="37" t="s">
        <v>1460</v>
      </c>
      <c r="D329" s="16" t="s">
        <v>815</v>
      </c>
      <c r="E329" s="37" t="s">
        <v>1570</v>
      </c>
      <c r="F329" s="37" t="s">
        <v>1571</v>
      </c>
      <c r="G329" s="82" t="s">
        <v>1572</v>
      </c>
      <c r="H329" s="44" t="s">
        <v>1573</v>
      </c>
      <c r="I329" s="86" t="s">
        <v>1574</v>
      </c>
      <c r="J329" s="81" t="s">
        <v>1575</v>
      </c>
    </row>
    <row r="330" spans="1:10" ht="15" customHeight="1" x14ac:dyDescent="0.25">
      <c r="A330" s="36" t="s">
        <v>409</v>
      </c>
      <c r="B330" s="36" t="s">
        <v>1459</v>
      </c>
      <c r="C330" s="37" t="s">
        <v>1460</v>
      </c>
      <c r="D330" s="16" t="s">
        <v>815</v>
      </c>
      <c r="E330" s="37" t="s">
        <v>11280</v>
      </c>
      <c r="F330" s="37" t="s">
        <v>11281</v>
      </c>
      <c r="G330" s="82" t="s">
        <v>1572</v>
      </c>
      <c r="H330" s="44">
        <v>46227</v>
      </c>
      <c r="I330" s="86" t="s">
        <v>2337</v>
      </c>
      <c r="J330" s="81"/>
    </row>
    <row r="331" spans="1:10" ht="15" customHeight="1" x14ac:dyDescent="0.25">
      <c r="A331" s="36" t="s">
        <v>409</v>
      </c>
      <c r="B331" s="36" t="s">
        <v>1459</v>
      </c>
      <c r="C331" s="37" t="s">
        <v>1460</v>
      </c>
      <c r="D331" s="37" t="s">
        <v>1135</v>
      </c>
      <c r="E331" s="37" t="s">
        <v>1580</v>
      </c>
      <c r="F331" s="37" t="s">
        <v>1581</v>
      </c>
      <c r="G331" s="38" t="s">
        <v>785</v>
      </c>
      <c r="H331" s="44">
        <v>45589</v>
      </c>
      <c r="I331" s="86" t="s">
        <v>1408</v>
      </c>
      <c r="J331" s="81" t="s">
        <v>1582</v>
      </c>
    </row>
    <row r="332" spans="1:10" ht="15" customHeight="1" x14ac:dyDescent="0.25">
      <c r="A332" s="36" t="s">
        <v>409</v>
      </c>
      <c r="B332" s="36" t="s">
        <v>1459</v>
      </c>
      <c r="C332" s="37" t="s">
        <v>1460</v>
      </c>
      <c r="D332" s="37" t="s">
        <v>1444</v>
      </c>
      <c r="E332" s="37" t="s">
        <v>1583</v>
      </c>
      <c r="F332" s="37" t="s">
        <v>1584</v>
      </c>
      <c r="G332" s="38" t="s">
        <v>1572</v>
      </c>
      <c r="H332" s="44">
        <v>45009</v>
      </c>
      <c r="I332" s="86" t="s">
        <v>1585</v>
      </c>
      <c r="J332" s="81" t="s">
        <v>16</v>
      </c>
    </row>
    <row r="333" spans="1:10" ht="15" customHeight="1" x14ac:dyDescent="0.25">
      <c r="A333" s="36" t="s">
        <v>409</v>
      </c>
      <c r="B333" s="36" t="s">
        <v>1459</v>
      </c>
      <c r="C333" s="37" t="s">
        <v>1460</v>
      </c>
      <c r="D333" s="37" t="s">
        <v>1444</v>
      </c>
      <c r="E333" s="37" t="s">
        <v>1583</v>
      </c>
      <c r="F333" s="37" t="s">
        <v>1586</v>
      </c>
      <c r="G333" s="38" t="s">
        <v>785</v>
      </c>
      <c r="H333" s="44">
        <v>45009</v>
      </c>
      <c r="I333" s="148" t="s">
        <v>1587</v>
      </c>
      <c r="J333" s="149" t="s">
        <v>1588</v>
      </c>
    </row>
    <row r="334" spans="1:10" ht="15" customHeight="1" x14ac:dyDescent="0.25">
      <c r="A334" s="36" t="s">
        <v>409</v>
      </c>
      <c r="B334" s="36" t="s">
        <v>1459</v>
      </c>
      <c r="C334" s="37" t="s">
        <v>1460</v>
      </c>
      <c r="D334" s="37" t="s">
        <v>831</v>
      </c>
      <c r="E334" s="37" t="s">
        <v>1589</v>
      </c>
      <c r="F334" s="37" t="s">
        <v>1590</v>
      </c>
      <c r="G334" s="82" t="s">
        <v>826</v>
      </c>
      <c r="H334" s="44">
        <v>45625</v>
      </c>
      <c r="I334" s="148" t="s">
        <v>133</v>
      </c>
      <c r="J334" s="149" t="s">
        <v>16</v>
      </c>
    </row>
    <row r="335" spans="1:10" ht="15" customHeight="1" x14ac:dyDescent="0.25">
      <c r="A335" s="36" t="s">
        <v>409</v>
      </c>
      <c r="B335" s="36" t="s">
        <v>1459</v>
      </c>
      <c r="C335" s="37" t="s">
        <v>1460</v>
      </c>
      <c r="D335" s="37" t="s">
        <v>831</v>
      </c>
      <c r="E335" s="37" t="s">
        <v>1591</v>
      </c>
      <c r="F335" s="37" t="s">
        <v>1592</v>
      </c>
      <c r="G335" s="38" t="s">
        <v>785</v>
      </c>
      <c r="H335" s="44">
        <v>45664</v>
      </c>
      <c r="I335" s="86" t="s">
        <v>1593</v>
      </c>
      <c r="J335" s="81" t="s">
        <v>1594</v>
      </c>
    </row>
    <row r="336" spans="1:10" ht="15" customHeight="1" x14ac:dyDescent="0.25">
      <c r="A336" s="36" t="s">
        <v>409</v>
      </c>
      <c r="B336" s="36" t="s">
        <v>1459</v>
      </c>
      <c r="C336" s="37" t="s">
        <v>1460</v>
      </c>
      <c r="D336" s="37" t="s">
        <v>831</v>
      </c>
      <c r="E336" s="37" t="s">
        <v>1599</v>
      </c>
      <c r="F336" s="37" t="s">
        <v>1600</v>
      </c>
      <c r="G336" s="38" t="s">
        <v>785</v>
      </c>
      <c r="H336" s="44">
        <v>45742</v>
      </c>
      <c r="I336" s="148">
        <v>1912593</v>
      </c>
      <c r="J336" s="149" t="s">
        <v>1601</v>
      </c>
    </row>
    <row r="337" spans="1:10" ht="15" customHeight="1" x14ac:dyDescent="0.25">
      <c r="A337" s="36" t="s">
        <v>409</v>
      </c>
      <c r="B337" s="36" t="s">
        <v>1459</v>
      </c>
      <c r="C337" s="37" t="s">
        <v>1460</v>
      </c>
      <c r="D337" s="37" t="s">
        <v>831</v>
      </c>
      <c r="E337" s="37" t="s">
        <v>1595</v>
      </c>
      <c r="F337" s="37" t="s">
        <v>1596</v>
      </c>
      <c r="G337" s="38" t="s">
        <v>785</v>
      </c>
      <c r="H337" s="44">
        <v>45992</v>
      </c>
      <c r="I337" s="86" t="s">
        <v>1597</v>
      </c>
      <c r="J337" s="81" t="s">
        <v>1598</v>
      </c>
    </row>
    <row r="338" spans="1:10" ht="15" customHeight="1" x14ac:dyDescent="0.25">
      <c r="A338" s="36" t="s">
        <v>409</v>
      </c>
      <c r="B338" s="36" t="s">
        <v>1459</v>
      </c>
      <c r="C338" s="37" t="s">
        <v>1460</v>
      </c>
      <c r="D338" s="37" t="s">
        <v>831</v>
      </c>
      <c r="E338" s="37" t="s">
        <v>1602</v>
      </c>
      <c r="F338" s="37" t="s">
        <v>1603</v>
      </c>
      <c r="G338" s="38" t="s">
        <v>785</v>
      </c>
      <c r="H338" s="44">
        <v>45993</v>
      </c>
      <c r="I338" s="86" t="s">
        <v>1604</v>
      </c>
      <c r="J338" s="81" t="s">
        <v>1605</v>
      </c>
    </row>
    <row r="339" spans="1:10" ht="15" customHeight="1" x14ac:dyDescent="0.25">
      <c r="A339" s="40" t="s">
        <v>409</v>
      </c>
      <c r="B339" s="40" t="s">
        <v>1459</v>
      </c>
      <c r="C339" s="16" t="s">
        <v>1460</v>
      </c>
      <c r="D339" s="16" t="s">
        <v>797</v>
      </c>
      <c r="E339" s="16" t="s">
        <v>1606</v>
      </c>
      <c r="F339" s="37" t="s">
        <v>1607</v>
      </c>
      <c r="G339" s="165" t="s">
        <v>1572</v>
      </c>
      <c r="H339" s="41">
        <v>45569</v>
      </c>
      <c r="I339" s="166" t="s">
        <v>1608</v>
      </c>
      <c r="J339" s="81" t="s">
        <v>16</v>
      </c>
    </row>
    <row r="340" spans="1:10" ht="15" customHeight="1" x14ac:dyDescent="0.25">
      <c r="A340" s="36" t="s">
        <v>409</v>
      </c>
      <c r="B340" s="36" t="s">
        <v>1459</v>
      </c>
      <c r="C340" s="37" t="s">
        <v>1460</v>
      </c>
      <c r="D340" s="37" t="s">
        <v>797</v>
      </c>
      <c r="E340" s="37" t="s">
        <v>1606</v>
      </c>
      <c r="F340" s="37" t="s">
        <v>1609</v>
      </c>
      <c r="G340" s="162" t="s">
        <v>1572</v>
      </c>
      <c r="H340" s="44">
        <v>45596</v>
      </c>
      <c r="I340" s="167" t="s">
        <v>1610</v>
      </c>
      <c r="J340" s="81" t="s">
        <v>16</v>
      </c>
    </row>
    <row r="341" spans="1:10" ht="15" customHeight="1" x14ac:dyDescent="0.25">
      <c r="A341" s="40" t="s">
        <v>409</v>
      </c>
      <c r="B341" s="40" t="s">
        <v>1459</v>
      </c>
      <c r="C341" s="16" t="s">
        <v>1460</v>
      </c>
      <c r="D341" s="16" t="s">
        <v>797</v>
      </c>
      <c r="E341" s="16" t="s">
        <v>1611</v>
      </c>
      <c r="F341" s="37" t="s">
        <v>1612</v>
      </c>
      <c r="G341" s="165" t="s">
        <v>785</v>
      </c>
      <c r="H341" s="41">
        <v>45674</v>
      </c>
      <c r="I341" s="86" t="s">
        <v>1613</v>
      </c>
      <c r="J341" s="81" t="s">
        <v>1614</v>
      </c>
    </row>
    <row r="342" spans="1:10" ht="15" customHeight="1" x14ac:dyDescent="0.25">
      <c r="A342" s="36" t="s">
        <v>409</v>
      </c>
      <c r="B342" s="36" t="s">
        <v>1459</v>
      </c>
      <c r="C342" s="37" t="s">
        <v>1460</v>
      </c>
      <c r="D342" s="37" t="s">
        <v>797</v>
      </c>
      <c r="E342" s="37" t="s">
        <v>1615</v>
      </c>
      <c r="F342" s="37" t="s">
        <v>1616</v>
      </c>
      <c r="G342" s="38" t="s">
        <v>785</v>
      </c>
      <c r="H342" s="44">
        <v>45674</v>
      </c>
      <c r="I342" s="148" t="s">
        <v>1348</v>
      </c>
      <c r="J342" s="149" t="s">
        <v>1617</v>
      </c>
    </row>
    <row r="343" spans="1:10" ht="15" customHeight="1" x14ac:dyDescent="0.25">
      <c r="A343" s="40" t="s">
        <v>409</v>
      </c>
      <c r="B343" s="40" t="s">
        <v>1459</v>
      </c>
      <c r="C343" s="16" t="s">
        <v>1460</v>
      </c>
      <c r="D343" s="16" t="s">
        <v>797</v>
      </c>
      <c r="E343" s="16" t="s">
        <v>1618</v>
      </c>
      <c r="F343" s="37" t="s">
        <v>1619</v>
      </c>
      <c r="G343" s="38" t="s">
        <v>785</v>
      </c>
      <c r="H343" s="41">
        <v>45688</v>
      </c>
      <c r="I343" s="86" t="s">
        <v>1620</v>
      </c>
      <c r="J343" s="81" t="s">
        <v>1621</v>
      </c>
    </row>
    <row r="344" spans="1:10" ht="15" customHeight="1" x14ac:dyDescent="0.25">
      <c r="A344" s="36" t="s">
        <v>409</v>
      </c>
      <c r="B344" s="36" t="s">
        <v>1459</v>
      </c>
      <c r="C344" s="37" t="s">
        <v>1460</v>
      </c>
      <c r="D344" s="37" t="s">
        <v>797</v>
      </c>
      <c r="E344" s="37" t="s">
        <v>1622</v>
      </c>
      <c r="F344" s="37" t="s">
        <v>1623</v>
      </c>
      <c r="G344" s="38" t="s">
        <v>785</v>
      </c>
      <c r="H344" s="44">
        <v>45705</v>
      </c>
      <c r="I344" s="148" t="s">
        <v>1624</v>
      </c>
      <c r="J344" s="149" t="s">
        <v>1625</v>
      </c>
    </row>
    <row r="345" spans="1:10" ht="15" customHeight="1" x14ac:dyDescent="0.25">
      <c r="A345" s="36" t="s">
        <v>409</v>
      </c>
      <c r="B345" s="36" t="s">
        <v>1459</v>
      </c>
      <c r="C345" s="37" t="s">
        <v>1460</v>
      </c>
      <c r="D345" s="37" t="s">
        <v>797</v>
      </c>
      <c r="E345" s="37" t="s">
        <v>1626</v>
      </c>
      <c r="F345" s="37" t="s">
        <v>1627</v>
      </c>
      <c r="G345" s="38" t="s">
        <v>785</v>
      </c>
      <c r="H345" s="44">
        <v>45709</v>
      </c>
      <c r="I345" s="148">
        <v>31924065</v>
      </c>
      <c r="J345" s="149" t="s">
        <v>1628</v>
      </c>
    </row>
    <row r="346" spans="1:10" ht="15" customHeight="1" x14ac:dyDescent="0.25">
      <c r="A346" s="40" t="s">
        <v>409</v>
      </c>
      <c r="B346" s="40" t="s">
        <v>1459</v>
      </c>
      <c r="C346" s="16" t="s">
        <v>1460</v>
      </c>
      <c r="D346" s="16" t="s">
        <v>797</v>
      </c>
      <c r="E346" s="16" t="s">
        <v>1629</v>
      </c>
      <c r="F346" s="37" t="s">
        <v>1630</v>
      </c>
      <c r="G346" s="38" t="s">
        <v>785</v>
      </c>
      <c r="H346" s="41">
        <v>45728</v>
      </c>
      <c r="I346" s="171">
        <v>38733897</v>
      </c>
      <c r="J346" s="81" t="s">
        <v>1318</v>
      </c>
    </row>
    <row r="347" spans="1:10" ht="15" customHeight="1" x14ac:dyDescent="0.25">
      <c r="A347" s="40" t="s">
        <v>409</v>
      </c>
      <c r="B347" s="40" t="s">
        <v>1459</v>
      </c>
      <c r="C347" s="16" t="s">
        <v>1460</v>
      </c>
      <c r="D347" s="16" t="s">
        <v>797</v>
      </c>
      <c r="E347" s="16" t="s">
        <v>1631</v>
      </c>
      <c r="F347" s="37" t="s">
        <v>1632</v>
      </c>
      <c r="G347" s="38" t="s">
        <v>785</v>
      </c>
      <c r="H347" s="41">
        <v>45756</v>
      </c>
      <c r="I347" s="86">
        <v>6151161</v>
      </c>
      <c r="J347" s="174" t="s">
        <v>1633</v>
      </c>
    </row>
    <row r="348" spans="1:10" ht="15" customHeight="1" x14ac:dyDescent="0.25">
      <c r="A348" s="36" t="s">
        <v>409</v>
      </c>
      <c r="B348" s="36" t="s">
        <v>1459</v>
      </c>
      <c r="C348" s="37" t="s">
        <v>1460</v>
      </c>
      <c r="D348" s="37" t="s">
        <v>797</v>
      </c>
      <c r="E348" s="37" t="s">
        <v>1634</v>
      </c>
      <c r="F348" s="37" t="s">
        <v>1635</v>
      </c>
      <c r="G348" s="38" t="s">
        <v>785</v>
      </c>
      <c r="H348" s="44">
        <v>45818</v>
      </c>
      <c r="I348" s="148">
        <v>6151161</v>
      </c>
      <c r="J348" s="149" t="s">
        <v>1633</v>
      </c>
    </row>
    <row r="349" spans="1:10" ht="15" customHeight="1" x14ac:dyDescent="0.25">
      <c r="A349" s="40" t="s">
        <v>409</v>
      </c>
      <c r="B349" s="40" t="s">
        <v>1459</v>
      </c>
      <c r="C349" s="16" t="s">
        <v>1460</v>
      </c>
      <c r="D349" s="16" t="s">
        <v>797</v>
      </c>
      <c r="E349" s="16" t="s">
        <v>1636</v>
      </c>
      <c r="F349" s="37" t="s">
        <v>1637</v>
      </c>
      <c r="G349" s="38" t="s">
        <v>785</v>
      </c>
      <c r="H349" s="41">
        <v>45818</v>
      </c>
      <c r="I349" s="86">
        <v>6151161</v>
      </c>
      <c r="J349" s="81" t="s">
        <v>1633</v>
      </c>
    </row>
    <row r="350" spans="1:10" ht="15" customHeight="1" x14ac:dyDescent="0.25">
      <c r="A350" s="36" t="s">
        <v>409</v>
      </c>
      <c r="B350" s="36" t="s">
        <v>1459</v>
      </c>
      <c r="C350" s="37" t="s">
        <v>1460</v>
      </c>
      <c r="D350" s="37" t="s">
        <v>797</v>
      </c>
      <c r="E350" s="37" t="s">
        <v>1640</v>
      </c>
      <c r="F350" s="37" t="s">
        <v>1641</v>
      </c>
      <c r="G350" s="38" t="s">
        <v>785</v>
      </c>
      <c r="H350" s="44">
        <v>45818</v>
      </c>
      <c r="I350" s="148">
        <v>6151161</v>
      </c>
      <c r="J350" s="149" t="s">
        <v>1633</v>
      </c>
    </row>
    <row r="351" spans="1:10" ht="15" customHeight="1" x14ac:dyDescent="0.25">
      <c r="A351" s="40" t="s">
        <v>409</v>
      </c>
      <c r="B351" s="40" t="s">
        <v>1459</v>
      </c>
      <c r="C351" s="16" t="s">
        <v>1460</v>
      </c>
      <c r="D351" s="16" t="s">
        <v>797</v>
      </c>
      <c r="E351" s="37" t="s">
        <v>1642</v>
      </c>
      <c r="F351" s="37" t="s">
        <v>1643</v>
      </c>
      <c r="G351" s="38" t="s">
        <v>785</v>
      </c>
      <c r="H351" s="44">
        <v>45819</v>
      </c>
      <c r="I351" s="86" t="s">
        <v>1644</v>
      </c>
      <c r="J351" s="81" t="s">
        <v>1645</v>
      </c>
    </row>
    <row r="352" spans="1:10" ht="15" customHeight="1" x14ac:dyDescent="0.25">
      <c r="A352" s="40" t="s">
        <v>409</v>
      </c>
      <c r="B352" s="40" t="s">
        <v>1459</v>
      </c>
      <c r="C352" s="16" t="s">
        <v>1460</v>
      </c>
      <c r="D352" s="16" t="s">
        <v>797</v>
      </c>
      <c r="E352" s="37" t="s">
        <v>1646</v>
      </c>
      <c r="F352" s="37" t="s">
        <v>1647</v>
      </c>
      <c r="G352" s="38" t="s">
        <v>785</v>
      </c>
      <c r="H352" s="44">
        <v>45821</v>
      </c>
      <c r="I352" s="86">
        <v>28910865</v>
      </c>
      <c r="J352" s="81" t="s">
        <v>16</v>
      </c>
    </row>
    <row r="353" spans="1:10" ht="15" customHeight="1" x14ac:dyDescent="0.25">
      <c r="A353" s="36" t="s">
        <v>409</v>
      </c>
      <c r="B353" s="36" t="s">
        <v>1459</v>
      </c>
      <c r="C353" s="37" t="s">
        <v>1460</v>
      </c>
      <c r="D353" s="37" t="s">
        <v>797</v>
      </c>
      <c r="E353" s="37" t="s">
        <v>1638</v>
      </c>
      <c r="F353" s="37" t="s">
        <v>1639</v>
      </c>
      <c r="G353" s="38" t="s">
        <v>785</v>
      </c>
      <c r="H353" s="44">
        <v>45842</v>
      </c>
      <c r="I353" s="148" t="s">
        <v>700</v>
      </c>
      <c r="J353" s="149" t="s">
        <v>1500</v>
      </c>
    </row>
    <row r="354" spans="1:10" ht="15" customHeight="1" x14ac:dyDescent="0.25">
      <c r="A354" s="36" t="s">
        <v>409</v>
      </c>
      <c r="B354" s="36" t="s">
        <v>1459</v>
      </c>
      <c r="C354" s="37" t="s">
        <v>1460</v>
      </c>
      <c r="D354" s="37" t="s">
        <v>1648</v>
      </c>
      <c r="E354" s="37" t="s">
        <v>1649</v>
      </c>
      <c r="F354" s="37" t="s">
        <v>1650</v>
      </c>
      <c r="G354" s="38" t="s">
        <v>785</v>
      </c>
      <c r="H354" s="44">
        <v>45622</v>
      </c>
      <c r="I354" s="148" t="s">
        <v>513</v>
      </c>
      <c r="J354" s="149" t="s">
        <v>1651</v>
      </c>
    </row>
    <row r="355" spans="1:10" ht="15" customHeight="1" x14ac:dyDescent="0.25">
      <c r="A355" s="40" t="s">
        <v>409</v>
      </c>
      <c r="B355" s="40" t="s">
        <v>1459</v>
      </c>
      <c r="C355" s="16" t="s">
        <v>1460</v>
      </c>
      <c r="D355" s="16" t="s">
        <v>249</v>
      </c>
      <c r="E355" s="37" t="s">
        <v>1652</v>
      </c>
      <c r="F355" s="37" t="s">
        <v>1653</v>
      </c>
      <c r="G355" s="38" t="s">
        <v>785</v>
      </c>
      <c r="H355" s="41">
        <v>45719</v>
      </c>
      <c r="I355" s="86">
        <v>13724337</v>
      </c>
      <c r="J355" s="81" t="s">
        <v>1654</v>
      </c>
    </row>
    <row r="356" spans="1:10" ht="15" customHeight="1" x14ac:dyDescent="0.25">
      <c r="A356" s="36" t="s">
        <v>409</v>
      </c>
      <c r="B356" s="36" t="s">
        <v>1459</v>
      </c>
      <c r="C356" s="37" t="s">
        <v>1460</v>
      </c>
      <c r="D356" s="37" t="s">
        <v>2540</v>
      </c>
      <c r="E356" s="37" t="s">
        <v>1655</v>
      </c>
      <c r="F356" s="37" t="s">
        <v>1656</v>
      </c>
      <c r="G356" s="38" t="s">
        <v>898</v>
      </c>
      <c r="H356" s="44">
        <v>45622</v>
      </c>
      <c r="I356" s="86" t="s">
        <v>1657</v>
      </c>
      <c r="J356" s="81" t="s">
        <v>1658</v>
      </c>
    </row>
    <row r="357" spans="1:10" ht="15" customHeight="1" x14ac:dyDescent="0.25">
      <c r="A357" s="40" t="s">
        <v>409</v>
      </c>
      <c r="B357" s="40" t="s">
        <v>1459</v>
      </c>
      <c r="C357" s="16" t="s">
        <v>1460</v>
      </c>
      <c r="D357" s="37" t="s">
        <v>2540</v>
      </c>
      <c r="E357" s="16" t="s">
        <v>1659</v>
      </c>
      <c r="F357" s="37" t="s">
        <v>1660</v>
      </c>
      <c r="G357" s="150" t="s">
        <v>826</v>
      </c>
      <c r="H357" s="41">
        <v>45625</v>
      </c>
      <c r="I357" s="86" t="s">
        <v>1661</v>
      </c>
      <c r="J357" s="81" t="s">
        <v>16</v>
      </c>
    </row>
    <row r="358" spans="1:10" ht="15" customHeight="1" x14ac:dyDescent="0.25">
      <c r="A358" s="36" t="s">
        <v>409</v>
      </c>
      <c r="B358" s="36" t="s">
        <v>1459</v>
      </c>
      <c r="C358" s="37" t="s">
        <v>1460</v>
      </c>
      <c r="D358" s="37" t="s">
        <v>2540</v>
      </c>
      <c r="E358" s="37" t="s">
        <v>1662</v>
      </c>
      <c r="F358" s="37" t="s">
        <v>1663</v>
      </c>
      <c r="G358" s="82" t="s">
        <v>826</v>
      </c>
      <c r="H358" s="44">
        <v>45656</v>
      </c>
      <c r="I358" s="86" t="s">
        <v>220</v>
      </c>
      <c r="J358" s="81" t="s">
        <v>16</v>
      </c>
    </row>
    <row r="359" spans="1:10" ht="15" customHeight="1" x14ac:dyDescent="0.25">
      <c r="A359" s="36" t="s">
        <v>409</v>
      </c>
      <c r="B359" s="36" t="s">
        <v>1459</v>
      </c>
      <c r="C359" s="37" t="s">
        <v>1460</v>
      </c>
      <c r="D359" s="37" t="s">
        <v>2540</v>
      </c>
      <c r="E359" s="37" t="s">
        <v>1664</v>
      </c>
      <c r="F359" s="37" t="s">
        <v>1665</v>
      </c>
      <c r="G359" s="38" t="s">
        <v>898</v>
      </c>
      <c r="H359" s="44">
        <v>45729</v>
      </c>
      <c r="I359" s="148">
        <v>5930193</v>
      </c>
      <c r="J359" s="149" t="s">
        <v>1666</v>
      </c>
    </row>
    <row r="360" spans="1:10" ht="15" customHeight="1" x14ac:dyDescent="0.25">
      <c r="A360" s="36" t="s">
        <v>409</v>
      </c>
      <c r="B360" s="36" t="s">
        <v>1459</v>
      </c>
      <c r="C360" s="37" t="s">
        <v>1460</v>
      </c>
      <c r="D360" s="37" t="s">
        <v>2540</v>
      </c>
      <c r="E360" s="37" t="s">
        <v>1667</v>
      </c>
      <c r="F360" s="37" t="s">
        <v>1668</v>
      </c>
      <c r="G360" s="38" t="s">
        <v>898</v>
      </c>
      <c r="H360" s="41">
        <v>45729</v>
      </c>
      <c r="I360" s="86">
        <v>2274177</v>
      </c>
      <c r="J360" s="81" t="s">
        <v>1669</v>
      </c>
    </row>
    <row r="361" spans="1:10" ht="15" customHeight="1" x14ac:dyDescent="0.25">
      <c r="A361" s="36" t="s">
        <v>409</v>
      </c>
      <c r="B361" s="36" t="s">
        <v>1459</v>
      </c>
      <c r="C361" s="37" t="s">
        <v>1460</v>
      </c>
      <c r="D361" s="37" t="s">
        <v>2540</v>
      </c>
      <c r="E361" s="37" t="s">
        <v>1670</v>
      </c>
      <c r="F361" s="37" t="s">
        <v>1671</v>
      </c>
      <c r="G361" s="38" t="s">
        <v>785</v>
      </c>
      <c r="H361" s="44">
        <v>45729</v>
      </c>
      <c r="I361" s="148">
        <v>4423593</v>
      </c>
      <c r="J361" s="149" t="s">
        <v>1672</v>
      </c>
    </row>
    <row r="362" spans="1:10" ht="15" customHeight="1" x14ac:dyDescent="0.25">
      <c r="A362" s="40" t="s">
        <v>409</v>
      </c>
      <c r="B362" s="40" t="s">
        <v>1459</v>
      </c>
      <c r="C362" s="16" t="s">
        <v>1460</v>
      </c>
      <c r="D362" s="37" t="s">
        <v>2540</v>
      </c>
      <c r="E362" s="37" t="s">
        <v>1673</v>
      </c>
      <c r="F362" s="37" t="s">
        <v>1674</v>
      </c>
      <c r="G362" s="38" t="s">
        <v>785</v>
      </c>
      <c r="H362" s="41">
        <v>45729</v>
      </c>
      <c r="I362" s="171">
        <v>4925793</v>
      </c>
      <c r="J362" s="81" t="s">
        <v>1675</v>
      </c>
    </row>
    <row r="363" spans="1:10" ht="15" customHeight="1" x14ac:dyDescent="0.25">
      <c r="A363" s="36" t="s">
        <v>409</v>
      </c>
      <c r="B363" s="36" t="s">
        <v>1459</v>
      </c>
      <c r="C363" s="37" t="s">
        <v>1460</v>
      </c>
      <c r="D363" s="37" t="s">
        <v>2540</v>
      </c>
      <c r="E363" s="37" t="s">
        <v>1676</v>
      </c>
      <c r="F363" s="37" t="s">
        <v>1677</v>
      </c>
      <c r="G363" s="82" t="s">
        <v>826</v>
      </c>
      <c r="H363" s="44">
        <v>45735</v>
      </c>
      <c r="I363" s="148">
        <v>958545</v>
      </c>
      <c r="J363" s="201" t="s">
        <v>16</v>
      </c>
    </row>
    <row r="364" spans="1:10" ht="15" customHeight="1" x14ac:dyDescent="0.25">
      <c r="A364" s="40" t="s">
        <v>409</v>
      </c>
      <c r="B364" s="40" t="s">
        <v>1459</v>
      </c>
      <c r="C364" s="16" t="s">
        <v>1460</v>
      </c>
      <c r="D364" s="37" t="s">
        <v>2540</v>
      </c>
      <c r="E364" s="37" t="s">
        <v>1678</v>
      </c>
      <c r="F364" s="37" t="s">
        <v>1679</v>
      </c>
      <c r="G364" s="82" t="s">
        <v>826</v>
      </c>
      <c r="H364" s="44">
        <v>45735</v>
      </c>
      <c r="I364" s="86">
        <v>958457</v>
      </c>
      <c r="J364" s="81" t="s">
        <v>16</v>
      </c>
    </row>
    <row r="365" spans="1:10" ht="15" customHeight="1" x14ac:dyDescent="0.25">
      <c r="A365" s="36" t="s">
        <v>409</v>
      </c>
      <c r="B365" s="36" t="s">
        <v>1459</v>
      </c>
      <c r="C365" s="37" t="s">
        <v>1460</v>
      </c>
      <c r="D365" s="37" t="s">
        <v>2540</v>
      </c>
      <c r="E365" s="37" t="s">
        <v>1680</v>
      </c>
      <c r="F365" s="37" t="s">
        <v>1681</v>
      </c>
      <c r="G365" s="82" t="s">
        <v>826</v>
      </c>
      <c r="H365" s="44">
        <v>45735</v>
      </c>
      <c r="I365" s="148">
        <v>245209</v>
      </c>
      <c r="J365" s="149" t="s">
        <v>16</v>
      </c>
    </row>
    <row r="366" spans="1:10" ht="15" customHeight="1" x14ac:dyDescent="0.25">
      <c r="A366" s="40" t="s">
        <v>409</v>
      </c>
      <c r="B366" s="40" t="s">
        <v>1459</v>
      </c>
      <c r="C366" s="16" t="s">
        <v>1460</v>
      </c>
      <c r="D366" s="37" t="s">
        <v>2540</v>
      </c>
      <c r="E366" s="37" t="s">
        <v>1682</v>
      </c>
      <c r="F366" s="37" t="s">
        <v>1683</v>
      </c>
      <c r="G366" s="82" t="s">
        <v>826</v>
      </c>
      <c r="H366" s="44">
        <v>45735</v>
      </c>
      <c r="I366" s="86">
        <v>1008633</v>
      </c>
      <c r="J366" s="81" t="s">
        <v>16</v>
      </c>
    </row>
    <row r="367" spans="1:10" ht="15" customHeight="1" x14ac:dyDescent="0.25">
      <c r="A367" s="36" t="s">
        <v>409</v>
      </c>
      <c r="B367" s="36" t="s">
        <v>1459</v>
      </c>
      <c r="C367" s="37" t="s">
        <v>1460</v>
      </c>
      <c r="D367" s="37" t="s">
        <v>2540</v>
      </c>
      <c r="E367" s="37" t="s">
        <v>1684</v>
      </c>
      <c r="F367" s="37" t="s">
        <v>1685</v>
      </c>
      <c r="G367" s="82" t="s">
        <v>826</v>
      </c>
      <c r="H367" s="44">
        <v>45735</v>
      </c>
      <c r="I367" s="148">
        <v>1008633</v>
      </c>
      <c r="J367" s="149" t="s">
        <v>16</v>
      </c>
    </row>
    <row r="368" spans="1:10" ht="15" customHeight="1" x14ac:dyDescent="0.25">
      <c r="A368" s="40" t="s">
        <v>409</v>
      </c>
      <c r="B368" s="40" t="s">
        <v>1459</v>
      </c>
      <c r="C368" s="16" t="s">
        <v>1460</v>
      </c>
      <c r="D368" s="37" t="s">
        <v>2540</v>
      </c>
      <c r="E368" s="37" t="s">
        <v>1686</v>
      </c>
      <c r="F368" s="37" t="s">
        <v>1687</v>
      </c>
      <c r="G368" s="82" t="s">
        <v>826</v>
      </c>
      <c r="H368" s="44">
        <v>45735</v>
      </c>
      <c r="I368" s="86">
        <v>285465</v>
      </c>
      <c r="J368" s="81" t="s">
        <v>16</v>
      </c>
    </row>
    <row r="369" spans="1:11" ht="15" customHeight="1" x14ac:dyDescent="0.25">
      <c r="A369" s="36" t="s">
        <v>409</v>
      </c>
      <c r="B369" s="36" t="s">
        <v>1459</v>
      </c>
      <c r="C369" s="37" t="s">
        <v>1460</v>
      </c>
      <c r="D369" s="37" t="s">
        <v>2540</v>
      </c>
      <c r="E369" s="37" t="s">
        <v>1688</v>
      </c>
      <c r="F369" s="37" t="s">
        <v>1689</v>
      </c>
      <c r="G369" s="82" t="s">
        <v>826</v>
      </c>
      <c r="H369" s="44">
        <v>45735</v>
      </c>
      <c r="I369" s="148">
        <v>1631361</v>
      </c>
      <c r="J369" s="149" t="s">
        <v>16</v>
      </c>
    </row>
    <row r="370" spans="1:11" ht="15" customHeight="1" x14ac:dyDescent="0.25">
      <c r="A370" s="40" t="s">
        <v>409</v>
      </c>
      <c r="B370" s="40" t="s">
        <v>1459</v>
      </c>
      <c r="C370" s="16" t="s">
        <v>1460</v>
      </c>
      <c r="D370" s="37" t="s">
        <v>2540</v>
      </c>
      <c r="E370" s="37" t="s">
        <v>1690</v>
      </c>
      <c r="F370" s="37" t="s">
        <v>1691</v>
      </c>
      <c r="G370" s="82" t="s">
        <v>826</v>
      </c>
      <c r="H370" s="44">
        <v>45735</v>
      </c>
      <c r="I370" s="86">
        <v>958457</v>
      </c>
      <c r="J370" s="81" t="s">
        <v>16</v>
      </c>
    </row>
    <row r="371" spans="1:11" ht="15" customHeight="1" x14ac:dyDescent="0.25">
      <c r="A371" s="36" t="s">
        <v>409</v>
      </c>
      <c r="B371" s="36" t="s">
        <v>1459</v>
      </c>
      <c r="C371" s="37" t="s">
        <v>1460</v>
      </c>
      <c r="D371" s="37" t="s">
        <v>2540</v>
      </c>
      <c r="E371" s="37" t="s">
        <v>1692</v>
      </c>
      <c r="F371" s="37" t="s">
        <v>1693</v>
      </c>
      <c r="G371" s="82" t="s">
        <v>826</v>
      </c>
      <c r="H371" s="44">
        <v>45735</v>
      </c>
      <c r="I371" s="148">
        <v>285465</v>
      </c>
      <c r="J371" s="149" t="s">
        <v>16</v>
      </c>
    </row>
    <row r="372" spans="1:11" ht="15" customHeight="1" x14ac:dyDescent="0.25">
      <c r="A372" s="36" t="s">
        <v>409</v>
      </c>
      <c r="B372" s="36" t="s">
        <v>1459</v>
      </c>
      <c r="C372" s="37" t="s">
        <v>1460</v>
      </c>
      <c r="D372" s="37" t="s">
        <v>1220</v>
      </c>
      <c r="E372" s="37" t="s">
        <v>1694</v>
      </c>
      <c r="F372" s="37" t="s">
        <v>1695</v>
      </c>
      <c r="G372" s="38" t="s">
        <v>1328</v>
      </c>
      <c r="H372" s="44">
        <v>45622</v>
      </c>
      <c r="I372" s="148" t="s">
        <v>1696</v>
      </c>
      <c r="J372" s="149" t="s">
        <v>16</v>
      </c>
    </row>
    <row r="373" spans="1:11" ht="15" customHeight="1" x14ac:dyDescent="0.25">
      <c r="A373" s="36" t="s">
        <v>409</v>
      </c>
      <c r="B373" s="36" t="s">
        <v>1459</v>
      </c>
      <c r="C373" s="37" t="s">
        <v>1460</v>
      </c>
      <c r="D373" s="37" t="s">
        <v>1220</v>
      </c>
      <c r="E373" s="37" t="s">
        <v>1697</v>
      </c>
      <c r="F373" s="37" t="s">
        <v>1698</v>
      </c>
      <c r="G373" s="82" t="s">
        <v>826</v>
      </c>
      <c r="H373" s="44">
        <v>45628</v>
      </c>
      <c r="I373" s="148" t="s">
        <v>533</v>
      </c>
      <c r="J373" s="149" t="s">
        <v>16</v>
      </c>
    </row>
    <row r="374" spans="1:11" ht="15" customHeight="1" x14ac:dyDescent="0.25">
      <c r="A374" s="40" t="s">
        <v>409</v>
      </c>
      <c r="B374" s="40" t="s">
        <v>1459</v>
      </c>
      <c r="C374" s="16" t="s">
        <v>1460</v>
      </c>
      <c r="D374" s="16" t="s">
        <v>1220</v>
      </c>
      <c r="E374" s="16" t="s">
        <v>1699</v>
      </c>
      <c r="F374" s="37" t="s">
        <v>1700</v>
      </c>
      <c r="G374" s="82" t="s">
        <v>1328</v>
      </c>
      <c r="H374" s="41">
        <v>45652</v>
      </c>
      <c r="I374" s="86" t="s">
        <v>1701</v>
      </c>
      <c r="J374" s="81" t="s">
        <v>16</v>
      </c>
    </row>
    <row r="375" spans="1:11" ht="15" customHeight="1" x14ac:dyDescent="0.25">
      <c r="A375" s="36" t="s">
        <v>409</v>
      </c>
      <c r="B375" s="36" t="s">
        <v>1459</v>
      </c>
      <c r="C375" s="37" t="s">
        <v>1460</v>
      </c>
      <c r="D375" s="37" t="s">
        <v>1220</v>
      </c>
      <c r="E375" s="37" t="s">
        <v>1702</v>
      </c>
      <c r="F375" s="37" t="s">
        <v>1703</v>
      </c>
      <c r="G375" s="82" t="s">
        <v>826</v>
      </c>
      <c r="H375" s="44">
        <v>45672</v>
      </c>
      <c r="I375" s="86" t="s">
        <v>1704</v>
      </c>
      <c r="J375" s="81" t="s">
        <v>16</v>
      </c>
    </row>
    <row r="376" spans="1:11" ht="15" customHeight="1" x14ac:dyDescent="0.25">
      <c r="A376" s="36" t="s">
        <v>409</v>
      </c>
      <c r="B376" s="36" t="s">
        <v>1459</v>
      </c>
      <c r="C376" s="37" t="s">
        <v>1460</v>
      </c>
      <c r="D376" s="37" t="s">
        <v>1220</v>
      </c>
      <c r="E376" s="37" t="s">
        <v>1705</v>
      </c>
      <c r="F376" s="37" t="s">
        <v>1706</v>
      </c>
      <c r="G376" s="82" t="s">
        <v>826</v>
      </c>
      <c r="H376" s="44">
        <v>45672</v>
      </c>
      <c r="I376" s="148" t="s">
        <v>865</v>
      </c>
      <c r="J376" s="149" t="s">
        <v>16</v>
      </c>
    </row>
    <row r="377" spans="1:11" ht="15" customHeight="1" x14ac:dyDescent="0.25">
      <c r="A377" s="36" t="s">
        <v>409</v>
      </c>
      <c r="B377" s="36" t="s">
        <v>1459</v>
      </c>
      <c r="C377" s="37" t="s">
        <v>1460</v>
      </c>
      <c r="D377" s="37" t="s">
        <v>1220</v>
      </c>
      <c r="E377" s="37" t="s">
        <v>1707</v>
      </c>
      <c r="F377" s="37" t="s">
        <v>1708</v>
      </c>
      <c r="G377" s="82" t="s">
        <v>826</v>
      </c>
      <c r="H377" s="44">
        <v>45672</v>
      </c>
      <c r="I377" s="86" t="s">
        <v>1709</v>
      </c>
      <c r="J377" s="81" t="s">
        <v>16</v>
      </c>
    </row>
    <row r="378" spans="1:11" ht="15" customHeight="1" x14ac:dyDescent="0.25">
      <c r="A378" s="36" t="s">
        <v>409</v>
      </c>
      <c r="B378" s="36" t="s">
        <v>1459</v>
      </c>
      <c r="C378" s="37" t="s">
        <v>1460</v>
      </c>
      <c r="D378" s="37" t="s">
        <v>1220</v>
      </c>
      <c r="E378" s="37" t="s">
        <v>1710</v>
      </c>
      <c r="F378" s="37" t="s">
        <v>1711</v>
      </c>
      <c r="G378" s="82" t="s">
        <v>785</v>
      </c>
      <c r="H378" s="44">
        <v>45672</v>
      </c>
      <c r="I378" s="148" t="s">
        <v>1712</v>
      </c>
      <c r="J378" s="149" t="s">
        <v>1713</v>
      </c>
      <c r="K378" s="196"/>
    </row>
    <row r="379" spans="1:11" ht="15" customHeight="1" x14ac:dyDescent="0.25">
      <c r="A379" s="36" t="s">
        <v>409</v>
      </c>
      <c r="B379" s="36" t="s">
        <v>1459</v>
      </c>
      <c r="C379" s="37" t="s">
        <v>1460</v>
      </c>
      <c r="D379" s="37" t="s">
        <v>1220</v>
      </c>
      <c r="E379" s="37" t="s">
        <v>1714</v>
      </c>
      <c r="F379" s="37" t="s">
        <v>1715</v>
      </c>
      <c r="G379" s="38" t="s">
        <v>1328</v>
      </c>
      <c r="H379" s="44">
        <v>45672</v>
      </c>
      <c r="I379" s="86" t="s">
        <v>951</v>
      </c>
      <c r="J379" s="81" t="s">
        <v>16</v>
      </c>
    </row>
    <row r="380" spans="1:11" ht="15" customHeight="1" x14ac:dyDescent="0.25">
      <c r="A380" s="36" t="s">
        <v>409</v>
      </c>
      <c r="B380" s="36" t="s">
        <v>1459</v>
      </c>
      <c r="C380" s="37" t="s">
        <v>1460</v>
      </c>
      <c r="D380" s="37" t="s">
        <v>1220</v>
      </c>
      <c r="E380" s="37" t="s">
        <v>1720</v>
      </c>
      <c r="F380" s="37" t="s">
        <v>1721</v>
      </c>
      <c r="G380" s="82" t="s">
        <v>1328</v>
      </c>
      <c r="H380" s="44">
        <v>45672</v>
      </c>
      <c r="I380" s="148" t="s">
        <v>1722</v>
      </c>
      <c r="J380" s="149" t="s">
        <v>16</v>
      </c>
    </row>
    <row r="381" spans="1:11" ht="15" customHeight="1" x14ac:dyDescent="0.25">
      <c r="A381" s="36" t="s">
        <v>409</v>
      </c>
      <c r="B381" s="36" t="s">
        <v>1459</v>
      </c>
      <c r="C381" s="37" t="s">
        <v>1460</v>
      </c>
      <c r="D381" s="37" t="s">
        <v>1220</v>
      </c>
      <c r="E381" s="37" t="s">
        <v>1723</v>
      </c>
      <c r="F381" s="37" t="s">
        <v>1724</v>
      </c>
      <c r="G381" s="82" t="s">
        <v>785</v>
      </c>
      <c r="H381" s="44">
        <v>45678</v>
      </c>
      <c r="I381" s="86" t="s">
        <v>40</v>
      </c>
      <c r="J381" s="81" t="s">
        <v>1725</v>
      </c>
    </row>
    <row r="382" spans="1:11" ht="15" customHeight="1" x14ac:dyDescent="0.25">
      <c r="A382" s="36" t="s">
        <v>409</v>
      </c>
      <c r="B382" s="36" t="s">
        <v>1459</v>
      </c>
      <c r="C382" s="37" t="s">
        <v>1460</v>
      </c>
      <c r="D382" s="37" t="s">
        <v>1220</v>
      </c>
      <c r="E382" s="37" t="s">
        <v>1726</v>
      </c>
      <c r="F382" s="37" t="s">
        <v>1727</v>
      </c>
      <c r="G382" s="82" t="s">
        <v>785</v>
      </c>
      <c r="H382" s="44">
        <v>45681</v>
      </c>
      <c r="I382" s="148" t="s">
        <v>1728</v>
      </c>
      <c r="J382" s="149" t="s">
        <v>1729</v>
      </c>
    </row>
    <row r="383" spans="1:11" ht="15" customHeight="1" x14ac:dyDescent="0.25">
      <c r="A383" s="36" t="s">
        <v>409</v>
      </c>
      <c r="B383" s="36" t="s">
        <v>1459</v>
      </c>
      <c r="C383" s="37" t="s">
        <v>1460</v>
      </c>
      <c r="D383" s="37" t="s">
        <v>1220</v>
      </c>
      <c r="E383" s="37" t="s">
        <v>1730</v>
      </c>
      <c r="F383" s="37" t="s">
        <v>1731</v>
      </c>
      <c r="G383" s="82" t="s">
        <v>826</v>
      </c>
      <c r="H383" s="44">
        <v>45686</v>
      </c>
      <c r="I383" s="86" t="s">
        <v>1344</v>
      </c>
      <c r="J383" s="81" t="s">
        <v>16</v>
      </c>
    </row>
    <row r="384" spans="1:11" ht="15" customHeight="1" x14ac:dyDescent="0.25">
      <c r="A384" s="36" t="s">
        <v>409</v>
      </c>
      <c r="B384" s="36" t="s">
        <v>1459</v>
      </c>
      <c r="C384" s="37" t="s">
        <v>1460</v>
      </c>
      <c r="D384" s="37" t="s">
        <v>1220</v>
      </c>
      <c r="E384" s="37" t="s">
        <v>1732</v>
      </c>
      <c r="F384" s="37" t="s">
        <v>1733</v>
      </c>
      <c r="G384" s="82" t="s">
        <v>785</v>
      </c>
      <c r="H384" s="44">
        <v>45686</v>
      </c>
      <c r="I384" s="148" t="s">
        <v>414</v>
      </c>
      <c r="J384" s="149" t="s">
        <v>1734</v>
      </c>
    </row>
    <row r="385" spans="1:11" ht="15" customHeight="1" x14ac:dyDescent="0.25">
      <c r="A385" s="36" t="s">
        <v>409</v>
      </c>
      <c r="B385" s="36" t="s">
        <v>1459</v>
      </c>
      <c r="C385" s="37" t="s">
        <v>1460</v>
      </c>
      <c r="D385" s="37" t="s">
        <v>1220</v>
      </c>
      <c r="E385" s="37" t="s">
        <v>1735</v>
      </c>
      <c r="F385" s="37" t="s">
        <v>1736</v>
      </c>
      <c r="G385" s="82" t="s">
        <v>785</v>
      </c>
      <c r="H385" s="44">
        <v>45688</v>
      </c>
      <c r="I385" s="148" t="s">
        <v>1737</v>
      </c>
      <c r="J385" s="149" t="s">
        <v>1738</v>
      </c>
    </row>
    <row r="386" spans="1:11" ht="15" customHeight="1" x14ac:dyDescent="0.25">
      <c r="A386" s="36" t="s">
        <v>409</v>
      </c>
      <c r="B386" s="36" t="s">
        <v>1459</v>
      </c>
      <c r="C386" s="37" t="s">
        <v>1460</v>
      </c>
      <c r="D386" s="37" t="s">
        <v>1220</v>
      </c>
      <c r="E386" s="37" t="s">
        <v>1739</v>
      </c>
      <c r="F386" s="37" t="s">
        <v>1740</v>
      </c>
      <c r="G386" s="82"/>
      <c r="H386" s="44">
        <v>45712</v>
      </c>
      <c r="I386" s="148" t="s">
        <v>1741</v>
      </c>
      <c r="J386" s="149" t="s">
        <v>1742</v>
      </c>
    </row>
    <row r="387" spans="1:11" ht="15" customHeight="1" x14ac:dyDescent="0.25">
      <c r="A387" s="36" t="s">
        <v>409</v>
      </c>
      <c r="B387" s="36" t="s">
        <v>1459</v>
      </c>
      <c r="C387" s="37" t="s">
        <v>1460</v>
      </c>
      <c r="D387" s="37" t="s">
        <v>1220</v>
      </c>
      <c r="E387" s="37" t="s">
        <v>1743</v>
      </c>
      <c r="F387" s="37" t="s">
        <v>1744</v>
      </c>
      <c r="G387" s="82" t="s">
        <v>785</v>
      </c>
      <c r="H387" s="44">
        <v>45712</v>
      </c>
      <c r="I387" s="86" t="s">
        <v>1745</v>
      </c>
      <c r="J387" s="81" t="s">
        <v>1746</v>
      </c>
      <c r="K387" s="196"/>
    </row>
    <row r="388" spans="1:11" ht="15" customHeight="1" x14ac:dyDescent="0.25">
      <c r="A388" s="36" t="s">
        <v>409</v>
      </c>
      <c r="B388" s="36" t="s">
        <v>1459</v>
      </c>
      <c r="C388" s="37" t="s">
        <v>1460</v>
      </c>
      <c r="D388" s="37" t="s">
        <v>1220</v>
      </c>
      <c r="E388" s="37" t="s">
        <v>1747</v>
      </c>
      <c r="F388" s="37" t="s">
        <v>1748</v>
      </c>
      <c r="G388" s="82" t="s">
        <v>785</v>
      </c>
      <c r="H388" s="44">
        <v>45714</v>
      </c>
      <c r="I388" s="148">
        <v>4825353</v>
      </c>
      <c r="J388" s="149" t="s">
        <v>1749</v>
      </c>
    </row>
    <row r="389" spans="1:11" ht="15" customHeight="1" x14ac:dyDescent="0.25">
      <c r="A389" s="36" t="s">
        <v>409</v>
      </c>
      <c r="B389" s="36" t="s">
        <v>1459</v>
      </c>
      <c r="C389" s="37" t="s">
        <v>1460</v>
      </c>
      <c r="D389" s="37" t="s">
        <v>1220</v>
      </c>
      <c r="E389" s="37" t="s">
        <v>1750</v>
      </c>
      <c r="F389" s="37" t="s">
        <v>1751</v>
      </c>
      <c r="G389" s="82" t="s">
        <v>785</v>
      </c>
      <c r="H389" s="44">
        <v>45720</v>
      </c>
      <c r="I389" s="148">
        <v>36805449</v>
      </c>
      <c r="J389" s="149" t="s">
        <v>1752</v>
      </c>
    </row>
    <row r="390" spans="1:11" ht="15" customHeight="1" x14ac:dyDescent="0.25">
      <c r="A390" s="40" t="s">
        <v>409</v>
      </c>
      <c r="B390" s="40" t="s">
        <v>1459</v>
      </c>
      <c r="C390" s="16" t="s">
        <v>1460</v>
      </c>
      <c r="D390" s="16" t="s">
        <v>1220</v>
      </c>
      <c r="E390" s="16" t="s">
        <v>1753</v>
      </c>
      <c r="F390" s="37" t="s">
        <v>1754</v>
      </c>
      <c r="G390" s="82" t="s">
        <v>1328</v>
      </c>
      <c r="H390" s="44">
        <v>45722</v>
      </c>
      <c r="I390" s="86" t="s">
        <v>1755</v>
      </c>
      <c r="J390" s="81" t="s">
        <v>16</v>
      </c>
    </row>
    <row r="391" spans="1:11" ht="15" customHeight="1" x14ac:dyDescent="0.25">
      <c r="A391" s="36" t="s">
        <v>409</v>
      </c>
      <c r="B391" s="36" t="s">
        <v>1459</v>
      </c>
      <c r="C391" s="37" t="s">
        <v>1460</v>
      </c>
      <c r="D391" s="37" t="s">
        <v>1220</v>
      </c>
      <c r="E391" s="37" t="s">
        <v>1756</v>
      </c>
      <c r="F391" s="37" t="s">
        <v>1757</v>
      </c>
      <c r="G391" s="82" t="s">
        <v>785</v>
      </c>
      <c r="H391" s="44">
        <v>45723</v>
      </c>
      <c r="I391" s="148">
        <v>14186361</v>
      </c>
      <c r="J391" s="149" t="s">
        <v>1758</v>
      </c>
    </row>
    <row r="392" spans="1:11" ht="15" customHeight="1" x14ac:dyDescent="0.25">
      <c r="A392" s="40" t="s">
        <v>409</v>
      </c>
      <c r="B392" s="40" t="s">
        <v>1459</v>
      </c>
      <c r="C392" s="16" t="s">
        <v>1460</v>
      </c>
      <c r="D392" s="16" t="s">
        <v>1220</v>
      </c>
      <c r="E392" s="16" t="s">
        <v>1759</v>
      </c>
      <c r="F392" s="37" t="s">
        <v>1482</v>
      </c>
      <c r="G392" s="82" t="s">
        <v>785</v>
      </c>
      <c r="H392" s="44">
        <v>45736</v>
      </c>
      <c r="I392" s="86">
        <v>14638561</v>
      </c>
      <c r="J392" s="81" t="s">
        <v>1483</v>
      </c>
    </row>
    <row r="393" spans="1:11" ht="15" customHeight="1" x14ac:dyDescent="0.25">
      <c r="A393" s="40" t="s">
        <v>409</v>
      </c>
      <c r="B393" s="40" t="s">
        <v>1459</v>
      </c>
      <c r="C393" s="16" t="s">
        <v>1460</v>
      </c>
      <c r="D393" s="16" t="s">
        <v>1220</v>
      </c>
      <c r="E393" s="16" t="s">
        <v>1760</v>
      </c>
      <c r="F393" s="37" t="s">
        <v>1761</v>
      </c>
      <c r="G393" s="82" t="s">
        <v>1328</v>
      </c>
      <c r="H393" s="44">
        <v>45742</v>
      </c>
      <c r="I393" s="86">
        <v>14153</v>
      </c>
      <c r="J393" s="81">
        <v>0</v>
      </c>
    </row>
    <row r="394" spans="1:11" ht="15" customHeight="1" x14ac:dyDescent="0.25">
      <c r="A394" s="40" t="s">
        <v>409</v>
      </c>
      <c r="B394" s="40" t="s">
        <v>1459</v>
      </c>
      <c r="C394" s="16" t="s">
        <v>1460</v>
      </c>
      <c r="D394" s="16" t="s">
        <v>1220</v>
      </c>
      <c r="E394" s="16" t="s">
        <v>1762</v>
      </c>
      <c r="F394" s="37" t="s">
        <v>1763</v>
      </c>
      <c r="G394" s="82" t="s">
        <v>826</v>
      </c>
      <c r="H394" s="44">
        <v>45744</v>
      </c>
      <c r="I394" s="86">
        <v>747489</v>
      </c>
      <c r="J394" s="81">
        <v>0</v>
      </c>
    </row>
    <row r="395" spans="1:11" ht="15" customHeight="1" x14ac:dyDescent="0.25">
      <c r="A395" s="36" t="s">
        <v>409</v>
      </c>
      <c r="B395" s="36" t="s">
        <v>1459</v>
      </c>
      <c r="C395" s="37" t="s">
        <v>1460</v>
      </c>
      <c r="D395" s="37" t="s">
        <v>1220</v>
      </c>
      <c r="E395" s="37" t="s">
        <v>1764</v>
      </c>
      <c r="F395" s="37" t="s">
        <v>1765</v>
      </c>
      <c r="G395" s="82" t="s">
        <v>785</v>
      </c>
      <c r="H395" s="44">
        <v>45824</v>
      </c>
      <c r="I395" s="148">
        <v>526521</v>
      </c>
      <c r="J395" s="149" t="s">
        <v>1766</v>
      </c>
    </row>
    <row r="396" spans="1:11" ht="15" customHeight="1" x14ac:dyDescent="0.25">
      <c r="A396" s="40" t="s">
        <v>409</v>
      </c>
      <c r="B396" s="40" t="s">
        <v>1459</v>
      </c>
      <c r="C396" s="16" t="s">
        <v>1460</v>
      </c>
      <c r="D396" s="16" t="s">
        <v>1220</v>
      </c>
      <c r="E396" s="16" t="s">
        <v>1716</v>
      </c>
      <c r="F396" s="37" t="s">
        <v>1717</v>
      </c>
      <c r="G396" s="82" t="s">
        <v>785</v>
      </c>
      <c r="H396" s="41">
        <v>45839</v>
      </c>
      <c r="I396" s="86" t="s">
        <v>1718</v>
      </c>
      <c r="J396" s="81" t="s">
        <v>1719</v>
      </c>
    </row>
    <row r="397" spans="1:11" ht="15" customHeight="1" x14ac:dyDescent="0.25">
      <c r="A397" s="40" t="s">
        <v>409</v>
      </c>
      <c r="B397" s="40" t="s">
        <v>1459</v>
      </c>
      <c r="C397" s="16" t="s">
        <v>1460</v>
      </c>
      <c r="D397" s="16" t="s">
        <v>1220</v>
      </c>
      <c r="E397" s="16" t="s">
        <v>11822</v>
      </c>
      <c r="F397" s="37" t="s">
        <v>11823</v>
      </c>
      <c r="G397" s="82" t="s">
        <v>826</v>
      </c>
      <c r="H397" s="41">
        <v>46247</v>
      </c>
      <c r="I397" s="86" t="s">
        <v>11824</v>
      </c>
      <c r="J397" s="81" t="s">
        <v>16</v>
      </c>
    </row>
    <row r="398" spans="1:11" ht="15" customHeight="1" x14ac:dyDescent="0.25">
      <c r="A398" s="40" t="s">
        <v>409</v>
      </c>
      <c r="B398" s="40" t="s">
        <v>1459</v>
      </c>
      <c r="C398" s="16" t="s">
        <v>1460</v>
      </c>
      <c r="D398" s="16" t="s">
        <v>1220</v>
      </c>
      <c r="E398" s="16" t="s">
        <v>11825</v>
      </c>
      <c r="F398" s="37" t="s">
        <v>11827</v>
      </c>
      <c r="G398" s="82" t="s">
        <v>785</v>
      </c>
      <c r="H398" s="41">
        <v>46247</v>
      </c>
      <c r="I398" s="86" t="s">
        <v>11828</v>
      </c>
      <c r="J398" s="81" t="s">
        <v>2692</v>
      </c>
    </row>
    <row r="399" spans="1:11" ht="15" customHeight="1" x14ac:dyDescent="0.25">
      <c r="A399" s="40" t="s">
        <v>409</v>
      </c>
      <c r="B399" s="40" t="s">
        <v>1459</v>
      </c>
      <c r="C399" s="16" t="s">
        <v>1460</v>
      </c>
      <c r="D399" s="16" t="s">
        <v>1220</v>
      </c>
      <c r="E399" s="16" t="s">
        <v>11826</v>
      </c>
      <c r="F399" s="37" t="s">
        <v>11829</v>
      </c>
      <c r="G399" s="82" t="s">
        <v>785</v>
      </c>
      <c r="H399" s="41">
        <v>46247</v>
      </c>
      <c r="I399" s="86" t="s">
        <v>11830</v>
      </c>
      <c r="J399" s="81" t="s">
        <v>11831</v>
      </c>
    </row>
    <row r="400" spans="1:11" ht="15" customHeight="1" x14ac:dyDescent="0.25">
      <c r="A400" s="36" t="s">
        <v>409</v>
      </c>
      <c r="B400" s="36" t="s">
        <v>1459</v>
      </c>
      <c r="C400" s="37" t="s">
        <v>1460</v>
      </c>
      <c r="D400" s="37" t="s">
        <v>806</v>
      </c>
      <c r="E400" s="37" t="s">
        <v>1770</v>
      </c>
      <c r="F400" s="37" t="s">
        <v>1771</v>
      </c>
      <c r="G400" s="82"/>
      <c r="H400" s="44">
        <v>45435</v>
      </c>
      <c r="I400" s="86" t="s">
        <v>1772</v>
      </c>
      <c r="J400" s="81" t="s">
        <v>16</v>
      </c>
    </row>
    <row r="401" spans="1:10" ht="15" customHeight="1" x14ac:dyDescent="0.25">
      <c r="A401" s="40" t="s">
        <v>409</v>
      </c>
      <c r="B401" s="40" t="s">
        <v>1459</v>
      </c>
      <c r="C401" s="16" t="s">
        <v>1460</v>
      </c>
      <c r="D401" s="16" t="s">
        <v>806</v>
      </c>
      <c r="E401" s="16" t="s">
        <v>1773</v>
      </c>
      <c r="F401" s="37" t="s">
        <v>1774</v>
      </c>
      <c r="G401" s="150"/>
      <c r="H401" s="41">
        <v>45443</v>
      </c>
      <c r="I401" s="86" t="s">
        <v>1775</v>
      </c>
      <c r="J401" s="81" t="s">
        <v>16</v>
      </c>
    </row>
    <row r="402" spans="1:10" ht="15" customHeight="1" x14ac:dyDescent="0.25">
      <c r="A402" s="36" t="s">
        <v>409</v>
      </c>
      <c r="B402" s="36" t="s">
        <v>1459</v>
      </c>
      <c r="C402" s="37" t="s">
        <v>1460</v>
      </c>
      <c r="D402" s="37" t="s">
        <v>806</v>
      </c>
      <c r="E402" s="37" t="s">
        <v>1776</v>
      </c>
      <c r="F402" s="37" t="s">
        <v>1777</v>
      </c>
      <c r="G402" s="82"/>
      <c r="H402" s="44">
        <v>45460</v>
      </c>
      <c r="I402" s="148" t="s">
        <v>162</v>
      </c>
      <c r="J402" s="149" t="s">
        <v>1778</v>
      </c>
    </row>
    <row r="403" spans="1:10" ht="15" customHeight="1" x14ac:dyDescent="0.25">
      <c r="A403" s="36" t="s">
        <v>409</v>
      </c>
      <c r="B403" s="36" t="s">
        <v>1459</v>
      </c>
      <c r="C403" s="37" t="s">
        <v>1460</v>
      </c>
      <c r="D403" s="37" t="s">
        <v>806</v>
      </c>
      <c r="E403" s="37" t="s">
        <v>1779</v>
      </c>
      <c r="F403" s="37" t="s">
        <v>1780</v>
      </c>
      <c r="G403" s="82"/>
      <c r="H403" s="44">
        <v>45469</v>
      </c>
      <c r="I403" s="148" t="s">
        <v>1781</v>
      </c>
      <c r="J403" s="149" t="s">
        <v>1782</v>
      </c>
    </row>
    <row r="404" spans="1:10" ht="15" customHeight="1" x14ac:dyDescent="0.25">
      <c r="A404" s="36" t="s">
        <v>409</v>
      </c>
      <c r="B404" s="36" t="s">
        <v>1459</v>
      </c>
      <c r="C404" s="37" t="s">
        <v>1460</v>
      </c>
      <c r="D404" s="37" t="s">
        <v>806</v>
      </c>
      <c r="E404" s="37" t="s">
        <v>1783</v>
      </c>
      <c r="F404" s="37" t="s">
        <v>1784</v>
      </c>
      <c r="G404" s="82"/>
      <c r="H404" s="44">
        <v>45469</v>
      </c>
      <c r="I404" s="86" t="s">
        <v>1785</v>
      </c>
      <c r="J404" s="81" t="s">
        <v>16</v>
      </c>
    </row>
    <row r="405" spans="1:10" ht="15" customHeight="1" x14ac:dyDescent="0.25">
      <c r="A405" s="36" t="s">
        <v>409</v>
      </c>
      <c r="B405" s="36" t="s">
        <v>1459</v>
      </c>
      <c r="C405" s="37" t="s">
        <v>1460</v>
      </c>
      <c r="D405" s="37" t="s">
        <v>806</v>
      </c>
      <c r="E405" s="37" t="s">
        <v>1786</v>
      </c>
      <c r="F405" s="37" t="s">
        <v>1787</v>
      </c>
      <c r="G405" s="82"/>
      <c r="H405" s="44">
        <v>45469</v>
      </c>
      <c r="I405" s="148" t="s">
        <v>1788</v>
      </c>
      <c r="J405" s="149" t="s">
        <v>1789</v>
      </c>
    </row>
    <row r="406" spans="1:10" ht="15" customHeight="1" x14ac:dyDescent="0.25">
      <c r="A406" s="40" t="s">
        <v>409</v>
      </c>
      <c r="B406" s="40" t="s">
        <v>1459</v>
      </c>
      <c r="C406" s="16" t="s">
        <v>1460</v>
      </c>
      <c r="D406" s="16" t="s">
        <v>806</v>
      </c>
      <c r="E406" s="16" t="s">
        <v>1793</v>
      </c>
      <c r="F406" s="37" t="s">
        <v>1794</v>
      </c>
      <c r="G406" s="150"/>
      <c r="H406" s="41">
        <v>45469</v>
      </c>
      <c r="I406" s="86" t="s">
        <v>1279</v>
      </c>
      <c r="J406" s="81" t="s">
        <v>1795</v>
      </c>
    </row>
    <row r="407" spans="1:10" ht="15" customHeight="1" x14ac:dyDescent="0.25">
      <c r="A407" s="36" t="s">
        <v>409</v>
      </c>
      <c r="B407" s="36" t="s">
        <v>1459</v>
      </c>
      <c r="C407" s="37" t="s">
        <v>1460</v>
      </c>
      <c r="D407" s="37" t="s">
        <v>806</v>
      </c>
      <c r="E407" s="37" t="s">
        <v>1790</v>
      </c>
      <c r="F407" s="37" t="s">
        <v>1791</v>
      </c>
      <c r="G407" s="82"/>
      <c r="H407" s="44">
        <v>45471</v>
      </c>
      <c r="I407" s="154" t="s">
        <v>1792</v>
      </c>
      <c r="J407" s="149" t="s">
        <v>16</v>
      </c>
    </row>
    <row r="408" spans="1:10" ht="15" customHeight="1" x14ac:dyDescent="0.25">
      <c r="A408" s="36" t="s">
        <v>409</v>
      </c>
      <c r="B408" s="36" t="s">
        <v>1459</v>
      </c>
      <c r="C408" s="37" t="s">
        <v>1460</v>
      </c>
      <c r="D408" s="37" t="s">
        <v>806</v>
      </c>
      <c r="E408" s="37" t="s">
        <v>1796</v>
      </c>
      <c r="F408" s="37" t="s">
        <v>1797</v>
      </c>
      <c r="G408" s="82" t="s">
        <v>1451</v>
      </c>
      <c r="H408" s="44">
        <v>45475</v>
      </c>
      <c r="I408" s="148" t="s">
        <v>1798</v>
      </c>
      <c r="J408" s="149" t="s">
        <v>16</v>
      </c>
    </row>
    <row r="409" spans="1:10" ht="15" customHeight="1" x14ac:dyDescent="0.25">
      <c r="A409" s="40" t="s">
        <v>409</v>
      </c>
      <c r="B409" s="40" t="s">
        <v>1459</v>
      </c>
      <c r="C409" s="16" t="s">
        <v>1460</v>
      </c>
      <c r="D409" s="16" t="s">
        <v>806</v>
      </c>
      <c r="E409" s="16" t="s">
        <v>1800</v>
      </c>
      <c r="F409" s="37" t="s">
        <v>1801</v>
      </c>
      <c r="G409" s="150" t="s">
        <v>785</v>
      </c>
      <c r="H409" s="41">
        <v>45478</v>
      </c>
      <c r="I409" s="86" t="s">
        <v>1802</v>
      </c>
      <c r="J409" s="81" t="s">
        <v>1803</v>
      </c>
    </row>
    <row r="410" spans="1:10" ht="15" customHeight="1" x14ac:dyDescent="0.25">
      <c r="A410" s="36" t="s">
        <v>409</v>
      </c>
      <c r="B410" s="36" t="s">
        <v>1459</v>
      </c>
      <c r="C410" s="37" t="s">
        <v>1460</v>
      </c>
      <c r="D410" s="37" t="s">
        <v>806</v>
      </c>
      <c r="E410" s="37" t="s">
        <v>1804</v>
      </c>
      <c r="F410" s="37" t="s">
        <v>1805</v>
      </c>
      <c r="G410" s="82" t="s">
        <v>785</v>
      </c>
      <c r="H410" s="44">
        <v>45484</v>
      </c>
      <c r="I410" s="148" t="s">
        <v>1806</v>
      </c>
      <c r="J410" s="149" t="s">
        <v>1807</v>
      </c>
    </row>
    <row r="411" spans="1:10" ht="15" customHeight="1" x14ac:dyDescent="0.25">
      <c r="A411" s="40" t="s">
        <v>409</v>
      </c>
      <c r="B411" s="40" t="s">
        <v>1459</v>
      </c>
      <c r="C411" s="16" t="s">
        <v>1460</v>
      </c>
      <c r="D411" s="16" t="s">
        <v>806</v>
      </c>
      <c r="E411" s="16" t="s">
        <v>1808</v>
      </c>
      <c r="F411" s="37" t="s">
        <v>1809</v>
      </c>
      <c r="G411" s="42" t="s">
        <v>1328</v>
      </c>
      <c r="H411" s="41">
        <v>45485</v>
      </c>
      <c r="I411" s="86" t="s">
        <v>1250</v>
      </c>
      <c r="J411" s="81" t="s">
        <v>1810</v>
      </c>
    </row>
    <row r="412" spans="1:10" ht="15" customHeight="1" x14ac:dyDescent="0.25">
      <c r="A412" s="36" t="s">
        <v>409</v>
      </c>
      <c r="B412" s="36" t="s">
        <v>1459</v>
      </c>
      <c r="C412" s="37" t="s">
        <v>1460</v>
      </c>
      <c r="D412" s="37" t="s">
        <v>806</v>
      </c>
      <c r="E412" s="37" t="s">
        <v>1811</v>
      </c>
      <c r="F412" s="37" t="s">
        <v>1812</v>
      </c>
      <c r="G412" s="82" t="s">
        <v>785</v>
      </c>
      <c r="H412" s="44">
        <v>45489</v>
      </c>
      <c r="I412" s="152">
        <v>23098241</v>
      </c>
      <c r="J412" s="149" t="s">
        <v>1813</v>
      </c>
    </row>
    <row r="413" spans="1:10" ht="15" customHeight="1" x14ac:dyDescent="0.25">
      <c r="A413" s="36" t="s">
        <v>409</v>
      </c>
      <c r="B413" s="36" t="s">
        <v>1459</v>
      </c>
      <c r="C413" s="37" t="s">
        <v>1460</v>
      </c>
      <c r="D413" s="37" t="s">
        <v>806</v>
      </c>
      <c r="E413" s="37" t="s">
        <v>1814</v>
      </c>
      <c r="F413" s="37" t="s">
        <v>1815</v>
      </c>
      <c r="G413" s="82" t="s">
        <v>898</v>
      </c>
      <c r="H413" s="44">
        <v>45490</v>
      </c>
      <c r="I413" s="148" t="s">
        <v>1816</v>
      </c>
      <c r="J413" s="149" t="s">
        <v>1817</v>
      </c>
    </row>
    <row r="414" spans="1:10" ht="15" customHeight="1" x14ac:dyDescent="0.25">
      <c r="A414" s="36" t="s">
        <v>409</v>
      </c>
      <c r="B414" s="36" t="s">
        <v>1459</v>
      </c>
      <c r="C414" s="37" t="s">
        <v>1460</v>
      </c>
      <c r="D414" s="37" t="s">
        <v>806</v>
      </c>
      <c r="E414" s="37" t="s">
        <v>1818</v>
      </c>
      <c r="F414" s="37" t="s">
        <v>1819</v>
      </c>
      <c r="G414" s="82" t="s">
        <v>898</v>
      </c>
      <c r="H414" s="44">
        <v>45491</v>
      </c>
      <c r="I414" s="86" t="s">
        <v>1820</v>
      </c>
      <c r="J414" s="81" t="s">
        <v>1821</v>
      </c>
    </row>
    <row r="415" spans="1:10" ht="15" customHeight="1" x14ac:dyDescent="0.25">
      <c r="A415" s="36" t="s">
        <v>409</v>
      </c>
      <c r="B415" s="36" t="s">
        <v>1459</v>
      </c>
      <c r="C415" s="37" t="s">
        <v>1460</v>
      </c>
      <c r="D415" s="37" t="s">
        <v>806</v>
      </c>
      <c r="E415" s="37" t="s">
        <v>1822</v>
      </c>
      <c r="F415" s="37" t="s">
        <v>1823</v>
      </c>
      <c r="G415" s="82" t="s">
        <v>898</v>
      </c>
      <c r="H415" s="44">
        <v>45491</v>
      </c>
      <c r="I415" s="148" t="s">
        <v>1824</v>
      </c>
      <c r="J415" s="149" t="s">
        <v>1825</v>
      </c>
    </row>
    <row r="416" spans="1:10" ht="15" customHeight="1" x14ac:dyDescent="0.25">
      <c r="A416" s="36" t="s">
        <v>409</v>
      </c>
      <c r="B416" s="36" t="s">
        <v>1459</v>
      </c>
      <c r="C416" s="37" t="s">
        <v>1460</v>
      </c>
      <c r="D416" s="37" t="s">
        <v>806</v>
      </c>
      <c r="E416" s="37" t="s">
        <v>1826</v>
      </c>
      <c r="F416" s="37" t="s">
        <v>1827</v>
      </c>
      <c r="G416" s="162" t="s">
        <v>1828</v>
      </c>
      <c r="H416" s="44">
        <v>45502</v>
      </c>
      <c r="I416" s="86" t="s">
        <v>1829</v>
      </c>
      <c r="J416" s="81" t="s">
        <v>16</v>
      </c>
    </row>
    <row r="417" spans="1:10" ht="15" customHeight="1" x14ac:dyDescent="0.25">
      <c r="A417" s="36" t="s">
        <v>409</v>
      </c>
      <c r="B417" s="36" t="s">
        <v>1459</v>
      </c>
      <c r="C417" s="37" t="s">
        <v>1460</v>
      </c>
      <c r="D417" s="37" t="s">
        <v>806</v>
      </c>
      <c r="E417" s="37" t="s">
        <v>1830</v>
      </c>
      <c r="F417" s="37" t="s">
        <v>1831</v>
      </c>
      <c r="G417" s="38" t="s">
        <v>1328</v>
      </c>
      <c r="H417" s="44">
        <v>45502</v>
      </c>
      <c r="I417" s="148" t="s">
        <v>1147</v>
      </c>
      <c r="J417" s="149" t="s">
        <v>16</v>
      </c>
    </row>
    <row r="418" spans="1:10" ht="15" customHeight="1" x14ac:dyDescent="0.25">
      <c r="A418" s="36" t="s">
        <v>409</v>
      </c>
      <c r="B418" s="36" t="s">
        <v>1459</v>
      </c>
      <c r="C418" s="37" t="s">
        <v>1460</v>
      </c>
      <c r="D418" s="37" t="s">
        <v>806</v>
      </c>
      <c r="E418" s="37" t="s">
        <v>1832</v>
      </c>
      <c r="F418" s="37" t="s">
        <v>1833</v>
      </c>
      <c r="G418" s="38" t="s">
        <v>1328</v>
      </c>
      <c r="H418" s="44">
        <v>45502</v>
      </c>
      <c r="I418" s="86" t="s">
        <v>1443</v>
      </c>
      <c r="J418" s="81" t="s">
        <v>16</v>
      </c>
    </row>
    <row r="419" spans="1:10" ht="15" customHeight="1" x14ac:dyDescent="0.25">
      <c r="A419" s="40" t="s">
        <v>409</v>
      </c>
      <c r="B419" s="40" t="s">
        <v>1459</v>
      </c>
      <c r="C419" s="16" t="s">
        <v>1460</v>
      </c>
      <c r="D419" s="16" t="s">
        <v>806</v>
      </c>
      <c r="E419" s="16" t="s">
        <v>1834</v>
      </c>
      <c r="F419" s="37" t="s">
        <v>1835</v>
      </c>
      <c r="G419" s="42" t="s">
        <v>1836</v>
      </c>
      <c r="H419" s="44">
        <v>45506</v>
      </c>
      <c r="I419" s="86" t="s">
        <v>1837</v>
      </c>
      <c r="J419" s="81" t="s">
        <v>16</v>
      </c>
    </row>
    <row r="420" spans="1:10" ht="15" customHeight="1" x14ac:dyDescent="0.25">
      <c r="A420" s="36" t="s">
        <v>409</v>
      </c>
      <c r="B420" s="36" t="s">
        <v>1459</v>
      </c>
      <c r="C420" s="37" t="s">
        <v>1460</v>
      </c>
      <c r="D420" s="37" t="s">
        <v>806</v>
      </c>
      <c r="E420" s="37" t="s">
        <v>1834</v>
      </c>
      <c r="F420" s="37" t="s">
        <v>1838</v>
      </c>
      <c r="G420" s="38" t="s">
        <v>785</v>
      </c>
      <c r="H420" s="44">
        <v>45506</v>
      </c>
      <c r="I420" s="148" t="s">
        <v>1839</v>
      </c>
      <c r="J420" s="149" t="s">
        <v>1840</v>
      </c>
    </row>
    <row r="421" spans="1:10" ht="15" customHeight="1" x14ac:dyDescent="0.25">
      <c r="A421" s="40" t="s">
        <v>409</v>
      </c>
      <c r="B421" s="40" t="s">
        <v>1459</v>
      </c>
      <c r="C421" s="16" t="s">
        <v>1460</v>
      </c>
      <c r="D421" s="16" t="s">
        <v>806</v>
      </c>
      <c r="E421" s="16" t="s">
        <v>1841</v>
      </c>
      <c r="F421" s="37" t="s">
        <v>1842</v>
      </c>
      <c r="G421" s="38" t="s">
        <v>785</v>
      </c>
      <c r="H421" s="44">
        <v>45509</v>
      </c>
      <c r="I421" s="86" t="s">
        <v>1843</v>
      </c>
      <c r="J421" s="81" t="s">
        <v>1844</v>
      </c>
    </row>
    <row r="422" spans="1:10" ht="15" customHeight="1" x14ac:dyDescent="0.25">
      <c r="A422" s="36" t="s">
        <v>409</v>
      </c>
      <c r="B422" s="36" t="s">
        <v>1459</v>
      </c>
      <c r="C422" s="37" t="s">
        <v>1460</v>
      </c>
      <c r="D422" s="37" t="s">
        <v>806</v>
      </c>
      <c r="E422" s="37" t="s">
        <v>1845</v>
      </c>
      <c r="F422" s="37" t="s">
        <v>1846</v>
      </c>
      <c r="G422" s="38" t="s">
        <v>785</v>
      </c>
      <c r="H422" s="44">
        <v>45516</v>
      </c>
      <c r="I422" s="148" t="s">
        <v>1847</v>
      </c>
      <c r="J422" s="149" t="s">
        <v>1848</v>
      </c>
    </row>
    <row r="423" spans="1:10" ht="15" customHeight="1" x14ac:dyDescent="0.25">
      <c r="A423" s="40" t="s">
        <v>409</v>
      </c>
      <c r="B423" s="40" t="s">
        <v>1459</v>
      </c>
      <c r="C423" s="16" t="s">
        <v>1460</v>
      </c>
      <c r="D423" s="16" t="s">
        <v>806</v>
      </c>
      <c r="E423" s="16" t="s">
        <v>1849</v>
      </c>
      <c r="F423" s="37" t="s">
        <v>1850</v>
      </c>
      <c r="G423" s="38" t="s">
        <v>1451</v>
      </c>
      <c r="H423" s="44">
        <v>45516</v>
      </c>
      <c r="I423" s="86" t="s">
        <v>1851</v>
      </c>
      <c r="J423" s="81" t="s">
        <v>16</v>
      </c>
    </row>
    <row r="424" spans="1:10" ht="15" customHeight="1" x14ac:dyDescent="0.25">
      <c r="A424" s="36" t="s">
        <v>409</v>
      </c>
      <c r="B424" s="36" t="s">
        <v>1459</v>
      </c>
      <c r="C424" s="37" t="s">
        <v>1460</v>
      </c>
      <c r="D424" s="37" t="s">
        <v>806</v>
      </c>
      <c r="E424" s="37" t="s">
        <v>1858</v>
      </c>
      <c r="F424" s="37" t="s">
        <v>1859</v>
      </c>
      <c r="G424" s="38" t="s">
        <v>1328</v>
      </c>
      <c r="H424" s="44">
        <v>45519</v>
      </c>
      <c r="I424" s="148" t="s">
        <v>266</v>
      </c>
      <c r="J424" s="149" t="s">
        <v>16</v>
      </c>
    </row>
    <row r="425" spans="1:10" ht="15" customHeight="1" x14ac:dyDescent="0.25">
      <c r="A425" s="36" t="s">
        <v>409</v>
      </c>
      <c r="B425" s="40" t="s">
        <v>1459</v>
      </c>
      <c r="C425" s="16" t="s">
        <v>1460</v>
      </c>
      <c r="D425" s="16" t="s">
        <v>806</v>
      </c>
      <c r="E425" s="16" t="s">
        <v>1860</v>
      </c>
      <c r="F425" s="37" t="s">
        <v>1861</v>
      </c>
      <c r="G425" s="42"/>
      <c r="H425" s="44">
        <v>45537</v>
      </c>
      <c r="I425" s="86" t="s">
        <v>1128</v>
      </c>
      <c r="J425" s="81" t="s">
        <v>16</v>
      </c>
    </row>
    <row r="426" spans="1:10" ht="15" customHeight="1" x14ac:dyDescent="0.25">
      <c r="A426" s="36" t="s">
        <v>409</v>
      </c>
      <c r="B426" s="36" t="s">
        <v>1459</v>
      </c>
      <c r="C426" s="37" t="s">
        <v>1460</v>
      </c>
      <c r="D426" s="37" t="s">
        <v>806</v>
      </c>
      <c r="E426" s="37" t="s">
        <v>1862</v>
      </c>
      <c r="F426" s="37" t="s">
        <v>1863</v>
      </c>
      <c r="G426" s="162"/>
      <c r="H426" s="44">
        <v>45539</v>
      </c>
      <c r="I426" s="86" t="s">
        <v>1864</v>
      </c>
      <c r="J426" s="81" t="s">
        <v>16</v>
      </c>
    </row>
    <row r="427" spans="1:10" ht="15" customHeight="1" x14ac:dyDescent="0.25">
      <c r="A427" s="36" t="s">
        <v>409</v>
      </c>
      <c r="B427" s="40" t="s">
        <v>1459</v>
      </c>
      <c r="C427" s="16" t="s">
        <v>1460</v>
      </c>
      <c r="D427" s="16" t="s">
        <v>806</v>
      </c>
      <c r="E427" s="16" t="s">
        <v>1865</v>
      </c>
      <c r="F427" s="37" t="s">
        <v>1866</v>
      </c>
      <c r="G427" s="165" t="s">
        <v>1572</v>
      </c>
      <c r="H427" s="41">
        <v>45554</v>
      </c>
      <c r="I427" s="86" t="s">
        <v>1867</v>
      </c>
      <c r="J427" s="81" t="s">
        <v>16</v>
      </c>
    </row>
    <row r="428" spans="1:10" ht="15" customHeight="1" x14ac:dyDescent="0.25">
      <c r="A428" s="36" t="s">
        <v>409</v>
      </c>
      <c r="B428" s="36" t="s">
        <v>1459</v>
      </c>
      <c r="C428" s="37" t="s">
        <v>1460</v>
      </c>
      <c r="D428" s="37" t="s">
        <v>806</v>
      </c>
      <c r="E428" s="37" t="s">
        <v>1868</v>
      </c>
      <c r="F428" s="37" t="s">
        <v>1869</v>
      </c>
      <c r="G428" s="162" t="s">
        <v>1572</v>
      </c>
      <c r="H428" s="44">
        <v>45568</v>
      </c>
      <c r="I428" s="148" t="s">
        <v>1870</v>
      </c>
      <c r="J428" s="149" t="s">
        <v>16</v>
      </c>
    </row>
    <row r="429" spans="1:10" ht="15" customHeight="1" x14ac:dyDescent="0.25">
      <c r="A429" s="36" t="s">
        <v>409</v>
      </c>
      <c r="B429" s="36" t="s">
        <v>1459</v>
      </c>
      <c r="C429" s="37" t="s">
        <v>1460</v>
      </c>
      <c r="D429" s="37" t="s">
        <v>806</v>
      </c>
      <c r="E429" s="37" t="s">
        <v>1450</v>
      </c>
      <c r="F429" s="37" t="s">
        <v>1871</v>
      </c>
      <c r="G429" s="162" t="s">
        <v>1572</v>
      </c>
      <c r="H429" s="44">
        <v>45576</v>
      </c>
      <c r="I429" s="148" t="s">
        <v>1872</v>
      </c>
      <c r="J429" s="149" t="s">
        <v>16</v>
      </c>
    </row>
    <row r="430" spans="1:10" ht="15" customHeight="1" x14ac:dyDescent="0.25">
      <c r="A430" s="36" t="s">
        <v>409</v>
      </c>
      <c r="B430" s="36" t="s">
        <v>1459</v>
      </c>
      <c r="C430" s="37" t="s">
        <v>1460</v>
      </c>
      <c r="D430" s="37" t="s">
        <v>806</v>
      </c>
      <c r="E430" s="82" t="s">
        <v>1878</v>
      </c>
      <c r="F430" s="37" t="s">
        <v>1879</v>
      </c>
      <c r="G430" s="162" t="s">
        <v>1572</v>
      </c>
      <c r="H430" s="44">
        <v>45590</v>
      </c>
      <c r="I430" s="148" t="s">
        <v>1880</v>
      </c>
      <c r="J430" s="149" t="s">
        <v>16</v>
      </c>
    </row>
    <row r="431" spans="1:10" ht="15" customHeight="1" x14ac:dyDescent="0.25">
      <c r="A431" s="36" t="s">
        <v>409</v>
      </c>
      <c r="B431" s="36" t="s">
        <v>1459</v>
      </c>
      <c r="C431" s="37" t="s">
        <v>1460</v>
      </c>
      <c r="D431" s="37" t="s">
        <v>806</v>
      </c>
      <c r="E431" s="37" t="s">
        <v>1881</v>
      </c>
      <c r="F431" s="37" t="s">
        <v>1882</v>
      </c>
      <c r="G431" s="162" t="s">
        <v>1572</v>
      </c>
      <c r="H431" s="44">
        <v>45597</v>
      </c>
      <c r="I431" s="148" t="s">
        <v>1883</v>
      </c>
      <c r="J431" s="149" t="s">
        <v>16</v>
      </c>
    </row>
    <row r="432" spans="1:10" ht="15" customHeight="1" x14ac:dyDescent="0.25">
      <c r="A432" s="36" t="s">
        <v>409</v>
      </c>
      <c r="B432" s="36" t="s">
        <v>1459</v>
      </c>
      <c r="C432" s="37" t="s">
        <v>1460</v>
      </c>
      <c r="D432" s="37" t="s">
        <v>806</v>
      </c>
      <c r="E432" s="37" t="s">
        <v>1884</v>
      </c>
      <c r="F432" s="37" t="s">
        <v>1885</v>
      </c>
      <c r="G432" s="162" t="s">
        <v>1572</v>
      </c>
      <c r="H432" s="44">
        <v>45604</v>
      </c>
      <c r="I432" s="86" t="s">
        <v>1886</v>
      </c>
      <c r="J432" s="81" t="s">
        <v>16</v>
      </c>
    </row>
    <row r="433" spans="1:10" ht="15" customHeight="1" x14ac:dyDescent="0.25">
      <c r="A433" s="36" t="s">
        <v>409</v>
      </c>
      <c r="B433" s="36" t="s">
        <v>1459</v>
      </c>
      <c r="C433" s="37" t="s">
        <v>1460</v>
      </c>
      <c r="D433" s="37" t="s">
        <v>806</v>
      </c>
      <c r="E433" s="37" t="s">
        <v>1873</v>
      </c>
      <c r="F433" s="37" t="s">
        <v>1874</v>
      </c>
      <c r="G433" s="82" t="s">
        <v>826</v>
      </c>
      <c r="H433" s="44">
        <v>45622</v>
      </c>
      <c r="I433" s="86" t="s">
        <v>1875</v>
      </c>
      <c r="J433" s="81" t="s">
        <v>16</v>
      </c>
    </row>
    <row r="434" spans="1:10" ht="15" customHeight="1" x14ac:dyDescent="0.25">
      <c r="A434" s="36" t="s">
        <v>409</v>
      </c>
      <c r="B434" s="36" t="s">
        <v>1459</v>
      </c>
      <c r="C434" s="37" t="s">
        <v>1460</v>
      </c>
      <c r="D434" s="37" t="s">
        <v>806</v>
      </c>
      <c r="E434" s="37" t="s">
        <v>1876</v>
      </c>
      <c r="F434" s="37" t="s">
        <v>1877</v>
      </c>
      <c r="G434" s="38" t="s">
        <v>785</v>
      </c>
      <c r="H434" s="44">
        <v>45622</v>
      </c>
      <c r="I434" s="148" t="s">
        <v>903</v>
      </c>
      <c r="J434" s="149" t="s">
        <v>146</v>
      </c>
    </row>
    <row r="435" spans="1:10" ht="15" customHeight="1" x14ac:dyDescent="0.25">
      <c r="A435" s="40" t="s">
        <v>409</v>
      </c>
      <c r="B435" s="40" t="s">
        <v>1459</v>
      </c>
      <c r="C435" s="16" t="s">
        <v>1460</v>
      </c>
      <c r="D435" s="16" t="s">
        <v>806</v>
      </c>
      <c r="E435" s="16" t="s">
        <v>1887</v>
      </c>
      <c r="F435" s="37" t="s">
        <v>1888</v>
      </c>
      <c r="G435" s="150" t="s">
        <v>826</v>
      </c>
      <c r="H435" s="41">
        <v>45624</v>
      </c>
      <c r="I435" s="86" t="s">
        <v>1889</v>
      </c>
      <c r="J435" s="81" t="s">
        <v>16</v>
      </c>
    </row>
    <row r="436" spans="1:10" ht="15" customHeight="1" x14ac:dyDescent="0.25">
      <c r="A436" s="36" t="s">
        <v>409</v>
      </c>
      <c r="B436" s="36" t="s">
        <v>1459</v>
      </c>
      <c r="C436" s="37" t="s">
        <v>1460</v>
      </c>
      <c r="D436" s="37" t="s">
        <v>806</v>
      </c>
      <c r="E436" s="37" t="s">
        <v>1970</v>
      </c>
      <c r="F436" s="37" t="s">
        <v>1971</v>
      </c>
      <c r="G436" s="82" t="s">
        <v>785</v>
      </c>
      <c r="H436" s="44">
        <v>45627</v>
      </c>
      <c r="I436" s="148" t="s">
        <v>1972</v>
      </c>
      <c r="J436" s="149">
        <v>0</v>
      </c>
    </row>
    <row r="437" spans="1:10" ht="15" customHeight="1" x14ac:dyDescent="0.25">
      <c r="A437" s="36" t="s">
        <v>409</v>
      </c>
      <c r="B437" s="36" t="s">
        <v>1459</v>
      </c>
      <c r="C437" s="37" t="s">
        <v>1460</v>
      </c>
      <c r="D437" s="37" t="s">
        <v>806</v>
      </c>
      <c r="E437" s="37" t="s">
        <v>1855</v>
      </c>
      <c r="F437" s="37" t="s">
        <v>1856</v>
      </c>
      <c r="G437" s="38"/>
      <c r="H437" s="44">
        <v>45631</v>
      </c>
      <c r="I437" s="148" t="s">
        <v>1857</v>
      </c>
      <c r="J437" s="149" t="s">
        <v>16</v>
      </c>
    </row>
    <row r="438" spans="1:10" ht="15" customHeight="1" x14ac:dyDescent="0.25">
      <c r="A438" s="36" t="s">
        <v>409</v>
      </c>
      <c r="B438" s="36" t="s">
        <v>1459</v>
      </c>
      <c r="C438" s="37" t="s">
        <v>1460</v>
      </c>
      <c r="D438" s="37" t="s">
        <v>806</v>
      </c>
      <c r="E438" s="37" t="s">
        <v>1893</v>
      </c>
      <c r="F438" s="37" t="s">
        <v>1894</v>
      </c>
      <c r="G438" s="38" t="s">
        <v>785</v>
      </c>
      <c r="H438" s="44">
        <v>45644</v>
      </c>
      <c r="I438" s="148" t="s">
        <v>1895</v>
      </c>
      <c r="J438" s="149" t="s">
        <v>1896</v>
      </c>
    </row>
    <row r="439" spans="1:10" ht="15" customHeight="1" x14ac:dyDescent="0.25">
      <c r="A439" s="36" t="s">
        <v>409</v>
      </c>
      <c r="B439" s="36" t="s">
        <v>1459</v>
      </c>
      <c r="C439" s="37" t="s">
        <v>1460</v>
      </c>
      <c r="D439" s="37" t="s">
        <v>806</v>
      </c>
      <c r="E439" s="37" t="s">
        <v>1890</v>
      </c>
      <c r="F439" s="37" t="s">
        <v>1891</v>
      </c>
      <c r="G439" s="38" t="s">
        <v>785</v>
      </c>
      <c r="H439" s="44">
        <v>45649</v>
      </c>
      <c r="I439" s="151" t="s">
        <v>386</v>
      </c>
      <c r="J439" s="81" t="s">
        <v>1892</v>
      </c>
    </row>
    <row r="440" spans="1:10" ht="15" customHeight="1" x14ac:dyDescent="0.25">
      <c r="A440" s="36" t="s">
        <v>409</v>
      </c>
      <c r="B440" s="36" t="s">
        <v>1459</v>
      </c>
      <c r="C440" s="37" t="s">
        <v>1460</v>
      </c>
      <c r="D440" s="37" t="s">
        <v>806</v>
      </c>
      <c r="E440" s="37" t="s">
        <v>1897</v>
      </c>
      <c r="F440" s="37" t="s">
        <v>1898</v>
      </c>
      <c r="G440" s="82" t="s">
        <v>826</v>
      </c>
      <c r="H440" s="44">
        <v>45649</v>
      </c>
      <c r="I440" s="148" t="s">
        <v>1899</v>
      </c>
      <c r="J440" s="149" t="s">
        <v>16</v>
      </c>
    </row>
    <row r="441" spans="1:10" ht="15" customHeight="1" x14ac:dyDescent="0.25">
      <c r="A441" s="40" t="s">
        <v>409</v>
      </c>
      <c r="B441" s="40" t="s">
        <v>1459</v>
      </c>
      <c r="C441" s="16" t="s">
        <v>1460</v>
      </c>
      <c r="D441" s="16" t="s">
        <v>806</v>
      </c>
      <c r="E441" s="16" t="s">
        <v>1900</v>
      </c>
      <c r="F441" s="37" t="s">
        <v>1901</v>
      </c>
      <c r="G441" s="38" t="s">
        <v>785</v>
      </c>
      <c r="H441" s="41">
        <v>45650</v>
      </c>
      <c r="I441" s="86" t="s">
        <v>1902</v>
      </c>
      <c r="J441" s="81" t="s">
        <v>1903</v>
      </c>
    </row>
    <row r="442" spans="1:10" ht="15" customHeight="1" x14ac:dyDescent="0.25">
      <c r="A442" s="36" t="s">
        <v>409</v>
      </c>
      <c r="B442" s="36" t="s">
        <v>1459</v>
      </c>
      <c r="C442" s="37" t="s">
        <v>1460</v>
      </c>
      <c r="D442" s="37" t="s">
        <v>806</v>
      </c>
      <c r="E442" s="37" t="s">
        <v>1904</v>
      </c>
      <c r="F442" s="37" t="s">
        <v>1905</v>
      </c>
      <c r="G442" s="162" t="s">
        <v>1572</v>
      </c>
      <c r="H442" s="44">
        <v>45650</v>
      </c>
      <c r="I442" s="148" t="s">
        <v>1906</v>
      </c>
      <c r="J442" s="149" t="s">
        <v>16</v>
      </c>
    </row>
    <row r="443" spans="1:10" ht="15" customHeight="1" x14ac:dyDescent="0.25">
      <c r="A443" s="168" t="s">
        <v>409</v>
      </c>
      <c r="B443" s="168" t="s">
        <v>1459</v>
      </c>
      <c r="C443" s="53" t="s">
        <v>1460</v>
      </c>
      <c r="D443" s="53" t="s">
        <v>806</v>
      </c>
      <c r="E443" s="53" t="s">
        <v>1907</v>
      </c>
      <c r="F443" s="37" t="s">
        <v>1907</v>
      </c>
      <c r="G443" s="169" t="s">
        <v>785</v>
      </c>
      <c r="H443" s="170">
        <v>45653</v>
      </c>
      <c r="I443" s="148" t="s">
        <v>1908</v>
      </c>
      <c r="J443" s="149" t="s">
        <v>1909</v>
      </c>
    </row>
    <row r="444" spans="1:10" ht="15" customHeight="1" x14ac:dyDescent="0.25">
      <c r="A444" s="36" t="s">
        <v>409</v>
      </c>
      <c r="B444" s="36" t="s">
        <v>1459</v>
      </c>
      <c r="C444" s="37" t="s">
        <v>1460</v>
      </c>
      <c r="D444" s="37" t="s">
        <v>806</v>
      </c>
      <c r="E444" s="37" t="s">
        <v>1910</v>
      </c>
      <c r="F444" s="37" t="s">
        <v>1911</v>
      </c>
      <c r="G444" s="82" t="s">
        <v>785</v>
      </c>
      <c r="H444" s="44">
        <v>45664</v>
      </c>
      <c r="I444" s="148" t="s">
        <v>1912</v>
      </c>
      <c r="J444" s="149" t="s">
        <v>1913</v>
      </c>
    </row>
    <row r="445" spans="1:10" ht="15" customHeight="1" x14ac:dyDescent="0.25">
      <c r="A445" s="36" t="s">
        <v>409</v>
      </c>
      <c r="B445" s="36" t="s">
        <v>1459</v>
      </c>
      <c r="C445" s="37" t="s">
        <v>1460</v>
      </c>
      <c r="D445" s="37" t="s">
        <v>806</v>
      </c>
      <c r="E445" s="37" t="s">
        <v>1917</v>
      </c>
      <c r="F445" s="37" t="s">
        <v>1918</v>
      </c>
      <c r="G445" s="38" t="s">
        <v>785</v>
      </c>
      <c r="H445" s="44">
        <v>45670</v>
      </c>
      <c r="I445" s="86" t="s">
        <v>1919</v>
      </c>
      <c r="J445" s="81" t="s">
        <v>1920</v>
      </c>
    </row>
    <row r="446" spans="1:10" ht="15" customHeight="1" x14ac:dyDescent="0.25">
      <c r="A446" s="36" t="s">
        <v>409</v>
      </c>
      <c r="B446" s="36" t="s">
        <v>1459</v>
      </c>
      <c r="C446" s="37" t="s">
        <v>1460</v>
      </c>
      <c r="D446" s="37" t="s">
        <v>806</v>
      </c>
      <c r="E446" s="37" t="s">
        <v>1914</v>
      </c>
      <c r="F446" s="37" t="s">
        <v>1915</v>
      </c>
      <c r="G446" s="38" t="s">
        <v>785</v>
      </c>
      <c r="H446" s="44">
        <v>45671</v>
      </c>
      <c r="I446" s="148" t="s">
        <v>1250</v>
      </c>
      <c r="J446" s="149" t="s">
        <v>1916</v>
      </c>
    </row>
    <row r="447" spans="1:10" ht="15" customHeight="1" x14ac:dyDescent="0.25">
      <c r="A447" s="40" t="s">
        <v>409</v>
      </c>
      <c r="B447" s="40" t="s">
        <v>1459</v>
      </c>
      <c r="C447" s="16" t="s">
        <v>1460</v>
      </c>
      <c r="D447" s="16" t="s">
        <v>806</v>
      </c>
      <c r="E447" s="16" t="s">
        <v>1921</v>
      </c>
      <c r="F447" s="37" t="s">
        <v>1922</v>
      </c>
      <c r="G447" s="165" t="s">
        <v>1572</v>
      </c>
      <c r="H447" s="41">
        <v>45688</v>
      </c>
      <c r="I447" s="86" t="s">
        <v>1923</v>
      </c>
      <c r="J447" s="81" t="s">
        <v>16</v>
      </c>
    </row>
    <row r="448" spans="1:10" ht="15" customHeight="1" x14ac:dyDescent="0.25">
      <c r="A448" s="36" t="s">
        <v>409</v>
      </c>
      <c r="B448" s="36" t="s">
        <v>1459</v>
      </c>
      <c r="C448" s="37" t="s">
        <v>1460</v>
      </c>
      <c r="D448" s="37" t="s">
        <v>806</v>
      </c>
      <c r="E448" s="37" t="s">
        <v>1924</v>
      </c>
      <c r="F448" s="37" t="s">
        <v>1925</v>
      </c>
      <c r="G448" s="162" t="s">
        <v>1572</v>
      </c>
      <c r="H448" s="44">
        <v>45688</v>
      </c>
      <c r="I448" s="154" t="s">
        <v>1926</v>
      </c>
      <c r="J448" s="149" t="s">
        <v>16</v>
      </c>
    </row>
    <row r="449" spans="1:10" ht="15" customHeight="1" x14ac:dyDescent="0.25">
      <c r="A449" s="36" t="s">
        <v>409</v>
      </c>
      <c r="B449" s="36" t="s">
        <v>1459</v>
      </c>
      <c r="C449" s="37" t="s">
        <v>1460</v>
      </c>
      <c r="D449" s="37" t="s">
        <v>806</v>
      </c>
      <c r="E449" s="37" t="s">
        <v>1849</v>
      </c>
      <c r="F449" s="37" t="s">
        <v>1852</v>
      </c>
      <c r="G449" s="38" t="s">
        <v>785</v>
      </c>
      <c r="H449" s="44">
        <v>45698</v>
      </c>
      <c r="I449" s="86" t="s">
        <v>1853</v>
      </c>
      <c r="J449" s="81" t="s">
        <v>1854</v>
      </c>
    </row>
    <row r="450" spans="1:10" ht="15" customHeight="1" x14ac:dyDescent="0.25">
      <c r="A450" s="36" t="s">
        <v>409</v>
      </c>
      <c r="B450" s="36" t="s">
        <v>1459</v>
      </c>
      <c r="C450" s="37" t="s">
        <v>1460</v>
      </c>
      <c r="D450" s="37" t="s">
        <v>806</v>
      </c>
      <c r="E450" s="37" t="s">
        <v>1927</v>
      </c>
      <c r="F450" s="37" t="s">
        <v>1928</v>
      </c>
      <c r="G450" s="38" t="s">
        <v>785</v>
      </c>
      <c r="H450" s="44">
        <v>45698</v>
      </c>
      <c r="I450" s="148" t="s">
        <v>1929</v>
      </c>
      <c r="J450" s="149" t="s">
        <v>1930</v>
      </c>
    </row>
    <row r="451" spans="1:10" ht="15" customHeight="1" x14ac:dyDescent="0.25">
      <c r="A451" s="36" t="s">
        <v>409</v>
      </c>
      <c r="B451" s="36" t="s">
        <v>1459</v>
      </c>
      <c r="C451" s="37" t="s">
        <v>1460</v>
      </c>
      <c r="D451" s="37" t="s">
        <v>806</v>
      </c>
      <c r="E451" s="37" t="s">
        <v>1931</v>
      </c>
      <c r="F451" s="37" t="s">
        <v>1932</v>
      </c>
      <c r="G451" s="37" t="s">
        <v>1451</v>
      </c>
      <c r="H451" s="44">
        <v>45701</v>
      </c>
      <c r="I451" s="86" t="s">
        <v>1895</v>
      </c>
      <c r="J451" s="81" t="s">
        <v>1933</v>
      </c>
    </row>
    <row r="452" spans="1:10" ht="15" customHeight="1" x14ac:dyDescent="0.25">
      <c r="A452" s="40" t="s">
        <v>409</v>
      </c>
      <c r="B452" s="40" t="s">
        <v>1459</v>
      </c>
      <c r="C452" s="16" t="s">
        <v>1460</v>
      </c>
      <c r="D452" s="16" t="s">
        <v>806</v>
      </c>
      <c r="E452" s="16" t="s">
        <v>1934</v>
      </c>
      <c r="F452" s="37" t="s">
        <v>1935</v>
      </c>
      <c r="G452" s="165" t="s">
        <v>785</v>
      </c>
      <c r="H452" s="41">
        <v>45705</v>
      </c>
      <c r="I452" s="86" t="s">
        <v>1936</v>
      </c>
      <c r="J452" s="81" t="s">
        <v>1937</v>
      </c>
    </row>
    <row r="453" spans="1:10" ht="15" customHeight="1" x14ac:dyDescent="0.25">
      <c r="A453" s="36" t="s">
        <v>409</v>
      </c>
      <c r="B453" s="36" t="s">
        <v>1459</v>
      </c>
      <c r="C453" s="37" t="s">
        <v>1460</v>
      </c>
      <c r="D453" s="37" t="s">
        <v>806</v>
      </c>
      <c r="E453" s="37" t="s">
        <v>1938</v>
      </c>
      <c r="F453" s="37" t="s">
        <v>1939</v>
      </c>
      <c r="G453" s="162" t="s">
        <v>785</v>
      </c>
      <c r="H453" s="44">
        <v>45707</v>
      </c>
      <c r="I453" s="154" t="s">
        <v>1940</v>
      </c>
      <c r="J453" s="149" t="s">
        <v>1941</v>
      </c>
    </row>
    <row r="454" spans="1:10" ht="15" customHeight="1" x14ac:dyDescent="0.25">
      <c r="A454" s="36" t="s">
        <v>409</v>
      </c>
      <c r="B454" s="36" t="s">
        <v>1459</v>
      </c>
      <c r="C454" s="37" t="s">
        <v>1460</v>
      </c>
      <c r="D454" s="37" t="s">
        <v>806</v>
      </c>
      <c r="E454" s="16" t="s">
        <v>1942</v>
      </c>
      <c r="F454" s="37" t="s">
        <v>1943</v>
      </c>
      <c r="G454" s="162" t="s">
        <v>785</v>
      </c>
      <c r="H454" s="44">
        <v>45715</v>
      </c>
      <c r="I454" s="86">
        <v>13061433</v>
      </c>
      <c r="J454" s="81" t="s">
        <v>1944</v>
      </c>
    </row>
    <row r="455" spans="1:10" ht="15" customHeight="1" x14ac:dyDescent="0.25">
      <c r="A455" s="36" t="s">
        <v>409</v>
      </c>
      <c r="B455" s="36" t="s">
        <v>1459</v>
      </c>
      <c r="C455" s="37" t="s">
        <v>1460</v>
      </c>
      <c r="D455" s="37" t="s">
        <v>806</v>
      </c>
      <c r="E455" s="37" t="s">
        <v>1942</v>
      </c>
      <c r="F455" s="37" t="s">
        <v>1945</v>
      </c>
      <c r="G455" s="162" t="s">
        <v>898</v>
      </c>
      <c r="H455" s="44">
        <v>45715</v>
      </c>
      <c r="I455" s="148">
        <v>1088985</v>
      </c>
      <c r="J455" s="149"/>
    </row>
    <row r="456" spans="1:10" ht="15" customHeight="1" x14ac:dyDescent="0.25">
      <c r="A456" s="36" t="s">
        <v>409</v>
      </c>
      <c r="B456" s="36" t="s">
        <v>1459</v>
      </c>
      <c r="C456" s="37" t="s">
        <v>1460</v>
      </c>
      <c r="D456" s="37" t="s">
        <v>806</v>
      </c>
      <c r="E456" s="37" t="s">
        <v>1796</v>
      </c>
      <c r="F456" s="37" t="s">
        <v>1799</v>
      </c>
      <c r="G456" s="82" t="s">
        <v>1451</v>
      </c>
      <c r="H456" s="44">
        <v>45720</v>
      </c>
      <c r="I456" s="86">
        <v>51118025</v>
      </c>
      <c r="J456" s="81" t="s">
        <v>16</v>
      </c>
    </row>
    <row r="457" spans="1:10" ht="15" customHeight="1" x14ac:dyDescent="0.25">
      <c r="A457" s="36" t="s">
        <v>409</v>
      </c>
      <c r="B457" s="36" t="s">
        <v>1459</v>
      </c>
      <c r="C457" s="37" t="s">
        <v>1460</v>
      </c>
      <c r="D457" s="37" t="s">
        <v>806</v>
      </c>
      <c r="E457" s="37" t="s">
        <v>1946</v>
      </c>
      <c r="F457" s="37" t="s">
        <v>1947</v>
      </c>
      <c r="G457" s="162" t="s">
        <v>785</v>
      </c>
      <c r="H457" s="44">
        <v>45720</v>
      </c>
      <c r="I457" s="148">
        <v>9907617</v>
      </c>
      <c r="J457" s="149" t="s">
        <v>1948</v>
      </c>
    </row>
    <row r="458" spans="1:10" ht="15" customHeight="1" x14ac:dyDescent="0.25">
      <c r="A458" s="36" t="s">
        <v>409</v>
      </c>
      <c r="B458" s="36" t="s">
        <v>1459</v>
      </c>
      <c r="C458" s="37" t="s">
        <v>1460</v>
      </c>
      <c r="D458" s="37" t="s">
        <v>806</v>
      </c>
      <c r="E458" s="37" t="s">
        <v>1949</v>
      </c>
      <c r="F458" s="37" t="s">
        <v>1950</v>
      </c>
      <c r="G458" s="162" t="s">
        <v>785</v>
      </c>
      <c r="H458" s="44">
        <v>45750</v>
      </c>
      <c r="I458" s="148">
        <v>16195161</v>
      </c>
      <c r="J458" s="149" t="s">
        <v>1951</v>
      </c>
    </row>
    <row r="459" spans="1:10" ht="15" customHeight="1" x14ac:dyDescent="0.25">
      <c r="A459" s="36" t="s">
        <v>409</v>
      </c>
      <c r="B459" s="36" t="s">
        <v>1459</v>
      </c>
      <c r="C459" s="37" t="s">
        <v>1460</v>
      </c>
      <c r="D459" s="37" t="s">
        <v>806</v>
      </c>
      <c r="E459" s="37" t="s">
        <v>1952</v>
      </c>
      <c r="F459" s="37" t="s">
        <v>1953</v>
      </c>
      <c r="G459" s="162" t="s">
        <v>785</v>
      </c>
      <c r="H459" s="44">
        <v>45821</v>
      </c>
      <c r="I459" s="148">
        <v>27042681</v>
      </c>
      <c r="J459" s="149" t="s">
        <v>1954</v>
      </c>
    </row>
    <row r="460" spans="1:10" ht="15" customHeight="1" x14ac:dyDescent="0.25">
      <c r="A460" s="36" t="s">
        <v>409</v>
      </c>
      <c r="B460" s="36" t="s">
        <v>1459</v>
      </c>
      <c r="C460" s="37" t="s">
        <v>1460</v>
      </c>
      <c r="D460" s="37" t="s">
        <v>806</v>
      </c>
      <c r="E460" s="37" t="s">
        <v>1961</v>
      </c>
      <c r="F460" s="37" t="s">
        <v>1962</v>
      </c>
      <c r="G460" s="165" t="s">
        <v>785</v>
      </c>
      <c r="H460" s="44">
        <v>45821</v>
      </c>
      <c r="I460" s="86">
        <v>2856729</v>
      </c>
      <c r="J460" s="81" t="s">
        <v>1963</v>
      </c>
    </row>
    <row r="461" spans="1:10" ht="15" customHeight="1" x14ac:dyDescent="0.25">
      <c r="A461" s="36" t="s">
        <v>409</v>
      </c>
      <c r="B461" s="36" t="s">
        <v>1459</v>
      </c>
      <c r="C461" s="37" t="s">
        <v>1460</v>
      </c>
      <c r="D461" s="37" t="s">
        <v>806</v>
      </c>
      <c r="E461" s="37" t="s">
        <v>1955</v>
      </c>
      <c r="F461" s="37" t="s">
        <v>1956</v>
      </c>
      <c r="G461" s="165"/>
      <c r="H461" s="44">
        <v>45827</v>
      </c>
      <c r="I461" s="86" t="s">
        <v>1957</v>
      </c>
      <c r="J461" s="81"/>
    </row>
    <row r="462" spans="1:10" ht="15" customHeight="1" x14ac:dyDescent="0.25">
      <c r="A462" s="36" t="s">
        <v>409</v>
      </c>
      <c r="B462" s="36" t="s">
        <v>1459</v>
      </c>
      <c r="C462" s="37" t="s">
        <v>1460</v>
      </c>
      <c r="D462" s="37" t="s">
        <v>806</v>
      </c>
      <c r="E462" s="37" t="s">
        <v>1958</v>
      </c>
      <c r="F462" s="37" t="s">
        <v>1959</v>
      </c>
      <c r="G462" s="162"/>
      <c r="H462" s="44">
        <v>45834</v>
      </c>
      <c r="I462" s="148" t="s">
        <v>1960</v>
      </c>
      <c r="J462" s="149"/>
    </row>
    <row r="463" spans="1:10" ht="15" customHeight="1" x14ac:dyDescent="0.25">
      <c r="A463" s="36" t="s">
        <v>409</v>
      </c>
      <c r="B463" s="36" t="s">
        <v>1459</v>
      </c>
      <c r="C463" s="37" t="s">
        <v>1460</v>
      </c>
      <c r="D463" s="37" t="s">
        <v>806</v>
      </c>
      <c r="E463" s="37" t="s">
        <v>1964</v>
      </c>
      <c r="F463" s="37" t="s">
        <v>1965</v>
      </c>
      <c r="G463" s="82" t="s">
        <v>785</v>
      </c>
      <c r="H463" s="44">
        <v>45992</v>
      </c>
      <c r="I463" s="148" t="s">
        <v>1966</v>
      </c>
      <c r="J463" s="149" t="s">
        <v>1967</v>
      </c>
    </row>
    <row r="464" spans="1:10" ht="15" customHeight="1" x14ac:dyDescent="0.25">
      <c r="A464" s="40" t="s">
        <v>409</v>
      </c>
      <c r="B464" s="40" t="s">
        <v>1459</v>
      </c>
      <c r="C464" s="16" t="s">
        <v>1460</v>
      </c>
      <c r="D464" s="16" t="s">
        <v>806</v>
      </c>
      <c r="E464" s="37" t="s">
        <v>1968</v>
      </c>
      <c r="F464" s="37" t="s">
        <v>1969</v>
      </c>
      <c r="G464" s="82" t="s">
        <v>785</v>
      </c>
      <c r="H464" s="41">
        <v>45992</v>
      </c>
      <c r="I464" s="86" t="s">
        <v>1966</v>
      </c>
      <c r="J464" s="81" t="s">
        <v>1967</v>
      </c>
    </row>
    <row r="465" spans="1:10" ht="15" customHeight="1" x14ac:dyDescent="0.25">
      <c r="A465" s="40" t="s">
        <v>409</v>
      </c>
      <c r="B465" s="40" t="s">
        <v>1459</v>
      </c>
      <c r="C465" s="16" t="s">
        <v>1460</v>
      </c>
      <c r="D465" s="16" t="s">
        <v>806</v>
      </c>
      <c r="E465" s="37" t="s">
        <v>1973</v>
      </c>
      <c r="F465" s="37" t="s">
        <v>1974</v>
      </c>
      <c r="G465" s="82" t="s">
        <v>1572</v>
      </c>
      <c r="H465" s="41">
        <v>46108</v>
      </c>
      <c r="I465" s="86" t="s">
        <v>1975</v>
      </c>
      <c r="J465" s="81" t="s">
        <v>16</v>
      </c>
    </row>
    <row r="466" spans="1:10" ht="15" customHeight="1" x14ac:dyDescent="0.25">
      <c r="A466" s="36" t="s">
        <v>409</v>
      </c>
      <c r="B466" s="36" t="s">
        <v>1459</v>
      </c>
      <c r="C466" s="37" t="s">
        <v>1460</v>
      </c>
      <c r="D466" s="37" t="s">
        <v>806</v>
      </c>
      <c r="E466" s="37" t="s">
        <v>1767</v>
      </c>
      <c r="F466" s="37" t="s">
        <v>1768</v>
      </c>
      <c r="G466" s="38"/>
      <c r="H466" s="44"/>
      <c r="I466" s="148" t="s">
        <v>1769</v>
      </c>
      <c r="J466" s="149" t="s">
        <v>16</v>
      </c>
    </row>
    <row r="467" spans="1:10" ht="15" customHeight="1" x14ac:dyDescent="0.25">
      <c r="A467" s="40" t="s">
        <v>409</v>
      </c>
      <c r="B467" s="40" t="s">
        <v>1459</v>
      </c>
      <c r="C467" s="16" t="s">
        <v>1460</v>
      </c>
      <c r="D467" s="16" t="s">
        <v>806</v>
      </c>
      <c r="E467" s="37" t="s">
        <v>1976</v>
      </c>
      <c r="F467" s="37" t="s">
        <v>1977</v>
      </c>
      <c r="G467" s="82" t="s">
        <v>1572</v>
      </c>
      <c r="H467" s="41" t="s">
        <v>1573</v>
      </c>
      <c r="I467" s="86" t="s">
        <v>1978</v>
      </c>
      <c r="J467" s="81" t="s">
        <v>1575</v>
      </c>
    </row>
    <row r="468" spans="1:10" ht="15" customHeight="1" x14ac:dyDescent="0.25">
      <c r="A468" s="40" t="s">
        <v>409</v>
      </c>
      <c r="B468" s="40" t="s">
        <v>1459</v>
      </c>
      <c r="C468" s="16" t="s">
        <v>1460</v>
      </c>
      <c r="D468" s="16" t="s">
        <v>806</v>
      </c>
      <c r="E468" s="37" t="s">
        <v>11819</v>
      </c>
      <c r="F468" s="37" t="s">
        <v>11820</v>
      </c>
      <c r="G468" s="82" t="s">
        <v>898</v>
      </c>
      <c r="H468" s="41">
        <v>46247</v>
      </c>
      <c r="I468" s="86" t="s">
        <v>277</v>
      </c>
      <c r="J468" s="81" t="s">
        <v>11821</v>
      </c>
    </row>
    <row r="469" spans="1:10" ht="15" customHeight="1" x14ac:dyDescent="0.25">
      <c r="A469" s="40" t="s">
        <v>409</v>
      </c>
      <c r="B469" s="40" t="s">
        <v>1459</v>
      </c>
      <c r="C469" s="16" t="s">
        <v>1460</v>
      </c>
      <c r="D469" s="16" t="s">
        <v>806</v>
      </c>
      <c r="E469" s="37" t="s">
        <v>11832</v>
      </c>
      <c r="F469" s="37" t="s">
        <v>11833</v>
      </c>
      <c r="G469" s="82" t="s">
        <v>785</v>
      </c>
      <c r="H469" s="41">
        <v>46247</v>
      </c>
      <c r="I469" s="86" t="s">
        <v>11834</v>
      </c>
      <c r="J469" s="81"/>
    </row>
    <row r="470" spans="1:10" ht="15" customHeight="1" x14ac:dyDescent="0.25">
      <c r="A470" s="36" t="s">
        <v>409</v>
      </c>
      <c r="B470" s="36" t="s">
        <v>778</v>
      </c>
      <c r="C470" s="37" t="s">
        <v>836</v>
      </c>
      <c r="D470" s="37" t="s">
        <v>849</v>
      </c>
      <c r="E470" s="37" t="s">
        <v>850</v>
      </c>
      <c r="F470" s="37" t="s">
        <v>851</v>
      </c>
      <c r="G470" s="37"/>
      <c r="H470" s="37"/>
      <c r="I470" s="148" t="s">
        <v>852</v>
      </c>
      <c r="J470" s="149" t="s">
        <v>853</v>
      </c>
    </row>
    <row r="471" spans="1:10" ht="15" customHeight="1" x14ac:dyDescent="0.25">
      <c r="A471" s="36" t="s">
        <v>409</v>
      </c>
      <c r="B471" s="36" t="s">
        <v>778</v>
      </c>
      <c r="C471" s="37" t="s">
        <v>836</v>
      </c>
      <c r="D471" s="37" t="s">
        <v>889</v>
      </c>
      <c r="E471" s="37" t="s">
        <v>890</v>
      </c>
      <c r="F471" s="37" t="s">
        <v>891</v>
      </c>
      <c r="G471" s="37"/>
      <c r="H471" s="37"/>
      <c r="I471" s="86" t="s">
        <v>111</v>
      </c>
      <c r="J471" s="81" t="s">
        <v>404</v>
      </c>
    </row>
    <row r="472" spans="1:10" ht="15" customHeight="1" x14ac:dyDescent="0.25">
      <c r="A472" s="36" t="s">
        <v>409</v>
      </c>
      <c r="B472" s="36" t="s">
        <v>778</v>
      </c>
      <c r="C472" s="37" t="s">
        <v>836</v>
      </c>
      <c r="D472" s="37" t="s">
        <v>841</v>
      </c>
      <c r="E472" s="37" t="s">
        <v>842</v>
      </c>
      <c r="F472" s="37" t="s">
        <v>843</v>
      </c>
      <c r="G472" s="37"/>
      <c r="H472" s="37"/>
      <c r="I472" s="148" t="s">
        <v>83</v>
      </c>
      <c r="J472" s="149" t="s">
        <v>844</v>
      </c>
    </row>
    <row r="473" spans="1:10" ht="15" customHeight="1" x14ac:dyDescent="0.25">
      <c r="A473" s="36" t="s">
        <v>409</v>
      </c>
      <c r="B473" s="36" t="s">
        <v>778</v>
      </c>
      <c r="C473" s="37" t="s">
        <v>836</v>
      </c>
      <c r="D473" s="37" t="s">
        <v>837</v>
      </c>
      <c r="E473" s="37" t="s">
        <v>838</v>
      </c>
      <c r="F473" s="37" t="s">
        <v>839</v>
      </c>
      <c r="G473" s="37"/>
      <c r="H473" s="37"/>
      <c r="I473" s="86" t="s">
        <v>840</v>
      </c>
      <c r="J473" s="81" t="s">
        <v>16</v>
      </c>
    </row>
    <row r="474" spans="1:10" ht="15" customHeight="1" x14ac:dyDescent="0.25">
      <c r="A474" s="36" t="s">
        <v>409</v>
      </c>
      <c r="B474" s="36" t="s">
        <v>778</v>
      </c>
      <c r="C474" s="37" t="s">
        <v>836</v>
      </c>
      <c r="D474" s="37" t="s">
        <v>845</v>
      </c>
      <c r="E474" s="37" t="s">
        <v>846</v>
      </c>
      <c r="F474" s="37" t="s">
        <v>847</v>
      </c>
      <c r="G474" s="37"/>
      <c r="H474" s="37"/>
      <c r="I474" s="86" t="s">
        <v>848</v>
      </c>
      <c r="J474" s="81" t="s">
        <v>16</v>
      </c>
    </row>
    <row r="475" spans="1:10" ht="15" customHeight="1" x14ac:dyDescent="0.25">
      <c r="A475" s="36" t="s">
        <v>409</v>
      </c>
      <c r="B475" s="36" t="s">
        <v>778</v>
      </c>
      <c r="C475" s="37" t="s">
        <v>836</v>
      </c>
      <c r="D475" s="37" t="s">
        <v>854</v>
      </c>
      <c r="E475" s="37" t="s">
        <v>855</v>
      </c>
      <c r="F475" s="37" t="s">
        <v>856</v>
      </c>
      <c r="G475" s="37"/>
      <c r="H475" s="37"/>
      <c r="I475" s="86" t="s">
        <v>89</v>
      </c>
      <c r="J475" s="81" t="s">
        <v>529</v>
      </c>
    </row>
    <row r="476" spans="1:10" ht="15" customHeight="1" x14ac:dyDescent="0.25">
      <c r="A476" s="36" t="s">
        <v>409</v>
      </c>
      <c r="B476" s="36" t="s">
        <v>778</v>
      </c>
      <c r="C476" s="37" t="s">
        <v>836</v>
      </c>
      <c r="D476" s="37" t="s">
        <v>885</v>
      </c>
      <c r="E476" s="37" t="s">
        <v>886</v>
      </c>
      <c r="F476" s="37" t="s">
        <v>887</v>
      </c>
      <c r="G476" s="37"/>
      <c r="H476" s="37"/>
      <c r="I476" s="148" t="s">
        <v>888</v>
      </c>
      <c r="J476" s="149" t="s">
        <v>395</v>
      </c>
    </row>
    <row r="477" spans="1:10" ht="15" customHeight="1" x14ac:dyDescent="0.25">
      <c r="A477" s="36" t="s">
        <v>409</v>
      </c>
      <c r="B477" s="36" t="s">
        <v>778</v>
      </c>
      <c r="C477" s="37" t="s">
        <v>836</v>
      </c>
      <c r="D477" s="37" t="s">
        <v>857</v>
      </c>
      <c r="E477" s="37" t="s">
        <v>858</v>
      </c>
      <c r="F477" s="37" t="s">
        <v>859</v>
      </c>
      <c r="G477" s="37"/>
      <c r="H477" s="37"/>
      <c r="I477" s="148" t="s">
        <v>860</v>
      </c>
      <c r="J477" s="149" t="s">
        <v>861</v>
      </c>
    </row>
    <row r="478" spans="1:10" ht="15" customHeight="1" x14ac:dyDescent="0.25">
      <c r="A478" s="36" t="s">
        <v>409</v>
      </c>
      <c r="B478" s="36" t="s">
        <v>778</v>
      </c>
      <c r="C478" s="37" t="s">
        <v>836</v>
      </c>
      <c r="D478" s="37" t="s">
        <v>862</v>
      </c>
      <c r="E478" s="37" t="s">
        <v>863</v>
      </c>
      <c r="F478" s="37" t="s">
        <v>864</v>
      </c>
      <c r="G478" s="37"/>
      <c r="H478" s="37"/>
      <c r="I478" s="86" t="s">
        <v>865</v>
      </c>
      <c r="J478" s="81" t="s">
        <v>16</v>
      </c>
    </row>
    <row r="479" spans="1:10" ht="15" customHeight="1" x14ac:dyDescent="0.25">
      <c r="A479" s="36" t="s">
        <v>409</v>
      </c>
      <c r="B479" s="36" t="s">
        <v>778</v>
      </c>
      <c r="C479" s="37" t="s">
        <v>836</v>
      </c>
      <c r="D479" s="37" t="s">
        <v>866</v>
      </c>
      <c r="E479" s="37" t="s">
        <v>867</v>
      </c>
      <c r="F479" s="37" t="s">
        <v>868</v>
      </c>
      <c r="G479" s="37"/>
      <c r="H479" s="37"/>
      <c r="I479" s="148" t="s">
        <v>869</v>
      </c>
      <c r="J479" s="149" t="s">
        <v>870</v>
      </c>
    </row>
    <row r="480" spans="1:10" ht="15" customHeight="1" x14ac:dyDescent="0.25">
      <c r="A480" s="36" t="s">
        <v>409</v>
      </c>
      <c r="B480" s="36" t="s">
        <v>778</v>
      </c>
      <c r="C480" s="37" t="s">
        <v>836</v>
      </c>
      <c r="D480" s="37" t="s">
        <v>871</v>
      </c>
      <c r="E480" s="37" t="s">
        <v>872</v>
      </c>
      <c r="F480" s="37" t="s">
        <v>873</v>
      </c>
      <c r="G480" s="37"/>
      <c r="H480" s="37"/>
      <c r="I480" s="86" t="s">
        <v>874</v>
      </c>
      <c r="J480" s="81" t="s">
        <v>16</v>
      </c>
    </row>
    <row r="481" spans="1:10" ht="15" customHeight="1" x14ac:dyDescent="0.25">
      <c r="A481" s="36" t="s">
        <v>409</v>
      </c>
      <c r="B481" s="36" t="s">
        <v>778</v>
      </c>
      <c r="C481" s="37" t="s">
        <v>836</v>
      </c>
      <c r="D481" s="37" t="s">
        <v>875</v>
      </c>
      <c r="E481" s="37" t="s">
        <v>876</v>
      </c>
      <c r="F481" s="37" t="s">
        <v>877</v>
      </c>
      <c r="G481" s="37"/>
      <c r="H481" s="37"/>
      <c r="I481" s="148" t="s">
        <v>878</v>
      </c>
      <c r="J481" s="149" t="s">
        <v>879</v>
      </c>
    </row>
    <row r="482" spans="1:10" ht="15" customHeight="1" x14ac:dyDescent="0.25">
      <c r="A482" s="36" t="s">
        <v>409</v>
      </c>
      <c r="B482" s="36" t="s">
        <v>778</v>
      </c>
      <c r="C482" s="37" t="s">
        <v>836</v>
      </c>
      <c r="D482" s="37" t="s">
        <v>880</v>
      </c>
      <c r="E482" s="37" t="s">
        <v>881</v>
      </c>
      <c r="F482" s="37" t="s">
        <v>882</v>
      </c>
      <c r="G482" s="37"/>
      <c r="H482" s="37"/>
      <c r="I482" s="86" t="s">
        <v>883</v>
      </c>
      <c r="J482" s="81" t="s">
        <v>884</v>
      </c>
    </row>
    <row r="483" spans="1:10" ht="15" customHeight="1" x14ac:dyDescent="0.25">
      <c r="A483" s="36" t="s">
        <v>409</v>
      </c>
      <c r="B483" s="36" t="s">
        <v>778</v>
      </c>
      <c r="C483" s="37" t="s">
        <v>836</v>
      </c>
      <c r="D483" s="37" t="s">
        <v>892</v>
      </c>
      <c r="E483" s="37" t="s">
        <v>893</v>
      </c>
      <c r="F483" s="37"/>
      <c r="G483" s="37"/>
      <c r="H483" s="44">
        <v>45475</v>
      </c>
      <c r="I483" s="155"/>
      <c r="J483" s="195"/>
    </row>
    <row r="484" spans="1:10" ht="15" customHeight="1" x14ac:dyDescent="0.25">
      <c r="A484" s="36" t="s">
        <v>409</v>
      </c>
      <c r="B484" s="36" t="s">
        <v>778</v>
      </c>
      <c r="C484" s="37" t="s">
        <v>894</v>
      </c>
      <c r="D484" s="37" t="s">
        <v>895</v>
      </c>
      <c r="E484" s="37" t="s">
        <v>896</v>
      </c>
      <c r="F484" s="37" t="s">
        <v>897</v>
      </c>
      <c r="G484" s="82" t="s">
        <v>898</v>
      </c>
      <c r="H484" s="44">
        <v>45404</v>
      </c>
      <c r="I484" s="86" t="s">
        <v>899</v>
      </c>
      <c r="J484" s="81" t="s">
        <v>900</v>
      </c>
    </row>
    <row r="485" spans="1:10" ht="15" customHeight="1" x14ac:dyDescent="0.25">
      <c r="A485" s="36" t="s">
        <v>409</v>
      </c>
      <c r="B485" s="36" t="s">
        <v>778</v>
      </c>
      <c r="C485" s="37" t="s">
        <v>894</v>
      </c>
      <c r="D485" s="37" t="s">
        <v>895</v>
      </c>
      <c r="E485" s="37" t="s">
        <v>901</v>
      </c>
      <c r="F485" s="37" t="s">
        <v>902</v>
      </c>
      <c r="G485" s="82" t="s">
        <v>898</v>
      </c>
      <c r="H485" s="44">
        <v>45418</v>
      </c>
      <c r="I485" s="148" t="s">
        <v>903</v>
      </c>
      <c r="J485" s="149" t="s">
        <v>904</v>
      </c>
    </row>
    <row r="486" spans="1:10" ht="15" customHeight="1" x14ac:dyDescent="0.25">
      <c r="A486" s="36" t="s">
        <v>409</v>
      </c>
      <c r="B486" s="36" t="s">
        <v>778</v>
      </c>
      <c r="C486" s="37" t="s">
        <v>894</v>
      </c>
      <c r="D486" s="37" t="s">
        <v>895</v>
      </c>
      <c r="E486" s="37" t="s">
        <v>905</v>
      </c>
      <c r="F486" s="37" t="s">
        <v>906</v>
      </c>
      <c r="G486" s="82" t="s">
        <v>898</v>
      </c>
      <c r="H486" s="44">
        <v>45443</v>
      </c>
      <c r="I486" s="148" t="s">
        <v>907</v>
      </c>
      <c r="J486" s="149" t="s">
        <v>908</v>
      </c>
    </row>
    <row r="487" spans="1:10" ht="15" customHeight="1" x14ac:dyDescent="0.25">
      <c r="A487" s="36" t="s">
        <v>409</v>
      </c>
      <c r="B487" s="36" t="s">
        <v>778</v>
      </c>
      <c r="C487" s="37" t="s">
        <v>894</v>
      </c>
      <c r="D487" s="37" t="s">
        <v>895</v>
      </c>
      <c r="E487" s="37" t="s">
        <v>909</v>
      </c>
      <c r="F487" s="37" t="s">
        <v>910</v>
      </c>
      <c r="G487" s="82" t="s">
        <v>785</v>
      </c>
      <c r="H487" s="44">
        <v>45443</v>
      </c>
      <c r="I487" s="86" t="s">
        <v>911</v>
      </c>
      <c r="J487" s="81" t="s">
        <v>912</v>
      </c>
    </row>
    <row r="488" spans="1:10" ht="15" customHeight="1" x14ac:dyDescent="0.25">
      <c r="A488" s="36" t="s">
        <v>409</v>
      </c>
      <c r="B488" s="36" t="s">
        <v>778</v>
      </c>
      <c r="C488" s="37" t="s">
        <v>894</v>
      </c>
      <c r="D488" s="37" t="s">
        <v>895</v>
      </c>
      <c r="E488" s="37" t="s">
        <v>913</v>
      </c>
      <c r="F488" s="37" t="s">
        <v>914</v>
      </c>
      <c r="G488" s="82" t="s">
        <v>785</v>
      </c>
      <c r="H488" s="44">
        <v>45489</v>
      </c>
      <c r="I488" s="148" t="s">
        <v>915</v>
      </c>
      <c r="J488" s="149" t="s">
        <v>916</v>
      </c>
    </row>
    <row r="489" spans="1:10" ht="15" customHeight="1" x14ac:dyDescent="0.25">
      <c r="A489" s="36" t="s">
        <v>409</v>
      </c>
      <c r="B489" s="36" t="s">
        <v>778</v>
      </c>
      <c r="C489" s="37" t="s">
        <v>894</v>
      </c>
      <c r="D489" s="37" t="s">
        <v>895</v>
      </c>
      <c r="E489" s="37" t="s">
        <v>917</v>
      </c>
      <c r="F489" s="37" t="s">
        <v>918</v>
      </c>
      <c r="G489" s="82" t="s">
        <v>785</v>
      </c>
      <c r="H489" s="44">
        <v>45490</v>
      </c>
      <c r="I489" s="86" t="s">
        <v>919</v>
      </c>
      <c r="J489" s="81" t="s">
        <v>920</v>
      </c>
    </row>
    <row r="490" spans="1:10" ht="15" customHeight="1" x14ac:dyDescent="0.25">
      <c r="A490" s="36" t="s">
        <v>409</v>
      </c>
      <c r="B490" s="36" t="s">
        <v>778</v>
      </c>
      <c r="C490" s="37" t="s">
        <v>894</v>
      </c>
      <c r="D490" s="37" t="s">
        <v>895</v>
      </c>
      <c r="E490" s="37" t="s">
        <v>921</v>
      </c>
      <c r="F490" s="37" t="s">
        <v>922</v>
      </c>
      <c r="G490" s="38" t="s">
        <v>785</v>
      </c>
      <c r="H490" s="44">
        <v>45497</v>
      </c>
      <c r="I490" s="148" t="s">
        <v>279</v>
      </c>
      <c r="J490" s="149" t="s">
        <v>923</v>
      </c>
    </row>
    <row r="491" spans="1:10" ht="15" customHeight="1" x14ac:dyDescent="0.25">
      <c r="A491" s="36" t="s">
        <v>409</v>
      </c>
      <c r="B491" s="36" t="s">
        <v>778</v>
      </c>
      <c r="C491" s="37" t="s">
        <v>894</v>
      </c>
      <c r="D491" s="37" t="s">
        <v>895</v>
      </c>
      <c r="E491" s="37" t="s">
        <v>924</v>
      </c>
      <c r="F491" s="37" t="s">
        <v>925</v>
      </c>
      <c r="G491" s="38" t="s">
        <v>785</v>
      </c>
      <c r="H491" s="44">
        <v>45545</v>
      </c>
      <c r="I491" s="148" t="s">
        <v>299</v>
      </c>
      <c r="J491" s="149" t="s">
        <v>926</v>
      </c>
    </row>
    <row r="492" spans="1:10" ht="15" customHeight="1" x14ac:dyDescent="0.25">
      <c r="A492" s="36" t="s">
        <v>409</v>
      </c>
      <c r="B492" s="36" t="s">
        <v>778</v>
      </c>
      <c r="C492" s="37" t="s">
        <v>894</v>
      </c>
      <c r="D492" s="37" t="s">
        <v>895</v>
      </c>
      <c r="E492" s="37" t="s">
        <v>927</v>
      </c>
      <c r="F492" s="37" t="s">
        <v>928</v>
      </c>
      <c r="G492" s="38" t="s">
        <v>785</v>
      </c>
      <c r="H492" s="44">
        <v>45554</v>
      </c>
      <c r="I492" s="86" t="s">
        <v>461</v>
      </c>
      <c r="J492" s="81" t="s">
        <v>929</v>
      </c>
    </row>
    <row r="493" spans="1:10" ht="15" customHeight="1" x14ac:dyDescent="0.25">
      <c r="A493" s="36" t="s">
        <v>409</v>
      </c>
      <c r="B493" s="36" t="s">
        <v>778</v>
      </c>
      <c r="C493" s="37" t="s">
        <v>894</v>
      </c>
      <c r="D493" s="37" t="s">
        <v>930</v>
      </c>
      <c r="E493" s="37" t="s">
        <v>931</v>
      </c>
      <c r="F493" s="37" t="s">
        <v>932</v>
      </c>
      <c r="G493" s="82"/>
      <c r="H493" s="44">
        <v>45469</v>
      </c>
      <c r="I493" s="148" t="s">
        <v>933</v>
      </c>
      <c r="J493" s="149" t="s">
        <v>934</v>
      </c>
    </row>
    <row r="494" spans="1:10" ht="15" customHeight="1" x14ac:dyDescent="0.25">
      <c r="A494" s="36" t="s">
        <v>409</v>
      </c>
      <c r="B494" s="36" t="s">
        <v>778</v>
      </c>
      <c r="C494" s="37" t="s">
        <v>894</v>
      </c>
      <c r="D494" s="37" t="s">
        <v>930</v>
      </c>
      <c r="E494" s="37" t="s">
        <v>935</v>
      </c>
      <c r="F494" s="37" t="s">
        <v>936</v>
      </c>
      <c r="G494" s="82" t="s">
        <v>785</v>
      </c>
      <c r="H494" s="44">
        <v>45490</v>
      </c>
      <c r="I494" s="148" t="s">
        <v>937</v>
      </c>
      <c r="J494" s="149" t="s">
        <v>938</v>
      </c>
    </row>
    <row r="495" spans="1:10" ht="15" customHeight="1" x14ac:dyDescent="0.25">
      <c r="A495" s="40" t="s">
        <v>409</v>
      </c>
      <c r="B495" s="36" t="s">
        <v>778</v>
      </c>
      <c r="C495" s="37" t="s">
        <v>894</v>
      </c>
      <c r="D495" s="37" t="s">
        <v>930</v>
      </c>
      <c r="E495" s="37" t="s">
        <v>939</v>
      </c>
      <c r="F495" s="37" t="s">
        <v>940</v>
      </c>
      <c r="G495" s="82" t="s">
        <v>785</v>
      </c>
      <c r="H495" s="44">
        <v>45495</v>
      </c>
      <c r="I495" s="158" t="s">
        <v>941</v>
      </c>
      <c r="J495" s="159" t="s">
        <v>942</v>
      </c>
    </row>
    <row r="496" spans="1:10" ht="15" customHeight="1" x14ac:dyDescent="0.25">
      <c r="A496" s="36" t="s">
        <v>409</v>
      </c>
      <c r="B496" s="36" t="s">
        <v>778</v>
      </c>
      <c r="C496" s="37" t="s">
        <v>894</v>
      </c>
      <c r="D496" s="37" t="s">
        <v>930</v>
      </c>
      <c r="E496" s="37" t="s">
        <v>939</v>
      </c>
      <c r="F496" s="37" t="s">
        <v>943</v>
      </c>
      <c r="G496" s="82" t="s">
        <v>898</v>
      </c>
      <c r="H496" s="44">
        <v>45495</v>
      </c>
      <c r="I496" s="160" t="s">
        <v>944</v>
      </c>
      <c r="J496" s="161"/>
    </row>
    <row r="497" spans="1:10" ht="15" customHeight="1" x14ac:dyDescent="0.25">
      <c r="A497" s="36" t="s">
        <v>409</v>
      </c>
      <c r="B497" s="36" t="s">
        <v>778</v>
      </c>
      <c r="C497" s="37" t="s">
        <v>894</v>
      </c>
      <c r="D497" s="37" t="s">
        <v>930</v>
      </c>
      <c r="E497" s="37" t="s">
        <v>945</v>
      </c>
      <c r="F497" s="37" t="s">
        <v>946</v>
      </c>
      <c r="G497" s="38" t="s">
        <v>947</v>
      </c>
      <c r="H497" s="44">
        <v>45497</v>
      </c>
      <c r="I497" s="86" t="s">
        <v>948</v>
      </c>
      <c r="J497" s="81" t="s">
        <v>16</v>
      </c>
    </row>
    <row r="498" spans="1:10" ht="15" customHeight="1" x14ac:dyDescent="0.25">
      <c r="A498" s="36" t="s">
        <v>409</v>
      </c>
      <c r="B498" s="37" t="s">
        <v>778</v>
      </c>
      <c r="C498" s="37" t="s">
        <v>894</v>
      </c>
      <c r="D498" s="37" t="s">
        <v>930</v>
      </c>
      <c r="E498" s="37" t="s">
        <v>949</v>
      </c>
      <c r="F498" s="37" t="s">
        <v>950</v>
      </c>
      <c r="G498" s="82" t="s">
        <v>785</v>
      </c>
      <c r="H498" s="44">
        <v>45509</v>
      </c>
      <c r="I498" s="163" t="s">
        <v>951</v>
      </c>
      <c r="J498" s="164" t="s">
        <v>952</v>
      </c>
    </row>
    <row r="499" spans="1:10" ht="15" customHeight="1" x14ac:dyDescent="0.25">
      <c r="A499" s="36" t="s">
        <v>409</v>
      </c>
      <c r="B499" s="37" t="s">
        <v>778</v>
      </c>
      <c r="C499" s="37" t="s">
        <v>894</v>
      </c>
      <c r="D499" s="37" t="s">
        <v>930</v>
      </c>
      <c r="E499" s="37" t="s">
        <v>957</v>
      </c>
      <c r="F499" s="37" t="s">
        <v>958</v>
      </c>
      <c r="G499" s="82" t="s">
        <v>898</v>
      </c>
      <c r="H499" s="44">
        <v>45530</v>
      </c>
      <c r="I499" s="86" t="s">
        <v>66</v>
      </c>
      <c r="J499" s="81" t="s">
        <v>226</v>
      </c>
    </row>
    <row r="500" spans="1:10" ht="15" customHeight="1" x14ac:dyDescent="0.25">
      <c r="A500" s="36" t="s">
        <v>409</v>
      </c>
      <c r="B500" s="37" t="s">
        <v>778</v>
      </c>
      <c r="C500" s="37" t="s">
        <v>894</v>
      </c>
      <c r="D500" s="37" t="s">
        <v>930</v>
      </c>
      <c r="E500" s="37" t="s">
        <v>953</v>
      </c>
      <c r="F500" s="37" t="s">
        <v>954</v>
      </c>
      <c r="G500" s="82"/>
      <c r="H500" s="44"/>
      <c r="I500" s="148" t="s">
        <v>955</v>
      </c>
      <c r="J500" s="149" t="s">
        <v>956</v>
      </c>
    </row>
    <row r="501" spans="1:10" ht="15" customHeight="1" x14ac:dyDescent="0.25">
      <c r="A501" s="36" t="s">
        <v>409</v>
      </c>
      <c r="B501" s="37" t="s">
        <v>778</v>
      </c>
      <c r="C501" s="37" t="s">
        <v>894</v>
      </c>
      <c r="D501" s="37" t="s">
        <v>1086</v>
      </c>
      <c r="E501" s="37" t="s">
        <v>1126</v>
      </c>
      <c r="F501" s="37" t="s">
        <v>1127</v>
      </c>
      <c r="G501" s="37"/>
      <c r="H501" s="44">
        <v>45057</v>
      </c>
      <c r="I501" s="148" t="s">
        <v>1128</v>
      </c>
      <c r="J501" s="149" t="s">
        <v>16</v>
      </c>
    </row>
    <row r="502" spans="1:10" ht="15" customHeight="1" x14ac:dyDescent="0.25">
      <c r="A502" s="36" t="s">
        <v>409</v>
      </c>
      <c r="B502" s="37" t="s">
        <v>778</v>
      </c>
      <c r="C502" s="37" t="s">
        <v>894</v>
      </c>
      <c r="D502" s="37" t="s">
        <v>1086</v>
      </c>
      <c r="E502" s="37" t="s">
        <v>1116</v>
      </c>
      <c r="F502" s="37" t="s">
        <v>1117</v>
      </c>
      <c r="G502" s="82"/>
      <c r="H502" s="44">
        <v>45393</v>
      </c>
      <c r="I502" s="148" t="s">
        <v>1118</v>
      </c>
      <c r="J502" s="149" t="s">
        <v>16</v>
      </c>
    </row>
    <row r="503" spans="1:10" ht="15" customHeight="1" x14ac:dyDescent="0.25">
      <c r="A503" s="36" t="s">
        <v>409</v>
      </c>
      <c r="B503" s="37" t="s">
        <v>778</v>
      </c>
      <c r="C503" s="37" t="s">
        <v>894</v>
      </c>
      <c r="D503" s="37" t="s">
        <v>1086</v>
      </c>
      <c r="E503" s="37" t="s">
        <v>1119</v>
      </c>
      <c r="F503" s="37" t="s">
        <v>1120</v>
      </c>
      <c r="G503" s="82"/>
      <c r="H503" s="44">
        <v>45469</v>
      </c>
      <c r="I503" s="86" t="s">
        <v>1089</v>
      </c>
      <c r="J503" s="81" t="s">
        <v>1121</v>
      </c>
    </row>
    <row r="504" spans="1:10" ht="15" customHeight="1" x14ac:dyDescent="0.25">
      <c r="A504" s="36" t="s">
        <v>409</v>
      </c>
      <c r="B504" s="37" t="s">
        <v>778</v>
      </c>
      <c r="C504" s="37" t="s">
        <v>894</v>
      </c>
      <c r="D504" s="37" t="s">
        <v>1086</v>
      </c>
      <c r="E504" s="37" t="s">
        <v>1122</v>
      </c>
      <c r="F504" s="37" t="s">
        <v>1123</v>
      </c>
      <c r="G504" s="82"/>
      <c r="H504" s="44">
        <v>45471</v>
      </c>
      <c r="I504" s="153" t="s">
        <v>1124</v>
      </c>
      <c r="J504" s="149" t="s">
        <v>1125</v>
      </c>
    </row>
    <row r="505" spans="1:10" ht="15" customHeight="1" x14ac:dyDescent="0.25">
      <c r="A505" s="36" t="s">
        <v>409</v>
      </c>
      <c r="B505" s="37" t="s">
        <v>778</v>
      </c>
      <c r="C505" s="37" t="s">
        <v>894</v>
      </c>
      <c r="D505" s="37" t="s">
        <v>1086</v>
      </c>
      <c r="E505" s="37" t="s">
        <v>1129</v>
      </c>
      <c r="F505" s="37" t="s">
        <v>1130</v>
      </c>
      <c r="G505" s="82" t="s">
        <v>898</v>
      </c>
      <c r="H505" s="44">
        <v>45490</v>
      </c>
      <c r="I505" s="86" t="s">
        <v>1131</v>
      </c>
      <c r="J505" s="81" t="s">
        <v>16</v>
      </c>
    </row>
    <row r="506" spans="1:10" ht="15" customHeight="1" x14ac:dyDescent="0.25">
      <c r="A506" s="36" t="s">
        <v>409</v>
      </c>
      <c r="B506" s="37" t="s">
        <v>778</v>
      </c>
      <c r="C506" s="37" t="s">
        <v>894</v>
      </c>
      <c r="D506" s="37" t="s">
        <v>1086</v>
      </c>
      <c r="E506" s="37" t="s">
        <v>1132</v>
      </c>
      <c r="F506" s="37" t="s">
        <v>1133</v>
      </c>
      <c r="G506" s="82" t="s">
        <v>947</v>
      </c>
      <c r="H506" s="44">
        <v>45509</v>
      </c>
      <c r="I506" s="148" t="s">
        <v>1134</v>
      </c>
      <c r="J506" s="149" t="s">
        <v>16</v>
      </c>
    </row>
    <row r="507" spans="1:10" ht="15" customHeight="1" x14ac:dyDescent="0.25">
      <c r="A507" s="36" t="s">
        <v>409</v>
      </c>
      <c r="B507" s="37" t="s">
        <v>778</v>
      </c>
      <c r="C507" s="37" t="s">
        <v>894</v>
      </c>
      <c r="D507" s="37" t="s">
        <v>1086</v>
      </c>
      <c r="E507" s="37" t="s">
        <v>1087</v>
      </c>
      <c r="F507" s="37" t="s">
        <v>1088</v>
      </c>
      <c r="G507" s="82"/>
      <c r="H507" s="37"/>
      <c r="I507" s="86" t="s">
        <v>1089</v>
      </c>
      <c r="J507" s="81" t="s">
        <v>16</v>
      </c>
    </row>
    <row r="508" spans="1:10" ht="15" customHeight="1" x14ac:dyDescent="0.25">
      <c r="A508" s="36" t="s">
        <v>409</v>
      </c>
      <c r="B508" s="37" t="s">
        <v>778</v>
      </c>
      <c r="C508" s="37" t="s">
        <v>894</v>
      </c>
      <c r="D508" s="37" t="s">
        <v>1086</v>
      </c>
      <c r="E508" s="37" t="s">
        <v>1090</v>
      </c>
      <c r="F508" s="37" t="s">
        <v>1091</v>
      </c>
      <c r="G508" s="82"/>
      <c r="H508" s="37"/>
      <c r="I508" s="148" t="s">
        <v>1092</v>
      </c>
      <c r="J508" s="149" t="s">
        <v>1093</v>
      </c>
    </row>
    <row r="509" spans="1:10" ht="15" customHeight="1" x14ac:dyDescent="0.25">
      <c r="A509" s="36" t="s">
        <v>409</v>
      </c>
      <c r="B509" s="37" t="s">
        <v>778</v>
      </c>
      <c r="C509" s="37" t="s">
        <v>894</v>
      </c>
      <c r="D509" s="37" t="s">
        <v>1086</v>
      </c>
      <c r="E509" s="37" t="s">
        <v>1094</v>
      </c>
      <c r="F509" s="37" t="s">
        <v>1095</v>
      </c>
      <c r="G509" s="82"/>
      <c r="H509" s="37"/>
      <c r="I509" s="86" t="s">
        <v>1096</v>
      </c>
      <c r="J509" s="81" t="s">
        <v>1097</v>
      </c>
    </row>
    <row r="510" spans="1:10" ht="15" customHeight="1" x14ac:dyDescent="0.25">
      <c r="A510" s="36" t="s">
        <v>409</v>
      </c>
      <c r="B510" s="37" t="s">
        <v>778</v>
      </c>
      <c r="C510" s="37" t="s">
        <v>894</v>
      </c>
      <c r="D510" s="37" t="s">
        <v>1086</v>
      </c>
      <c r="E510" s="37" t="s">
        <v>1098</v>
      </c>
      <c r="F510" s="37" t="s">
        <v>1099</v>
      </c>
      <c r="G510" s="82"/>
      <c r="H510" s="37"/>
      <c r="I510" s="148" t="s">
        <v>1100</v>
      </c>
      <c r="J510" s="149" t="s">
        <v>1101</v>
      </c>
    </row>
    <row r="511" spans="1:10" ht="15" customHeight="1" x14ac:dyDescent="0.25">
      <c r="A511" s="36" t="s">
        <v>409</v>
      </c>
      <c r="B511" s="37" t="s">
        <v>778</v>
      </c>
      <c r="C511" s="37" t="s">
        <v>894</v>
      </c>
      <c r="D511" s="37" t="s">
        <v>1086</v>
      </c>
      <c r="E511" s="37" t="s">
        <v>1102</v>
      </c>
      <c r="F511" s="37" t="s">
        <v>1103</v>
      </c>
      <c r="G511" s="82"/>
      <c r="H511" s="37"/>
      <c r="I511" s="86" t="s">
        <v>1104</v>
      </c>
      <c r="J511" s="81" t="s">
        <v>16</v>
      </c>
    </row>
    <row r="512" spans="1:10" ht="15" customHeight="1" x14ac:dyDescent="0.25">
      <c r="A512" s="36" t="s">
        <v>409</v>
      </c>
      <c r="B512" s="37" t="s">
        <v>778</v>
      </c>
      <c r="C512" s="37" t="s">
        <v>894</v>
      </c>
      <c r="D512" s="37" t="s">
        <v>1086</v>
      </c>
      <c r="E512" s="37" t="s">
        <v>1105</v>
      </c>
      <c r="F512" s="37" t="s">
        <v>1106</v>
      </c>
      <c r="G512" s="82"/>
      <c r="H512" s="37"/>
      <c r="I512" s="148" t="s">
        <v>1107</v>
      </c>
      <c r="J512" s="149" t="s">
        <v>1108</v>
      </c>
    </row>
    <row r="513" spans="1:10" ht="15" customHeight="1" x14ac:dyDescent="0.25">
      <c r="A513" s="36" t="s">
        <v>409</v>
      </c>
      <c r="B513" s="37" t="s">
        <v>778</v>
      </c>
      <c r="C513" s="37" t="s">
        <v>894</v>
      </c>
      <c r="D513" s="37" t="s">
        <v>1086</v>
      </c>
      <c r="E513" s="37" t="s">
        <v>1109</v>
      </c>
      <c r="F513" s="37" t="s">
        <v>1110</v>
      </c>
      <c r="G513" s="82"/>
      <c r="H513" s="37"/>
      <c r="I513" s="86" t="s">
        <v>1111</v>
      </c>
      <c r="J513" s="81" t="s">
        <v>1112</v>
      </c>
    </row>
    <row r="514" spans="1:10" ht="15" customHeight="1" x14ac:dyDescent="0.25">
      <c r="A514" s="36" t="s">
        <v>409</v>
      </c>
      <c r="B514" s="37" t="s">
        <v>778</v>
      </c>
      <c r="C514" s="37" t="s">
        <v>894</v>
      </c>
      <c r="D514" s="37" t="s">
        <v>1086</v>
      </c>
      <c r="E514" s="37" t="s">
        <v>1113</v>
      </c>
      <c r="F514" s="37" t="s">
        <v>1114</v>
      </c>
      <c r="G514" s="82"/>
      <c r="H514" s="37"/>
      <c r="I514" s="152" t="s">
        <v>1115</v>
      </c>
      <c r="J514" s="149" t="s">
        <v>16</v>
      </c>
    </row>
    <row r="515" spans="1:10" ht="15" customHeight="1" x14ac:dyDescent="0.25">
      <c r="A515" s="36" t="s">
        <v>409</v>
      </c>
      <c r="B515" s="37" t="s">
        <v>778</v>
      </c>
      <c r="C515" s="37" t="s">
        <v>894</v>
      </c>
      <c r="D515" s="37" t="s">
        <v>1452</v>
      </c>
      <c r="E515" s="37" t="s">
        <v>1456</v>
      </c>
      <c r="F515" s="37" t="s">
        <v>1457</v>
      </c>
      <c r="G515" s="82"/>
      <c r="H515" s="44">
        <v>45272</v>
      </c>
      <c r="I515" s="86" t="s">
        <v>1458</v>
      </c>
      <c r="J515" s="81" t="s">
        <v>16</v>
      </c>
    </row>
    <row r="516" spans="1:10" ht="15" customHeight="1" x14ac:dyDescent="0.25">
      <c r="A516" s="36" t="s">
        <v>409</v>
      </c>
      <c r="B516" s="37" t="s">
        <v>778</v>
      </c>
      <c r="C516" s="37" t="s">
        <v>894</v>
      </c>
      <c r="D516" s="37" t="s">
        <v>1452</v>
      </c>
      <c r="E516" s="37" t="s">
        <v>1453</v>
      </c>
      <c r="F516" s="37" t="s">
        <v>1454</v>
      </c>
      <c r="G516" s="82"/>
      <c r="H516" s="44">
        <v>45464</v>
      </c>
      <c r="I516" s="86" t="s">
        <v>1455</v>
      </c>
      <c r="J516" s="81" t="s">
        <v>16</v>
      </c>
    </row>
    <row r="517" spans="1:10" ht="15" customHeight="1" x14ac:dyDescent="0.25">
      <c r="A517" s="36" t="s">
        <v>409</v>
      </c>
      <c r="B517" s="37" t="s">
        <v>778</v>
      </c>
      <c r="C517" s="37" t="s">
        <v>894</v>
      </c>
      <c r="D517" s="37" t="s">
        <v>1366</v>
      </c>
      <c r="E517" s="37" t="s">
        <v>1373</v>
      </c>
      <c r="F517" s="37" t="s">
        <v>1374</v>
      </c>
      <c r="G517" s="82"/>
      <c r="H517" s="44">
        <v>45363</v>
      </c>
      <c r="I517" s="148" t="s">
        <v>996</v>
      </c>
      <c r="J517" s="149" t="s">
        <v>16</v>
      </c>
    </row>
    <row r="518" spans="1:10" ht="15" customHeight="1" x14ac:dyDescent="0.25">
      <c r="A518" s="36" t="s">
        <v>409</v>
      </c>
      <c r="B518" s="37" t="s">
        <v>778</v>
      </c>
      <c r="C518" s="37" t="s">
        <v>894</v>
      </c>
      <c r="D518" s="37" t="s">
        <v>1366</v>
      </c>
      <c r="E518" s="37" t="s">
        <v>1375</v>
      </c>
      <c r="F518" s="37" t="s">
        <v>1376</v>
      </c>
      <c r="G518" s="82"/>
      <c r="H518" s="44">
        <v>45383</v>
      </c>
      <c r="I518" s="148" t="s">
        <v>1377</v>
      </c>
      <c r="J518" s="149" t="s">
        <v>1378</v>
      </c>
    </row>
    <row r="519" spans="1:10" ht="15" customHeight="1" x14ac:dyDescent="0.25">
      <c r="A519" s="40" t="s">
        <v>409</v>
      </c>
      <c r="B519" s="16" t="s">
        <v>778</v>
      </c>
      <c r="C519" s="16" t="s">
        <v>894</v>
      </c>
      <c r="D519" s="16" t="s">
        <v>1366</v>
      </c>
      <c r="E519" s="16" t="s">
        <v>1379</v>
      </c>
      <c r="F519" s="37" t="s">
        <v>1380</v>
      </c>
      <c r="G519" s="150"/>
      <c r="H519" s="41">
        <v>45383</v>
      </c>
      <c r="I519" s="86" t="s">
        <v>1381</v>
      </c>
      <c r="J519" s="81" t="s">
        <v>1382</v>
      </c>
    </row>
    <row r="520" spans="1:10" ht="15" customHeight="1" x14ac:dyDescent="0.25">
      <c r="A520" s="36" t="s">
        <v>409</v>
      </c>
      <c r="B520" s="37" t="s">
        <v>778</v>
      </c>
      <c r="C520" s="37" t="s">
        <v>894</v>
      </c>
      <c r="D520" s="37" t="s">
        <v>1366</v>
      </c>
      <c r="E520" s="37" t="s">
        <v>1383</v>
      </c>
      <c r="F520" s="37" t="s">
        <v>1384</v>
      </c>
      <c r="G520" s="82"/>
      <c r="H520" s="44">
        <v>45391</v>
      </c>
      <c r="I520" s="86" t="s">
        <v>1385</v>
      </c>
      <c r="J520" s="81" t="s">
        <v>1386</v>
      </c>
    </row>
    <row r="521" spans="1:10" ht="15" customHeight="1" x14ac:dyDescent="0.25">
      <c r="A521" s="36" t="s">
        <v>409</v>
      </c>
      <c r="B521" s="37" t="s">
        <v>778</v>
      </c>
      <c r="C521" s="37" t="s">
        <v>894</v>
      </c>
      <c r="D521" s="37" t="s">
        <v>1366</v>
      </c>
      <c r="E521" s="37" t="s">
        <v>1387</v>
      </c>
      <c r="F521" s="37" t="s">
        <v>1388</v>
      </c>
      <c r="G521" s="82"/>
      <c r="H521" s="44">
        <v>45391</v>
      </c>
      <c r="I521" s="148" t="s">
        <v>1389</v>
      </c>
      <c r="J521" s="149" t="s">
        <v>1390</v>
      </c>
    </row>
    <row r="522" spans="1:10" ht="15" customHeight="1" x14ac:dyDescent="0.25">
      <c r="A522" s="36" t="s">
        <v>409</v>
      </c>
      <c r="B522" s="37" t="s">
        <v>778</v>
      </c>
      <c r="C522" s="37" t="s">
        <v>894</v>
      </c>
      <c r="D522" s="37" t="s">
        <v>1366</v>
      </c>
      <c r="E522" s="37" t="s">
        <v>1391</v>
      </c>
      <c r="F522" s="37" t="s">
        <v>1392</v>
      </c>
      <c r="G522" s="82"/>
      <c r="H522" s="44">
        <v>45405</v>
      </c>
      <c r="I522" s="148" t="s">
        <v>1393</v>
      </c>
      <c r="J522" s="149" t="s">
        <v>16</v>
      </c>
    </row>
    <row r="523" spans="1:10" ht="15" customHeight="1" x14ac:dyDescent="0.25">
      <c r="A523" s="36" t="s">
        <v>409</v>
      </c>
      <c r="B523" s="37" t="s">
        <v>778</v>
      </c>
      <c r="C523" s="37" t="s">
        <v>894</v>
      </c>
      <c r="D523" s="37" t="s">
        <v>1366</v>
      </c>
      <c r="E523" s="37" t="s">
        <v>1394</v>
      </c>
      <c r="F523" s="37" t="s">
        <v>1395</v>
      </c>
      <c r="G523" s="82"/>
      <c r="H523" s="44">
        <v>45408</v>
      </c>
      <c r="I523" s="152">
        <v>365817</v>
      </c>
      <c r="J523" s="149" t="s">
        <v>16</v>
      </c>
    </row>
    <row r="524" spans="1:10" ht="15" customHeight="1" x14ac:dyDescent="0.25">
      <c r="A524" s="36" t="s">
        <v>409</v>
      </c>
      <c r="B524" s="37" t="s">
        <v>778</v>
      </c>
      <c r="C524" s="37" t="s">
        <v>894</v>
      </c>
      <c r="D524" s="37" t="s">
        <v>1366</v>
      </c>
      <c r="E524" s="37" t="s">
        <v>1396</v>
      </c>
      <c r="F524" s="37" t="s">
        <v>1397</v>
      </c>
      <c r="G524" s="82"/>
      <c r="H524" s="44">
        <v>45419</v>
      </c>
      <c r="I524" s="86" t="s">
        <v>1398</v>
      </c>
      <c r="J524" s="81" t="s">
        <v>1399</v>
      </c>
    </row>
    <row r="525" spans="1:10" ht="15" customHeight="1" x14ac:dyDescent="0.25">
      <c r="A525" s="36" t="s">
        <v>409</v>
      </c>
      <c r="B525" s="37" t="s">
        <v>778</v>
      </c>
      <c r="C525" s="37" t="s">
        <v>894</v>
      </c>
      <c r="D525" s="37" t="s">
        <v>1366</v>
      </c>
      <c r="E525" s="37" t="s">
        <v>1400</v>
      </c>
      <c r="F525" s="37" t="s">
        <v>1401</v>
      </c>
      <c r="G525" s="82"/>
      <c r="H525" s="44">
        <v>45422</v>
      </c>
      <c r="I525" s="148" t="s">
        <v>195</v>
      </c>
      <c r="J525" s="149" t="s">
        <v>16</v>
      </c>
    </row>
    <row r="526" spans="1:10" ht="15" customHeight="1" x14ac:dyDescent="0.25">
      <c r="A526" s="36" t="s">
        <v>409</v>
      </c>
      <c r="B526" s="37" t="s">
        <v>778</v>
      </c>
      <c r="C526" s="37" t="s">
        <v>894</v>
      </c>
      <c r="D526" s="37" t="s">
        <v>1366</v>
      </c>
      <c r="E526" s="37" t="s">
        <v>1402</v>
      </c>
      <c r="F526" s="37" t="s">
        <v>1403</v>
      </c>
      <c r="G526" s="82"/>
      <c r="H526" s="44">
        <v>45469</v>
      </c>
      <c r="I526" s="148" t="s">
        <v>1404</v>
      </c>
      <c r="J526" s="149" t="s">
        <v>1405</v>
      </c>
    </row>
    <row r="527" spans="1:10" ht="15" customHeight="1" x14ac:dyDescent="0.25">
      <c r="A527" s="40" t="s">
        <v>409</v>
      </c>
      <c r="B527" s="40" t="s">
        <v>778</v>
      </c>
      <c r="C527" s="16" t="s">
        <v>894</v>
      </c>
      <c r="D527" s="16" t="s">
        <v>1366</v>
      </c>
      <c r="E527" s="16" t="s">
        <v>1406</v>
      </c>
      <c r="F527" s="37" t="s">
        <v>1407</v>
      </c>
      <c r="G527" s="150"/>
      <c r="H527" s="41">
        <v>45469</v>
      </c>
      <c r="I527" s="86" t="s">
        <v>1408</v>
      </c>
      <c r="J527" s="81" t="s">
        <v>1409</v>
      </c>
    </row>
    <row r="528" spans="1:10" ht="15" customHeight="1" x14ac:dyDescent="0.25">
      <c r="A528" s="36" t="s">
        <v>409</v>
      </c>
      <c r="B528" s="36" t="s">
        <v>778</v>
      </c>
      <c r="C528" s="37" t="s">
        <v>894</v>
      </c>
      <c r="D528" s="37" t="s">
        <v>1366</v>
      </c>
      <c r="E528" s="37" t="s">
        <v>1410</v>
      </c>
      <c r="F528" s="37" t="s">
        <v>1411</v>
      </c>
      <c r="G528" s="82"/>
      <c r="H528" s="44">
        <v>45478</v>
      </c>
      <c r="I528" s="86" t="s">
        <v>903</v>
      </c>
      <c r="J528" s="81" t="s">
        <v>16</v>
      </c>
    </row>
    <row r="529" spans="1:10" ht="15" customHeight="1" x14ac:dyDescent="0.25">
      <c r="A529" s="36" t="s">
        <v>409</v>
      </c>
      <c r="B529" s="36" t="s">
        <v>778</v>
      </c>
      <c r="C529" s="37" t="s">
        <v>894</v>
      </c>
      <c r="D529" s="37" t="s">
        <v>1366</v>
      </c>
      <c r="E529" s="37" t="s">
        <v>1412</v>
      </c>
      <c r="F529" s="37" t="s">
        <v>1413</v>
      </c>
      <c r="G529" s="82"/>
      <c r="H529" s="44">
        <v>45478</v>
      </c>
      <c r="I529" s="148" t="s">
        <v>1414</v>
      </c>
      <c r="J529" s="149" t="s">
        <v>1415</v>
      </c>
    </row>
    <row r="530" spans="1:10" ht="15" customHeight="1" x14ac:dyDescent="0.25">
      <c r="A530" s="36" t="s">
        <v>409</v>
      </c>
      <c r="B530" s="37" t="s">
        <v>778</v>
      </c>
      <c r="C530" s="37" t="s">
        <v>894</v>
      </c>
      <c r="D530" s="37" t="s">
        <v>1366</v>
      </c>
      <c r="E530" s="37" t="s">
        <v>1416</v>
      </c>
      <c r="F530" s="37" t="s">
        <v>1417</v>
      </c>
      <c r="G530" s="82" t="s">
        <v>785</v>
      </c>
      <c r="H530" s="44">
        <v>45483</v>
      </c>
      <c r="I530" s="148" t="s">
        <v>1418</v>
      </c>
      <c r="J530" s="149" t="s">
        <v>1419</v>
      </c>
    </row>
    <row r="531" spans="1:10" ht="18" customHeight="1" x14ac:dyDescent="0.25">
      <c r="A531" s="40" t="s">
        <v>409</v>
      </c>
      <c r="B531" s="40" t="s">
        <v>778</v>
      </c>
      <c r="C531" s="16" t="s">
        <v>894</v>
      </c>
      <c r="D531" s="16" t="s">
        <v>1366</v>
      </c>
      <c r="E531" s="16" t="s">
        <v>1420</v>
      </c>
      <c r="F531" s="37" t="s">
        <v>1421</v>
      </c>
      <c r="G531" s="150" t="s">
        <v>785</v>
      </c>
      <c r="H531" s="41">
        <v>45484</v>
      </c>
      <c r="I531" s="86" t="s">
        <v>632</v>
      </c>
      <c r="J531" s="81" t="s">
        <v>1422</v>
      </c>
    </row>
    <row r="532" spans="1:10" ht="15" customHeight="1" x14ac:dyDescent="0.25">
      <c r="A532" s="36" t="s">
        <v>409</v>
      </c>
      <c r="B532" s="36" t="s">
        <v>778</v>
      </c>
      <c r="C532" s="37" t="s">
        <v>894</v>
      </c>
      <c r="D532" s="37" t="s">
        <v>1366</v>
      </c>
      <c r="E532" s="37" t="s">
        <v>1423</v>
      </c>
      <c r="F532" s="37" t="s">
        <v>1424</v>
      </c>
      <c r="G532" s="82" t="s">
        <v>1328</v>
      </c>
      <c r="H532" s="44">
        <v>45488</v>
      </c>
      <c r="I532" s="148" t="s">
        <v>1425</v>
      </c>
      <c r="J532" s="149" t="s">
        <v>16</v>
      </c>
    </row>
    <row r="533" spans="1:10" ht="15" customHeight="1" x14ac:dyDescent="0.25">
      <c r="A533" s="40" t="s">
        <v>409</v>
      </c>
      <c r="B533" s="40" t="s">
        <v>778</v>
      </c>
      <c r="C533" s="16" t="s">
        <v>894</v>
      </c>
      <c r="D533" s="16" t="s">
        <v>1366</v>
      </c>
      <c r="E533" s="16" t="s">
        <v>1426</v>
      </c>
      <c r="F533" s="37" t="s">
        <v>1427</v>
      </c>
      <c r="G533" s="42" t="s">
        <v>1328</v>
      </c>
      <c r="H533" s="41">
        <v>45488</v>
      </c>
      <c r="I533" s="86" t="s">
        <v>1428</v>
      </c>
      <c r="J533" s="81" t="s">
        <v>16</v>
      </c>
    </row>
    <row r="534" spans="1:10" ht="15" customHeight="1" x14ac:dyDescent="0.25">
      <c r="A534" s="36" t="s">
        <v>409</v>
      </c>
      <c r="B534" s="36" t="s">
        <v>778</v>
      </c>
      <c r="C534" s="37" t="s">
        <v>894</v>
      </c>
      <c r="D534" s="37" t="s">
        <v>1366</v>
      </c>
      <c r="E534" s="37" t="s">
        <v>1429</v>
      </c>
      <c r="F534" s="37" t="s">
        <v>1430</v>
      </c>
      <c r="G534" s="82" t="s">
        <v>1328</v>
      </c>
      <c r="H534" s="44">
        <v>45526</v>
      </c>
      <c r="I534" s="86" t="s">
        <v>1431</v>
      </c>
      <c r="J534" s="81" t="s">
        <v>16</v>
      </c>
    </row>
    <row r="535" spans="1:10" ht="15" customHeight="1" x14ac:dyDescent="0.25">
      <c r="A535" s="36" t="s">
        <v>409</v>
      </c>
      <c r="B535" s="36" t="s">
        <v>778</v>
      </c>
      <c r="C535" s="37" t="s">
        <v>894</v>
      </c>
      <c r="D535" s="37" t="s">
        <v>1366</v>
      </c>
      <c r="E535" s="37" t="s">
        <v>1432</v>
      </c>
      <c r="F535" s="37" t="s">
        <v>1433</v>
      </c>
      <c r="G535" s="82" t="s">
        <v>898</v>
      </c>
      <c r="H535" s="44">
        <v>45533</v>
      </c>
      <c r="I535" s="148" t="s">
        <v>1434</v>
      </c>
      <c r="J535" s="149" t="s">
        <v>1435</v>
      </c>
    </row>
    <row r="536" spans="1:10" ht="15" customHeight="1" x14ac:dyDescent="0.25">
      <c r="A536" s="36" t="s">
        <v>409</v>
      </c>
      <c r="B536" s="36" t="s">
        <v>778</v>
      </c>
      <c r="C536" s="37" t="s">
        <v>894</v>
      </c>
      <c r="D536" s="37" t="s">
        <v>1366</v>
      </c>
      <c r="E536" s="37" t="s">
        <v>1436</v>
      </c>
      <c r="F536" s="37" t="s">
        <v>1437</v>
      </c>
      <c r="G536" s="82" t="s">
        <v>785</v>
      </c>
      <c r="H536" s="44">
        <v>45554</v>
      </c>
      <c r="I536" s="148" t="s">
        <v>1438</v>
      </c>
      <c r="J536" s="149" t="s">
        <v>1287</v>
      </c>
    </row>
    <row r="537" spans="1:10" ht="15" customHeight="1" x14ac:dyDescent="0.25">
      <c r="A537" s="36" t="s">
        <v>409</v>
      </c>
      <c r="B537" s="36" t="s">
        <v>778</v>
      </c>
      <c r="C537" s="37" t="s">
        <v>894</v>
      </c>
      <c r="D537" s="37" t="s">
        <v>1366</v>
      </c>
      <c r="E537" s="37" t="s">
        <v>1439</v>
      </c>
      <c r="F537" s="37" t="s">
        <v>1440</v>
      </c>
      <c r="G537" s="150" t="s">
        <v>826</v>
      </c>
      <c r="H537" s="41">
        <v>45588</v>
      </c>
      <c r="I537" s="86" t="s">
        <v>266</v>
      </c>
      <c r="J537" s="81" t="s">
        <v>16</v>
      </c>
    </row>
    <row r="538" spans="1:10" ht="15" customHeight="1" x14ac:dyDescent="0.25">
      <c r="A538" s="36" t="s">
        <v>409</v>
      </c>
      <c r="B538" s="36" t="s">
        <v>778</v>
      </c>
      <c r="C538" s="37" t="s">
        <v>894</v>
      </c>
      <c r="D538" s="37" t="s">
        <v>1366</v>
      </c>
      <c r="E538" s="37" t="s">
        <v>1441</v>
      </c>
      <c r="F538" s="37" t="s">
        <v>1442</v>
      </c>
      <c r="G538" s="82" t="s">
        <v>1328</v>
      </c>
      <c r="H538" s="44">
        <v>45588</v>
      </c>
      <c r="I538" s="148" t="s">
        <v>1443</v>
      </c>
      <c r="J538" s="149" t="s">
        <v>16</v>
      </c>
    </row>
    <row r="539" spans="1:10" ht="15" customHeight="1" x14ac:dyDescent="0.25">
      <c r="A539" s="40" t="s">
        <v>409</v>
      </c>
      <c r="B539" s="40" t="s">
        <v>778</v>
      </c>
      <c r="C539" s="16" t="s">
        <v>894</v>
      </c>
      <c r="D539" s="16" t="s">
        <v>1366</v>
      </c>
      <c r="E539" s="16" t="s">
        <v>1367</v>
      </c>
      <c r="F539" s="37" t="s">
        <v>1368</v>
      </c>
      <c r="G539" s="150"/>
      <c r="H539" s="16"/>
      <c r="I539" s="86" t="s">
        <v>1369</v>
      </c>
      <c r="J539" s="81" t="s">
        <v>16</v>
      </c>
    </row>
    <row r="540" spans="1:10" ht="15" customHeight="1" x14ac:dyDescent="0.25">
      <c r="A540" s="36" t="s">
        <v>409</v>
      </c>
      <c r="B540" s="36" t="s">
        <v>778</v>
      </c>
      <c r="C540" s="37" t="s">
        <v>894</v>
      </c>
      <c r="D540" s="37" t="s">
        <v>1366</v>
      </c>
      <c r="E540" s="37" t="s">
        <v>1370</v>
      </c>
      <c r="F540" s="37" t="s">
        <v>1371</v>
      </c>
      <c r="G540" s="82"/>
      <c r="H540" s="37"/>
      <c r="I540" s="148" t="s">
        <v>754</v>
      </c>
      <c r="J540" s="149" t="s">
        <v>1372</v>
      </c>
    </row>
    <row r="541" spans="1:10" ht="15" customHeight="1" x14ac:dyDescent="0.25">
      <c r="A541" s="36" t="s">
        <v>409</v>
      </c>
      <c r="B541" s="37" t="s">
        <v>778</v>
      </c>
      <c r="C541" s="37" t="s">
        <v>894</v>
      </c>
      <c r="D541" s="37" t="s">
        <v>1135</v>
      </c>
      <c r="E541" s="37" t="s">
        <v>1138</v>
      </c>
      <c r="F541" s="37" t="s">
        <v>1139</v>
      </c>
      <c r="G541" s="82"/>
      <c r="H541" s="44">
        <v>45481</v>
      </c>
      <c r="I541" s="148" t="s">
        <v>1140</v>
      </c>
      <c r="J541" s="149" t="s">
        <v>1141</v>
      </c>
    </row>
    <row r="542" spans="1:10" ht="15" customHeight="1" x14ac:dyDescent="0.25">
      <c r="A542" s="36" t="s">
        <v>409</v>
      </c>
      <c r="B542" s="37" t="s">
        <v>778</v>
      </c>
      <c r="C542" s="37" t="s">
        <v>894</v>
      </c>
      <c r="D542" s="37" t="s">
        <v>1135</v>
      </c>
      <c r="E542" s="37" t="s">
        <v>1142</v>
      </c>
      <c r="F542" s="37" t="s">
        <v>1143</v>
      </c>
      <c r="G542" s="82"/>
      <c r="H542" s="44">
        <v>45481</v>
      </c>
      <c r="I542" s="86" t="s">
        <v>1144</v>
      </c>
      <c r="J542" s="81" t="s">
        <v>16</v>
      </c>
    </row>
    <row r="543" spans="1:10" ht="15" customHeight="1" x14ac:dyDescent="0.25">
      <c r="A543" s="40" t="s">
        <v>409</v>
      </c>
      <c r="B543" s="16" t="s">
        <v>778</v>
      </c>
      <c r="C543" s="16" t="s">
        <v>894</v>
      </c>
      <c r="D543" s="16" t="s">
        <v>1135</v>
      </c>
      <c r="E543" s="16" t="s">
        <v>1145</v>
      </c>
      <c r="F543" s="37" t="s">
        <v>1146</v>
      </c>
      <c r="G543" s="150" t="s">
        <v>785</v>
      </c>
      <c r="H543" s="41">
        <v>45483</v>
      </c>
      <c r="I543" s="86" t="s">
        <v>1147</v>
      </c>
      <c r="J543" s="81" t="s">
        <v>1148</v>
      </c>
    </row>
    <row r="544" spans="1:10" ht="15" customHeight="1" x14ac:dyDescent="0.25">
      <c r="A544" s="36" t="s">
        <v>409</v>
      </c>
      <c r="B544" s="37" t="s">
        <v>778</v>
      </c>
      <c r="C544" s="37" t="s">
        <v>894</v>
      </c>
      <c r="D544" s="37" t="s">
        <v>1135</v>
      </c>
      <c r="E544" s="37" t="s">
        <v>1149</v>
      </c>
      <c r="F544" s="37" t="s">
        <v>1150</v>
      </c>
      <c r="G544" s="82" t="s">
        <v>785</v>
      </c>
      <c r="H544" s="44">
        <v>45483</v>
      </c>
      <c r="I544" s="148" t="s">
        <v>1151</v>
      </c>
      <c r="J544" s="149" t="s">
        <v>1152</v>
      </c>
    </row>
    <row r="545" spans="1:10" ht="15" customHeight="1" x14ac:dyDescent="0.25">
      <c r="A545" s="40" t="s">
        <v>409</v>
      </c>
      <c r="B545" s="16" t="s">
        <v>778</v>
      </c>
      <c r="C545" s="16" t="s">
        <v>894</v>
      </c>
      <c r="D545" s="16" t="s">
        <v>1135</v>
      </c>
      <c r="E545" s="16" t="s">
        <v>1153</v>
      </c>
      <c r="F545" s="37" t="s">
        <v>1154</v>
      </c>
      <c r="G545" s="150" t="s">
        <v>947</v>
      </c>
      <c r="H545" s="41">
        <v>45489</v>
      </c>
      <c r="I545" s="86" t="s">
        <v>1155</v>
      </c>
      <c r="J545" s="81" t="s">
        <v>16</v>
      </c>
    </row>
    <row r="546" spans="1:10" ht="15" customHeight="1" x14ac:dyDescent="0.25">
      <c r="A546" s="36" t="s">
        <v>409</v>
      </c>
      <c r="B546" s="37" t="s">
        <v>778</v>
      </c>
      <c r="C546" s="37" t="s">
        <v>894</v>
      </c>
      <c r="D546" s="37" t="s">
        <v>1135</v>
      </c>
      <c r="E546" s="37" t="s">
        <v>1156</v>
      </c>
      <c r="F546" s="37" t="s">
        <v>1157</v>
      </c>
      <c r="G546" s="38" t="s">
        <v>785</v>
      </c>
      <c r="H546" s="44">
        <v>45502</v>
      </c>
      <c r="I546" s="148" t="s">
        <v>1158</v>
      </c>
      <c r="J546" s="149" t="s">
        <v>1159</v>
      </c>
    </row>
    <row r="547" spans="1:10" ht="15" customHeight="1" x14ac:dyDescent="0.25">
      <c r="A547" s="36" t="s">
        <v>409</v>
      </c>
      <c r="B547" s="37" t="s">
        <v>778</v>
      </c>
      <c r="C547" s="37" t="s">
        <v>894</v>
      </c>
      <c r="D547" s="37" t="s">
        <v>1135</v>
      </c>
      <c r="E547" s="37" t="s">
        <v>1160</v>
      </c>
      <c r="F547" s="37" t="s">
        <v>1161</v>
      </c>
      <c r="G547" s="38" t="s">
        <v>785</v>
      </c>
      <c r="H547" s="44">
        <v>45506</v>
      </c>
      <c r="I547" s="148" t="s">
        <v>421</v>
      </c>
      <c r="J547" s="149" t="s">
        <v>1162</v>
      </c>
    </row>
    <row r="548" spans="1:10" ht="15" customHeight="1" x14ac:dyDescent="0.25">
      <c r="A548" s="36" t="s">
        <v>409</v>
      </c>
      <c r="B548" s="37" t="s">
        <v>778</v>
      </c>
      <c r="C548" s="37" t="s">
        <v>894</v>
      </c>
      <c r="D548" s="37" t="s">
        <v>1135</v>
      </c>
      <c r="E548" s="37" t="s">
        <v>1163</v>
      </c>
      <c r="F548" s="37" t="s">
        <v>1164</v>
      </c>
      <c r="G548" s="82" t="s">
        <v>947</v>
      </c>
      <c r="H548" s="44">
        <v>45534</v>
      </c>
      <c r="I548" s="86" t="s">
        <v>1165</v>
      </c>
      <c r="J548" s="81" t="s">
        <v>16</v>
      </c>
    </row>
    <row r="549" spans="1:10" ht="15" customHeight="1" x14ac:dyDescent="0.25">
      <c r="A549" s="36" t="s">
        <v>409</v>
      </c>
      <c r="B549" s="37" t="s">
        <v>778</v>
      </c>
      <c r="C549" s="37" t="s">
        <v>894</v>
      </c>
      <c r="D549" s="37" t="s">
        <v>1135</v>
      </c>
      <c r="E549" s="37" t="s">
        <v>1166</v>
      </c>
      <c r="F549" s="37" t="s">
        <v>1167</v>
      </c>
      <c r="G549" s="38" t="s">
        <v>785</v>
      </c>
      <c r="H549" s="44">
        <v>45544</v>
      </c>
      <c r="I549" s="148" t="s">
        <v>1168</v>
      </c>
      <c r="J549" s="149" t="s">
        <v>1169</v>
      </c>
    </row>
    <row r="550" spans="1:10" ht="15" customHeight="1" x14ac:dyDescent="0.25">
      <c r="A550" s="36" t="s">
        <v>409</v>
      </c>
      <c r="B550" s="37" t="s">
        <v>778</v>
      </c>
      <c r="C550" s="37" t="s">
        <v>894</v>
      </c>
      <c r="D550" s="37" t="s">
        <v>1135</v>
      </c>
      <c r="E550" s="37" t="s">
        <v>1170</v>
      </c>
      <c r="F550" s="37" t="s">
        <v>1171</v>
      </c>
      <c r="G550" s="82" t="s">
        <v>947</v>
      </c>
      <c r="H550" s="44">
        <v>45544</v>
      </c>
      <c r="I550" s="171" t="s">
        <v>1172</v>
      </c>
      <c r="J550" s="81" t="s">
        <v>16</v>
      </c>
    </row>
    <row r="551" spans="1:10" ht="15" customHeight="1" x14ac:dyDescent="0.25">
      <c r="A551" s="40" t="s">
        <v>409</v>
      </c>
      <c r="B551" s="16" t="s">
        <v>778</v>
      </c>
      <c r="C551" s="16" t="s">
        <v>894</v>
      </c>
      <c r="D551" s="16" t="s">
        <v>1135</v>
      </c>
      <c r="E551" s="16" t="s">
        <v>1173</v>
      </c>
      <c r="F551" s="37" t="s">
        <v>1174</v>
      </c>
      <c r="G551" s="42" t="s">
        <v>785</v>
      </c>
      <c r="H551" s="41">
        <v>45581</v>
      </c>
      <c r="I551" s="86" t="s">
        <v>1175</v>
      </c>
      <c r="J551" s="81" t="s">
        <v>1176</v>
      </c>
    </row>
    <row r="552" spans="1:10" ht="15" customHeight="1" x14ac:dyDescent="0.25">
      <c r="A552" s="36" t="s">
        <v>409</v>
      </c>
      <c r="B552" s="37" t="s">
        <v>778</v>
      </c>
      <c r="C552" s="37" t="s">
        <v>894</v>
      </c>
      <c r="D552" s="37" t="s">
        <v>1135</v>
      </c>
      <c r="E552" s="37" t="s">
        <v>1177</v>
      </c>
      <c r="F552" s="37" t="s">
        <v>1178</v>
      </c>
      <c r="G552" s="38" t="s">
        <v>785</v>
      </c>
      <c r="H552" s="44">
        <v>45644</v>
      </c>
      <c r="I552" s="148" t="s">
        <v>1179</v>
      </c>
      <c r="J552" s="149" t="s">
        <v>50</v>
      </c>
    </row>
    <row r="553" spans="1:10" ht="15" customHeight="1" x14ac:dyDescent="0.25">
      <c r="A553" s="36" t="s">
        <v>409</v>
      </c>
      <c r="B553" s="37" t="s">
        <v>778</v>
      </c>
      <c r="C553" s="37" t="s">
        <v>894</v>
      </c>
      <c r="D553" s="37" t="s">
        <v>1135</v>
      </c>
      <c r="E553" s="37" t="s">
        <v>1136</v>
      </c>
      <c r="F553" s="37" t="s">
        <v>1137</v>
      </c>
      <c r="G553" s="82"/>
      <c r="H553" s="37"/>
      <c r="I553" s="86" t="s">
        <v>186</v>
      </c>
      <c r="J553" s="81" t="s">
        <v>16</v>
      </c>
    </row>
    <row r="554" spans="1:10" ht="15" customHeight="1" x14ac:dyDescent="0.25">
      <c r="A554" s="36" t="s">
        <v>409</v>
      </c>
      <c r="B554" s="37" t="s">
        <v>778</v>
      </c>
      <c r="C554" s="37" t="s">
        <v>894</v>
      </c>
      <c r="D554" s="37" t="s">
        <v>1444</v>
      </c>
      <c r="E554" s="37" t="s">
        <v>1445</v>
      </c>
      <c r="F554" s="37" t="s">
        <v>1446</v>
      </c>
      <c r="G554" s="82"/>
      <c r="H554" s="44">
        <v>44979</v>
      </c>
      <c r="I554" s="148" t="s">
        <v>1447</v>
      </c>
      <c r="J554" s="149" t="s">
        <v>1448</v>
      </c>
    </row>
    <row r="555" spans="1:10" ht="15" customHeight="1" x14ac:dyDescent="0.25">
      <c r="A555" s="36" t="s">
        <v>409</v>
      </c>
      <c r="B555" s="37" t="s">
        <v>778</v>
      </c>
      <c r="C555" s="37" t="s">
        <v>894</v>
      </c>
      <c r="D555" s="37" t="s">
        <v>831</v>
      </c>
      <c r="E555" s="37" t="s">
        <v>968</v>
      </c>
      <c r="F555" s="37" t="s">
        <v>969</v>
      </c>
      <c r="G555" s="38" t="s">
        <v>947</v>
      </c>
      <c r="H555" s="44">
        <v>45392</v>
      </c>
      <c r="I555" s="86" t="s">
        <v>970</v>
      </c>
      <c r="J555" s="81" t="s">
        <v>16</v>
      </c>
    </row>
    <row r="556" spans="1:10" ht="15" customHeight="1" x14ac:dyDescent="0.25">
      <c r="A556" s="40" t="s">
        <v>409</v>
      </c>
      <c r="B556" s="16" t="s">
        <v>778</v>
      </c>
      <c r="C556" s="16" t="s">
        <v>894</v>
      </c>
      <c r="D556" s="16" t="s">
        <v>831</v>
      </c>
      <c r="E556" s="16" t="s">
        <v>971</v>
      </c>
      <c r="F556" s="37" t="s">
        <v>972</v>
      </c>
      <c r="G556" s="150"/>
      <c r="H556" s="41">
        <v>45399</v>
      </c>
      <c r="I556" s="86" t="s">
        <v>973</v>
      </c>
      <c r="J556" s="81" t="s">
        <v>974</v>
      </c>
    </row>
    <row r="557" spans="1:10" ht="15" customHeight="1" x14ac:dyDescent="0.25">
      <c r="A557" s="36" t="s">
        <v>409</v>
      </c>
      <c r="B557" s="37" t="s">
        <v>778</v>
      </c>
      <c r="C557" s="37" t="s">
        <v>894</v>
      </c>
      <c r="D557" s="37" t="s">
        <v>831</v>
      </c>
      <c r="E557" s="37" t="s">
        <v>975</v>
      </c>
      <c r="F557" s="37" t="s">
        <v>976</v>
      </c>
      <c r="G557" s="82"/>
      <c r="H557" s="44">
        <v>45406</v>
      </c>
      <c r="I557" s="86" t="s">
        <v>977</v>
      </c>
      <c r="J557" s="81" t="s">
        <v>978</v>
      </c>
    </row>
    <row r="558" spans="1:10" ht="15" customHeight="1" x14ac:dyDescent="0.25">
      <c r="A558" s="36" t="s">
        <v>409</v>
      </c>
      <c r="B558" s="37" t="s">
        <v>778</v>
      </c>
      <c r="C558" s="37" t="s">
        <v>894</v>
      </c>
      <c r="D558" s="37" t="s">
        <v>831</v>
      </c>
      <c r="E558" s="37" t="s">
        <v>979</v>
      </c>
      <c r="F558" s="37" t="s">
        <v>980</v>
      </c>
      <c r="G558" s="82"/>
      <c r="H558" s="44">
        <v>45460</v>
      </c>
      <c r="I558" s="148" t="s">
        <v>981</v>
      </c>
      <c r="J558" s="149" t="s">
        <v>982</v>
      </c>
    </row>
    <row r="559" spans="1:10" ht="15" customHeight="1" x14ac:dyDescent="0.25">
      <c r="A559" s="36" t="s">
        <v>409</v>
      </c>
      <c r="B559" s="37" t="s">
        <v>778</v>
      </c>
      <c r="C559" s="37" t="s">
        <v>894</v>
      </c>
      <c r="D559" s="37" t="s">
        <v>831</v>
      </c>
      <c r="E559" s="37" t="s">
        <v>983</v>
      </c>
      <c r="F559" s="37" t="s">
        <v>984</v>
      </c>
      <c r="G559" s="38" t="s">
        <v>947</v>
      </c>
      <c r="H559" s="44">
        <v>45478</v>
      </c>
      <c r="I559" s="86" t="s">
        <v>389</v>
      </c>
      <c r="J559" s="81" t="s">
        <v>16</v>
      </c>
    </row>
    <row r="560" spans="1:10" ht="15" customHeight="1" x14ac:dyDescent="0.25">
      <c r="A560" s="36" t="s">
        <v>409</v>
      </c>
      <c r="B560" s="37" t="s">
        <v>778</v>
      </c>
      <c r="C560" s="37" t="s">
        <v>894</v>
      </c>
      <c r="D560" s="37" t="s">
        <v>831</v>
      </c>
      <c r="E560" s="37" t="s">
        <v>985</v>
      </c>
      <c r="F560" s="37" t="s">
        <v>986</v>
      </c>
      <c r="G560" s="82"/>
      <c r="H560" s="44">
        <v>45478</v>
      </c>
      <c r="I560" s="148" t="s">
        <v>987</v>
      </c>
      <c r="J560" s="149" t="s">
        <v>16</v>
      </c>
    </row>
    <row r="561" spans="1:10" ht="15" customHeight="1" x14ac:dyDescent="0.25">
      <c r="A561" s="36" t="s">
        <v>409</v>
      </c>
      <c r="B561" s="37" t="s">
        <v>778</v>
      </c>
      <c r="C561" s="37" t="s">
        <v>894</v>
      </c>
      <c r="D561" s="37" t="s">
        <v>831</v>
      </c>
      <c r="E561" s="37" t="s">
        <v>988</v>
      </c>
      <c r="F561" s="37" t="s">
        <v>989</v>
      </c>
      <c r="G561" s="82" t="s">
        <v>898</v>
      </c>
      <c r="H561" s="44">
        <v>45526</v>
      </c>
      <c r="I561" s="163" t="s">
        <v>990</v>
      </c>
      <c r="J561" s="164" t="s">
        <v>16</v>
      </c>
    </row>
    <row r="562" spans="1:10" ht="15" customHeight="1" x14ac:dyDescent="0.25">
      <c r="A562" s="36" t="s">
        <v>409</v>
      </c>
      <c r="B562" s="37" t="s">
        <v>778</v>
      </c>
      <c r="C562" s="37" t="s">
        <v>894</v>
      </c>
      <c r="D562" s="37" t="s">
        <v>831</v>
      </c>
      <c r="E562" s="37" t="s">
        <v>991</v>
      </c>
      <c r="F562" s="37" t="s">
        <v>992</v>
      </c>
      <c r="G562" s="38" t="s">
        <v>947</v>
      </c>
      <c r="H562" s="44">
        <v>45533</v>
      </c>
      <c r="I562" s="86" t="s">
        <v>308</v>
      </c>
      <c r="J562" s="81" t="s">
        <v>16</v>
      </c>
    </row>
    <row r="563" spans="1:10" ht="15" customHeight="1" x14ac:dyDescent="0.25">
      <c r="A563" s="36" t="s">
        <v>409</v>
      </c>
      <c r="B563" s="37" t="s">
        <v>778</v>
      </c>
      <c r="C563" s="37" t="s">
        <v>894</v>
      </c>
      <c r="D563" s="37" t="s">
        <v>831</v>
      </c>
      <c r="E563" s="37" t="s">
        <v>959</v>
      </c>
      <c r="F563" s="37" t="s">
        <v>960</v>
      </c>
      <c r="G563" s="37"/>
      <c r="H563" s="37"/>
      <c r="I563" s="148" t="s">
        <v>961</v>
      </c>
      <c r="J563" s="149" t="s">
        <v>16</v>
      </c>
    </row>
    <row r="564" spans="1:10" ht="15" customHeight="1" x14ac:dyDescent="0.25">
      <c r="A564" s="36" t="s">
        <v>409</v>
      </c>
      <c r="B564" s="37" t="s">
        <v>778</v>
      </c>
      <c r="C564" s="37" t="s">
        <v>894</v>
      </c>
      <c r="D564" s="37" t="s">
        <v>831</v>
      </c>
      <c r="E564" s="37" t="s">
        <v>962</v>
      </c>
      <c r="F564" s="37" t="s">
        <v>963</v>
      </c>
      <c r="G564" s="82"/>
      <c r="H564" s="37"/>
      <c r="I564" s="86" t="s">
        <v>964</v>
      </c>
      <c r="J564" s="81" t="s">
        <v>16</v>
      </c>
    </row>
    <row r="565" spans="1:10" ht="15" customHeight="1" x14ac:dyDescent="0.25">
      <c r="A565" s="36" t="s">
        <v>409</v>
      </c>
      <c r="B565" s="37" t="s">
        <v>778</v>
      </c>
      <c r="C565" s="37" t="s">
        <v>894</v>
      </c>
      <c r="D565" s="37" t="s">
        <v>831</v>
      </c>
      <c r="E565" s="37" t="s">
        <v>965</v>
      </c>
      <c r="F565" s="37" t="s">
        <v>966</v>
      </c>
      <c r="G565" s="38" t="s">
        <v>947</v>
      </c>
      <c r="H565" s="37"/>
      <c r="I565" s="148" t="s">
        <v>967</v>
      </c>
      <c r="J565" s="149" t="s">
        <v>16</v>
      </c>
    </row>
    <row r="566" spans="1:10" ht="15" customHeight="1" x14ac:dyDescent="0.25">
      <c r="A566" s="36" t="s">
        <v>409</v>
      </c>
      <c r="B566" s="37" t="s">
        <v>778</v>
      </c>
      <c r="C566" s="37" t="s">
        <v>894</v>
      </c>
      <c r="D566" s="37" t="s">
        <v>993</v>
      </c>
      <c r="E566" s="37" t="s">
        <v>994</v>
      </c>
      <c r="F566" s="37" t="s">
        <v>995</v>
      </c>
      <c r="G566" s="82"/>
      <c r="H566" s="44">
        <v>45460</v>
      </c>
      <c r="I566" s="86" t="s">
        <v>996</v>
      </c>
      <c r="J566" s="81" t="s">
        <v>997</v>
      </c>
    </row>
    <row r="567" spans="1:10" ht="15" customHeight="1" x14ac:dyDescent="0.25">
      <c r="A567" s="36" t="s">
        <v>409</v>
      </c>
      <c r="B567" s="37" t="s">
        <v>778</v>
      </c>
      <c r="C567" s="37" t="s">
        <v>894</v>
      </c>
      <c r="D567" s="37" t="s">
        <v>993</v>
      </c>
      <c r="E567" s="37" t="s">
        <v>998</v>
      </c>
      <c r="F567" s="37" t="s">
        <v>999</v>
      </c>
      <c r="G567" s="82"/>
      <c r="H567" s="44">
        <v>45460</v>
      </c>
      <c r="I567" s="148" t="s">
        <v>537</v>
      </c>
      <c r="J567" s="149" t="s">
        <v>16</v>
      </c>
    </row>
    <row r="568" spans="1:10" ht="15" customHeight="1" x14ac:dyDescent="0.25">
      <c r="A568" s="36" t="s">
        <v>409</v>
      </c>
      <c r="B568" s="37" t="s">
        <v>778</v>
      </c>
      <c r="C568" s="37" t="s">
        <v>894</v>
      </c>
      <c r="D568" s="37" t="s">
        <v>993</v>
      </c>
      <c r="E568" s="37" t="s">
        <v>1000</v>
      </c>
      <c r="F568" s="37" t="s">
        <v>1001</v>
      </c>
      <c r="G568" s="82"/>
      <c r="H568" s="44"/>
      <c r="I568" s="86" t="s">
        <v>1002</v>
      </c>
      <c r="J568" s="81" t="s">
        <v>16</v>
      </c>
    </row>
    <row r="569" spans="1:10" ht="15" customHeight="1" x14ac:dyDescent="0.25">
      <c r="A569" s="36" t="s">
        <v>409</v>
      </c>
      <c r="B569" s="37" t="s">
        <v>778</v>
      </c>
      <c r="C569" s="37" t="s">
        <v>894</v>
      </c>
      <c r="D569" s="37" t="s">
        <v>797</v>
      </c>
      <c r="E569" s="37" t="s">
        <v>1180</v>
      </c>
      <c r="F569" s="37" t="s">
        <v>1181</v>
      </c>
      <c r="G569" s="37" t="s">
        <v>898</v>
      </c>
      <c r="H569" s="44">
        <v>45332</v>
      </c>
      <c r="I569" s="148" t="s">
        <v>1182</v>
      </c>
      <c r="J569" s="149" t="s">
        <v>1183</v>
      </c>
    </row>
    <row r="570" spans="1:10" ht="15" customHeight="1" x14ac:dyDescent="0.25">
      <c r="A570" s="36" t="s">
        <v>409</v>
      </c>
      <c r="B570" s="37" t="s">
        <v>778</v>
      </c>
      <c r="C570" s="37" t="s">
        <v>894</v>
      </c>
      <c r="D570" s="37" t="s">
        <v>797</v>
      </c>
      <c r="E570" s="37" t="s">
        <v>1198</v>
      </c>
      <c r="F570" s="37" t="s">
        <v>1199</v>
      </c>
      <c r="G570" s="82"/>
      <c r="H570" s="44">
        <v>45373</v>
      </c>
      <c r="I570" s="86" t="s">
        <v>1200</v>
      </c>
      <c r="J570" s="81" t="s">
        <v>1201</v>
      </c>
    </row>
    <row r="571" spans="1:10" ht="15" customHeight="1" x14ac:dyDescent="0.25">
      <c r="A571" s="36" t="s">
        <v>409</v>
      </c>
      <c r="B571" s="37" t="s">
        <v>778</v>
      </c>
      <c r="C571" s="37" t="s">
        <v>894</v>
      </c>
      <c r="D571" s="37" t="s">
        <v>797</v>
      </c>
      <c r="E571" s="37" t="s">
        <v>1202</v>
      </c>
      <c r="F571" s="37" t="s">
        <v>1203</v>
      </c>
      <c r="G571" s="82"/>
      <c r="H571" s="44">
        <v>45399</v>
      </c>
      <c r="I571" s="148" t="s">
        <v>1204</v>
      </c>
      <c r="J571" s="149" t="s">
        <v>1205</v>
      </c>
    </row>
    <row r="572" spans="1:10" ht="15" customHeight="1" x14ac:dyDescent="0.25">
      <c r="A572" s="36" t="s">
        <v>409</v>
      </c>
      <c r="B572" s="37" t="s">
        <v>778</v>
      </c>
      <c r="C572" s="37" t="s">
        <v>894</v>
      </c>
      <c r="D572" s="37" t="s">
        <v>797</v>
      </c>
      <c r="E572" s="37" t="s">
        <v>1206</v>
      </c>
      <c r="F572" s="37" t="s">
        <v>1207</v>
      </c>
      <c r="G572" s="82"/>
      <c r="H572" s="44">
        <v>45399</v>
      </c>
      <c r="I572" s="86" t="s">
        <v>1208</v>
      </c>
      <c r="J572" s="81" t="s">
        <v>1209</v>
      </c>
    </row>
    <row r="573" spans="1:10" ht="15" customHeight="1" x14ac:dyDescent="0.25">
      <c r="A573" s="36" t="s">
        <v>409</v>
      </c>
      <c r="B573" s="37" t="s">
        <v>778</v>
      </c>
      <c r="C573" s="37" t="s">
        <v>894</v>
      </c>
      <c r="D573" s="37" t="s">
        <v>797</v>
      </c>
      <c r="E573" s="37" t="s">
        <v>1210</v>
      </c>
      <c r="F573" s="37" t="s">
        <v>1211</v>
      </c>
      <c r="G573" s="82"/>
      <c r="H573" s="44">
        <v>45469</v>
      </c>
      <c r="I573" s="148" t="s">
        <v>1212</v>
      </c>
      <c r="J573" s="149" t="s">
        <v>1213</v>
      </c>
    </row>
    <row r="574" spans="1:10" ht="15" customHeight="1" x14ac:dyDescent="0.25">
      <c r="A574" s="36" t="s">
        <v>409</v>
      </c>
      <c r="B574" s="37" t="s">
        <v>778</v>
      </c>
      <c r="C574" s="37" t="s">
        <v>894</v>
      </c>
      <c r="D574" s="37" t="s">
        <v>797</v>
      </c>
      <c r="E574" s="37" t="s">
        <v>1214</v>
      </c>
      <c r="F574" s="37" t="s">
        <v>1215</v>
      </c>
      <c r="G574" s="82"/>
      <c r="H574" s="44">
        <v>45469</v>
      </c>
      <c r="I574" s="86" t="s">
        <v>1216</v>
      </c>
      <c r="J574" s="81" t="s">
        <v>1217</v>
      </c>
    </row>
    <row r="575" spans="1:10" ht="15" customHeight="1" x14ac:dyDescent="0.25">
      <c r="A575" s="36" t="s">
        <v>409</v>
      </c>
      <c r="B575" s="37" t="s">
        <v>778</v>
      </c>
      <c r="C575" s="37" t="s">
        <v>894</v>
      </c>
      <c r="D575" s="37" t="s">
        <v>797</v>
      </c>
      <c r="E575" s="37" t="s">
        <v>1218</v>
      </c>
      <c r="F575" s="37" t="s">
        <v>1219</v>
      </c>
      <c r="G575" s="82" t="s">
        <v>826</v>
      </c>
      <c r="H575" s="44">
        <v>45841</v>
      </c>
      <c r="I575" s="86" t="s">
        <v>814</v>
      </c>
      <c r="J575" s="81"/>
    </row>
    <row r="576" spans="1:10" ht="15" customHeight="1" x14ac:dyDescent="0.25">
      <c r="A576" s="36" t="s">
        <v>409</v>
      </c>
      <c r="B576" s="37" t="s">
        <v>778</v>
      </c>
      <c r="C576" s="37" t="s">
        <v>894</v>
      </c>
      <c r="D576" s="37" t="s">
        <v>797</v>
      </c>
      <c r="E576" s="37" t="s">
        <v>1184</v>
      </c>
      <c r="F576" s="37" t="s">
        <v>1185</v>
      </c>
      <c r="G576" s="82"/>
      <c r="H576" s="37"/>
      <c r="I576" s="148" t="s">
        <v>1186</v>
      </c>
      <c r="J576" s="149" t="s">
        <v>1187</v>
      </c>
    </row>
    <row r="577" spans="1:10" ht="15" customHeight="1" x14ac:dyDescent="0.25">
      <c r="A577" s="36" t="s">
        <v>409</v>
      </c>
      <c r="B577" s="37" t="s">
        <v>778</v>
      </c>
      <c r="C577" s="37" t="s">
        <v>894</v>
      </c>
      <c r="D577" s="37" t="s">
        <v>797</v>
      </c>
      <c r="E577" s="37" t="s">
        <v>1188</v>
      </c>
      <c r="F577" s="37" t="s">
        <v>1189</v>
      </c>
      <c r="G577" s="82"/>
      <c r="H577" s="37"/>
      <c r="I577" s="86" t="s">
        <v>1190</v>
      </c>
      <c r="J577" s="81" t="s">
        <v>1191</v>
      </c>
    </row>
    <row r="578" spans="1:10" ht="15" customHeight="1" x14ac:dyDescent="0.25">
      <c r="A578" s="36" t="s">
        <v>409</v>
      </c>
      <c r="B578" s="37" t="s">
        <v>778</v>
      </c>
      <c r="C578" s="37" t="s">
        <v>894</v>
      </c>
      <c r="D578" s="37" t="s">
        <v>797</v>
      </c>
      <c r="E578" s="37" t="s">
        <v>1192</v>
      </c>
      <c r="F578" s="37" t="s">
        <v>1193</v>
      </c>
      <c r="G578" s="82"/>
      <c r="H578" s="37"/>
      <c r="I578" s="148" t="s">
        <v>1194</v>
      </c>
      <c r="J578" s="149" t="s">
        <v>16</v>
      </c>
    </row>
    <row r="579" spans="1:10" ht="15" customHeight="1" x14ac:dyDescent="0.25">
      <c r="A579" s="36" t="s">
        <v>409</v>
      </c>
      <c r="B579" s="37" t="s">
        <v>778</v>
      </c>
      <c r="C579" s="37" t="s">
        <v>894</v>
      </c>
      <c r="D579" s="37" t="s">
        <v>797</v>
      </c>
      <c r="E579" s="37" t="s">
        <v>1195</v>
      </c>
      <c r="F579" s="37" t="s">
        <v>1196</v>
      </c>
      <c r="G579" s="82"/>
      <c r="H579" s="37"/>
      <c r="I579" s="86" t="s">
        <v>1197</v>
      </c>
      <c r="J579" s="81" t="s">
        <v>16</v>
      </c>
    </row>
    <row r="580" spans="1:10" ht="15" customHeight="1" x14ac:dyDescent="0.25">
      <c r="A580" s="40" t="s">
        <v>409</v>
      </c>
      <c r="B580" s="16" t="s">
        <v>778</v>
      </c>
      <c r="C580" s="16" t="s">
        <v>894</v>
      </c>
      <c r="D580" s="16" t="s">
        <v>1330</v>
      </c>
      <c r="E580" s="16" t="s">
        <v>1331</v>
      </c>
      <c r="F580" s="37" t="s">
        <v>1332</v>
      </c>
      <c r="G580" s="16"/>
      <c r="H580" s="41">
        <v>45338</v>
      </c>
      <c r="I580" s="86" t="s">
        <v>1333</v>
      </c>
      <c r="J580" s="81" t="s">
        <v>1334</v>
      </c>
    </row>
    <row r="581" spans="1:10" ht="15" customHeight="1" x14ac:dyDescent="0.25">
      <c r="A581" s="36" t="s">
        <v>409</v>
      </c>
      <c r="B581" s="37" t="s">
        <v>778</v>
      </c>
      <c r="C581" s="37" t="s">
        <v>894</v>
      </c>
      <c r="D581" s="37" t="s">
        <v>1330</v>
      </c>
      <c r="E581" s="37" t="s">
        <v>1335</v>
      </c>
      <c r="F581" s="37" t="s">
        <v>1336</v>
      </c>
      <c r="G581" s="82"/>
      <c r="H581" s="37"/>
      <c r="I581" s="148" t="s">
        <v>1337</v>
      </c>
      <c r="J581" s="149" t="s">
        <v>1338</v>
      </c>
    </row>
    <row r="582" spans="1:10" ht="15" customHeight="1" x14ac:dyDescent="0.25">
      <c r="A582" s="36" t="s">
        <v>409</v>
      </c>
      <c r="B582" s="37" t="s">
        <v>778</v>
      </c>
      <c r="C582" s="37" t="s">
        <v>894</v>
      </c>
      <c r="D582" s="37" t="s">
        <v>1280</v>
      </c>
      <c r="E582" s="37" t="s">
        <v>1299</v>
      </c>
      <c r="F582" s="37" t="s">
        <v>1300</v>
      </c>
      <c r="G582" s="37"/>
      <c r="H582" s="44">
        <v>45383</v>
      </c>
      <c r="I582" s="148" t="s">
        <v>1301</v>
      </c>
      <c r="J582" s="149" t="s">
        <v>1302</v>
      </c>
    </row>
    <row r="583" spans="1:10" ht="15" customHeight="1" x14ac:dyDescent="0.25">
      <c r="A583" s="36" t="s">
        <v>409</v>
      </c>
      <c r="B583" s="37" t="s">
        <v>778</v>
      </c>
      <c r="C583" s="37" t="s">
        <v>894</v>
      </c>
      <c r="D583" s="37" t="s">
        <v>1280</v>
      </c>
      <c r="E583" s="37" t="s">
        <v>1303</v>
      </c>
      <c r="F583" s="37" t="s">
        <v>1304</v>
      </c>
      <c r="G583" s="37"/>
      <c r="H583" s="44">
        <v>45399</v>
      </c>
      <c r="I583" s="148" t="s">
        <v>1305</v>
      </c>
      <c r="J583" s="149" t="s">
        <v>1306</v>
      </c>
    </row>
    <row r="584" spans="1:10" ht="15" customHeight="1" x14ac:dyDescent="0.25">
      <c r="A584" s="36" t="s">
        <v>409</v>
      </c>
      <c r="B584" s="37" t="s">
        <v>778</v>
      </c>
      <c r="C584" s="37" t="s">
        <v>894</v>
      </c>
      <c r="D584" s="37" t="s">
        <v>1280</v>
      </c>
      <c r="E584" s="37" t="s">
        <v>1307</v>
      </c>
      <c r="F584" s="37" t="s">
        <v>1308</v>
      </c>
      <c r="G584" s="37"/>
      <c r="H584" s="44">
        <v>45408</v>
      </c>
      <c r="I584" s="86" t="s">
        <v>1309</v>
      </c>
      <c r="J584" s="81" t="s">
        <v>1310</v>
      </c>
    </row>
    <row r="585" spans="1:10" ht="15" customHeight="1" x14ac:dyDescent="0.25">
      <c r="A585" s="36" t="s">
        <v>409</v>
      </c>
      <c r="B585" s="37" t="s">
        <v>778</v>
      </c>
      <c r="C585" s="37" t="s">
        <v>894</v>
      </c>
      <c r="D585" s="37" t="s">
        <v>1280</v>
      </c>
      <c r="E585" s="37" t="s">
        <v>1281</v>
      </c>
      <c r="F585" s="37" t="s">
        <v>1282</v>
      </c>
      <c r="G585" s="82"/>
      <c r="H585" s="37"/>
      <c r="I585" s="86" t="s">
        <v>1283</v>
      </c>
      <c r="J585" s="81" t="s">
        <v>1255</v>
      </c>
    </row>
    <row r="586" spans="1:10" ht="15" customHeight="1" x14ac:dyDescent="0.25">
      <c r="A586" s="36" t="s">
        <v>409</v>
      </c>
      <c r="B586" s="37" t="s">
        <v>778</v>
      </c>
      <c r="C586" s="37" t="s">
        <v>894</v>
      </c>
      <c r="D586" s="37" t="s">
        <v>1280</v>
      </c>
      <c r="E586" s="37" t="s">
        <v>1284</v>
      </c>
      <c r="F586" s="37" t="s">
        <v>1285</v>
      </c>
      <c r="G586" s="82"/>
      <c r="H586" s="37"/>
      <c r="I586" s="148" t="s">
        <v>1286</v>
      </c>
      <c r="J586" s="149" t="s">
        <v>1287</v>
      </c>
    </row>
    <row r="587" spans="1:10" ht="15" customHeight="1" x14ac:dyDescent="0.25">
      <c r="A587" s="36" t="s">
        <v>409</v>
      </c>
      <c r="B587" s="37" t="s">
        <v>778</v>
      </c>
      <c r="C587" s="37" t="s">
        <v>894</v>
      </c>
      <c r="D587" s="37" t="s">
        <v>1280</v>
      </c>
      <c r="E587" s="37" t="s">
        <v>1288</v>
      </c>
      <c r="F587" s="37" t="s">
        <v>1289</v>
      </c>
      <c r="G587" s="82"/>
      <c r="H587" s="37"/>
      <c r="I587" s="86" t="s">
        <v>1290</v>
      </c>
      <c r="J587" s="81" t="s">
        <v>1291</v>
      </c>
    </row>
    <row r="588" spans="1:10" ht="15" customHeight="1" x14ac:dyDescent="0.25">
      <c r="A588" s="36" t="s">
        <v>409</v>
      </c>
      <c r="B588" s="37" t="s">
        <v>778</v>
      </c>
      <c r="C588" s="37" t="s">
        <v>894</v>
      </c>
      <c r="D588" s="37" t="s">
        <v>1280</v>
      </c>
      <c r="E588" s="37" t="s">
        <v>1292</v>
      </c>
      <c r="F588" s="37" t="s">
        <v>1293</v>
      </c>
      <c r="G588" s="82"/>
      <c r="H588" s="37"/>
      <c r="I588" s="148" t="s">
        <v>1294</v>
      </c>
      <c r="J588" s="149" t="s">
        <v>1295</v>
      </c>
    </row>
    <row r="589" spans="1:10" ht="15" customHeight="1" x14ac:dyDescent="0.25">
      <c r="A589" s="36" t="s">
        <v>409</v>
      </c>
      <c r="B589" s="37" t="s">
        <v>778</v>
      </c>
      <c r="C589" s="37" t="s">
        <v>894</v>
      </c>
      <c r="D589" s="37" t="s">
        <v>1280</v>
      </c>
      <c r="E589" s="37" t="s">
        <v>1296</v>
      </c>
      <c r="F589" s="37" t="s">
        <v>1297</v>
      </c>
      <c r="G589" s="82"/>
      <c r="H589" s="37"/>
      <c r="I589" s="86" t="s">
        <v>1298</v>
      </c>
      <c r="J589" s="81" t="s">
        <v>16</v>
      </c>
    </row>
    <row r="590" spans="1:10" ht="15" customHeight="1" x14ac:dyDescent="0.25">
      <c r="A590" s="36" t="s">
        <v>409</v>
      </c>
      <c r="B590" s="37" t="s">
        <v>778</v>
      </c>
      <c r="C590" s="37" t="s">
        <v>894</v>
      </c>
      <c r="D590" s="37" t="s">
        <v>249</v>
      </c>
      <c r="E590" s="37" t="s">
        <v>1311</v>
      </c>
      <c r="F590" s="37" t="s">
        <v>1312</v>
      </c>
      <c r="G590" s="82"/>
      <c r="H590" s="44">
        <v>45478</v>
      </c>
      <c r="I590" s="86" t="s">
        <v>1313</v>
      </c>
      <c r="J590" s="81" t="s">
        <v>1314</v>
      </c>
    </row>
    <row r="591" spans="1:10" ht="15" customHeight="1" x14ac:dyDescent="0.25">
      <c r="A591" s="36" t="s">
        <v>409</v>
      </c>
      <c r="B591" s="37" t="s">
        <v>778</v>
      </c>
      <c r="C591" s="37" t="s">
        <v>894</v>
      </c>
      <c r="D591" s="37" t="s">
        <v>249</v>
      </c>
      <c r="E591" s="37" t="s">
        <v>1315</v>
      </c>
      <c r="F591" s="37" t="s">
        <v>1316</v>
      </c>
      <c r="G591" s="82" t="s">
        <v>785</v>
      </c>
      <c r="H591" s="44">
        <v>45496</v>
      </c>
      <c r="I591" s="86" t="s">
        <v>1317</v>
      </c>
      <c r="J591" s="81" t="s">
        <v>1318</v>
      </c>
    </row>
    <row r="592" spans="1:10" ht="15" customHeight="1" x14ac:dyDescent="0.25">
      <c r="A592" s="36" t="s">
        <v>409</v>
      </c>
      <c r="B592" s="37" t="s">
        <v>778</v>
      </c>
      <c r="C592" s="37" t="s">
        <v>894</v>
      </c>
      <c r="D592" s="37" t="s">
        <v>1319</v>
      </c>
      <c r="E592" s="37" t="s">
        <v>1320</v>
      </c>
      <c r="F592" s="37" t="s">
        <v>1321</v>
      </c>
      <c r="G592" s="82"/>
      <c r="H592" s="44">
        <v>45443</v>
      </c>
      <c r="I592" s="148" t="s">
        <v>1322</v>
      </c>
      <c r="J592" s="149" t="s">
        <v>16</v>
      </c>
    </row>
    <row r="593" spans="1:10" ht="15" customHeight="1" x14ac:dyDescent="0.25">
      <c r="A593" s="36" t="s">
        <v>409</v>
      </c>
      <c r="B593" s="37" t="s">
        <v>778</v>
      </c>
      <c r="C593" s="37" t="s">
        <v>894</v>
      </c>
      <c r="D593" s="37" t="s">
        <v>1319</v>
      </c>
      <c r="E593" s="37" t="s">
        <v>1323</v>
      </c>
      <c r="F593" s="37" t="s">
        <v>1324</v>
      </c>
      <c r="G593" s="82"/>
      <c r="H593" s="44">
        <v>45478</v>
      </c>
      <c r="I593" s="148" t="s">
        <v>1325</v>
      </c>
      <c r="J593" s="149" t="s">
        <v>16</v>
      </c>
    </row>
    <row r="594" spans="1:10" ht="15" customHeight="1" x14ac:dyDescent="0.25">
      <c r="A594" s="36" t="s">
        <v>409</v>
      </c>
      <c r="B594" s="37" t="s">
        <v>778</v>
      </c>
      <c r="C594" s="37" t="s">
        <v>894</v>
      </c>
      <c r="D594" s="37" t="s">
        <v>1319</v>
      </c>
      <c r="E594" s="37" t="s">
        <v>1326</v>
      </c>
      <c r="F594" s="37" t="s">
        <v>1327</v>
      </c>
      <c r="G594" s="82" t="s">
        <v>1328</v>
      </c>
      <c r="H594" s="44">
        <v>45516</v>
      </c>
      <c r="I594" s="148" t="s">
        <v>1329</v>
      </c>
      <c r="J594" s="149" t="s">
        <v>16</v>
      </c>
    </row>
    <row r="595" spans="1:10" ht="15" customHeight="1" x14ac:dyDescent="0.25">
      <c r="A595" s="36" t="s">
        <v>409</v>
      </c>
      <c r="B595" s="37" t="s">
        <v>778</v>
      </c>
      <c r="C595" s="37" t="s">
        <v>894</v>
      </c>
      <c r="D595" s="16" t="s">
        <v>2540</v>
      </c>
      <c r="E595" s="37" t="s">
        <v>1342</v>
      </c>
      <c r="F595" s="37" t="s">
        <v>1343</v>
      </c>
      <c r="G595" s="82"/>
      <c r="H595" s="44">
        <v>45471</v>
      </c>
      <c r="I595" s="86" t="s">
        <v>1344</v>
      </c>
      <c r="J595" s="81" t="s">
        <v>1345</v>
      </c>
    </row>
    <row r="596" spans="1:10" ht="15" customHeight="1" x14ac:dyDescent="0.25">
      <c r="A596" s="36" t="s">
        <v>409</v>
      </c>
      <c r="B596" s="37" t="s">
        <v>778</v>
      </c>
      <c r="C596" s="37" t="s">
        <v>894</v>
      </c>
      <c r="D596" s="37" t="s">
        <v>2540</v>
      </c>
      <c r="E596" s="37" t="s">
        <v>1346</v>
      </c>
      <c r="F596" s="37" t="s">
        <v>1347</v>
      </c>
      <c r="G596" s="82"/>
      <c r="H596" s="44">
        <v>45471</v>
      </c>
      <c r="I596" s="148" t="s">
        <v>1348</v>
      </c>
      <c r="J596" s="149" t="s">
        <v>1349</v>
      </c>
    </row>
    <row r="597" spans="1:10" ht="15" customHeight="1" x14ac:dyDescent="0.25">
      <c r="A597" s="36" t="s">
        <v>409</v>
      </c>
      <c r="B597" s="37" t="s">
        <v>778</v>
      </c>
      <c r="C597" s="37" t="s">
        <v>894</v>
      </c>
      <c r="D597" s="37" t="s">
        <v>2540</v>
      </c>
      <c r="E597" s="37" t="s">
        <v>1350</v>
      </c>
      <c r="F597" s="37" t="s">
        <v>1351</v>
      </c>
      <c r="G597" s="82"/>
      <c r="H597" s="44">
        <v>45475</v>
      </c>
      <c r="I597" s="148" t="s">
        <v>1186</v>
      </c>
      <c r="J597" s="149" t="s">
        <v>1352</v>
      </c>
    </row>
    <row r="598" spans="1:10" ht="15" customHeight="1" x14ac:dyDescent="0.25">
      <c r="A598" s="40" t="s">
        <v>409</v>
      </c>
      <c r="B598" s="16" t="s">
        <v>778</v>
      </c>
      <c r="C598" s="16" t="s">
        <v>894</v>
      </c>
      <c r="D598" s="16" t="s">
        <v>2540</v>
      </c>
      <c r="E598" s="16" t="s">
        <v>1353</v>
      </c>
      <c r="F598" s="37" t="s">
        <v>1354</v>
      </c>
      <c r="G598" s="150"/>
      <c r="H598" s="41">
        <v>45475</v>
      </c>
      <c r="I598" s="86" t="s">
        <v>86</v>
      </c>
      <c r="J598" s="81" t="s">
        <v>1355</v>
      </c>
    </row>
    <row r="599" spans="1:10" ht="15" customHeight="1" x14ac:dyDescent="0.25">
      <c r="A599" s="36" t="s">
        <v>409</v>
      </c>
      <c r="B599" s="37" t="s">
        <v>778</v>
      </c>
      <c r="C599" s="37" t="s">
        <v>894</v>
      </c>
      <c r="D599" s="37" t="s">
        <v>2540</v>
      </c>
      <c r="E599" s="37" t="s">
        <v>1339</v>
      </c>
      <c r="F599" s="37" t="s">
        <v>1340</v>
      </c>
      <c r="G599" s="82"/>
      <c r="H599" s="37"/>
      <c r="I599" s="148" t="s">
        <v>1341</v>
      </c>
      <c r="J599" s="149" t="s">
        <v>952</v>
      </c>
    </row>
    <row r="600" spans="1:10" ht="15" customHeight="1" x14ac:dyDescent="0.25">
      <c r="A600" s="36" t="s">
        <v>409</v>
      </c>
      <c r="B600" s="37" t="s">
        <v>778</v>
      </c>
      <c r="C600" s="37" t="s">
        <v>894</v>
      </c>
      <c r="D600" s="37" t="s">
        <v>1003</v>
      </c>
      <c r="E600" s="37" t="s">
        <v>1082</v>
      </c>
      <c r="F600" s="37" t="s">
        <v>1083</v>
      </c>
      <c r="G600" s="82"/>
      <c r="H600" s="44">
        <v>45460</v>
      </c>
      <c r="I600" s="86" t="s">
        <v>1084</v>
      </c>
      <c r="J600" s="81" t="s">
        <v>1085</v>
      </c>
    </row>
    <row r="601" spans="1:10" ht="15" customHeight="1" x14ac:dyDescent="0.25">
      <c r="A601" s="36" t="s">
        <v>409</v>
      </c>
      <c r="B601" s="37" t="s">
        <v>778</v>
      </c>
      <c r="C601" s="37" t="s">
        <v>894</v>
      </c>
      <c r="D601" s="37" t="s">
        <v>1003</v>
      </c>
      <c r="E601" s="37" t="s">
        <v>1004</v>
      </c>
      <c r="F601" s="37" t="s">
        <v>1005</v>
      </c>
      <c r="G601" s="37"/>
      <c r="H601" s="37"/>
      <c r="I601" s="86" t="s">
        <v>114</v>
      </c>
      <c r="J601" s="81" t="s">
        <v>1006</v>
      </c>
    </row>
    <row r="602" spans="1:10" ht="15" customHeight="1" x14ac:dyDescent="0.25">
      <c r="A602" s="36" t="s">
        <v>409</v>
      </c>
      <c r="B602" s="37" t="s">
        <v>778</v>
      </c>
      <c r="C602" s="37" t="s">
        <v>894</v>
      </c>
      <c r="D602" s="37" t="s">
        <v>1003</v>
      </c>
      <c r="E602" s="37" t="s">
        <v>1007</v>
      </c>
      <c r="F602" s="37" t="s">
        <v>1008</v>
      </c>
      <c r="G602" s="82"/>
      <c r="H602" s="37"/>
      <c r="I602" s="148" t="s">
        <v>1009</v>
      </c>
      <c r="J602" s="149" t="s">
        <v>1010</v>
      </c>
    </row>
    <row r="603" spans="1:10" ht="15" customHeight="1" x14ac:dyDescent="0.25">
      <c r="A603" s="36" t="s">
        <v>409</v>
      </c>
      <c r="B603" s="37" t="s">
        <v>778</v>
      </c>
      <c r="C603" s="37" t="s">
        <v>894</v>
      </c>
      <c r="D603" s="37" t="s">
        <v>1003</v>
      </c>
      <c r="E603" s="37" t="s">
        <v>1011</v>
      </c>
      <c r="F603" s="37" t="s">
        <v>1012</v>
      </c>
      <c r="G603" s="82"/>
      <c r="H603" s="37"/>
      <c r="I603" s="86" t="s">
        <v>1013</v>
      </c>
      <c r="J603" s="81" t="s">
        <v>1014</v>
      </c>
    </row>
    <row r="604" spans="1:10" ht="15" customHeight="1" x14ac:dyDescent="0.25">
      <c r="A604" s="36" t="s">
        <v>409</v>
      </c>
      <c r="B604" s="37" t="s">
        <v>778</v>
      </c>
      <c r="C604" s="37" t="s">
        <v>894</v>
      </c>
      <c r="D604" s="37" t="s">
        <v>1003</v>
      </c>
      <c r="E604" s="37" t="s">
        <v>1015</v>
      </c>
      <c r="F604" s="37" t="s">
        <v>1016</v>
      </c>
      <c r="G604" s="37"/>
      <c r="H604" s="37"/>
      <c r="I604" s="148" t="s">
        <v>1017</v>
      </c>
      <c r="J604" s="149" t="s">
        <v>16</v>
      </c>
    </row>
    <row r="605" spans="1:10" ht="15" customHeight="1" x14ac:dyDescent="0.25">
      <c r="A605" s="36" t="s">
        <v>409</v>
      </c>
      <c r="B605" s="37" t="s">
        <v>778</v>
      </c>
      <c r="C605" s="37" t="s">
        <v>894</v>
      </c>
      <c r="D605" s="37" t="s">
        <v>1003</v>
      </c>
      <c r="E605" s="37" t="s">
        <v>1018</v>
      </c>
      <c r="F605" s="37" t="s">
        <v>1018</v>
      </c>
      <c r="G605" s="37"/>
      <c r="H605" s="37"/>
      <c r="I605" s="86" t="s">
        <v>119</v>
      </c>
      <c r="J605" s="81" t="s">
        <v>16</v>
      </c>
    </row>
    <row r="606" spans="1:10" ht="15" customHeight="1" x14ac:dyDescent="0.25">
      <c r="A606" s="36" t="s">
        <v>409</v>
      </c>
      <c r="B606" s="37" t="s">
        <v>778</v>
      </c>
      <c r="C606" s="37" t="s">
        <v>894</v>
      </c>
      <c r="D606" s="37" t="s">
        <v>1003</v>
      </c>
      <c r="E606" s="37" t="s">
        <v>1019</v>
      </c>
      <c r="F606" s="37" t="s">
        <v>1020</v>
      </c>
      <c r="G606" s="82"/>
      <c r="H606" s="37"/>
      <c r="I606" s="148" t="s">
        <v>1021</v>
      </c>
      <c r="J606" s="149" t="s">
        <v>16</v>
      </c>
    </row>
    <row r="607" spans="1:10" ht="15" customHeight="1" x14ac:dyDescent="0.25">
      <c r="A607" s="36" t="s">
        <v>409</v>
      </c>
      <c r="B607" s="37" t="s">
        <v>778</v>
      </c>
      <c r="C607" s="37" t="s">
        <v>894</v>
      </c>
      <c r="D607" s="37" t="s">
        <v>1003</v>
      </c>
      <c r="E607" s="37" t="s">
        <v>1022</v>
      </c>
      <c r="F607" s="37" t="s">
        <v>1023</v>
      </c>
      <c r="G607" s="82"/>
      <c r="H607" s="37"/>
      <c r="I607" s="86" t="s">
        <v>1024</v>
      </c>
      <c r="J607" s="81" t="s">
        <v>1025</v>
      </c>
    </row>
    <row r="608" spans="1:10" ht="15" customHeight="1" x14ac:dyDescent="0.25">
      <c r="A608" s="36" t="s">
        <v>409</v>
      </c>
      <c r="B608" s="36" t="s">
        <v>778</v>
      </c>
      <c r="C608" s="37" t="s">
        <v>894</v>
      </c>
      <c r="D608" s="37" t="s">
        <v>1003</v>
      </c>
      <c r="E608" s="37" t="s">
        <v>1026</v>
      </c>
      <c r="F608" s="37" t="s">
        <v>1027</v>
      </c>
      <c r="G608" s="82"/>
      <c r="H608" s="37"/>
      <c r="I608" s="148" t="s">
        <v>1028</v>
      </c>
      <c r="J608" s="149" t="s">
        <v>16</v>
      </c>
    </row>
    <row r="609" spans="1:10" ht="15" customHeight="1" x14ac:dyDescent="0.25">
      <c r="A609" s="36" t="s">
        <v>409</v>
      </c>
      <c r="B609" s="36" t="s">
        <v>778</v>
      </c>
      <c r="C609" s="37" t="s">
        <v>894</v>
      </c>
      <c r="D609" s="37" t="s">
        <v>1003</v>
      </c>
      <c r="E609" s="37" t="s">
        <v>1029</v>
      </c>
      <c r="F609" s="37" t="s">
        <v>1030</v>
      </c>
      <c r="G609" s="82"/>
      <c r="H609" s="37"/>
      <c r="I609" s="86" t="s">
        <v>16</v>
      </c>
      <c r="J609" s="81" t="s">
        <v>1031</v>
      </c>
    </row>
    <row r="610" spans="1:10" ht="15" customHeight="1" x14ac:dyDescent="0.25">
      <c r="A610" s="36" t="s">
        <v>409</v>
      </c>
      <c r="B610" s="36" t="s">
        <v>778</v>
      </c>
      <c r="C610" s="37" t="s">
        <v>894</v>
      </c>
      <c r="D610" s="37" t="s">
        <v>1003</v>
      </c>
      <c r="E610" s="37" t="s">
        <v>1032</v>
      </c>
      <c r="F610" s="37" t="s">
        <v>1033</v>
      </c>
      <c r="G610" s="82"/>
      <c r="H610" s="37"/>
      <c r="I610" s="148" t="s">
        <v>1034</v>
      </c>
      <c r="J610" s="149" t="s">
        <v>1035</v>
      </c>
    </row>
    <row r="611" spans="1:10" ht="15" customHeight="1" x14ac:dyDescent="0.25">
      <c r="A611" s="36" t="s">
        <v>409</v>
      </c>
      <c r="B611" s="36" t="s">
        <v>778</v>
      </c>
      <c r="C611" s="37" t="s">
        <v>894</v>
      </c>
      <c r="D611" s="37" t="s">
        <v>1003</v>
      </c>
      <c r="E611" s="37" t="s">
        <v>1036</v>
      </c>
      <c r="F611" s="37" t="s">
        <v>1037</v>
      </c>
      <c r="G611" s="82"/>
      <c r="H611" s="37"/>
      <c r="I611" s="86" t="s">
        <v>1038</v>
      </c>
      <c r="J611" s="81" t="s">
        <v>1039</v>
      </c>
    </row>
    <row r="612" spans="1:10" ht="15" customHeight="1" x14ac:dyDescent="0.25">
      <c r="A612" s="36" t="s">
        <v>409</v>
      </c>
      <c r="B612" s="36" t="s">
        <v>778</v>
      </c>
      <c r="C612" s="37" t="s">
        <v>894</v>
      </c>
      <c r="D612" s="37" t="s">
        <v>1003</v>
      </c>
      <c r="E612" s="37" t="s">
        <v>1040</v>
      </c>
      <c r="F612" s="37" t="s">
        <v>1041</v>
      </c>
      <c r="G612" s="82"/>
      <c r="H612" s="37"/>
      <c r="I612" s="148" t="s">
        <v>1042</v>
      </c>
      <c r="J612" s="149" t="s">
        <v>1043</v>
      </c>
    </row>
    <row r="613" spans="1:10" ht="15" customHeight="1" x14ac:dyDescent="0.25">
      <c r="A613" s="36" t="s">
        <v>409</v>
      </c>
      <c r="B613" s="36" t="s">
        <v>778</v>
      </c>
      <c r="C613" s="37" t="s">
        <v>894</v>
      </c>
      <c r="D613" s="37" t="s">
        <v>1003</v>
      </c>
      <c r="E613" s="37" t="s">
        <v>1044</v>
      </c>
      <c r="F613" s="37" t="s">
        <v>1045</v>
      </c>
      <c r="G613" s="82"/>
      <c r="H613" s="37"/>
      <c r="I613" s="86" t="s">
        <v>739</v>
      </c>
      <c r="J613" s="81" t="s">
        <v>1046</v>
      </c>
    </row>
    <row r="614" spans="1:10" ht="15" customHeight="1" x14ac:dyDescent="0.25">
      <c r="A614" s="36" t="s">
        <v>409</v>
      </c>
      <c r="B614" s="36" t="s">
        <v>778</v>
      </c>
      <c r="C614" s="37" t="s">
        <v>894</v>
      </c>
      <c r="D614" s="37" t="s">
        <v>1003</v>
      </c>
      <c r="E614" s="37" t="s">
        <v>1048</v>
      </c>
      <c r="F614" s="37" t="s">
        <v>1049</v>
      </c>
      <c r="G614" s="82"/>
      <c r="H614" s="37"/>
      <c r="I614" s="148" t="s">
        <v>1050</v>
      </c>
      <c r="J614" s="149" t="s">
        <v>1051</v>
      </c>
    </row>
    <row r="615" spans="1:10" ht="15" customHeight="1" x14ac:dyDescent="0.25">
      <c r="A615" s="36" t="s">
        <v>409</v>
      </c>
      <c r="B615" s="36" t="s">
        <v>778</v>
      </c>
      <c r="C615" s="37" t="s">
        <v>894</v>
      </c>
      <c r="D615" s="37" t="s">
        <v>1003</v>
      </c>
      <c r="E615" s="37" t="s">
        <v>1052</v>
      </c>
      <c r="F615" s="37" t="s">
        <v>1053</v>
      </c>
      <c r="G615" s="82"/>
      <c r="H615" s="37"/>
      <c r="I615" s="86" t="s">
        <v>1054</v>
      </c>
      <c r="J615" s="81" t="s">
        <v>1055</v>
      </c>
    </row>
    <row r="616" spans="1:10" ht="15" customHeight="1" x14ac:dyDescent="0.25">
      <c r="A616" s="36" t="s">
        <v>409</v>
      </c>
      <c r="B616" s="36" t="s">
        <v>778</v>
      </c>
      <c r="C616" s="37" t="s">
        <v>894</v>
      </c>
      <c r="D616" s="37" t="s">
        <v>1003</v>
      </c>
      <c r="E616" s="37" t="s">
        <v>1056</v>
      </c>
      <c r="F616" s="37" t="s">
        <v>1057</v>
      </c>
      <c r="G616" s="82"/>
      <c r="H616" s="37"/>
      <c r="I616" s="148" t="s">
        <v>1058</v>
      </c>
      <c r="J616" s="149" t="s">
        <v>1059</v>
      </c>
    </row>
    <row r="617" spans="1:10" ht="15" customHeight="1" x14ac:dyDescent="0.25">
      <c r="A617" s="36" t="s">
        <v>409</v>
      </c>
      <c r="B617" s="36" t="s">
        <v>778</v>
      </c>
      <c r="C617" s="37" t="s">
        <v>894</v>
      </c>
      <c r="D617" s="37" t="s">
        <v>1003</v>
      </c>
      <c r="E617" s="37" t="s">
        <v>1060</v>
      </c>
      <c r="F617" s="37" t="s">
        <v>1061</v>
      </c>
      <c r="G617" s="82"/>
      <c r="H617" s="37"/>
      <c r="I617" s="86" t="s">
        <v>1062</v>
      </c>
      <c r="J617" s="81" t="s">
        <v>1063</v>
      </c>
    </row>
    <row r="618" spans="1:10" ht="15" customHeight="1" x14ac:dyDescent="0.25">
      <c r="A618" s="36" t="s">
        <v>409</v>
      </c>
      <c r="B618" s="36" t="s">
        <v>778</v>
      </c>
      <c r="C618" s="37" t="s">
        <v>894</v>
      </c>
      <c r="D618" s="37" t="s">
        <v>1003</v>
      </c>
      <c r="E618" s="37" t="s">
        <v>1064</v>
      </c>
      <c r="F618" s="37" t="s">
        <v>1065</v>
      </c>
      <c r="G618" s="82"/>
      <c r="H618" s="37"/>
      <c r="I618" s="148" t="s">
        <v>1066</v>
      </c>
      <c r="J618" s="149" t="s">
        <v>1067</v>
      </c>
    </row>
    <row r="619" spans="1:10" ht="15" customHeight="1" x14ac:dyDescent="0.25">
      <c r="A619" s="36" t="s">
        <v>409</v>
      </c>
      <c r="B619" s="36" t="s">
        <v>778</v>
      </c>
      <c r="C619" s="37" t="s">
        <v>894</v>
      </c>
      <c r="D619" s="37" t="s">
        <v>1003</v>
      </c>
      <c r="E619" s="37" t="s">
        <v>1068</v>
      </c>
      <c r="F619" s="37" t="s">
        <v>1069</v>
      </c>
      <c r="G619" s="82"/>
      <c r="H619" s="37"/>
      <c r="I619" s="171" t="s">
        <v>474</v>
      </c>
      <c r="J619" s="172" t="s">
        <v>1070</v>
      </c>
    </row>
    <row r="620" spans="1:10" ht="15" customHeight="1" x14ac:dyDescent="0.25">
      <c r="A620" s="36" t="s">
        <v>409</v>
      </c>
      <c r="B620" s="36" t="s">
        <v>778</v>
      </c>
      <c r="C620" s="37" t="s">
        <v>894</v>
      </c>
      <c r="D620" s="37" t="s">
        <v>1003</v>
      </c>
      <c r="E620" s="37" t="s">
        <v>1071</v>
      </c>
      <c r="F620" s="37" t="s">
        <v>1072</v>
      </c>
      <c r="G620" s="82"/>
      <c r="H620" s="37"/>
      <c r="I620" s="148" t="s">
        <v>1073</v>
      </c>
      <c r="J620" s="149" t="s">
        <v>16</v>
      </c>
    </row>
    <row r="621" spans="1:10" ht="15" customHeight="1" x14ac:dyDescent="0.25">
      <c r="A621" s="36" t="s">
        <v>409</v>
      </c>
      <c r="B621" s="36" t="s">
        <v>778</v>
      </c>
      <c r="C621" s="37" t="s">
        <v>894</v>
      </c>
      <c r="D621" s="37" t="s">
        <v>1003</v>
      </c>
      <c r="E621" s="37" t="s">
        <v>1074</v>
      </c>
      <c r="F621" s="37" t="s">
        <v>1075</v>
      </c>
      <c r="G621" s="82"/>
      <c r="H621" s="37"/>
      <c r="I621" s="86" t="s">
        <v>467</v>
      </c>
      <c r="J621" s="81" t="s">
        <v>1076</v>
      </c>
    </row>
    <row r="622" spans="1:10" ht="15" customHeight="1" x14ac:dyDescent="0.25">
      <c r="A622" s="36" t="s">
        <v>409</v>
      </c>
      <c r="B622" s="36" t="s">
        <v>778</v>
      </c>
      <c r="C622" s="37" t="s">
        <v>894</v>
      </c>
      <c r="D622" s="37" t="s">
        <v>1003</v>
      </c>
      <c r="E622" s="37" t="s">
        <v>1077</v>
      </c>
      <c r="F622" s="37" t="s">
        <v>1078</v>
      </c>
      <c r="G622" s="82"/>
      <c r="H622" s="37"/>
      <c r="I622" s="148" t="s">
        <v>1079</v>
      </c>
      <c r="J622" s="149" t="s">
        <v>1080</v>
      </c>
    </row>
    <row r="623" spans="1:10" ht="15" customHeight="1" x14ac:dyDescent="0.25">
      <c r="A623" s="36" t="s">
        <v>409</v>
      </c>
      <c r="B623" s="36" t="s">
        <v>778</v>
      </c>
      <c r="C623" s="37" t="s">
        <v>894</v>
      </c>
      <c r="D623" s="37" t="s">
        <v>1220</v>
      </c>
      <c r="E623" s="37" t="s">
        <v>1225</v>
      </c>
      <c r="F623" s="37" t="s">
        <v>1226</v>
      </c>
      <c r="G623" s="82" t="s">
        <v>826</v>
      </c>
      <c r="H623" s="44">
        <v>45383</v>
      </c>
      <c r="I623" s="151" t="s">
        <v>1227</v>
      </c>
      <c r="J623" s="81" t="s">
        <v>16</v>
      </c>
    </row>
    <row r="624" spans="1:10" ht="15" customHeight="1" x14ac:dyDescent="0.25">
      <c r="A624" s="36" t="s">
        <v>409</v>
      </c>
      <c r="B624" s="36" t="s">
        <v>778</v>
      </c>
      <c r="C624" s="37" t="s">
        <v>894</v>
      </c>
      <c r="D624" s="37" t="s">
        <v>1220</v>
      </c>
      <c r="E624" s="37" t="s">
        <v>1228</v>
      </c>
      <c r="F624" s="37" t="s">
        <v>1229</v>
      </c>
      <c r="G624" s="82"/>
      <c r="H624" s="44">
        <v>45469</v>
      </c>
      <c r="I624" s="148" t="s">
        <v>1230</v>
      </c>
      <c r="J624" s="149" t="s">
        <v>1231</v>
      </c>
    </row>
    <row r="625" spans="1:10" ht="15" customHeight="1" x14ac:dyDescent="0.25">
      <c r="A625" s="36" t="s">
        <v>409</v>
      </c>
      <c r="B625" s="37" t="s">
        <v>778</v>
      </c>
      <c r="C625" s="37" t="s">
        <v>894</v>
      </c>
      <c r="D625" s="37" t="s">
        <v>1220</v>
      </c>
      <c r="E625" s="37" t="s">
        <v>1232</v>
      </c>
      <c r="F625" s="37" t="s">
        <v>1233</v>
      </c>
      <c r="G625" s="82"/>
      <c r="H625" s="44">
        <v>45469</v>
      </c>
      <c r="I625" s="86" t="s">
        <v>1234</v>
      </c>
      <c r="J625" s="81" t="s">
        <v>1235</v>
      </c>
    </row>
    <row r="626" spans="1:10" ht="15" customHeight="1" x14ac:dyDescent="0.25">
      <c r="A626" s="36" t="s">
        <v>409</v>
      </c>
      <c r="B626" s="37" t="s">
        <v>778</v>
      </c>
      <c r="C626" s="37" t="s">
        <v>894</v>
      </c>
      <c r="D626" s="37" t="s">
        <v>1220</v>
      </c>
      <c r="E626" s="37" t="s">
        <v>1236</v>
      </c>
      <c r="F626" s="37" t="s">
        <v>1237</v>
      </c>
      <c r="G626" s="82"/>
      <c r="H626" s="44">
        <v>45471</v>
      </c>
      <c r="I626" s="86" t="s">
        <v>1238</v>
      </c>
      <c r="J626" s="81" t="s">
        <v>1239</v>
      </c>
    </row>
    <row r="627" spans="1:10" ht="15" customHeight="1" x14ac:dyDescent="0.25">
      <c r="A627" s="36" t="s">
        <v>409</v>
      </c>
      <c r="B627" s="36" t="s">
        <v>778</v>
      </c>
      <c r="C627" s="37" t="s">
        <v>894</v>
      </c>
      <c r="D627" s="37" t="s">
        <v>1220</v>
      </c>
      <c r="E627" s="37" t="s">
        <v>1240</v>
      </c>
      <c r="F627" s="37" t="s">
        <v>1241</v>
      </c>
      <c r="G627" s="82"/>
      <c r="H627" s="44">
        <v>45516</v>
      </c>
      <c r="I627" s="86" t="s">
        <v>1242</v>
      </c>
      <c r="J627" s="81" t="s">
        <v>1243</v>
      </c>
    </row>
    <row r="628" spans="1:10" ht="15" customHeight="1" x14ac:dyDescent="0.25">
      <c r="A628" s="40" t="s">
        <v>409</v>
      </c>
      <c r="B628" s="40" t="s">
        <v>778</v>
      </c>
      <c r="C628" s="16" t="s">
        <v>894</v>
      </c>
      <c r="D628" s="16" t="s">
        <v>1220</v>
      </c>
      <c r="E628" s="16" t="s">
        <v>1244</v>
      </c>
      <c r="F628" s="37" t="s">
        <v>1245</v>
      </c>
      <c r="G628" s="150" t="s">
        <v>785</v>
      </c>
      <c r="H628" s="41">
        <v>45524</v>
      </c>
      <c r="I628" s="86" t="s">
        <v>1246</v>
      </c>
      <c r="J628" s="81" t="s">
        <v>1247</v>
      </c>
    </row>
    <row r="629" spans="1:10" ht="15" customHeight="1" x14ac:dyDescent="0.25">
      <c r="A629" s="36" t="s">
        <v>409</v>
      </c>
      <c r="B629" s="36" t="s">
        <v>778</v>
      </c>
      <c r="C629" s="37" t="s">
        <v>894</v>
      </c>
      <c r="D629" s="37" t="s">
        <v>1220</v>
      </c>
      <c r="E629" s="37" t="s">
        <v>1248</v>
      </c>
      <c r="F629" s="37" t="s">
        <v>1249</v>
      </c>
      <c r="G629" s="82" t="s">
        <v>785</v>
      </c>
      <c r="H629" s="44">
        <v>45524</v>
      </c>
      <c r="I629" s="148" t="s">
        <v>1250</v>
      </c>
      <c r="J629" s="149" t="s">
        <v>1251</v>
      </c>
    </row>
    <row r="630" spans="1:10" ht="15" customHeight="1" x14ac:dyDescent="0.25">
      <c r="A630" s="36" t="s">
        <v>409</v>
      </c>
      <c r="B630" s="36" t="s">
        <v>778</v>
      </c>
      <c r="C630" s="37" t="s">
        <v>894</v>
      </c>
      <c r="D630" s="37" t="s">
        <v>1220</v>
      </c>
      <c r="E630" s="37" t="s">
        <v>1252</v>
      </c>
      <c r="F630" s="37" t="s">
        <v>1253</v>
      </c>
      <c r="G630" s="82" t="s">
        <v>785</v>
      </c>
      <c r="H630" s="44">
        <v>45533</v>
      </c>
      <c r="I630" s="148" t="s">
        <v>1254</v>
      </c>
      <c r="J630" s="149" t="s">
        <v>1255</v>
      </c>
    </row>
    <row r="631" spans="1:10" ht="15" customHeight="1" x14ac:dyDescent="0.25">
      <c r="A631" s="36" t="s">
        <v>409</v>
      </c>
      <c r="B631" s="36" t="s">
        <v>778</v>
      </c>
      <c r="C631" s="37" t="s">
        <v>894</v>
      </c>
      <c r="D631" s="37" t="s">
        <v>1220</v>
      </c>
      <c r="E631" s="37" t="s">
        <v>1256</v>
      </c>
      <c r="F631" s="37" t="s">
        <v>1257</v>
      </c>
      <c r="G631" s="82" t="s">
        <v>898</v>
      </c>
      <c r="H631" s="44">
        <v>45534</v>
      </c>
      <c r="I631" s="152" t="s">
        <v>1258</v>
      </c>
      <c r="J631" s="149" t="s">
        <v>1259</v>
      </c>
    </row>
    <row r="632" spans="1:10" ht="15" customHeight="1" x14ac:dyDescent="0.25">
      <c r="A632" s="36" t="s">
        <v>409</v>
      </c>
      <c r="B632" s="36" t="s">
        <v>778</v>
      </c>
      <c r="C632" s="37" t="s">
        <v>894</v>
      </c>
      <c r="D632" s="37" t="s">
        <v>1220</v>
      </c>
      <c r="E632" s="37" t="s">
        <v>1260</v>
      </c>
      <c r="F632" s="37" t="s">
        <v>1261</v>
      </c>
      <c r="G632" s="82" t="s">
        <v>898</v>
      </c>
      <c r="H632" s="44">
        <v>45538</v>
      </c>
      <c r="I632" s="148" t="s">
        <v>1262</v>
      </c>
      <c r="J632" s="149" t="s">
        <v>1263</v>
      </c>
    </row>
    <row r="633" spans="1:10" ht="15" customHeight="1" x14ac:dyDescent="0.25">
      <c r="A633" s="36" t="s">
        <v>409</v>
      </c>
      <c r="B633" s="36" t="s">
        <v>778</v>
      </c>
      <c r="C633" s="37" t="s">
        <v>894</v>
      </c>
      <c r="D633" s="37" t="s">
        <v>1220</v>
      </c>
      <c r="E633" s="37" t="s">
        <v>1264</v>
      </c>
      <c r="F633" s="37" t="s">
        <v>1265</v>
      </c>
      <c r="G633" s="82" t="s">
        <v>826</v>
      </c>
      <c r="H633" s="44">
        <v>45538</v>
      </c>
      <c r="I633" s="86" t="s">
        <v>1266</v>
      </c>
      <c r="J633" s="81" t="s">
        <v>16</v>
      </c>
    </row>
    <row r="634" spans="1:10" ht="15" customHeight="1" x14ac:dyDescent="0.25">
      <c r="A634" s="36" t="s">
        <v>409</v>
      </c>
      <c r="B634" s="36" t="s">
        <v>778</v>
      </c>
      <c r="C634" s="37" t="s">
        <v>894</v>
      </c>
      <c r="D634" s="37" t="s">
        <v>1220</v>
      </c>
      <c r="E634" s="37" t="s">
        <v>1267</v>
      </c>
      <c r="F634" s="37" t="s">
        <v>1268</v>
      </c>
      <c r="G634" s="82" t="s">
        <v>785</v>
      </c>
      <c r="H634" s="44">
        <v>45538</v>
      </c>
      <c r="I634" s="148" t="s">
        <v>1269</v>
      </c>
      <c r="J634" s="149" t="s">
        <v>1270</v>
      </c>
    </row>
    <row r="635" spans="1:10" ht="15" customHeight="1" x14ac:dyDescent="0.25">
      <c r="A635" s="36" t="s">
        <v>409</v>
      </c>
      <c r="B635" s="36" t="s">
        <v>778</v>
      </c>
      <c r="C635" s="37" t="s">
        <v>894</v>
      </c>
      <c r="D635" s="37" t="s">
        <v>1220</v>
      </c>
      <c r="E635" s="37" t="s">
        <v>1271</v>
      </c>
      <c r="F635" s="37" t="s">
        <v>1272</v>
      </c>
      <c r="G635" s="82" t="s">
        <v>898</v>
      </c>
      <c r="H635" s="44">
        <v>45544</v>
      </c>
      <c r="I635" s="148" t="s">
        <v>1242</v>
      </c>
      <c r="J635" s="149" t="s">
        <v>1243</v>
      </c>
    </row>
    <row r="636" spans="1:10" ht="15" customHeight="1" x14ac:dyDescent="0.25">
      <c r="A636" s="40" t="s">
        <v>409</v>
      </c>
      <c r="B636" s="40" t="s">
        <v>778</v>
      </c>
      <c r="C636" s="16" t="s">
        <v>894</v>
      </c>
      <c r="D636" s="16" t="s">
        <v>1220</v>
      </c>
      <c r="E636" s="16" t="s">
        <v>1277</v>
      </c>
      <c r="F636" s="37" t="s">
        <v>1278</v>
      </c>
      <c r="G636" s="150" t="s">
        <v>898</v>
      </c>
      <c r="H636" s="41">
        <v>45544</v>
      </c>
      <c r="I636" s="86" t="s">
        <v>1279</v>
      </c>
      <c r="J636" s="81" t="s">
        <v>16</v>
      </c>
    </row>
    <row r="637" spans="1:10" ht="15" customHeight="1" x14ac:dyDescent="0.25">
      <c r="A637" s="36" t="s">
        <v>409</v>
      </c>
      <c r="B637" s="36" t="s">
        <v>778</v>
      </c>
      <c r="C637" s="37" t="s">
        <v>894</v>
      </c>
      <c r="D637" s="37" t="s">
        <v>1220</v>
      </c>
      <c r="E637" s="37" t="s">
        <v>1273</v>
      </c>
      <c r="F637" s="37" t="s">
        <v>1274</v>
      </c>
      <c r="G637" s="82" t="s">
        <v>785</v>
      </c>
      <c r="H637" s="44">
        <v>45841</v>
      </c>
      <c r="I637" s="148" t="s">
        <v>1275</v>
      </c>
      <c r="J637" s="149" t="s">
        <v>1276</v>
      </c>
    </row>
    <row r="638" spans="1:10" ht="15" customHeight="1" x14ac:dyDescent="0.25">
      <c r="A638" s="36" t="s">
        <v>409</v>
      </c>
      <c r="B638" s="36" t="s">
        <v>778</v>
      </c>
      <c r="C638" s="37" t="s">
        <v>894</v>
      </c>
      <c r="D638" s="37" t="s">
        <v>1220</v>
      </c>
      <c r="E638" s="37" t="s">
        <v>1221</v>
      </c>
      <c r="F638" s="37" t="s">
        <v>1222</v>
      </c>
      <c r="G638" s="82"/>
      <c r="H638" s="37"/>
      <c r="I638" s="86" t="s">
        <v>1223</v>
      </c>
      <c r="J638" s="81" t="s">
        <v>1224</v>
      </c>
    </row>
    <row r="639" spans="1:10" ht="15" customHeight="1" x14ac:dyDescent="0.25">
      <c r="A639" s="36" t="s">
        <v>409</v>
      </c>
      <c r="B639" s="36" t="s">
        <v>778</v>
      </c>
      <c r="C639" s="37" t="s">
        <v>894</v>
      </c>
      <c r="D639" s="37" t="s">
        <v>1356</v>
      </c>
      <c r="E639" s="37" t="s">
        <v>1363</v>
      </c>
      <c r="F639" s="37" t="s">
        <v>1364</v>
      </c>
      <c r="G639" s="82"/>
      <c r="H639" s="44">
        <v>45387</v>
      </c>
      <c r="I639" s="148" t="s">
        <v>1107</v>
      </c>
      <c r="J639" s="149" t="s">
        <v>1365</v>
      </c>
    </row>
    <row r="640" spans="1:10" ht="15" customHeight="1" x14ac:dyDescent="0.25">
      <c r="A640" s="36" t="s">
        <v>409</v>
      </c>
      <c r="B640" s="36" t="s">
        <v>778</v>
      </c>
      <c r="C640" s="37" t="s">
        <v>894</v>
      </c>
      <c r="D640" s="37" t="s">
        <v>1356</v>
      </c>
      <c r="E640" s="37" t="s">
        <v>1357</v>
      </c>
      <c r="F640" s="37" t="s">
        <v>1358</v>
      </c>
      <c r="G640" s="82"/>
      <c r="H640" s="37"/>
      <c r="I640" s="148" t="s">
        <v>1359</v>
      </c>
      <c r="J640" s="149" t="s">
        <v>1360</v>
      </c>
    </row>
    <row r="641" spans="1:10" ht="15" customHeight="1" x14ac:dyDescent="0.25">
      <c r="A641" s="40" t="s">
        <v>409</v>
      </c>
      <c r="B641" s="40" t="s">
        <v>778</v>
      </c>
      <c r="C641" s="16" t="s">
        <v>894</v>
      </c>
      <c r="D641" s="16" t="s">
        <v>1356</v>
      </c>
      <c r="E641" s="16" t="s">
        <v>1361</v>
      </c>
      <c r="F641" s="37" t="s">
        <v>1362</v>
      </c>
      <c r="G641" s="150"/>
      <c r="H641" s="16"/>
      <c r="I641" s="86" t="s">
        <v>195</v>
      </c>
      <c r="J641" s="81" t="s">
        <v>80</v>
      </c>
    </row>
    <row r="642" spans="1:10" ht="15" customHeight="1" x14ac:dyDescent="0.25">
      <c r="A642" s="36" t="s">
        <v>409</v>
      </c>
      <c r="B642" s="36" t="s">
        <v>778</v>
      </c>
      <c r="C642" s="37" t="s">
        <v>894</v>
      </c>
      <c r="D642" s="37" t="s">
        <v>806</v>
      </c>
      <c r="E642" s="37" t="s">
        <v>1449</v>
      </c>
      <c r="F642" s="37" t="s">
        <v>1450</v>
      </c>
      <c r="G642" s="82"/>
      <c r="H642" s="44">
        <v>45814</v>
      </c>
      <c r="I642" s="86" t="s">
        <v>1451</v>
      </c>
      <c r="J642" s="81"/>
    </row>
    <row r="643" spans="1:10" ht="15" customHeight="1" x14ac:dyDescent="0.25">
      <c r="A643" s="36" t="s">
        <v>409</v>
      </c>
      <c r="B643" s="36" t="s">
        <v>778</v>
      </c>
      <c r="C643" s="37" t="s">
        <v>894</v>
      </c>
      <c r="D643" s="37" t="s">
        <v>806</v>
      </c>
      <c r="E643" s="37" t="s">
        <v>2503</v>
      </c>
      <c r="F643" s="37" t="s">
        <v>2504</v>
      </c>
      <c r="G643" s="165" t="s">
        <v>2143</v>
      </c>
      <c r="H643" s="44">
        <v>46121</v>
      </c>
      <c r="I643" s="86" t="s">
        <v>2505</v>
      </c>
      <c r="J643" s="81" t="s">
        <v>2506</v>
      </c>
    </row>
    <row r="644" spans="1:10" ht="15" customHeight="1" x14ac:dyDescent="0.25">
      <c r="A644" s="36" t="s">
        <v>409</v>
      </c>
      <c r="B644" s="37" t="s">
        <v>778</v>
      </c>
      <c r="C644" s="37" t="s">
        <v>894</v>
      </c>
      <c r="D644" s="37" t="s">
        <v>806</v>
      </c>
      <c r="E644" s="37" t="s">
        <v>2526</v>
      </c>
      <c r="F644" s="37" t="s">
        <v>2527</v>
      </c>
      <c r="G644" s="165" t="s">
        <v>2143</v>
      </c>
      <c r="H644" s="44">
        <v>46128</v>
      </c>
      <c r="I644" s="86" t="s">
        <v>1531</v>
      </c>
      <c r="J644" s="81" t="s">
        <v>2528</v>
      </c>
    </row>
    <row r="645" spans="1:10" ht="15" customHeight="1" x14ac:dyDescent="0.25">
      <c r="A645" s="36" t="s">
        <v>409</v>
      </c>
      <c r="B645" s="37" t="s">
        <v>778</v>
      </c>
      <c r="C645" s="37" t="s">
        <v>894</v>
      </c>
      <c r="D645" s="37" t="s">
        <v>806</v>
      </c>
      <c r="E645" s="37" t="s">
        <v>10648</v>
      </c>
      <c r="F645" s="37" t="s">
        <v>10646</v>
      </c>
      <c r="G645" s="165" t="s">
        <v>898</v>
      </c>
      <c r="H645" s="44">
        <v>46205</v>
      </c>
      <c r="I645" s="86">
        <v>0</v>
      </c>
      <c r="J645" s="81" t="s">
        <v>10649</v>
      </c>
    </row>
    <row r="646" spans="1:10" ht="15" customHeight="1" x14ac:dyDescent="0.25">
      <c r="A646" s="36" t="s">
        <v>409</v>
      </c>
      <c r="B646" s="37" t="s">
        <v>778</v>
      </c>
      <c r="C646" s="37" t="s">
        <v>1460</v>
      </c>
      <c r="D646" s="37" t="s">
        <v>815</v>
      </c>
      <c r="E646" s="37" t="s">
        <v>816</v>
      </c>
      <c r="F646" s="37" t="s">
        <v>1539</v>
      </c>
      <c r="G646" s="82" t="s">
        <v>785</v>
      </c>
      <c r="H646" s="44">
        <v>45709</v>
      </c>
      <c r="I646" s="148">
        <v>39617769</v>
      </c>
      <c r="J646" s="149" t="s">
        <v>447</v>
      </c>
    </row>
    <row r="647" spans="1:10" ht="15" customHeight="1" x14ac:dyDescent="0.25">
      <c r="A647" s="36" t="s">
        <v>409</v>
      </c>
      <c r="B647" s="37" t="s">
        <v>778</v>
      </c>
      <c r="C647" s="37" t="s">
        <v>1460</v>
      </c>
      <c r="D647" s="16" t="s">
        <v>815</v>
      </c>
      <c r="E647" s="37" t="s">
        <v>1540</v>
      </c>
      <c r="F647" s="37" t="s">
        <v>1541</v>
      </c>
      <c r="G647" s="82" t="s">
        <v>785</v>
      </c>
      <c r="H647" s="44">
        <v>45709</v>
      </c>
      <c r="I647" s="86">
        <v>1691625</v>
      </c>
      <c r="J647" s="81" t="s">
        <v>1542</v>
      </c>
    </row>
    <row r="648" spans="1:10" ht="15" customHeight="1" x14ac:dyDescent="0.25">
      <c r="A648" s="36" t="s">
        <v>409</v>
      </c>
      <c r="B648" s="37" t="s">
        <v>778</v>
      </c>
      <c r="C648" s="37" t="s">
        <v>1460</v>
      </c>
      <c r="D648" s="16" t="s">
        <v>815</v>
      </c>
      <c r="E648" s="37" t="s">
        <v>1543</v>
      </c>
      <c r="F648" s="37" t="s">
        <v>1544</v>
      </c>
      <c r="G648" s="82" t="s">
        <v>785</v>
      </c>
      <c r="H648" s="44">
        <v>45712</v>
      </c>
      <c r="I648" s="86">
        <v>44780385</v>
      </c>
      <c r="J648" s="81"/>
    </row>
    <row r="649" spans="1:10" ht="15" customHeight="1" x14ac:dyDescent="0.25">
      <c r="A649" s="36" t="s">
        <v>409</v>
      </c>
      <c r="B649" s="37" t="s">
        <v>778</v>
      </c>
      <c r="C649" s="37" t="s">
        <v>1460</v>
      </c>
      <c r="D649" s="37" t="s">
        <v>815</v>
      </c>
      <c r="E649" s="37" t="s">
        <v>1547</v>
      </c>
      <c r="F649" s="37" t="s">
        <v>1548</v>
      </c>
      <c r="G649" s="82" t="s">
        <v>1328</v>
      </c>
      <c r="H649" s="44">
        <v>45721</v>
      </c>
      <c r="I649" s="148">
        <v>116329</v>
      </c>
      <c r="J649" s="149" t="s">
        <v>16</v>
      </c>
    </row>
    <row r="650" spans="1:10" ht="15" customHeight="1" x14ac:dyDescent="0.25">
      <c r="A650" s="36" t="s">
        <v>409</v>
      </c>
      <c r="B650" s="37" t="s">
        <v>778</v>
      </c>
      <c r="C650" s="37" t="s">
        <v>1460</v>
      </c>
      <c r="D650" s="16" t="s">
        <v>815</v>
      </c>
      <c r="E650" s="37" t="s">
        <v>1549</v>
      </c>
      <c r="F650" s="37" t="s">
        <v>1550</v>
      </c>
      <c r="G650" s="82" t="s">
        <v>785</v>
      </c>
      <c r="H650" s="44">
        <v>45744</v>
      </c>
      <c r="I650" s="86">
        <v>14085921</v>
      </c>
      <c r="J650" s="81" t="s">
        <v>1551</v>
      </c>
    </row>
    <row r="651" spans="1:10" ht="15" customHeight="1" x14ac:dyDescent="0.25">
      <c r="A651" s="36" t="s">
        <v>409</v>
      </c>
      <c r="B651" s="37" t="s">
        <v>778</v>
      </c>
      <c r="C651" s="37" t="s">
        <v>1460</v>
      </c>
      <c r="D651" s="37" t="s">
        <v>815</v>
      </c>
      <c r="E651" s="37" t="s">
        <v>1552</v>
      </c>
      <c r="F651" s="37" t="s">
        <v>1553</v>
      </c>
      <c r="G651" s="82" t="s">
        <v>785</v>
      </c>
      <c r="H651" s="44">
        <v>45744</v>
      </c>
      <c r="I651" s="148">
        <v>9345153</v>
      </c>
      <c r="J651" s="149" t="s">
        <v>1554</v>
      </c>
    </row>
    <row r="652" spans="1:10" ht="15" customHeight="1" x14ac:dyDescent="0.25">
      <c r="A652" s="36" t="s">
        <v>409</v>
      </c>
      <c r="B652" s="37" t="s">
        <v>778</v>
      </c>
      <c r="C652" s="37" t="s">
        <v>1460</v>
      </c>
      <c r="D652" s="37" t="s">
        <v>815</v>
      </c>
      <c r="E652" s="37" t="s">
        <v>1555</v>
      </c>
      <c r="F652" s="37" t="s">
        <v>1556</v>
      </c>
      <c r="G652" s="82" t="s">
        <v>785</v>
      </c>
      <c r="H652" s="44">
        <v>45748</v>
      </c>
      <c r="I652" s="148">
        <v>9405417</v>
      </c>
      <c r="J652" s="149" t="s">
        <v>1557</v>
      </c>
    </row>
    <row r="653" spans="1:10" ht="15" customHeight="1" x14ac:dyDescent="0.25">
      <c r="A653" s="36" t="s">
        <v>409</v>
      </c>
      <c r="B653" s="37" t="s">
        <v>778</v>
      </c>
      <c r="C653" s="37" t="s">
        <v>1460</v>
      </c>
      <c r="D653" s="37" t="s">
        <v>815</v>
      </c>
      <c r="E653" s="37" t="s">
        <v>1558</v>
      </c>
      <c r="F653" s="37" t="s">
        <v>1559</v>
      </c>
      <c r="G653" s="82" t="s">
        <v>785</v>
      </c>
      <c r="H653" s="44">
        <v>45750</v>
      </c>
      <c r="I653" s="148">
        <v>2073297</v>
      </c>
      <c r="J653" s="149" t="s">
        <v>1560</v>
      </c>
    </row>
    <row r="654" spans="1:10" ht="15" customHeight="1" x14ac:dyDescent="0.25">
      <c r="A654" s="36" t="s">
        <v>409</v>
      </c>
      <c r="B654" s="37" t="s">
        <v>778</v>
      </c>
      <c r="C654" s="37" t="s">
        <v>1460</v>
      </c>
      <c r="D654" s="16" t="s">
        <v>815</v>
      </c>
      <c r="E654" s="37" t="s">
        <v>1561</v>
      </c>
      <c r="F654" s="37" t="s">
        <v>1562</v>
      </c>
      <c r="G654" s="82" t="s">
        <v>785</v>
      </c>
      <c r="H654" s="44">
        <v>45750</v>
      </c>
      <c r="I654" s="86">
        <v>9405417</v>
      </c>
      <c r="J654" s="81" t="s">
        <v>1557</v>
      </c>
    </row>
    <row r="655" spans="1:10" ht="15" customHeight="1" x14ac:dyDescent="0.25">
      <c r="A655" s="36" t="s">
        <v>409</v>
      </c>
      <c r="B655" s="37" t="s">
        <v>778</v>
      </c>
      <c r="C655" s="37" t="s">
        <v>1460</v>
      </c>
      <c r="D655" s="37" t="s">
        <v>815</v>
      </c>
      <c r="E655" s="37" t="s">
        <v>1563</v>
      </c>
      <c r="F655" s="37" t="s">
        <v>1564</v>
      </c>
      <c r="G655" s="82" t="s">
        <v>785</v>
      </c>
      <c r="H655" s="44">
        <v>45993</v>
      </c>
      <c r="I655" s="148" t="s">
        <v>1565</v>
      </c>
      <c r="J655" s="149" t="s">
        <v>1557</v>
      </c>
    </row>
    <row r="656" spans="1:10" ht="15" customHeight="1" x14ac:dyDescent="0.25">
      <c r="A656" s="36" t="s">
        <v>409</v>
      </c>
      <c r="B656" s="37" t="s">
        <v>778</v>
      </c>
      <c r="C656" s="37" t="s">
        <v>1460</v>
      </c>
      <c r="D656" s="37" t="s">
        <v>815</v>
      </c>
      <c r="E656" s="37" t="s">
        <v>1566</v>
      </c>
      <c r="F656" s="37" t="s">
        <v>1567</v>
      </c>
      <c r="G656" s="82" t="s">
        <v>785</v>
      </c>
      <c r="H656" s="44">
        <v>45994</v>
      </c>
      <c r="I656" s="148" t="s">
        <v>1568</v>
      </c>
      <c r="J656" s="149" t="s">
        <v>1569</v>
      </c>
    </row>
    <row r="657" spans="1:10" ht="15" customHeight="1" x14ac:dyDescent="0.25">
      <c r="A657" s="36" t="s">
        <v>409</v>
      </c>
      <c r="B657" s="37" t="s">
        <v>778</v>
      </c>
      <c r="C657" s="37" t="s">
        <v>779</v>
      </c>
      <c r="D657" s="37" t="s">
        <v>780</v>
      </c>
      <c r="E657" s="37" t="s">
        <v>781</v>
      </c>
      <c r="F657" s="37" t="s">
        <v>784</v>
      </c>
      <c r="G657" s="37" t="s">
        <v>785</v>
      </c>
      <c r="H657" s="44">
        <v>46120</v>
      </c>
      <c r="I657" s="148" t="s">
        <v>786</v>
      </c>
      <c r="J657" s="149" t="s">
        <v>787</v>
      </c>
    </row>
    <row r="658" spans="1:10" ht="15" customHeight="1" x14ac:dyDescent="0.25">
      <c r="A658" s="36" t="s">
        <v>409</v>
      </c>
      <c r="B658" s="37" t="s">
        <v>778</v>
      </c>
      <c r="C658" s="37" t="s">
        <v>779</v>
      </c>
      <c r="D658" s="37" t="s">
        <v>780</v>
      </c>
      <c r="E658" s="37" t="s">
        <v>781</v>
      </c>
      <c r="F658" s="37" t="s">
        <v>782</v>
      </c>
      <c r="G658" s="37"/>
      <c r="H658" s="37"/>
      <c r="I658" s="86" t="s">
        <v>783</v>
      </c>
      <c r="J658" s="81" t="s">
        <v>16</v>
      </c>
    </row>
    <row r="659" spans="1:10" ht="15" customHeight="1" x14ac:dyDescent="0.25">
      <c r="A659" s="40" t="s">
        <v>409</v>
      </c>
      <c r="B659" s="37" t="s">
        <v>1979</v>
      </c>
      <c r="C659" s="16" t="s">
        <v>1980</v>
      </c>
      <c r="D659" s="16" t="s">
        <v>895</v>
      </c>
      <c r="E659" s="16" t="s">
        <v>1981</v>
      </c>
      <c r="F659" s="37" t="s">
        <v>10810</v>
      </c>
      <c r="G659" s="38" t="s">
        <v>1572</v>
      </c>
      <c r="H659" s="41">
        <v>45763</v>
      </c>
      <c r="I659" s="86" t="s">
        <v>11271</v>
      </c>
      <c r="J659" s="81">
        <v>0</v>
      </c>
    </row>
    <row r="660" spans="1:10" ht="15" customHeight="1" x14ac:dyDescent="0.25">
      <c r="A660" s="36" t="s">
        <v>409</v>
      </c>
      <c r="B660" s="37" t="s">
        <v>1979</v>
      </c>
      <c r="C660" s="37" t="s">
        <v>1980</v>
      </c>
      <c r="D660" s="37" t="s">
        <v>815</v>
      </c>
      <c r="E660" s="37" t="s">
        <v>1984</v>
      </c>
      <c r="F660" s="37" t="s">
        <v>1985</v>
      </c>
      <c r="G660" s="162" t="s">
        <v>785</v>
      </c>
      <c r="H660" s="44">
        <v>45768</v>
      </c>
      <c r="I660" s="148" t="s">
        <v>11272</v>
      </c>
      <c r="J660" s="149" t="s">
        <v>1986</v>
      </c>
    </row>
    <row r="661" spans="1:10" ht="15" customHeight="1" x14ac:dyDescent="0.25">
      <c r="A661" s="40" t="s">
        <v>409</v>
      </c>
      <c r="B661" s="37" t="s">
        <v>1979</v>
      </c>
      <c r="C661" s="16" t="s">
        <v>1980</v>
      </c>
      <c r="D661" s="16" t="s">
        <v>815</v>
      </c>
      <c r="E661" s="16" t="s">
        <v>1982</v>
      </c>
      <c r="F661" s="37" t="s">
        <v>1983</v>
      </c>
      <c r="G661" s="165" t="s">
        <v>785</v>
      </c>
      <c r="H661" s="41">
        <v>45769</v>
      </c>
      <c r="I661" s="86" t="s">
        <v>11273</v>
      </c>
      <c r="J661" s="81" t="s">
        <v>10554</v>
      </c>
    </row>
    <row r="662" spans="1:10" ht="15" customHeight="1" x14ac:dyDescent="0.25">
      <c r="A662" s="36" t="s">
        <v>409</v>
      </c>
      <c r="B662" s="37" t="s">
        <v>1979</v>
      </c>
      <c r="C662" s="37" t="s">
        <v>1980</v>
      </c>
      <c r="D662" s="37" t="s">
        <v>815</v>
      </c>
      <c r="E662" s="37" t="s">
        <v>1987</v>
      </c>
      <c r="F662" s="37" t="s">
        <v>1988</v>
      </c>
      <c r="G662" s="82" t="s">
        <v>826</v>
      </c>
      <c r="H662" s="44">
        <v>45775</v>
      </c>
      <c r="I662" s="148" t="s">
        <v>10790</v>
      </c>
      <c r="J662" s="149">
        <v>0</v>
      </c>
    </row>
    <row r="663" spans="1:10" ht="15" customHeight="1" x14ac:dyDescent="0.25">
      <c r="A663" s="36" t="s">
        <v>409</v>
      </c>
      <c r="B663" s="37" t="s">
        <v>1979</v>
      </c>
      <c r="C663" s="37" t="s">
        <v>1980</v>
      </c>
      <c r="D663" s="37" t="s">
        <v>815</v>
      </c>
      <c r="E663" s="37" t="s">
        <v>1989</v>
      </c>
      <c r="F663" s="37" t="s">
        <v>1990</v>
      </c>
      <c r="G663" s="162" t="s">
        <v>785</v>
      </c>
      <c r="H663" s="44">
        <v>45785</v>
      </c>
      <c r="I663" s="148" t="s">
        <v>11274</v>
      </c>
      <c r="J663" s="149" t="s">
        <v>11275</v>
      </c>
    </row>
    <row r="664" spans="1:10" ht="15" customHeight="1" x14ac:dyDescent="0.25">
      <c r="A664" s="36" t="s">
        <v>409</v>
      </c>
      <c r="B664" s="37" t="s">
        <v>1979</v>
      </c>
      <c r="C664" s="37" t="s">
        <v>1980</v>
      </c>
      <c r="D664" s="37" t="s">
        <v>815</v>
      </c>
      <c r="E664" s="37" t="s">
        <v>1994</v>
      </c>
      <c r="F664" s="37" t="s">
        <v>1995</v>
      </c>
      <c r="G664" s="162" t="s">
        <v>785</v>
      </c>
      <c r="H664" s="44">
        <v>45813</v>
      </c>
      <c r="I664" s="148" t="s">
        <v>11276</v>
      </c>
      <c r="J664" s="149" t="s">
        <v>1996</v>
      </c>
    </row>
    <row r="665" spans="1:10" ht="15" customHeight="1" x14ac:dyDescent="0.25">
      <c r="A665" s="36" t="s">
        <v>409</v>
      </c>
      <c r="B665" s="37" t="s">
        <v>1979</v>
      </c>
      <c r="C665" s="37" t="s">
        <v>1980</v>
      </c>
      <c r="D665" s="37" t="s">
        <v>815</v>
      </c>
      <c r="E665" s="37" t="s">
        <v>1991</v>
      </c>
      <c r="F665" s="37" t="s">
        <v>1992</v>
      </c>
      <c r="G665" s="82" t="s">
        <v>785</v>
      </c>
      <c r="H665" s="44">
        <v>45814</v>
      </c>
      <c r="I665" s="148" t="s">
        <v>11277</v>
      </c>
      <c r="J665" s="149" t="s">
        <v>1993</v>
      </c>
    </row>
    <row r="666" spans="1:10" ht="15" customHeight="1" x14ac:dyDescent="0.25">
      <c r="A666" s="36" t="s">
        <v>409</v>
      </c>
      <c r="B666" s="37" t="s">
        <v>1979</v>
      </c>
      <c r="C666" s="37" t="s">
        <v>1980</v>
      </c>
      <c r="D666" s="37" t="s">
        <v>1444</v>
      </c>
      <c r="E666" s="37" t="s">
        <v>1997</v>
      </c>
      <c r="F666" s="37" t="s">
        <v>1998</v>
      </c>
      <c r="G666" s="162" t="s">
        <v>1572</v>
      </c>
      <c r="H666" s="44">
        <v>45769</v>
      </c>
      <c r="I666" s="148" t="s">
        <v>10865</v>
      </c>
      <c r="J666" s="149">
        <v>0</v>
      </c>
    </row>
    <row r="667" spans="1:10" ht="15" customHeight="1" x14ac:dyDescent="0.25">
      <c r="A667" s="36" t="s">
        <v>409</v>
      </c>
      <c r="B667" s="37" t="s">
        <v>1979</v>
      </c>
      <c r="C667" s="37" t="s">
        <v>1980</v>
      </c>
      <c r="D667" s="37" t="s">
        <v>1444</v>
      </c>
      <c r="E667" s="37" t="s">
        <v>1999</v>
      </c>
      <c r="F667" s="37" t="s">
        <v>2000</v>
      </c>
      <c r="G667" s="162" t="s">
        <v>785</v>
      </c>
      <c r="H667" s="44">
        <v>45798</v>
      </c>
      <c r="I667" s="148" t="s">
        <v>10817</v>
      </c>
      <c r="J667" s="149" t="s">
        <v>11278</v>
      </c>
    </row>
    <row r="668" spans="1:10" ht="15" customHeight="1" x14ac:dyDescent="0.25">
      <c r="A668" s="40" t="s">
        <v>409</v>
      </c>
      <c r="B668" s="37" t="s">
        <v>1979</v>
      </c>
      <c r="C668" s="16" t="s">
        <v>1980</v>
      </c>
      <c r="D668" s="37" t="s">
        <v>831</v>
      </c>
      <c r="E668" s="16" t="s">
        <v>2001</v>
      </c>
      <c r="F668" s="37" t="s">
        <v>2002</v>
      </c>
      <c r="G668" s="165" t="s">
        <v>1572</v>
      </c>
      <c r="H668" s="41">
        <v>45770</v>
      </c>
      <c r="I668" s="86" t="s">
        <v>11279</v>
      </c>
      <c r="J668" s="81" t="s">
        <v>2003</v>
      </c>
    </row>
    <row r="669" spans="1:10" ht="15" customHeight="1" x14ac:dyDescent="0.25">
      <c r="A669" s="40" t="s">
        <v>409</v>
      </c>
      <c r="B669" s="37" t="s">
        <v>1979</v>
      </c>
      <c r="C669" s="16" t="s">
        <v>1980</v>
      </c>
      <c r="D669" s="37" t="s">
        <v>831</v>
      </c>
      <c r="E669" s="16" t="s">
        <v>2007</v>
      </c>
      <c r="F669" s="37" t="s">
        <v>2008</v>
      </c>
      <c r="G669" s="165" t="s">
        <v>785</v>
      </c>
      <c r="H669" s="41">
        <v>45775</v>
      </c>
      <c r="I669" s="86" t="s">
        <v>2068</v>
      </c>
      <c r="J669" s="81" t="s">
        <v>2009</v>
      </c>
    </row>
    <row r="670" spans="1:10" ht="15" customHeight="1" x14ac:dyDescent="0.25">
      <c r="A670" s="36" t="s">
        <v>409</v>
      </c>
      <c r="B670" s="37" t="s">
        <v>1979</v>
      </c>
      <c r="C670" s="37" t="s">
        <v>1980</v>
      </c>
      <c r="D670" s="37" t="s">
        <v>831</v>
      </c>
      <c r="E670" s="37" t="s">
        <v>2010</v>
      </c>
      <c r="F670" s="37" t="s">
        <v>2011</v>
      </c>
      <c r="G670" s="165" t="s">
        <v>785</v>
      </c>
      <c r="H670" s="44">
        <v>45790</v>
      </c>
      <c r="I670" s="86" t="s">
        <v>2012</v>
      </c>
      <c r="J670" s="81" t="s">
        <v>2013</v>
      </c>
    </row>
    <row r="671" spans="1:10" ht="15" customHeight="1" x14ac:dyDescent="0.25">
      <c r="A671" s="36" t="s">
        <v>409</v>
      </c>
      <c r="B671" s="37" t="s">
        <v>1979</v>
      </c>
      <c r="C671" s="37" t="s">
        <v>1980</v>
      </c>
      <c r="D671" s="37" t="s">
        <v>831</v>
      </c>
      <c r="E671" s="37" t="s">
        <v>2014</v>
      </c>
      <c r="F671" s="37" t="s">
        <v>2015</v>
      </c>
      <c r="G671" s="162" t="s">
        <v>785</v>
      </c>
      <c r="H671" s="44">
        <v>45790</v>
      </c>
      <c r="I671" s="148" t="s">
        <v>10925</v>
      </c>
      <c r="J671" s="149" t="s">
        <v>2016</v>
      </c>
    </row>
    <row r="672" spans="1:10" ht="15" customHeight="1" x14ac:dyDescent="0.25">
      <c r="A672" s="40" t="s">
        <v>409</v>
      </c>
      <c r="B672" s="37" t="s">
        <v>1979</v>
      </c>
      <c r="C672" s="16" t="s">
        <v>1980</v>
      </c>
      <c r="D672" s="37" t="s">
        <v>831</v>
      </c>
      <c r="E672" s="37" t="s">
        <v>2004</v>
      </c>
      <c r="F672" s="37" t="s">
        <v>2005</v>
      </c>
      <c r="G672" s="165" t="s">
        <v>826</v>
      </c>
      <c r="H672" s="44">
        <v>45845</v>
      </c>
      <c r="I672" s="86" t="s">
        <v>2006</v>
      </c>
      <c r="J672" s="81">
        <v>0</v>
      </c>
    </row>
    <row r="673" spans="1:10" ht="15" customHeight="1" x14ac:dyDescent="0.25">
      <c r="A673" s="36" t="s">
        <v>409</v>
      </c>
      <c r="B673" s="37" t="s">
        <v>1979</v>
      </c>
      <c r="C673" s="37" t="s">
        <v>1980</v>
      </c>
      <c r="D673" s="37" t="s">
        <v>797</v>
      </c>
      <c r="E673" s="37" t="s">
        <v>2017</v>
      </c>
      <c r="F673" s="37" t="s">
        <v>2018</v>
      </c>
      <c r="G673" s="162" t="s">
        <v>785</v>
      </c>
      <c r="H673" s="44">
        <v>45775</v>
      </c>
      <c r="I673" s="148">
        <v>1390305</v>
      </c>
      <c r="J673" s="149" t="s">
        <v>2019</v>
      </c>
    </row>
    <row r="674" spans="1:10" ht="15" customHeight="1" x14ac:dyDescent="0.25">
      <c r="A674" s="40" t="s">
        <v>409</v>
      </c>
      <c r="B674" s="37" t="s">
        <v>1979</v>
      </c>
      <c r="C674" s="16" t="s">
        <v>1980</v>
      </c>
      <c r="D674" s="37" t="s">
        <v>797</v>
      </c>
      <c r="E674" s="16" t="s">
        <v>2020</v>
      </c>
      <c r="F674" s="37" t="s">
        <v>2021</v>
      </c>
      <c r="G674" s="165" t="s">
        <v>785</v>
      </c>
      <c r="H674" s="44">
        <v>45785</v>
      </c>
      <c r="I674" s="86">
        <v>1109073</v>
      </c>
      <c r="J674" s="81" t="s">
        <v>2022</v>
      </c>
    </row>
    <row r="675" spans="1:10" ht="15" customHeight="1" x14ac:dyDescent="0.25">
      <c r="A675" s="36" t="s">
        <v>409</v>
      </c>
      <c r="B675" s="37" t="s">
        <v>1979</v>
      </c>
      <c r="C675" s="37" t="s">
        <v>1980</v>
      </c>
      <c r="D675" s="37" t="s">
        <v>797</v>
      </c>
      <c r="E675" s="37" t="s">
        <v>2023</v>
      </c>
      <c r="F675" s="37" t="s">
        <v>2024</v>
      </c>
      <c r="G675" s="162" t="s">
        <v>785</v>
      </c>
      <c r="H675" s="44">
        <v>45785</v>
      </c>
      <c r="I675" s="148">
        <v>1591185</v>
      </c>
      <c r="J675" s="149" t="s">
        <v>2025</v>
      </c>
    </row>
    <row r="676" spans="1:10" ht="15" customHeight="1" x14ac:dyDescent="0.25">
      <c r="A676" s="40" t="s">
        <v>409</v>
      </c>
      <c r="B676" s="37" t="s">
        <v>1979</v>
      </c>
      <c r="C676" s="16" t="s">
        <v>1980</v>
      </c>
      <c r="D676" s="37" t="s">
        <v>797</v>
      </c>
      <c r="E676" s="16" t="s">
        <v>2026</v>
      </c>
      <c r="F676" s="37" t="s">
        <v>2027</v>
      </c>
      <c r="G676" s="165" t="s">
        <v>785</v>
      </c>
      <c r="H676" s="44">
        <v>45785</v>
      </c>
      <c r="I676" s="86">
        <v>1571097</v>
      </c>
      <c r="J676" s="81" t="s">
        <v>2028</v>
      </c>
    </row>
    <row r="677" spans="1:10" ht="15" customHeight="1" x14ac:dyDescent="0.25">
      <c r="A677" s="36" t="s">
        <v>409</v>
      </c>
      <c r="B677" s="37" t="s">
        <v>1979</v>
      </c>
      <c r="C677" s="37" t="s">
        <v>1980</v>
      </c>
      <c r="D677" s="37" t="s">
        <v>797</v>
      </c>
      <c r="E677" s="37" t="s">
        <v>2029</v>
      </c>
      <c r="F677" s="37" t="s">
        <v>2030</v>
      </c>
      <c r="G677" s="162" t="s">
        <v>785</v>
      </c>
      <c r="H677" s="44">
        <v>45785</v>
      </c>
      <c r="I677" s="148">
        <v>1731801</v>
      </c>
      <c r="J677" s="149" t="s">
        <v>2031</v>
      </c>
    </row>
    <row r="678" spans="1:10" ht="15" customHeight="1" x14ac:dyDescent="0.25">
      <c r="A678" s="40" t="s">
        <v>409</v>
      </c>
      <c r="B678" s="37" t="s">
        <v>1979</v>
      </c>
      <c r="C678" s="16" t="s">
        <v>1980</v>
      </c>
      <c r="D678" s="37" t="s">
        <v>797</v>
      </c>
      <c r="E678" s="16" t="s">
        <v>2032</v>
      </c>
      <c r="F678" s="37" t="s">
        <v>2033</v>
      </c>
      <c r="G678" s="165" t="s">
        <v>785</v>
      </c>
      <c r="H678" s="44">
        <v>45785</v>
      </c>
      <c r="I678" s="86">
        <v>1008623</v>
      </c>
      <c r="J678" s="81" t="s">
        <v>2034</v>
      </c>
    </row>
    <row r="679" spans="1:10" ht="15" customHeight="1" x14ac:dyDescent="0.25">
      <c r="A679" s="36" t="s">
        <v>409</v>
      </c>
      <c r="B679" s="37" t="s">
        <v>1979</v>
      </c>
      <c r="C679" s="37" t="s">
        <v>1980</v>
      </c>
      <c r="D679" s="37" t="s">
        <v>797</v>
      </c>
      <c r="E679" s="37" t="s">
        <v>2035</v>
      </c>
      <c r="F679" s="37" t="s">
        <v>2036</v>
      </c>
      <c r="G679" s="38" t="s">
        <v>1328</v>
      </c>
      <c r="H679" s="44">
        <v>45785</v>
      </c>
      <c r="I679" s="148">
        <v>1028721</v>
      </c>
      <c r="J679" s="149">
        <v>0</v>
      </c>
    </row>
    <row r="680" spans="1:10" ht="15" customHeight="1" x14ac:dyDescent="0.25">
      <c r="A680" s="40" t="s">
        <v>409</v>
      </c>
      <c r="B680" s="37" t="s">
        <v>1979</v>
      </c>
      <c r="C680" s="16" t="s">
        <v>1980</v>
      </c>
      <c r="D680" s="37" t="s">
        <v>797</v>
      </c>
      <c r="E680" s="16" t="s">
        <v>2037</v>
      </c>
      <c r="F680" s="37" t="s">
        <v>2038</v>
      </c>
      <c r="G680" s="42" t="s">
        <v>898</v>
      </c>
      <c r="H680" s="41">
        <v>45785</v>
      </c>
      <c r="I680" s="86">
        <v>33812337</v>
      </c>
      <c r="J680" s="81" t="s">
        <v>2039</v>
      </c>
    </row>
    <row r="681" spans="1:10" ht="15" customHeight="1" x14ac:dyDescent="0.25">
      <c r="A681" s="36" t="s">
        <v>409</v>
      </c>
      <c r="B681" s="37" t="s">
        <v>1979</v>
      </c>
      <c r="C681" s="37" t="s">
        <v>1980</v>
      </c>
      <c r="D681" s="37" t="s">
        <v>797</v>
      </c>
      <c r="E681" s="37" t="s">
        <v>2043</v>
      </c>
      <c r="F681" s="37" t="s">
        <v>2044</v>
      </c>
      <c r="G681" s="162" t="s">
        <v>785</v>
      </c>
      <c r="H681" s="44">
        <v>45786</v>
      </c>
      <c r="I681" s="148">
        <v>2434031</v>
      </c>
      <c r="J681" s="149" t="s">
        <v>2045</v>
      </c>
    </row>
    <row r="682" spans="1:10" ht="15" customHeight="1" x14ac:dyDescent="0.25">
      <c r="A682" s="36" t="s">
        <v>409</v>
      </c>
      <c r="B682" s="37" t="s">
        <v>1979</v>
      </c>
      <c r="C682" s="37" t="s">
        <v>1980</v>
      </c>
      <c r="D682" s="37" t="s">
        <v>797</v>
      </c>
      <c r="E682" s="37" t="s">
        <v>2049</v>
      </c>
      <c r="F682" s="37" t="s">
        <v>2050</v>
      </c>
      <c r="G682" s="165" t="s">
        <v>785</v>
      </c>
      <c r="H682" s="44">
        <v>45786</v>
      </c>
      <c r="I682" s="86">
        <v>2033121</v>
      </c>
      <c r="J682" s="81" t="s">
        <v>2051</v>
      </c>
    </row>
    <row r="683" spans="1:10" ht="15" customHeight="1" x14ac:dyDescent="0.25">
      <c r="A683" s="36" t="s">
        <v>409</v>
      </c>
      <c r="B683" s="37" t="s">
        <v>1979</v>
      </c>
      <c r="C683" s="37" t="s">
        <v>1980</v>
      </c>
      <c r="D683" s="37" t="s">
        <v>797</v>
      </c>
      <c r="E683" s="37" t="s">
        <v>2054</v>
      </c>
      <c r="F683" s="37" t="s">
        <v>2055</v>
      </c>
      <c r="G683" s="162" t="s">
        <v>785</v>
      </c>
      <c r="H683" s="44">
        <v>45786</v>
      </c>
      <c r="I683" s="148"/>
      <c r="J683" s="149"/>
    </row>
    <row r="684" spans="1:10" ht="15" customHeight="1" x14ac:dyDescent="0.25">
      <c r="A684" s="36" t="s">
        <v>409</v>
      </c>
      <c r="B684" s="37" t="s">
        <v>1979</v>
      </c>
      <c r="C684" s="37" t="s">
        <v>1980</v>
      </c>
      <c r="D684" s="37" t="s">
        <v>797</v>
      </c>
      <c r="E684" s="37" t="s">
        <v>2056</v>
      </c>
      <c r="F684" s="37" t="s">
        <v>2057</v>
      </c>
      <c r="G684" s="165" t="s">
        <v>785</v>
      </c>
      <c r="H684" s="44">
        <v>45786</v>
      </c>
      <c r="I684" s="86"/>
      <c r="J684" s="81"/>
    </row>
    <row r="685" spans="1:10" ht="15" customHeight="1" x14ac:dyDescent="0.25">
      <c r="A685" s="36" t="s">
        <v>409</v>
      </c>
      <c r="B685" s="37" t="s">
        <v>1979</v>
      </c>
      <c r="C685" s="37" t="s">
        <v>1980</v>
      </c>
      <c r="D685" s="37" t="s">
        <v>797</v>
      </c>
      <c r="E685" s="37" t="s">
        <v>2040</v>
      </c>
      <c r="F685" s="37" t="s">
        <v>2041</v>
      </c>
      <c r="G685" s="16" t="s">
        <v>785</v>
      </c>
      <c r="H685" s="44">
        <v>45811</v>
      </c>
      <c r="I685" s="86">
        <v>42851937</v>
      </c>
      <c r="J685" s="81" t="s">
        <v>2042</v>
      </c>
    </row>
    <row r="686" spans="1:10" ht="15" customHeight="1" x14ac:dyDescent="0.25">
      <c r="A686" s="36" t="s">
        <v>409</v>
      </c>
      <c r="B686" s="37" t="s">
        <v>1979</v>
      </c>
      <c r="C686" s="37" t="s">
        <v>1980</v>
      </c>
      <c r="D686" s="37" t="s">
        <v>797</v>
      </c>
      <c r="E686" s="37" t="s">
        <v>2046</v>
      </c>
      <c r="F686" s="37" t="s">
        <v>2047</v>
      </c>
      <c r="G686" s="16" t="s">
        <v>785</v>
      </c>
      <c r="H686" s="44">
        <v>45817</v>
      </c>
      <c r="I686" s="86">
        <v>20795313</v>
      </c>
      <c r="J686" s="81" t="s">
        <v>2048</v>
      </c>
    </row>
    <row r="687" spans="1:10" ht="15" customHeight="1" x14ac:dyDescent="0.25">
      <c r="A687" s="36" t="s">
        <v>409</v>
      </c>
      <c r="B687" s="37" t="s">
        <v>1979</v>
      </c>
      <c r="C687" s="37" t="s">
        <v>1980</v>
      </c>
      <c r="D687" s="37" t="s">
        <v>797</v>
      </c>
      <c r="E687" s="37" t="s">
        <v>2052</v>
      </c>
      <c r="F687" s="37" t="s">
        <v>2053</v>
      </c>
      <c r="G687" s="37" t="s">
        <v>785</v>
      </c>
      <c r="H687" s="44">
        <v>45817</v>
      </c>
      <c r="I687" s="148">
        <v>1450569</v>
      </c>
      <c r="J687" s="149" t="s">
        <v>16</v>
      </c>
    </row>
    <row r="688" spans="1:10" ht="15" customHeight="1" x14ac:dyDescent="0.25">
      <c r="A688" s="36" t="s">
        <v>409</v>
      </c>
      <c r="B688" s="37" t="s">
        <v>1979</v>
      </c>
      <c r="C688" s="37" t="s">
        <v>1980</v>
      </c>
      <c r="D688" s="37" t="s">
        <v>1220</v>
      </c>
      <c r="E688" s="37" t="s">
        <v>2058</v>
      </c>
      <c r="F688" s="37" t="s">
        <v>2059</v>
      </c>
      <c r="G688" s="82" t="s">
        <v>826</v>
      </c>
      <c r="H688" s="44">
        <v>45770</v>
      </c>
      <c r="I688" s="148">
        <v>1229601</v>
      </c>
      <c r="J688" s="149" t="s">
        <v>16</v>
      </c>
    </row>
    <row r="689" spans="1:10" ht="15" customHeight="1" x14ac:dyDescent="0.25">
      <c r="A689" s="36" t="s">
        <v>409</v>
      </c>
      <c r="B689" s="37" t="s">
        <v>1979</v>
      </c>
      <c r="C689" s="37" t="s">
        <v>1980</v>
      </c>
      <c r="D689" s="37" t="s">
        <v>1220</v>
      </c>
      <c r="E689" s="37" t="s">
        <v>1732</v>
      </c>
      <c r="F689" s="37" t="s">
        <v>2060</v>
      </c>
      <c r="G689" s="165" t="s">
        <v>785</v>
      </c>
      <c r="H689" s="44">
        <v>45817</v>
      </c>
      <c r="I689" s="86">
        <v>3941481</v>
      </c>
      <c r="J689" s="81"/>
    </row>
    <row r="690" spans="1:10" ht="15" customHeight="1" x14ac:dyDescent="0.25">
      <c r="A690" s="36" t="s">
        <v>409</v>
      </c>
      <c r="B690" s="37" t="s">
        <v>1979</v>
      </c>
      <c r="C690" s="37" t="s">
        <v>1980</v>
      </c>
      <c r="D690" s="37" t="s">
        <v>1220</v>
      </c>
      <c r="E690" s="37" t="s">
        <v>2061</v>
      </c>
      <c r="F690" s="37" t="s">
        <v>2062</v>
      </c>
      <c r="G690" s="162" t="s">
        <v>785</v>
      </c>
      <c r="H690" s="44">
        <v>45839</v>
      </c>
      <c r="I690" s="148" t="s">
        <v>2063</v>
      </c>
      <c r="J690" s="149" t="s">
        <v>2064</v>
      </c>
    </row>
    <row r="691" spans="1:10" ht="15" customHeight="1" x14ac:dyDescent="0.25">
      <c r="A691" s="36" t="s">
        <v>409</v>
      </c>
      <c r="B691" s="37" t="s">
        <v>1979</v>
      </c>
      <c r="C691" s="37" t="s">
        <v>1980</v>
      </c>
      <c r="D691" s="37" t="s">
        <v>1220</v>
      </c>
      <c r="E691" s="37" t="s">
        <v>2065</v>
      </c>
      <c r="F691" s="37" t="s">
        <v>2066</v>
      </c>
      <c r="G691" s="165" t="s">
        <v>785</v>
      </c>
      <c r="H691" s="44">
        <v>45839</v>
      </c>
      <c r="I691" s="86" t="s">
        <v>2067</v>
      </c>
      <c r="J691" s="81" t="s">
        <v>2068</v>
      </c>
    </row>
    <row r="692" spans="1:10" ht="15" customHeight="1" x14ac:dyDescent="0.25">
      <c r="A692" s="36" t="s">
        <v>409</v>
      </c>
      <c r="B692" s="37" t="s">
        <v>1979</v>
      </c>
      <c r="C692" s="37" t="s">
        <v>1980</v>
      </c>
      <c r="D692" s="37" t="s">
        <v>1220</v>
      </c>
      <c r="E692" s="37" t="s">
        <v>2071</v>
      </c>
      <c r="F692" s="37" t="s">
        <v>2072</v>
      </c>
      <c r="G692" s="162"/>
      <c r="H692" s="44">
        <v>45839</v>
      </c>
      <c r="I692" s="148" t="s">
        <v>2073</v>
      </c>
      <c r="J692" s="149"/>
    </row>
    <row r="693" spans="1:10" ht="15" customHeight="1" x14ac:dyDescent="0.25">
      <c r="A693" s="36" t="s">
        <v>409</v>
      </c>
      <c r="B693" s="37" t="s">
        <v>1979</v>
      </c>
      <c r="C693" s="37" t="s">
        <v>1980</v>
      </c>
      <c r="D693" s="37" t="s">
        <v>1220</v>
      </c>
      <c r="E693" s="37" t="s">
        <v>2069</v>
      </c>
      <c r="F693" s="37" t="s">
        <v>2069</v>
      </c>
      <c r="G693" s="162" t="s">
        <v>785</v>
      </c>
      <c r="H693" s="44">
        <v>45840</v>
      </c>
      <c r="I693" s="148" t="s">
        <v>2070</v>
      </c>
      <c r="J693" s="149"/>
    </row>
    <row r="694" spans="1:10" ht="15" customHeight="1" x14ac:dyDescent="0.25">
      <c r="A694" s="36" t="s">
        <v>409</v>
      </c>
      <c r="B694" s="37" t="s">
        <v>1979</v>
      </c>
      <c r="C694" s="37" t="s">
        <v>1980</v>
      </c>
      <c r="D694" s="37" t="s">
        <v>806</v>
      </c>
      <c r="E694" s="37" t="s">
        <v>2074</v>
      </c>
      <c r="F694" s="37" t="s">
        <v>2075</v>
      </c>
      <c r="G694" s="162" t="s">
        <v>1572</v>
      </c>
      <c r="H694" s="44">
        <v>45762</v>
      </c>
      <c r="I694" s="148">
        <v>9666561</v>
      </c>
      <c r="J694" s="149" t="s">
        <v>2076</v>
      </c>
    </row>
    <row r="695" spans="1:10" ht="15" customHeight="1" x14ac:dyDescent="0.25">
      <c r="A695" s="40" t="s">
        <v>409</v>
      </c>
      <c r="B695" s="16" t="s">
        <v>1979</v>
      </c>
      <c r="C695" s="16" t="s">
        <v>1980</v>
      </c>
      <c r="D695" s="16" t="s">
        <v>806</v>
      </c>
      <c r="E695" s="16" t="s">
        <v>2077</v>
      </c>
      <c r="F695" s="37" t="s">
        <v>2078</v>
      </c>
      <c r="G695" s="16" t="s">
        <v>1572</v>
      </c>
      <c r="H695" s="41">
        <v>45770</v>
      </c>
      <c r="I695" s="86">
        <v>51529953</v>
      </c>
      <c r="J695" s="81"/>
    </row>
    <row r="696" spans="1:10" ht="15" customHeight="1" x14ac:dyDescent="0.25">
      <c r="A696" s="40" t="s">
        <v>409</v>
      </c>
      <c r="B696" s="37" t="s">
        <v>1979</v>
      </c>
      <c r="C696" s="16" t="s">
        <v>1980</v>
      </c>
      <c r="D696" s="16" t="s">
        <v>806</v>
      </c>
      <c r="E696" s="16" t="s">
        <v>2079</v>
      </c>
      <c r="F696" s="37" t="s">
        <v>2080</v>
      </c>
      <c r="G696" s="165" t="s">
        <v>785</v>
      </c>
      <c r="H696" s="44">
        <v>45782</v>
      </c>
      <c r="I696" s="86">
        <v>34475241</v>
      </c>
      <c r="J696" s="81" t="s">
        <v>2081</v>
      </c>
    </row>
    <row r="697" spans="1:10" ht="15" customHeight="1" x14ac:dyDescent="0.25">
      <c r="A697" s="36" t="s">
        <v>409</v>
      </c>
      <c r="B697" s="37" t="s">
        <v>1979</v>
      </c>
      <c r="C697" s="37" t="s">
        <v>1980</v>
      </c>
      <c r="D697" s="37" t="s">
        <v>806</v>
      </c>
      <c r="E697" s="37" t="s">
        <v>2082</v>
      </c>
      <c r="F697" s="37" t="s">
        <v>2083</v>
      </c>
      <c r="G697" s="37" t="s">
        <v>785</v>
      </c>
      <c r="H697" s="44">
        <v>45782</v>
      </c>
      <c r="I697" s="148"/>
      <c r="J697" s="149"/>
    </row>
    <row r="698" spans="1:10" ht="15" customHeight="1" x14ac:dyDescent="0.25">
      <c r="A698" s="36" t="s">
        <v>409</v>
      </c>
      <c r="B698" s="37" t="s">
        <v>1979</v>
      </c>
      <c r="C698" s="37" t="s">
        <v>1980</v>
      </c>
      <c r="D698" s="37" t="s">
        <v>806</v>
      </c>
      <c r="E698" s="37" t="s">
        <v>2084</v>
      </c>
      <c r="F698" s="37" t="s">
        <v>2085</v>
      </c>
      <c r="G698" s="165"/>
      <c r="H698" s="44">
        <v>45783</v>
      </c>
      <c r="I698" s="86" t="s">
        <v>1451</v>
      </c>
      <c r="J698" s="81"/>
    </row>
    <row r="699" spans="1:10" ht="15" customHeight="1" x14ac:dyDescent="0.25">
      <c r="A699" s="36" t="s">
        <v>409</v>
      </c>
      <c r="B699" s="37" t="s">
        <v>1979</v>
      </c>
      <c r="C699" s="37" t="s">
        <v>1980</v>
      </c>
      <c r="D699" s="37" t="s">
        <v>806</v>
      </c>
      <c r="E699" s="37" t="s">
        <v>2086</v>
      </c>
      <c r="F699" s="37" t="s">
        <v>2087</v>
      </c>
      <c r="G699" s="37"/>
      <c r="H699" s="44">
        <v>45785</v>
      </c>
      <c r="I699" s="148" t="s">
        <v>2088</v>
      </c>
      <c r="J699" s="149"/>
    </row>
    <row r="700" spans="1:10" ht="15" customHeight="1" x14ac:dyDescent="0.25">
      <c r="A700" s="36" t="s">
        <v>409</v>
      </c>
      <c r="B700" s="37" t="s">
        <v>1979</v>
      </c>
      <c r="C700" s="37" t="s">
        <v>1980</v>
      </c>
      <c r="D700" s="37" t="s">
        <v>806</v>
      </c>
      <c r="E700" s="37" t="s">
        <v>2086</v>
      </c>
      <c r="F700" s="37" t="s">
        <v>2089</v>
      </c>
      <c r="G700" s="165"/>
      <c r="H700" s="44">
        <v>45785</v>
      </c>
      <c r="I700" s="86" t="s">
        <v>2088</v>
      </c>
      <c r="J700" s="81"/>
    </row>
    <row r="701" spans="1:10" ht="15" customHeight="1" x14ac:dyDescent="0.25">
      <c r="A701" s="36" t="s">
        <v>409</v>
      </c>
      <c r="B701" s="37" t="s">
        <v>1979</v>
      </c>
      <c r="C701" s="37" t="s">
        <v>1980</v>
      </c>
      <c r="D701" s="37" t="s">
        <v>806</v>
      </c>
      <c r="E701" s="37" t="s">
        <v>2090</v>
      </c>
      <c r="F701" s="37" t="s">
        <v>2091</v>
      </c>
      <c r="G701" s="37" t="s">
        <v>785</v>
      </c>
      <c r="H701" s="44">
        <v>45786</v>
      </c>
      <c r="I701" s="148">
        <v>667137</v>
      </c>
      <c r="J701" s="149"/>
    </row>
    <row r="702" spans="1:10" ht="15" customHeight="1" x14ac:dyDescent="0.25">
      <c r="A702" s="36" t="s">
        <v>409</v>
      </c>
      <c r="B702" s="37" t="s">
        <v>1979</v>
      </c>
      <c r="C702" s="37" t="s">
        <v>1980</v>
      </c>
      <c r="D702" s="37" t="s">
        <v>806</v>
      </c>
      <c r="E702" s="37" t="s">
        <v>2092</v>
      </c>
      <c r="F702" s="37" t="s">
        <v>2093</v>
      </c>
      <c r="G702" s="165" t="s">
        <v>785</v>
      </c>
      <c r="H702" s="44">
        <v>45790</v>
      </c>
      <c r="I702" s="86" t="s">
        <v>2013</v>
      </c>
      <c r="J702" s="81">
        <v>0</v>
      </c>
    </row>
    <row r="703" spans="1:10" ht="15" customHeight="1" x14ac:dyDescent="0.25">
      <c r="A703" s="36" t="s">
        <v>409</v>
      </c>
      <c r="B703" s="37" t="s">
        <v>1979</v>
      </c>
      <c r="C703" s="37" t="s">
        <v>1980</v>
      </c>
      <c r="D703" s="37" t="s">
        <v>806</v>
      </c>
      <c r="E703" s="37" t="s">
        <v>2094</v>
      </c>
      <c r="F703" s="37" t="s">
        <v>2095</v>
      </c>
      <c r="G703" s="16" t="s">
        <v>785</v>
      </c>
      <c r="H703" s="44">
        <v>45804</v>
      </c>
      <c r="I703" s="86">
        <v>7195737</v>
      </c>
      <c r="J703" s="81" t="s">
        <v>2096</v>
      </c>
    </row>
    <row r="704" spans="1:10" ht="15" customHeight="1" x14ac:dyDescent="0.25">
      <c r="A704" s="36" t="s">
        <v>409</v>
      </c>
      <c r="B704" s="37" t="s">
        <v>1979</v>
      </c>
      <c r="C704" s="37" t="s">
        <v>1980</v>
      </c>
      <c r="D704" s="37" t="s">
        <v>806</v>
      </c>
      <c r="E704" s="37" t="s">
        <v>2097</v>
      </c>
      <c r="F704" s="37" t="s">
        <v>2098</v>
      </c>
      <c r="G704" s="162" t="s">
        <v>785</v>
      </c>
      <c r="H704" s="44">
        <v>45804</v>
      </c>
      <c r="I704" s="148" t="s">
        <v>2013</v>
      </c>
      <c r="J704" s="149">
        <v>0</v>
      </c>
    </row>
    <row r="705" spans="1:11" ht="15" customHeight="1" x14ac:dyDescent="0.25">
      <c r="A705" s="36" t="s">
        <v>409</v>
      </c>
      <c r="B705" s="37" t="s">
        <v>1979</v>
      </c>
      <c r="C705" s="37" t="s">
        <v>1980</v>
      </c>
      <c r="D705" s="37" t="s">
        <v>806</v>
      </c>
      <c r="E705" s="37" t="s">
        <v>2099</v>
      </c>
      <c r="F705" s="37" t="s">
        <v>2100</v>
      </c>
      <c r="G705" s="165" t="s">
        <v>785</v>
      </c>
      <c r="H705" s="44">
        <v>45834</v>
      </c>
      <c r="I705" s="86" t="s">
        <v>2101</v>
      </c>
      <c r="J705" s="81" t="s">
        <v>2102</v>
      </c>
    </row>
    <row r="706" spans="1:11" ht="15" customHeight="1" x14ac:dyDescent="0.25">
      <c r="A706" s="36" t="s">
        <v>409</v>
      </c>
      <c r="B706" s="37" t="s">
        <v>1979</v>
      </c>
      <c r="C706" s="37" t="s">
        <v>1980</v>
      </c>
      <c r="D706" s="37" t="s">
        <v>806</v>
      </c>
      <c r="E706" s="37" t="s">
        <v>2103</v>
      </c>
      <c r="F706" s="37" t="s">
        <v>2104</v>
      </c>
      <c r="G706" s="162"/>
      <c r="H706" s="44">
        <v>45834</v>
      </c>
      <c r="I706" s="148" t="s">
        <v>2105</v>
      </c>
      <c r="J706" s="149">
        <v>0</v>
      </c>
    </row>
    <row r="707" spans="1:11" ht="15" customHeight="1" x14ac:dyDescent="0.25">
      <c r="A707" s="36" t="s">
        <v>409</v>
      </c>
      <c r="B707" s="37" t="s">
        <v>2106</v>
      </c>
      <c r="C707" s="37" t="s">
        <v>2107</v>
      </c>
      <c r="D707" s="37" t="s">
        <v>895</v>
      </c>
      <c r="E707" s="37" t="s">
        <v>1504</v>
      </c>
      <c r="F707" s="37" t="s">
        <v>2340</v>
      </c>
      <c r="G707" s="165" t="s">
        <v>826</v>
      </c>
      <c r="H707" s="44">
        <v>45959</v>
      </c>
      <c r="I707" s="86" t="s">
        <v>2341</v>
      </c>
      <c r="J707" s="81"/>
      <c r="K707">
        <v>0</v>
      </c>
    </row>
    <row r="708" spans="1:11" ht="15" customHeight="1" x14ac:dyDescent="0.25">
      <c r="A708" s="36" t="s">
        <v>409</v>
      </c>
      <c r="B708" s="37" t="s">
        <v>2106</v>
      </c>
      <c r="C708" s="37" t="s">
        <v>2107</v>
      </c>
      <c r="D708" s="37" t="s">
        <v>815</v>
      </c>
      <c r="E708" s="37" t="s">
        <v>2183</v>
      </c>
      <c r="F708" s="37" t="s">
        <v>2184</v>
      </c>
      <c r="G708" s="165" t="s">
        <v>785</v>
      </c>
      <c r="H708" s="44">
        <v>45852</v>
      </c>
      <c r="I708" s="86" t="s">
        <v>2185</v>
      </c>
      <c r="J708" s="81" t="s">
        <v>2186</v>
      </c>
    </row>
    <row r="709" spans="1:11" ht="15" customHeight="1" x14ac:dyDescent="0.25">
      <c r="A709" s="36" t="s">
        <v>409</v>
      </c>
      <c r="B709" s="37" t="s">
        <v>2106</v>
      </c>
      <c r="C709" s="37" t="s">
        <v>2107</v>
      </c>
      <c r="D709" s="37" t="s">
        <v>815</v>
      </c>
      <c r="E709" s="37" t="s">
        <v>2180</v>
      </c>
      <c r="F709" s="37" t="s">
        <v>2181</v>
      </c>
      <c r="G709" s="165" t="s">
        <v>785</v>
      </c>
      <c r="H709" s="44">
        <v>45863</v>
      </c>
      <c r="I709" s="86" t="s">
        <v>2063</v>
      </c>
      <c r="J709" s="81" t="s">
        <v>2182</v>
      </c>
    </row>
    <row r="710" spans="1:11" ht="15" customHeight="1" x14ac:dyDescent="0.25">
      <c r="A710" s="36" t="s">
        <v>409</v>
      </c>
      <c r="B710" s="37" t="s">
        <v>2106</v>
      </c>
      <c r="C710" s="37" t="s">
        <v>2107</v>
      </c>
      <c r="D710" s="37" t="s">
        <v>815</v>
      </c>
      <c r="E710" s="37" t="s">
        <v>2177</v>
      </c>
      <c r="F710" s="37" t="s">
        <v>2178</v>
      </c>
      <c r="G710" s="165" t="s">
        <v>785</v>
      </c>
      <c r="H710" s="44">
        <v>45866</v>
      </c>
      <c r="I710" s="86" t="s">
        <v>2137</v>
      </c>
      <c r="J710" s="81" t="s">
        <v>2179</v>
      </c>
    </row>
    <row r="711" spans="1:11" ht="15" customHeight="1" x14ac:dyDescent="0.25">
      <c r="A711" s="36" t="s">
        <v>409</v>
      </c>
      <c r="B711" s="37" t="s">
        <v>2106</v>
      </c>
      <c r="C711" s="37" t="s">
        <v>2107</v>
      </c>
      <c r="D711" s="37" t="s">
        <v>815</v>
      </c>
      <c r="E711" s="37" t="s">
        <v>2187</v>
      </c>
      <c r="F711" s="37" t="s">
        <v>2188</v>
      </c>
      <c r="G711" s="162" t="s">
        <v>826</v>
      </c>
      <c r="H711" s="44">
        <v>45875</v>
      </c>
      <c r="I711" s="148" t="s">
        <v>2189</v>
      </c>
      <c r="J711" s="149">
        <v>0</v>
      </c>
    </row>
    <row r="712" spans="1:11" ht="15" customHeight="1" x14ac:dyDescent="0.25">
      <c r="A712" s="36" t="s">
        <v>409</v>
      </c>
      <c r="B712" s="37" t="s">
        <v>2106</v>
      </c>
      <c r="C712" s="37" t="s">
        <v>2107</v>
      </c>
      <c r="D712" s="37" t="s">
        <v>815</v>
      </c>
      <c r="E712" s="37" t="s">
        <v>2190</v>
      </c>
      <c r="F712" s="37" t="s">
        <v>2191</v>
      </c>
      <c r="G712" s="165" t="s">
        <v>547</v>
      </c>
      <c r="H712" s="44">
        <v>45875</v>
      </c>
      <c r="I712" s="86" t="s">
        <v>2192</v>
      </c>
      <c r="J712" s="81" t="s">
        <v>2193</v>
      </c>
    </row>
    <row r="713" spans="1:11" ht="15" customHeight="1" x14ac:dyDescent="0.25">
      <c r="A713" s="36" t="s">
        <v>409</v>
      </c>
      <c r="B713" s="37" t="s">
        <v>2106</v>
      </c>
      <c r="C713" s="37" t="s">
        <v>2107</v>
      </c>
      <c r="D713" s="37" t="s">
        <v>815</v>
      </c>
      <c r="E713" s="37" t="s">
        <v>2194</v>
      </c>
      <c r="F713" s="37" t="s">
        <v>2195</v>
      </c>
      <c r="G713" s="162" t="s">
        <v>547</v>
      </c>
      <c r="H713" s="44">
        <v>45877</v>
      </c>
      <c r="I713" s="148" t="s">
        <v>2196</v>
      </c>
      <c r="J713" s="149" t="s">
        <v>2063</v>
      </c>
    </row>
    <row r="714" spans="1:11" ht="15" customHeight="1" x14ac:dyDescent="0.25">
      <c r="A714" s="36" t="s">
        <v>409</v>
      </c>
      <c r="B714" s="37" t="s">
        <v>2106</v>
      </c>
      <c r="C714" s="37" t="s">
        <v>2107</v>
      </c>
      <c r="D714" s="37" t="s">
        <v>815</v>
      </c>
      <c r="E714" s="37" t="s">
        <v>2197</v>
      </c>
      <c r="F714" s="37" t="s">
        <v>2198</v>
      </c>
      <c r="G714" s="165" t="s">
        <v>547</v>
      </c>
      <c r="H714" s="44">
        <v>45877</v>
      </c>
      <c r="I714" s="86" t="s">
        <v>2199</v>
      </c>
      <c r="J714" s="81">
        <v>0</v>
      </c>
    </row>
    <row r="715" spans="1:11" ht="15" customHeight="1" x14ac:dyDescent="0.25">
      <c r="A715" s="36" t="s">
        <v>409</v>
      </c>
      <c r="B715" s="37" t="s">
        <v>2106</v>
      </c>
      <c r="C715" s="37" t="s">
        <v>2107</v>
      </c>
      <c r="D715" s="37" t="s">
        <v>815</v>
      </c>
      <c r="E715" s="37" t="s">
        <v>2200</v>
      </c>
      <c r="F715" s="37" t="s">
        <v>2201</v>
      </c>
      <c r="G715" s="165" t="s">
        <v>547</v>
      </c>
      <c r="H715" s="44">
        <v>45881</v>
      </c>
      <c r="I715" s="86" t="s">
        <v>2202</v>
      </c>
      <c r="J715" s="81" t="s">
        <v>2203</v>
      </c>
    </row>
    <row r="716" spans="1:11" ht="15" customHeight="1" x14ac:dyDescent="0.25">
      <c r="A716" s="36" t="s">
        <v>409</v>
      </c>
      <c r="B716" s="37" t="s">
        <v>2106</v>
      </c>
      <c r="C716" s="37" t="s">
        <v>2107</v>
      </c>
      <c r="D716" s="37" t="s">
        <v>815</v>
      </c>
      <c r="E716" s="37" t="s">
        <v>2204</v>
      </c>
      <c r="F716" s="37" t="s">
        <v>2205</v>
      </c>
      <c r="G716" s="162" t="s">
        <v>547</v>
      </c>
      <c r="H716" s="44">
        <v>45881</v>
      </c>
      <c r="I716" s="148" t="s">
        <v>2196</v>
      </c>
      <c r="J716" s="149" t="s">
        <v>2206</v>
      </c>
    </row>
    <row r="717" spans="1:11" ht="15" customHeight="1" x14ac:dyDescent="0.25">
      <c r="A717" s="36" t="s">
        <v>409</v>
      </c>
      <c r="B717" s="37" t="s">
        <v>2106</v>
      </c>
      <c r="C717" s="37" t="s">
        <v>2107</v>
      </c>
      <c r="D717" s="37" t="s">
        <v>815</v>
      </c>
      <c r="E717" s="37" t="s">
        <v>2207</v>
      </c>
      <c r="F717" s="37" t="s">
        <v>2208</v>
      </c>
      <c r="G717" s="165" t="s">
        <v>547</v>
      </c>
      <c r="H717" s="44">
        <v>45881</v>
      </c>
      <c r="I717" s="86" t="s">
        <v>2209</v>
      </c>
      <c r="J717" s="81">
        <v>0</v>
      </c>
    </row>
    <row r="718" spans="1:11" ht="15" customHeight="1" x14ac:dyDescent="0.25">
      <c r="A718" s="36" t="s">
        <v>409</v>
      </c>
      <c r="B718" s="37" t="s">
        <v>2106</v>
      </c>
      <c r="C718" s="37" t="s">
        <v>2107</v>
      </c>
      <c r="D718" s="37" t="s">
        <v>815</v>
      </c>
      <c r="E718" s="37" t="s">
        <v>2210</v>
      </c>
      <c r="F718" s="37" t="s">
        <v>2211</v>
      </c>
      <c r="G718" s="162" t="s">
        <v>547</v>
      </c>
      <c r="H718" s="44">
        <v>45883</v>
      </c>
      <c r="I718" s="148" t="s">
        <v>2209</v>
      </c>
      <c r="J718" s="149">
        <v>0</v>
      </c>
    </row>
    <row r="719" spans="1:11" ht="15" customHeight="1" x14ac:dyDescent="0.25">
      <c r="A719" s="36" t="s">
        <v>409</v>
      </c>
      <c r="B719" s="37" t="s">
        <v>2106</v>
      </c>
      <c r="C719" s="37" t="s">
        <v>2107</v>
      </c>
      <c r="D719" s="37" t="s">
        <v>815</v>
      </c>
      <c r="E719" s="37" t="s">
        <v>2212</v>
      </c>
      <c r="F719" s="37" t="s">
        <v>2213</v>
      </c>
      <c r="G719" s="165" t="s">
        <v>547</v>
      </c>
      <c r="H719" s="44">
        <v>45883</v>
      </c>
      <c r="I719" s="86" t="s">
        <v>2214</v>
      </c>
      <c r="J719" s="81">
        <v>0</v>
      </c>
    </row>
    <row r="720" spans="1:11" ht="15" customHeight="1" x14ac:dyDescent="0.25">
      <c r="A720" s="36" t="s">
        <v>409</v>
      </c>
      <c r="B720" s="37" t="s">
        <v>2106</v>
      </c>
      <c r="C720" s="37" t="s">
        <v>2107</v>
      </c>
      <c r="D720" s="37" t="s">
        <v>815</v>
      </c>
      <c r="E720" s="37" t="s">
        <v>2215</v>
      </c>
      <c r="F720" s="37" t="s">
        <v>2216</v>
      </c>
      <c r="G720" s="162" t="s">
        <v>547</v>
      </c>
      <c r="H720" s="44">
        <v>45883</v>
      </c>
      <c r="I720" s="148" t="s">
        <v>93</v>
      </c>
      <c r="J720" s="149">
        <v>0</v>
      </c>
    </row>
    <row r="721" spans="1:12" ht="15" customHeight="1" x14ac:dyDescent="0.25">
      <c r="A721" s="36" t="s">
        <v>409</v>
      </c>
      <c r="B721" s="37" t="s">
        <v>2106</v>
      </c>
      <c r="C721" s="37" t="s">
        <v>2107</v>
      </c>
      <c r="D721" s="37" t="s">
        <v>815</v>
      </c>
      <c r="E721" s="37" t="s">
        <v>2217</v>
      </c>
      <c r="F721" s="37" t="s">
        <v>2218</v>
      </c>
      <c r="G721" s="165" t="s">
        <v>547</v>
      </c>
      <c r="H721" s="44">
        <v>45888</v>
      </c>
      <c r="I721" s="86" t="s">
        <v>2219</v>
      </c>
      <c r="J721" s="81">
        <v>0</v>
      </c>
      <c r="L721" t="s">
        <v>2154</v>
      </c>
    </row>
    <row r="722" spans="1:12" ht="15" customHeight="1" x14ac:dyDescent="0.25">
      <c r="A722" s="36" t="s">
        <v>409</v>
      </c>
      <c r="B722" s="37" t="s">
        <v>2106</v>
      </c>
      <c r="C722" s="37" t="s">
        <v>2107</v>
      </c>
      <c r="D722" s="37" t="s">
        <v>815</v>
      </c>
      <c r="E722" s="37" t="s">
        <v>2220</v>
      </c>
      <c r="F722" s="37" t="s">
        <v>2221</v>
      </c>
      <c r="G722" s="162" t="s">
        <v>826</v>
      </c>
      <c r="H722" s="44">
        <v>45888</v>
      </c>
      <c r="I722" s="148" t="s">
        <v>2222</v>
      </c>
      <c r="J722" s="149">
        <v>0</v>
      </c>
      <c r="K722" s="197" t="s">
        <v>1047</v>
      </c>
    </row>
    <row r="723" spans="1:12" ht="15" customHeight="1" x14ac:dyDescent="0.25">
      <c r="A723" s="36" t="s">
        <v>409</v>
      </c>
      <c r="B723" s="37" t="s">
        <v>2106</v>
      </c>
      <c r="C723" s="37" t="s">
        <v>2107</v>
      </c>
      <c r="D723" s="37" t="s">
        <v>815</v>
      </c>
      <c r="E723" s="37" t="s">
        <v>2223</v>
      </c>
      <c r="F723" s="37" t="s">
        <v>2224</v>
      </c>
      <c r="G723" s="165" t="s">
        <v>785</v>
      </c>
      <c r="H723" s="44">
        <v>45891</v>
      </c>
      <c r="I723" s="86" t="s">
        <v>2225</v>
      </c>
      <c r="J723" s="81" t="s">
        <v>2226</v>
      </c>
    </row>
    <row r="724" spans="1:12" ht="15" customHeight="1" x14ac:dyDescent="0.25">
      <c r="A724" s="36" t="s">
        <v>409</v>
      </c>
      <c r="B724" s="37" t="s">
        <v>2106</v>
      </c>
      <c r="C724" s="37" t="s">
        <v>2107</v>
      </c>
      <c r="D724" s="37" t="s">
        <v>815</v>
      </c>
      <c r="E724" s="37" t="s">
        <v>2238</v>
      </c>
      <c r="F724" s="37" t="s">
        <v>2239</v>
      </c>
      <c r="G724" s="162" t="s">
        <v>785</v>
      </c>
      <c r="H724" s="44">
        <v>45895</v>
      </c>
      <c r="I724" s="148" t="s">
        <v>2240</v>
      </c>
      <c r="J724" s="149" t="s">
        <v>2241</v>
      </c>
    </row>
    <row r="725" spans="1:12" ht="15" customHeight="1" x14ac:dyDescent="0.25">
      <c r="A725" s="36" t="s">
        <v>409</v>
      </c>
      <c r="B725" s="37" t="s">
        <v>2106</v>
      </c>
      <c r="C725" s="37" t="s">
        <v>2107</v>
      </c>
      <c r="D725" s="37" t="s">
        <v>815</v>
      </c>
      <c r="E725" s="37" t="s">
        <v>2227</v>
      </c>
      <c r="F725" s="37" t="s">
        <v>2228</v>
      </c>
      <c r="G725" s="165" t="s">
        <v>785</v>
      </c>
      <c r="H725" s="44">
        <v>45897</v>
      </c>
      <c r="I725" s="86" t="s">
        <v>2229</v>
      </c>
      <c r="J725" s="81" t="s">
        <v>2230</v>
      </c>
    </row>
    <row r="726" spans="1:12" ht="15" customHeight="1" x14ac:dyDescent="0.25">
      <c r="A726" s="36" t="s">
        <v>409</v>
      </c>
      <c r="B726" s="37" t="s">
        <v>2106</v>
      </c>
      <c r="C726" s="37" t="s">
        <v>2107</v>
      </c>
      <c r="D726" s="37" t="s">
        <v>815</v>
      </c>
      <c r="E726" s="37" t="s">
        <v>2175</v>
      </c>
      <c r="F726" s="37" t="s">
        <v>2176</v>
      </c>
      <c r="G726" s="162" t="s">
        <v>785</v>
      </c>
      <c r="H726" s="44">
        <v>45924</v>
      </c>
      <c r="I726" s="148" t="s">
        <v>2160</v>
      </c>
      <c r="J726" s="149" t="s">
        <v>1972</v>
      </c>
    </row>
    <row r="727" spans="1:12" ht="15" customHeight="1" x14ac:dyDescent="0.25">
      <c r="A727" s="36" t="s">
        <v>409</v>
      </c>
      <c r="B727" s="37" t="s">
        <v>2106</v>
      </c>
      <c r="C727" s="37" t="s">
        <v>2107</v>
      </c>
      <c r="D727" s="37" t="s">
        <v>815</v>
      </c>
      <c r="E727" s="37" t="s">
        <v>2231</v>
      </c>
      <c r="F727" s="37" t="s">
        <v>2232</v>
      </c>
      <c r="G727" s="165" t="s">
        <v>785</v>
      </c>
      <c r="H727" s="44">
        <v>45924</v>
      </c>
      <c r="I727" s="86" t="s">
        <v>2233</v>
      </c>
      <c r="J727" s="81" t="s">
        <v>819</v>
      </c>
    </row>
    <row r="728" spans="1:12" ht="15" customHeight="1" x14ac:dyDescent="0.25">
      <c r="A728" s="36" t="s">
        <v>409</v>
      </c>
      <c r="B728" s="37" t="s">
        <v>2106</v>
      </c>
      <c r="C728" s="37" t="s">
        <v>2107</v>
      </c>
      <c r="D728" s="37" t="s">
        <v>815</v>
      </c>
      <c r="E728" s="37" t="s">
        <v>2234</v>
      </c>
      <c r="F728" s="37" t="s">
        <v>2235</v>
      </c>
      <c r="G728" s="162" t="s">
        <v>826</v>
      </c>
      <c r="H728" s="44">
        <v>45926</v>
      </c>
      <c r="I728" s="148"/>
      <c r="J728" s="149"/>
    </row>
    <row r="729" spans="1:12" ht="15" customHeight="1" x14ac:dyDescent="0.25">
      <c r="A729" s="36" t="s">
        <v>409</v>
      </c>
      <c r="B729" s="37" t="s">
        <v>2106</v>
      </c>
      <c r="C729" s="37" t="s">
        <v>2107</v>
      </c>
      <c r="D729" s="37" t="s">
        <v>815</v>
      </c>
      <c r="E729" s="37" t="s">
        <v>2236</v>
      </c>
      <c r="F729" s="37" t="s">
        <v>2237</v>
      </c>
      <c r="G729" s="165" t="s">
        <v>785</v>
      </c>
      <c r="H729" s="44">
        <v>45926</v>
      </c>
      <c r="I729" s="86"/>
      <c r="J729" s="81"/>
    </row>
    <row r="730" spans="1:12" ht="15" customHeight="1" x14ac:dyDescent="0.25">
      <c r="A730" s="36" t="s">
        <v>409</v>
      </c>
      <c r="B730" s="37" t="s">
        <v>2106</v>
      </c>
      <c r="C730" s="37" t="s">
        <v>2107</v>
      </c>
      <c r="D730" s="37" t="s">
        <v>815</v>
      </c>
      <c r="E730" s="37" t="s">
        <v>2242</v>
      </c>
      <c r="F730" s="37" t="s">
        <v>2243</v>
      </c>
      <c r="G730" s="165" t="s">
        <v>785</v>
      </c>
      <c r="H730" s="44">
        <v>45930</v>
      </c>
      <c r="I730" s="16" t="s">
        <v>2189</v>
      </c>
      <c r="J730" s="43" t="s">
        <v>2146</v>
      </c>
    </row>
    <row r="731" spans="1:12" ht="15" customHeight="1" x14ac:dyDescent="0.25">
      <c r="A731" s="36" t="s">
        <v>409</v>
      </c>
      <c r="B731" s="37" t="s">
        <v>2106</v>
      </c>
      <c r="C731" s="37" t="s">
        <v>2107</v>
      </c>
      <c r="D731" s="37" t="s">
        <v>815</v>
      </c>
      <c r="E731" s="37" t="s">
        <v>2244</v>
      </c>
      <c r="F731" s="37" t="s">
        <v>2245</v>
      </c>
      <c r="G731" s="162"/>
      <c r="H731" s="44">
        <v>45932</v>
      </c>
      <c r="I731" s="148" t="s">
        <v>2246</v>
      </c>
      <c r="J731" s="149" t="s">
        <v>13</v>
      </c>
    </row>
    <row r="732" spans="1:12" ht="15" customHeight="1" x14ac:dyDescent="0.25">
      <c r="A732" s="36" t="s">
        <v>409</v>
      </c>
      <c r="B732" s="37" t="s">
        <v>2106</v>
      </c>
      <c r="C732" s="37" t="s">
        <v>2107</v>
      </c>
      <c r="D732" s="37" t="s">
        <v>815</v>
      </c>
      <c r="E732" s="37" t="s">
        <v>2247</v>
      </c>
      <c r="F732" s="37" t="s">
        <v>2248</v>
      </c>
      <c r="G732" s="165" t="s">
        <v>785</v>
      </c>
      <c r="H732" s="44">
        <v>45932</v>
      </c>
      <c r="I732" s="200" t="s">
        <v>2249</v>
      </c>
      <c r="J732" s="172" t="s">
        <v>2250</v>
      </c>
    </row>
    <row r="733" spans="1:12" ht="15" customHeight="1" x14ac:dyDescent="0.25">
      <c r="A733" s="36" t="s">
        <v>409</v>
      </c>
      <c r="B733" s="37" t="s">
        <v>2106</v>
      </c>
      <c r="C733" s="37" t="s">
        <v>2107</v>
      </c>
      <c r="D733" s="37" t="s">
        <v>815</v>
      </c>
      <c r="E733" s="37" t="s">
        <v>2251</v>
      </c>
      <c r="F733" s="37" t="s">
        <v>2252</v>
      </c>
      <c r="G733" s="162" t="s">
        <v>785</v>
      </c>
      <c r="H733" s="44">
        <v>45937</v>
      </c>
      <c r="I733" s="148" t="s">
        <v>2253</v>
      </c>
      <c r="J733" s="149" t="s">
        <v>2063</v>
      </c>
    </row>
    <row r="734" spans="1:12" ht="15" customHeight="1" x14ac:dyDescent="0.25">
      <c r="A734" s="36" t="s">
        <v>409</v>
      </c>
      <c r="B734" s="37" t="s">
        <v>2106</v>
      </c>
      <c r="C734" s="37" t="s">
        <v>2107</v>
      </c>
      <c r="D734" s="37" t="s">
        <v>815</v>
      </c>
      <c r="E734" s="37" t="s">
        <v>2254</v>
      </c>
      <c r="F734" s="37" t="s">
        <v>2255</v>
      </c>
      <c r="G734" s="165" t="s">
        <v>826</v>
      </c>
      <c r="H734" s="44">
        <v>45940</v>
      </c>
      <c r="I734" s="86" t="s">
        <v>2256</v>
      </c>
      <c r="J734" s="202" t="s">
        <v>13</v>
      </c>
    </row>
    <row r="735" spans="1:12" ht="15" customHeight="1" x14ac:dyDescent="0.25">
      <c r="A735" s="36" t="s">
        <v>409</v>
      </c>
      <c r="B735" s="37" t="s">
        <v>2106</v>
      </c>
      <c r="C735" s="37" t="s">
        <v>2107</v>
      </c>
      <c r="D735" s="37" t="s">
        <v>815</v>
      </c>
      <c r="E735" s="37" t="s">
        <v>2257</v>
      </c>
      <c r="F735" s="37" t="s">
        <v>2258</v>
      </c>
      <c r="G735" s="162" t="s">
        <v>785</v>
      </c>
      <c r="H735" s="44">
        <v>45940</v>
      </c>
      <c r="I735" s="148" t="s">
        <v>2259</v>
      </c>
      <c r="J735" s="149" t="s">
        <v>2260</v>
      </c>
    </row>
    <row r="736" spans="1:12" ht="15" customHeight="1" x14ac:dyDescent="0.25">
      <c r="A736" s="36" t="s">
        <v>409</v>
      </c>
      <c r="B736" s="37" t="s">
        <v>2106</v>
      </c>
      <c r="C736" s="37" t="s">
        <v>2107</v>
      </c>
      <c r="D736" s="37" t="s">
        <v>815</v>
      </c>
      <c r="E736" s="37" t="s">
        <v>2261</v>
      </c>
      <c r="F736" s="37" t="s">
        <v>2262</v>
      </c>
      <c r="G736" s="165" t="s">
        <v>785</v>
      </c>
      <c r="H736" s="44">
        <v>45947</v>
      </c>
      <c r="I736" s="86" t="s">
        <v>2263</v>
      </c>
      <c r="J736" s="81" t="s">
        <v>1598</v>
      </c>
    </row>
    <row r="737" spans="1:10" ht="15" customHeight="1" x14ac:dyDescent="0.25">
      <c r="A737" s="36" t="s">
        <v>409</v>
      </c>
      <c r="B737" s="37" t="s">
        <v>2106</v>
      </c>
      <c r="C737" s="37" t="s">
        <v>2107</v>
      </c>
      <c r="D737" s="37" t="s">
        <v>815</v>
      </c>
      <c r="E737" s="37" t="s">
        <v>2264</v>
      </c>
      <c r="F737" s="37" t="s">
        <v>2265</v>
      </c>
      <c r="G737" s="162" t="s">
        <v>785</v>
      </c>
      <c r="H737" s="44">
        <v>45952</v>
      </c>
      <c r="I737" s="148" t="s">
        <v>2266</v>
      </c>
      <c r="J737" s="149" t="s">
        <v>1598</v>
      </c>
    </row>
    <row r="738" spans="1:10" ht="15" customHeight="1" x14ac:dyDescent="0.25">
      <c r="A738" s="36" t="s">
        <v>409</v>
      </c>
      <c r="B738" s="37" t="s">
        <v>2106</v>
      </c>
      <c r="C738" s="37" t="s">
        <v>2107</v>
      </c>
      <c r="D738" s="37" t="s">
        <v>815</v>
      </c>
      <c r="E738" s="37" t="s">
        <v>2267</v>
      </c>
      <c r="F738" s="37" t="s">
        <v>2268</v>
      </c>
      <c r="G738" s="165" t="s">
        <v>785</v>
      </c>
      <c r="H738" s="44">
        <v>45952</v>
      </c>
      <c r="I738" s="86" t="s">
        <v>819</v>
      </c>
      <c r="J738" s="81" t="s">
        <v>819</v>
      </c>
    </row>
    <row r="739" spans="1:10" ht="15" customHeight="1" x14ac:dyDescent="0.25">
      <c r="A739" s="36" t="s">
        <v>409</v>
      </c>
      <c r="B739" s="37" t="s">
        <v>2106</v>
      </c>
      <c r="C739" s="37" t="s">
        <v>2107</v>
      </c>
      <c r="D739" s="37" t="s">
        <v>831</v>
      </c>
      <c r="E739" s="37" t="s">
        <v>2279</v>
      </c>
      <c r="F739" s="37" t="s">
        <v>2280</v>
      </c>
      <c r="G739" s="165" t="s">
        <v>785</v>
      </c>
      <c r="H739" s="44">
        <v>45868</v>
      </c>
      <c r="I739" s="86" t="s">
        <v>2281</v>
      </c>
      <c r="J739" s="81" t="s">
        <v>2063</v>
      </c>
    </row>
    <row r="740" spans="1:10" ht="15" customHeight="1" x14ac:dyDescent="0.25">
      <c r="A740" s="36" t="s">
        <v>409</v>
      </c>
      <c r="B740" s="37" t="s">
        <v>2106</v>
      </c>
      <c r="C740" s="37" t="s">
        <v>2107</v>
      </c>
      <c r="D740" s="37" t="s">
        <v>831</v>
      </c>
      <c r="E740" s="37" t="s">
        <v>2282</v>
      </c>
      <c r="F740" s="37" t="s">
        <v>2283</v>
      </c>
      <c r="G740" s="162" t="s">
        <v>785</v>
      </c>
      <c r="H740" s="44">
        <v>45869</v>
      </c>
      <c r="I740" s="148" t="s">
        <v>2284</v>
      </c>
      <c r="J740" s="149" t="s">
        <v>2126</v>
      </c>
    </row>
    <row r="741" spans="1:10" ht="15" customHeight="1" x14ac:dyDescent="0.25">
      <c r="A741" s="36" t="s">
        <v>409</v>
      </c>
      <c r="B741" s="37" t="s">
        <v>2106</v>
      </c>
      <c r="C741" s="37" t="s">
        <v>2107</v>
      </c>
      <c r="D741" s="37" t="s">
        <v>831</v>
      </c>
      <c r="E741" s="37" t="s">
        <v>2285</v>
      </c>
      <c r="F741" s="37" t="s">
        <v>2286</v>
      </c>
      <c r="G741" s="165" t="s">
        <v>785</v>
      </c>
      <c r="H741" s="44">
        <v>45922</v>
      </c>
      <c r="I741" s="86" t="s">
        <v>1500</v>
      </c>
      <c r="J741" s="81" t="s">
        <v>2287</v>
      </c>
    </row>
    <row r="742" spans="1:10" ht="15" customHeight="1" x14ac:dyDescent="0.25">
      <c r="A742" s="36" t="s">
        <v>409</v>
      </c>
      <c r="B742" s="37" t="s">
        <v>2106</v>
      </c>
      <c r="C742" s="37" t="s">
        <v>2107</v>
      </c>
      <c r="D742" s="37" t="s">
        <v>831</v>
      </c>
      <c r="E742" s="37" t="s">
        <v>2288</v>
      </c>
      <c r="F742" s="37" t="s">
        <v>2289</v>
      </c>
      <c r="G742" s="162" t="s">
        <v>826</v>
      </c>
      <c r="H742" s="44">
        <v>45926</v>
      </c>
      <c r="I742" s="148"/>
      <c r="J742" s="149"/>
    </row>
    <row r="743" spans="1:10" ht="15" customHeight="1" x14ac:dyDescent="0.25">
      <c r="A743" s="36" t="s">
        <v>409</v>
      </c>
      <c r="B743" s="37" t="s">
        <v>2106</v>
      </c>
      <c r="C743" s="37" t="s">
        <v>2107</v>
      </c>
      <c r="D743" s="37" t="s">
        <v>831</v>
      </c>
      <c r="E743" s="37" t="s">
        <v>2290</v>
      </c>
      <c r="F743" s="37" t="s">
        <v>2291</v>
      </c>
      <c r="G743" s="165" t="s">
        <v>826</v>
      </c>
      <c r="H743" s="44">
        <v>45926</v>
      </c>
      <c r="I743" s="86"/>
      <c r="J743" s="81"/>
    </row>
    <row r="744" spans="1:10" ht="15" customHeight="1" x14ac:dyDescent="0.25">
      <c r="A744" s="36" t="s">
        <v>409</v>
      </c>
      <c r="B744" s="37" t="s">
        <v>2106</v>
      </c>
      <c r="C744" s="37" t="s">
        <v>2107</v>
      </c>
      <c r="D744" s="37" t="s">
        <v>831</v>
      </c>
      <c r="E744" s="37" t="s">
        <v>2292</v>
      </c>
      <c r="F744" s="37" t="s">
        <v>2293</v>
      </c>
      <c r="G744" s="162" t="s">
        <v>785</v>
      </c>
      <c r="H744" s="44">
        <v>45926</v>
      </c>
      <c r="I744" s="148"/>
      <c r="J744" s="149"/>
    </row>
    <row r="745" spans="1:10" ht="15" customHeight="1" x14ac:dyDescent="0.25">
      <c r="A745" s="36" t="s">
        <v>409</v>
      </c>
      <c r="B745" s="37" t="s">
        <v>2106</v>
      </c>
      <c r="C745" s="37" t="s">
        <v>2107</v>
      </c>
      <c r="D745" s="37" t="s">
        <v>831</v>
      </c>
      <c r="E745" s="37" t="s">
        <v>2294</v>
      </c>
      <c r="F745" s="37" t="s">
        <v>2295</v>
      </c>
      <c r="G745" s="162" t="s">
        <v>785</v>
      </c>
      <c r="H745" s="44">
        <v>45932</v>
      </c>
      <c r="I745" s="148" t="s">
        <v>2253</v>
      </c>
      <c r="J745" s="149" t="s">
        <v>2296</v>
      </c>
    </row>
    <row r="746" spans="1:10" ht="15" customHeight="1" x14ac:dyDescent="0.25">
      <c r="A746" s="36" t="s">
        <v>409</v>
      </c>
      <c r="B746" s="37" t="s">
        <v>2106</v>
      </c>
      <c r="C746" s="37" t="s">
        <v>2107</v>
      </c>
      <c r="D746" s="37" t="s">
        <v>831</v>
      </c>
      <c r="E746" s="37" t="s">
        <v>2297</v>
      </c>
      <c r="F746" s="37" t="s">
        <v>2298</v>
      </c>
      <c r="G746" s="165" t="s">
        <v>826</v>
      </c>
      <c r="H746" s="44">
        <v>45932</v>
      </c>
      <c r="I746" s="86" t="s">
        <v>2299</v>
      </c>
      <c r="J746" s="81" t="s">
        <v>13</v>
      </c>
    </row>
    <row r="747" spans="1:10" ht="15" customHeight="1" x14ac:dyDescent="0.25">
      <c r="A747" s="36" t="s">
        <v>409</v>
      </c>
      <c r="B747" s="37" t="s">
        <v>2106</v>
      </c>
      <c r="C747" s="37" t="s">
        <v>2107</v>
      </c>
      <c r="D747" s="37" t="s">
        <v>831</v>
      </c>
      <c r="E747" s="37" t="s">
        <v>2300</v>
      </c>
      <c r="F747" s="37" t="s">
        <v>2301</v>
      </c>
      <c r="G747" s="162" t="s">
        <v>785</v>
      </c>
      <c r="H747" s="44">
        <v>45932</v>
      </c>
      <c r="I747" s="148"/>
      <c r="J747" s="149"/>
    </row>
    <row r="748" spans="1:10" ht="15" customHeight="1" x14ac:dyDescent="0.25">
      <c r="A748" s="36" t="s">
        <v>409</v>
      </c>
      <c r="B748" s="37" t="s">
        <v>2106</v>
      </c>
      <c r="C748" s="37" t="s">
        <v>2107</v>
      </c>
      <c r="D748" s="37" t="s">
        <v>831</v>
      </c>
      <c r="E748" s="37" t="s">
        <v>2302</v>
      </c>
      <c r="F748" s="37" t="s">
        <v>2303</v>
      </c>
      <c r="G748" s="165" t="s">
        <v>1572</v>
      </c>
      <c r="H748" s="44">
        <v>45932</v>
      </c>
      <c r="I748" s="86"/>
      <c r="J748" s="81"/>
    </row>
    <row r="749" spans="1:10" ht="15" customHeight="1" x14ac:dyDescent="0.25">
      <c r="A749" s="36" t="s">
        <v>409</v>
      </c>
      <c r="B749" s="37" t="s">
        <v>2106</v>
      </c>
      <c r="C749" s="37" t="s">
        <v>2107</v>
      </c>
      <c r="D749" s="37" t="s">
        <v>831</v>
      </c>
      <c r="E749" s="37" t="s">
        <v>2304</v>
      </c>
      <c r="F749" s="37" t="s">
        <v>2305</v>
      </c>
      <c r="G749" s="165" t="s">
        <v>785</v>
      </c>
      <c r="H749" s="44">
        <v>45937</v>
      </c>
      <c r="I749" s="86" t="s">
        <v>2306</v>
      </c>
      <c r="J749" s="81" t="s">
        <v>2186</v>
      </c>
    </row>
    <row r="750" spans="1:10" ht="15" customHeight="1" x14ac:dyDescent="0.25">
      <c r="A750" s="36" t="s">
        <v>409</v>
      </c>
      <c r="B750" s="37" t="s">
        <v>2106</v>
      </c>
      <c r="C750" s="37" t="s">
        <v>2107</v>
      </c>
      <c r="D750" s="37" t="s">
        <v>831</v>
      </c>
      <c r="E750" s="37" t="s">
        <v>2292</v>
      </c>
      <c r="F750" s="37" t="s">
        <v>2293</v>
      </c>
      <c r="G750" s="162" t="s">
        <v>785</v>
      </c>
      <c r="H750" s="44">
        <v>45937</v>
      </c>
      <c r="I750" s="148" t="s">
        <v>2189</v>
      </c>
      <c r="J750" s="149" t="s">
        <v>2102</v>
      </c>
    </row>
    <row r="751" spans="1:10" ht="15" customHeight="1" x14ac:dyDescent="0.25">
      <c r="A751" s="36" t="s">
        <v>409</v>
      </c>
      <c r="B751" s="37" t="s">
        <v>2106</v>
      </c>
      <c r="C751" s="37" t="s">
        <v>2107</v>
      </c>
      <c r="D751" s="37" t="s">
        <v>831</v>
      </c>
      <c r="E751" s="37" t="s">
        <v>2307</v>
      </c>
      <c r="F751" s="37" t="s">
        <v>2308</v>
      </c>
      <c r="G751" s="165" t="s">
        <v>785</v>
      </c>
      <c r="H751" s="44">
        <v>45940</v>
      </c>
      <c r="I751" s="86" t="s">
        <v>2309</v>
      </c>
      <c r="J751" s="81" t="s">
        <v>13</v>
      </c>
    </row>
    <row r="752" spans="1:10" ht="15" customHeight="1" x14ac:dyDescent="0.25">
      <c r="A752" s="36" t="s">
        <v>409</v>
      </c>
      <c r="B752" s="37" t="s">
        <v>2106</v>
      </c>
      <c r="C752" s="37" t="s">
        <v>2107</v>
      </c>
      <c r="D752" s="37" t="s">
        <v>831</v>
      </c>
      <c r="E752" s="37" t="s">
        <v>2310</v>
      </c>
      <c r="F752" s="37" t="s">
        <v>2311</v>
      </c>
      <c r="G752" s="162" t="s">
        <v>826</v>
      </c>
      <c r="H752" s="44">
        <v>45940</v>
      </c>
      <c r="I752" s="148" t="s">
        <v>2312</v>
      </c>
      <c r="J752" s="149" t="s">
        <v>13</v>
      </c>
    </row>
    <row r="753" spans="1:11" ht="15" customHeight="1" x14ac:dyDescent="0.25">
      <c r="A753" s="36" t="s">
        <v>409</v>
      </c>
      <c r="B753" s="37" t="s">
        <v>2106</v>
      </c>
      <c r="C753" s="37" t="s">
        <v>2107</v>
      </c>
      <c r="D753" s="37" t="s">
        <v>831</v>
      </c>
      <c r="E753" s="37" t="s">
        <v>2313</v>
      </c>
      <c r="F753" s="37" t="s">
        <v>2314</v>
      </c>
      <c r="G753" s="165" t="s">
        <v>826</v>
      </c>
      <c r="H753" s="44">
        <v>45940</v>
      </c>
      <c r="I753" s="86" t="s">
        <v>2315</v>
      </c>
      <c r="J753" s="81" t="s">
        <v>13</v>
      </c>
    </row>
    <row r="754" spans="1:11" ht="15" customHeight="1" x14ac:dyDescent="0.25">
      <c r="A754" s="36" t="s">
        <v>409</v>
      </c>
      <c r="B754" s="37" t="s">
        <v>2106</v>
      </c>
      <c r="C754" s="37" t="s">
        <v>2107</v>
      </c>
      <c r="D754" s="37" t="s">
        <v>831</v>
      </c>
      <c r="E754" s="37" t="s">
        <v>2316</v>
      </c>
      <c r="F754" s="37" t="s">
        <v>2317</v>
      </c>
      <c r="G754" s="162" t="s">
        <v>785</v>
      </c>
      <c r="H754" s="44">
        <v>45945</v>
      </c>
      <c r="I754" s="148" t="s">
        <v>2318</v>
      </c>
      <c r="J754" s="149" t="s">
        <v>2186</v>
      </c>
    </row>
    <row r="755" spans="1:11" ht="15" customHeight="1" x14ac:dyDescent="0.25">
      <c r="A755" s="36" t="s">
        <v>409</v>
      </c>
      <c r="B755" s="37" t="s">
        <v>2106</v>
      </c>
      <c r="C755" s="37" t="s">
        <v>2107</v>
      </c>
      <c r="D755" s="37" t="s">
        <v>831</v>
      </c>
      <c r="E755" s="37" t="s">
        <v>2319</v>
      </c>
      <c r="F755" s="37" t="s">
        <v>2320</v>
      </c>
      <c r="G755" s="165" t="s">
        <v>785</v>
      </c>
      <c r="H755" s="44">
        <v>45945</v>
      </c>
      <c r="I755" s="86" t="s">
        <v>2321</v>
      </c>
      <c r="J755" s="81" t="s">
        <v>2322</v>
      </c>
    </row>
    <row r="756" spans="1:11" ht="15" customHeight="1" x14ac:dyDescent="0.25">
      <c r="A756" s="36" t="s">
        <v>409</v>
      </c>
      <c r="B756" s="37" t="s">
        <v>2106</v>
      </c>
      <c r="C756" s="37" t="s">
        <v>2107</v>
      </c>
      <c r="D756" s="37" t="s">
        <v>831</v>
      </c>
      <c r="E756" s="37" t="s">
        <v>2323</v>
      </c>
      <c r="F756" s="37" t="s">
        <v>2324</v>
      </c>
      <c r="G756" s="162" t="s">
        <v>785</v>
      </c>
      <c r="H756" s="44">
        <v>45946</v>
      </c>
      <c r="I756" s="148" t="s">
        <v>2325</v>
      </c>
      <c r="J756" s="149" t="s">
        <v>2322</v>
      </c>
    </row>
    <row r="757" spans="1:11" ht="15" customHeight="1" x14ac:dyDescent="0.25">
      <c r="A757" s="36" t="s">
        <v>409</v>
      </c>
      <c r="B757" s="37" t="s">
        <v>2106</v>
      </c>
      <c r="C757" s="37" t="s">
        <v>2107</v>
      </c>
      <c r="D757" s="37" t="s">
        <v>831</v>
      </c>
      <c r="E757" s="37" t="s">
        <v>2326</v>
      </c>
      <c r="F757" s="37" t="s">
        <v>2327</v>
      </c>
      <c r="G757" s="165" t="s">
        <v>785</v>
      </c>
      <c r="H757" s="44">
        <v>45946</v>
      </c>
      <c r="I757" s="86" t="s">
        <v>2102</v>
      </c>
      <c r="J757" s="81" t="s">
        <v>2270</v>
      </c>
    </row>
    <row r="758" spans="1:11" ht="15" customHeight="1" x14ac:dyDescent="0.25">
      <c r="A758" s="36" t="s">
        <v>409</v>
      </c>
      <c r="B758" s="37" t="s">
        <v>2106</v>
      </c>
      <c r="C758" s="37" t="s">
        <v>2107</v>
      </c>
      <c r="D758" s="37" t="s">
        <v>831</v>
      </c>
      <c r="E758" s="37" t="s">
        <v>2328</v>
      </c>
      <c r="F758" s="37" t="s">
        <v>2329</v>
      </c>
      <c r="G758" s="162" t="s">
        <v>785</v>
      </c>
      <c r="H758" s="44">
        <v>45946</v>
      </c>
      <c r="I758" s="148" t="s">
        <v>2330</v>
      </c>
      <c r="J758" s="149" t="s">
        <v>2331</v>
      </c>
    </row>
    <row r="759" spans="1:11" ht="15" customHeight="1" x14ac:dyDescent="0.25">
      <c r="A759" s="36" t="s">
        <v>409</v>
      </c>
      <c r="B759" s="37" t="s">
        <v>2106</v>
      </c>
      <c r="C759" s="37" t="s">
        <v>2107</v>
      </c>
      <c r="D759" s="37" t="s">
        <v>831</v>
      </c>
      <c r="E759" s="37" t="s">
        <v>2332</v>
      </c>
      <c r="F759" s="37" t="s">
        <v>2333</v>
      </c>
      <c r="G759" s="162" t="s">
        <v>2143</v>
      </c>
      <c r="H759" s="44">
        <v>45953</v>
      </c>
      <c r="I759" s="148" t="s">
        <v>1451</v>
      </c>
      <c r="J759" s="149"/>
    </row>
    <row r="760" spans="1:11" ht="15" customHeight="1" x14ac:dyDescent="0.25">
      <c r="A760" s="36" t="s">
        <v>409</v>
      </c>
      <c r="B760" s="37" t="s">
        <v>2106</v>
      </c>
      <c r="C760" s="37" t="s">
        <v>2107</v>
      </c>
      <c r="D760" s="37" t="s">
        <v>2334</v>
      </c>
      <c r="E760" s="37" t="s">
        <v>2335</v>
      </c>
      <c r="F760" s="37" t="s">
        <v>2336</v>
      </c>
      <c r="G760" s="165" t="s">
        <v>826</v>
      </c>
      <c r="H760" s="44">
        <v>45910</v>
      </c>
      <c r="I760" s="86" t="s">
        <v>2337</v>
      </c>
      <c r="J760" s="81"/>
      <c r="K760" s="7" t="s">
        <v>1081</v>
      </c>
    </row>
    <row r="761" spans="1:11" ht="15" customHeight="1" x14ac:dyDescent="0.25">
      <c r="A761" s="36" t="s">
        <v>409</v>
      </c>
      <c r="B761" s="37" t="s">
        <v>2106</v>
      </c>
      <c r="C761" s="37" t="s">
        <v>2107</v>
      </c>
      <c r="D761" s="37" t="s">
        <v>2334</v>
      </c>
      <c r="E761" s="37" t="s">
        <v>2338</v>
      </c>
      <c r="F761" s="37" t="s">
        <v>2339</v>
      </c>
      <c r="G761" s="162" t="s">
        <v>826</v>
      </c>
      <c r="H761" s="44">
        <v>45910</v>
      </c>
      <c r="I761" s="148" t="s">
        <v>2337</v>
      </c>
      <c r="J761" s="149"/>
    </row>
    <row r="762" spans="1:11" ht="15" customHeight="1" x14ac:dyDescent="0.25">
      <c r="A762" s="36" t="s">
        <v>409</v>
      </c>
      <c r="B762" s="37" t="s">
        <v>2106</v>
      </c>
      <c r="C762" s="37" t="s">
        <v>2107</v>
      </c>
      <c r="D762" s="37" t="s">
        <v>797</v>
      </c>
      <c r="E762" s="37" t="s">
        <v>2170</v>
      </c>
      <c r="F762" s="37" t="s">
        <v>2171</v>
      </c>
      <c r="G762" s="165" t="s">
        <v>785</v>
      </c>
      <c r="H762" s="44">
        <v>45847</v>
      </c>
      <c r="I762" s="86" t="s">
        <v>2172</v>
      </c>
      <c r="J762" s="81"/>
    </row>
    <row r="763" spans="1:11" ht="15" customHeight="1" x14ac:dyDescent="0.25">
      <c r="A763" s="36" t="s">
        <v>409</v>
      </c>
      <c r="B763" s="37" t="s">
        <v>2106</v>
      </c>
      <c r="C763" s="37" t="s">
        <v>2107</v>
      </c>
      <c r="D763" s="37" t="s">
        <v>797</v>
      </c>
      <c r="E763" s="37" t="s">
        <v>2164</v>
      </c>
      <c r="F763" s="37" t="s">
        <v>2165</v>
      </c>
      <c r="G763" s="165"/>
      <c r="H763" s="44">
        <v>45853</v>
      </c>
      <c r="I763" s="86" t="s">
        <v>2166</v>
      </c>
      <c r="J763" s="81"/>
    </row>
    <row r="764" spans="1:11" ht="15" customHeight="1" x14ac:dyDescent="0.25">
      <c r="A764" s="36" t="s">
        <v>409</v>
      </c>
      <c r="B764" s="37" t="s">
        <v>2106</v>
      </c>
      <c r="C764" s="37" t="s">
        <v>2107</v>
      </c>
      <c r="D764" s="37" t="s">
        <v>797</v>
      </c>
      <c r="E764" s="37" t="s">
        <v>2167</v>
      </c>
      <c r="F764" s="37" t="s">
        <v>2168</v>
      </c>
      <c r="G764" s="162"/>
      <c r="H764" s="44">
        <v>45862</v>
      </c>
      <c r="I764" s="148" t="s">
        <v>800</v>
      </c>
      <c r="J764" s="149" t="s">
        <v>2169</v>
      </c>
    </row>
    <row r="765" spans="1:11" ht="15" customHeight="1" x14ac:dyDescent="0.25">
      <c r="A765" s="36" t="s">
        <v>409</v>
      </c>
      <c r="B765" s="37" t="s">
        <v>2106</v>
      </c>
      <c r="C765" s="37" t="s">
        <v>2107</v>
      </c>
      <c r="D765" s="37" t="s">
        <v>797</v>
      </c>
      <c r="E765" s="37" t="s">
        <v>2161</v>
      </c>
      <c r="F765" s="37" t="s">
        <v>2162</v>
      </c>
      <c r="G765" s="165"/>
      <c r="H765" s="44">
        <v>45902</v>
      </c>
      <c r="I765" s="86" t="s">
        <v>2163</v>
      </c>
      <c r="J765" s="81" t="s">
        <v>2140</v>
      </c>
    </row>
    <row r="766" spans="1:11" ht="15" customHeight="1" x14ac:dyDescent="0.25">
      <c r="A766" s="36" t="s">
        <v>409</v>
      </c>
      <c r="B766" s="37" t="s">
        <v>2106</v>
      </c>
      <c r="C766" s="37" t="s">
        <v>2107</v>
      </c>
      <c r="D766" s="37" t="s">
        <v>797</v>
      </c>
      <c r="E766" s="37" t="s">
        <v>2173</v>
      </c>
      <c r="F766" s="37" t="s">
        <v>2174</v>
      </c>
      <c r="G766" s="162" t="s">
        <v>785</v>
      </c>
      <c r="H766" s="44">
        <v>45932</v>
      </c>
      <c r="I766" s="148"/>
      <c r="J766" s="149"/>
    </row>
    <row r="767" spans="1:11" ht="15" customHeight="1" x14ac:dyDescent="0.25">
      <c r="A767" s="36" t="s">
        <v>409</v>
      </c>
      <c r="B767" s="37" t="s">
        <v>2106</v>
      </c>
      <c r="C767" s="37" t="s">
        <v>2107</v>
      </c>
      <c r="D767" s="37" t="s">
        <v>1220</v>
      </c>
      <c r="E767" s="37" t="s">
        <v>1732</v>
      </c>
      <c r="F767" s="37" t="s">
        <v>2269</v>
      </c>
      <c r="G767" s="162" t="s">
        <v>785</v>
      </c>
      <c r="H767" s="44">
        <v>45852</v>
      </c>
      <c r="I767" s="148" t="s">
        <v>810</v>
      </c>
      <c r="J767" s="149" t="s">
        <v>2270</v>
      </c>
    </row>
    <row r="768" spans="1:11" ht="15" customHeight="1" x14ac:dyDescent="0.25">
      <c r="A768" s="36" t="s">
        <v>409</v>
      </c>
      <c r="B768" s="37" t="s">
        <v>2106</v>
      </c>
      <c r="C768" s="37" t="s">
        <v>2107</v>
      </c>
      <c r="D768" s="37" t="s">
        <v>1220</v>
      </c>
      <c r="E768" s="37" t="s">
        <v>2271</v>
      </c>
      <c r="F768" s="37" t="s">
        <v>2272</v>
      </c>
      <c r="G768" s="162" t="s">
        <v>785</v>
      </c>
      <c r="H768" s="44">
        <v>45867</v>
      </c>
      <c r="I768" s="148" t="s">
        <v>810</v>
      </c>
      <c r="J768" s="149" t="s">
        <v>2064</v>
      </c>
    </row>
    <row r="769" spans="1:10" ht="15" customHeight="1" x14ac:dyDescent="0.25">
      <c r="A769" s="36" t="s">
        <v>409</v>
      </c>
      <c r="B769" s="37" t="s">
        <v>2106</v>
      </c>
      <c r="C769" s="37" t="s">
        <v>2107</v>
      </c>
      <c r="D769" s="37" t="s">
        <v>1220</v>
      </c>
      <c r="E769" s="37" t="s">
        <v>2273</v>
      </c>
      <c r="F769" s="37" t="s">
        <v>2274</v>
      </c>
      <c r="G769" s="162" t="s">
        <v>826</v>
      </c>
      <c r="H769" s="44">
        <v>45877</v>
      </c>
      <c r="I769" s="148" t="s">
        <v>2275</v>
      </c>
      <c r="J769" s="149">
        <v>0</v>
      </c>
    </row>
    <row r="770" spans="1:10" ht="15" customHeight="1" x14ac:dyDescent="0.25">
      <c r="A770" s="36" t="s">
        <v>409</v>
      </c>
      <c r="B770" s="37" t="s">
        <v>2106</v>
      </c>
      <c r="C770" s="37" t="s">
        <v>2107</v>
      </c>
      <c r="D770" s="37" t="s">
        <v>1220</v>
      </c>
      <c r="E770" s="37" t="s">
        <v>2276</v>
      </c>
      <c r="F770" s="37" t="s">
        <v>2277</v>
      </c>
      <c r="G770" s="165" t="s">
        <v>826</v>
      </c>
      <c r="H770" s="44">
        <v>45932</v>
      </c>
      <c r="I770" s="86" t="s">
        <v>2278</v>
      </c>
      <c r="J770" s="81" t="s">
        <v>13</v>
      </c>
    </row>
    <row r="771" spans="1:10" ht="15" customHeight="1" x14ac:dyDescent="0.25">
      <c r="A771" s="36" t="s">
        <v>409</v>
      </c>
      <c r="B771" s="37" t="s">
        <v>2106</v>
      </c>
      <c r="C771" s="37" t="s">
        <v>2107</v>
      </c>
      <c r="D771" s="37" t="s">
        <v>806</v>
      </c>
      <c r="E771" s="37" t="s">
        <v>2108</v>
      </c>
      <c r="F771" s="37" t="s">
        <v>2109</v>
      </c>
      <c r="G771" s="165" t="s">
        <v>785</v>
      </c>
      <c r="H771" s="44">
        <v>45839</v>
      </c>
      <c r="I771" s="86" t="s">
        <v>2110</v>
      </c>
      <c r="J771" s="81" t="s">
        <v>819</v>
      </c>
    </row>
    <row r="772" spans="1:10" ht="15" customHeight="1" x14ac:dyDescent="0.25">
      <c r="A772" s="36" t="s">
        <v>409</v>
      </c>
      <c r="B772" s="37" t="s">
        <v>2106</v>
      </c>
      <c r="C772" s="37" t="s">
        <v>2107</v>
      </c>
      <c r="D772" s="37" t="s">
        <v>806</v>
      </c>
      <c r="E772" s="37" t="s">
        <v>790</v>
      </c>
      <c r="F772" s="37" t="s">
        <v>2117</v>
      </c>
      <c r="G772" s="162" t="s">
        <v>785</v>
      </c>
      <c r="H772" s="44">
        <v>45847</v>
      </c>
      <c r="I772" s="148" t="s">
        <v>2118</v>
      </c>
      <c r="J772" s="149" t="s">
        <v>2119</v>
      </c>
    </row>
    <row r="773" spans="1:10" ht="15" customHeight="1" x14ac:dyDescent="0.25">
      <c r="A773" s="36" t="s">
        <v>409</v>
      </c>
      <c r="B773" s="37" t="s">
        <v>2106</v>
      </c>
      <c r="C773" s="37" t="s">
        <v>2107</v>
      </c>
      <c r="D773" s="37" t="s">
        <v>806</v>
      </c>
      <c r="E773" s="37" t="s">
        <v>2113</v>
      </c>
      <c r="F773" s="37" t="s">
        <v>2114</v>
      </c>
      <c r="G773" s="165"/>
      <c r="H773" s="44">
        <v>45852</v>
      </c>
      <c r="I773" s="86" t="s">
        <v>1451</v>
      </c>
      <c r="J773" s="81"/>
    </row>
    <row r="774" spans="1:10" ht="15" customHeight="1" x14ac:dyDescent="0.25">
      <c r="A774" s="36" t="s">
        <v>409</v>
      </c>
      <c r="B774" s="37" t="s">
        <v>2106</v>
      </c>
      <c r="C774" s="37" t="s">
        <v>2107</v>
      </c>
      <c r="D774" s="37" t="s">
        <v>806</v>
      </c>
      <c r="E774" s="37" t="s">
        <v>2115</v>
      </c>
      <c r="F774" s="37" t="s">
        <v>2116</v>
      </c>
      <c r="G774" s="162" t="s">
        <v>1451</v>
      </c>
      <c r="H774" s="44">
        <v>45852</v>
      </c>
      <c r="I774" s="148" t="s">
        <v>10626</v>
      </c>
      <c r="J774" s="149"/>
    </row>
    <row r="775" spans="1:10" ht="15" customHeight="1" x14ac:dyDescent="0.25">
      <c r="A775" s="36" t="s">
        <v>409</v>
      </c>
      <c r="B775" s="37" t="s">
        <v>2106</v>
      </c>
      <c r="C775" s="37" t="s">
        <v>2107</v>
      </c>
      <c r="D775" s="37" t="s">
        <v>806</v>
      </c>
      <c r="E775" s="37" t="s">
        <v>2111</v>
      </c>
      <c r="F775" s="37" t="s">
        <v>2112</v>
      </c>
      <c r="G775" s="162"/>
      <c r="H775" s="44">
        <v>45863</v>
      </c>
      <c r="I775" s="148" t="s">
        <v>1451</v>
      </c>
      <c r="J775" s="149"/>
    </row>
    <row r="776" spans="1:10" ht="15" customHeight="1" x14ac:dyDescent="0.25">
      <c r="A776" s="36" t="s">
        <v>409</v>
      </c>
      <c r="B776" s="37" t="s">
        <v>2106</v>
      </c>
      <c r="C776" s="37" t="s">
        <v>2107</v>
      </c>
      <c r="D776" s="37" t="s">
        <v>806</v>
      </c>
      <c r="E776" s="37" t="s">
        <v>2120</v>
      </c>
      <c r="F776" s="37" t="s">
        <v>2121</v>
      </c>
      <c r="G776" s="165"/>
      <c r="H776" s="44">
        <v>45874</v>
      </c>
      <c r="I776" s="86" t="s">
        <v>2122</v>
      </c>
      <c r="J776" s="81"/>
    </row>
    <row r="777" spans="1:10" ht="15" customHeight="1" x14ac:dyDescent="0.25">
      <c r="A777" s="36" t="s">
        <v>409</v>
      </c>
      <c r="B777" s="37" t="s">
        <v>2106</v>
      </c>
      <c r="C777" s="37" t="s">
        <v>2107</v>
      </c>
      <c r="D777" s="37" t="s">
        <v>806</v>
      </c>
      <c r="E777" s="37" t="s">
        <v>2123</v>
      </c>
      <c r="F777" s="37" t="s">
        <v>2121</v>
      </c>
      <c r="G777" s="162"/>
      <c r="H777" s="44">
        <v>45874</v>
      </c>
      <c r="I777" s="148" t="s">
        <v>2122</v>
      </c>
      <c r="J777" s="149"/>
    </row>
    <row r="778" spans="1:10" ht="15" customHeight="1" x14ac:dyDescent="0.25">
      <c r="A778" s="36" t="s">
        <v>409</v>
      </c>
      <c r="B778" s="37" t="s">
        <v>2106</v>
      </c>
      <c r="C778" s="37" t="s">
        <v>2107</v>
      </c>
      <c r="D778" s="37" t="s">
        <v>806</v>
      </c>
      <c r="E778" s="37" t="s">
        <v>2155</v>
      </c>
      <c r="F778" s="37" t="s">
        <v>2156</v>
      </c>
      <c r="G778" s="165" t="s">
        <v>1572</v>
      </c>
      <c r="H778" s="44">
        <v>45874</v>
      </c>
      <c r="I778" s="86" t="s">
        <v>2157</v>
      </c>
      <c r="J778" s="81" t="s">
        <v>13</v>
      </c>
    </row>
    <row r="779" spans="1:10" ht="15" customHeight="1" x14ac:dyDescent="0.25">
      <c r="A779" s="36" t="s">
        <v>409</v>
      </c>
      <c r="B779" s="37" t="s">
        <v>2106</v>
      </c>
      <c r="C779" s="37" t="s">
        <v>2107</v>
      </c>
      <c r="D779" s="37" t="s">
        <v>806</v>
      </c>
      <c r="E779" s="37" t="s">
        <v>2124</v>
      </c>
      <c r="F779" s="37" t="s">
        <v>2125</v>
      </c>
      <c r="G779" s="162"/>
      <c r="H779" s="44">
        <v>45881</v>
      </c>
      <c r="I779" s="148" t="s">
        <v>2126</v>
      </c>
      <c r="J779" s="149" t="s">
        <v>2127</v>
      </c>
    </row>
    <row r="780" spans="1:10" ht="15" customHeight="1" x14ac:dyDescent="0.25">
      <c r="A780" s="36" t="s">
        <v>409</v>
      </c>
      <c r="B780" s="37" t="s">
        <v>2106</v>
      </c>
      <c r="C780" s="37" t="s">
        <v>2107</v>
      </c>
      <c r="D780" s="37" t="s">
        <v>806</v>
      </c>
      <c r="E780" s="37" t="s">
        <v>2092</v>
      </c>
      <c r="F780" s="37" t="s">
        <v>2093</v>
      </c>
      <c r="G780" s="165"/>
      <c r="H780" s="44">
        <v>45881</v>
      </c>
      <c r="I780" s="86" t="s">
        <v>2013</v>
      </c>
      <c r="J780" s="81" t="s">
        <v>2128</v>
      </c>
    </row>
    <row r="781" spans="1:10" ht="15" customHeight="1" x14ac:dyDescent="0.25">
      <c r="A781" s="36" t="s">
        <v>409</v>
      </c>
      <c r="B781" s="37" t="s">
        <v>2106</v>
      </c>
      <c r="C781" s="37" t="s">
        <v>2107</v>
      </c>
      <c r="D781" s="37" t="s">
        <v>806</v>
      </c>
      <c r="E781" s="37" t="s">
        <v>2129</v>
      </c>
      <c r="F781" s="37" t="s">
        <v>2130</v>
      </c>
      <c r="G781" s="165"/>
      <c r="H781" s="44">
        <v>45883</v>
      </c>
      <c r="I781" s="86" t="s">
        <v>1451</v>
      </c>
      <c r="J781" s="81">
        <v>0</v>
      </c>
    </row>
    <row r="782" spans="1:10" ht="15" customHeight="1" x14ac:dyDescent="0.25">
      <c r="A782" s="36" t="s">
        <v>409</v>
      </c>
      <c r="B782" s="37" t="s">
        <v>2106</v>
      </c>
      <c r="C782" s="37" t="s">
        <v>2107</v>
      </c>
      <c r="D782" s="37" t="s">
        <v>806</v>
      </c>
      <c r="E782" s="37" t="s">
        <v>2131</v>
      </c>
      <c r="F782" s="37" t="s">
        <v>2132</v>
      </c>
      <c r="G782" s="162" t="s">
        <v>785</v>
      </c>
      <c r="H782" s="44">
        <v>45884</v>
      </c>
      <c r="I782" s="148" t="s">
        <v>2133</v>
      </c>
      <c r="J782" s="149" t="s">
        <v>2134</v>
      </c>
    </row>
    <row r="783" spans="1:10" ht="15" customHeight="1" x14ac:dyDescent="0.25">
      <c r="A783" s="36" t="s">
        <v>409</v>
      </c>
      <c r="B783" s="37" t="s">
        <v>2106</v>
      </c>
      <c r="C783" s="37" t="s">
        <v>2107</v>
      </c>
      <c r="D783" s="37" t="s">
        <v>806</v>
      </c>
      <c r="E783" s="37" t="s">
        <v>2135</v>
      </c>
      <c r="F783" s="37" t="s">
        <v>2136</v>
      </c>
      <c r="G783" s="165" t="s">
        <v>785</v>
      </c>
      <c r="H783" s="44">
        <v>45884</v>
      </c>
      <c r="I783" s="86" t="s">
        <v>277</v>
      </c>
      <c r="J783" s="81" t="s">
        <v>2137</v>
      </c>
    </row>
    <row r="784" spans="1:10" ht="15" customHeight="1" x14ac:dyDescent="0.25">
      <c r="A784" s="36" t="s">
        <v>409</v>
      </c>
      <c r="B784" s="37" t="s">
        <v>2106</v>
      </c>
      <c r="C784" s="37" t="s">
        <v>2107</v>
      </c>
      <c r="D784" s="37" t="s">
        <v>806</v>
      </c>
      <c r="E784" s="37" t="s">
        <v>2138</v>
      </c>
      <c r="F784" s="37" t="s">
        <v>2139</v>
      </c>
      <c r="G784" s="162" t="s">
        <v>785</v>
      </c>
      <c r="H784" s="44">
        <v>45884</v>
      </c>
      <c r="I784" s="148" t="s">
        <v>1654</v>
      </c>
      <c r="J784" s="149" t="s">
        <v>2140</v>
      </c>
    </row>
    <row r="785" spans="1:10" ht="15" customHeight="1" x14ac:dyDescent="0.25">
      <c r="A785" s="36" t="s">
        <v>409</v>
      </c>
      <c r="B785" s="37" t="s">
        <v>2106</v>
      </c>
      <c r="C785" s="37" t="s">
        <v>2107</v>
      </c>
      <c r="D785" s="37" t="s">
        <v>806</v>
      </c>
      <c r="E785" s="37" t="s">
        <v>2141</v>
      </c>
      <c r="F785" s="37" t="s">
        <v>2142</v>
      </c>
      <c r="G785" s="162" t="s">
        <v>2143</v>
      </c>
      <c r="H785" s="44">
        <v>45897</v>
      </c>
      <c r="I785" s="148" t="s">
        <v>1451</v>
      </c>
      <c r="J785" s="149">
        <v>0</v>
      </c>
    </row>
    <row r="786" spans="1:10" ht="15" customHeight="1" x14ac:dyDescent="0.25">
      <c r="A786" s="36" t="s">
        <v>409</v>
      </c>
      <c r="B786" s="37" t="s">
        <v>2106</v>
      </c>
      <c r="C786" s="37" t="s">
        <v>2107</v>
      </c>
      <c r="D786" s="37" t="s">
        <v>806</v>
      </c>
      <c r="E786" s="37" t="s">
        <v>2144</v>
      </c>
      <c r="F786" s="37" t="s">
        <v>2145</v>
      </c>
      <c r="G786" s="165" t="s">
        <v>2143</v>
      </c>
      <c r="H786" s="44">
        <v>45901</v>
      </c>
      <c r="I786" s="86" t="s">
        <v>2146</v>
      </c>
      <c r="J786" s="81">
        <v>0</v>
      </c>
    </row>
    <row r="787" spans="1:10" ht="15" customHeight="1" x14ac:dyDescent="0.25">
      <c r="A787" s="36" t="s">
        <v>409</v>
      </c>
      <c r="B787" s="37" t="s">
        <v>2106</v>
      </c>
      <c r="C787" s="37" t="s">
        <v>2107</v>
      </c>
      <c r="D787" s="37" t="s">
        <v>806</v>
      </c>
      <c r="E787" s="37" t="s">
        <v>2147</v>
      </c>
      <c r="F787" s="37" t="s">
        <v>2148</v>
      </c>
      <c r="G787" s="162" t="s">
        <v>2143</v>
      </c>
      <c r="H787" s="44">
        <v>45901</v>
      </c>
      <c r="I787" s="148" t="s">
        <v>1451</v>
      </c>
      <c r="J787" s="149">
        <v>0</v>
      </c>
    </row>
    <row r="788" spans="1:10" ht="15" customHeight="1" x14ac:dyDescent="0.25">
      <c r="A788" s="36" t="s">
        <v>409</v>
      </c>
      <c r="B788" s="37" t="s">
        <v>2106</v>
      </c>
      <c r="C788" s="37" t="s">
        <v>2107</v>
      </c>
      <c r="D788" s="37" t="s">
        <v>806</v>
      </c>
      <c r="E788" s="37" t="s">
        <v>2115</v>
      </c>
      <c r="F788" s="37" t="s">
        <v>10627</v>
      </c>
      <c r="G788" s="162" t="s">
        <v>785</v>
      </c>
      <c r="H788" s="44">
        <v>45909</v>
      </c>
      <c r="I788" s="148"/>
      <c r="J788" s="149"/>
    </row>
    <row r="789" spans="1:10" ht="15" customHeight="1" x14ac:dyDescent="0.25">
      <c r="A789" s="36" t="s">
        <v>409</v>
      </c>
      <c r="B789" s="37" t="s">
        <v>2106</v>
      </c>
      <c r="C789" s="37" t="s">
        <v>2107</v>
      </c>
      <c r="D789" s="37" t="s">
        <v>806</v>
      </c>
      <c r="E789" s="37" t="s">
        <v>2149</v>
      </c>
      <c r="F789" s="37" t="s">
        <v>2150</v>
      </c>
      <c r="G789" s="165" t="s">
        <v>785</v>
      </c>
      <c r="H789" s="44">
        <v>45918</v>
      </c>
      <c r="I789" s="86" t="s">
        <v>2137</v>
      </c>
      <c r="J789" s="81" t="s">
        <v>2151</v>
      </c>
    </row>
    <row r="790" spans="1:10" ht="15" customHeight="1" x14ac:dyDescent="0.25">
      <c r="A790" s="36" t="s">
        <v>409</v>
      </c>
      <c r="B790" s="37" t="s">
        <v>2106</v>
      </c>
      <c r="C790" s="37" t="s">
        <v>2107</v>
      </c>
      <c r="D790" s="37" t="s">
        <v>806</v>
      </c>
      <c r="E790" s="37" t="s">
        <v>1955</v>
      </c>
      <c r="F790" s="37" t="s">
        <v>2152</v>
      </c>
      <c r="G790" s="162" t="s">
        <v>785</v>
      </c>
      <c r="H790" s="44">
        <v>45919</v>
      </c>
      <c r="I790" s="148" t="s">
        <v>2153</v>
      </c>
      <c r="J790" s="149" t="s">
        <v>2063</v>
      </c>
    </row>
    <row r="791" spans="1:10" ht="15" customHeight="1" x14ac:dyDescent="0.25">
      <c r="A791" s="36" t="s">
        <v>409</v>
      </c>
      <c r="B791" s="37" t="s">
        <v>2106</v>
      </c>
      <c r="C791" s="37" t="s">
        <v>2107</v>
      </c>
      <c r="D791" s="37" t="s">
        <v>806</v>
      </c>
      <c r="E791" s="37" t="s">
        <v>2158</v>
      </c>
      <c r="F791" s="37" t="s">
        <v>2159</v>
      </c>
      <c r="G791" s="165" t="s">
        <v>785</v>
      </c>
      <c r="H791" s="44">
        <v>45953</v>
      </c>
      <c r="I791" s="86" t="s">
        <v>2160</v>
      </c>
      <c r="J791" s="81" t="s">
        <v>1972</v>
      </c>
    </row>
    <row r="792" spans="1:10" ht="15" customHeight="1" x14ac:dyDescent="0.25">
      <c r="A792" s="36" t="s">
        <v>409</v>
      </c>
      <c r="B792" s="37" t="s">
        <v>410</v>
      </c>
      <c r="C792" s="37" t="s">
        <v>411</v>
      </c>
      <c r="D792" s="37" t="s">
        <v>13</v>
      </c>
      <c r="E792" s="37" t="s">
        <v>13</v>
      </c>
      <c r="F792" s="37" t="s">
        <v>459</v>
      </c>
      <c r="G792" s="37"/>
      <c r="H792" s="37"/>
      <c r="I792" s="86"/>
      <c r="J792" s="81" t="s">
        <v>16</v>
      </c>
    </row>
    <row r="793" spans="1:10" ht="15" customHeight="1" x14ac:dyDescent="0.25">
      <c r="A793" s="36" t="s">
        <v>409</v>
      </c>
      <c r="B793" s="37" t="s">
        <v>410</v>
      </c>
      <c r="C793" s="37" t="s">
        <v>411</v>
      </c>
      <c r="D793" s="37" t="s">
        <v>13</v>
      </c>
      <c r="E793" s="37" t="s">
        <v>13</v>
      </c>
      <c r="F793" s="37" t="s">
        <v>460</v>
      </c>
      <c r="G793" s="37"/>
      <c r="H793" s="37"/>
      <c r="I793" s="148" t="s">
        <v>461</v>
      </c>
      <c r="J793" s="149" t="s">
        <v>16</v>
      </c>
    </row>
    <row r="794" spans="1:10" ht="15" customHeight="1" x14ac:dyDescent="0.25">
      <c r="A794" s="36" t="s">
        <v>409</v>
      </c>
      <c r="B794" s="37" t="s">
        <v>410</v>
      </c>
      <c r="C794" s="37" t="s">
        <v>411</v>
      </c>
      <c r="D794" s="37" t="s">
        <v>13</v>
      </c>
      <c r="E794" s="37" t="s">
        <v>13</v>
      </c>
      <c r="F794" s="37" t="s">
        <v>462</v>
      </c>
      <c r="G794" s="37"/>
      <c r="H794" s="37"/>
      <c r="I794" s="86" t="s">
        <v>463</v>
      </c>
      <c r="J794" s="81" t="s">
        <v>16</v>
      </c>
    </row>
    <row r="795" spans="1:10" ht="15" customHeight="1" x14ac:dyDescent="0.25">
      <c r="A795" s="36" t="s">
        <v>409</v>
      </c>
      <c r="B795" s="37" t="s">
        <v>410</v>
      </c>
      <c r="C795" s="37" t="s">
        <v>411</v>
      </c>
      <c r="D795" s="37" t="s">
        <v>13</v>
      </c>
      <c r="E795" s="37" t="s">
        <v>13</v>
      </c>
      <c r="F795" s="37" t="s">
        <v>464</v>
      </c>
      <c r="G795" s="37"/>
      <c r="H795" s="37"/>
      <c r="I795" s="148" t="s">
        <v>465</v>
      </c>
      <c r="J795" s="149" t="s">
        <v>16</v>
      </c>
    </row>
    <row r="796" spans="1:10" ht="15" customHeight="1" x14ac:dyDescent="0.25">
      <c r="A796" s="36" t="s">
        <v>409</v>
      </c>
      <c r="B796" s="37" t="s">
        <v>410</v>
      </c>
      <c r="C796" s="37" t="s">
        <v>411</v>
      </c>
      <c r="D796" s="37" t="s">
        <v>13</v>
      </c>
      <c r="E796" s="37" t="s">
        <v>13</v>
      </c>
      <c r="F796" s="37" t="s">
        <v>466</v>
      </c>
      <c r="G796" s="37"/>
      <c r="H796" s="37"/>
      <c r="I796" s="86" t="s">
        <v>467</v>
      </c>
      <c r="J796" s="81" t="s">
        <v>16</v>
      </c>
    </row>
    <row r="797" spans="1:10" ht="15" customHeight="1" x14ac:dyDescent="0.25">
      <c r="A797" s="36" t="s">
        <v>409</v>
      </c>
      <c r="B797" s="37" t="s">
        <v>410</v>
      </c>
      <c r="C797" s="37" t="s">
        <v>411</v>
      </c>
      <c r="D797" s="37" t="s">
        <v>13</v>
      </c>
      <c r="E797" s="37" t="s">
        <v>13</v>
      </c>
      <c r="F797" s="37" t="s">
        <v>413</v>
      </c>
      <c r="G797" s="37"/>
      <c r="H797" s="37"/>
      <c r="I797" s="148" t="s">
        <v>468</v>
      </c>
      <c r="J797" s="149" t="s">
        <v>16</v>
      </c>
    </row>
    <row r="798" spans="1:10" ht="15" customHeight="1" x14ac:dyDescent="0.25">
      <c r="A798" s="36" t="s">
        <v>409</v>
      </c>
      <c r="B798" s="37" t="s">
        <v>410</v>
      </c>
      <c r="C798" s="37" t="s">
        <v>411</v>
      </c>
      <c r="D798" s="37" t="s">
        <v>13</v>
      </c>
      <c r="E798" s="37" t="s">
        <v>13</v>
      </c>
      <c r="F798" s="37" t="s">
        <v>469</v>
      </c>
      <c r="G798" s="37"/>
      <c r="H798" s="37"/>
      <c r="I798" s="86" t="s">
        <v>470</v>
      </c>
      <c r="J798" s="81" t="s">
        <v>16</v>
      </c>
    </row>
    <row r="799" spans="1:10" ht="15" customHeight="1" x14ac:dyDescent="0.25">
      <c r="A799" s="36" t="s">
        <v>409</v>
      </c>
      <c r="B799" s="37" t="s">
        <v>410</v>
      </c>
      <c r="C799" s="37" t="s">
        <v>411</v>
      </c>
      <c r="D799" s="37" t="s">
        <v>13</v>
      </c>
      <c r="E799" s="37" t="s">
        <v>13</v>
      </c>
      <c r="F799" s="37" t="s">
        <v>471</v>
      </c>
      <c r="G799" s="37"/>
      <c r="H799" s="37"/>
      <c r="I799" s="148" t="s">
        <v>472</v>
      </c>
      <c r="J799" s="149" t="s">
        <v>16</v>
      </c>
    </row>
    <row r="800" spans="1:10" ht="15" customHeight="1" x14ac:dyDescent="0.25">
      <c r="A800" s="36" t="s">
        <v>409</v>
      </c>
      <c r="B800" s="37" t="s">
        <v>410</v>
      </c>
      <c r="C800" s="37" t="s">
        <v>411</v>
      </c>
      <c r="D800" s="37" t="s">
        <v>13</v>
      </c>
      <c r="E800" s="37" t="s">
        <v>13</v>
      </c>
      <c r="F800" s="37" t="s">
        <v>473</v>
      </c>
      <c r="G800" s="37"/>
      <c r="H800" s="37"/>
      <c r="I800" s="86" t="s">
        <v>474</v>
      </c>
      <c r="J800" s="81" t="s">
        <v>16</v>
      </c>
    </row>
    <row r="801" spans="1:10" ht="15" customHeight="1" x14ac:dyDescent="0.25">
      <c r="A801" s="36" t="s">
        <v>409</v>
      </c>
      <c r="B801" s="37" t="s">
        <v>410</v>
      </c>
      <c r="C801" s="37" t="s">
        <v>411</v>
      </c>
      <c r="D801" s="37" t="s">
        <v>13</v>
      </c>
      <c r="E801" s="37" t="s">
        <v>13</v>
      </c>
      <c r="F801" s="37" t="s">
        <v>475</v>
      </c>
      <c r="G801" s="84"/>
      <c r="H801" s="37"/>
      <c r="I801" s="148" t="s">
        <v>476</v>
      </c>
      <c r="J801" s="149" t="s">
        <v>16</v>
      </c>
    </row>
    <row r="802" spans="1:10" ht="15" customHeight="1" x14ac:dyDescent="0.25">
      <c r="A802" s="36" t="s">
        <v>409</v>
      </c>
      <c r="B802" s="37" t="s">
        <v>410</v>
      </c>
      <c r="C802" s="37" t="s">
        <v>411</v>
      </c>
      <c r="D802" s="37" t="s">
        <v>13</v>
      </c>
      <c r="E802" s="37" t="s">
        <v>13</v>
      </c>
      <c r="F802" s="37" t="s">
        <v>477</v>
      </c>
      <c r="G802" s="37"/>
      <c r="H802" s="37"/>
      <c r="I802" s="86" t="s">
        <v>478</v>
      </c>
      <c r="J802" s="81" t="s">
        <v>16</v>
      </c>
    </row>
    <row r="803" spans="1:10" ht="15" customHeight="1" x14ac:dyDescent="0.25">
      <c r="A803" s="36" t="s">
        <v>409</v>
      </c>
      <c r="B803" s="37" t="s">
        <v>410</v>
      </c>
      <c r="C803" s="37" t="s">
        <v>411</v>
      </c>
      <c r="D803" s="37" t="s">
        <v>13</v>
      </c>
      <c r="E803" s="37" t="s">
        <v>13</v>
      </c>
      <c r="F803" s="37" t="s">
        <v>479</v>
      </c>
      <c r="G803" s="37"/>
      <c r="H803" s="37"/>
      <c r="I803" s="148" t="s">
        <v>480</v>
      </c>
      <c r="J803" s="149" t="s">
        <v>16</v>
      </c>
    </row>
    <row r="804" spans="1:10" ht="15" customHeight="1" x14ac:dyDescent="0.25">
      <c r="A804" s="36" t="s">
        <v>409</v>
      </c>
      <c r="B804" s="37" t="s">
        <v>410</v>
      </c>
      <c r="C804" s="37" t="s">
        <v>411</v>
      </c>
      <c r="D804" s="37" t="s">
        <v>13</v>
      </c>
      <c r="E804" s="37" t="s">
        <v>13</v>
      </c>
      <c r="F804" s="37" t="s">
        <v>481</v>
      </c>
      <c r="G804" s="37"/>
      <c r="H804" s="37"/>
      <c r="I804" s="86" t="s">
        <v>482</v>
      </c>
      <c r="J804" s="81" t="s">
        <v>16</v>
      </c>
    </row>
    <row r="805" spans="1:10" ht="15" customHeight="1" x14ac:dyDescent="0.25">
      <c r="A805" s="36" t="s">
        <v>409</v>
      </c>
      <c r="B805" s="37" t="s">
        <v>410</v>
      </c>
      <c r="C805" s="37" t="s">
        <v>411</v>
      </c>
      <c r="D805" s="37" t="s">
        <v>13</v>
      </c>
      <c r="E805" s="37" t="s">
        <v>13</v>
      </c>
      <c r="F805" s="37" t="s">
        <v>483</v>
      </c>
      <c r="G805" s="37"/>
      <c r="H805" s="37"/>
      <c r="I805" s="148" t="s">
        <v>484</v>
      </c>
      <c r="J805" s="149" t="s">
        <v>16</v>
      </c>
    </row>
    <row r="806" spans="1:10" ht="15" customHeight="1" x14ac:dyDescent="0.25">
      <c r="A806" s="36" t="s">
        <v>409</v>
      </c>
      <c r="B806" s="37" t="s">
        <v>410</v>
      </c>
      <c r="C806" s="37" t="s">
        <v>411</v>
      </c>
      <c r="D806" s="37" t="s">
        <v>13</v>
      </c>
      <c r="E806" s="37" t="s">
        <v>13</v>
      </c>
      <c r="F806" s="37" t="s">
        <v>485</v>
      </c>
      <c r="G806" s="37"/>
      <c r="H806" s="37"/>
      <c r="I806" s="86" t="s">
        <v>486</v>
      </c>
      <c r="J806" s="81" t="s">
        <v>16</v>
      </c>
    </row>
    <row r="807" spans="1:10" ht="15" customHeight="1" x14ac:dyDescent="0.25">
      <c r="A807" s="36" t="s">
        <v>409</v>
      </c>
      <c r="B807" s="37" t="s">
        <v>410</v>
      </c>
      <c r="C807" s="37" t="s">
        <v>411</v>
      </c>
      <c r="D807" s="37" t="s">
        <v>13</v>
      </c>
      <c r="E807" s="37" t="s">
        <v>13</v>
      </c>
      <c r="F807" s="37" t="s">
        <v>487</v>
      </c>
      <c r="G807" s="37"/>
      <c r="H807" s="37"/>
      <c r="I807" s="148" t="s">
        <v>488</v>
      </c>
      <c r="J807" s="149" t="s">
        <v>16</v>
      </c>
    </row>
    <row r="808" spans="1:10" ht="15" customHeight="1" x14ac:dyDescent="0.25">
      <c r="A808" s="36" t="s">
        <v>409</v>
      </c>
      <c r="B808" s="37" t="s">
        <v>410</v>
      </c>
      <c r="C808" s="37" t="s">
        <v>411</v>
      </c>
      <c r="D808" s="37" t="s">
        <v>13</v>
      </c>
      <c r="E808" s="37" t="s">
        <v>13</v>
      </c>
      <c r="F808" s="37" t="s">
        <v>489</v>
      </c>
      <c r="G808" s="37"/>
      <c r="H808" s="37"/>
      <c r="I808" s="86" t="s">
        <v>490</v>
      </c>
      <c r="J808" s="81" t="s">
        <v>16</v>
      </c>
    </row>
    <row r="809" spans="1:10" ht="15" customHeight="1" x14ac:dyDescent="0.25">
      <c r="A809" s="36" t="s">
        <v>409</v>
      </c>
      <c r="B809" s="37" t="s">
        <v>410</v>
      </c>
      <c r="C809" s="37" t="s">
        <v>411</v>
      </c>
      <c r="D809" s="37" t="s">
        <v>13</v>
      </c>
      <c r="E809" s="37" t="s">
        <v>13</v>
      </c>
      <c r="F809" s="37" t="s">
        <v>491</v>
      </c>
      <c r="G809" s="37"/>
      <c r="H809" s="37"/>
      <c r="I809" s="148" t="s">
        <v>492</v>
      </c>
      <c r="J809" s="149" t="s">
        <v>16</v>
      </c>
    </row>
    <row r="810" spans="1:10" ht="15" customHeight="1" x14ac:dyDescent="0.25">
      <c r="A810" s="40" t="s">
        <v>409</v>
      </c>
      <c r="B810" s="16" t="s">
        <v>410</v>
      </c>
      <c r="C810" s="16" t="s">
        <v>411</v>
      </c>
      <c r="D810" s="16" t="s">
        <v>13</v>
      </c>
      <c r="E810" s="16" t="s">
        <v>13</v>
      </c>
      <c r="F810" s="37" t="s">
        <v>493</v>
      </c>
      <c r="G810" s="16"/>
      <c r="H810" s="16"/>
      <c r="I810" s="86" t="s">
        <v>494</v>
      </c>
      <c r="J810" s="81" t="s">
        <v>16</v>
      </c>
    </row>
    <row r="811" spans="1:10" ht="15" customHeight="1" x14ac:dyDescent="0.25">
      <c r="A811" s="36" t="s">
        <v>409</v>
      </c>
      <c r="B811" s="37" t="s">
        <v>410</v>
      </c>
      <c r="C811" s="37" t="s">
        <v>411</v>
      </c>
      <c r="D811" s="37" t="s">
        <v>423</v>
      </c>
      <c r="E811" s="37" t="s">
        <v>13</v>
      </c>
      <c r="F811" s="37" t="s">
        <v>424</v>
      </c>
      <c r="G811" s="37"/>
      <c r="H811" s="37"/>
      <c r="I811" s="86" t="s">
        <v>425</v>
      </c>
      <c r="J811" s="81" t="s">
        <v>426</v>
      </c>
    </row>
    <row r="812" spans="1:10" ht="15" customHeight="1" x14ac:dyDescent="0.25">
      <c r="A812" s="36" t="s">
        <v>409</v>
      </c>
      <c r="B812" s="37" t="s">
        <v>410</v>
      </c>
      <c r="C812" s="37" t="s">
        <v>411</v>
      </c>
      <c r="D812" s="37" t="s">
        <v>427</v>
      </c>
      <c r="E812" s="37" t="s">
        <v>13</v>
      </c>
      <c r="F812" s="37" t="s">
        <v>428</v>
      </c>
      <c r="G812" s="84"/>
      <c r="H812" s="37"/>
      <c r="I812" s="148" t="s">
        <v>171</v>
      </c>
      <c r="J812" s="149" t="s">
        <v>16</v>
      </c>
    </row>
    <row r="813" spans="1:10" ht="15" customHeight="1" x14ac:dyDescent="0.25">
      <c r="A813" s="36" t="s">
        <v>409</v>
      </c>
      <c r="B813" s="37" t="s">
        <v>410</v>
      </c>
      <c r="C813" s="37" t="s">
        <v>411</v>
      </c>
      <c r="D813" s="37" t="s">
        <v>429</v>
      </c>
      <c r="E813" s="37" t="s">
        <v>13</v>
      </c>
      <c r="F813" s="37" t="s">
        <v>430</v>
      </c>
      <c r="G813" s="37"/>
      <c r="H813" s="37"/>
      <c r="I813" s="86" t="s">
        <v>431</v>
      </c>
      <c r="J813" s="81" t="s">
        <v>432</v>
      </c>
    </row>
    <row r="814" spans="1:10" ht="15" customHeight="1" x14ac:dyDescent="0.25">
      <c r="A814" s="36" t="s">
        <v>409</v>
      </c>
      <c r="B814" s="37" t="s">
        <v>410</v>
      </c>
      <c r="C814" s="37" t="s">
        <v>411</v>
      </c>
      <c r="D814" s="37" t="s">
        <v>416</v>
      </c>
      <c r="E814" s="37" t="s">
        <v>13</v>
      </c>
      <c r="F814" s="37" t="s">
        <v>417</v>
      </c>
      <c r="G814" s="37"/>
      <c r="H814" s="37"/>
      <c r="I814" s="86" t="s">
        <v>418</v>
      </c>
      <c r="J814" s="81" t="s">
        <v>16</v>
      </c>
    </row>
    <row r="815" spans="1:10" ht="15" customHeight="1" x14ac:dyDescent="0.25">
      <c r="A815" s="36" t="s">
        <v>409</v>
      </c>
      <c r="B815" s="37" t="s">
        <v>410</v>
      </c>
      <c r="C815" s="37" t="s">
        <v>411</v>
      </c>
      <c r="D815" s="37" t="s">
        <v>412</v>
      </c>
      <c r="E815" s="37" t="s">
        <v>13</v>
      </c>
      <c r="F815" s="37" t="s">
        <v>413</v>
      </c>
      <c r="G815" s="37"/>
      <c r="H815" s="37"/>
      <c r="I815" s="152" t="s">
        <v>414</v>
      </c>
      <c r="J815" s="149" t="s">
        <v>415</v>
      </c>
    </row>
    <row r="816" spans="1:10" ht="15" customHeight="1" x14ac:dyDescent="0.25">
      <c r="A816" s="36" t="s">
        <v>409</v>
      </c>
      <c r="B816" s="37" t="s">
        <v>410</v>
      </c>
      <c r="C816" s="37" t="s">
        <v>411</v>
      </c>
      <c r="D816" s="37" t="s">
        <v>433</v>
      </c>
      <c r="E816" s="37" t="s">
        <v>13</v>
      </c>
      <c r="F816" s="37" t="s">
        <v>434</v>
      </c>
      <c r="G816" s="37"/>
      <c r="H816" s="37"/>
      <c r="I816" s="148" t="s">
        <v>435</v>
      </c>
      <c r="J816" s="149" t="s">
        <v>16</v>
      </c>
    </row>
    <row r="817" spans="1:10" ht="15" customHeight="1" x14ac:dyDescent="0.25">
      <c r="A817" s="36" t="s">
        <v>409</v>
      </c>
      <c r="B817" s="37" t="s">
        <v>410</v>
      </c>
      <c r="C817" s="37" t="s">
        <v>411</v>
      </c>
      <c r="D817" s="37" t="s">
        <v>436</v>
      </c>
      <c r="E817" s="37" t="s">
        <v>13</v>
      </c>
      <c r="F817" s="37" t="s">
        <v>437</v>
      </c>
      <c r="G817" s="37"/>
      <c r="H817" s="37"/>
      <c r="I817" s="86" t="s">
        <v>438</v>
      </c>
      <c r="J817" s="81" t="s">
        <v>439</v>
      </c>
    </row>
    <row r="818" spans="1:10" ht="15" customHeight="1" x14ac:dyDescent="0.25">
      <c r="A818" s="36" t="s">
        <v>409</v>
      </c>
      <c r="B818" s="37" t="s">
        <v>410</v>
      </c>
      <c r="C818" s="37" t="s">
        <v>411</v>
      </c>
      <c r="D818" s="37" t="s">
        <v>440</v>
      </c>
      <c r="E818" s="37" t="s">
        <v>13</v>
      </c>
      <c r="F818" s="37" t="s">
        <v>441</v>
      </c>
      <c r="G818" s="37"/>
      <c r="H818" s="37"/>
      <c r="I818" s="148" t="s">
        <v>442</v>
      </c>
      <c r="J818" s="149" t="s">
        <v>443</v>
      </c>
    </row>
    <row r="819" spans="1:10" ht="15" customHeight="1" x14ac:dyDescent="0.25">
      <c r="A819" s="36" t="s">
        <v>409</v>
      </c>
      <c r="B819" s="37" t="s">
        <v>410</v>
      </c>
      <c r="C819" s="37" t="s">
        <v>411</v>
      </c>
      <c r="D819" s="37" t="s">
        <v>444</v>
      </c>
      <c r="E819" s="37" t="s">
        <v>13</v>
      </c>
      <c r="F819" s="37" t="s">
        <v>445</v>
      </c>
      <c r="G819" s="37"/>
      <c r="H819" s="37"/>
      <c r="I819" s="86" t="s">
        <v>446</v>
      </c>
      <c r="J819" s="81" t="s">
        <v>447</v>
      </c>
    </row>
    <row r="820" spans="1:10" ht="15" customHeight="1" x14ac:dyDescent="0.25">
      <c r="A820" s="36" t="s">
        <v>409</v>
      </c>
      <c r="B820" s="37" t="s">
        <v>410</v>
      </c>
      <c r="C820" s="37" t="s">
        <v>411</v>
      </c>
      <c r="D820" s="37" t="s">
        <v>419</v>
      </c>
      <c r="E820" s="37" t="s">
        <v>13</v>
      </c>
      <c r="F820" s="37" t="s">
        <v>420</v>
      </c>
      <c r="G820" s="37"/>
      <c r="H820" s="37"/>
      <c r="I820" s="148" t="s">
        <v>421</v>
      </c>
      <c r="J820" s="149" t="s">
        <v>422</v>
      </c>
    </row>
    <row r="821" spans="1:10" ht="15" customHeight="1" x14ac:dyDescent="0.25">
      <c r="A821" s="36" t="s">
        <v>409</v>
      </c>
      <c r="B821" s="37" t="s">
        <v>410</v>
      </c>
      <c r="C821" s="37" t="s">
        <v>411</v>
      </c>
      <c r="D821" s="37" t="s">
        <v>448</v>
      </c>
      <c r="E821" s="37" t="s">
        <v>13</v>
      </c>
      <c r="F821" s="37" t="s">
        <v>449</v>
      </c>
      <c r="G821" s="37"/>
      <c r="H821" s="37"/>
      <c r="I821" s="148" t="s">
        <v>450</v>
      </c>
      <c r="J821" s="149" t="s">
        <v>451</v>
      </c>
    </row>
    <row r="822" spans="1:10" ht="15" customHeight="1" x14ac:dyDescent="0.25">
      <c r="A822" s="36" t="s">
        <v>409</v>
      </c>
      <c r="B822" s="37" t="s">
        <v>410</v>
      </c>
      <c r="C822" s="37" t="s">
        <v>411</v>
      </c>
      <c r="D822" s="37" t="s">
        <v>452</v>
      </c>
      <c r="E822" s="37" t="s">
        <v>13</v>
      </c>
      <c r="F822" s="37" t="s">
        <v>453</v>
      </c>
      <c r="G822" s="37"/>
      <c r="H822" s="37"/>
      <c r="I822" s="86" t="s">
        <v>454</v>
      </c>
      <c r="J822" s="81" t="s">
        <v>16</v>
      </c>
    </row>
    <row r="823" spans="1:10" ht="15" customHeight="1" x14ac:dyDescent="0.25">
      <c r="A823" s="36" t="s">
        <v>409</v>
      </c>
      <c r="B823" s="37" t="s">
        <v>410</v>
      </c>
      <c r="C823" s="37" t="s">
        <v>411</v>
      </c>
      <c r="D823" s="37" t="s">
        <v>455</v>
      </c>
      <c r="E823" s="37" t="s">
        <v>13</v>
      </c>
      <c r="F823" s="37" t="s">
        <v>456</v>
      </c>
      <c r="G823" s="37"/>
      <c r="H823" s="37"/>
      <c r="I823" s="148" t="s">
        <v>457</v>
      </c>
      <c r="J823" s="149" t="s">
        <v>458</v>
      </c>
    </row>
    <row r="824" spans="1:10" ht="15" customHeight="1" x14ac:dyDescent="0.25">
      <c r="A824" s="36" t="s">
        <v>10</v>
      </c>
      <c r="B824" s="37" t="s">
        <v>294</v>
      </c>
      <c r="C824" s="37" t="s">
        <v>295</v>
      </c>
      <c r="D824" s="37" t="s">
        <v>13</v>
      </c>
      <c r="E824" s="37" t="s">
        <v>13</v>
      </c>
      <c r="F824" s="37" t="s">
        <v>296</v>
      </c>
      <c r="G824" s="37"/>
      <c r="H824" s="37"/>
      <c r="I824" s="148" t="s">
        <v>297</v>
      </c>
      <c r="J824" s="149" t="s">
        <v>16</v>
      </c>
    </row>
    <row r="825" spans="1:10" ht="15" customHeight="1" x14ac:dyDescent="0.25">
      <c r="A825" s="36" t="s">
        <v>10</v>
      </c>
      <c r="B825" s="37" t="s">
        <v>294</v>
      </c>
      <c r="C825" s="37" t="s">
        <v>295</v>
      </c>
      <c r="D825" s="37" t="s">
        <v>13</v>
      </c>
      <c r="E825" s="37" t="s">
        <v>13</v>
      </c>
      <c r="F825" s="37" t="s">
        <v>298</v>
      </c>
      <c r="G825" s="37"/>
      <c r="H825" s="37"/>
      <c r="I825" s="86" t="s">
        <v>299</v>
      </c>
      <c r="J825" s="81" t="s">
        <v>16</v>
      </c>
    </row>
    <row r="826" spans="1:10" ht="15" customHeight="1" x14ac:dyDescent="0.25">
      <c r="A826" s="36" t="s">
        <v>10</v>
      </c>
      <c r="B826" s="37" t="s">
        <v>294</v>
      </c>
      <c r="C826" s="37" t="s">
        <v>295</v>
      </c>
      <c r="D826" s="37" t="s">
        <v>13</v>
      </c>
      <c r="E826" s="37" t="s">
        <v>13</v>
      </c>
      <c r="F826" s="37" t="s">
        <v>300</v>
      </c>
      <c r="G826" s="37"/>
      <c r="H826" s="37"/>
      <c r="I826" s="148" t="s">
        <v>301</v>
      </c>
      <c r="J826" s="149" t="s">
        <v>16</v>
      </c>
    </row>
    <row r="827" spans="1:10" ht="15" customHeight="1" x14ac:dyDescent="0.25">
      <c r="A827" s="36" t="s">
        <v>10</v>
      </c>
      <c r="B827" s="37" t="s">
        <v>294</v>
      </c>
      <c r="C827" s="37" t="s">
        <v>295</v>
      </c>
      <c r="D827" s="37" t="s">
        <v>13</v>
      </c>
      <c r="E827" s="37" t="s">
        <v>13</v>
      </c>
      <c r="F827" s="37" t="s">
        <v>302</v>
      </c>
      <c r="G827" s="37"/>
      <c r="H827" s="37"/>
      <c r="I827" s="86" t="s">
        <v>186</v>
      </c>
      <c r="J827" s="81" t="s">
        <v>16</v>
      </c>
    </row>
    <row r="828" spans="1:10" ht="15" customHeight="1" x14ac:dyDescent="0.25">
      <c r="A828" s="36" t="s">
        <v>10</v>
      </c>
      <c r="B828" s="37" t="s">
        <v>294</v>
      </c>
      <c r="C828" s="37" t="s">
        <v>295</v>
      </c>
      <c r="D828" s="37" t="s">
        <v>13</v>
      </c>
      <c r="E828" s="37" t="s">
        <v>13</v>
      </c>
      <c r="F828" s="37" t="s">
        <v>303</v>
      </c>
      <c r="G828" s="37"/>
      <c r="H828" s="37"/>
      <c r="I828" s="148" t="s">
        <v>304</v>
      </c>
      <c r="J828" s="149" t="s">
        <v>16</v>
      </c>
    </row>
    <row r="829" spans="1:10" ht="15" customHeight="1" x14ac:dyDescent="0.25">
      <c r="A829" s="36" t="s">
        <v>10</v>
      </c>
      <c r="B829" s="37" t="s">
        <v>294</v>
      </c>
      <c r="C829" s="37" t="s">
        <v>295</v>
      </c>
      <c r="D829" s="37" t="s">
        <v>13</v>
      </c>
      <c r="E829" s="37" t="s">
        <v>13</v>
      </c>
      <c r="F829" s="37" t="s">
        <v>305</v>
      </c>
      <c r="G829" s="37"/>
      <c r="H829" s="37"/>
      <c r="I829" s="86" t="s">
        <v>306</v>
      </c>
      <c r="J829" s="81" t="s">
        <v>16</v>
      </c>
    </row>
    <row r="830" spans="1:10" ht="15" customHeight="1" x14ac:dyDescent="0.25">
      <c r="A830" s="36" t="s">
        <v>10</v>
      </c>
      <c r="B830" s="37" t="s">
        <v>294</v>
      </c>
      <c r="C830" s="37" t="s">
        <v>295</v>
      </c>
      <c r="D830" s="37" t="s">
        <v>13</v>
      </c>
      <c r="E830" s="37" t="s">
        <v>13</v>
      </c>
      <c r="F830" s="37" t="s">
        <v>307</v>
      </c>
      <c r="G830" s="37"/>
      <c r="H830" s="37"/>
      <c r="I830" s="148" t="s">
        <v>308</v>
      </c>
      <c r="J830" s="149" t="s">
        <v>16</v>
      </c>
    </row>
    <row r="831" spans="1:10" ht="15" customHeight="1" x14ac:dyDescent="0.25">
      <c r="A831" s="36" t="s">
        <v>10</v>
      </c>
      <c r="B831" s="37" t="s">
        <v>294</v>
      </c>
      <c r="C831" s="37" t="s">
        <v>295</v>
      </c>
      <c r="D831" s="37" t="s">
        <v>13</v>
      </c>
      <c r="E831" s="37" t="s">
        <v>13</v>
      </c>
      <c r="F831" s="37" t="s">
        <v>309</v>
      </c>
      <c r="G831" s="37"/>
      <c r="H831" s="37"/>
      <c r="I831" s="86" t="s">
        <v>310</v>
      </c>
      <c r="J831" s="81" t="s">
        <v>16</v>
      </c>
    </row>
    <row r="832" spans="1:10" ht="15" customHeight="1" x14ac:dyDescent="0.25">
      <c r="A832" s="36" t="s">
        <v>10</v>
      </c>
      <c r="B832" s="37" t="s">
        <v>294</v>
      </c>
      <c r="C832" s="37" t="s">
        <v>311</v>
      </c>
      <c r="D832" s="37" t="s">
        <v>13</v>
      </c>
      <c r="E832" s="37" t="s">
        <v>13</v>
      </c>
      <c r="F832" s="37" t="s">
        <v>312</v>
      </c>
      <c r="G832" s="37"/>
      <c r="H832" s="37"/>
      <c r="I832" s="148" t="s">
        <v>313</v>
      </c>
      <c r="J832" s="149" t="s">
        <v>314</v>
      </c>
    </row>
    <row r="833" spans="1:10" ht="15" customHeight="1" x14ac:dyDescent="0.25">
      <c r="A833" s="36" t="s">
        <v>10</v>
      </c>
      <c r="B833" s="37" t="s">
        <v>294</v>
      </c>
      <c r="C833" s="37" t="s">
        <v>311</v>
      </c>
      <c r="D833" s="37" t="s">
        <v>13</v>
      </c>
      <c r="E833" s="37" t="s">
        <v>13</v>
      </c>
      <c r="F833" s="37" t="s">
        <v>315</v>
      </c>
      <c r="G833" s="37"/>
      <c r="H833" s="37"/>
      <c r="I833" s="86" t="s">
        <v>79</v>
      </c>
      <c r="J833" s="81" t="s">
        <v>316</v>
      </c>
    </row>
    <row r="834" spans="1:10" ht="15" customHeight="1" x14ac:dyDescent="0.25">
      <c r="A834" s="36" t="s">
        <v>10</v>
      </c>
      <c r="B834" s="37" t="s">
        <v>294</v>
      </c>
      <c r="C834" s="37" t="s">
        <v>311</v>
      </c>
      <c r="D834" s="37" t="s">
        <v>13</v>
      </c>
      <c r="E834" s="37" t="s">
        <v>13</v>
      </c>
      <c r="F834" s="37" t="s">
        <v>317</v>
      </c>
      <c r="G834" s="37"/>
      <c r="H834" s="37"/>
      <c r="I834" s="148" t="s">
        <v>318</v>
      </c>
      <c r="J834" s="149" t="s">
        <v>319</v>
      </c>
    </row>
    <row r="835" spans="1:10" ht="15" customHeight="1" x14ac:dyDescent="0.25">
      <c r="A835" s="36" t="s">
        <v>10</v>
      </c>
      <c r="B835" s="37" t="s">
        <v>294</v>
      </c>
      <c r="C835" s="37" t="s">
        <v>311</v>
      </c>
      <c r="D835" s="37" t="s">
        <v>13</v>
      </c>
      <c r="E835" s="37" t="s">
        <v>13</v>
      </c>
      <c r="F835" s="37" t="s">
        <v>320</v>
      </c>
      <c r="G835" s="37"/>
      <c r="H835" s="37"/>
      <c r="I835" s="86" t="s">
        <v>321</v>
      </c>
      <c r="J835" s="81" t="s">
        <v>16</v>
      </c>
    </row>
    <row r="836" spans="1:10" ht="15" customHeight="1" x14ac:dyDescent="0.25">
      <c r="A836" s="36" t="s">
        <v>10</v>
      </c>
      <c r="B836" s="37" t="s">
        <v>294</v>
      </c>
      <c r="C836" s="37" t="s">
        <v>345</v>
      </c>
      <c r="D836" s="37" t="s">
        <v>13</v>
      </c>
      <c r="E836" s="37" t="s">
        <v>13</v>
      </c>
      <c r="F836" s="37" t="s">
        <v>345</v>
      </c>
      <c r="G836" s="37"/>
      <c r="H836" s="37"/>
      <c r="I836" s="148" t="s">
        <v>346</v>
      </c>
      <c r="J836" s="149"/>
    </row>
    <row r="837" spans="1:10" ht="15" customHeight="1" x14ac:dyDescent="0.25">
      <c r="A837" s="36" t="s">
        <v>10</v>
      </c>
      <c r="B837" s="37" t="s">
        <v>294</v>
      </c>
      <c r="C837" s="37" t="s">
        <v>347</v>
      </c>
      <c r="D837" s="37" t="s">
        <v>13</v>
      </c>
      <c r="E837" s="37" t="s">
        <v>13</v>
      </c>
      <c r="F837" s="37" t="s">
        <v>347</v>
      </c>
      <c r="G837" s="37"/>
      <c r="H837" s="37"/>
      <c r="I837" s="86" t="s">
        <v>348</v>
      </c>
      <c r="J837" s="81" t="s">
        <v>16</v>
      </c>
    </row>
    <row r="838" spans="1:10" ht="15" customHeight="1" x14ac:dyDescent="0.25">
      <c r="A838" s="36" t="s">
        <v>10</v>
      </c>
      <c r="B838" s="37" t="s">
        <v>294</v>
      </c>
      <c r="C838" s="37" t="s">
        <v>349</v>
      </c>
      <c r="D838" s="37" t="s">
        <v>13</v>
      </c>
      <c r="E838" s="37" t="s">
        <v>13</v>
      </c>
      <c r="F838" s="37" t="s">
        <v>350</v>
      </c>
      <c r="G838" s="37"/>
      <c r="H838" s="37"/>
      <c r="I838" s="148" t="s">
        <v>351</v>
      </c>
      <c r="J838" s="149" t="s">
        <v>16</v>
      </c>
    </row>
    <row r="839" spans="1:10" ht="15" customHeight="1" x14ac:dyDescent="0.25">
      <c r="A839" s="36" t="s">
        <v>10</v>
      </c>
      <c r="B839" s="37" t="s">
        <v>294</v>
      </c>
      <c r="C839" s="37" t="s">
        <v>322</v>
      </c>
      <c r="D839" s="37" t="s">
        <v>13</v>
      </c>
      <c r="E839" s="37" t="s">
        <v>13</v>
      </c>
      <c r="F839" s="37" t="s">
        <v>322</v>
      </c>
      <c r="G839" s="37"/>
      <c r="H839" s="37"/>
      <c r="I839" s="148" t="s">
        <v>323</v>
      </c>
      <c r="J839" s="149" t="s">
        <v>16</v>
      </c>
    </row>
    <row r="840" spans="1:10" ht="15" customHeight="1" x14ac:dyDescent="0.25">
      <c r="A840" s="36" t="s">
        <v>10</v>
      </c>
      <c r="B840" s="37" t="s">
        <v>294</v>
      </c>
      <c r="C840" s="37" t="s">
        <v>324</v>
      </c>
      <c r="D840" s="37" t="s">
        <v>13</v>
      </c>
      <c r="E840" s="37" t="s">
        <v>13</v>
      </c>
      <c r="F840" s="37" t="s">
        <v>324</v>
      </c>
      <c r="G840" s="37"/>
      <c r="H840" s="37"/>
      <c r="I840" s="86" t="s">
        <v>325</v>
      </c>
      <c r="J840" s="81" t="s">
        <v>16</v>
      </c>
    </row>
    <row r="841" spans="1:10" ht="15" customHeight="1" x14ac:dyDescent="0.25">
      <c r="A841" s="36" t="s">
        <v>10</v>
      </c>
      <c r="B841" s="37" t="s">
        <v>294</v>
      </c>
      <c r="C841" s="37" t="s">
        <v>332</v>
      </c>
      <c r="D841" s="37" t="s">
        <v>13</v>
      </c>
      <c r="E841" s="37" t="s">
        <v>13</v>
      </c>
      <c r="F841" s="37" t="s">
        <v>332</v>
      </c>
      <c r="G841" s="37"/>
      <c r="H841" s="37"/>
      <c r="I841" s="86" t="s">
        <v>301</v>
      </c>
      <c r="J841" s="81" t="s">
        <v>16</v>
      </c>
    </row>
    <row r="842" spans="1:10" ht="15" customHeight="1" x14ac:dyDescent="0.25">
      <c r="A842" s="36" t="s">
        <v>10</v>
      </c>
      <c r="B842" s="37" t="s">
        <v>294</v>
      </c>
      <c r="C842" s="37" t="s">
        <v>326</v>
      </c>
      <c r="D842" s="37" t="s">
        <v>13</v>
      </c>
      <c r="E842" s="37" t="s">
        <v>13</v>
      </c>
      <c r="F842" s="37" t="s">
        <v>326</v>
      </c>
      <c r="G842" s="37"/>
      <c r="H842" s="37"/>
      <c r="I842" s="148" t="s">
        <v>327</v>
      </c>
      <c r="J842" s="149" t="s">
        <v>328</v>
      </c>
    </row>
    <row r="843" spans="1:10" ht="15" customHeight="1" x14ac:dyDescent="0.25">
      <c r="A843" s="36" t="s">
        <v>10</v>
      </c>
      <c r="B843" s="37" t="s">
        <v>294</v>
      </c>
      <c r="C843" s="37" t="s">
        <v>333</v>
      </c>
      <c r="D843" s="37" t="s">
        <v>13</v>
      </c>
      <c r="E843" s="37" t="s">
        <v>13</v>
      </c>
      <c r="F843" s="37" t="s">
        <v>333</v>
      </c>
      <c r="G843" s="37"/>
      <c r="H843" s="37"/>
      <c r="I843" s="148" t="s">
        <v>186</v>
      </c>
      <c r="J843" s="149" t="s">
        <v>16</v>
      </c>
    </row>
    <row r="844" spans="1:10" ht="15" customHeight="1" x14ac:dyDescent="0.25">
      <c r="A844" s="36" t="s">
        <v>10</v>
      </c>
      <c r="B844" s="37" t="s">
        <v>294</v>
      </c>
      <c r="C844" s="37" t="s">
        <v>334</v>
      </c>
      <c r="D844" s="37" t="s">
        <v>13</v>
      </c>
      <c r="E844" s="37" t="s">
        <v>13</v>
      </c>
      <c r="F844" s="37" t="s">
        <v>334</v>
      </c>
      <c r="G844" s="37"/>
      <c r="H844" s="37"/>
      <c r="I844" s="86" t="s">
        <v>111</v>
      </c>
      <c r="J844" s="81" t="s">
        <v>16</v>
      </c>
    </row>
    <row r="845" spans="1:10" ht="15" customHeight="1" x14ac:dyDescent="0.25">
      <c r="A845" s="36" t="s">
        <v>10</v>
      </c>
      <c r="B845" s="37" t="s">
        <v>294</v>
      </c>
      <c r="C845" s="37" t="s">
        <v>329</v>
      </c>
      <c r="D845" s="37" t="s">
        <v>13</v>
      </c>
      <c r="E845" s="37" t="s">
        <v>13</v>
      </c>
      <c r="F845" s="37" t="s">
        <v>329</v>
      </c>
      <c r="G845" s="37"/>
      <c r="H845" s="37"/>
      <c r="I845" s="86" t="s">
        <v>330</v>
      </c>
      <c r="J845" s="81" t="s">
        <v>16</v>
      </c>
    </row>
    <row r="846" spans="1:10" ht="15" customHeight="1" x14ac:dyDescent="0.25">
      <c r="A846" s="36" t="s">
        <v>10</v>
      </c>
      <c r="B846" s="37" t="s">
        <v>294</v>
      </c>
      <c r="C846" s="37" t="s">
        <v>335</v>
      </c>
      <c r="D846" s="37" t="s">
        <v>13</v>
      </c>
      <c r="E846" s="37" t="s">
        <v>13</v>
      </c>
      <c r="F846" s="37" t="s">
        <v>335</v>
      </c>
      <c r="G846" s="37"/>
      <c r="H846" s="37"/>
      <c r="I846" s="148" t="s">
        <v>306</v>
      </c>
      <c r="J846" s="149" t="s">
        <v>16</v>
      </c>
    </row>
    <row r="847" spans="1:10" ht="15" customHeight="1" x14ac:dyDescent="0.25">
      <c r="A847" s="36" t="s">
        <v>10</v>
      </c>
      <c r="B847" s="37" t="s">
        <v>294</v>
      </c>
      <c r="C847" s="37" t="s">
        <v>331</v>
      </c>
      <c r="D847" s="37" t="s">
        <v>13</v>
      </c>
      <c r="E847" s="37" t="s">
        <v>13</v>
      </c>
      <c r="F847" s="37" t="s">
        <v>331</v>
      </c>
      <c r="G847" s="37"/>
      <c r="H847" s="37"/>
      <c r="I847" s="148" t="s">
        <v>321</v>
      </c>
      <c r="J847" s="149" t="s">
        <v>16</v>
      </c>
    </row>
    <row r="848" spans="1:10" ht="15" customHeight="1" x14ac:dyDescent="0.25">
      <c r="A848" s="36" t="s">
        <v>10</v>
      </c>
      <c r="B848" s="37" t="s">
        <v>294</v>
      </c>
      <c r="C848" s="37" t="s">
        <v>336</v>
      </c>
      <c r="D848" s="37" t="s">
        <v>13</v>
      </c>
      <c r="E848" s="37" t="s">
        <v>13</v>
      </c>
      <c r="F848" s="37" t="s">
        <v>336</v>
      </c>
      <c r="G848" s="37"/>
      <c r="H848" s="37"/>
      <c r="I848" s="86" t="s">
        <v>308</v>
      </c>
      <c r="J848" s="81" t="s">
        <v>337</v>
      </c>
    </row>
    <row r="849" spans="1:10" ht="15" customHeight="1" x14ac:dyDescent="0.25">
      <c r="A849" s="36" t="s">
        <v>10</v>
      </c>
      <c r="B849" s="37" t="s">
        <v>294</v>
      </c>
      <c r="C849" s="37" t="s">
        <v>338</v>
      </c>
      <c r="D849" s="37" t="s">
        <v>13</v>
      </c>
      <c r="E849" s="37" t="s">
        <v>13</v>
      </c>
      <c r="F849" s="37" t="s">
        <v>338</v>
      </c>
      <c r="G849" s="37"/>
      <c r="H849" s="37"/>
      <c r="I849" s="148" t="s">
        <v>339</v>
      </c>
      <c r="J849" s="149" t="s">
        <v>16</v>
      </c>
    </row>
    <row r="850" spans="1:10" ht="15" customHeight="1" x14ac:dyDescent="0.25">
      <c r="A850" s="36" t="s">
        <v>10</v>
      </c>
      <c r="B850" s="37" t="s">
        <v>294</v>
      </c>
      <c r="C850" s="37" t="s">
        <v>340</v>
      </c>
      <c r="D850" s="37" t="s">
        <v>13</v>
      </c>
      <c r="E850" s="37" t="s">
        <v>13</v>
      </c>
      <c r="F850" s="37" t="s">
        <v>340</v>
      </c>
      <c r="G850" s="37"/>
      <c r="H850" s="37"/>
      <c r="I850" s="86" t="s">
        <v>341</v>
      </c>
      <c r="J850" s="81" t="s">
        <v>16</v>
      </c>
    </row>
    <row r="851" spans="1:10" ht="15" customHeight="1" x14ac:dyDescent="0.25">
      <c r="A851" s="36" t="s">
        <v>10</v>
      </c>
      <c r="B851" s="37" t="s">
        <v>294</v>
      </c>
      <c r="C851" s="37" t="s">
        <v>342</v>
      </c>
      <c r="D851" s="37" t="s">
        <v>13</v>
      </c>
      <c r="E851" s="37" t="s">
        <v>13</v>
      </c>
      <c r="F851" s="37" t="s">
        <v>342</v>
      </c>
      <c r="G851" s="37"/>
      <c r="H851" s="37"/>
      <c r="I851" s="148" t="s">
        <v>299</v>
      </c>
      <c r="J851" s="149" t="s">
        <v>343</v>
      </c>
    </row>
    <row r="852" spans="1:10" ht="15" customHeight="1" x14ac:dyDescent="0.25">
      <c r="A852" s="36" t="s">
        <v>10</v>
      </c>
      <c r="B852" s="37" t="s">
        <v>294</v>
      </c>
      <c r="C852" s="37" t="s">
        <v>344</v>
      </c>
      <c r="D852" s="37" t="s">
        <v>13</v>
      </c>
      <c r="E852" s="37" t="s">
        <v>13</v>
      </c>
      <c r="F852" s="37" t="s">
        <v>344</v>
      </c>
      <c r="G852" s="37"/>
      <c r="H852" s="37"/>
      <c r="I852" s="86" t="s">
        <v>310</v>
      </c>
      <c r="J852" s="81" t="s">
        <v>16</v>
      </c>
    </row>
    <row r="853" spans="1:10" ht="15" customHeight="1" x14ac:dyDescent="0.25">
      <c r="A853" s="36" t="s">
        <v>10</v>
      </c>
      <c r="B853" s="37" t="s">
        <v>11</v>
      </c>
      <c r="C853" s="37" t="s">
        <v>12</v>
      </c>
      <c r="D853" s="37" t="s">
        <v>13</v>
      </c>
      <c r="E853" s="37" t="s">
        <v>13</v>
      </c>
      <c r="F853" s="37" t="s">
        <v>14</v>
      </c>
      <c r="G853" s="37"/>
      <c r="H853" s="37"/>
      <c r="I853" s="177" t="s">
        <v>15</v>
      </c>
      <c r="J853" s="178" t="s">
        <v>16</v>
      </c>
    </row>
    <row r="854" spans="1:10" ht="15" customHeight="1" x14ac:dyDescent="0.25">
      <c r="A854" s="40" t="s">
        <v>10</v>
      </c>
      <c r="B854" s="16" t="s">
        <v>11</v>
      </c>
      <c r="C854" s="16" t="s">
        <v>12</v>
      </c>
      <c r="D854" s="16" t="s">
        <v>13</v>
      </c>
      <c r="E854" s="16" t="s">
        <v>13</v>
      </c>
      <c r="F854" s="37" t="s">
        <v>17</v>
      </c>
      <c r="G854" s="16"/>
      <c r="H854" s="16"/>
      <c r="I854" s="179">
        <v>3341041</v>
      </c>
      <c r="J854" s="180" t="s">
        <v>18</v>
      </c>
    </row>
    <row r="855" spans="1:10" ht="15" customHeight="1" x14ac:dyDescent="0.25">
      <c r="A855" s="36" t="s">
        <v>10</v>
      </c>
      <c r="B855" s="37" t="s">
        <v>11</v>
      </c>
      <c r="C855" s="37" t="s">
        <v>12</v>
      </c>
      <c r="D855" s="37" t="s">
        <v>13</v>
      </c>
      <c r="E855" s="37" t="s">
        <v>13</v>
      </c>
      <c r="F855" s="37" t="s">
        <v>19</v>
      </c>
      <c r="G855" s="37"/>
      <c r="H855" s="37"/>
      <c r="I855" s="177" t="s">
        <v>20</v>
      </c>
      <c r="J855" s="178"/>
    </row>
    <row r="856" spans="1:10" ht="15" customHeight="1" x14ac:dyDescent="0.25">
      <c r="A856" s="40" t="s">
        <v>10</v>
      </c>
      <c r="B856" s="16" t="s">
        <v>11</v>
      </c>
      <c r="C856" s="16" t="s">
        <v>12</v>
      </c>
      <c r="D856" s="16" t="s">
        <v>13</v>
      </c>
      <c r="E856" s="16" t="s">
        <v>13</v>
      </c>
      <c r="F856" s="37" t="s">
        <v>21</v>
      </c>
      <c r="G856" s="16"/>
      <c r="H856" s="16"/>
      <c r="I856" s="179" t="s">
        <v>22</v>
      </c>
      <c r="J856" s="181" t="s">
        <v>23</v>
      </c>
    </row>
    <row r="857" spans="1:10" ht="15" customHeight="1" x14ac:dyDescent="0.25">
      <c r="A857" s="36" t="s">
        <v>10</v>
      </c>
      <c r="B857" s="37" t="s">
        <v>11</v>
      </c>
      <c r="C857" s="37" t="s">
        <v>12</v>
      </c>
      <c r="D857" s="37" t="s">
        <v>13</v>
      </c>
      <c r="E857" s="37" t="s">
        <v>13</v>
      </c>
      <c r="F857" s="37" t="s">
        <v>24</v>
      </c>
      <c r="G857" s="37"/>
      <c r="H857" s="37"/>
      <c r="I857" s="177" t="s">
        <v>25</v>
      </c>
      <c r="J857" s="178" t="s">
        <v>26</v>
      </c>
    </row>
    <row r="858" spans="1:10" ht="15" customHeight="1" x14ac:dyDescent="0.25">
      <c r="A858" s="40" t="s">
        <v>10</v>
      </c>
      <c r="B858" s="16" t="s">
        <v>11</v>
      </c>
      <c r="C858" s="16" t="s">
        <v>12</v>
      </c>
      <c r="D858" s="16" t="s">
        <v>13</v>
      </c>
      <c r="E858" s="16" t="s">
        <v>13</v>
      </c>
      <c r="F858" s="37" t="s">
        <v>27</v>
      </c>
      <c r="G858" s="16"/>
      <c r="H858" s="16"/>
      <c r="I858" s="179" t="s">
        <v>28</v>
      </c>
      <c r="J858" s="180" t="s">
        <v>29</v>
      </c>
    </row>
    <row r="859" spans="1:10" ht="15" customHeight="1" x14ac:dyDescent="0.25">
      <c r="A859" s="36" t="s">
        <v>10</v>
      </c>
      <c r="B859" s="37" t="s">
        <v>11</v>
      </c>
      <c r="C859" s="37" t="s">
        <v>12</v>
      </c>
      <c r="D859" s="37" t="s">
        <v>13</v>
      </c>
      <c r="E859" s="37" t="s">
        <v>13</v>
      </c>
      <c r="F859" s="37" t="s">
        <v>30</v>
      </c>
      <c r="G859" s="37"/>
      <c r="H859" s="37"/>
      <c r="I859" s="177" t="s">
        <v>31</v>
      </c>
      <c r="J859" s="178" t="s">
        <v>32</v>
      </c>
    </row>
    <row r="860" spans="1:10" ht="15" customHeight="1" x14ac:dyDescent="0.25">
      <c r="A860" s="40" t="s">
        <v>10</v>
      </c>
      <c r="B860" s="16" t="s">
        <v>11</v>
      </c>
      <c r="C860" s="16" t="s">
        <v>12</v>
      </c>
      <c r="D860" s="16" t="s">
        <v>13</v>
      </c>
      <c r="E860" s="16" t="s">
        <v>13</v>
      </c>
      <c r="F860" s="37" t="s">
        <v>33</v>
      </c>
      <c r="G860" s="16"/>
      <c r="H860" s="16"/>
      <c r="I860" s="179" t="s">
        <v>34</v>
      </c>
      <c r="J860" s="180" t="s">
        <v>35</v>
      </c>
    </row>
    <row r="861" spans="1:10" ht="15" customHeight="1" x14ac:dyDescent="0.25">
      <c r="A861" s="36" t="s">
        <v>10</v>
      </c>
      <c r="B861" s="37" t="s">
        <v>11</v>
      </c>
      <c r="C861" s="37" t="s">
        <v>12</v>
      </c>
      <c r="D861" s="37" t="s">
        <v>13</v>
      </c>
      <c r="E861" s="37" t="s">
        <v>13</v>
      </c>
      <c r="F861" s="37" t="s">
        <v>36</v>
      </c>
      <c r="G861" s="37"/>
      <c r="H861" s="37"/>
      <c r="I861" s="177" t="s">
        <v>37</v>
      </c>
      <c r="J861" s="178" t="s">
        <v>38</v>
      </c>
    </row>
    <row r="862" spans="1:10" ht="15" customHeight="1" x14ac:dyDescent="0.25">
      <c r="A862" s="40" t="s">
        <v>10</v>
      </c>
      <c r="B862" s="16" t="s">
        <v>11</v>
      </c>
      <c r="C862" s="16" t="s">
        <v>12</v>
      </c>
      <c r="D862" s="16" t="s">
        <v>13</v>
      </c>
      <c r="E862" s="16" t="s">
        <v>13</v>
      </c>
      <c r="F862" s="37" t="s">
        <v>39</v>
      </c>
      <c r="G862" s="16"/>
      <c r="H862" s="16"/>
      <c r="I862" s="179" t="s">
        <v>40</v>
      </c>
      <c r="J862" s="180" t="s">
        <v>41</v>
      </c>
    </row>
    <row r="863" spans="1:10" ht="15" customHeight="1" x14ac:dyDescent="0.25">
      <c r="A863" s="36" t="s">
        <v>10</v>
      </c>
      <c r="B863" s="37" t="s">
        <v>11</v>
      </c>
      <c r="C863" s="37" t="s">
        <v>12</v>
      </c>
      <c r="D863" s="37" t="s">
        <v>13</v>
      </c>
      <c r="E863" s="37" t="s">
        <v>13</v>
      </c>
      <c r="F863" s="37" t="s">
        <v>42</v>
      </c>
      <c r="G863" s="37"/>
      <c r="H863" s="37"/>
      <c r="I863" s="177" t="s">
        <v>43</v>
      </c>
      <c r="J863" s="178" t="s">
        <v>44</v>
      </c>
    </row>
    <row r="864" spans="1:10" ht="15" customHeight="1" x14ac:dyDescent="0.25">
      <c r="A864" s="40" t="s">
        <v>10</v>
      </c>
      <c r="B864" s="16" t="s">
        <v>11</v>
      </c>
      <c r="C864" s="16" t="s">
        <v>12</v>
      </c>
      <c r="D864" s="16" t="s">
        <v>13</v>
      </c>
      <c r="E864" s="16" t="s">
        <v>13</v>
      </c>
      <c r="F864" s="37" t="s">
        <v>45</v>
      </c>
      <c r="G864" s="16"/>
      <c r="H864" s="16"/>
      <c r="I864" s="179" t="s">
        <v>46</v>
      </c>
      <c r="J864" s="180" t="s">
        <v>47</v>
      </c>
    </row>
    <row r="865" spans="1:10" ht="15" customHeight="1" x14ac:dyDescent="0.25">
      <c r="A865" s="36" t="s">
        <v>10</v>
      </c>
      <c r="B865" s="37" t="s">
        <v>11</v>
      </c>
      <c r="C865" s="37" t="s">
        <v>12</v>
      </c>
      <c r="D865" s="37" t="s">
        <v>13</v>
      </c>
      <c r="E865" s="37" t="s">
        <v>13</v>
      </c>
      <c r="F865" s="37" t="s">
        <v>48</v>
      </c>
      <c r="G865" s="37"/>
      <c r="H865" s="37"/>
      <c r="I865" s="177" t="s">
        <v>49</v>
      </c>
      <c r="J865" s="178" t="s">
        <v>50</v>
      </c>
    </row>
    <row r="866" spans="1:10" ht="15" customHeight="1" x14ac:dyDescent="0.25">
      <c r="A866" s="40" t="s">
        <v>10</v>
      </c>
      <c r="B866" s="16" t="s">
        <v>11</v>
      </c>
      <c r="C866" s="16" t="s">
        <v>12</v>
      </c>
      <c r="D866" s="16" t="s">
        <v>13</v>
      </c>
      <c r="E866" s="16" t="s">
        <v>13</v>
      </c>
      <c r="F866" s="37" t="s">
        <v>51</v>
      </c>
      <c r="G866" s="16"/>
      <c r="H866" s="16"/>
      <c r="I866" s="179" t="s">
        <v>52</v>
      </c>
      <c r="J866" s="180" t="s">
        <v>16</v>
      </c>
    </row>
    <row r="867" spans="1:10" ht="15" customHeight="1" x14ac:dyDescent="0.25">
      <c r="A867" s="36" t="s">
        <v>10</v>
      </c>
      <c r="B867" s="37" t="s">
        <v>11</v>
      </c>
      <c r="C867" s="37" t="s">
        <v>12</v>
      </c>
      <c r="D867" s="37" t="s">
        <v>13</v>
      </c>
      <c r="E867" s="37" t="s">
        <v>13</v>
      </c>
      <c r="F867" s="37" t="s">
        <v>53</v>
      </c>
      <c r="G867" s="37"/>
      <c r="H867" s="37"/>
      <c r="I867" s="177" t="s">
        <v>54</v>
      </c>
      <c r="J867" s="178" t="s">
        <v>55</v>
      </c>
    </row>
    <row r="868" spans="1:10" ht="15" customHeight="1" x14ac:dyDescent="0.25">
      <c r="A868" s="40" t="s">
        <v>10</v>
      </c>
      <c r="B868" s="16" t="s">
        <v>11</v>
      </c>
      <c r="C868" s="16" t="s">
        <v>12</v>
      </c>
      <c r="D868" s="16" t="s">
        <v>13</v>
      </c>
      <c r="E868" s="16" t="s">
        <v>13</v>
      </c>
      <c r="F868" s="37" t="s">
        <v>56</v>
      </c>
      <c r="G868" s="16"/>
      <c r="H868" s="16"/>
      <c r="I868" s="176" t="s">
        <v>57</v>
      </c>
      <c r="J868" s="180" t="s">
        <v>58</v>
      </c>
    </row>
    <row r="869" spans="1:10" ht="15" customHeight="1" x14ac:dyDescent="0.25">
      <c r="A869" s="36" t="s">
        <v>10</v>
      </c>
      <c r="B869" s="37" t="s">
        <v>11</v>
      </c>
      <c r="C869" s="37" t="s">
        <v>12</v>
      </c>
      <c r="D869" s="37" t="s">
        <v>13</v>
      </c>
      <c r="E869" s="37" t="s">
        <v>13</v>
      </c>
      <c r="F869" s="37" t="s">
        <v>59</v>
      </c>
      <c r="G869" s="37"/>
      <c r="H869" s="37"/>
      <c r="I869" s="177" t="s">
        <v>22</v>
      </c>
      <c r="J869" s="178" t="s">
        <v>16</v>
      </c>
    </row>
    <row r="870" spans="1:10" ht="15" customHeight="1" x14ac:dyDescent="0.25">
      <c r="A870" s="40" t="s">
        <v>10</v>
      </c>
      <c r="B870" s="16" t="s">
        <v>11</v>
      </c>
      <c r="C870" s="16" t="s">
        <v>12</v>
      </c>
      <c r="D870" s="16" t="s">
        <v>13</v>
      </c>
      <c r="E870" s="16" t="s">
        <v>13</v>
      </c>
      <c r="F870" s="37" t="s">
        <v>60</v>
      </c>
      <c r="G870" s="16"/>
      <c r="H870" s="16"/>
      <c r="I870" s="179" t="s">
        <v>61</v>
      </c>
      <c r="J870" s="180" t="s">
        <v>62</v>
      </c>
    </row>
    <row r="871" spans="1:10" ht="15" customHeight="1" x14ac:dyDescent="0.25">
      <c r="A871" s="36" t="s">
        <v>10</v>
      </c>
      <c r="B871" s="37" t="s">
        <v>11</v>
      </c>
      <c r="C871" s="37" t="s">
        <v>12</v>
      </c>
      <c r="D871" s="37" t="s">
        <v>13</v>
      </c>
      <c r="E871" s="37" t="s">
        <v>13</v>
      </c>
      <c r="F871" s="37" t="s">
        <v>63</v>
      </c>
      <c r="G871" s="37"/>
      <c r="H871" s="37"/>
      <c r="I871" s="177" t="s">
        <v>64</v>
      </c>
      <c r="J871" s="178" t="s">
        <v>16</v>
      </c>
    </row>
    <row r="872" spans="1:10" ht="15" customHeight="1" x14ac:dyDescent="0.25">
      <c r="A872" s="40" t="s">
        <v>10</v>
      </c>
      <c r="B872" s="16" t="s">
        <v>11</v>
      </c>
      <c r="C872" s="16" t="s">
        <v>12</v>
      </c>
      <c r="D872" s="16" t="s">
        <v>13</v>
      </c>
      <c r="E872" s="16" t="s">
        <v>13</v>
      </c>
      <c r="F872" s="37" t="s">
        <v>65</v>
      </c>
      <c r="G872" s="16"/>
      <c r="H872" s="16"/>
      <c r="I872" s="179" t="s">
        <v>66</v>
      </c>
      <c r="J872" s="182"/>
    </row>
    <row r="873" spans="1:10" ht="15" customHeight="1" x14ac:dyDescent="0.25">
      <c r="A873" s="36" t="s">
        <v>10</v>
      </c>
      <c r="B873" s="37" t="s">
        <v>11</v>
      </c>
      <c r="C873" s="37" t="s">
        <v>12</v>
      </c>
      <c r="D873" s="37" t="s">
        <v>13</v>
      </c>
      <c r="E873" s="37" t="s">
        <v>13</v>
      </c>
      <c r="F873" s="37" t="s">
        <v>67</v>
      </c>
      <c r="G873" s="37"/>
      <c r="H873" s="37"/>
      <c r="I873" s="177" t="s">
        <v>68</v>
      </c>
      <c r="J873" s="178" t="s">
        <v>69</v>
      </c>
    </row>
    <row r="874" spans="1:10" ht="15" customHeight="1" x14ac:dyDescent="0.25">
      <c r="A874" s="40" t="s">
        <v>10</v>
      </c>
      <c r="B874" s="16" t="s">
        <v>11</v>
      </c>
      <c r="C874" s="16" t="s">
        <v>12</v>
      </c>
      <c r="D874" s="16" t="s">
        <v>13</v>
      </c>
      <c r="E874" s="16" t="s">
        <v>13</v>
      </c>
      <c r="F874" s="37" t="s">
        <v>70</v>
      </c>
      <c r="G874" s="16"/>
      <c r="H874" s="16"/>
      <c r="I874" s="179" t="s">
        <v>71</v>
      </c>
      <c r="J874" s="180" t="s">
        <v>16</v>
      </c>
    </row>
    <row r="875" spans="1:10" ht="15" customHeight="1" x14ac:dyDescent="0.25">
      <c r="A875" s="36" t="s">
        <v>10</v>
      </c>
      <c r="B875" s="37" t="s">
        <v>11</v>
      </c>
      <c r="C875" s="37" t="s">
        <v>12</v>
      </c>
      <c r="D875" s="37" t="s">
        <v>13</v>
      </c>
      <c r="E875" s="37" t="s">
        <v>13</v>
      </c>
      <c r="F875" s="37" t="s">
        <v>72</v>
      </c>
      <c r="G875" s="37"/>
      <c r="H875" s="37"/>
      <c r="I875" s="177" t="s">
        <v>73</v>
      </c>
      <c r="J875" s="178" t="s">
        <v>74</v>
      </c>
    </row>
    <row r="876" spans="1:10" ht="15" customHeight="1" x14ac:dyDescent="0.25">
      <c r="A876" s="40" t="s">
        <v>10</v>
      </c>
      <c r="B876" s="16" t="s">
        <v>11</v>
      </c>
      <c r="C876" s="16" t="s">
        <v>12</v>
      </c>
      <c r="D876" s="16" t="s">
        <v>13</v>
      </c>
      <c r="E876" s="16" t="s">
        <v>13</v>
      </c>
      <c r="F876" s="37" t="s">
        <v>75</v>
      </c>
      <c r="G876" s="16"/>
      <c r="H876" s="16"/>
      <c r="I876" s="179" t="s">
        <v>76</v>
      </c>
      <c r="J876" s="180" t="s">
        <v>77</v>
      </c>
    </row>
    <row r="877" spans="1:10" ht="15" customHeight="1" x14ac:dyDescent="0.25">
      <c r="A877" s="36" t="s">
        <v>10</v>
      </c>
      <c r="B877" s="37" t="s">
        <v>11</v>
      </c>
      <c r="C877" s="37" t="s">
        <v>12</v>
      </c>
      <c r="D877" s="37" t="s">
        <v>13</v>
      </c>
      <c r="E877" s="37" t="s">
        <v>13</v>
      </c>
      <c r="F877" s="37" t="s">
        <v>78</v>
      </c>
      <c r="G877" s="37"/>
      <c r="H877" s="37"/>
      <c r="I877" s="177" t="s">
        <v>79</v>
      </c>
      <c r="J877" s="178" t="s">
        <v>80</v>
      </c>
    </row>
    <row r="878" spans="1:10" ht="15" customHeight="1" x14ac:dyDescent="0.25">
      <c r="A878" s="40" t="s">
        <v>10</v>
      </c>
      <c r="B878" s="16" t="s">
        <v>11</v>
      </c>
      <c r="C878" s="16" t="s">
        <v>81</v>
      </c>
      <c r="D878" s="16" t="s">
        <v>13</v>
      </c>
      <c r="E878" s="16" t="s">
        <v>13</v>
      </c>
      <c r="F878" s="37" t="s">
        <v>82</v>
      </c>
      <c r="G878" s="16"/>
      <c r="H878" s="16"/>
      <c r="I878" s="179" t="s">
        <v>83</v>
      </c>
      <c r="J878" s="180" t="s">
        <v>84</v>
      </c>
    </row>
    <row r="879" spans="1:10" ht="15" customHeight="1" x14ac:dyDescent="0.25">
      <c r="A879" s="36" t="s">
        <v>10</v>
      </c>
      <c r="B879" s="37" t="s">
        <v>11</v>
      </c>
      <c r="C879" s="37" t="s">
        <v>81</v>
      </c>
      <c r="D879" s="37" t="s">
        <v>13</v>
      </c>
      <c r="E879" s="37" t="s">
        <v>13</v>
      </c>
      <c r="F879" s="37" t="s">
        <v>85</v>
      </c>
      <c r="G879" s="37"/>
      <c r="H879" s="37"/>
      <c r="I879" s="177" t="s">
        <v>86</v>
      </c>
      <c r="J879" s="178" t="s">
        <v>87</v>
      </c>
    </row>
    <row r="880" spans="1:10" ht="15" customHeight="1" x14ac:dyDescent="0.25">
      <c r="A880" s="40" t="s">
        <v>10</v>
      </c>
      <c r="B880" s="16" t="s">
        <v>11</v>
      </c>
      <c r="C880" s="16" t="s">
        <v>81</v>
      </c>
      <c r="D880" s="16" t="s">
        <v>13</v>
      </c>
      <c r="E880" s="16" t="s">
        <v>13</v>
      </c>
      <c r="F880" s="37" t="s">
        <v>88</v>
      </c>
      <c r="G880" s="16"/>
      <c r="H880" s="16"/>
      <c r="I880" s="179" t="s">
        <v>89</v>
      </c>
      <c r="J880" s="180" t="s">
        <v>90</v>
      </c>
    </row>
    <row r="881" spans="1:10" ht="15" customHeight="1" x14ac:dyDescent="0.25">
      <c r="A881" s="36" t="s">
        <v>10</v>
      </c>
      <c r="B881" s="37" t="s">
        <v>11</v>
      </c>
      <c r="C881" s="37" t="s">
        <v>81</v>
      </c>
      <c r="D881" s="37" t="s">
        <v>13</v>
      </c>
      <c r="E881" s="37" t="s">
        <v>13</v>
      </c>
      <c r="F881" s="37" t="s">
        <v>91</v>
      </c>
      <c r="G881" s="37"/>
      <c r="H881" s="37"/>
      <c r="I881" s="177" t="s">
        <v>92</v>
      </c>
      <c r="J881" s="178" t="s">
        <v>93</v>
      </c>
    </row>
    <row r="882" spans="1:10" ht="15" customHeight="1" x14ac:dyDescent="0.25">
      <c r="A882" s="40" t="s">
        <v>10</v>
      </c>
      <c r="B882" s="16" t="s">
        <v>11</v>
      </c>
      <c r="C882" s="16" t="s">
        <v>81</v>
      </c>
      <c r="D882" s="16" t="s">
        <v>13</v>
      </c>
      <c r="E882" s="16" t="s">
        <v>13</v>
      </c>
      <c r="F882" s="37" t="s">
        <v>94</v>
      </c>
      <c r="G882" s="16"/>
      <c r="H882" s="16"/>
      <c r="I882" s="179" t="s">
        <v>95</v>
      </c>
      <c r="J882" s="180" t="s">
        <v>96</v>
      </c>
    </row>
    <row r="883" spans="1:10" ht="15" customHeight="1" x14ac:dyDescent="0.25">
      <c r="A883" s="36" t="s">
        <v>10</v>
      </c>
      <c r="B883" s="37" t="s">
        <v>11</v>
      </c>
      <c r="C883" s="37" t="s">
        <v>81</v>
      </c>
      <c r="D883" s="37" t="s">
        <v>13</v>
      </c>
      <c r="E883" s="37" t="s">
        <v>13</v>
      </c>
      <c r="F883" s="37" t="s">
        <v>97</v>
      </c>
      <c r="G883" s="37"/>
      <c r="H883" s="37"/>
      <c r="I883" s="177" t="s">
        <v>98</v>
      </c>
      <c r="J883" s="178" t="s">
        <v>99</v>
      </c>
    </row>
    <row r="884" spans="1:10" ht="15" customHeight="1" x14ac:dyDescent="0.25">
      <c r="A884" s="40" t="s">
        <v>10</v>
      </c>
      <c r="B884" s="16" t="s">
        <v>11</v>
      </c>
      <c r="C884" s="16" t="s">
        <v>81</v>
      </c>
      <c r="D884" s="16" t="s">
        <v>13</v>
      </c>
      <c r="E884" s="16" t="s">
        <v>13</v>
      </c>
      <c r="F884" s="37" t="s">
        <v>100</v>
      </c>
      <c r="G884" s="16"/>
      <c r="H884" s="16"/>
      <c r="I884" s="179" t="s">
        <v>101</v>
      </c>
      <c r="J884" s="180" t="s">
        <v>102</v>
      </c>
    </row>
    <row r="885" spans="1:10" ht="15" customHeight="1" x14ac:dyDescent="0.25">
      <c r="A885" s="36" t="s">
        <v>10</v>
      </c>
      <c r="B885" s="37" t="s">
        <v>11</v>
      </c>
      <c r="C885" s="37" t="s">
        <v>81</v>
      </c>
      <c r="D885" s="37" t="s">
        <v>13</v>
      </c>
      <c r="E885" s="37" t="s">
        <v>13</v>
      </c>
      <c r="F885" s="37" t="s">
        <v>103</v>
      </c>
      <c r="G885" s="37"/>
      <c r="H885" s="37"/>
      <c r="I885" s="148" t="s">
        <v>104</v>
      </c>
      <c r="J885" s="149" t="s">
        <v>105</v>
      </c>
    </row>
    <row r="886" spans="1:10" ht="15" customHeight="1" x14ac:dyDescent="0.25">
      <c r="A886" s="36" t="s">
        <v>10</v>
      </c>
      <c r="B886" s="37" t="s">
        <v>11</v>
      </c>
      <c r="C886" s="37" t="s">
        <v>106</v>
      </c>
      <c r="D886" s="37" t="s">
        <v>13</v>
      </c>
      <c r="E886" s="37" t="s">
        <v>13</v>
      </c>
      <c r="F886" s="37" t="s">
        <v>107</v>
      </c>
      <c r="G886" s="37"/>
      <c r="H886" s="37"/>
      <c r="I886" s="86" t="s">
        <v>108</v>
      </c>
      <c r="J886" s="81" t="s">
        <v>109</v>
      </c>
    </row>
    <row r="887" spans="1:10" ht="15" customHeight="1" x14ac:dyDescent="0.25">
      <c r="A887" s="36" t="s">
        <v>10</v>
      </c>
      <c r="B887" s="37" t="s">
        <v>11</v>
      </c>
      <c r="C887" s="37" t="s">
        <v>106</v>
      </c>
      <c r="D887" s="37" t="s">
        <v>13</v>
      </c>
      <c r="E887" s="37" t="s">
        <v>13</v>
      </c>
      <c r="F887" s="37" t="s">
        <v>110</v>
      </c>
      <c r="G887" s="37"/>
      <c r="H887" s="37"/>
      <c r="I887" s="148" t="s">
        <v>111</v>
      </c>
      <c r="J887" s="149" t="s">
        <v>112</v>
      </c>
    </row>
    <row r="888" spans="1:10" ht="15" customHeight="1" x14ac:dyDescent="0.25">
      <c r="A888" s="36" t="s">
        <v>10</v>
      </c>
      <c r="B888" s="37" t="s">
        <v>11</v>
      </c>
      <c r="C888" s="37" t="s">
        <v>106</v>
      </c>
      <c r="D888" s="37" t="s">
        <v>13</v>
      </c>
      <c r="E888" s="37" t="s">
        <v>13</v>
      </c>
      <c r="F888" s="37" t="s">
        <v>113</v>
      </c>
      <c r="G888" s="37"/>
      <c r="H888" s="37"/>
      <c r="I888" s="86" t="s">
        <v>114</v>
      </c>
      <c r="J888" s="81" t="s">
        <v>18</v>
      </c>
    </row>
    <row r="889" spans="1:10" ht="15" customHeight="1" x14ac:dyDescent="0.25">
      <c r="A889" s="36" t="s">
        <v>10</v>
      </c>
      <c r="B889" s="37" t="s">
        <v>11</v>
      </c>
      <c r="C889" s="37" t="s">
        <v>106</v>
      </c>
      <c r="D889" s="37" t="s">
        <v>13</v>
      </c>
      <c r="E889" s="37" t="s">
        <v>13</v>
      </c>
      <c r="F889" s="37" t="s">
        <v>115</v>
      </c>
      <c r="G889" s="37"/>
      <c r="H889" s="37"/>
      <c r="I889" s="154" t="s">
        <v>116</v>
      </c>
      <c r="J889" s="149" t="s">
        <v>117</v>
      </c>
    </row>
    <row r="890" spans="1:10" ht="15" customHeight="1" x14ac:dyDescent="0.25">
      <c r="A890" s="36" t="s">
        <v>10</v>
      </c>
      <c r="B890" s="37" t="s">
        <v>11</v>
      </c>
      <c r="C890" s="37" t="s">
        <v>106</v>
      </c>
      <c r="D890" s="37" t="s">
        <v>13</v>
      </c>
      <c r="E890" s="37" t="s">
        <v>13</v>
      </c>
      <c r="F890" s="37" t="s">
        <v>118</v>
      </c>
      <c r="G890" s="37"/>
      <c r="H890" s="37"/>
      <c r="I890" s="86" t="s">
        <v>119</v>
      </c>
      <c r="J890" s="81" t="s">
        <v>120</v>
      </c>
    </row>
    <row r="891" spans="1:10" ht="15" customHeight="1" x14ac:dyDescent="0.25">
      <c r="A891" s="36" t="s">
        <v>10</v>
      </c>
      <c r="B891" s="37" t="s">
        <v>11</v>
      </c>
      <c r="C891" s="37" t="s">
        <v>106</v>
      </c>
      <c r="D891" s="37" t="s">
        <v>13</v>
      </c>
      <c r="E891" s="37" t="s">
        <v>13</v>
      </c>
      <c r="F891" s="37" t="s">
        <v>121</v>
      </c>
      <c r="G891" s="37"/>
      <c r="H891" s="37"/>
      <c r="I891" s="154" t="s">
        <v>122</v>
      </c>
      <c r="J891" s="149" t="s">
        <v>123</v>
      </c>
    </row>
    <row r="892" spans="1:10" ht="15" customHeight="1" x14ac:dyDescent="0.25">
      <c r="A892" s="36" t="s">
        <v>10</v>
      </c>
      <c r="B892" s="37" t="s">
        <v>11</v>
      </c>
      <c r="C892" s="37" t="s">
        <v>106</v>
      </c>
      <c r="D892" s="37" t="s">
        <v>13</v>
      </c>
      <c r="E892" s="37" t="s">
        <v>13</v>
      </c>
      <c r="F892" s="37" t="s">
        <v>113</v>
      </c>
      <c r="G892" s="37"/>
      <c r="H892" s="37"/>
      <c r="I892" s="86" t="s">
        <v>124</v>
      </c>
      <c r="J892" s="81" t="s">
        <v>18</v>
      </c>
    </row>
    <row r="893" spans="1:10" ht="15" customHeight="1" x14ac:dyDescent="0.25">
      <c r="A893" s="36" t="s">
        <v>10</v>
      </c>
      <c r="B893" s="37" t="s">
        <v>11</v>
      </c>
      <c r="C893" s="37" t="s">
        <v>106</v>
      </c>
      <c r="D893" s="37" t="s">
        <v>13</v>
      </c>
      <c r="E893" s="37" t="s">
        <v>13</v>
      </c>
      <c r="F893" s="37" t="s">
        <v>125</v>
      </c>
      <c r="G893" s="37"/>
      <c r="H893" s="37"/>
      <c r="I893" s="154" t="s">
        <v>126</v>
      </c>
      <c r="J893" s="149" t="s">
        <v>16</v>
      </c>
    </row>
    <row r="894" spans="1:10" ht="15" customHeight="1" x14ac:dyDescent="0.25">
      <c r="A894" s="36" t="s">
        <v>10</v>
      </c>
      <c r="B894" s="37" t="s">
        <v>11</v>
      </c>
      <c r="C894" s="37" t="s">
        <v>106</v>
      </c>
      <c r="D894" s="37" t="s">
        <v>13</v>
      </c>
      <c r="E894" s="37" t="s">
        <v>13</v>
      </c>
      <c r="F894" s="37" t="s">
        <v>127</v>
      </c>
      <c r="G894" s="37"/>
      <c r="H894" s="37"/>
      <c r="I894" s="166" t="s">
        <v>128</v>
      </c>
      <c r="J894" s="81" t="s">
        <v>16</v>
      </c>
    </row>
    <row r="895" spans="1:10" ht="15" customHeight="1" x14ac:dyDescent="0.25">
      <c r="A895" s="36" t="s">
        <v>10</v>
      </c>
      <c r="B895" s="37" t="s">
        <v>11</v>
      </c>
      <c r="C895" s="37" t="s">
        <v>106</v>
      </c>
      <c r="D895" s="37" t="s">
        <v>13</v>
      </c>
      <c r="E895" s="37" t="s">
        <v>13</v>
      </c>
      <c r="F895" s="37" t="s">
        <v>129</v>
      </c>
      <c r="G895" s="37"/>
      <c r="H895" s="37"/>
      <c r="I895" s="148" t="s">
        <v>130</v>
      </c>
      <c r="J895" s="149" t="s">
        <v>131</v>
      </c>
    </row>
    <row r="896" spans="1:10" ht="15" customHeight="1" x14ac:dyDescent="0.25">
      <c r="A896" s="36" t="s">
        <v>10</v>
      </c>
      <c r="B896" s="37" t="s">
        <v>11</v>
      </c>
      <c r="C896" s="37" t="s">
        <v>106</v>
      </c>
      <c r="D896" s="37" t="s">
        <v>13</v>
      </c>
      <c r="E896" s="37" t="s">
        <v>13</v>
      </c>
      <c r="F896" s="37" t="s">
        <v>132</v>
      </c>
      <c r="G896" s="37"/>
      <c r="H896" s="37"/>
      <c r="I896" s="86" t="s">
        <v>133</v>
      </c>
      <c r="J896" s="81" t="s">
        <v>16</v>
      </c>
    </row>
    <row r="897" spans="1:10" ht="15" customHeight="1" x14ac:dyDescent="0.25">
      <c r="A897" s="36" t="s">
        <v>10</v>
      </c>
      <c r="B897" s="37" t="s">
        <v>11</v>
      </c>
      <c r="C897" s="37" t="s">
        <v>134</v>
      </c>
      <c r="D897" s="37" t="s">
        <v>13</v>
      </c>
      <c r="E897" s="37" t="s">
        <v>13</v>
      </c>
      <c r="F897" s="37" t="s">
        <v>135</v>
      </c>
      <c r="G897" s="37"/>
      <c r="H897" s="37"/>
      <c r="I897" s="154" t="s">
        <v>136</v>
      </c>
      <c r="J897" s="149" t="s">
        <v>137</v>
      </c>
    </row>
    <row r="898" spans="1:10" ht="15" customHeight="1" x14ac:dyDescent="0.25">
      <c r="A898" s="36" t="s">
        <v>10</v>
      </c>
      <c r="B898" s="37" t="s">
        <v>11</v>
      </c>
      <c r="C898" s="37" t="s">
        <v>134</v>
      </c>
      <c r="D898" s="37" t="s">
        <v>13</v>
      </c>
      <c r="E898" s="37" t="s">
        <v>13</v>
      </c>
      <c r="F898" s="37" t="s">
        <v>138</v>
      </c>
      <c r="G898" s="37"/>
      <c r="H898" s="37"/>
      <c r="I898" s="86" t="s">
        <v>139</v>
      </c>
      <c r="J898" s="81" t="s">
        <v>140</v>
      </c>
    </row>
    <row r="899" spans="1:10" ht="15" customHeight="1" x14ac:dyDescent="0.25">
      <c r="A899" s="36" t="s">
        <v>10</v>
      </c>
      <c r="B899" s="37" t="s">
        <v>11</v>
      </c>
      <c r="C899" s="37" t="s">
        <v>134</v>
      </c>
      <c r="D899" s="37" t="s">
        <v>13</v>
      </c>
      <c r="E899" s="37" t="s">
        <v>13</v>
      </c>
      <c r="F899" s="37" t="s">
        <v>141</v>
      </c>
      <c r="G899" s="37"/>
      <c r="H899" s="37"/>
      <c r="I899" s="148" t="s">
        <v>142</v>
      </c>
      <c r="J899" s="149" t="s">
        <v>143</v>
      </c>
    </row>
    <row r="900" spans="1:10" ht="15" customHeight="1" x14ac:dyDescent="0.25">
      <c r="A900" s="36" t="s">
        <v>10</v>
      </c>
      <c r="B900" s="37" t="s">
        <v>11</v>
      </c>
      <c r="C900" s="37" t="s">
        <v>134</v>
      </c>
      <c r="D900" s="37" t="s">
        <v>13</v>
      </c>
      <c r="E900" s="37" t="s">
        <v>13</v>
      </c>
      <c r="F900" s="37" t="s">
        <v>144</v>
      </c>
      <c r="G900" s="37"/>
      <c r="H900" s="37"/>
      <c r="I900" s="86" t="s">
        <v>145</v>
      </c>
      <c r="J900" s="81" t="s">
        <v>146</v>
      </c>
    </row>
    <row r="901" spans="1:10" ht="15" customHeight="1" x14ac:dyDescent="0.25">
      <c r="A901" s="36" t="s">
        <v>10</v>
      </c>
      <c r="B901" s="37" t="s">
        <v>11</v>
      </c>
      <c r="C901" s="37" t="s">
        <v>134</v>
      </c>
      <c r="D901" s="37" t="s">
        <v>13</v>
      </c>
      <c r="E901" s="37" t="s">
        <v>13</v>
      </c>
      <c r="F901" s="37" t="s">
        <v>147</v>
      </c>
      <c r="G901" s="37"/>
      <c r="H901" s="37"/>
      <c r="I901" s="148" t="s">
        <v>148</v>
      </c>
      <c r="J901" s="149" t="s">
        <v>16</v>
      </c>
    </row>
    <row r="902" spans="1:10" ht="15" customHeight="1" x14ac:dyDescent="0.25">
      <c r="A902" s="36" t="s">
        <v>10</v>
      </c>
      <c r="B902" s="37" t="s">
        <v>11</v>
      </c>
      <c r="C902" s="37" t="s">
        <v>134</v>
      </c>
      <c r="D902" s="37" t="s">
        <v>13</v>
      </c>
      <c r="E902" s="37" t="s">
        <v>13</v>
      </c>
      <c r="F902" s="37" t="s">
        <v>149</v>
      </c>
      <c r="G902" s="37"/>
      <c r="H902" s="37"/>
      <c r="I902" s="86" t="s">
        <v>150</v>
      </c>
      <c r="J902" s="81" t="s">
        <v>151</v>
      </c>
    </row>
    <row r="903" spans="1:10" ht="15" customHeight="1" x14ac:dyDescent="0.25">
      <c r="A903" s="36" t="s">
        <v>10</v>
      </c>
      <c r="B903" s="37" t="s">
        <v>11</v>
      </c>
      <c r="C903" s="37" t="s">
        <v>134</v>
      </c>
      <c r="D903" s="37" t="s">
        <v>13</v>
      </c>
      <c r="E903" s="37" t="s">
        <v>13</v>
      </c>
      <c r="F903" s="37" t="s">
        <v>152</v>
      </c>
      <c r="G903" s="37"/>
      <c r="H903" s="37"/>
      <c r="I903" s="154" t="s">
        <v>153</v>
      </c>
      <c r="J903" s="161" t="s">
        <v>154</v>
      </c>
    </row>
    <row r="904" spans="1:10" ht="15" customHeight="1" x14ac:dyDescent="0.25">
      <c r="A904" s="36" t="s">
        <v>10</v>
      </c>
      <c r="B904" s="37" t="s">
        <v>11</v>
      </c>
      <c r="C904" s="37" t="s">
        <v>134</v>
      </c>
      <c r="D904" s="37" t="s">
        <v>13</v>
      </c>
      <c r="E904" s="37" t="s">
        <v>13</v>
      </c>
      <c r="F904" s="37" t="s">
        <v>155</v>
      </c>
      <c r="G904" s="37"/>
      <c r="H904" s="37"/>
      <c r="I904" s="86" t="s">
        <v>156</v>
      </c>
      <c r="J904" s="81" t="s">
        <v>157</v>
      </c>
    </row>
    <row r="905" spans="1:10" ht="15" customHeight="1" x14ac:dyDescent="0.25">
      <c r="A905" s="36" t="s">
        <v>10</v>
      </c>
      <c r="B905" s="37" t="s">
        <v>11</v>
      </c>
      <c r="C905" s="37" t="s">
        <v>134</v>
      </c>
      <c r="D905" s="37" t="s">
        <v>13</v>
      </c>
      <c r="E905" s="37" t="s">
        <v>13</v>
      </c>
      <c r="F905" s="37" t="s">
        <v>158</v>
      </c>
      <c r="G905" s="37"/>
      <c r="H905" s="37"/>
      <c r="I905" s="148" t="s">
        <v>159</v>
      </c>
      <c r="J905" s="149" t="s">
        <v>160</v>
      </c>
    </row>
    <row r="906" spans="1:10" ht="15" customHeight="1" x14ac:dyDescent="0.25">
      <c r="A906" s="36" t="s">
        <v>10</v>
      </c>
      <c r="B906" s="37" t="s">
        <v>11</v>
      </c>
      <c r="C906" s="37" t="s">
        <v>134</v>
      </c>
      <c r="D906" s="37" t="s">
        <v>13</v>
      </c>
      <c r="E906" s="37" t="s">
        <v>13</v>
      </c>
      <c r="F906" s="37" t="s">
        <v>161</v>
      </c>
      <c r="G906" s="37"/>
      <c r="H906" s="37"/>
      <c r="I906" s="86" t="s">
        <v>162</v>
      </c>
      <c r="J906" s="81" t="s">
        <v>163</v>
      </c>
    </row>
    <row r="907" spans="1:10" ht="15" customHeight="1" x14ac:dyDescent="0.25">
      <c r="A907" s="36" t="s">
        <v>10</v>
      </c>
      <c r="B907" s="37" t="s">
        <v>11</v>
      </c>
      <c r="C907" s="37" t="s">
        <v>134</v>
      </c>
      <c r="D907" s="37" t="s">
        <v>13</v>
      </c>
      <c r="E907" s="37" t="s">
        <v>13</v>
      </c>
      <c r="F907" s="37" t="s">
        <v>164</v>
      </c>
      <c r="G907" s="37"/>
      <c r="H907" s="37"/>
      <c r="I907" s="148" t="s">
        <v>165</v>
      </c>
      <c r="J907" s="149" t="s">
        <v>166</v>
      </c>
    </row>
    <row r="908" spans="1:10" ht="15" customHeight="1" x14ac:dyDescent="0.25">
      <c r="A908" s="36" t="s">
        <v>10</v>
      </c>
      <c r="B908" s="37" t="s">
        <v>11</v>
      </c>
      <c r="C908" s="37" t="s">
        <v>134</v>
      </c>
      <c r="D908" s="37" t="s">
        <v>13</v>
      </c>
      <c r="E908" s="37" t="s">
        <v>13</v>
      </c>
      <c r="F908" s="37" t="s">
        <v>167</v>
      </c>
      <c r="G908" s="37"/>
      <c r="H908" s="37"/>
      <c r="I908" s="86" t="s">
        <v>168</v>
      </c>
      <c r="J908" s="81" t="s">
        <v>169</v>
      </c>
    </row>
    <row r="909" spans="1:10" ht="15" customHeight="1" x14ac:dyDescent="0.25">
      <c r="A909" s="36" t="s">
        <v>10</v>
      </c>
      <c r="B909" s="37" t="s">
        <v>11</v>
      </c>
      <c r="C909" s="37" t="s">
        <v>134</v>
      </c>
      <c r="D909" s="37" t="s">
        <v>13</v>
      </c>
      <c r="E909" s="37" t="s">
        <v>13</v>
      </c>
      <c r="F909" s="37" t="s">
        <v>170</v>
      </c>
      <c r="G909" s="37"/>
      <c r="H909" s="37"/>
      <c r="I909" s="148" t="s">
        <v>171</v>
      </c>
      <c r="J909" s="149" t="s">
        <v>172</v>
      </c>
    </row>
    <row r="910" spans="1:10" ht="15" customHeight="1" x14ac:dyDescent="0.25">
      <c r="A910" s="36" t="s">
        <v>10</v>
      </c>
      <c r="B910" s="37" t="s">
        <v>11</v>
      </c>
      <c r="C910" s="37" t="s">
        <v>134</v>
      </c>
      <c r="D910" s="37" t="s">
        <v>13</v>
      </c>
      <c r="E910" s="37" t="s">
        <v>13</v>
      </c>
      <c r="F910" s="37" t="s">
        <v>173</v>
      </c>
      <c r="G910" s="37"/>
      <c r="H910" s="37"/>
      <c r="I910" s="86" t="s">
        <v>174</v>
      </c>
      <c r="J910" s="81" t="s">
        <v>16</v>
      </c>
    </row>
    <row r="911" spans="1:10" ht="15" customHeight="1" x14ac:dyDescent="0.25">
      <c r="A911" s="36" t="s">
        <v>10</v>
      </c>
      <c r="B911" s="37" t="s">
        <v>11</v>
      </c>
      <c r="C911" s="37" t="s">
        <v>134</v>
      </c>
      <c r="D911" s="37" t="s">
        <v>13</v>
      </c>
      <c r="E911" s="37" t="s">
        <v>13</v>
      </c>
      <c r="F911" s="37" t="s">
        <v>175</v>
      </c>
      <c r="G911" s="37"/>
      <c r="H911" s="37"/>
      <c r="I911" s="148" t="s">
        <v>176</v>
      </c>
      <c r="J911" s="149" t="s">
        <v>16</v>
      </c>
    </row>
    <row r="912" spans="1:10" ht="15" customHeight="1" x14ac:dyDescent="0.25">
      <c r="A912" s="36" t="s">
        <v>10</v>
      </c>
      <c r="B912" s="37" t="s">
        <v>11</v>
      </c>
      <c r="C912" s="37" t="s">
        <v>134</v>
      </c>
      <c r="D912" s="37" t="s">
        <v>13</v>
      </c>
      <c r="E912" s="37" t="s">
        <v>13</v>
      </c>
      <c r="F912" s="37" t="s">
        <v>177</v>
      </c>
      <c r="G912" s="37"/>
      <c r="H912" s="37"/>
      <c r="I912" s="86" t="s">
        <v>133</v>
      </c>
      <c r="J912" s="81" t="s">
        <v>16</v>
      </c>
    </row>
    <row r="913" spans="1:11" ht="15" customHeight="1" x14ac:dyDescent="0.25">
      <c r="A913" s="36" t="s">
        <v>10</v>
      </c>
      <c r="B913" s="37" t="s">
        <v>11</v>
      </c>
      <c r="C913" s="37" t="s">
        <v>134</v>
      </c>
      <c r="D913" s="37" t="s">
        <v>13</v>
      </c>
      <c r="E913" s="37" t="s">
        <v>13</v>
      </c>
      <c r="F913" s="37" t="s">
        <v>178</v>
      </c>
      <c r="G913" s="37"/>
      <c r="H913" s="37"/>
      <c r="I913" s="148" t="s">
        <v>179</v>
      </c>
      <c r="J913" s="149" t="s">
        <v>16</v>
      </c>
    </row>
    <row r="914" spans="1:11" ht="15" customHeight="1" x14ac:dyDescent="0.25">
      <c r="A914" s="36" t="s">
        <v>10</v>
      </c>
      <c r="B914" s="37" t="s">
        <v>11</v>
      </c>
      <c r="C914" s="37" t="s">
        <v>134</v>
      </c>
      <c r="D914" s="37" t="s">
        <v>13</v>
      </c>
      <c r="E914" s="37" t="s">
        <v>13</v>
      </c>
      <c r="F914" s="37" t="s">
        <v>180</v>
      </c>
      <c r="G914" s="37"/>
      <c r="H914" s="37"/>
      <c r="I914" s="86" t="s">
        <v>181</v>
      </c>
      <c r="J914" s="81" t="s">
        <v>16</v>
      </c>
    </row>
    <row r="915" spans="1:11" ht="15" customHeight="1" x14ac:dyDescent="0.25">
      <c r="A915" s="36" t="s">
        <v>10</v>
      </c>
      <c r="B915" s="37" t="s">
        <v>11</v>
      </c>
      <c r="C915" s="37" t="s">
        <v>182</v>
      </c>
      <c r="D915" s="37" t="s">
        <v>13</v>
      </c>
      <c r="E915" s="37" t="s">
        <v>13</v>
      </c>
      <c r="F915" s="37" t="s">
        <v>183</v>
      </c>
      <c r="G915" s="37"/>
      <c r="H915" s="37"/>
      <c r="I915" s="148" t="s">
        <v>184</v>
      </c>
      <c r="J915" s="149" t="s">
        <v>16</v>
      </c>
    </row>
    <row r="916" spans="1:11" ht="15" customHeight="1" x14ac:dyDescent="0.25">
      <c r="A916" s="36" t="s">
        <v>10</v>
      </c>
      <c r="B916" s="37" t="s">
        <v>11</v>
      </c>
      <c r="C916" s="37" t="s">
        <v>182</v>
      </c>
      <c r="D916" s="37" t="s">
        <v>13</v>
      </c>
      <c r="E916" s="37" t="s">
        <v>13</v>
      </c>
      <c r="F916" s="37" t="s">
        <v>185</v>
      </c>
      <c r="G916" s="37"/>
      <c r="H916" s="37"/>
      <c r="I916" s="86" t="s">
        <v>186</v>
      </c>
      <c r="J916" s="81" t="s">
        <v>187</v>
      </c>
    </row>
    <row r="917" spans="1:11" ht="15" customHeight="1" x14ac:dyDescent="0.25">
      <c r="A917" s="36" t="s">
        <v>10</v>
      </c>
      <c r="B917" s="37" t="s">
        <v>11</v>
      </c>
      <c r="C917" s="37" t="s">
        <v>182</v>
      </c>
      <c r="D917" s="37" t="s">
        <v>13</v>
      </c>
      <c r="E917" s="37" t="s">
        <v>13</v>
      </c>
      <c r="F917" s="37" t="s">
        <v>192</v>
      </c>
      <c r="G917" s="37"/>
      <c r="H917" s="37"/>
      <c r="I917" s="36" t="s">
        <v>193</v>
      </c>
      <c r="J917" s="149"/>
    </row>
    <row r="918" spans="1:11" ht="15" customHeight="1" x14ac:dyDescent="0.25">
      <c r="A918" s="36" t="s">
        <v>10</v>
      </c>
      <c r="B918" s="37" t="s">
        <v>11</v>
      </c>
      <c r="C918" s="37" t="s">
        <v>182</v>
      </c>
      <c r="D918" s="37" t="s">
        <v>13</v>
      </c>
      <c r="E918" s="37" t="s">
        <v>13</v>
      </c>
      <c r="F918" s="37" t="s">
        <v>194</v>
      </c>
      <c r="G918" s="37"/>
      <c r="H918" s="37"/>
      <c r="I918" s="86" t="s">
        <v>195</v>
      </c>
      <c r="J918" s="81" t="s">
        <v>196</v>
      </c>
    </row>
    <row r="919" spans="1:11" ht="15" customHeight="1" x14ac:dyDescent="0.25">
      <c r="A919" s="36" t="s">
        <v>10</v>
      </c>
      <c r="B919" s="37" t="s">
        <v>11</v>
      </c>
      <c r="C919" s="37" t="s">
        <v>182</v>
      </c>
      <c r="D919" s="37" t="s">
        <v>13</v>
      </c>
      <c r="E919" s="37" t="s">
        <v>13</v>
      </c>
      <c r="F919" s="37" t="s">
        <v>197</v>
      </c>
      <c r="G919" s="37"/>
      <c r="H919" s="37"/>
      <c r="I919" s="36" t="s">
        <v>198</v>
      </c>
      <c r="J919" s="149" t="s">
        <v>199</v>
      </c>
    </row>
    <row r="920" spans="1:11" ht="15" customHeight="1" x14ac:dyDescent="0.25">
      <c r="A920" s="36" t="s">
        <v>10</v>
      </c>
      <c r="B920" s="37" t="s">
        <v>11</v>
      </c>
      <c r="C920" s="37" t="s">
        <v>182</v>
      </c>
      <c r="D920" s="37" t="s">
        <v>13</v>
      </c>
      <c r="E920" s="37" t="s">
        <v>13</v>
      </c>
      <c r="F920" s="37" t="s">
        <v>200</v>
      </c>
      <c r="G920" s="37"/>
      <c r="H920" s="37"/>
      <c r="I920" s="86" t="s">
        <v>201</v>
      </c>
      <c r="J920" s="81" t="s">
        <v>202</v>
      </c>
    </row>
    <row r="921" spans="1:11" ht="15" customHeight="1" x14ac:dyDescent="0.25">
      <c r="A921" s="36" t="s">
        <v>10</v>
      </c>
      <c r="B921" s="37" t="s">
        <v>11</v>
      </c>
      <c r="C921" s="37" t="s">
        <v>182</v>
      </c>
      <c r="D921" s="37" t="s">
        <v>13</v>
      </c>
      <c r="E921" s="37" t="s">
        <v>13</v>
      </c>
      <c r="F921" s="37" t="s">
        <v>203</v>
      </c>
      <c r="G921" s="37"/>
      <c r="H921" s="37"/>
      <c r="I921" s="36" t="s">
        <v>174</v>
      </c>
      <c r="J921" s="149" t="s">
        <v>204</v>
      </c>
    </row>
    <row r="922" spans="1:11" ht="15" customHeight="1" x14ac:dyDescent="0.25">
      <c r="A922" s="36" t="s">
        <v>10</v>
      </c>
      <c r="B922" s="37" t="s">
        <v>11</v>
      </c>
      <c r="C922" s="37" t="s">
        <v>182</v>
      </c>
      <c r="D922" s="37" t="s">
        <v>13</v>
      </c>
      <c r="E922" s="37" t="s">
        <v>13</v>
      </c>
      <c r="F922" s="37" t="s">
        <v>205</v>
      </c>
      <c r="G922" s="37"/>
      <c r="H922" s="37"/>
      <c r="I922" s="40" t="s">
        <v>206</v>
      </c>
      <c r="J922" s="81" t="s">
        <v>16</v>
      </c>
    </row>
    <row r="923" spans="1:11" ht="15" customHeight="1" x14ac:dyDescent="0.25">
      <c r="A923" s="36" t="s">
        <v>10</v>
      </c>
      <c r="B923" s="37" t="s">
        <v>11</v>
      </c>
      <c r="C923" s="37" t="s">
        <v>182</v>
      </c>
      <c r="D923" s="37" t="s">
        <v>13</v>
      </c>
      <c r="E923" s="37" t="s">
        <v>13</v>
      </c>
      <c r="F923" s="37" t="s">
        <v>207</v>
      </c>
      <c r="G923" s="37"/>
      <c r="H923" s="37"/>
      <c r="I923" s="148" t="s">
        <v>208</v>
      </c>
      <c r="J923" s="149" t="s">
        <v>209</v>
      </c>
    </row>
    <row r="924" spans="1:11" ht="15" customHeight="1" x14ac:dyDescent="0.25">
      <c r="A924" s="36" t="s">
        <v>10</v>
      </c>
      <c r="B924" s="37" t="s">
        <v>11</v>
      </c>
      <c r="C924" s="37" t="s">
        <v>182</v>
      </c>
      <c r="D924" s="37" t="s">
        <v>13</v>
      </c>
      <c r="E924" s="37" t="s">
        <v>13</v>
      </c>
      <c r="F924" s="37" t="s">
        <v>210</v>
      </c>
      <c r="G924" s="37"/>
      <c r="H924" s="37"/>
      <c r="I924" s="86" t="s">
        <v>211</v>
      </c>
      <c r="J924" s="81" t="s">
        <v>212</v>
      </c>
    </row>
    <row r="925" spans="1:11" ht="15" customHeight="1" x14ac:dyDescent="0.25">
      <c r="A925" s="36" t="s">
        <v>10</v>
      </c>
      <c r="B925" s="37" t="s">
        <v>11</v>
      </c>
      <c r="C925" s="37" t="s">
        <v>182</v>
      </c>
      <c r="D925" s="37" t="s">
        <v>13</v>
      </c>
      <c r="E925" s="37" t="s">
        <v>13</v>
      </c>
      <c r="F925" s="37" t="s">
        <v>213</v>
      </c>
      <c r="G925" s="37"/>
      <c r="H925" s="37"/>
      <c r="I925" s="148" t="s">
        <v>214</v>
      </c>
      <c r="J925" s="149" t="s">
        <v>215</v>
      </c>
    </row>
    <row r="926" spans="1:11" ht="15" customHeight="1" x14ac:dyDescent="0.25">
      <c r="A926" s="36" t="s">
        <v>10</v>
      </c>
      <c r="B926" s="37" t="s">
        <v>11</v>
      </c>
      <c r="C926" s="37" t="s">
        <v>182</v>
      </c>
      <c r="D926" s="37" t="s">
        <v>188</v>
      </c>
      <c r="E926" s="37" t="s">
        <v>13</v>
      </c>
      <c r="F926" s="37" t="s">
        <v>189</v>
      </c>
      <c r="G926" s="37"/>
      <c r="H926" s="44">
        <v>45056</v>
      </c>
      <c r="I926" s="86" t="s">
        <v>190</v>
      </c>
      <c r="J926" s="81" t="s">
        <v>191</v>
      </c>
      <c r="K926" s="49"/>
    </row>
    <row r="927" spans="1:11" ht="15" customHeight="1" x14ac:dyDescent="0.25">
      <c r="A927" s="36" t="s">
        <v>10</v>
      </c>
      <c r="B927" s="37" t="s">
        <v>223</v>
      </c>
      <c r="C927" s="37" t="s">
        <v>224</v>
      </c>
      <c r="D927" s="37" t="s">
        <v>13</v>
      </c>
      <c r="E927" s="37" t="s">
        <v>13</v>
      </c>
      <c r="F927" s="37" t="s">
        <v>225</v>
      </c>
      <c r="G927" s="53"/>
      <c r="H927" s="37"/>
      <c r="I927" s="86" t="s">
        <v>226</v>
      </c>
      <c r="J927" s="81"/>
    </row>
    <row r="928" spans="1:11" ht="15" customHeight="1" x14ac:dyDescent="0.25">
      <c r="A928" s="36" t="s">
        <v>10</v>
      </c>
      <c r="B928" s="37" t="s">
        <v>223</v>
      </c>
      <c r="C928" s="37" t="s">
        <v>227</v>
      </c>
      <c r="D928" s="37" t="s">
        <v>13</v>
      </c>
      <c r="E928" s="37" t="s">
        <v>13</v>
      </c>
      <c r="F928" s="37" t="s">
        <v>225</v>
      </c>
      <c r="G928" s="53"/>
      <c r="H928" s="37"/>
      <c r="I928" s="148" t="s">
        <v>228</v>
      </c>
      <c r="J928" s="149"/>
    </row>
    <row r="929" spans="1:10" ht="15" customHeight="1" x14ac:dyDescent="0.25">
      <c r="A929" s="36" t="s">
        <v>10</v>
      </c>
      <c r="B929" s="37" t="s">
        <v>223</v>
      </c>
      <c r="C929" s="37" t="s">
        <v>229</v>
      </c>
      <c r="D929" s="37" t="s">
        <v>13</v>
      </c>
      <c r="E929" s="37" t="s">
        <v>13</v>
      </c>
      <c r="F929" s="37" t="s">
        <v>225</v>
      </c>
      <c r="G929" s="53"/>
      <c r="H929" s="37"/>
      <c r="I929" s="86" t="s">
        <v>230</v>
      </c>
      <c r="J929" s="81"/>
    </row>
    <row r="930" spans="1:10" ht="15" customHeight="1" x14ac:dyDescent="0.25">
      <c r="A930" s="36" t="s">
        <v>10</v>
      </c>
      <c r="B930" s="37" t="s">
        <v>223</v>
      </c>
      <c r="C930" s="37" t="s">
        <v>231</v>
      </c>
      <c r="D930" s="37" t="s">
        <v>13</v>
      </c>
      <c r="E930" s="37" t="s">
        <v>13</v>
      </c>
      <c r="F930" s="37" t="s">
        <v>225</v>
      </c>
      <c r="G930" s="53"/>
      <c r="H930" s="37"/>
      <c r="I930" s="148" t="s">
        <v>232</v>
      </c>
      <c r="J930" s="149"/>
    </row>
    <row r="931" spans="1:10" ht="15" customHeight="1" x14ac:dyDescent="0.25">
      <c r="A931" s="36" t="s">
        <v>10</v>
      </c>
      <c r="B931" s="37" t="s">
        <v>223</v>
      </c>
      <c r="C931" s="37" t="s">
        <v>248</v>
      </c>
      <c r="D931" s="37" t="s">
        <v>249</v>
      </c>
      <c r="E931" s="37" t="s">
        <v>13</v>
      </c>
      <c r="F931" s="37" t="s">
        <v>250</v>
      </c>
      <c r="G931" s="37"/>
      <c r="H931" s="37"/>
      <c r="I931" s="148" t="s">
        <v>222</v>
      </c>
      <c r="J931" s="149" t="s">
        <v>251</v>
      </c>
    </row>
    <row r="932" spans="1:10" ht="15" customHeight="1" x14ac:dyDescent="0.25">
      <c r="A932" s="36" t="s">
        <v>10</v>
      </c>
      <c r="B932" s="37" t="s">
        <v>223</v>
      </c>
      <c r="C932" s="37" t="s">
        <v>248</v>
      </c>
      <c r="D932" s="37" t="s">
        <v>106</v>
      </c>
      <c r="E932" s="37" t="s">
        <v>13</v>
      </c>
      <c r="F932" s="37" t="s">
        <v>252</v>
      </c>
      <c r="G932" s="37"/>
      <c r="H932" s="37"/>
      <c r="I932" s="166" t="s">
        <v>253</v>
      </c>
      <c r="J932" s="81" t="s">
        <v>16</v>
      </c>
    </row>
    <row r="933" spans="1:10" ht="15" customHeight="1" x14ac:dyDescent="0.25">
      <c r="A933" s="36" t="s">
        <v>10</v>
      </c>
      <c r="B933" s="37" t="s">
        <v>223</v>
      </c>
      <c r="C933" s="37" t="s">
        <v>248</v>
      </c>
      <c r="D933" s="37" t="s">
        <v>106</v>
      </c>
      <c r="E933" s="37" t="s">
        <v>13</v>
      </c>
      <c r="F933" s="37" t="s">
        <v>254</v>
      </c>
      <c r="G933" s="37"/>
      <c r="H933" s="37"/>
      <c r="I933" s="148" t="s">
        <v>255</v>
      </c>
      <c r="J933" s="149" t="s">
        <v>256</v>
      </c>
    </row>
    <row r="934" spans="1:10" ht="15" customHeight="1" x14ac:dyDescent="0.25">
      <c r="A934" s="36" t="s">
        <v>10</v>
      </c>
      <c r="B934" s="37" t="s">
        <v>223</v>
      </c>
      <c r="C934" s="37" t="s">
        <v>248</v>
      </c>
      <c r="D934" s="37" t="s">
        <v>106</v>
      </c>
      <c r="E934" s="37" t="s">
        <v>13</v>
      </c>
      <c r="F934" s="37" t="s">
        <v>257</v>
      </c>
      <c r="G934" s="37"/>
      <c r="H934" s="37"/>
      <c r="I934" s="86" t="s">
        <v>258</v>
      </c>
      <c r="J934" s="81" t="s">
        <v>259</v>
      </c>
    </row>
    <row r="935" spans="1:10" ht="15" customHeight="1" x14ac:dyDescent="0.25">
      <c r="A935" s="36" t="s">
        <v>10</v>
      </c>
      <c r="B935" s="37" t="s">
        <v>223</v>
      </c>
      <c r="C935" s="37" t="s">
        <v>248</v>
      </c>
      <c r="D935" s="37" t="s">
        <v>182</v>
      </c>
      <c r="E935" s="37" t="s">
        <v>13</v>
      </c>
      <c r="F935" s="37" t="s">
        <v>24</v>
      </c>
      <c r="G935" s="37"/>
      <c r="H935" s="37"/>
      <c r="I935" s="148" t="s">
        <v>25</v>
      </c>
      <c r="J935" s="149" t="s">
        <v>260</v>
      </c>
    </row>
    <row r="936" spans="1:10" ht="15" customHeight="1" x14ac:dyDescent="0.25">
      <c r="A936" s="36" t="s">
        <v>10</v>
      </c>
      <c r="B936" s="37" t="s">
        <v>223</v>
      </c>
      <c r="C936" s="37" t="s">
        <v>248</v>
      </c>
      <c r="D936" s="37" t="s">
        <v>182</v>
      </c>
      <c r="E936" s="37" t="s">
        <v>13</v>
      </c>
      <c r="F936" s="37" t="s">
        <v>185</v>
      </c>
      <c r="G936" s="37"/>
      <c r="H936" s="37"/>
      <c r="I936" s="86" t="s">
        <v>261</v>
      </c>
      <c r="J936" s="81" t="s">
        <v>209</v>
      </c>
    </row>
    <row r="937" spans="1:10" ht="15" customHeight="1" x14ac:dyDescent="0.25">
      <c r="A937" s="36" t="s">
        <v>10</v>
      </c>
      <c r="B937" s="37" t="s">
        <v>223</v>
      </c>
      <c r="C937" s="37" t="s">
        <v>248</v>
      </c>
      <c r="D937" s="37" t="s">
        <v>182</v>
      </c>
      <c r="E937" s="37" t="s">
        <v>13</v>
      </c>
      <c r="F937" s="37" t="s">
        <v>262</v>
      </c>
      <c r="G937" s="37"/>
      <c r="H937" s="37"/>
      <c r="I937" s="148" t="s">
        <v>40</v>
      </c>
      <c r="J937" s="149" t="s">
        <v>263</v>
      </c>
    </row>
    <row r="938" spans="1:10" ht="15" customHeight="1" x14ac:dyDescent="0.25">
      <c r="A938" s="36" t="s">
        <v>10</v>
      </c>
      <c r="B938" s="37" t="s">
        <v>223</v>
      </c>
      <c r="C938" s="37" t="s">
        <v>248</v>
      </c>
      <c r="D938" s="37" t="s">
        <v>182</v>
      </c>
      <c r="E938" s="37" t="s">
        <v>13</v>
      </c>
      <c r="F938" s="37" t="s">
        <v>197</v>
      </c>
      <c r="G938" s="37"/>
      <c r="H938" s="37"/>
      <c r="I938" s="86" t="s">
        <v>264</v>
      </c>
      <c r="J938" s="81" t="s">
        <v>199</v>
      </c>
    </row>
    <row r="939" spans="1:10" ht="15" customHeight="1" x14ac:dyDescent="0.25">
      <c r="A939" s="36" t="s">
        <v>10</v>
      </c>
      <c r="B939" s="37" t="s">
        <v>223</v>
      </c>
      <c r="C939" s="37" t="s">
        <v>248</v>
      </c>
      <c r="D939" s="37" t="s">
        <v>182</v>
      </c>
      <c r="E939" s="37" t="s">
        <v>13</v>
      </c>
      <c r="F939" s="37" t="s">
        <v>265</v>
      </c>
      <c r="G939" s="37"/>
      <c r="H939" s="37"/>
      <c r="I939" s="148" t="s">
        <v>266</v>
      </c>
      <c r="J939" s="149" t="s">
        <v>267</v>
      </c>
    </row>
    <row r="940" spans="1:10" ht="15" customHeight="1" x14ac:dyDescent="0.25">
      <c r="A940" s="36" t="s">
        <v>10</v>
      </c>
      <c r="B940" s="37" t="s">
        <v>223</v>
      </c>
      <c r="C940" s="37" t="s">
        <v>248</v>
      </c>
      <c r="D940" s="37" t="s">
        <v>182</v>
      </c>
      <c r="E940" s="37" t="s">
        <v>13</v>
      </c>
      <c r="F940" s="37" t="s">
        <v>268</v>
      </c>
      <c r="G940" s="37"/>
      <c r="H940" s="37"/>
      <c r="I940" s="86" t="s">
        <v>269</v>
      </c>
      <c r="J940" s="81" t="s">
        <v>270</v>
      </c>
    </row>
    <row r="941" spans="1:10" ht="15" customHeight="1" x14ac:dyDescent="0.25">
      <c r="A941" s="36" t="s">
        <v>10</v>
      </c>
      <c r="B941" s="37" t="s">
        <v>223</v>
      </c>
      <c r="C941" s="37" t="s">
        <v>248</v>
      </c>
      <c r="D941" s="37" t="s">
        <v>182</v>
      </c>
      <c r="E941" s="37" t="s">
        <v>13</v>
      </c>
      <c r="F941" s="37" t="s">
        <v>271</v>
      </c>
      <c r="G941" s="37"/>
      <c r="H941" s="37"/>
      <c r="I941" s="148" t="s">
        <v>208</v>
      </c>
      <c r="J941" s="149" t="s">
        <v>272</v>
      </c>
    </row>
    <row r="942" spans="1:10" ht="15" customHeight="1" x14ac:dyDescent="0.25">
      <c r="A942" s="36" t="s">
        <v>10</v>
      </c>
      <c r="B942" s="37" t="s">
        <v>223</v>
      </c>
      <c r="C942" s="37" t="s">
        <v>248</v>
      </c>
      <c r="D942" s="37" t="s">
        <v>182</v>
      </c>
      <c r="E942" s="37" t="s">
        <v>13</v>
      </c>
      <c r="F942" s="37" t="s">
        <v>273</v>
      </c>
      <c r="G942" s="37"/>
      <c r="H942" s="37"/>
      <c r="I942" s="86" t="s">
        <v>195</v>
      </c>
      <c r="J942" s="81" t="s">
        <v>267</v>
      </c>
    </row>
    <row r="943" spans="1:10" ht="15" customHeight="1" x14ac:dyDescent="0.25">
      <c r="A943" s="36" t="s">
        <v>10</v>
      </c>
      <c r="B943" s="37" t="s">
        <v>223</v>
      </c>
      <c r="C943" s="37" t="s">
        <v>248</v>
      </c>
      <c r="D943" s="37" t="s">
        <v>182</v>
      </c>
      <c r="E943" s="37" t="s">
        <v>13</v>
      </c>
      <c r="F943" s="37" t="s">
        <v>221</v>
      </c>
      <c r="G943" s="37"/>
      <c r="H943" s="37"/>
      <c r="I943" s="148" t="s">
        <v>274</v>
      </c>
      <c r="J943" s="149"/>
    </row>
    <row r="944" spans="1:10" ht="15" customHeight="1" x14ac:dyDescent="0.25">
      <c r="A944" s="36" t="s">
        <v>10</v>
      </c>
      <c r="B944" s="37" t="s">
        <v>223</v>
      </c>
      <c r="C944" s="37" t="s">
        <v>248</v>
      </c>
      <c r="D944" s="37" t="s">
        <v>182</v>
      </c>
      <c r="E944" s="37" t="s">
        <v>13</v>
      </c>
      <c r="F944" s="37" t="s">
        <v>275</v>
      </c>
      <c r="G944" s="37"/>
      <c r="H944" s="37"/>
      <c r="I944" s="86" t="s">
        <v>276</v>
      </c>
      <c r="J944" s="81" t="s">
        <v>277</v>
      </c>
    </row>
    <row r="945" spans="1:10" ht="15" customHeight="1" x14ac:dyDescent="0.25">
      <c r="A945" s="36" t="s">
        <v>10</v>
      </c>
      <c r="B945" s="37" t="s">
        <v>223</v>
      </c>
      <c r="C945" s="37" t="s">
        <v>248</v>
      </c>
      <c r="D945" s="37" t="s">
        <v>182</v>
      </c>
      <c r="E945" s="37" t="s">
        <v>13</v>
      </c>
      <c r="F945" s="37" t="s">
        <v>178</v>
      </c>
      <c r="G945" s="37"/>
      <c r="H945" s="37"/>
      <c r="I945" s="148" t="s">
        <v>179</v>
      </c>
      <c r="J945" s="149" t="s">
        <v>16</v>
      </c>
    </row>
    <row r="946" spans="1:10" ht="15" customHeight="1" x14ac:dyDescent="0.25">
      <c r="A946" s="36" t="s">
        <v>10</v>
      </c>
      <c r="B946" s="37" t="s">
        <v>223</v>
      </c>
      <c r="C946" s="37" t="s">
        <v>248</v>
      </c>
      <c r="D946" s="37" t="s">
        <v>182</v>
      </c>
      <c r="E946" s="37" t="s">
        <v>13</v>
      </c>
      <c r="F946" s="37" t="s">
        <v>278</v>
      </c>
      <c r="G946" s="37"/>
      <c r="H946" s="37"/>
      <c r="I946" s="86" t="s">
        <v>279</v>
      </c>
      <c r="J946" s="81" t="s">
        <v>280</v>
      </c>
    </row>
    <row r="947" spans="1:10" ht="15" customHeight="1" x14ac:dyDescent="0.25">
      <c r="A947" s="36" t="s">
        <v>10</v>
      </c>
      <c r="B947" s="37" t="s">
        <v>223</v>
      </c>
      <c r="C947" s="37" t="s">
        <v>248</v>
      </c>
      <c r="D947" s="37" t="s">
        <v>182</v>
      </c>
      <c r="E947" s="37" t="s">
        <v>13</v>
      </c>
      <c r="F947" s="37" t="s">
        <v>192</v>
      </c>
      <c r="G947" s="37"/>
      <c r="H947" s="37"/>
      <c r="I947" s="154" t="s">
        <v>281</v>
      </c>
      <c r="J947" s="149" t="s">
        <v>282</v>
      </c>
    </row>
    <row r="948" spans="1:10" ht="15" customHeight="1" x14ac:dyDescent="0.25">
      <c r="A948" s="36" t="s">
        <v>10</v>
      </c>
      <c r="B948" s="37" t="s">
        <v>223</v>
      </c>
      <c r="C948" s="37" t="s">
        <v>248</v>
      </c>
      <c r="D948" s="37" t="s">
        <v>182</v>
      </c>
      <c r="E948" s="37" t="s">
        <v>13</v>
      </c>
      <c r="F948" s="37" t="s">
        <v>283</v>
      </c>
      <c r="G948" s="37"/>
      <c r="H948" s="37"/>
      <c r="I948" s="86" t="s">
        <v>284</v>
      </c>
      <c r="J948" s="81" t="s">
        <v>285</v>
      </c>
    </row>
    <row r="949" spans="1:10" ht="15" customHeight="1" x14ac:dyDescent="0.25">
      <c r="A949" s="36" t="s">
        <v>10</v>
      </c>
      <c r="B949" s="37" t="s">
        <v>223</v>
      </c>
      <c r="C949" s="37" t="s">
        <v>248</v>
      </c>
      <c r="D949" s="37" t="s">
        <v>182</v>
      </c>
      <c r="E949" s="37" t="s">
        <v>13</v>
      </c>
      <c r="F949" s="37" t="s">
        <v>286</v>
      </c>
      <c r="G949" s="37"/>
      <c r="H949" s="37"/>
      <c r="I949" s="148" t="s">
        <v>287</v>
      </c>
      <c r="J949" s="149" t="s">
        <v>288</v>
      </c>
    </row>
    <row r="950" spans="1:10" ht="15" customHeight="1" x14ac:dyDescent="0.25">
      <c r="A950" s="36" t="s">
        <v>10</v>
      </c>
      <c r="B950" s="37" t="s">
        <v>223</v>
      </c>
      <c r="C950" s="37" t="s">
        <v>248</v>
      </c>
      <c r="D950" s="37" t="s">
        <v>182</v>
      </c>
      <c r="E950" s="37" t="s">
        <v>13</v>
      </c>
      <c r="F950" s="37" t="s">
        <v>152</v>
      </c>
      <c r="G950" s="37"/>
      <c r="H950" s="37"/>
      <c r="I950" s="86" t="s">
        <v>289</v>
      </c>
      <c r="J950" s="81" t="s">
        <v>290</v>
      </c>
    </row>
    <row r="951" spans="1:10" ht="15" customHeight="1" x14ac:dyDescent="0.25">
      <c r="A951" s="36" t="s">
        <v>10</v>
      </c>
      <c r="B951" s="37" t="s">
        <v>223</v>
      </c>
      <c r="C951" s="37" t="s">
        <v>233</v>
      </c>
      <c r="D951" s="37" t="s">
        <v>234</v>
      </c>
      <c r="E951" s="37" t="s">
        <v>13</v>
      </c>
      <c r="F951" s="37" t="s">
        <v>235</v>
      </c>
      <c r="G951" s="37"/>
      <c r="H951" s="37"/>
      <c r="I951" s="86" t="s">
        <v>236</v>
      </c>
      <c r="J951" s="81"/>
    </row>
    <row r="952" spans="1:10" ht="15" customHeight="1" x14ac:dyDescent="0.25">
      <c r="A952" s="36" t="s">
        <v>10</v>
      </c>
      <c r="B952" s="37" t="s">
        <v>223</v>
      </c>
      <c r="C952" s="37" t="s">
        <v>233</v>
      </c>
      <c r="D952" s="37" t="s">
        <v>237</v>
      </c>
      <c r="E952" s="37" t="s">
        <v>13</v>
      </c>
      <c r="F952" s="37" t="s">
        <v>238</v>
      </c>
      <c r="G952" s="37"/>
      <c r="H952" s="37"/>
      <c r="I952" s="148" t="s">
        <v>239</v>
      </c>
      <c r="J952" s="149"/>
    </row>
    <row r="953" spans="1:10" ht="15" customHeight="1" x14ac:dyDescent="0.25">
      <c r="A953" s="36" t="s">
        <v>10</v>
      </c>
      <c r="B953" s="37" t="s">
        <v>223</v>
      </c>
      <c r="C953" s="37" t="s">
        <v>233</v>
      </c>
      <c r="D953" s="37" t="s">
        <v>237</v>
      </c>
      <c r="E953" s="37" t="s">
        <v>13</v>
      </c>
      <c r="F953" s="37" t="s">
        <v>85</v>
      </c>
      <c r="G953" s="37"/>
      <c r="H953" s="37"/>
      <c r="I953" s="86" t="s">
        <v>86</v>
      </c>
      <c r="J953" s="81" t="s">
        <v>240</v>
      </c>
    </row>
    <row r="954" spans="1:10" ht="15" customHeight="1" x14ac:dyDescent="0.25">
      <c r="A954" s="36" t="s">
        <v>10</v>
      </c>
      <c r="B954" s="37" t="s">
        <v>223</v>
      </c>
      <c r="C954" s="37" t="s">
        <v>233</v>
      </c>
      <c r="D954" s="37" t="s">
        <v>237</v>
      </c>
      <c r="E954" s="37" t="s">
        <v>13</v>
      </c>
      <c r="F954" s="37" t="s">
        <v>241</v>
      </c>
      <c r="G954" s="37"/>
      <c r="H954" s="37"/>
      <c r="I954" s="148" t="s">
        <v>89</v>
      </c>
      <c r="J954" s="149" t="s">
        <v>242</v>
      </c>
    </row>
    <row r="955" spans="1:10" ht="15" customHeight="1" x14ac:dyDescent="0.25">
      <c r="A955" s="36" t="s">
        <v>10</v>
      </c>
      <c r="B955" s="37" t="s">
        <v>223</v>
      </c>
      <c r="C955" s="37" t="s">
        <v>233</v>
      </c>
      <c r="D955" s="37" t="s">
        <v>237</v>
      </c>
      <c r="E955" s="37" t="s">
        <v>13</v>
      </c>
      <c r="F955" s="37" t="s">
        <v>243</v>
      </c>
      <c r="G955" s="37"/>
      <c r="H955" s="37"/>
      <c r="I955" s="86" t="s">
        <v>244</v>
      </c>
      <c r="J955" s="81" t="s">
        <v>16</v>
      </c>
    </row>
    <row r="956" spans="1:10" ht="15" customHeight="1" x14ac:dyDescent="0.25">
      <c r="A956" s="36" t="s">
        <v>10</v>
      </c>
      <c r="B956" s="37" t="s">
        <v>223</v>
      </c>
      <c r="C956" s="37" t="s">
        <v>233</v>
      </c>
      <c r="D956" s="37" t="s">
        <v>237</v>
      </c>
      <c r="E956" s="37" t="s">
        <v>13</v>
      </c>
      <c r="F956" s="37" t="s">
        <v>245</v>
      </c>
      <c r="G956" s="37"/>
      <c r="H956" s="37"/>
      <c r="I956" s="154" t="s">
        <v>246</v>
      </c>
      <c r="J956" s="149" t="s">
        <v>16</v>
      </c>
    </row>
    <row r="957" spans="1:10" ht="15" customHeight="1" x14ac:dyDescent="0.25">
      <c r="A957" s="36" t="s">
        <v>10</v>
      </c>
      <c r="B957" s="37" t="s">
        <v>223</v>
      </c>
      <c r="C957" s="37" t="s">
        <v>233</v>
      </c>
      <c r="D957" s="37" t="s">
        <v>237</v>
      </c>
      <c r="E957" s="37" t="s">
        <v>13</v>
      </c>
      <c r="F957" s="37" t="s">
        <v>103</v>
      </c>
      <c r="G957" s="37"/>
      <c r="H957" s="37"/>
      <c r="I957" s="86" t="s">
        <v>104</v>
      </c>
      <c r="J957" s="81" t="s">
        <v>247</v>
      </c>
    </row>
    <row r="958" spans="1:10" ht="15" customHeight="1" x14ac:dyDescent="0.25">
      <c r="A958" s="36" t="s">
        <v>10</v>
      </c>
      <c r="B958" s="37" t="s">
        <v>223</v>
      </c>
      <c r="C958" s="37" t="s">
        <v>56</v>
      </c>
      <c r="D958" s="37" t="s">
        <v>13</v>
      </c>
      <c r="E958" s="37" t="s">
        <v>13</v>
      </c>
      <c r="F958" s="37" t="s">
        <v>56</v>
      </c>
      <c r="G958" s="37"/>
      <c r="H958" s="37"/>
      <c r="I958" s="86" t="s">
        <v>57</v>
      </c>
      <c r="J958" s="81" t="s">
        <v>16</v>
      </c>
    </row>
    <row r="959" spans="1:10" ht="15" customHeight="1" x14ac:dyDescent="0.25">
      <c r="A959" s="36" t="s">
        <v>10</v>
      </c>
      <c r="B959" s="37" t="s">
        <v>223</v>
      </c>
      <c r="C959" s="37" t="s">
        <v>291</v>
      </c>
      <c r="D959" s="37" t="s">
        <v>13</v>
      </c>
      <c r="E959" s="37" t="s">
        <v>13</v>
      </c>
      <c r="F959" s="37" t="s">
        <v>292</v>
      </c>
      <c r="G959" s="37"/>
      <c r="H959" s="37"/>
      <c r="I959" s="148" t="s">
        <v>293</v>
      </c>
      <c r="J959" s="149" t="s">
        <v>16</v>
      </c>
    </row>
    <row r="960" spans="1:10" ht="15" customHeight="1" x14ac:dyDescent="0.25">
      <c r="A960" s="36" t="s">
        <v>10</v>
      </c>
      <c r="B960" s="37" t="s">
        <v>352</v>
      </c>
      <c r="C960" s="37" t="s">
        <v>353</v>
      </c>
      <c r="D960" s="37" t="s">
        <v>354</v>
      </c>
      <c r="E960" s="37" t="s">
        <v>13</v>
      </c>
      <c r="F960" s="37" t="s">
        <v>353</v>
      </c>
      <c r="G960" s="37"/>
      <c r="H960" s="37"/>
      <c r="I960" s="176" t="s">
        <v>355</v>
      </c>
      <c r="J960" s="183"/>
    </row>
    <row r="961" spans="1:10" ht="15" customHeight="1" x14ac:dyDescent="0.25">
      <c r="A961" s="36" t="s">
        <v>10</v>
      </c>
      <c r="B961" s="37" t="s">
        <v>352</v>
      </c>
      <c r="C961" s="37" t="s">
        <v>358</v>
      </c>
      <c r="D961" s="37" t="s">
        <v>13</v>
      </c>
      <c r="E961" s="37" t="s">
        <v>13</v>
      </c>
      <c r="F961" s="37" t="s">
        <v>358</v>
      </c>
      <c r="G961" s="37"/>
      <c r="H961" s="37"/>
      <c r="I961" s="176" t="s">
        <v>359</v>
      </c>
      <c r="J961" s="183"/>
    </row>
    <row r="962" spans="1:10" ht="15" customHeight="1" x14ac:dyDescent="0.25">
      <c r="A962" s="36" t="s">
        <v>10</v>
      </c>
      <c r="B962" s="37" t="s">
        <v>352</v>
      </c>
      <c r="C962" s="37" t="s">
        <v>356</v>
      </c>
      <c r="D962" s="37" t="s">
        <v>13</v>
      </c>
      <c r="E962" s="37" t="s">
        <v>13</v>
      </c>
      <c r="F962" s="37" t="s">
        <v>356</v>
      </c>
      <c r="G962" s="37"/>
      <c r="H962" s="37"/>
      <c r="I962" s="175" t="s">
        <v>357</v>
      </c>
      <c r="J962" s="184"/>
    </row>
    <row r="963" spans="1:10" ht="15" customHeight="1" x14ac:dyDescent="0.25">
      <c r="A963" s="36" t="s">
        <v>10</v>
      </c>
      <c r="B963" s="37" t="s">
        <v>360</v>
      </c>
      <c r="C963" s="37" t="s">
        <v>361</v>
      </c>
      <c r="D963" s="37" t="s">
        <v>13</v>
      </c>
      <c r="E963" s="37" t="s">
        <v>13</v>
      </c>
      <c r="F963" s="37" t="s">
        <v>361</v>
      </c>
      <c r="G963" s="37"/>
      <c r="H963" s="37"/>
      <c r="I963" s="175" t="s">
        <v>362</v>
      </c>
      <c r="J963" s="184"/>
    </row>
    <row r="964" spans="1:10" ht="15" customHeight="1" x14ac:dyDescent="0.25">
      <c r="A964" s="36" t="s">
        <v>10</v>
      </c>
      <c r="B964" s="37" t="s">
        <v>360</v>
      </c>
      <c r="C964" s="37" t="s">
        <v>363</v>
      </c>
      <c r="D964" s="37" t="s">
        <v>13</v>
      </c>
      <c r="E964" s="37" t="s">
        <v>13</v>
      </c>
      <c r="F964" s="37" t="s">
        <v>363</v>
      </c>
      <c r="G964" s="37"/>
      <c r="H964" s="37"/>
      <c r="I964" s="185"/>
      <c r="J964" s="186"/>
    </row>
    <row r="965" spans="1:10" ht="15" customHeight="1" x14ac:dyDescent="0.25">
      <c r="A965" s="36" t="s">
        <v>10</v>
      </c>
      <c r="B965" s="37" t="s">
        <v>360</v>
      </c>
      <c r="C965" s="37" t="s">
        <v>364</v>
      </c>
      <c r="D965" s="37" t="s">
        <v>13</v>
      </c>
      <c r="E965" s="37" t="s">
        <v>13</v>
      </c>
      <c r="F965" s="37" t="s">
        <v>364</v>
      </c>
      <c r="G965" s="37"/>
      <c r="H965" s="37"/>
      <c r="I965" s="175" t="s">
        <v>365</v>
      </c>
      <c r="J965" s="184"/>
    </row>
    <row r="966" spans="1:10" ht="15" customHeight="1" x14ac:dyDescent="0.25">
      <c r="A966" s="36" t="s">
        <v>10</v>
      </c>
      <c r="B966" s="37" t="s">
        <v>360</v>
      </c>
      <c r="C966" s="37" t="s">
        <v>366</v>
      </c>
      <c r="D966" s="37" t="s">
        <v>13</v>
      </c>
      <c r="E966" s="37" t="s">
        <v>13</v>
      </c>
      <c r="F966" s="37" t="s">
        <v>366</v>
      </c>
      <c r="G966" s="37"/>
      <c r="H966" s="37"/>
      <c r="I966" s="176" t="s">
        <v>367</v>
      </c>
      <c r="J966" s="183"/>
    </row>
    <row r="967" spans="1:10" ht="15" customHeight="1" x14ac:dyDescent="0.25">
      <c r="A967" s="36" t="s">
        <v>10</v>
      </c>
      <c r="B967" s="37" t="s">
        <v>360</v>
      </c>
      <c r="C967" s="37" t="s">
        <v>368</v>
      </c>
      <c r="D967" s="37" t="s">
        <v>13</v>
      </c>
      <c r="E967" s="37" t="s">
        <v>13</v>
      </c>
      <c r="F967" s="37" t="s">
        <v>368</v>
      </c>
      <c r="G967" s="37"/>
      <c r="H967" s="37"/>
      <c r="I967" s="175" t="s">
        <v>369</v>
      </c>
      <c r="J967" s="184"/>
    </row>
    <row r="968" spans="1:10" ht="15" customHeight="1" x14ac:dyDescent="0.25">
      <c r="A968" s="36" t="s">
        <v>10</v>
      </c>
      <c r="B968" s="37" t="s">
        <v>360</v>
      </c>
      <c r="C968" s="37" t="s">
        <v>370</v>
      </c>
      <c r="D968" s="37" t="s">
        <v>13</v>
      </c>
      <c r="E968" s="37" t="s">
        <v>13</v>
      </c>
      <c r="F968" s="37" t="s">
        <v>370</v>
      </c>
      <c r="G968" s="37"/>
      <c r="H968" s="37"/>
      <c r="I968" s="176" t="s">
        <v>371</v>
      </c>
      <c r="J968" s="183"/>
    </row>
    <row r="969" spans="1:10" ht="15" customHeight="1" x14ac:dyDescent="0.25">
      <c r="A969" s="36" t="s">
        <v>10</v>
      </c>
      <c r="B969" s="37" t="s">
        <v>360</v>
      </c>
      <c r="C969" s="37" t="s">
        <v>372</v>
      </c>
      <c r="D969" s="37" t="s">
        <v>13</v>
      </c>
      <c r="E969" s="37" t="s">
        <v>13</v>
      </c>
      <c r="F969" s="37" t="s">
        <v>372</v>
      </c>
      <c r="G969" s="37"/>
      <c r="H969" s="37"/>
      <c r="I969" s="175" t="s">
        <v>373</v>
      </c>
      <c r="J969" s="184"/>
    </row>
    <row r="970" spans="1:10" ht="15" customHeight="1" x14ac:dyDescent="0.25">
      <c r="A970" s="36" t="s">
        <v>10</v>
      </c>
      <c r="B970" s="37" t="s">
        <v>360</v>
      </c>
      <c r="C970" s="37" t="s">
        <v>374</v>
      </c>
      <c r="D970" s="37" t="s">
        <v>375</v>
      </c>
      <c r="E970" s="37" t="s">
        <v>13</v>
      </c>
      <c r="F970" s="37" t="s">
        <v>376</v>
      </c>
      <c r="G970" s="37"/>
      <c r="H970" s="37"/>
      <c r="I970" s="86" t="s">
        <v>377</v>
      </c>
      <c r="J970" s="81" t="s">
        <v>378</v>
      </c>
    </row>
    <row r="971" spans="1:10" ht="15" customHeight="1" x14ac:dyDescent="0.25">
      <c r="A971" s="36" t="s">
        <v>10</v>
      </c>
      <c r="B971" s="37" t="s">
        <v>360</v>
      </c>
      <c r="C971" s="37" t="s">
        <v>374</v>
      </c>
      <c r="D971" s="37" t="s">
        <v>379</v>
      </c>
      <c r="E971" s="37" t="s">
        <v>13</v>
      </c>
      <c r="F971" s="37" t="s">
        <v>379</v>
      </c>
      <c r="G971" s="37"/>
      <c r="H971" s="37"/>
      <c r="I971" s="148" t="s">
        <v>380</v>
      </c>
      <c r="J971" s="149" t="s">
        <v>381</v>
      </c>
    </row>
    <row r="972" spans="1:10" ht="15" customHeight="1" x14ac:dyDescent="0.25">
      <c r="A972" s="36" t="s">
        <v>10</v>
      </c>
      <c r="B972" s="37" t="s">
        <v>360</v>
      </c>
      <c r="C972" s="37" t="s">
        <v>401</v>
      </c>
      <c r="D972" s="37" t="s">
        <v>13</v>
      </c>
      <c r="E972" s="37" t="s">
        <v>13</v>
      </c>
      <c r="F972" s="37" t="s">
        <v>402</v>
      </c>
      <c r="G972" s="37"/>
      <c r="H972" s="37"/>
      <c r="I972" s="152" t="s">
        <v>403</v>
      </c>
      <c r="J972" s="149" t="s">
        <v>404</v>
      </c>
    </row>
    <row r="973" spans="1:10" ht="15" customHeight="1" x14ac:dyDescent="0.25">
      <c r="A973" s="36" t="s">
        <v>10</v>
      </c>
      <c r="B973" s="37" t="s">
        <v>360</v>
      </c>
      <c r="C973" s="37" t="s">
        <v>392</v>
      </c>
      <c r="D973" s="37" t="s">
        <v>13</v>
      </c>
      <c r="E973" s="37" t="s">
        <v>13</v>
      </c>
      <c r="F973" s="37" t="s">
        <v>393</v>
      </c>
      <c r="G973" s="37"/>
      <c r="H973" s="37"/>
      <c r="I973" s="86" t="s">
        <v>394</v>
      </c>
      <c r="J973" s="81" t="s">
        <v>395</v>
      </c>
    </row>
    <row r="974" spans="1:10" ht="15" customHeight="1" x14ac:dyDescent="0.25">
      <c r="A974" s="36" t="s">
        <v>10</v>
      </c>
      <c r="B974" s="37" t="s">
        <v>360</v>
      </c>
      <c r="C974" s="37" t="s">
        <v>382</v>
      </c>
      <c r="D974" s="37" t="s">
        <v>13</v>
      </c>
      <c r="E974" s="37" t="s">
        <v>13</v>
      </c>
      <c r="F974" s="37" t="s">
        <v>382</v>
      </c>
      <c r="G974" s="37"/>
      <c r="H974" s="37"/>
      <c r="I974" s="86" t="s">
        <v>383</v>
      </c>
      <c r="J974" s="81" t="s">
        <v>384</v>
      </c>
    </row>
    <row r="975" spans="1:10" ht="15" customHeight="1" x14ac:dyDescent="0.25">
      <c r="A975" s="36" t="s">
        <v>10</v>
      </c>
      <c r="B975" s="37" t="s">
        <v>360</v>
      </c>
      <c r="C975" s="37" t="s">
        <v>396</v>
      </c>
      <c r="D975" s="37" t="s">
        <v>13</v>
      </c>
      <c r="E975" s="37" t="s">
        <v>13</v>
      </c>
      <c r="F975" s="37" t="s">
        <v>393</v>
      </c>
      <c r="G975" s="37"/>
      <c r="H975" s="37"/>
      <c r="I975" s="148" t="s">
        <v>31</v>
      </c>
      <c r="J975" s="149" t="s">
        <v>397</v>
      </c>
    </row>
    <row r="976" spans="1:10" ht="15" customHeight="1" x14ac:dyDescent="0.25">
      <c r="A976" s="36" t="s">
        <v>10</v>
      </c>
      <c r="B976" s="37" t="s">
        <v>360</v>
      </c>
      <c r="C976" s="37" t="s">
        <v>385</v>
      </c>
      <c r="D976" s="37" t="s">
        <v>13</v>
      </c>
      <c r="E976" s="37" t="s">
        <v>13</v>
      </c>
      <c r="F976" s="37" t="s">
        <v>385</v>
      </c>
      <c r="G976" s="37"/>
      <c r="H976" s="37"/>
      <c r="I976" s="148" t="s">
        <v>386</v>
      </c>
      <c r="J976" s="149" t="s">
        <v>16</v>
      </c>
    </row>
    <row r="977" spans="1:10" ht="15" customHeight="1" x14ac:dyDescent="0.25">
      <c r="A977" s="36" t="s">
        <v>10</v>
      </c>
      <c r="B977" s="37" t="s">
        <v>360</v>
      </c>
      <c r="C977" s="37" t="s">
        <v>398</v>
      </c>
      <c r="D977" s="37" t="s">
        <v>13</v>
      </c>
      <c r="E977" s="37" t="s">
        <v>13</v>
      </c>
      <c r="F977" s="37" t="s">
        <v>399</v>
      </c>
      <c r="G977" s="37"/>
      <c r="H977" s="37"/>
      <c r="I977" s="86" t="s">
        <v>400</v>
      </c>
      <c r="J977" s="81" t="s">
        <v>16</v>
      </c>
    </row>
    <row r="978" spans="1:10" ht="15" customHeight="1" x14ac:dyDescent="0.25">
      <c r="A978" s="36" t="s">
        <v>10</v>
      </c>
      <c r="B978" s="37" t="s">
        <v>360</v>
      </c>
      <c r="C978" s="37" t="s">
        <v>387</v>
      </c>
      <c r="D978" s="37" t="s">
        <v>388</v>
      </c>
      <c r="E978" s="37" t="s">
        <v>13</v>
      </c>
      <c r="F978" s="37" t="s">
        <v>388</v>
      </c>
      <c r="G978" s="37"/>
      <c r="H978" s="37"/>
      <c r="I978" s="40" t="s">
        <v>389</v>
      </c>
      <c r="J978" s="81" t="s">
        <v>16</v>
      </c>
    </row>
    <row r="979" spans="1:10" ht="15" customHeight="1" x14ac:dyDescent="0.25">
      <c r="A979" s="36" t="s">
        <v>10</v>
      </c>
      <c r="B979" s="37" t="s">
        <v>360</v>
      </c>
      <c r="C979" s="37" t="s">
        <v>387</v>
      </c>
      <c r="D979" s="37" t="s">
        <v>390</v>
      </c>
      <c r="E979" s="37" t="s">
        <v>13</v>
      </c>
      <c r="F979" s="37" t="s">
        <v>390</v>
      </c>
      <c r="G979" s="37"/>
      <c r="H979" s="37"/>
      <c r="I979" s="148" t="s">
        <v>391</v>
      </c>
      <c r="J979" s="149" t="s">
        <v>16</v>
      </c>
    </row>
    <row r="980" spans="1:10" ht="15" customHeight="1" x14ac:dyDescent="0.25">
      <c r="A980" s="36" t="s">
        <v>10</v>
      </c>
      <c r="B980" s="37" t="s">
        <v>360</v>
      </c>
      <c r="C980" s="37" t="s">
        <v>405</v>
      </c>
      <c r="D980" s="37" t="s">
        <v>13</v>
      </c>
      <c r="E980" s="37" t="s">
        <v>13</v>
      </c>
      <c r="F980" s="37" t="s">
        <v>406</v>
      </c>
      <c r="G980" s="37"/>
      <c r="H980" s="37"/>
      <c r="I980" s="86" t="s">
        <v>407</v>
      </c>
      <c r="J980" s="81" t="s">
        <v>408</v>
      </c>
    </row>
    <row r="981" spans="1:10" ht="15" customHeight="1" x14ac:dyDescent="0.25">
      <c r="A981" s="36" t="s">
        <v>10</v>
      </c>
      <c r="B981" s="37" t="s">
        <v>216</v>
      </c>
      <c r="C981" s="37" t="s">
        <v>219</v>
      </c>
      <c r="D981" s="37" t="s">
        <v>13</v>
      </c>
      <c r="E981" s="37" t="s">
        <v>13</v>
      </c>
      <c r="F981" s="37" t="s">
        <v>219</v>
      </c>
      <c r="G981" s="37"/>
      <c r="H981" s="37"/>
      <c r="I981" s="86" t="s">
        <v>220</v>
      </c>
      <c r="J981" s="81" t="s">
        <v>16</v>
      </c>
    </row>
    <row r="982" spans="1:10" ht="15" customHeight="1" x14ac:dyDescent="0.25">
      <c r="A982" s="36" t="s">
        <v>10</v>
      </c>
      <c r="B982" s="37" t="s">
        <v>216</v>
      </c>
      <c r="C982" s="37" t="s">
        <v>217</v>
      </c>
      <c r="D982" s="37" t="s">
        <v>13</v>
      </c>
      <c r="E982" s="37" t="s">
        <v>13</v>
      </c>
      <c r="F982" s="37" t="s">
        <v>217</v>
      </c>
      <c r="G982" s="37"/>
      <c r="H982" s="37"/>
      <c r="I982" s="148" t="s">
        <v>218</v>
      </c>
      <c r="J982" s="149" t="s">
        <v>16</v>
      </c>
    </row>
    <row r="983" spans="1:10" ht="15" customHeight="1" x14ac:dyDescent="0.25">
      <c r="A983" s="36" t="s">
        <v>10</v>
      </c>
      <c r="B983" s="37" t="s">
        <v>216</v>
      </c>
      <c r="C983" s="37" t="s">
        <v>221</v>
      </c>
      <c r="D983" s="37" t="s">
        <v>13</v>
      </c>
      <c r="E983" s="37" t="s">
        <v>13</v>
      </c>
      <c r="F983" s="37" t="s">
        <v>221</v>
      </c>
      <c r="G983" s="37"/>
      <c r="H983" s="37"/>
      <c r="I983" s="148" t="s">
        <v>222</v>
      </c>
      <c r="J983" s="149" t="s">
        <v>16</v>
      </c>
    </row>
    <row r="984" spans="1:10" ht="15" customHeight="1" x14ac:dyDescent="0.25">
      <c r="A984" s="36" t="s">
        <v>10</v>
      </c>
      <c r="B984" s="37" t="s">
        <v>216</v>
      </c>
      <c r="C984" s="37" t="s">
        <v>200</v>
      </c>
      <c r="D984" s="37" t="s">
        <v>13</v>
      </c>
      <c r="E984" s="37" t="s">
        <v>13</v>
      </c>
      <c r="F984" s="37" t="s">
        <v>200</v>
      </c>
      <c r="G984" s="37"/>
      <c r="H984" s="37"/>
      <c r="I984" s="86" t="s">
        <v>201</v>
      </c>
      <c r="J984" s="81" t="s">
        <v>202</v>
      </c>
    </row>
    <row r="985" spans="1:10" ht="15" customHeight="1" x14ac:dyDescent="0.25">
      <c r="A985" s="37"/>
      <c r="B985" s="37"/>
      <c r="C985" s="37"/>
      <c r="D985" s="37"/>
      <c r="E985" s="37"/>
      <c r="F985" s="138"/>
      <c r="G985" s="165"/>
      <c r="H985" s="199"/>
      <c r="I985" s="193"/>
      <c r="J985" s="193"/>
    </row>
  </sheetData>
  <conditionalFormatting sqref="F182:F185">
    <cfRule type="duplicateValues" dxfId="697" priority="1"/>
  </conditionalFormatting>
  <conditionalFormatting sqref="F610:F611">
    <cfRule type="duplicateValues" dxfId="696" priority="3"/>
  </conditionalFormatting>
  <conditionalFormatting sqref="F612:F626">
    <cfRule type="duplicateValues" dxfId="695" priority="2"/>
  </conditionalFormatting>
  <conditionalFormatting sqref="F835">
    <cfRule type="duplicateValues" dxfId="694" priority="12"/>
  </conditionalFormatting>
  <conditionalFormatting sqref="F876">
    <cfRule type="duplicateValues" dxfId="693" priority="10"/>
  </conditionalFormatting>
  <conditionalFormatting sqref="F880">
    <cfRule type="duplicateValues" dxfId="692" priority="8"/>
  </conditionalFormatting>
  <conditionalFormatting sqref="F912">
    <cfRule type="duplicateValues" dxfId="691" priority="15"/>
    <cfRule type="duplicateValues" dxfId="690" priority="16"/>
  </conditionalFormatting>
  <conditionalFormatting sqref="F913">
    <cfRule type="duplicateValues" dxfId="689" priority="13"/>
    <cfRule type="duplicateValues" dxfId="688" priority="14"/>
  </conditionalFormatting>
  <conditionalFormatting sqref="F920">
    <cfRule type="duplicateValues" dxfId="687" priority="7"/>
  </conditionalFormatting>
  <conditionalFormatting sqref="F921">
    <cfRule type="duplicateValues" dxfId="686" priority="6"/>
  </conditionalFormatting>
  <conditionalFormatting sqref="F922">
    <cfRule type="duplicateValues" dxfId="685" priority="5"/>
  </conditionalFormatting>
  <conditionalFormatting sqref="F924">
    <cfRule type="duplicateValues" dxfId="684" priority="9"/>
  </conditionalFormatting>
  <conditionalFormatting sqref="F932">
    <cfRule type="duplicateValues" dxfId="683" priority="4"/>
  </conditionalFormatting>
  <conditionalFormatting sqref="F933">
    <cfRule type="duplicateValues" dxfId="682" priority="11"/>
  </conditionalFormatting>
  <conditionalFormatting sqref="F980 F886 F873">
    <cfRule type="duplicateValues" dxfId="681" priority="1441"/>
  </conditionalFormatting>
  <hyperlinks>
    <hyperlink ref="F812" r:id="rId1" display="breidy.rodriguez@conectartv.net.co" xr:uid="{191CB61E-9D70-4682-BFDA-E887381F3403}"/>
    <hyperlink ref="F801" r:id="rId2" display="jesus.rueda@grupoconectar.co" xr:uid="{4F70584F-516A-4094-898F-577E1D3BB7CB}"/>
    <hyperlink ref="F194" r:id="rId3" display="hector.castillo@grupoconectar.co" xr:uid="{615453C5-75A0-44FF-8271-CC8B20C40978}"/>
    <hyperlink ref="F265" r:id="rId4" display="segmentaciones@conectartv.info" xr:uid="{B85798FA-4241-49EC-8B85-AC033542A80A}"/>
    <hyperlink ref="F602" r:id="rId5" xr:uid="{139B21DE-FD88-4D3C-B8AB-0BD2D07E4DE3}"/>
    <hyperlink ref="F603" r:id="rId6" xr:uid="{C411EDFA-DD0D-4830-A2CC-44FC9E23A791}"/>
    <hyperlink ref="F638" r:id="rId7" xr:uid="{01FEF2F2-08D3-4162-BFC2-23955DA37540}"/>
    <hyperlink ref="F585" r:id="rId8" xr:uid="{7E6D7A7A-7A35-424B-994B-66B8ED7D02F6}"/>
    <hyperlink ref="F586" r:id="rId9" xr:uid="{762B8B09-298D-4FD6-AA29-85407353C28C}"/>
    <hyperlink ref="F587" r:id="rId10" xr:uid="{AB2AB841-B44C-4490-9AE4-40F5124BDC7C}"/>
    <hyperlink ref="F581" r:id="rId11" xr:uid="{2FB17B26-6A7E-43A7-85C1-3D760CF7C3C0}"/>
    <hyperlink ref="F599" r:id="rId12" xr:uid="{940393B8-E667-4130-8912-91E73817CE4D}"/>
    <hyperlink ref="F640" r:id="rId13" xr:uid="{B42A114F-A15C-4010-A563-5718E804A5A1}"/>
    <hyperlink ref="F606" r:id="rId14" xr:uid="{7EDD77E9-A66D-4188-AA83-DAA7B24C9DB1}"/>
    <hyperlink ref="F607" r:id="rId15" xr:uid="{A2425BCD-BA86-465A-AB40-BDA5D5748C4C}"/>
    <hyperlink ref="F608" r:id="rId16" xr:uid="{D844E343-E75B-4CB9-82C6-DEAF1C3EF76B}"/>
    <hyperlink ref="F609" r:id="rId17" xr:uid="{131C2042-D954-4A57-B8B5-8B921175F002}"/>
    <hyperlink ref="F576" r:id="rId18" xr:uid="{C02128F2-F942-4561-A675-A52B3B67013E}"/>
    <hyperlink ref="F539" r:id="rId19" xr:uid="{1D8712DD-5A49-43FF-9F10-683C516CCCE1}"/>
    <hyperlink ref="F610" r:id="rId20" xr:uid="{2C06D3B9-13EF-4460-A182-67CBBEC1DC43}"/>
    <hyperlink ref="F612" r:id="rId21" xr:uid="{4CF18FD9-95BB-4877-941B-68A8FC72F86C}"/>
    <hyperlink ref="F613" r:id="rId22" xr:uid="{5B8FFC73-BAB0-4C8E-BFA8-6DB720A754D8}"/>
    <hyperlink ref="F577" r:id="rId23" xr:uid="{9F48711A-1A3F-4AB7-9B20-38439DE5F74E}"/>
    <hyperlink ref="F614" r:id="rId24" xr:uid="{10A52E50-26F3-43EB-970C-887ED267778D}"/>
    <hyperlink ref="F615" r:id="rId25" xr:uid="{530B9914-FFAC-4677-8EF9-F3DD9DB7DD3A}"/>
    <hyperlink ref="F617" r:id="rId26" xr:uid="{5718B96A-7C7E-4222-A3DC-04B7B55E560D}"/>
    <hyperlink ref="F616" r:id="rId27" xr:uid="{72318B54-3892-42EA-900B-FAC76951D5B8}"/>
    <hyperlink ref="F578" r:id="rId28" xr:uid="{E24D3BE6-E373-422C-A130-37B418900B88}"/>
    <hyperlink ref="F618" r:id="rId29" xr:uid="{D539BB3B-E2BE-471D-9C49-A9951C430A5D}"/>
    <hyperlink ref="F619" r:id="rId30" xr:uid="{3BF87664-EF27-4F23-9849-D27E7893B973}"/>
    <hyperlink ref="F588" r:id="rId31" xr:uid="{311E4736-243E-4913-86EB-909AED780F5E}"/>
    <hyperlink ref="F589" r:id="rId32" display="luisa.rueda@conectartv.com.pst" xr:uid="{3E35F00B-8D2F-4805-86B6-01402A4CFDC2}"/>
    <hyperlink ref="F620" r:id="rId33" display="luisa.rueda@conectartv.com.pst" xr:uid="{70CFA3E5-B21C-465C-94D6-7772F376ADB1}"/>
    <hyperlink ref="F641" r:id="rId34" xr:uid="{72A6B822-CDF5-4374-BF54-C0489E225A66}"/>
    <hyperlink ref="F621" r:id="rId35" display="luisa.rueda@conectartv.com.pst" xr:uid="{0248858B-8408-4C66-9DD3-9A2CBE05BFD4}"/>
    <hyperlink ref="F466" r:id="rId36" xr:uid="{96A2D961-E417-4178-81E0-5117A4FFE48F}"/>
    <hyperlink ref="F622" r:id="rId37" display="luisa.rueda@conectartv.com.pst" xr:uid="{51DE24A5-EFDE-4B25-8C40-515D4B9575D3}"/>
    <hyperlink ref="F579" r:id="rId38" xr:uid="{AF6E2BFE-087F-4CE8-8784-F5A2446DD386}"/>
    <hyperlink ref="F212" r:id="rId39" xr:uid="{689DFE3D-E1B4-4A70-B6AF-17336FAEE6ED}"/>
    <hyperlink ref="F540" r:id="rId40" xr:uid="{20511476-954E-4891-8A1B-47D33AF7CD29}"/>
    <hyperlink ref="F517" r:id="rId41" xr:uid="{7FE08926-1DCF-4352-9972-6C316498094C}"/>
    <hyperlink ref="F518" r:id="rId42" display="backupsilvio.alvarado@grupoconectar.co.pst" xr:uid="{9896BE0F-5FC0-4A5E-8354-C155E9E54FCA}"/>
    <hyperlink ref="F519" r:id="rId43" display="backupsilvio.alvarado@grupoconectar.co.pst" xr:uid="{763AF5AF-DAD6-4793-938C-9BB2DEF9F158}"/>
    <hyperlink ref="F639" r:id="rId44" xr:uid="{E040250F-EB58-42D2-B63E-FDFAABCC623B}"/>
    <hyperlink ref="F484" r:id="rId45" xr:uid="{547FE0DF-1AFC-4EEC-8584-EB1C8988CAD5}"/>
    <hyperlink ref="F485" r:id="rId46" xr:uid="{D05B3E76-7071-430C-8653-5294086AD64D}"/>
    <hyperlink ref="F524" r:id="rId47" display="fabian.perez@Grupoconectar.pst" xr:uid="{BF40D9E2-7684-4E3A-A9B4-F1A09C30EFC6}"/>
    <hyperlink ref="F525" r:id="rId48" display="fabian.perez@Grupoconectar.pst" xr:uid="{E658F8B8-DA3F-4B4F-AA6E-9AB5FCA217BA}"/>
    <hyperlink ref="F400" r:id="rId49" xr:uid="{94712E50-05E7-4AB2-A751-9BA7B9096F45}"/>
    <hyperlink ref="F486" r:id="rId50" xr:uid="{BB185CC1-1F51-4E0F-9629-7F0ADA5CEBB1}"/>
    <hyperlink ref="F592" r:id="rId51" xr:uid="{2A76B1B6-8F1A-48B7-9303-BB9135C4B748}"/>
    <hyperlink ref="F401" r:id="rId52" xr:uid="{1860905E-94C4-4C53-B127-FB3C54D0964A}"/>
    <hyperlink ref="F402" r:id="rId53" xr:uid="{8AEEAB92-53D7-4A45-9173-77BDA09120E5}"/>
    <hyperlink ref="F600" r:id="rId54" xr:uid="{C32D6E67-D697-44F3-9B8A-B9F0BB7970C1}"/>
    <hyperlink ref="F516" r:id="rId55" xr:uid="{E3CFFB3C-04E0-4407-8419-A38F910B2042}"/>
    <hyperlink ref="F403" r:id="rId56" xr:uid="{6BF46FCB-B31C-44C2-B3F1-F9BFEB14668B}"/>
    <hyperlink ref="F493" r:id="rId57" xr:uid="{FD2BC4F3-0FB5-47EF-8D36-FE8D426248B6}"/>
    <hyperlink ref="F573" r:id="rId58" xr:uid="{25A684E4-CAAC-45A6-B18E-01AB6D1E736D}"/>
    <hyperlink ref="F624" r:id="rId59" xr:uid="{24E6366D-B534-4FF3-8F58-C965CC935A9A}"/>
    <hyperlink ref="F526" r:id="rId60" display="fabian.perez@Grupoconectar.pst" xr:uid="{147E4031-AA6F-4CDF-A8A2-0B36BC2E78AB}"/>
    <hyperlink ref="F625" r:id="rId61" xr:uid="{F4ACA83B-9B37-4B3C-81F2-C35219C424A4}"/>
    <hyperlink ref="F527" r:id="rId62" xr:uid="{64A2B4B8-9CAB-423F-8029-96F28B43C7A2}"/>
    <hyperlink ref="F574" r:id="rId63" xr:uid="{753CB0B0-1D54-49D8-BEF7-EF0AFC0FC1F1}"/>
    <hyperlink ref="F404" r:id="rId64" xr:uid="{7AF3F323-4FE3-4BF9-A91B-471950F6047E}"/>
    <hyperlink ref="F405" r:id="rId65" xr:uid="{68F2E3AA-1C49-44E9-8694-BA7961D10EEC}"/>
    <hyperlink ref="F596" r:id="rId66" xr:uid="{63863199-448B-4980-A420-A57D06650F2A}"/>
    <hyperlink ref="F595" r:id="rId67" xr:uid="{E8570A5D-81D6-4E38-8748-6BF194416DE2}"/>
    <hyperlink ref="F515" r:id="rId68" xr:uid="{F3278D63-14D4-4BBC-9E93-ABECCDB9A67F}"/>
    <hyperlink ref="F554" r:id="rId69" xr:uid="{E7822956-B4BA-4E17-85F5-EE354E03B7C2}"/>
    <hyperlink ref="F597" r:id="rId70" xr:uid="{18312B20-B90A-49B8-AC08-8D8CC4F75307}"/>
    <hyperlink ref="F598" r:id="rId71" xr:uid="{14741FB9-A9C7-401B-B4D0-5F9B034A72F7}"/>
    <hyperlink ref="F568" r:id="rId72" xr:uid="{D579A72C-FAF8-4B87-8F8C-CC77E10A56F3}"/>
    <hyperlink ref="F528" r:id="rId73" xr:uid="{A9B370DE-0E25-4B25-BAE0-D0AFF4A48D38}"/>
    <hyperlink ref="F593" r:id="rId74" xr:uid="{56552F38-249F-4EBF-9E89-52A6CF184858}"/>
    <hyperlink ref="F590" r:id="rId75" xr:uid="{687FACB1-416F-45C3-B9BC-03A56B41E8EC}"/>
    <hyperlink ref="F409" r:id="rId76" xr:uid="{BC71D3A4-EEA4-4EBB-9E67-E12B4F70B6CB}"/>
    <hyperlink ref="F529" r:id="rId77" xr:uid="{C7990DDF-D11E-4B98-B168-16231C2237B9}"/>
    <hyperlink ref="F541" r:id="rId78" xr:uid="{F4648DC3-7ABB-4BFC-ADB0-6914F4EBB4EA}"/>
    <hyperlink ref="F542" r:id="rId79" xr:uid="{D590325C-CFB4-46CE-A95D-6E691E18B881}"/>
    <hyperlink ref="F543" r:id="rId80" xr:uid="{BDDB6B31-63BE-4D76-A581-0C2F67C3D319}"/>
    <hyperlink ref="F544" r:id="rId81" xr:uid="{4D025186-BB63-4F9F-8062-9B86D3E59654}"/>
    <hyperlink ref="F530" r:id="rId82" xr:uid="{E644342E-CEE9-4C2D-A7BE-4CE2DC558277}"/>
    <hyperlink ref="F531" r:id="rId83" xr:uid="{67E12F21-62B4-4F1D-8F3F-FC578F5E9206}"/>
    <hyperlink ref="F410" r:id="rId84" xr:uid="{6C1B1AB3-D6A5-41AA-A798-FC68E00F0B0E}"/>
    <hyperlink ref="F411" r:id="rId85" xr:uid="{A3E1F1E3-B4B3-457F-A4D8-BA8F0CE330AC}"/>
    <hyperlink ref="F532" r:id="rId86" xr:uid="{17BE6A0D-45F2-4C5F-B8A0-FFBD98ABD689}"/>
    <hyperlink ref="F545" r:id="rId87" xr:uid="{E621FEED-A8E0-4499-8130-2000C457D9B5}"/>
    <hyperlink ref="F488" r:id="rId88" xr:uid="{3A381B6B-0732-4FA0-A171-8F754363F8AD}"/>
    <hyperlink ref="F412" r:id="rId89" xr:uid="{B49D3F78-0C39-42F0-A2DF-83D87D36D362}"/>
    <hyperlink ref="F489" r:id="rId90" xr:uid="{2557DA00-A7DF-47F9-9CF6-E2DCB70EE0EF}"/>
    <hyperlink ref="F487" r:id="rId91" xr:uid="{526569E7-7E8F-418C-A486-924C808EE679}"/>
    <hyperlink ref="F494" r:id="rId92" xr:uid="{CFE1D14E-9F52-4358-8758-BB9D64F2DE31}"/>
    <hyperlink ref="F413" r:id="rId93" xr:uid="{A719BAB4-060D-4758-AFF1-DE9D913DF447}"/>
    <hyperlink ref="F414" r:id="rId94" xr:uid="{06502C2A-5E71-4105-B769-97ED944A5E60}"/>
    <hyperlink ref="F415" r:id="rId95" xr:uid="{9FFEFCD0-2529-4837-AD06-98685317F8E3}"/>
    <hyperlink ref="F495" r:id="rId96" xr:uid="{F431E010-0884-43C4-9A2E-C12734003872}"/>
    <hyperlink ref="F496" r:id="rId97" xr:uid="{A319BD7A-58F3-4FE6-8394-AFC719EDD4F0}"/>
    <hyperlink ref="F497" r:id="rId98" display="mailto:yonatan.vargas@grupoconectar.pst" xr:uid="{4E7B95F1-DE67-495A-BFCE-0B17798F5852}"/>
    <hyperlink ref="F416" r:id="rId99" xr:uid="{AFD02D86-E49E-4E77-8F62-84E51627359E}"/>
    <hyperlink ref="F546" r:id="rId100" xr:uid="{B3D22A2F-CC6F-4BDA-B55F-01ADA17D19EC}"/>
    <hyperlink ref="F417" r:id="rId101" xr:uid="{70428201-045C-4DFB-926E-F5DB822D7C26}"/>
    <hyperlink ref="F418" r:id="rId102" xr:uid="{03518A4B-B561-4F7D-866F-5D411ACC77D2}"/>
    <hyperlink ref="F419" r:id="rId103" xr:uid="{0B7BF4D7-D5B9-443F-871F-0337D1CB58CE}"/>
    <hyperlink ref="F547" r:id="rId104" xr:uid="{6E078C78-8EBF-48AE-983F-693C4173542F}"/>
    <hyperlink ref="F533" r:id="rId105" xr:uid="{C6027348-7050-4FD7-9D9F-5E483D30942C}"/>
    <hyperlink ref="F498" r:id="rId106" xr:uid="{D5A95234-3695-46F1-A63D-1FF8A924089D}"/>
    <hyperlink ref="F422" r:id="rId107" xr:uid="{1DFD98AF-982D-4F1A-B4B3-72431ACC8701}"/>
    <hyperlink ref="F423" r:id="rId108" xr:uid="{8B220EEF-27A4-464F-ABF3-EE533052330E}"/>
    <hyperlink ref="F627" r:id="rId109" xr:uid="{E317CE40-6A3C-4A92-8098-3F8677542471}"/>
    <hyperlink ref="F594" r:id="rId110" xr:uid="{4BC6A237-2772-4760-BC61-2CDB791A1F9A}"/>
    <hyperlink ref="F424" r:id="rId111" xr:uid="{327B9B05-19A2-4242-8419-70DABDEBB923}"/>
    <hyperlink ref="F628" r:id="rId112" xr:uid="{EA2C8ACE-E645-4567-905F-7059D90DFB74}"/>
    <hyperlink ref="F629" r:id="rId113" xr:uid="{378C3EAC-7B4D-41D3-A8D2-E99A51B79C3A}"/>
    <hyperlink ref="F534" r:id="rId114" xr:uid="{DC918119-1ADB-44CB-AAEE-45D70CC306B7}"/>
    <hyperlink ref="F499" r:id="rId115" xr:uid="{4BDEB6AC-6963-45D4-8FF9-FC75ACE19446}"/>
    <hyperlink ref="F630" r:id="rId116" xr:uid="{315CD917-1C31-4041-87E3-427BCD1CA1C1}"/>
    <hyperlink ref="F535" r:id="rId117" xr:uid="{F198D446-3462-4631-A3EB-0B535CFAA5FC}"/>
    <hyperlink ref="F548" r:id="rId118" xr:uid="{4AF5A3DA-6314-4194-9EB4-82B7F763E055}"/>
    <hyperlink ref="F631" r:id="rId119" xr:uid="{C3C44460-33BC-4093-9936-6489C5625385}"/>
    <hyperlink ref="F425" r:id="rId120" xr:uid="{BBA800E6-A0F4-4856-A8C1-B0692D001AF4}"/>
    <hyperlink ref="F633" r:id="rId121" xr:uid="{174235AD-7075-4C76-8BA9-97571187BF77}"/>
    <hyperlink ref="F632" r:id="rId122" xr:uid="{749DD57B-967E-4A85-B6E4-38302B4F3E05}"/>
    <hyperlink ref="F426" r:id="rId123" xr:uid="{6455B1B4-2A00-4E59-9017-F89E02E666E7}"/>
    <hyperlink ref="F634" r:id="rId124" xr:uid="{88E9EEE4-4680-4658-8D9C-C304609534F0}"/>
    <hyperlink ref="F635" r:id="rId125" xr:uid="{0411D8CA-2DC9-4C30-9D8B-ACB1E0B03B4D}"/>
    <hyperlink ref="F549" r:id="rId126" xr:uid="{40F87E64-4067-42F4-84C4-56335BF100E9}"/>
    <hyperlink ref="F550" r:id="rId127" xr:uid="{C6F19880-4BA2-481C-B482-E765A0645468}"/>
    <hyperlink ref="F491" r:id="rId128" xr:uid="{F1EA155C-8CEB-40A4-8363-B0BAB427EBEF}"/>
    <hyperlink ref="F536" r:id="rId129" xr:uid="{8B6B70A0-F132-46A1-B606-538BFE6F7DB5}"/>
    <hyperlink ref="F492" r:id="rId130" xr:uid="{9426E273-47D7-4EC8-8B49-613CEC98F4F0}"/>
    <hyperlink ref="F428" r:id="rId131" xr:uid="{7B6A64FA-0B59-4D71-BDE8-40354499827C}"/>
    <hyperlink ref="F339" r:id="rId132" xr:uid="{9D4A5D35-FA5B-4A20-B043-B7E0B0063BC0}"/>
    <hyperlink ref="F429" r:id="rId133" xr:uid="{BAE190D2-3125-4CDE-A469-3ADDB80E93E6}"/>
    <hyperlink ref="F551" r:id="rId134" xr:uid="{F1F931D4-CF66-44CB-B2EC-F02903438F0E}"/>
    <hyperlink ref="F302" r:id="rId135" xr:uid="{965E2462-B81F-41C3-855F-C4001A20A680}"/>
    <hyperlink ref="F537" r:id="rId136" xr:uid="{B6A400A3-6AB6-45BB-A7D8-44999E84B43D}"/>
    <hyperlink ref="F538" r:id="rId137" xr:uid="{E5EFFF6A-FA6D-47D1-A69E-B5AB96641709}"/>
    <hyperlink ref="F331" r:id="rId138" xr:uid="{F17B322C-A7D5-4854-AEDD-7A466A944A5A}"/>
    <hyperlink ref="E430" r:id="rId139" xr:uid="{E9BC9CE2-77E2-42C0-99C5-3087D37B88E8}"/>
    <hyperlink ref="F430" r:id="rId140" xr:uid="{E08FCFF1-F05D-4FDB-8F08-F32766FC19A8}"/>
    <hyperlink ref="F636" r:id="rId141" xr:uid="{9D9F3B68-19D1-4714-B5B1-52E0B1946FD3}"/>
    <hyperlink ref="F340" r:id="rId142" xr:uid="{7EAC9E20-C498-4A2C-9380-B4D5CC20592C}"/>
    <hyperlink ref="F431" r:id="rId143" xr:uid="{CF323C9B-67FB-49AD-BD4B-F20665F664F1}"/>
    <hyperlink ref="F432" r:id="rId144" xr:uid="{86CA9893-ECBA-48AB-9A23-D7B22F341FA7}"/>
    <hyperlink ref="F433" r:id="rId145" display="karen.padilla@Grupo.pst" xr:uid="{98C0EDB2-0B1F-4116-ABB5-E5E528C31559}"/>
    <hyperlink ref="F434" r:id="rId146" display="karen.padilla@Grupo.pst" xr:uid="{8624221A-9545-4BFF-9513-080DB956058F}"/>
    <hyperlink ref="F354" r:id="rId147" xr:uid="{5367D7E6-D6C3-46B5-8F68-06E44A8682F8}"/>
    <hyperlink ref="F356" r:id="rId148" xr:uid="{BB800150-8B55-48CF-8512-FE9DF49BD085}"/>
    <hyperlink ref="F303" r:id="rId149" xr:uid="{2B6746C2-04A3-438C-98FA-B3DF9634853A}"/>
    <hyperlink ref="F322" r:id="rId150" xr:uid="{E46E244E-24CB-44F8-B368-7275CE1022B1}"/>
    <hyperlink ref="F435" r:id="rId151" display="karen.padilla@Grupo.pst" xr:uid="{484695B1-163C-46B4-B20E-89382E520D60}"/>
    <hyperlink ref="F305" r:id="rId152" xr:uid="{5690BC24-1B4A-45F4-9B97-CAE90C5DC498}"/>
    <hyperlink ref="F552" r:id="rId153" xr:uid="{959A1C5E-3690-4A48-89ED-F0AA451DBF8A}"/>
    <hyperlink ref="F325" r:id="rId154" xr:uid="{A0F36765-05B9-4540-A0D6-BB4AA626CF35}"/>
    <hyperlink ref="F438" r:id="rId155" xr:uid="{E32756E6-FAC7-4090-BF67-944E0C6C835B}"/>
    <hyperlink ref="F439" r:id="rId156" xr:uid="{4FC3DF5C-AE03-4FC0-9DE5-01D013AA5810}"/>
    <hyperlink ref="F440" r:id="rId157" xr:uid="{CF720BAF-4C5A-4144-92E5-266C5A18B446}"/>
    <hyperlink ref="F441" r:id="rId158" xr:uid="{45242416-6CD8-46D7-A8CE-2C8BB37B5D83}"/>
    <hyperlink ref="F442" r:id="rId159" xr:uid="{990FBDFA-C092-45BC-9BB9-6226D4F52D3C}"/>
    <hyperlink ref="F374" r:id="rId160" xr:uid="{3343FE70-DA33-4AD2-8F29-D6E70B9D7BFC}"/>
    <hyperlink ref="F357" r:id="rId161" xr:uid="{113EA7CE-8C29-4C82-BB50-6D0C21015E00}"/>
    <hyperlink ref="F443" r:id="rId162" xr:uid="{5554C256-F87C-479C-8980-5FB4C5B2B8A5}"/>
    <hyperlink ref="F444" r:id="rId163" xr:uid="{A0831735-0D38-42BE-9236-833C79F972C5}"/>
    <hyperlink ref="F446" r:id="rId164" xr:uid="{5D7C14DE-B538-46C6-98FB-F049E6C48FE5}"/>
    <hyperlink ref="F375" r:id="rId165" xr:uid="{65F54893-E3C6-47C0-B597-D3BBB5775AE5}"/>
    <hyperlink ref="F376" r:id="rId166" xr:uid="{FC00FD6C-BF11-485F-9B34-89245A27C1DE}"/>
    <hyperlink ref="F341" r:id="rId167" xr:uid="{08745E9B-0D07-4B6E-835A-8283008FE062}"/>
    <hyperlink ref="F342" r:id="rId168" xr:uid="{E5B1BFE9-4233-4581-830F-A0D9E9D19657}"/>
    <hyperlink ref="F343" r:id="rId169" xr:uid="{9771787E-16F6-47E9-91DC-A6078D756D72}"/>
    <hyperlink ref="F450" r:id="rId170" xr:uid="{7020957A-765A-4B7E-B4AB-2FBA42DD9CD0}"/>
    <hyperlink ref="F211" r:id="rId171" xr:uid="{D281F987-9963-410D-B784-90A3CD36D557}"/>
    <hyperlink ref="D248" r:id="rId172" xr:uid="{C003ECF1-2B10-4FD2-9191-B21D998A877F}"/>
    <hyperlink ref="F248" r:id="rId173" xr:uid="{50AE0B5D-4D2E-4CDD-A7ED-409CD761FF6A}"/>
    <hyperlink ref="F452" r:id="rId174" xr:uid="{E0628CFC-8768-4E1A-A24F-EA41D0BE64C2}"/>
    <hyperlink ref="F344" r:id="rId175" xr:uid="{E2E9213C-F373-48D0-9C85-2B6B1265EEE3}"/>
    <hyperlink ref="D249" r:id="rId176" xr:uid="{6C5993D9-7978-4457-8B6C-D46D5C0A2F43}"/>
    <hyperlink ref="F249" r:id="rId177" xr:uid="{9C29ED18-595C-48FB-BF14-F71336F3AE98}"/>
    <hyperlink ref="D250" r:id="rId178" xr:uid="{F10B6809-556F-49E0-B993-E653E3E71B94}"/>
    <hyperlink ref="F345" r:id="rId179" xr:uid="{40EE993C-0CF2-4893-A6A2-1B55B76AE417}"/>
    <hyperlink ref="F455" r:id="rId180" xr:uid="{6B1821AA-BC97-4EF4-8ADB-74A6DE32A7D4}"/>
    <hyperlink ref="F355" r:id="rId181" xr:uid="{E97F802F-FE00-410C-BFA9-8C9B00CCEB73}"/>
    <hyperlink ref="F457" r:id="rId182" xr:uid="{6C4604B0-DA06-472C-A012-B06A5EDC35CE}"/>
    <hyperlink ref="F346" r:id="rId183" xr:uid="{4BBA6EB0-F76D-4A73-90A0-D782B2088F06}"/>
    <hyperlink ref="F458" r:id="rId184" xr:uid="{C8126D30-7BB3-4E9A-A1F6-AEA515DADF05}"/>
    <hyperlink ref="F694" r:id="rId185" xr:uid="{E57341B7-5F29-46F3-A193-DF2056E4F137}"/>
    <hyperlink ref="F661" r:id="rId186" xr:uid="{157F1089-91AD-4AAD-A207-E01A06B84709}"/>
    <hyperlink ref="F666" r:id="rId187" xr:uid="{48913A0B-0D36-458F-92EC-BAE9A92D3918}"/>
    <hyperlink ref="F695" r:id="rId188" xr:uid="{EBA73E03-0BDF-4BC3-A687-AE174407EFC1}"/>
    <hyperlink ref="F660" r:id="rId189" xr:uid="{35AF4D06-EFCC-4AC3-B44E-67E4AC1ED6D7}"/>
    <hyperlink ref="F688" r:id="rId190" xr:uid="{8ECB1507-7BFA-4EFA-AA94-322FA865E457}"/>
    <hyperlink ref="F668" r:id="rId191" xr:uid="{37BFBF37-3407-4526-B8D2-260E45CA503C}"/>
    <hyperlink ref="F673" r:id="rId192" xr:uid="{E38E53B2-648F-4727-B5F8-3CD70723FC90}"/>
    <hyperlink ref="F669" r:id="rId193" xr:uid="{CD6DE539-BAAA-4626-970F-51B58A756CFD}"/>
    <hyperlink ref="F662" r:id="rId194" xr:uid="{E8B738C3-AD14-4F0F-9306-2D517BE42430}"/>
    <hyperlink ref="F696" r:id="rId195" xr:uid="{3CD1D7A0-D36B-4D61-AC0B-AFDFBB75C969}"/>
    <hyperlink ref="F697" r:id="rId196" xr:uid="{B80FF65F-EA21-48C6-A2A0-4E5FAA512765}"/>
    <hyperlink ref="F674" r:id="rId197" xr:uid="{6F4DA6E6-216E-4C53-B8DB-DF146472E696}"/>
    <hyperlink ref="F675" r:id="rId198" xr:uid="{1CB01E13-3151-418B-9D96-AEB6FEB2AC12}"/>
    <hyperlink ref="F676" r:id="rId199" xr:uid="{B62F8907-47DF-4C43-895C-6DBA11EAE30B}"/>
    <hyperlink ref="F677" r:id="rId200" xr:uid="{0A30A489-CB21-43BD-9C68-778EAC22DEEB}"/>
    <hyperlink ref="F678" r:id="rId201" xr:uid="{37E39D0E-CB66-40C9-86EB-DE625DBBC98A}"/>
    <hyperlink ref="F679" r:id="rId202" xr:uid="{5E2F670D-D970-4349-9BA0-09E9EC345184}"/>
    <hyperlink ref="F680" r:id="rId203" xr:uid="{99F03752-D800-4121-B7C2-44793085B5DF}"/>
    <hyperlink ref="F663" r:id="rId204" xr:uid="{5A87B1C2-FB23-450F-8918-928ECB0EA480}"/>
    <hyperlink ref="F671" r:id="rId205" xr:uid="{342B2C05-22EF-4B70-8B83-6614CB59D32A}"/>
    <hyperlink ref="F667" r:id="rId206" xr:uid="{F23D0257-746A-469F-87CB-7517C7591669}"/>
    <hyperlink ref="F665" r:id="rId207" xr:uid="{8F30F36A-9970-4357-83F2-8C40273DC4A8}"/>
    <hyperlink ref="F292" r:id="rId208" xr:uid="{020E5CBB-4E9E-4F6D-BACC-F7E18831A5EB}"/>
    <hyperlink ref="F298" r:id="rId209" xr:uid="{598AE63E-AA12-4E58-BC45-057C9E193ABB}"/>
    <hyperlink ref="F664" r:id="rId210" xr:uid="{978DF75B-634A-47EF-A3AC-0B2BAC6D37C9}"/>
    <hyperlink ref="F681" r:id="rId211" xr:uid="{24411099-1FA7-4BB7-A967-FF40175BFD7B}"/>
    <hyperlink ref="F686" r:id="rId212" xr:uid="{4631812D-1BEC-45ED-B190-E058DA8D6018}"/>
    <hyperlink ref="F682" r:id="rId213" xr:uid="{FEF0732D-4A79-4D8C-A472-41E39EAA7A2A}"/>
    <hyperlink ref="F687" r:id="rId214" xr:uid="{EE9B0D29-5595-4791-BE6D-17BA60DC8E29}"/>
    <hyperlink ref="F683" r:id="rId215" xr:uid="{5B8DBDA8-A36F-4FFB-8951-82A7C1780B2F}"/>
    <hyperlink ref="F684" r:id="rId216" xr:uid="{E4015F66-0E90-4952-B858-11D28CFF46F0}"/>
    <hyperlink ref="F689" r:id="rId217" xr:uid="{29D297E7-4CDD-4F86-964C-C3A2DF412A95}"/>
    <hyperlink ref="F347" r:id="rId218" xr:uid="{5D31AEB6-B176-4DC6-BDB9-07592EB816DC}"/>
    <hyperlink ref="F348" r:id="rId219" xr:uid="{420D3B46-F2D6-4630-B497-A11B8B758247}"/>
    <hyperlink ref="F349" r:id="rId220" xr:uid="{F53B055A-2DDF-4914-9E5D-4C89D6D5E25A}"/>
    <hyperlink ref="F353" r:id="rId221" xr:uid="{81140D71-1031-4135-B429-E325A09066BD}"/>
    <hyperlink ref="F350" r:id="rId222" xr:uid="{A0638307-C465-40B2-87B0-E1CFF52834E1}"/>
    <hyperlink ref="F459" r:id="rId223" xr:uid="{507FC2C7-F4BA-4C7B-8B74-13A56B39CB2F}"/>
    <hyperlink ref="F460" r:id="rId224" xr:uid="{4AE62464-3AAD-44F8-942A-FAB074309B7C}"/>
    <hyperlink ref="F690" r:id="rId225" xr:uid="{F5F5A15F-543F-4565-93F1-65B3D0833FC2}"/>
    <hyperlink ref="F691" r:id="rId226" xr:uid="{EB04F363-7E23-4DBB-8ED0-ED366A52AABF}"/>
    <hyperlink ref="F692" r:id="rId227" xr:uid="{E64836A1-EC55-4608-9ED0-BFA55878939C}"/>
    <hyperlink ref="F659" r:id="rId228" display="backupJairoMunoz.pst" xr:uid="{B148173D-B253-4FFB-B126-827114E8611A}"/>
    <hyperlink ref="F332" r:id="rId229" xr:uid="{54E706DD-5FE7-4828-844F-19FA549CAD84}"/>
    <hyperlink ref="F45" r:id="rId230" xr:uid="{B2EC0388-3E6E-4431-BC5A-C6E4A3741BBD}"/>
    <hyperlink ref="F46" r:id="rId231" display="BackupNicol.robles@grupoconectar.co FEB 2026.pst" xr:uid="{3A35909A-302C-433F-B385-7D221F78EEB8}"/>
    <hyperlink ref="F657" r:id="rId232" xr:uid="{E93A049F-2477-4BCB-876F-75CD777BE9DA}"/>
    <hyperlink ref="F144" r:id="rId233" xr:uid="{F9924D21-6017-418E-B201-2F300B2DED09}"/>
    <hyperlink ref="F9" r:id="rId234" xr:uid="{25316869-BE21-4825-B364-0C1C142E2FF4}"/>
    <hyperlink ref="F10" r:id="rId235" xr:uid="{0088DA21-D460-4411-BE48-804FFCF1FDAE}"/>
    <hyperlink ref="F145" r:id="rId236" xr:uid="{7AA8AD84-4273-4659-AE37-FBAE8C7D8A67}"/>
    <hyperlink ref="F47" r:id="rId237" xr:uid="{CF51AFE9-98E6-454A-8F91-A8C0B1688CB0}"/>
    <hyperlink ref="F644" r:id="rId238" xr:uid="{B34FEBDB-AF7B-4C1B-8A6B-B5BC987A67BB}"/>
    <hyperlink ref="F146" r:id="rId239" xr:uid="{177B844A-2F1F-415F-8DA4-A8B1F1507B94}"/>
    <hyperlink ref="F147" r:id="rId240" xr:uid="{51FC9288-4D8F-431C-B48A-BCE2A9FEAA0E}"/>
    <hyperlink ref="F148" r:id="rId241" xr:uid="{9B820845-3DA6-4140-BE83-5FF370EE7664}"/>
    <hyperlink ref="F70" r:id="rId242" display="8@grupoconectar.co" xr:uid="{3E366932-F308-445C-975D-54B9FE3617F2}"/>
    <hyperlink ref="F86" r:id="rId243" xr:uid="{5F1272CF-C3BD-4037-ABF1-147D68D95BA5}"/>
    <hyperlink ref="F75" r:id="rId244" xr:uid="{F13A6020-421A-46FD-B1B8-B69B477A94C7}"/>
    <hyperlink ref="F49" r:id="rId245" xr:uid="{F59B2868-8CBA-4F67-812E-126657D09252}"/>
    <hyperlink ref="F50" r:id="rId246" xr:uid="{4F5E1560-BCA3-4DD4-A522-D9CC7801BC85}"/>
    <hyperlink ref="F100" r:id="rId247" xr:uid="{F5A303F5-56D8-417C-8D09-F6734EE8FDA6}"/>
    <hyperlink ref="F101" r:id="rId248" xr:uid="{0F4B13FD-2214-4634-BA6C-723F23B961E7}"/>
    <hyperlink ref="F102" r:id="rId249" xr:uid="{CE88D3CD-CA60-4B01-BFB9-4E5B14B0108A}"/>
    <hyperlink ref="F149" r:id="rId250" xr:uid="{CF55BB79-8DB9-4F13-9FFA-2A9782FF42BC}"/>
    <hyperlink ref="F103" r:id="rId251" display="mailto:Samantha.lind@grupoconectar.co" xr:uid="{E84240CC-7D9E-4562-A302-4EAC7D1C2806}"/>
    <hyperlink ref="F150" r:id="rId252" xr:uid="{081F7E16-A2E9-4C1D-9B14-972A90FB0308}"/>
    <hyperlink ref="F151" r:id="rId253" xr:uid="{529F5865-5818-4867-AC7C-3E3B8C9F5D3C}"/>
    <hyperlink ref="F104" r:id="rId254" xr:uid="{01D0615A-B21D-4B7E-A940-4FAA97645B3D}"/>
    <hyperlink ref="F105" r:id="rId255" xr:uid="{21FBB5CC-0886-4FCC-B6C8-C16AA26A50A4}"/>
    <hyperlink ref="F106" r:id="rId256" xr:uid="{CF5DED74-6C02-4C59-B4BC-B6DB856170DB}"/>
    <hyperlink ref="F154" r:id="rId257" xr:uid="{5188EE59-BC05-4781-97AB-3679743A81EE}"/>
    <hyperlink ref="F108" r:id="rId258" xr:uid="{981226C0-1627-4F6B-AE21-1071075DC949}"/>
    <hyperlink ref="F64" r:id="rId259" xr:uid="{8F534FCC-5CCD-4BDF-94D9-6A15580FA63C}"/>
    <hyperlink ref="F109" r:id="rId260" xr:uid="{5ABA3893-627F-4343-9303-CA541DCABDEE}"/>
    <hyperlink ref="F113" r:id="rId261" xr:uid="{AFA0D69E-5591-49B2-931D-63BA71E5077D}"/>
    <hyperlink ref="F111" r:id="rId262" xr:uid="{6A9DEC6E-D4C6-428E-AA62-F90F2E7DFD2F}"/>
    <hyperlink ref="F156" r:id="rId263" xr:uid="{E314BA3F-B1AD-4E8C-941A-0E494F8001C5}"/>
    <hyperlink ref="F157" r:id="rId264" xr:uid="{CD35B2F1-94CE-475A-9947-60576237E2AE}"/>
    <hyperlink ref="F11" r:id="rId265" xr:uid="{F2872237-18AF-4152-8109-3C357624FE08}"/>
    <hyperlink ref="F54" r:id="rId266" xr:uid="{01CC68CF-100B-44FB-B335-CD43B382B3DF}"/>
    <hyperlink ref="F130" r:id="rId267" xr:uid="{5DA1DDCD-6691-4521-B32B-697A9D119D22}"/>
    <hyperlink ref="F12" r:id="rId268" xr:uid="{582A2873-8AAA-4208-A8F0-CCFDF41A73C6}"/>
    <hyperlink ref="F129" r:id="rId269" xr:uid="{5C275EA2-42AE-41A8-964A-CF8064542D5E}"/>
    <hyperlink ref="F160" r:id="rId270" xr:uid="{FCA45F1C-7A7C-4D5C-A5B9-C5CDC71AA29A}"/>
    <hyperlink ref="F645" r:id="rId271" xr:uid="{4D2A36D2-01D1-4F00-AF25-FF31398C6967}"/>
    <hyperlink ref="F164" r:id="rId272" xr:uid="{C50B1DCA-0048-4BE7-8F47-193BC41064BD}"/>
    <hyperlink ref="F116" r:id="rId273" xr:uid="{60B8C499-CF34-4C88-AD83-60675728BD93}"/>
    <hyperlink ref="F507" r:id="rId274" xr:uid="{97FCF2D0-7C0E-482B-8D60-6FE8818AC05C}"/>
    <hyperlink ref="F508" r:id="rId275" xr:uid="{F7375832-23DC-46F9-94E4-A39D7F7390C7}"/>
    <hyperlink ref="F509" r:id="rId276" xr:uid="{5BEF09E1-BD35-46FE-89AA-D16BC1D53758}"/>
    <hyperlink ref="F510" r:id="rId277" xr:uid="{05C8D325-746A-40C6-9C85-BCF13434FEB3}"/>
    <hyperlink ref="F511" r:id="rId278" xr:uid="{D6AB6DEC-1C8F-4343-A972-AB769AC708FF}"/>
    <hyperlink ref="F512" r:id="rId279" xr:uid="{2A31DC31-3856-4521-BA3D-299DEBF32794}"/>
    <hyperlink ref="F513" r:id="rId280" xr:uid="{A5F5307A-548E-44A8-B11F-44848056E311}"/>
    <hyperlink ref="F514" r:id="rId281" xr:uid="{76E2D4B4-D204-4E4A-B478-6E4A2CB5EBBF}"/>
    <hyperlink ref="F502" r:id="rId282" xr:uid="{0687DD3F-55F0-4298-AC2C-E102E19AF55F}"/>
    <hyperlink ref="F503" r:id="rId283" xr:uid="{212EE5FA-02B4-4F9F-8F73-502C3189C8EE}"/>
    <hyperlink ref="F504" r:id="rId284" xr:uid="{51D59AD9-5F4C-45DF-8667-22A4351DB769}"/>
    <hyperlink ref="F505" r:id="rId285" xr:uid="{9EE87C61-60DF-4B87-AAC2-846B5B56A8CA}"/>
    <hyperlink ref="F506" r:id="rId286" xr:uid="{30E3590E-3F07-4AD2-8C13-6CB7E50A0B8A}"/>
    <hyperlink ref="F562" r:id="rId287" xr:uid="{88713896-28FF-4661-A399-612068A34616}"/>
    <hyperlink ref="F561" r:id="rId288" xr:uid="{60F72ED4-1A5A-43F9-806C-AF84F1EE45B2}"/>
    <hyperlink ref="F560" r:id="rId289" xr:uid="{011869B0-2FBA-4341-AA05-06426F0C5368}"/>
    <hyperlink ref="F559" r:id="rId290" xr:uid="{7049A011-849B-492A-9B02-697BCDD4EB7B}"/>
    <hyperlink ref="F567" r:id="rId291" xr:uid="{3D0A2C71-1220-49FA-AA2B-0C41285EF64E}"/>
    <hyperlink ref="F566" r:id="rId292" xr:uid="{AF521A4E-3CA4-4933-815F-C25011C5FE2D}"/>
    <hyperlink ref="F558" r:id="rId293" xr:uid="{3A4606CA-FFA5-4778-8420-DF75E8333A6D}"/>
    <hyperlink ref="F555" r:id="rId294" xr:uid="{BB056ECA-F6D0-4184-AED3-4E7024D076D7}"/>
    <hyperlink ref="F565" r:id="rId295" xr:uid="{96EAF81B-74B2-4B9C-B764-3B10A8B088AB}"/>
    <hyperlink ref="F564" r:id="rId296" xr:uid="{CA51F5ED-0694-4243-A282-50D82BE7806E}"/>
    <hyperlink ref="F117" r:id="rId297" xr:uid="{ED2FD6FA-247A-4C5A-83DC-F0A148201BAE}"/>
    <hyperlink ref="F181" r:id="rId298" xr:uid="{BE063D02-804D-479B-8621-54FFBD762E4F}"/>
  </hyperlinks>
  <pageMargins left="0.7" right="0.7" top="0.75" bottom="0.75" header="0.3" footer="0.3"/>
  <pageSetup paperSize="9" orientation="portrait" r:id="rId299"/>
  <legacyDrawing r:id="rId300"/>
  <tableParts count="1">
    <tablePart r:id="rId30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4691-762C-4B81-8AE8-1FB4BFA21D8E}">
  <sheetPr codeName="Hoja3">
    <tabColor rgb="FF00B050"/>
  </sheetPr>
  <dimension ref="A1:W207"/>
  <sheetViews>
    <sheetView showGridLines="0" topLeftCell="D1" zoomScaleNormal="100" workbookViewId="0">
      <pane ySplit="1" topLeftCell="A185" activePane="bottomLeft" state="frozen"/>
      <selection activeCell="D1" sqref="D1"/>
      <selection pane="bottomLeft" activeCell="F195" sqref="F195"/>
    </sheetView>
  </sheetViews>
  <sheetFormatPr baseColWidth="10" defaultColWidth="14.7109375" defaultRowHeight="15" x14ac:dyDescent="0.25"/>
  <cols>
    <col min="1" max="1" width="19.7109375" style="75" bestFit="1" customWidth="1"/>
    <col min="2" max="2" width="17.140625" style="49" bestFit="1" customWidth="1"/>
    <col min="3" max="3" width="15.140625" style="49" bestFit="1" customWidth="1"/>
    <col min="4" max="4" width="13" style="49" bestFit="1" customWidth="1"/>
    <col min="5" max="5" width="32.7109375" style="49" bestFit="1" customWidth="1"/>
    <col min="6" max="6" width="15.85546875" style="49" bestFit="1" customWidth="1"/>
    <col min="7" max="7" width="43.85546875" style="49" bestFit="1" customWidth="1"/>
    <col min="8" max="8" width="60" style="49" bestFit="1" customWidth="1"/>
    <col min="9" max="9" width="36.28515625" style="49" bestFit="1" customWidth="1"/>
    <col min="10" max="10" width="33.7109375" style="49" bestFit="1" customWidth="1"/>
    <col min="11" max="11" width="8.85546875" style="49" bestFit="1" customWidth="1"/>
    <col min="12" max="12" width="17.140625" style="49" bestFit="1" customWidth="1"/>
    <col min="13" max="13" width="17.28515625" style="49" bestFit="1" customWidth="1"/>
    <col min="14" max="14" width="15.7109375" style="49" bestFit="1" customWidth="1"/>
    <col min="15" max="15" width="8.85546875" style="49" bestFit="1" customWidth="1"/>
    <col min="16" max="16" width="16" style="49" bestFit="1" customWidth="1"/>
    <col min="17" max="17" width="24.28515625" style="49" bestFit="1" customWidth="1"/>
    <col min="18" max="18" width="18" style="49" bestFit="1" customWidth="1"/>
    <col min="19" max="19" width="11.140625" style="49" bestFit="1" customWidth="1"/>
    <col min="20" max="20" width="23" style="49" bestFit="1" customWidth="1"/>
    <col min="21" max="21" width="16.85546875" style="49" bestFit="1" customWidth="1"/>
    <col min="22" max="22" width="15.85546875" style="49" bestFit="1" customWidth="1"/>
    <col min="23" max="23" width="34.140625" style="49" customWidth="1"/>
    <col min="24" max="16384" width="14.7109375" style="49"/>
  </cols>
  <sheetData>
    <row r="1" spans="1:23" x14ac:dyDescent="0.25">
      <c r="A1" s="74" t="s">
        <v>2767</v>
      </c>
      <c r="B1" s="72" t="s">
        <v>2768</v>
      </c>
      <c r="C1" s="72" t="s">
        <v>2769</v>
      </c>
      <c r="D1" s="72" t="s">
        <v>2770</v>
      </c>
      <c r="E1" s="72" t="s">
        <v>2771</v>
      </c>
      <c r="F1" s="72" t="s">
        <v>2772</v>
      </c>
      <c r="G1" s="73" t="s">
        <v>2773</v>
      </c>
      <c r="H1" s="72" t="s">
        <v>2774</v>
      </c>
      <c r="I1" s="1" t="s">
        <v>2775</v>
      </c>
      <c r="J1" s="1" t="s">
        <v>2776</v>
      </c>
      <c r="K1" s="1" t="s">
        <v>2777</v>
      </c>
      <c r="L1" s="1" t="s">
        <v>2778</v>
      </c>
      <c r="M1" s="1" t="s">
        <v>2779</v>
      </c>
      <c r="N1" s="1" t="s">
        <v>2780</v>
      </c>
      <c r="O1" s="1" t="s">
        <v>2781</v>
      </c>
      <c r="P1" s="1" t="s">
        <v>2782</v>
      </c>
      <c r="Q1" s="1" t="s">
        <v>2783</v>
      </c>
      <c r="R1" s="1" t="s">
        <v>2784</v>
      </c>
      <c r="S1" s="2" t="s">
        <v>2785</v>
      </c>
      <c r="T1" s="2" t="s">
        <v>2786</v>
      </c>
      <c r="U1" s="2" t="s">
        <v>2787</v>
      </c>
      <c r="V1" s="3" t="s">
        <v>2788</v>
      </c>
      <c r="W1" s="49" t="s">
        <v>2789</v>
      </c>
    </row>
    <row r="2" spans="1:23" x14ac:dyDescent="0.25">
      <c r="A2" s="70">
        <v>43710</v>
      </c>
      <c r="B2" s="48" t="s">
        <v>2790</v>
      </c>
      <c r="C2" s="48">
        <v>7.56</v>
      </c>
      <c r="D2" s="48" t="s">
        <v>2791</v>
      </c>
      <c r="E2" s="48" t="s">
        <v>9369</v>
      </c>
      <c r="F2" s="48">
        <v>46151732</v>
      </c>
      <c r="G2" s="48" t="s">
        <v>2793</v>
      </c>
      <c r="H2" s="48" t="s">
        <v>2794</v>
      </c>
      <c r="I2" s="67" t="str">
        <f>VLOOKUP(F2,'PLANTA PERU'!A:AL,2,0)</f>
        <v>LOPEZ UCHUYA KATHERINE WENDY</v>
      </c>
      <c r="J2" s="67" t="str">
        <f>VLOOKUP(F2,'PLANTA PERU'!A:AL,10,0)</f>
        <v>JEFE DE ADMINISTRACION Y SCS</v>
      </c>
      <c r="K2" s="67" t="s">
        <v>2795</v>
      </c>
      <c r="L2" s="67">
        <f>VLOOKUP(F2,'PLANTA PERU'!A:AD,7,0)</f>
        <v>0</v>
      </c>
      <c r="M2" s="67" t="s">
        <v>13</v>
      </c>
      <c r="N2" s="67" t="str">
        <f>VLOOKUP(F2,'PLANTA PERU'!A:AD,12,0)</f>
        <v>TERMINO FIJO</v>
      </c>
      <c r="O2" s="67" t="s">
        <v>2796</v>
      </c>
      <c r="P2" s="67" t="s">
        <v>2797</v>
      </c>
      <c r="Q2" s="67" t="s">
        <v>13</v>
      </c>
      <c r="R2" s="67" t="s">
        <v>13</v>
      </c>
      <c r="S2" s="68" t="s">
        <v>13</v>
      </c>
      <c r="T2" s="67" t="s">
        <v>2798</v>
      </c>
      <c r="U2" s="67" t="s">
        <v>13</v>
      </c>
      <c r="V2" s="66" t="s">
        <v>13</v>
      </c>
    </row>
    <row r="3" spans="1:23" x14ac:dyDescent="0.25">
      <c r="A3" s="70">
        <v>43866</v>
      </c>
      <c r="B3" s="48" t="s">
        <v>2790</v>
      </c>
      <c r="C3" s="48">
        <v>7.56</v>
      </c>
      <c r="D3" s="48" t="s">
        <v>2791</v>
      </c>
      <c r="E3" t="s">
        <v>9369</v>
      </c>
      <c r="F3" s="48">
        <v>73445684</v>
      </c>
      <c r="G3" s="118" t="s">
        <v>2799</v>
      </c>
      <c r="H3" s="48" t="s">
        <v>2790</v>
      </c>
      <c r="I3" s="67" t="e">
        <f>VLOOKUP(F3,'PLANTA PERU'!A:AL,2,0)</f>
        <v>#N/A</v>
      </c>
      <c r="J3" s="67" t="e">
        <f>VLOOKUP(F3,'PLANTA PERU'!A:AL,10,0)</f>
        <v>#N/A</v>
      </c>
      <c r="K3" s="67" t="s">
        <v>2795</v>
      </c>
      <c r="L3" s="67" t="e">
        <f>VLOOKUP(F3,'PLANTA PERU'!A:AD,7,0)</f>
        <v>#N/A</v>
      </c>
      <c r="M3" s="67" t="s">
        <v>13</v>
      </c>
      <c r="N3" s="67" t="e">
        <f>VLOOKUP(F3,'PLANTA PERU'!A:AD,12,0)</f>
        <v>#N/A</v>
      </c>
      <c r="O3" s="67" t="s">
        <v>2796</v>
      </c>
      <c r="P3" s="67" t="s">
        <v>2797</v>
      </c>
      <c r="Q3" s="67" t="s">
        <v>13</v>
      </c>
      <c r="R3" s="67" t="s">
        <v>13</v>
      </c>
      <c r="S3" s="68" t="s">
        <v>13</v>
      </c>
      <c r="T3" s="67" t="s">
        <v>2798</v>
      </c>
      <c r="U3" s="67" t="s">
        <v>13</v>
      </c>
      <c r="V3" s="66" t="s">
        <v>13</v>
      </c>
    </row>
    <row r="4" spans="1:23" x14ac:dyDescent="0.25">
      <c r="A4" s="70">
        <v>44070</v>
      </c>
      <c r="B4" s="48" t="s">
        <v>2790</v>
      </c>
      <c r="C4" s="48">
        <v>7.56</v>
      </c>
      <c r="D4" s="48" t="s">
        <v>2791</v>
      </c>
      <c r="E4" t="s">
        <v>9369</v>
      </c>
      <c r="F4" s="48"/>
      <c r="G4" s="118" t="s">
        <v>2800</v>
      </c>
      <c r="H4" s="48" t="s">
        <v>2790</v>
      </c>
      <c r="I4" s="67" t="e">
        <f>VLOOKUP(F4,'PLANTA PERU'!A:AL,2,0)</f>
        <v>#N/A</v>
      </c>
      <c r="J4" s="67" t="e">
        <f>VLOOKUP(F4,'PLANTA PERU'!A:AL,10,0)</f>
        <v>#N/A</v>
      </c>
      <c r="K4" s="67" t="s">
        <v>2795</v>
      </c>
      <c r="L4" s="67" t="e">
        <f>VLOOKUP(F4,'PLANTA PERU'!A:AD,7,0)</f>
        <v>#N/A</v>
      </c>
      <c r="M4" s="67" t="s">
        <v>13</v>
      </c>
      <c r="N4" s="67" t="e">
        <f>VLOOKUP(F4,'PLANTA PERU'!A:AD,12,0)</f>
        <v>#N/A</v>
      </c>
      <c r="O4" s="67" t="s">
        <v>2796</v>
      </c>
      <c r="P4" s="67" t="s">
        <v>2797</v>
      </c>
      <c r="Q4" s="67" t="s">
        <v>13</v>
      </c>
      <c r="R4" s="67" t="s">
        <v>13</v>
      </c>
      <c r="S4" s="68" t="s">
        <v>13</v>
      </c>
      <c r="T4" s="67" t="s">
        <v>2798</v>
      </c>
      <c r="U4" s="67" t="s">
        <v>13</v>
      </c>
      <c r="V4" s="66" t="s">
        <v>13</v>
      </c>
    </row>
    <row r="5" spans="1:23" x14ac:dyDescent="0.25">
      <c r="A5" s="70">
        <v>44364</v>
      </c>
      <c r="B5" s="48" t="s">
        <v>2790</v>
      </c>
      <c r="C5" s="48">
        <v>12.6</v>
      </c>
      <c r="D5" s="48" t="s">
        <v>2802</v>
      </c>
      <c r="E5" s="48" t="s">
        <v>2803</v>
      </c>
      <c r="F5" s="71">
        <v>4718074</v>
      </c>
      <c r="G5" s="48" t="s">
        <v>2804</v>
      </c>
      <c r="H5" s="48" t="s">
        <v>2790</v>
      </c>
      <c r="I5" s="67" t="str">
        <f>VLOOKUP(F5,'PLANTA PERU'!A:AL,2,0)</f>
        <v>PORRAS TIBATA CARLOS MAURICIO</v>
      </c>
      <c r="J5" s="67" t="str">
        <f>VLOOKUP(F5,'PLANTA PERU'!A:AL,10,0)</f>
        <v>GERENTE GENERAL &amp; REGIONAL MANAGER</v>
      </c>
      <c r="K5" s="67" t="s">
        <v>2795</v>
      </c>
      <c r="L5" s="67">
        <f>VLOOKUP(F5,'PLANTA PERU'!A:AD,7,0)</f>
        <v>0</v>
      </c>
      <c r="M5" s="67" t="s">
        <v>13</v>
      </c>
      <c r="N5" s="67" t="str">
        <f>VLOOKUP(F5,'PLANTA PERU'!A:AD,12,0)</f>
        <v>TERMINO FIJO</v>
      </c>
      <c r="O5" s="67" t="s">
        <v>2805</v>
      </c>
      <c r="P5" s="67" t="s">
        <v>2797</v>
      </c>
      <c r="Q5" s="67" t="s">
        <v>13</v>
      </c>
      <c r="R5" s="67" t="s">
        <v>13</v>
      </c>
      <c r="S5" s="68" t="s">
        <v>13</v>
      </c>
      <c r="T5" s="67" t="s">
        <v>2798</v>
      </c>
      <c r="U5" s="67" t="s">
        <v>13</v>
      </c>
      <c r="V5" s="66" t="s">
        <v>13</v>
      </c>
    </row>
    <row r="6" spans="1:23" x14ac:dyDescent="0.25">
      <c r="A6" s="70">
        <v>45174</v>
      </c>
      <c r="B6" s="48" t="s">
        <v>2790</v>
      </c>
      <c r="C6" s="48">
        <v>6.3</v>
      </c>
      <c r="D6" s="48" t="s">
        <v>2802</v>
      </c>
      <c r="E6" s="48" t="s">
        <v>2806</v>
      </c>
      <c r="F6" s="48">
        <v>74214133</v>
      </c>
      <c r="G6" s="48" t="s">
        <v>10551</v>
      </c>
      <c r="H6" s="48" t="s">
        <v>10552</v>
      </c>
      <c r="I6" s="67" t="str">
        <f>VLOOKUP(F6,'PLANTA PERU'!A:AL,2,0)</f>
        <v>ESPINOZA ARGANDO?A WINNY KRISSEL</v>
      </c>
      <c r="J6" s="67" t="str">
        <f>VLOOKUP(F6,'PLANTA PERU'!A:AL,10,0)</f>
        <v>GERENTE DE OPERACIONES</v>
      </c>
      <c r="K6" s="67" t="s">
        <v>2795</v>
      </c>
      <c r="L6" s="67">
        <f>VLOOKUP(F6,'PLANTA PERU'!A:AD,7,0)</f>
        <v>0</v>
      </c>
      <c r="M6" s="67" t="s">
        <v>13</v>
      </c>
      <c r="N6" s="67">
        <f>VLOOKUP(F6,'PLANTA PERU'!A:AD,12,0)</f>
        <v>0</v>
      </c>
      <c r="O6" s="67" t="s">
        <v>2805</v>
      </c>
      <c r="P6" s="67" t="s">
        <v>2809</v>
      </c>
      <c r="Q6" s="67" t="s">
        <v>13</v>
      </c>
      <c r="R6" s="67" t="s">
        <v>13</v>
      </c>
      <c r="S6" s="68" t="s">
        <v>13</v>
      </c>
      <c r="T6" s="67" t="s">
        <v>2798</v>
      </c>
      <c r="U6" s="67" t="s">
        <v>13</v>
      </c>
      <c r="V6" s="66" t="s">
        <v>13</v>
      </c>
    </row>
    <row r="7" spans="1:23" x14ac:dyDescent="0.25">
      <c r="A7" s="70">
        <v>45029</v>
      </c>
      <c r="B7" s="48" t="s">
        <v>2790</v>
      </c>
      <c r="C7" s="48">
        <v>4.53</v>
      </c>
      <c r="D7" s="48" t="s">
        <v>2802</v>
      </c>
      <c r="E7" s="48" t="s">
        <v>2810</v>
      </c>
      <c r="F7" s="48">
        <v>70390056</v>
      </c>
      <c r="G7" s="48" t="s">
        <v>2811</v>
      </c>
      <c r="H7" s="48" t="s">
        <v>2812</v>
      </c>
      <c r="I7" s="67" t="str">
        <f>VLOOKUP(F7,'PLANTA PERU'!A:AL,2,0)</f>
        <v>ALFARO RODRIGUEZ JEANCARLOS DAVID EDEY</v>
      </c>
      <c r="J7" s="67" t="str">
        <f>VLOOKUP(F7,'PLANTA PERU'!A:AL,10,0)</f>
        <v>TECNICO ESPECIALISTA</v>
      </c>
      <c r="K7" s="67" t="s">
        <v>2795</v>
      </c>
      <c r="L7" s="67">
        <f>VLOOKUP(F7,'PLANTA PERU'!A:AD,7,0)</f>
        <v>0</v>
      </c>
      <c r="M7" s="67" t="s">
        <v>13</v>
      </c>
      <c r="N7" s="67" t="str">
        <f>VLOOKUP(F7,'PLANTA PERU'!A:AD,12,0)</f>
        <v>INDEFINIDO</v>
      </c>
      <c r="O7" s="67" t="s">
        <v>2813</v>
      </c>
      <c r="P7" s="67" t="s">
        <v>2809</v>
      </c>
      <c r="Q7" s="67" t="s">
        <v>13</v>
      </c>
      <c r="R7" s="67" t="s">
        <v>13</v>
      </c>
      <c r="S7" s="68" t="s">
        <v>13</v>
      </c>
      <c r="T7" s="67" t="s">
        <v>2798</v>
      </c>
      <c r="U7" s="67" t="s">
        <v>13</v>
      </c>
      <c r="V7" s="66" t="s">
        <v>13</v>
      </c>
    </row>
    <row r="8" spans="1:23" x14ac:dyDescent="0.25">
      <c r="A8" s="70">
        <v>45296</v>
      </c>
      <c r="B8" s="48" t="s">
        <v>2790</v>
      </c>
      <c r="C8" s="48">
        <v>6.3</v>
      </c>
      <c r="D8" s="48" t="s">
        <v>2802</v>
      </c>
      <c r="E8" s="48" t="s">
        <v>2806</v>
      </c>
      <c r="F8" s="48">
        <v>48685035</v>
      </c>
      <c r="G8" s="48" t="s">
        <v>2814</v>
      </c>
      <c r="H8" s="48" t="s">
        <v>2815</v>
      </c>
      <c r="I8" s="67" t="str">
        <f>VLOOKUP(F8,'PLANTA PERU'!A:AL,2,0)</f>
        <v>SALAZAR NIZAMA ELIZABETH MARLENE</v>
      </c>
      <c r="J8" s="67" t="str">
        <f>VLOOKUP(F8,'PLANTA PERU'!A:AL,10,0)</f>
        <v>BACK OFFICE DE LIQUIDACION</v>
      </c>
      <c r="K8" s="67" t="s">
        <v>2795</v>
      </c>
      <c r="L8" s="67">
        <f>VLOOKUP(F8,'PLANTA PERU'!A:AD,7,0)</f>
        <v>0</v>
      </c>
      <c r="M8" s="67" t="s">
        <v>13</v>
      </c>
      <c r="N8" s="67" t="str">
        <f>VLOOKUP(F8,'PLANTA PERU'!A:AD,12,0)</f>
        <v>TERMINO FIJO</v>
      </c>
      <c r="O8" s="67" t="s">
        <v>2805</v>
      </c>
      <c r="P8" s="67" t="s">
        <v>2797</v>
      </c>
      <c r="Q8" s="67" t="s">
        <v>13</v>
      </c>
      <c r="R8" s="67" t="s">
        <v>13</v>
      </c>
      <c r="S8" s="68" t="s">
        <v>13</v>
      </c>
      <c r="T8" s="67" t="s">
        <v>2798</v>
      </c>
      <c r="U8" s="67" t="s">
        <v>13</v>
      </c>
      <c r="V8" s="66" t="s">
        <v>13</v>
      </c>
    </row>
    <row r="9" spans="1:23" x14ac:dyDescent="0.25">
      <c r="A9" s="70">
        <v>45238</v>
      </c>
      <c r="B9" s="48" t="s">
        <v>2790</v>
      </c>
      <c r="C9" s="48">
        <v>4.53</v>
      </c>
      <c r="D9" s="48" t="s">
        <v>2802</v>
      </c>
      <c r="E9" s="48" t="s">
        <v>2810</v>
      </c>
      <c r="F9" s="48">
        <v>46461207</v>
      </c>
      <c r="G9" s="48" t="s">
        <v>2816</v>
      </c>
      <c r="H9" s="48" t="s">
        <v>2817</v>
      </c>
      <c r="I9" s="67" t="str">
        <f>VLOOKUP(F9,'PLANTA PERU'!A:AL,2,0)</f>
        <v>ESPINOZA MENDOZA RICHARD SEBASTIANNI</v>
      </c>
      <c r="J9" s="67" t="str">
        <f>VLOOKUP(F9,'PLANTA PERU'!A:AL,10,0)</f>
        <v>TECNICO JUNIOR TDP</v>
      </c>
      <c r="K9" s="67" t="s">
        <v>2795</v>
      </c>
      <c r="L9" s="67">
        <f>VLOOKUP(F9,'PLANTA PERU'!A:AD,7,0)</f>
        <v>0</v>
      </c>
      <c r="M9" s="67" t="s">
        <v>13</v>
      </c>
      <c r="N9" s="67" t="str">
        <f>VLOOKUP(F9,'PLANTA PERU'!A:AD,12,0)</f>
        <v>TERMINO FIJO</v>
      </c>
      <c r="O9" s="67" t="s">
        <v>2813</v>
      </c>
      <c r="P9" s="67" t="s">
        <v>2809</v>
      </c>
      <c r="Q9" s="67" t="s">
        <v>13</v>
      </c>
      <c r="R9" s="67" t="s">
        <v>13</v>
      </c>
      <c r="S9" s="68" t="s">
        <v>13</v>
      </c>
      <c r="T9" s="67" t="s">
        <v>2798</v>
      </c>
      <c r="U9" s="67" t="s">
        <v>13</v>
      </c>
      <c r="V9" s="66" t="s">
        <v>13</v>
      </c>
    </row>
    <row r="10" spans="1:23" x14ac:dyDescent="0.25">
      <c r="A10" s="70">
        <v>45140</v>
      </c>
      <c r="B10" s="48" t="s">
        <v>2790</v>
      </c>
      <c r="C10" s="48">
        <v>4.53</v>
      </c>
      <c r="D10" s="48" t="s">
        <v>2802</v>
      </c>
      <c r="E10" s="48" t="s">
        <v>2810</v>
      </c>
      <c r="F10" s="48">
        <v>74988593</v>
      </c>
      <c r="G10" s="48" t="s">
        <v>10556</v>
      </c>
      <c r="H10" s="48" t="s">
        <v>10557</v>
      </c>
      <c r="I10" s="67" t="str">
        <f>VLOOKUP(F10,'PLANTA PERU'!A:AL,2,0)</f>
        <v>BALDEON LOMA VICTOR ALBERTO</v>
      </c>
      <c r="J10" s="67" t="str">
        <f>VLOOKUP(F10,'PLANTA PERU'!A:AL,10,0)</f>
        <v>ANALISTA DE LIQUIDACION</v>
      </c>
      <c r="K10" s="67" t="s">
        <v>2795</v>
      </c>
      <c r="L10" s="67">
        <f>VLOOKUP(F10,'PLANTA PERU'!A:AD,7,0)</f>
        <v>0</v>
      </c>
      <c r="M10" s="67" t="s">
        <v>13</v>
      </c>
      <c r="N10" s="67">
        <f>VLOOKUP(F10,'PLANTA PERU'!A:AD,12,0)</f>
        <v>0</v>
      </c>
      <c r="O10" s="67" t="s">
        <v>2813</v>
      </c>
      <c r="P10" s="67" t="s">
        <v>2809</v>
      </c>
      <c r="Q10" s="67" t="s">
        <v>13</v>
      </c>
      <c r="R10" s="67" t="s">
        <v>13</v>
      </c>
      <c r="S10" s="68" t="s">
        <v>13</v>
      </c>
      <c r="T10" s="67" t="s">
        <v>2798</v>
      </c>
      <c r="U10" s="67" t="s">
        <v>13</v>
      </c>
      <c r="V10" s="66" t="s">
        <v>13</v>
      </c>
    </row>
    <row r="11" spans="1:23" x14ac:dyDescent="0.25">
      <c r="A11" s="70">
        <v>45140</v>
      </c>
      <c r="B11" s="48" t="s">
        <v>2790</v>
      </c>
      <c r="C11" s="48">
        <v>4.53</v>
      </c>
      <c r="D11" s="48" t="s">
        <v>2802</v>
      </c>
      <c r="E11" s="48" t="s">
        <v>2810</v>
      </c>
      <c r="F11" s="48">
        <v>61106340</v>
      </c>
      <c r="G11" s="48" t="s">
        <v>2820</v>
      </c>
      <c r="H11" s="48" t="s">
        <v>2821</v>
      </c>
      <c r="I11" s="67" t="str">
        <f>VLOOKUP(F11,'PLANTA PERU'!A:AL,2,0)</f>
        <v>URIBE QUILCA JAIRZINHO SAMIR</v>
      </c>
      <c r="J11" s="67" t="str">
        <f>VLOOKUP(F11,'PLANTA PERU'!A:AL,10,0)</f>
        <v>TECNICO JUNIOR TDP</v>
      </c>
      <c r="K11" s="67" t="s">
        <v>2795</v>
      </c>
      <c r="L11" s="67">
        <f>VLOOKUP(F11,'PLANTA PERU'!A:AD,7,0)</f>
        <v>0</v>
      </c>
      <c r="M11" s="67" t="s">
        <v>13</v>
      </c>
      <c r="N11" s="67" t="str">
        <f>VLOOKUP(F11,'PLANTA PERU'!A:AD,12,0)</f>
        <v>TERMINO FIJO</v>
      </c>
      <c r="O11" s="67" t="s">
        <v>2813</v>
      </c>
      <c r="P11" s="67" t="s">
        <v>2809</v>
      </c>
      <c r="Q11" s="67" t="s">
        <v>13</v>
      </c>
      <c r="R11" s="67" t="s">
        <v>13</v>
      </c>
      <c r="S11" s="68" t="s">
        <v>13</v>
      </c>
      <c r="T11" s="67" t="s">
        <v>2798</v>
      </c>
      <c r="U11" s="67" t="s">
        <v>13</v>
      </c>
      <c r="V11" s="66" t="s">
        <v>13</v>
      </c>
    </row>
    <row r="12" spans="1:23" x14ac:dyDescent="0.25">
      <c r="A12" s="70">
        <v>45140</v>
      </c>
      <c r="B12" s="48" t="s">
        <v>2790</v>
      </c>
      <c r="C12" s="48">
        <v>4.53</v>
      </c>
      <c r="D12" s="48" t="s">
        <v>2802</v>
      </c>
      <c r="E12" s="48" t="s">
        <v>2810</v>
      </c>
      <c r="F12" s="48">
        <v>2013590</v>
      </c>
      <c r="G12" s="48" t="s">
        <v>2822</v>
      </c>
      <c r="H12" s="76" t="s">
        <v>2823</v>
      </c>
      <c r="I12" s="67" t="str">
        <f>VLOOKUP(F12,'PLANTA PERU'!A:AL,2,0)</f>
        <v>ESTEVES HERNANDEZ MAIKERS ARMANDO</v>
      </c>
      <c r="J12" s="67" t="str">
        <f>VLOOKUP(F12,'PLANTA PERU'!A:AL,10,0)</f>
        <v>TECNICO JUNIOR TDP</v>
      </c>
      <c r="K12" s="67" t="s">
        <v>2795</v>
      </c>
      <c r="L12" s="67">
        <f>VLOOKUP(F12,'PLANTA PERU'!A:AD,7,0)</f>
        <v>0</v>
      </c>
      <c r="M12" s="67" t="s">
        <v>13</v>
      </c>
      <c r="N12" s="67" t="str">
        <f>VLOOKUP(F12,'PLANTA PERU'!A:AD,12,0)</f>
        <v>TERMINO FIJO</v>
      </c>
      <c r="O12" s="67" t="s">
        <v>2813</v>
      </c>
      <c r="P12" s="67" t="s">
        <v>2809</v>
      </c>
      <c r="Q12" s="67" t="s">
        <v>13</v>
      </c>
      <c r="R12" s="67" t="s">
        <v>13</v>
      </c>
      <c r="S12" s="68" t="s">
        <v>13</v>
      </c>
      <c r="T12" s="67" t="s">
        <v>2798</v>
      </c>
      <c r="U12" s="67" t="s">
        <v>13</v>
      </c>
      <c r="V12" s="66" t="s">
        <v>13</v>
      </c>
    </row>
    <row r="13" spans="1:23" x14ac:dyDescent="0.25">
      <c r="A13" s="70">
        <v>45140</v>
      </c>
      <c r="B13" s="48" t="s">
        <v>2790</v>
      </c>
      <c r="C13" s="48">
        <v>6.3</v>
      </c>
      <c r="D13" s="48" t="s">
        <v>2802</v>
      </c>
      <c r="E13" s="48" t="s">
        <v>2806</v>
      </c>
      <c r="F13" s="48">
        <v>40418047</v>
      </c>
      <c r="G13" s="48" t="s">
        <v>10619</v>
      </c>
      <c r="H13" s="48" t="s">
        <v>10618</v>
      </c>
      <c r="I13" s="67" t="str">
        <f>VLOOKUP(F13,'PLANTA PERU'!A:AL,2,0)</f>
        <v>CANALES QUI?E RITA GRACIELA</v>
      </c>
      <c r="J13" s="67" t="str">
        <f>VLOOKUP(F13,'PLANTA PERU'!A:AL,10,0)</f>
        <v>BACKOFFICE N2</v>
      </c>
      <c r="K13" s="67" t="s">
        <v>2795</v>
      </c>
      <c r="L13" s="67">
        <f>VLOOKUP(F13,'PLANTA PERU'!A:AD,7,0)</f>
        <v>0</v>
      </c>
      <c r="M13" s="67" t="s">
        <v>13</v>
      </c>
      <c r="N13" s="67">
        <f>VLOOKUP(F13,'PLANTA PERU'!A:AD,12,0)</f>
        <v>0</v>
      </c>
      <c r="O13" s="67" t="s">
        <v>2813</v>
      </c>
      <c r="P13" s="67" t="s">
        <v>2809</v>
      </c>
      <c r="Q13" s="67" t="s">
        <v>13</v>
      </c>
      <c r="R13" s="67" t="s">
        <v>13</v>
      </c>
      <c r="S13" s="68" t="s">
        <v>13</v>
      </c>
      <c r="T13" s="67" t="s">
        <v>2798</v>
      </c>
      <c r="U13" s="67" t="s">
        <v>13</v>
      </c>
      <c r="V13" s="66" t="s">
        <v>13</v>
      </c>
    </row>
    <row r="14" spans="1:23" x14ac:dyDescent="0.25">
      <c r="A14" s="70">
        <v>45140</v>
      </c>
      <c r="B14" s="48" t="s">
        <v>2790</v>
      </c>
      <c r="C14" s="48">
        <v>4.53</v>
      </c>
      <c r="D14" s="48" t="s">
        <v>2802</v>
      </c>
      <c r="E14" s="48" t="s">
        <v>2810</v>
      </c>
      <c r="F14" s="48">
        <v>71028231</v>
      </c>
      <c r="G14" s="48" t="s">
        <v>2825</v>
      </c>
      <c r="H14" s="48" t="s">
        <v>2826</v>
      </c>
      <c r="I14" s="67" t="str">
        <f>VLOOKUP(F14,'PLANTA PERU'!A:AL,2,0)</f>
        <v>TIBURCIO NEIRA DARWIN LEANDRO</v>
      </c>
      <c r="J14" s="67" t="str">
        <f>VLOOKUP(F14,'PLANTA PERU'!A:AL,10,0)</f>
        <v>TECNICO ESPECIALISTA</v>
      </c>
      <c r="K14" s="67" t="s">
        <v>2795</v>
      </c>
      <c r="L14" s="67">
        <f>VLOOKUP(F14,'PLANTA PERU'!A:AD,7,0)</f>
        <v>0</v>
      </c>
      <c r="M14" s="67" t="s">
        <v>13</v>
      </c>
      <c r="N14" s="67" t="str">
        <f>VLOOKUP(F14,'PLANTA PERU'!A:AD,12,0)</f>
        <v>TERMINO FIJO</v>
      </c>
      <c r="O14" s="67" t="s">
        <v>2813</v>
      </c>
      <c r="P14" s="67" t="s">
        <v>2809</v>
      </c>
      <c r="Q14" s="67" t="s">
        <v>13</v>
      </c>
      <c r="R14" s="67" t="s">
        <v>13</v>
      </c>
      <c r="S14" s="68" t="s">
        <v>13</v>
      </c>
      <c r="T14" s="67" t="s">
        <v>2798</v>
      </c>
      <c r="U14" s="67" t="s">
        <v>13</v>
      </c>
      <c r="V14" s="66" t="s">
        <v>13</v>
      </c>
    </row>
    <row r="15" spans="1:23" x14ac:dyDescent="0.25">
      <c r="A15" s="70">
        <v>45140</v>
      </c>
      <c r="B15" s="48" t="s">
        <v>2790</v>
      </c>
      <c r="C15" s="48">
        <v>4.53</v>
      </c>
      <c r="D15" s="48" t="s">
        <v>2802</v>
      </c>
      <c r="E15" s="48" t="s">
        <v>2810</v>
      </c>
      <c r="F15" s="48">
        <v>3105416</v>
      </c>
      <c r="G15" s="48" t="s">
        <v>2827</v>
      </c>
      <c r="H15" s="48" t="s">
        <v>2828</v>
      </c>
      <c r="I15" s="67" t="str">
        <f>VLOOKUP(F15,'PLANTA PERU'!A:AL,2,0)</f>
        <v>HUERTA ZAMBRANO DENNYS KEN</v>
      </c>
      <c r="J15" s="67" t="str">
        <f>VLOOKUP(F15,'PLANTA PERU'!A:AL,10,0)</f>
        <v>SUPERVISOR FLM</v>
      </c>
      <c r="K15" s="67" t="s">
        <v>2795</v>
      </c>
      <c r="L15" s="67">
        <f>VLOOKUP(F15,'PLANTA PERU'!A:AD,7,0)</f>
        <v>0</v>
      </c>
      <c r="M15" s="67" t="s">
        <v>13</v>
      </c>
      <c r="N15" s="67">
        <f>VLOOKUP(F15,'PLANTA PERU'!A:AD,12,0)</f>
        <v>0</v>
      </c>
      <c r="O15" s="67" t="s">
        <v>2813</v>
      </c>
      <c r="P15" s="67" t="s">
        <v>2809</v>
      </c>
      <c r="Q15" s="67" t="s">
        <v>13</v>
      </c>
      <c r="R15" s="67" t="s">
        <v>13</v>
      </c>
      <c r="S15" s="68" t="s">
        <v>13</v>
      </c>
      <c r="T15" s="67" t="s">
        <v>2798</v>
      </c>
      <c r="U15" s="67" t="s">
        <v>13</v>
      </c>
      <c r="V15" s="66" t="s">
        <v>13</v>
      </c>
    </row>
    <row r="16" spans="1:23" x14ac:dyDescent="0.25">
      <c r="A16" s="70">
        <v>45140</v>
      </c>
      <c r="B16" s="48" t="s">
        <v>2790</v>
      </c>
      <c r="C16" s="48">
        <v>4.53</v>
      </c>
      <c r="D16" s="48" t="s">
        <v>2802</v>
      </c>
      <c r="E16" s="48" t="s">
        <v>2810</v>
      </c>
      <c r="F16" s="48">
        <v>70158066</v>
      </c>
      <c r="G16" s="48" t="s">
        <v>2829</v>
      </c>
      <c r="H16" s="48" t="s">
        <v>2790</v>
      </c>
      <c r="I16" s="67" t="str">
        <f>VLOOKUP(F16,'PLANTA PERU'!A:AL,2,0)</f>
        <v>HUAMAN HUAMAN DANITON</v>
      </c>
      <c r="J16" s="67" t="str">
        <f>VLOOKUP(F16,'PLANTA PERU'!A:AL,10,0)</f>
        <v>TECNICO ESPECIALISTA</v>
      </c>
      <c r="K16" s="67" t="s">
        <v>2795</v>
      </c>
      <c r="L16" s="67">
        <f>VLOOKUP(F16,'PLANTA PERU'!A:AD,7,0)</f>
        <v>0</v>
      </c>
      <c r="M16" s="67" t="s">
        <v>13</v>
      </c>
      <c r="N16" s="67" t="str">
        <f>VLOOKUP(F16,'PLANTA PERU'!A:AD,12,0)</f>
        <v>TERMINO FIJO</v>
      </c>
      <c r="O16" s="67" t="s">
        <v>2813</v>
      </c>
      <c r="P16" s="67" t="s">
        <v>2809</v>
      </c>
      <c r="Q16" s="67" t="s">
        <v>13</v>
      </c>
      <c r="R16" s="67" t="s">
        <v>13</v>
      </c>
      <c r="S16" s="68" t="s">
        <v>13</v>
      </c>
      <c r="T16" s="67" t="s">
        <v>2798</v>
      </c>
      <c r="U16" s="67" t="s">
        <v>13</v>
      </c>
      <c r="V16" s="66" t="s">
        <v>13</v>
      </c>
    </row>
    <row r="17" spans="1:22" x14ac:dyDescent="0.25">
      <c r="A17" s="70">
        <v>45140</v>
      </c>
      <c r="B17" s="48" t="s">
        <v>2790</v>
      </c>
      <c r="C17" s="48">
        <v>4.53</v>
      </c>
      <c r="D17" s="48" t="s">
        <v>2802</v>
      </c>
      <c r="E17" s="48" t="s">
        <v>2810</v>
      </c>
      <c r="F17" s="48">
        <v>70023945</v>
      </c>
      <c r="G17" s="48" t="s">
        <v>11178</v>
      </c>
      <c r="H17" s="48" t="s">
        <v>11179</v>
      </c>
      <c r="I17" s="67" t="str">
        <f>VLOOKUP(F17,'PLANTA PERU'!A:AL,2,0)</f>
        <v>TORRES ESPINOZA WALTER ANTONIO</v>
      </c>
      <c r="J17" s="67" t="str">
        <f>VLOOKUP(F17,'PLANTA PERU'!A:AL,10,0)</f>
        <v>BACKOFFICE N7</v>
      </c>
      <c r="K17" s="67" t="s">
        <v>2795</v>
      </c>
      <c r="L17" s="67">
        <f>VLOOKUP(F17,'PLANTA PERU'!A:AD,7,0)</f>
        <v>0</v>
      </c>
      <c r="M17" s="67" t="s">
        <v>13</v>
      </c>
      <c r="N17" s="67">
        <f>VLOOKUP(F17,'PLANTA PERU'!A:AD,12,0)</f>
        <v>0</v>
      </c>
      <c r="O17" s="67" t="s">
        <v>2813</v>
      </c>
      <c r="P17" s="67" t="s">
        <v>2809</v>
      </c>
      <c r="Q17" s="67" t="s">
        <v>13</v>
      </c>
      <c r="R17" s="67" t="s">
        <v>13</v>
      </c>
      <c r="S17" s="68" t="s">
        <v>13</v>
      </c>
      <c r="T17" s="67" t="s">
        <v>2798</v>
      </c>
      <c r="U17" s="67" t="s">
        <v>13</v>
      </c>
      <c r="V17" s="66" t="s">
        <v>13</v>
      </c>
    </row>
    <row r="18" spans="1:22" x14ac:dyDescent="0.25">
      <c r="A18" s="70">
        <v>45140</v>
      </c>
      <c r="B18" s="48" t="s">
        <v>2790</v>
      </c>
      <c r="C18" s="48">
        <v>4.53</v>
      </c>
      <c r="D18" s="48" t="s">
        <v>2802</v>
      </c>
      <c r="E18" s="48" t="s">
        <v>2810</v>
      </c>
      <c r="F18" s="48">
        <v>9343166</v>
      </c>
      <c r="G18" s="48" t="s">
        <v>2832</v>
      </c>
      <c r="H18" s="48" t="s">
        <v>2790</v>
      </c>
      <c r="I18" s="67" t="str">
        <f>VLOOKUP(F18,'PLANTA PERU'!A:AL,2,0)</f>
        <v>LUNA VALDEZ RICARDO BENITO</v>
      </c>
      <c r="J18" s="67" t="str">
        <f>VLOOKUP(F18,'PLANTA PERU'!A:AL,10,0)</f>
        <v>TECNICO ESPECIALISTA</v>
      </c>
      <c r="K18" s="67" t="s">
        <v>2795</v>
      </c>
      <c r="L18" s="67">
        <f>VLOOKUP(F18,'PLANTA PERU'!A:AD,7,0)</f>
        <v>0</v>
      </c>
      <c r="M18" s="67" t="s">
        <v>13</v>
      </c>
      <c r="N18" s="67" t="str">
        <f>VLOOKUP(F18,'PLANTA PERU'!A:AD,12,0)</f>
        <v>TERMINO FIJO</v>
      </c>
      <c r="O18" s="67" t="s">
        <v>2813</v>
      </c>
      <c r="P18" s="67" t="s">
        <v>2809</v>
      </c>
      <c r="Q18" s="67" t="s">
        <v>13</v>
      </c>
      <c r="R18" s="67" t="s">
        <v>13</v>
      </c>
      <c r="S18" s="68" t="s">
        <v>13</v>
      </c>
      <c r="T18" s="67" t="s">
        <v>2798</v>
      </c>
      <c r="U18" s="67" t="s">
        <v>13</v>
      </c>
      <c r="V18" s="66" t="s">
        <v>13</v>
      </c>
    </row>
    <row r="19" spans="1:22" x14ac:dyDescent="0.25">
      <c r="A19" s="70">
        <v>45140</v>
      </c>
      <c r="B19" s="48" t="s">
        <v>2790</v>
      </c>
      <c r="C19" s="48">
        <v>4.53</v>
      </c>
      <c r="D19" s="48" t="s">
        <v>2802</v>
      </c>
      <c r="E19" s="48" t="s">
        <v>2810</v>
      </c>
      <c r="F19" s="48">
        <v>42064756</v>
      </c>
      <c r="G19" s="48" t="s">
        <v>2833</v>
      </c>
      <c r="H19" s="48" t="s">
        <v>2790</v>
      </c>
      <c r="I19" s="67" t="str">
        <f>VLOOKUP(F19,'PLANTA PERU'!A:AL,2,0)</f>
        <v>RAMIREZ PEREZ ABEL ALEJANDRO</v>
      </c>
      <c r="J19" s="67" t="str">
        <f>VLOOKUP(F19,'PLANTA PERU'!A:AL,10,0)</f>
        <v>TECNICO ESPECIALISTA</v>
      </c>
      <c r="K19" s="67" t="s">
        <v>2795</v>
      </c>
      <c r="L19" s="67">
        <f>VLOOKUP(F19,'PLANTA PERU'!A:AD,7,0)</f>
        <v>0</v>
      </c>
      <c r="M19" s="67" t="s">
        <v>13</v>
      </c>
      <c r="N19" s="67" t="str">
        <f>VLOOKUP(F19,'PLANTA PERU'!A:AD,12,0)</f>
        <v>TERMINO FIJO</v>
      </c>
      <c r="O19" s="67" t="s">
        <v>2813</v>
      </c>
      <c r="P19" s="67" t="s">
        <v>2809</v>
      </c>
      <c r="Q19" s="67" t="s">
        <v>13</v>
      </c>
      <c r="R19" s="67" t="s">
        <v>13</v>
      </c>
      <c r="S19" s="68" t="s">
        <v>13</v>
      </c>
      <c r="T19" s="67" t="s">
        <v>2798</v>
      </c>
      <c r="U19" s="67" t="s">
        <v>13</v>
      </c>
      <c r="V19" s="66" t="s">
        <v>13</v>
      </c>
    </row>
    <row r="20" spans="1:22" x14ac:dyDescent="0.25">
      <c r="A20" s="70">
        <v>45140</v>
      </c>
      <c r="B20" s="48" t="s">
        <v>2790</v>
      </c>
      <c r="C20" s="48">
        <v>4.53</v>
      </c>
      <c r="D20" s="48" t="s">
        <v>2802</v>
      </c>
      <c r="E20" s="48" t="s">
        <v>2810</v>
      </c>
      <c r="F20" s="48">
        <v>72674466</v>
      </c>
      <c r="G20" s="48" t="s">
        <v>11548</v>
      </c>
      <c r="H20" s="56" t="s">
        <v>11549</v>
      </c>
      <c r="I20" s="67" t="str">
        <f>VLOOKUP(F20,'PLANTA PERU'!A:AL,2,0)</f>
        <v xml:space="preserve">SALAZAR CASTRO </v>
      </c>
      <c r="J20" s="67" t="str">
        <f>VLOOKUP(F20,'PLANTA PERU'!A:AL,10,0)</f>
        <v>ANALISTA DE LIQUIDACI?N</v>
      </c>
      <c r="K20" s="67" t="s">
        <v>2795</v>
      </c>
      <c r="L20" s="67">
        <f>VLOOKUP(F20,'PLANTA PERU'!A:AD,7,0)</f>
        <v>0</v>
      </c>
      <c r="M20" s="67" t="s">
        <v>13</v>
      </c>
      <c r="N20" s="67">
        <f>VLOOKUP(F20,'PLANTA PERU'!A:AD,12,0)</f>
        <v>0</v>
      </c>
      <c r="O20" s="67" t="s">
        <v>2805</v>
      </c>
      <c r="P20" s="67" t="s">
        <v>2797</v>
      </c>
      <c r="Q20" s="67" t="s">
        <v>13</v>
      </c>
      <c r="R20" s="67" t="s">
        <v>13</v>
      </c>
      <c r="S20" s="68" t="s">
        <v>13</v>
      </c>
      <c r="T20" s="67" t="s">
        <v>2798</v>
      </c>
      <c r="U20" s="67" t="s">
        <v>13</v>
      </c>
      <c r="V20" s="66" t="s">
        <v>13</v>
      </c>
    </row>
    <row r="21" spans="1:22" x14ac:dyDescent="0.25">
      <c r="A21" s="70">
        <v>45140</v>
      </c>
      <c r="B21" s="48" t="s">
        <v>2790</v>
      </c>
      <c r="C21" s="48">
        <v>4.53</v>
      </c>
      <c r="D21" s="48" t="s">
        <v>2802</v>
      </c>
      <c r="E21" s="48" t="s">
        <v>2810</v>
      </c>
      <c r="F21" s="48">
        <v>45828258</v>
      </c>
      <c r="G21" s="48" t="s">
        <v>10943</v>
      </c>
      <c r="H21" s="48" t="s">
        <v>10944</v>
      </c>
      <c r="I21" s="67" t="e">
        <f>VLOOKUP(F21,'PLANTA PERU'!A:AL,2,0)</f>
        <v>#N/A</v>
      </c>
      <c r="J21" s="67" t="e">
        <f>VLOOKUP(F21,'PLANTA PERU'!A:AL,10,0)</f>
        <v>#N/A</v>
      </c>
      <c r="K21" s="67" t="s">
        <v>2795</v>
      </c>
      <c r="L21" s="67" t="e">
        <f>VLOOKUP(F21,'PLANTA PERU'!A:AD,7,0)</f>
        <v>#N/A</v>
      </c>
      <c r="M21" s="67" t="s">
        <v>13</v>
      </c>
      <c r="N21" s="67" t="e">
        <f>VLOOKUP(F21,'PLANTA PERU'!A:AD,12,0)</f>
        <v>#N/A</v>
      </c>
      <c r="O21" s="67" t="s">
        <v>2813</v>
      </c>
      <c r="P21" s="67" t="s">
        <v>2809</v>
      </c>
      <c r="Q21" s="67" t="s">
        <v>13</v>
      </c>
      <c r="R21" s="67" t="s">
        <v>13</v>
      </c>
      <c r="S21" s="68" t="s">
        <v>13</v>
      </c>
      <c r="T21" s="67" t="s">
        <v>2798</v>
      </c>
      <c r="U21" s="67" t="s">
        <v>13</v>
      </c>
      <c r="V21" s="66" t="s">
        <v>13</v>
      </c>
    </row>
    <row r="22" spans="1:22" x14ac:dyDescent="0.25">
      <c r="A22" s="70">
        <v>45140</v>
      </c>
      <c r="B22" s="48" t="s">
        <v>2790</v>
      </c>
      <c r="C22" s="48">
        <v>4.53</v>
      </c>
      <c r="D22" s="48" t="s">
        <v>2802</v>
      </c>
      <c r="E22" s="48" t="s">
        <v>2810</v>
      </c>
      <c r="F22" s="48">
        <v>75881663</v>
      </c>
      <c r="G22" s="48" t="s">
        <v>2838</v>
      </c>
      <c r="H22" s="48" t="s">
        <v>2839</v>
      </c>
      <c r="I22" s="67" t="str">
        <f>VLOOKUP(F22,'PLANTA PERU'!A:AL,2,0)</f>
        <v>SALAZAR AGUILAR LUIS ANGEL</v>
      </c>
      <c r="J22" s="67" t="str">
        <f>VLOOKUP(F22,'PLANTA PERU'!A:AL,10,0)</f>
        <v>TECNICO ESPECIALISTA JUNIOR</v>
      </c>
      <c r="K22" s="67" t="s">
        <v>2795</v>
      </c>
      <c r="L22" s="67">
        <f>VLOOKUP(F22,'PLANTA PERU'!A:AD,7,0)</f>
        <v>0</v>
      </c>
      <c r="M22" s="67" t="s">
        <v>13</v>
      </c>
      <c r="N22" s="67" t="str">
        <f>VLOOKUP(F22,'PLANTA PERU'!A:AD,12,0)</f>
        <v>TERMINO FIJO</v>
      </c>
      <c r="O22" s="67" t="s">
        <v>2813</v>
      </c>
      <c r="P22" s="67" t="s">
        <v>2809</v>
      </c>
      <c r="Q22" s="67" t="s">
        <v>13</v>
      </c>
      <c r="R22" s="67" t="s">
        <v>13</v>
      </c>
      <c r="S22" s="68" t="s">
        <v>13</v>
      </c>
      <c r="T22" s="67" t="s">
        <v>2798</v>
      </c>
      <c r="U22" s="67" t="s">
        <v>13</v>
      </c>
      <c r="V22" s="66" t="s">
        <v>13</v>
      </c>
    </row>
    <row r="23" spans="1:22" x14ac:dyDescent="0.25">
      <c r="A23" s="70">
        <v>45140</v>
      </c>
      <c r="B23" s="48" t="s">
        <v>2790</v>
      </c>
      <c r="C23" s="48">
        <v>4.53</v>
      </c>
      <c r="D23" s="48" t="s">
        <v>2802</v>
      </c>
      <c r="E23" s="48" t="s">
        <v>2810</v>
      </c>
      <c r="F23" s="48">
        <v>10081434</v>
      </c>
      <c r="G23" s="48" t="s">
        <v>2840</v>
      </c>
      <c r="H23" s="48" t="s">
        <v>2841</v>
      </c>
      <c r="I23" s="67" t="str">
        <f>VLOOKUP(F23,'PLANTA PERU'!A:AL,2,0)</f>
        <v>YLIZARBE MERCEDES ERASMO</v>
      </c>
      <c r="J23" s="67" t="str">
        <f>VLOOKUP(F23,'PLANTA PERU'!A:AL,10,0)</f>
        <v>TECNICO JUNIOR</v>
      </c>
      <c r="K23" s="67" t="s">
        <v>2795</v>
      </c>
      <c r="L23" s="67">
        <f>VLOOKUP(F23,'PLANTA PERU'!A:AD,7,0)</f>
        <v>0</v>
      </c>
      <c r="M23" s="67" t="s">
        <v>13</v>
      </c>
      <c r="N23" s="67" t="str">
        <f>VLOOKUP(F23,'PLANTA PERU'!A:AD,12,0)</f>
        <v>TERMINO FIJO</v>
      </c>
      <c r="O23" s="67" t="s">
        <v>2813</v>
      </c>
      <c r="P23" s="67" t="s">
        <v>2809</v>
      </c>
      <c r="Q23" s="67" t="s">
        <v>13</v>
      </c>
      <c r="R23" s="67" t="s">
        <v>13</v>
      </c>
      <c r="S23" s="68" t="s">
        <v>13</v>
      </c>
      <c r="T23" s="67" t="s">
        <v>2798</v>
      </c>
      <c r="U23" s="67" t="s">
        <v>13</v>
      </c>
      <c r="V23" s="66" t="s">
        <v>13</v>
      </c>
    </row>
    <row r="24" spans="1:22" x14ac:dyDescent="0.25">
      <c r="A24" s="70">
        <v>45146</v>
      </c>
      <c r="B24" s="48" t="s">
        <v>2790</v>
      </c>
      <c r="C24" s="48">
        <v>4.53</v>
      </c>
      <c r="D24" s="48" t="s">
        <v>2802</v>
      </c>
      <c r="E24" s="48" t="s">
        <v>2810</v>
      </c>
      <c r="F24" s="48">
        <v>40615636</v>
      </c>
      <c r="G24" s="48" t="s">
        <v>2842</v>
      </c>
      <c r="H24" s="48" t="s">
        <v>2843</v>
      </c>
      <c r="I24" s="67" t="str">
        <f>VLOOKUP(F24,'PLANTA PERU'!A:AL,2,0)</f>
        <v>ZEGARRA SOTELO PERCY MARTIN</v>
      </c>
      <c r="J24" s="67" t="str">
        <f>VLOOKUP(F24,'PLANTA PERU'!A:AL,10,0)</f>
        <v>AUXILIAR PARQUE AUTOMOTOR</v>
      </c>
      <c r="K24" s="67" t="s">
        <v>2795</v>
      </c>
      <c r="L24" s="67">
        <f>VLOOKUP(F24,'PLANTA PERU'!A:AD,7,0)</f>
        <v>0</v>
      </c>
      <c r="M24" s="67" t="s">
        <v>13</v>
      </c>
      <c r="N24" s="67">
        <f>VLOOKUP(F24,'PLANTA PERU'!A:AD,12,0)</f>
        <v>0</v>
      </c>
      <c r="O24" s="67" t="s">
        <v>2805</v>
      </c>
      <c r="P24" s="67" t="s">
        <v>2797</v>
      </c>
      <c r="Q24" s="67" t="s">
        <v>13</v>
      </c>
      <c r="R24" s="67" t="s">
        <v>13</v>
      </c>
      <c r="S24" s="68" t="s">
        <v>13</v>
      </c>
      <c r="T24" s="67" t="s">
        <v>2798</v>
      </c>
      <c r="U24" s="67" t="s">
        <v>13</v>
      </c>
      <c r="V24" s="66" t="s">
        <v>13</v>
      </c>
    </row>
    <row r="25" spans="1:22" x14ac:dyDescent="0.25">
      <c r="A25" s="70">
        <v>45146</v>
      </c>
      <c r="B25" s="48" t="s">
        <v>2790</v>
      </c>
      <c r="C25" s="48">
        <v>4.53</v>
      </c>
      <c r="D25" s="48" t="s">
        <v>2802</v>
      </c>
      <c r="E25" s="48" t="s">
        <v>2810</v>
      </c>
      <c r="F25" s="48">
        <v>75373817</v>
      </c>
      <c r="G25" s="48" t="s">
        <v>2844</v>
      </c>
      <c r="H25" s="48" t="s">
        <v>2845</v>
      </c>
      <c r="I25" s="67" t="str">
        <f>VLOOKUP(F25,'PLANTA PERU'!A:AL,2,0)</f>
        <v>BERNAL CANALES LEONIDAS MITCHEL</v>
      </c>
      <c r="J25" s="67" t="str">
        <f>VLOOKUP(F25,'PLANTA PERU'!A:AL,10,0)</f>
        <v>TECNICO JUNIOR MOTORIZADO TDP</v>
      </c>
      <c r="K25" s="67" t="s">
        <v>2795</v>
      </c>
      <c r="L25" s="67">
        <f>VLOOKUP(F25,'PLANTA PERU'!A:AD,7,0)</f>
        <v>0</v>
      </c>
      <c r="M25" s="67" t="s">
        <v>13</v>
      </c>
      <c r="N25" s="67" t="str">
        <f>VLOOKUP(F25,'PLANTA PERU'!A:AD,12,0)</f>
        <v>TERMINO FIJO</v>
      </c>
      <c r="O25" s="67" t="s">
        <v>2805</v>
      </c>
      <c r="P25" s="67" t="s">
        <v>2797</v>
      </c>
      <c r="Q25" s="67" t="s">
        <v>13</v>
      </c>
      <c r="R25" s="67" t="s">
        <v>13</v>
      </c>
      <c r="S25" s="68" t="s">
        <v>13</v>
      </c>
      <c r="T25" s="67" t="s">
        <v>2798</v>
      </c>
      <c r="U25" s="67" t="s">
        <v>13</v>
      </c>
      <c r="V25" s="66" t="s">
        <v>13</v>
      </c>
    </row>
    <row r="26" spans="1:22" x14ac:dyDescent="0.25">
      <c r="A26" s="70">
        <v>44729</v>
      </c>
      <c r="B26" s="48" t="s">
        <v>2790</v>
      </c>
      <c r="C26" s="48">
        <v>6.3</v>
      </c>
      <c r="D26" s="48" t="s">
        <v>2802</v>
      </c>
      <c r="E26" s="48" t="s">
        <v>2806</v>
      </c>
      <c r="F26" s="48">
        <v>46151732</v>
      </c>
      <c r="G26" s="48" t="s">
        <v>2846</v>
      </c>
      <c r="H26" s="48" t="s">
        <v>2847</v>
      </c>
      <c r="I26" s="67" t="str">
        <f>VLOOKUP(F26,'PLANTA PERU'!A:AL,2,0)</f>
        <v>LOPEZ UCHUYA KATHERINE WENDY</v>
      </c>
      <c r="J26" s="67" t="str">
        <f>VLOOKUP(F26,'PLANTA PERU'!A:AL,10,0)</f>
        <v>JEFE DE ADMINISTRACION Y SCS</v>
      </c>
      <c r="K26" s="67" t="s">
        <v>2795</v>
      </c>
      <c r="L26" s="67">
        <f>VLOOKUP(F26,'PLANTA PERU'!A:AD,7,0)</f>
        <v>0</v>
      </c>
      <c r="M26" s="67" t="s">
        <v>13</v>
      </c>
      <c r="N26" s="67" t="str">
        <f>VLOOKUP(F26,'PLANTA PERU'!A:AD,12,0)</f>
        <v>TERMINO FIJO</v>
      </c>
      <c r="O26" s="67" t="s">
        <v>2805</v>
      </c>
      <c r="P26" s="67" t="s">
        <v>2797</v>
      </c>
      <c r="Q26" s="67" t="s">
        <v>13</v>
      </c>
      <c r="R26" s="67" t="s">
        <v>13</v>
      </c>
      <c r="S26" s="68" t="s">
        <v>13</v>
      </c>
      <c r="T26" s="67" t="s">
        <v>2798</v>
      </c>
      <c r="U26" s="67" t="s">
        <v>13</v>
      </c>
      <c r="V26" s="66" t="s">
        <v>13</v>
      </c>
    </row>
    <row r="27" spans="1:22" x14ac:dyDescent="0.25">
      <c r="A27" s="70">
        <v>44671</v>
      </c>
      <c r="B27" s="48" t="s">
        <v>2790</v>
      </c>
      <c r="C27" s="48">
        <v>6.3</v>
      </c>
      <c r="D27" s="48" t="s">
        <v>2802</v>
      </c>
      <c r="E27" s="48" t="s">
        <v>2806</v>
      </c>
      <c r="F27" s="48">
        <v>48258909</v>
      </c>
      <c r="G27" s="48" t="s">
        <v>2848</v>
      </c>
      <c r="H27" s="48" t="s">
        <v>2849</v>
      </c>
      <c r="I27" s="67" t="str">
        <f>VLOOKUP(F27,'PLANTA PERU'!A:AL,2,0)</f>
        <v>MARTINEZ MEDRANO LUZ NATALY</v>
      </c>
      <c r="J27" s="67" t="str">
        <f>VLOOKUP(F27,'PLANTA PERU'!A:AL,10,0)</f>
        <v>ANALISTA ADMINISTRATIVO SENIOR</v>
      </c>
      <c r="K27" s="67" t="s">
        <v>2795</v>
      </c>
      <c r="L27" s="67">
        <f>VLOOKUP(F27,'PLANTA PERU'!A:AD,7,0)</f>
        <v>0</v>
      </c>
      <c r="M27" s="67" t="s">
        <v>13</v>
      </c>
      <c r="N27" s="67" t="str">
        <f>VLOOKUP(F27,'PLANTA PERU'!A:AD,12,0)</f>
        <v>TERMINO FIJO</v>
      </c>
      <c r="O27" s="67" t="s">
        <v>2813</v>
      </c>
      <c r="P27" s="67" t="s">
        <v>2809</v>
      </c>
      <c r="Q27" s="67" t="s">
        <v>13</v>
      </c>
      <c r="R27" s="67" t="s">
        <v>13</v>
      </c>
      <c r="S27" s="68" t="s">
        <v>13</v>
      </c>
      <c r="T27" s="67" t="s">
        <v>2798</v>
      </c>
      <c r="U27" s="67" t="s">
        <v>13</v>
      </c>
      <c r="V27" s="66" t="s">
        <v>13</v>
      </c>
    </row>
    <row r="28" spans="1:22" x14ac:dyDescent="0.25">
      <c r="A28" s="70">
        <v>45086</v>
      </c>
      <c r="B28" s="48" t="s">
        <v>2790</v>
      </c>
      <c r="C28" s="48">
        <v>6.3</v>
      </c>
      <c r="D28" s="48" t="s">
        <v>2802</v>
      </c>
      <c r="E28" s="48" t="s">
        <v>2806</v>
      </c>
      <c r="F28" s="48">
        <v>41444629</v>
      </c>
      <c r="G28" s="48" t="s">
        <v>2850</v>
      </c>
      <c r="H28" s="48" t="s">
        <v>2851</v>
      </c>
      <c r="I28" s="67" t="str">
        <f>VLOOKUP(F28,'PLANTA PERU'!A:AL,2,0)</f>
        <v>BENITES DIAZ ELVA MARIA DEL SOCOR</v>
      </c>
      <c r="J28" s="67" t="str">
        <f>VLOOKUP(F28,'PLANTA PERU'!A:AL,10,0)</f>
        <v>CONTADOR GENERAL</v>
      </c>
      <c r="K28" s="67" t="s">
        <v>2795</v>
      </c>
      <c r="L28" s="67">
        <f>VLOOKUP(F28,'PLANTA PERU'!A:AD,7,0)</f>
        <v>0</v>
      </c>
      <c r="M28" s="67" t="s">
        <v>13</v>
      </c>
      <c r="N28" s="67" t="str">
        <f>VLOOKUP(F28,'PLANTA PERU'!A:AD,12,0)</f>
        <v>TERMINO FIJO</v>
      </c>
      <c r="O28" s="67" t="s">
        <v>2805</v>
      </c>
      <c r="P28" s="67" t="s">
        <v>2797</v>
      </c>
      <c r="Q28" s="67" t="s">
        <v>13</v>
      </c>
      <c r="R28" s="67" t="s">
        <v>13</v>
      </c>
      <c r="S28" s="68" t="s">
        <v>13</v>
      </c>
      <c r="T28" s="67" t="s">
        <v>2798</v>
      </c>
      <c r="U28" s="67" t="s">
        <v>13</v>
      </c>
      <c r="V28" s="66" t="s">
        <v>13</v>
      </c>
    </row>
    <row r="29" spans="1:22" x14ac:dyDescent="0.25">
      <c r="A29" s="70">
        <v>45086</v>
      </c>
      <c r="B29" s="48" t="s">
        <v>2790</v>
      </c>
      <c r="C29" s="48">
        <v>4.53</v>
      </c>
      <c r="D29" s="48" t="s">
        <v>2802</v>
      </c>
      <c r="E29" s="48" t="s">
        <v>2810</v>
      </c>
      <c r="F29" s="48">
        <v>41506250</v>
      </c>
      <c r="G29" s="48" t="s">
        <v>2852</v>
      </c>
      <c r="H29" s="48" t="s">
        <v>2853</v>
      </c>
      <c r="I29" s="67" t="str">
        <f>VLOOKUP(F29,'PLANTA PERU'!A:AL,2,0)</f>
        <v>RICRA CERRON OSCAR GEANCARLO</v>
      </c>
      <c r="J29" s="67" t="str">
        <f>VLOOKUP(F29,'PLANTA PERU'!A:AL,10,0)</f>
        <v>TECNICO ESPECIALISTA</v>
      </c>
      <c r="K29" s="67" t="s">
        <v>2795</v>
      </c>
      <c r="L29" s="67">
        <f>VLOOKUP(F29,'PLANTA PERU'!A:AD,7,0)</f>
        <v>0</v>
      </c>
      <c r="M29" s="67" t="s">
        <v>13</v>
      </c>
      <c r="N29" s="67" t="str">
        <f>VLOOKUP(F29,'PLANTA PERU'!A:AD,12,0)</f>
        <v>TERMINO FIJO</v>
      </c>
      <c r="O29" s="67" t="s">
        <v>2805</v>
      </c>
      <c r="P29" s="67" t="s">
        <v>2797</v>
      </c>
      <c r="Q29" s="67" t="s">
        <v>13</v>
      </c>
      <c r="R29" s="67" t="s">
        <v>13</v>
      </c>
      <c r="S29" s="68" t="s">
        <v>13</v>
      </c>
      <c r="T29" s="67" t="s">
        <v>2798</v>
      </c>
      <c r="U29" s="67" t="s">
        <v>13</v>
      </c>
      <c r="V29" s="66" t="s">
        <v>13</v>
      </c>
    </row>
    <row r="30" spans="1:22" x14ac:dyDescent="0.25">
      <c r="A30" s="70">
        <v>44796</v>
      </c>
      <c r="B30" s="48" t="s">
        <v>2790</v>
      </c>
      <c r="C30" s="48">
        <v>6.3</v>
      </c>
      <c r="D30" s="48" t="s">
        <v>2802</v>
      </c>
      <c r="E30" s="48" t="s">
        <v>2806</v>
      </c>
      <c r="F30" s="48">
        <v>44285911</v>
      </c>
      <c r="G30" s="48" t="s">
        <v>2854</v>
      </c>
      <c r="H30" s="48" t="s">
        <v>2855</v>
      </c>
      <c r="I30" s="67" t="str">
        <f>VLOOKUP(F30,'PLANTA PERU'!A:AL,2,0)</f>
        <v>CAYCHO PACHECO MARIO MIGUEL</v>
      </c>
      <c r="J30" s="67" t="str">
        <f>VLOOKUP(F30,'PLANTA PERU'!A:AL,10,0)</f>
        <v>SUPERVISOR LOGISTICO</v>
      </c>
      <c r="K30" s="67" t="s">
        <v>2795</v>
      </c>
      <c r="L30" s="67">
        <f>VLOOKUP(F30,'PLANTA PERU'!A:AD,7,0)</f>
        <v>0</v>
      </c>
      <c r="M30" s="67" t="s">
        <v>13</v>
      </c>
      <c r="N30" s="67" t="str">
        <f>VLOOKUP(F30,'PLANTA PERU'!A:AD,12,0)</f>
        <v>TERMINO FIJO</v>
      </c>
      <c r="O30" s="67" t="s">
        <v>2805</v>
      </c>
      <c r="P30" s="67" t="s">
        <v>2797</v>
      </c>
      <c r="Q30" s="67" t="s">
        <v>13</v>
      </c>
      <c r="R30" s="67" t="s">
        <v>13</v>
      </c>
      <c r="S30" s="68" t="s">
        <v>13</v>
      </c>
      <c r="T30" s="67" t="s">
        <v>2798</v>
      </c>
      <c r="U30" s="67" t="s">
        <v>13</v>
      </c>
      <c r="V30" s="66" t="s">
        <v>13</v>
      </c>
    </row>
    <row r="31" spans="1:22" x14ac:dyDescent="0.25">
      <c r="A31" s="70">
        <v>44728</v>
      </c>
      <c r="B31" s="48" t="s">
        <v>2790</v>
      </c>
      <c r="C31" s="48">
        <v>6.3</v>
      </c>
      <c r="D31" s="48" t="s">
        <v>2802</v>
      </c>
      <c r="E31" s="48" t="s">
        <v>2806</v>
      </c>
      <c r="F31" s="48">
        <v>45096899</v>
      </c>
      <c r="G31" s="48" t="s">
        <v>2856</v>
      </c>
      <c r="H31" s="48" t="s">
        <v>2857</v>
      </c>
      <c r="I31" s="67" t="str">
        <f>VLOOKUP(F31,'PLANTA PERU'!A:AL,2,0)</f>
        <v>RIVAS OSORIO NATALY</v>
      </c>
      <c r="J31" s="67" t="str">
        <f>VLOOKUP(F31,'PLANTA PERU'!A:AL,10,0)</f>
        <v>SUPERVISOR DE RRHH</v>
      </c>
      <c r="K31" s="67" t="s">
        <v>2795</v>
      </c>
      <c r="L31" s="67">
        <f>VLOOKUP(F31,'PLANTA PERU'!A:AD,7,0)</f>
        <v>0</v>
      </c>
      <c r="M31" s="67" t="s">
        <v>13</v>
      </c>
      <c r="N31" s="67" t="str">
        <f>VLOOKUP(F31,'PLANTA PERU'!A:AD,12,0)</f>
        <v>TERMINO FIJO</v>
      </c>
      <c r="O31" s="67" t="s">
        <v>2805</v>
      </c>
      <c r="P31" s="67" t="s">
        <v>2797</v>
      </c>
      <c r="Q31" s="67" t="s">
        <v>13</v>
      </c>
      <c r="R31" s="67" t="s">
        <v>13</v>
      </c>
      <c r="S31" s="68" t="s">
        <v>13</v>
      </c>
      <c r="T31" s="67" t="s">
        <v>2798</v>
      </c>
      <c r="U31" s="67" t="s">
        <v>13</v>
      </c>
      <c r="V31" s="66" t="s">
        <v>13</v>
      </c>
    </row>
    <row r="32" spans="1:22" x14ac:dyDescent="0.25">
      <c r="A32" s="70">
        <v>44837</v>
      </c>
      <c r="B32" s="48" t="s">
        <v>2790</v>
      </c>
      <c r="C32" s="48">
        <v>6.3</v>
      </c>
      <c r="D32" s="48" t="s">
        <v>2802</v>
      </c>
      <c r="E32" s="48" t="s">
        <v>2806</v>
      </c>
      <c r="F32" s="48">
        <v>76019990</v>
      </c>
      <c r="G32" s="48" t="s">
        <v>2858</v>
      </c>
      <c r="H32" s="48" t="s">
        <v>2859</v>
      </c>
      <c r="I32" s="67" t="str">
        <f>VLOOKUP(F32,'PLANTA PERU'!A:AL,2,0)</f>
        <v>HUARCAYA ANCCARI MIGUEL ANGEL</v>
      </c>
      <c r="J32" s="67" t="str">
        <f>VLOOKUP(F32,'PLANTA PERU'!A:AL,10,0)</f>
        <v>ANALISTA DE PROCESOS</v>
      </c>
      <c r="K32" s="67" t="s">
        <v>2795</v>
      </c>
      <c r="L32" s="67">
        <f>VLOOKUP(F32,'PLANTA PERU'!A:AD,7,0)</f>
        <v>0</v>
      </c>
      <c r="M32" s="67" t="s">
        <v>13</v>
      </c>
      <c r="N32" s="67">
        <f>VLOOKUP(F32,'PLANTA PERU'!A:AD,12,0)</f>
        <v>0</v>
      </c>
      <c r="O32" s="67" t="s">
        <v>2805</v>
      </c>
      <c r="P32" s="67" t="s">
        <v>2797</v>
      </c>
      <c r="Q32" s="67" t="s">
        <v>13</v>
      </c>
      <c r="R32" s="67" t="s">
        <v>13</v>
      </c>
      <c r="S32" s="68" t="s">
        <v>13</v>
      </c>
      <c r="T32" s="67" t="s">
        <v>2798</v>
      </c>
      <c r="U32" s="67" t="s">
        <v>13</v>
      </c>
      <c r="V32" s="66" t="s">
        <v>13</v>
      </c>
    </row>
    <row r="33" spans="1:23" x14ac:dyDescent="0.25">
      <c r="A33" s="70">
        <v>45050</v>
      </c>
      <c r="B33" s="48" t="s">
        <v>2790</v>
      </c>
      <c r="C33" s="48">
        <v>6.3</v>
      </c>
      <c r="D33" s="48" t="s">
        <v>2802</v>
      </c>
      <c r="E33" s="48" t="s">
        <v>2806</v>
      </c>
      <c r="F33" s="48">
        <v>43630508</v>
      </c>
      <c r="G33" s="48" t="s">
        <v>2860</v>
      </c>
      <c r="H33" s="78" t="s">
        <v>2861</v>
      </c>
      <c r="I33" s="67" t="str">
        <f>VLOOKUP(F33,'PLANTA PERU'!A:AL,2,0)</f>
        <v>LEON SERQUIN ANDREA</v>
      </c>
      <c r="J33" s="67" t="str">
        <f>VLOOKUP(F33,'PLANTA PERU'!A:AL,10,0)</f>
        <v>ANALISTA DE NOMINAS</v>
      </c>
      <c r="K33" s="67" t="s">
        <v>2795</v>
      </c>
      <c r="L33" s="67">
        <f>VLOOKUP(F33,'PLANTA PERU'!A:AD,7,0)</f>
        <v>0</v>
      </c>
      <c r="M33" s="67" t="s">
        <v>13</v>
      </c>
      <c r="N33" s="67" t="str">
        <f>VLOOKUP(F33,'PLANTA PERU'!A:AD,12,0)</f>
        <v>TERMINO FIJO</v>
      </c>
      <c r="O33" s="67" t="s">
        <v>2805</v>
      </c>
      <c r="P33" s="67" t="s">
        <v>2797</v>
      </c>
      <c r="Q33" s="67" t="s">
        <v>13</v>
      </c>
      <c r="R33" s="67" t="s">
        <v>13</v>
      </c>
      <c r="S33" s="68" t="s">
        <v>13</v>
      </c>
      <c r="T33" s="67" t="s">
        <v>2798</v>
      </c>
      <c r="U33" s="67" t="s">
        <v>13</v>
      </c>
      <c r="V33" s="66" t="s">
        <v>13</v>
      </c>
    </row>
    <row r="34" spans="1:23" x14ac:dyDescent="0.25">
      <c r="A34" s="70">
        <v>45229</v>
      </c>
      <c r="B34" s="48" t="s">
        <v>2790</v>
      </c>
      <c r="C34" s="48">
        <v>6.3</v>
      </c>
      <c r="D34" s="48" t="s">
        <v>2802</v>
      </c>
      <c r="E34" s="48" t="s">
        <v>2806</v>
      </c>
      <c r="F34" s="48">
        <v>74870938</v>
      </c>
      <c r="G34" s="48" t="s">
        <v>11298</v>
      </c>
      <c r="H34" s="48" t="s">
        <v>11299</v>
      </c>
      <c r="I34" s="67" t="str">
        <f>VLOOKUP(F34,'PLANTA PERU'!A:AL,2,0)</f>
        <v>ALALUNA GOMEZ BRUNO ORLANDO</v>
      </c>
      <c r="J34" s="67" t="str">
        <f>VLOOKUP(F34,'PLANTA PERU'!A:AL,10,0)</f>
        <v>COORDINADOR LOGISTICO</v>
      </c>
      <c r="K34" s="67" t="s">
        <v>2795</v>
      </c>
      <c r="L34" s="67">
        <f>VLOOKUP(F34,'PLANTA PERU'!A:AD,7,0)</f>
        <v>0</v>
      </c>
      <c r="M34" s="67" t="s">
        <v>13</v>
      </c>
      <c r="N34" s="67">
        <f>VLOOKUP(F34,'PLANTA PERU'!A:AD,12,0)</f>
        <v>0</v>
      </c>
      <c r="O34" s="67" t="s">
        <v>2805</v>
      </c>
      <c r="P34" s="67" t="s">
        <v>2797</v>
      </c>
      <c r="Q34" s="67" t="s">
        <v>13</v>
      </c>
      <c r="R34" s="67" t="s">
        <v>13</v>
      </c>
      <c r="S34" s="68" t="s">
        <v>13</v>
      </c>
      <c r="T34" s="67" t="s">
        <v>2798</v>
      </c>
      <c r="U34" s="67" t="s">
        <v>13</v>
      </c>
      <c r="V34" s="66" t="s">
        <v>13</v>
      </c>
      <c r="W34" s="49" t="s">
        <v>2864</v>
      </c>
    </row>
    <row r="35" spans="1:23" x14ac:dyDescent="0.25">
      <c r="A35" s="70">
        <v>45106</v>
      </c>
      <c r="B35" s="48" t="s">
        <v>2790</v>
      </c>
      <c r="C35" s="48">
        <v>4.53</v>
      </c>
      <c r="D35" s="48" t="s">
        <v>2802</v>
      </c>
      <c r="E35" s="48" t="s">
        <v>2810</v>
      </c>
      <c r="F35" s="48">
        <v>8890271</v>
      </c>
      <c r="G35" s="48" t="s">
        <v>2865</v>
      </c>
      <c r="H35" s="48" t="s">
        <v>2866</v>
      </c>
      <c r="I35" s="67" t="str">
        <f>VLOOKUP(F35,'PLANTA PERU'!A:AL,2,0)</f>
        <v>MORALES SOTELO IVAN LUIS</v>
      </c>
      <c r="J35" s="67" t="str">
        <f>VLOOKUP(F35,'PLANTA PERU'!A:AL,10,0)</f>
        <v>SUPERVISOR DE INSTALACIONES</v>
      </c>
      <c r="K35" s="67" t="s">
        <v>2795</v>
      </c>
      <c r="L35" s="67">
        <f>VLOOKUP(F35,'PLANTA PERU'!A:AD,7,0)</f>
        <v>0</v>
      </c>
      <c r="M35" s="67" t="s">
        <v>13</v>
      </c>
      <c r="N35" s="67" t="str">
        <f>VLOOKUP(F35,'PLANTA PERU'!A:AD,12,0)</f>
        <v>TERMINO FIJO</v>
      </c>
      <c r="O35" s="67" t="s">
        <v>2805</v>
      </c>
      <c r="P35" s="67" t="s">
        <v>2797</v>
      </c>
      <c r="Q35" s="67" t="s">
        <v>13</v>
      </c>
      <c r="R35" s="67" t="s">
        <v>13</v>
      </c>
      <c r="S35" s="68" t="s">
        <v>13</v>
      </c>
      <c r="T35" s="67" t="s">
        <v>2798</v>
      </c>
      <c r="U35" s="67" t="s">
        <v>13</v>
      </c>
      <c r="V35" s="66" t="s">
        <v>13</v>
      </c>
    </row>
    <row r="36" spans="1:23" x14ac:dyDescent="0.25">
      <c r="A36" s="70">
        <v>45106</v>
      </c>
      <c r="B36" s="48" t="s">
        <v>2790</v>
      </c>
      <c r="C36" s="48">
        <v>6.3</v>
      </c>
      <c r="D36" s="48" t="s">
        <v>2802</v>
      </c>
      <c r="E36" s="48" t="s">
        <v>2806</v>
      </c>
      <c r="F36" s="48">
        <v>9302925</v>
      </c>
      <c r="G36" s="48" t="s">
        <v>2867</v>
      </c>
      <c r="H36" s="48" t="s">
        <v>2868</v>
      </c>
      <c r="I36" s="67" t="str">
        <f>VLOOKUP(F36,'PLANTA PERU'!A:AL,2,0)</f>
        <v>MOLINA VILA EDWIN MANUEL</v>
      </c>
      <c r="J36" s="67" t="str">
        <f>VLOOKUP(F36,'PLANTA PERU'!A:AL,10,0)</f>
        <v>COORDINADOR DE SST</v>
      </c>
      <c r="K36" s="67" t="s">
        <v>2795</v>
      </c>
      <c r="L36" s="67">
        <f>VLOOKUP(F36,'PLANTA PERU'!A:AD,7,0)</f>
        <v>0</v>
      </c>
      <c r="M36" s="67" t="s">
        <v>13</v>
      </c>
      <c r="N36" s="67" t="str">
        <f>VLOOKUP(F36,'PLANTA PERU'!A:AD,12,0)</f>
        <v>TERMINO FIJO</v>
      </c>
      <c r="O36" s="67" t="s">
        <v>2805</v>
      </c>
      <c r="P36" s="67" t="s">
        <v>2797</v>
      </c>
      <c r="Q36" s="67" t="s">
        <v>13</v>
      </c>
      <c r="R36" s="67" t="s">
        <v>13</v>
      </c>
      <c r="S36" s="68" t="s">
        <v>13</v>
      </c>
      <c r="T36" s="67" t="s">
        <v>2798</v>
      </c>
      <c r="U36" s="67" t="s">
        <v>13</v>
      </c>
      <c r="V36" s="66" t="s">
        <v>13</v>
      </c>
    </row>
    <row r="37" spans="1:23" x14ac:dyDescent="0.25">
      <c r="A37" s="70">
        <v>45113</v>
      </c>
      <c r="B37" s="48" t="s">
        <v>2790</v>
      </c>
      <c r="C37" s="48">
        <v>6.3</v>
      </c>
      <c r="D37" s="48" t="s">
        <v>2802</v>
      </c>
      <c r="E37" s="48" t="s">
        <v>2806</v>
      </c>
      <c r="F37" s="48">
        <v>46143644</v>
      </c>
      <c r="G37" s="48" t="s">
        <v>11466</v>
      </c>
      <c r="H37" s="48" t="s">
        <v>11723</v>
      </c>
      <c r="I37" s="67" t="str">
        <f>VLOOKUP(F37,'PLANTA PERU'!A:AL,2,0)</f>
        <v>ALBORNOZ VIGURIA MERI YENI</v>
      </c>
      <c r="J37" s="67" t="str">
        <f>VLOOKUP(F37,'PLANTA PERU'!A:AL,10,0)</f>
        <v>AUXILIAR CONTABLE</v>
      </c>
      <c r="K37" s="67" t="s">
        <v>2795</v>
      </c>
      <c r="L37" s="67">
        <f>VLOOKUP(F37,'PLANTA PERU'!A:AD,7,0)</f>
        <v>0</v>
      </c>
      <c r="M37" s="67" t="s">
        <v>13</v>
      </c>
      <c r="N37" s="67">
        <f>VLOOKUP(F37,'PLANTA PERU'!A:AD,12,0)</f>
        <v>0</v>
      </c>
      <c r="O37" s="67" t="s">
        <v>2805</v>
      </c>
      <c r="P37" s="67" t="s">
        <v>2797</v>
      </c>
      <c r="Q37" s="67" t="s">
        <v>13</v>
      </c>
      <c r="R37" s="67" t="s">
        <v>13</v>
      </c>
      <c r="S37" s="68" t="s">
        <v>13</v>
      </c>
      <c r="T37" s="67" t="s">
        <v>2798</v>
      </c>
      <c r="U37" s="67" t="s">
        <v>13</v>
      </c>
      <c r="V37" s="66" t="s">
        <v>13</v>
      </c>
    </row>
    <row r="38" spans="1:23" x14ac:dyDescent="0.25">
      <c r="A38" s="70">
        <v>45113</v>
      </c>
      <c r="B38" s="48" t="s">
        <v>2790</v>
      </c>
      <c r="C38" s="48">
        <v>6.3</v>
      </c>
      <c r="D38" s="48" t="s">
        <v>2802</v>
      </c>
      <c r="E38" s="48" t="s">
        <v>2806</v>
      </c>
      <c r="F38" s="48">
        <v>44156080</v>
      </c>
      <c r="G38" s="48" t="s">
        <v>2871</v>
      </c>
      <c r="H38" s="48" t="s">
        <v>2872</v>
      </c>
      <c r="I38" s="67" t="str">
        <f>VLOOKUP(F38,'PLANTA PERU'!A:AL,2,0)</f>
        <v>TELLO CABEZA LUCIA LUZ</v>
      </c>
      <c r="J38" s="67" t="str">
        <f>VLOOKUP(F38,'PLANTA PERU'!A:AL,10,0)</f>
        <v>TESORERA</v>
      </c>
      <c r="K38" s="67" t="s">
        <v>2795</v>
      </c>
      <c r="L38" s="67">
        <f>VLOOKUP(F38,'PLANTA PERU'!A:AD,7,0)</f>
        <v>0</v>
      </c>
      <c r="M38" s="67" t="s">
        <v>13</v>
      </c>
      <c r="N38" s="67">
        <f>VLOOKUP(F38,'PLANTA PERU'!A:AD,12,0)</f>
        <v>0</v>
      </c>
      <c r="O38" s="67" t="s">
        <v>2805</v>
      </c>
      <c r="P38" s="67" t="s">
        <v>2797</v>
      </c>
      <c r="Q38" s="67" t="s">
        <v>13</v>
      </c>
      <c r="R38" s="67" t="s">
        <v>13</v>
      </c>
      <c r="S38" s="68" t="s">
        <v>13</v>
      </c>
      <c r="T38" s="67" t="s">
        <v>2798</v>
      </c>
      <c r="U38" s="67" t="s">
        <v>13</v>
      </c>
      <c r="V38" s="66" t="s">
        <v>13</v>
      </c>
    </row>
    <row r="39" spans="1:23" x14ac:dyDescent="0.25">
      <c r="A39" s="70">
        <v>45113</v>
      </c>
      <c r="B39" s="48" t="s">
        <v>2790</v>
      </c>
      <c r="C39" s="48">
        <v>6.3</v>
      </c>
      <c r="D39" s="48" t="s">
        <v>2802</v>
      </c>
      <c r="E39" s="48" t="s">
        <v>2806</v>
      </c>
      <c r="F39" s="48">
        <v>44285911</v>
      </c>
      <c r="G39" s="48" t="s">
        <v>2873</v>
      </c>
      <c r="H39" s="48" t="s">
        <v>2874</v>
      </c>
      <c r="I39" s="67" t="str">
        <f>VLOOKUP(F39,'PLANTA PERU'!A:AL,2,0)</f>
        <v>CAYCHO PACHECO MARIO MIGUEL</v>
      </c>
      <c r="J39" s="67" t="str">
        <f>VLOOKUP(F39,'PLANTA PERU'!A:AL,10,0)</f>
        <v>SUPERVISOR LOGISTICO</v>
      </c>
      <c r="K39" s="67" t="s">
        <v>2795</v>
      </c>
      <c r="L39" s="67">
        <f>VLOOKUP(F39,'PLANTA PERU'!A:AD,7,0)</f>
        <v>0</v>
      </c>
      <c r="M39" s="67" t="s">
        <v>13</v>
      </c>
      <c r="N39" s="67" t="str">
        <f>VLOOKUP(F39,'PLANTA PERU'!A:AD,12,0)</f>
        <v>TERMINO FIJO</v>
      </c>
      <c r="O39" s="67" t="s">
        <v>2805</v>
      </c>
      <c r="P39" s="67" t="s">
        <v>2797</v>
      </c>
      <c r="Q39" s="67" t="s">
        <v>13</v>
      </c>
      <c r="R39" s="67" t="s">
        <v>13</v>
      </c>
      <c r="S39" s="68" t="s">
        <v>13</v>
      </c>
      <c r="T39" s="67" t="s">
        <v>2798</v>
      </c>
      <c r="U39" s="67" t="s">
        <v>13</v>
      </c>
      <c r="V39" s="66" t="s">
        <v>13</v>
      </c>
    </row>
    <row r="40" spans="1:23" x14ac:dyDescent="0.25">
      <c r="A40" s="70">
        <v>45119</v>
      </c>
      <c r="B40" s="48" t="s">
        <v>2790</v>
      </c>
      <c r="C40" s="48">
        <v>6.3</v>
      </c>
      <c r="D40" s="48" t="s">
        <v>2802</v>
      </c>
      <c r="E40" s="48" t="s">
        <v>2806</v>
      </c>
      <c r="F40" s="48">
        <v>76297793</v>
      </c>
      <c r="G40" s="48" t="s">
        <v>2875</v>
      </c>
      <c r="H40" s="92" t="s">
        <v>2876</v>
      </c>
      <c r="I40" s="67" t="str">
        <f>VLOOKUP(F40,'PLANTA PERU'!A:AL,2,0)</f>
        <v>BERROSPI CHAUPIS IVAN RODRIGO</v>
      </c>
      <c r="J40" s="67" t="str">
        <f>VLOOKUP(F40,'PLANTA PERU'!A:AL,10,0)</f>
        <v>ANALISTA FINANCIERO</v>
      </c>
      <c r="K40" s="67" t="s">
        <v>2795</v>
      </c>
      <c r="L40" s="67">
        <f>VLOOKUP(F40,'PLANTA PERU'!A:AD,7,0)</f>
        <v>0</v>
      </c>
      <c r="M40" s="67" t="s">
        <v>13</v>
      </c>
      <c r="N40" s="67" t="str">
        <f>VLOOKUP(F40,'PLANTA PERU'!A:AD,12,0)</f>
        <v>INDEFINIDO</v>
      </c>
      <c r="O40" s="67" t="s">
        <v>2805</v>
      </c>
      <c r="P40" s="67" t="s">
        <v>2797</v>
      </c>
      <c r="Q40" s="67" t="s">
        <v>13</v>
      </c>
      <c r="R40" s="67" t="s">
        <v>13</v>
      </c>
      <c r="S40" s="68" t="s">
        <v>13</v>
      </c>
      <c r="T40" s="67" t="s">
        <v>2798</v>
      </c>
      <c r="U40" s="67" t="s">
        <v>13</v>
      </c>
      <c r="V40" s="66" t="s">
        <v>13</v>
      </c>
    </row>
    <row r="41" spans="1:23" x14ac:dyDescent="0.25">
      <c r="A41" s="70">
        <v>45119</v>
      </c>
      <c r="B41" s="48" t="s">
        <v>2790</v>
      </c>
      <c r="C41" s="48">
        <v>6.3</v>
      </c>
      <c r="D41" s="48" t="s">
        <v>2802</v>
      </c>
      <c r="E41" s="48" t="s">
        <v>2806</v>
      </c>
      <c r="F41" s="48">
        <v>44277521</v>
      </c>
      <c r="G41" s="48" t="s">
        <v>11547</v>
      </c>
      <c r="H41" s="48" t="s">
        <v>11546</v>
      </c>
      <c r="I41" s="67" t="str">
        <f>VLOOKUP(F41,'PLANTA PERU'!A:AL,2,0)</f>
        <v xml:space="preserve">MELENDEZ ALCAZAR </v>
      </c>
      <c r="J41" s="67" t="str">
        <f>VLOOKUP(F41,'PLANTA PERU'!A:AL,10,0)</f>
        <v>SUPERVISOR FLM ENTEL</v>
      </c>
      <c r="K41" s="67" t="s">
        <v>2795</v>
      </c>
      <c r="L41" s="67">
        <f>VLOOKUP(F41,'PLANTA PERU'!A:AD,7,0)</f>
        <v>0</v>
      </c>
      <c r="M41" s="67" t="s">
        <v>13</v>
      </c>
      <c r="N41" s="67">
        <f>VLOOKUP(F41,'PLANTA PERU'!A:AD,12,0)</f>
        <v>0</v>
      </c>
      <c r="O41" s="67" t="s">
        <v>2805</v>
      </c>
      <c r="P41" s="67" t="s">
        <v>2797</v>
      </c>
      <c r="Q41" s="67" t="s">
        <v>13</v>
      </c>
      <c r="R41" s="67" t="s">
        <v>13</v>
      </c>
      <c r="S41" s="68" t="s">
        <v>13</v>
      </c>
      <c r="T41" s="67" t="s">
        <v>2798</v>
      </c>
      <c r="U41" s="67" t="s">
        <v>13</v>
      </c>
      <c r="V41" s="66" t="s">
        <v>13</v>
      </c>
    </row>
    <row r="42" spans="1:23" x14ac:dyDescent="0.25">
      <c r="A42" s="70">
        <v>45140</v>
      </c>
      <c r="B42" s="48" t="s">
        <v>2790</v>
      </c>
      <c r="C42" s="48">
        <v>4.53</v>
      </c>
      <c r="D42" s="48" t="s">
        <v>2802</v>
      </c>
      <c r="E42" s="48" t="s">
        <v>2810</v>
      </c>
      <c r="F42" s="48">
        <v>74941839</v>
      </c>
      <c r="G42" s="48" t="s">
        <v>2879</v>
      </c>
      <c r="H42" s="56" t="s">
        <v>2880</v>
      </c>
      <c r="I42" s="67" t="str">
        <f>VLOOKUP(F42,'PLANTA PERU'!A:AL,2,0)</f>
        <v>TORREJON PULCE SEGUNDO JHONATAN</v>
      </c>
      <c r="J42" s="67" t="str">
        <f>VLOOKUP(F42,'PLANTA PERU'!A:AL,10,0)</f>
        <v>TECNICO ESPECIALISTA</v>
      </c>
      <c r="K42" s="67" t="s">
        <v>2795</v>
      </c>
      <c r="L42" s="67">
        <f>VLOOKUP(F42,'PLANTA PERU'!A:AD,7,0)</f>
        <v>0</v>
      </c>
      <c r="M42" s="67" t="s">
        <v>13</v>
      </c>
      <c r="N42" s="67" t="str">
        <f>VLOOKUP(F42,'PLANTA PERU'!A:AD,12,0)</f>
        <v>TERMINO FIJO</v>
      </c>
      <c r="O42" s="67" t="s">
        <v>2813</v>
      </c>
      <c r="P42" s="67" t="s">
        <v>2809</v>
      </c>
      <c r="Q42" s="67" t="s">
        <v>13</v>
      </c>
      <c r="R42" s="67" t="s">
        <v>13</v>
      </c>
      <c r="S42" s="68" t="s">
        <v>13</v>
      </c>
      <c r="T42" s="67" t="s">
        <v>2798</v>
      </c>
      <c r="U42" s="67" t="s">
        <v>13</v>
      </c>
      <c r="V42" s="66" t="s">
        <v>13</v>
      </c>
    </row>
    <row r="43" spans="1:23" x14ac:dyDescent="0.25">
      <c r="A43" s="70">
        <v>45216</v>
      </c>
      <c r="B43" s="48" t="s">
        <v>2790</v>
      </c>
      <c r="C43" s="48">
        <v>6.3</v>
      </c>
      <c r="D43" s="48" t="s">
        <v>2802</v>
      </c>
      <c r="E43" s="48" t="s">
        <v>2806</v>
      </c>
      <c r="F43" s="48">
        <v>70566879</v>
      </c>
      <c r="G43" s="48" t="s">
        <v>2563</v>
      </c>
      <c r="H43" s="48" t="s">
        <v>2881</v>
      </c>
      <c r="I43" s="67" t="str">
        <f>VLOOKUP(F43,'PLANTA PERU'!A:AL,2,0)</f>
        <v>ALBURQUEQUE RUEDA CALEB MIGUEL</v>
      </c>
      <c r="J43" s="67" t="str">
        <f>VLOOKUP(F43,'PLANTA PERU'!A:AL,10,0)</f>
        <v>AUXILIAR DE LIQUIDACI?N</v>
      </c>
      <c r="K43" s="67" t="s">
        <v>2795</v>
      </c>
      <c r="L43" s="67">
        <f>VLOOKUP(F43,'PLANTA PERU'!A:AD,7,0)</f>
        <v>0</v>
      </c>
      <c r="M43" s="67" t="s">
        <v>13</v>
      </c>
      <c r="N43" s="67">
        <f>VLOOKUP(F43,'PLANTA PERU'!A:AD,12,0)</f>
        <v>0</v>
      </c>
      <c r="O43" s="67" t="s">
        <v>2805</v>
      </c>
      <c r="P43" s="67" t="s">
        <v>2797</v>
      </c>
      <c r="Q43" s="67" t="s">
        <v>13</v>
      </c>
      <c r="R43" s="67" t="s">
        <v>13</v>
      </c>
      <c r="S43" s="68" t="s">
        <v>13</v>
      </c>
      <c r="T43" s="67" t="s">
        <v>2798</v>
      </c>
      <c r="U43" s="67" t="s">
        <v>13</v>
      </c>
      <c r="V43" s="66" t="s">
        <v>13</v>
      </c>
    </row>
    <row r="44" spans="1:23" x14ac:dyDescent="0.25">
      <c r="A44" s="70">
        <v>45163</v>
      </c>
      <c r="B44" s="48" t="s">
        <v>2790</v>
      </c>
      <c r="C44" s="48">
        <v>6.3</v>
      </c>
      <c r="D44" s="48" t="s">
        <v>2802</v>
      </c>
      <c r="E44" s="48" t="s">
        <v>2806</v>
      </c>
      <c r="F44" s="48">
        <v>71490074</v>
      </c>
      <c r="G44" s="48" t="s">
        <v>2882</v>
      </c>
      <c r="H44" s="48" t="s">
        <v>2883</v>
      </c>
      <c r="I44" s="67" t="str">
        <f>VLOOKUP(F44,'PLANTA PERU'!A:AL,2,0)</f>
        <v>CHAVEZ PALOMINO ELIOT MARTIN</v>
      </c>
      <c r="J44" s="67" t="str">
        <f>VLOOKUP(F44,'PLANTA PERU'!A:AL,10,0)</f>
        <v>ANALISTA ADMINISTRATIVO</v>
      </c>
      <c r="K44" s="67" t="s">
        <v>2795</v>
      </c>
      <c r="L44" s="67">
        <f>VLOOKUP(F44,'PLANTA PERU'!A:AD,7,0)</f>
        <v>0</v>
      </c>
      <c r="M44" s="67" t="s">
        <v>13</v>
      </c>
      <c r="N44" s="67" t="str">
        <f>VLOOKUP(F44,'PLANTA PERU'!A:AD,12,0)</f>
        <v>TERMINO FIJO</v>
      </c>
      <c r="O44" s="67" t="s">
        <v>2805</v>
      </c>
      <c r="P44" s="67" t="s">
        <v>2797</v>
      </c>
      <c r="Q44" s="67" t="s">
        <v>13</v>
      </c>
      <c r="R44" s="67" t="s">
        <v>13</v>
      </c>
      <c r="S44" s="68" t="s">
        <v>13</v>
      </c>
      <c r="T44" s="67" t="s">
        <v>2798</v>
      </c>
      <c r="U44" s="67" t="s">
        <v>13</v>
      </c>
      <c r="V44" s="66" t="s">
        <v>13</v>
      </c>
    </row>
    <row r="45" spans="1:23" x14ac:dyDescent="0.25">
      <c r="A45" s="70">
        <v>45226</v>
      </c>
      <c r="B45" s="48" t="s">
        <v>2790</v>
      </c>
      <c r="C45" s="48">
        <v>6.3</v>
      </c>
      <c r="D45" s="48" t="s">
        <v>2802</v>
      </c>
      <c r="E45" s="48" t="s">
        <v>2806</v>
      </c>
      <c r="F45" s="48">
        <v>76516783</v>
      </c>
      <c r="G45" s="48" t="s">
        <v>2884</v>
      </c>
      <c r="H45" s="48" t="s">
        <v>2885</v>
      </c>
      <c r="I45" s="67" t="str">
        <f>VLOOKUP(F45,'PLANTA PERU'!A:AL,2,0)</f>
        <v>HERRERA UCHUYA KEVIN STEVEN</v>
      </c>
      <c r="J45" s="67" t="str">
        <f>VLOOKUP(F45,'PLANTA PERU'!A:AL,10,0)</f>
        <v>ANALISTA SSOMA</v>
      </c>
      <c r="K45" s="67" t="s">
        <v>2795</v>
      </c>
      <c r="L45" s="67">
        <f>VLOOKUP(F45,'PLANTA PERU'!A:AD,7,0)</f>
        <v>0</v>
      </c>
      <c r="M45" s="67" t="s">
        <v>13</v>
      </c>
      <c r="N45" s="67" t="str">
        <f>VLOOKUP(F45,'PLANTA PERU'!A:AD,12,0)</f>
        <v>TERMINO FIJO</v>
      </c>
      <c r="O45" s="67" t="s">
        <v>2813</v>
      </c>
      <c r="P45" s="67" t="s">
        <v>2809</v>
      </c>
      <c r="Q45" s="67" t="s">
        <v>13</v>
      </c>
      <c r="R45" s="67" t="s">
        <v>13</v>
      </c>
      <c r="S45" s="68" t="s">
        <v>13</v>
      </c>
      <c r="T45" s="67" t="s">
        <v>2798</v>
      </c>
      <c r="U45" s="67" t="s">
        <v>13</v>
      </c>
      <c r="V45" s="66" t="s">
        <v>13</v>
      </c>
    </row>
    <row r="46" spans="1:23" x14ac:dyDescent="0.25">
      <c r="A46" s="70">
        <v>45245</v>
      </c>
      <c r="B46" s="48" t="s">
        <v>2790</v>
      </c>
      <c r="C46" s="48">
        <v>4.53</v>
      </c>
      <c r="D46" s="48" t="s">
        <v>2802</v>
      </c>
      <c r="E46" s="48" t="s">
        <v>2810</v>
      </c>
      <c r="F46" s="48">
        <v>5054577</v>
      </c>
      <c r="G46" s="48" t="s">
        <v>2886</v>
      </c>
      <c r="H46" s="48" t="s">
        <v>2887</v>
      </c>
      <c r="I46" s="67" t="str">
        <f>VLOOKUP(F46,'PLANTA PERU'!A:AL,2,0)</f>
        <v>SALAZAR RODRIGUEZ ANA ROSA</v>
      </c>
      <c r="J46" s="67" t="str">
        <f>VLOOKUP(F46,'PLANTA PERU'!A:AL,10,0)</f>
        <v>TECNICO JUNIOR</v>
      </c>
      <c r="K46" s="67" t="s">
        <v>2795</v>
      </c>
      <c r="L46" s="67">
        <f>VLOOKUP(F46,'PLANTA PERU'!A:AD,7,0)</f>
        <v>0</v>
      </c>
      <c r="M46" s="67" t="s">
        <v>13</v>
      </c>
      <c r="N46" s="67" t="str">
        <f>VLOOKUP(F46,'PLANTA PERU'!A:AD,12,0)</f>
        <v>TERMINO FIJO</v>
      </c>
      <c r="O46" s="67" t="s">
        <v>2805</v>
      </c>
      <c r="P46" s="67" t="s">
        <v>2797</v>
      </c>
      <c r="Q46" s="67" t="s">
        <v>13</v>
      </c>
      <c r="R46" s="67" t="s">
        <v>13</v>
      </c>
      <c r="S46" s="68" t="s">
        <v>13</v>
      </c>
      <c r="T46" s="67" t="s">
        <v>2798</v>
      </c>
      <c r="U46" s="67" t="s">
        <v>13</v>
      </c>
      <c r="V46" s="66" t="s">
        <v>13</v>
      </c>
    </row>
    <row r="47" spans="1:23" x14ac:dyDescent="0.25">
      <c r="A47" s="70">
        <v>45315</v>
      </c>
      <c r="B47" s="48" t="s">
        <v>2790</v>
      </c>
      <c r="C47" s="48">
        <v>6.3</v>
      </c>
      <c r="D47" s="48" t="s">
        <v>2802</v>
      </c>
      <c r="E47" s="48" t="s">
        <v>2806</v>
      </c>
      <c r="F47" s="48">
        <v>45096899</v>
      </c>
      <c r="G47" s="48" t="s">
        <v>2888</v>
      </c>
      <c r="H47" s="48" t="s">
        <v>2889</v>
      </c>
      <c r="I47" s="67" t="str">
        <f>VLOOKUP(F47,'PLANTA PERU'!A:AL,2,0)</f>
        <v>RIVAS OSORIO NATALY</v>
      </c>
      <c r="J47" s="67" t="str">
        <f>VLOOKUP(F47,'PLANTA PERU'!A:AL,10,0)</f>
        <v>SUPERVISOR DE RRHH</v>
      </c>
      <c r="K47" s="67" t="s">
        <v>2795</v>
      </c>
      <c r="L47" s="67">
        <f>VLOOKUP(F47,'PLANTA PERU'!A:AD,7,0)</f>
        <v>0</v>
      </c>
      <c r="M47" s="67" t="s">
        <v>13</v>
      </c>
      <c r="N47" s="67" t="str">
        <f>VLOOKUP(F47,'PLANTA PERU'!A:AD,12,0)</f>
        <v>TERMINO FIJO</v>
      </c>
      <c r="O47" s="67" t="s">
        <v>2805</v>
      </c>
      <c r="P47" s="67" t="s">
        <v>2797</v>
      </c>
      <c r="Q47" s="67" t="s">
        <v>13</v>
      </c>
      <c r="R47" s="67" t="s">
        <v>13</v>
      </c>
      <c r="S47" s="68" t="s">
        <v>13</v>
      </c>
      <c r="T47" s="67" t="s">
        <v>2798</v>
      </c>
      <c r="U47" s="67" t="s">
        <v>13</v>
      </c>
      <c r="V47" s="66" t="s">
        <v>13</v>
      </c>
    </row>
    <row r="48" spans="1:23" x14ac:dyDescent="0.25">
      <c r="A48" s="70">
        <v>45343</v>
      </c>
      <c r="B48" s="48" t="s">
        <v>2790</v>
      </c>
      <c r="C48" s="48">
        <v>6.3</v>
      </c>
      <c r="D48" s="48" t="s">
        <v>2802</v>
      </c>
      <c r="E48" s="48" t="s">
        <v>2806</v>
      </c>
      <c r="F48" s="48">
        <v>43417264</v>
      </c>
      <c r="G48" s="48" t="s">
        <v>2890</v>
      </c>
      <c r="H48" s="48" t="s">
        <v>2891</v>
      </c>
      <c r="I48" s="67" t="str">
        <f>VLOOKUP(F48,'PLANTA PERU'!A:AL,2,0)</f>
        <v>MENDIVIL BALANDRA MAGDELINE FIORELLA</v>
      </c>
      <c r="J48" s="67" t="str">
        <f>VLOOKUP(F48,'PLANTA PERU'!A:AL,10,0)</f>
        <v>ANALISTA DE LIQUIDACION</v>
      </c>
      <c r="K48" s="67" t="s">
        <v>2795</v>
      </c>
      <c r="L48" s="67">
        <f>VLOOKUP(F48,'PLANTA PERU'!A:AD,7,0)</f>
        <v>0</v>
      </c>
      <c r="M48" s="67" t="s">
        <v>13</v>
      </c>
      <c r="N48" s="67" t="str">
        <f>VLOOKUP(F48,'PLANTA PERU'!A:AD,12,0)</f>
        <v>TERMINO FIJO</v>
      </c>
      <c r="O48" s="67" t="s">
        <v>2813</v>
      </c>
      <c r="P48" s="67" t="s">
        <v>2809</v>
      </c>
      <c r="Q48" s="67" t="s">
        <v>13</v>
      </c>
      <c r="R48" s="67" t="s">
        <v>13</v>
      </c>
      <c r="S48" s="68" t="s">
        <v>13</v>
      </c>
      <c r="T48" s="67" t="s">
        <v>2798</v>
      </c>
      <c r="U48" s="67" t="s">
        <v>13</v>
      </c>
      <c r="V48" s="66" t="s">
        <v>13</v>
      </c>
    </row>
    <row r="49" spans="1:23" x14ac:dyDescent="0.25">
      <c r="A49" s="70">
        <v>45343</v>
      </c>
      <c r="B49" s="48" t="s">
        <v>2790</v>
      </c>
      <c r="C49" s="48">
        <v>4.53</v>
      </c>
      <c r="D49" s="48" t="s">
        <v>2802</v>
      </c>
      <c r="E49" s="48" t="s">
        <v>2810</v>
      </c>
      <c r="F49" s="48">
        <v>10081434</v>
      </c>
      <c r="G49" s="48" t="s">
        <v>2892</v>
      </c>
      <c r="H49" s="48" t="s">
        <v>2893</v>
      </c>
      <c r="I49" s="67" t="str">
        <f>VLOOKUP(F49,'PLANTA PERU'!A:AL,2,0)</f>
        <v>YLIZARBE MERCEDES ERASMO</v>
      </c>
      <c r="J49" s="67" t="str">
        <f>VLOOKUP(F49,'PLANTA PERU'!A:AL,10,0)</f>
        <v>TECNICO JUNIOR</v>
      </c>
      <c r="K49" s="67" t="s">
        <v>2795</v>
      </c>
      <c r="L49" s="67">
        <f>VLOOKUP(F49,'PLANTA PERU'!A:AD,7,0)</f>
        <v>0</v>
      </c>
      <c r="M49" s="67" t="s">
        <v>13</v>
      </c>
      <c r="N49" s="67" t="str">
        <f>VLOOKUP(F49,'PLANTA PERU'!A:AD,12,0)</f>
        <v>TERMINO FIJO</v>
      </c>
      <c r="O49" s="67" t="s">
        <v>2813</v>
      </c>
      <c r="P49" s="67" t="s">
        <v>2809</v>
      </c>
      <c r="Q49" s="67" t="s">
        <v>13</v>
      </c>
      <c r="R49" s="67" t="s">
        <v>13</v>
      </c>
      <c r="S49" s="68" t="s">
        <v>13</v>
      </c>
      <c r="T49" s="67" t="s">
        <v>2798</v>
      </c>
      <c r="U49" s="67" t="s">
        <v>13</v>
      </c>
      <c r="V49" s="66" t="s">
        <v>13</v>
      </c>
    </row>
    <row r="50" spans="1:23" x14ac:dyDescent="0.25">
      <c r="A50" s="70">
        <v>45343</v>
      </c>
      <c r="B50" s="48" t="s">
        <v>2790</v>
      </c>
      <c r="C50" s="48">
        <v>4.53</v>
      </c>
      <c r="D50" s="48" t="s">
        <v>2802</v>
      </c>
      <c r="E50" s="48" t="s">
        <v>2810</v>
      </c>
      <c r="F50" s="48">
        <v>41631477</v>
      </c>
      <c r="G50" s="48" t="s">
        <v>2894</v>
      </c>
      <c r="H50" s="142" t="s">
        <v>2895</v>
      </c>
      <c r="I50" s="67" t="str">
        <f>VLOOKUP(F50,'PLANTA PERU'!A:AL,2,0)</f>
        <v>MEDINA CHUQUISPUMA EDGAR EDUARDO</v>
      </c>
      <c r="J50" s="67" t="str">
        <f>VLOOKUP(F50,'PLANTA PERU'!A:AL,10,0)</f>
        <v>TECNICO ESPECIALISTA TDP</v>
      </c>
      <c r="K50" s="67" t="s">
        <v>2795</v>
      </c>
      <c r="L50" s="67">
        <f>VLOOKUP(F50,'PLANTA PERU'!A:AD,7,0)</f>
        <v>0</v>
      </c>
      <c r="M50" s="67" t="s">
        <v>13</v>
      </c>
      <c r="N50" s="67" t="str">
        <f>VLOOKUP(F50,'PLANTA PERU'!A:AD,12,0)</f>
        <v>TERMINO FIJO</v>
      </c>
      <c r="O50" s="67" t="s">
        <v>2813</v>
      </c>
      <c r="P50" s="67" t="s">
        <v>2809</v>
      </c>
      <c r="Q50" s="67" t="s">
        <v>13</v>
      </c>
      <c r="R50" s="67" t="s">
        <v>13</v>
      </c>
      <c r="S50" s="68" t="s">
        <v>13</v>
      </c>
      <c r="T50" s="67" t="s">
        <v>2798</v>
      </c>
      <c r="U50" s="67" t="s">
        <v>13</v>
      </c>
      <c r="V50" s="66" t="s">
        <v>13</v>
      </c>
    </row>
    <row r="51" spans="1:23" x14ac:dyDescent="0.25">
      <c r="A51" s="70">
        <v>45343</v>
      </c>
      <c r="B51" s="48" t="s">
        <v>2790</v>
      </c>
      <c r="C51" s="48">
        <v>4.53</v>
      </c>
      <c r="D51" s="48" t="s">
        <v>2802</v>
      </c>
      <c r="E51" s="48" t="s">
        <v>2810</v>
      </c>
      <c r="F51" s="48">
        <v>80188825</v>
      </c>
      <c r="G51" s="48" t="s">
        <v>2896</v>
      </c>
      <c r="H51" s="48" t="s">
        <v>2897</v>
      </c>
      <c r="I51" s="67" t="str">
        <f>VLOOKUP(F51,'PLANTA PERU'!A:AL,2,0)</f>
        <v>VALVERDE SOTO JULIO HECTOR</v>
      </c>
      <c r="J51" s="67" t="str">
        <f>VLOOKUP(F51,'PLANTA PERU'!A:AL,10,0)</f>
        <v>TECNICO ESPECIALISTA TDP</v>
      </c>
      <c r="K51" s="67" t="s">
        <v>2795</v>
      </c>
      <c r="L51" s="67">
        <f>VLOOKUP(F51,'PLANTA PERU'!A:AD,7,0)</f>
        <v>0</v>
      </c>
      <c r="M51" s="67" t="s">
        <v>13</v>
      </c>
      <c r="N51" s="67" t="str">
        <f>VLOOKUP(F51,'PLANTA PERU'!A:AD,12,0)</f>
        <v>TERMINO FIJO</v>
      </c>
      <c r="O51" s="67" t="s">
        <v>2813</v>
      </c>
      <c r="P51" s="67" t="s">
        <v>2809</v>
      </c>
      <c r="Q51" s="67" t="s">
        <v>13</v>
      </c>
      <c r="R51" s="67" t="s">
        <v>13</v>
      </c>
      <c r="S51" s="68" t="s">
        <v>13</v>
      </c>
      <c r="T51" s="67" t="s">
        <v>2798</v>
      </c>
      <c r="U51" s="67" t="s">
        <v>13</v>
      </c>
      <c r="V51" s="66" t="s">
        <v>13</v>
      </c>
    </row>
    <row r="52" spans="1:23" x14ac:dyDescent="0.25">
      <c r="A52" s="70">
        <v>45343</v>
      </c>
      <c r="B52" s="48" t="s">
        <v>2790</v>
      </c>
      <c r="C52" s="48">
        <v>4.53</v>
      </c>
      <c r="D52" s="48" t="s">
        <v>2802</v>
      </c>
      <c r="E52" s="48" t="s">
        <v>2810</v>
      </c>
      <c r="F52" s="48">
        <v>43096607</v>
      </c>
      <c r="G52" s="48" t="s">
        <v>2898</v>
      </c>
      <c r="H52" s="48" t="s">
        <v>2899</v>
      </c>
      <c r="I52" s="67" t="str">
        <f>VLOOKUP(F52,'PLANTA PERU'!A:AL,2,0)</f>
        <v>AQUINO BRAVO RONALD DIRSEO</v>
      </c>
      <c r="J52" s="67" t="str">
        <f>VLOOKUP(F52,'PLANTA PERU'!A:AL,10,0)</f>
        <v>SUPERVISOR MBB</v>
      </c>
      <c r="K52" s="67" t="s">
        <v>2795</v>
      </c>
      <c r="L52" s="67">
        <f>VLOOKUP(F52,'PLANTA PERU'!A:AD,7,0)</f>
        <v>0</v>
      </c>
      <c r="M52" s="67" t="s">
        <v>13</v>
      </c>
      <c r="N52" s="67" t="str">
        <f>VLOOKUP(F52,'PLANTA PERU'!A:AD,12,0)</f>
        <v>TERMINO FIJO</v>
      </c>
      <c r="O52" s="67" t="s">
        <v>2813</v>
      </c>
      <c r="P52" s="67" t="s">
        <v>2809</v>
      </c>
      <c r="Q52" s="67" t="s">
        <v>13</v>
      </c>
      <c r="R52" s="67" t="s">
        <v>13</v>
      </c>
      <c r="S52" s="68" t="s">
        <v>13</v>
      </c>
      <c r="T52" s="67" t="s">
        <v>2798</v>
      </c>
      <c r="U52" s="67" t="s">
        <v>13</v>
      </c>
      <c r="V52" s="66" t="s">
        <v>13</v>
      </c>
    </row>
    <row r="53" spans="1:23" x14ac:dyDescent="0.25">
      <c r="A53" s="70">
        <v>45343</v>
      </c>
      <c r="B53" s="48" t="s">
        <v>2790</v>
      </c>
      <c r="C53" s="48">
        <v>4.53</v>
      </c>
      <c r="D53" s="48" t="s">
        <v>2802</v>
      </c>
      <c r="E53" s="48" t="s">
        <v>2810</v>
      </c>
      <c r="F53" s="48">
        <v>46151732</v>
      </c>
      <c r="G53" s="48" t="s">
        <v>2900</v>
      </c>
      <c r="H53" s="48" t="s">
        <v>2901</v>
      </c>
      <c r="I53" s="67" t="str">
        <f>VLOOKUP(F53,'PLANTA PERU'!A:AL,2,0)</f>
        <v>LOPEZ UCHUYA KATHERINE WENDY</v>
      </c>
      <c r="J53" s="67" t="str">
        <f>VLOOKUP(F53,'PLANTA PERU'!A:AL,10,0)</f>
        <v>JEFE DE ADMINISTRACION Y SCS</v>
      </c>
      <c r="K53" s="67" t="s">
        <v>2795</v>
      </c>
      <c r="L53" s="67">
        <f>VLOOKUP(F53,'PLANTA PERU'!A:AD,7,0)</f>
        <v>0</v>
      </c>
      <c r="M53" s="67" t="s">
        <v>13</v>
      </c>
      <c r="N53" s="67" t="str">
        <f>VLOOKUP(F53,'PLANTA PERU'!A:AD,12,0)</f>
        <v>TERMINO FIJO</v>
      </c>
      <c r="O53" s="67" t="s">
        <v>2805</v>
      </c>
      <c r="P53" s="67" t="s">
        <v>2797</v>
      </c>
      <c r="Q53" s="67" t="s">
        <v>13</v>
      </c>
      <c r="R53" s="67" t="s">
        <v>13</v>
      </c>
      <c r="S53" s="68" t="s">
        <v>13</v>
      </c>
      <c r="T53" s="67" t="s">
        <v>2798</v>
      </c>
      <c r="U53" s="67" t="s">
        <v>13</v>
      </c>
      <c r="V53" s="66" t="s">
        <v>13</v>
      </c>
    </row>
    <row r="54" spans="1:23" x14ac:dyDescent="0.25">
      <c r="A54" s="70">
        <v>45343</v>
      </c>
      <c r="B54" s="48" t="s">
        <v>2790</v>
      </c>
      <c r="C54" s="48">
        <v>4.53</v>
      </c>
      <c r="D54" s="48" t="s">
        <v>2802</v>
      </c>
      <c r="E54" s="48" t="s">
        <v>2810</v>
      </c>
      <c r="F54" s="48">
        <v>74199665</v>
      </c>
      <c r="G54" s="48" t="s">
        <v>2902</v>
      </c>
      <c r="H54" s="48" t="s">
        <v>2903</v>
      </c>
      <c r="I54" s="67" t="str">
        <f>VLOOKUP(F54,'PLANTA PERU'!A:AL,2,0)</f>
        <v>BELLIDO PUCHURI JONATHAN ELIAS</v>
      </c>
      <c r="J54" s="67" t="str">
        <f>VLOOKUP(F54,'PLANTA PERU'!A:AL,10,0)</f>
        <v>TECNICO ESPECIALISTA SENIOR</v>
      </c>
      <c r="K54" s="67" t="s">
        <v>2795</v>
      </c>
      <c r="L54" s="67">
        <f>VLOOKUP(F54,'PLANTA PERU'!A:AD,7,0)</f>
        <v>0</v>
      </c>
      <c r="M54" s="67" t="s">
        <v>13</v>
      </c>
      <c r="N54" s="67" t="str">
        <f>VLOOKUP(F54,'PLANTA PERU'!A:AD,12,0)</f>
        <v>TERMINO FIJO</v>
      </c>
      <c r="O54" s="67" t="s">
        <v>2813</v>
      </c>
      <c r="P54" s="67" t="s">
        <v>2809</v>
      </c>
      <c r="Q54" s="67" t="s">
        <v>13</v>
      </c>
      <c r="R54" s="67" t="s">
        <v>13</v>
      </c>
      <c r="S54" s="68" t="s">
        <v>13</v>
      </c>
      <c r="T54" s="67" t="s">
        <v>2798</v>
      </c>
      <c r="U54" s="67" t="s">
        <v>13</v>
      </c>
      <c r="V54" s="66" t="s">
        <v>13</v>
      </c>
    </row>
    <row r="55" spans="1:23" x14ac:dyDescent="0.25">
      <c r="A55" s="70">
        <v>45343</v>
      </c>
      <c r="B55" s="48" t="s">
        <v>2790</v>
      </c>
      <c r="C55" s="48">
        <v>4.53</v>
      </c>
      <c r="D55" s="48" t="s">
        <v>2802</v>
      </c>
      <c r="E55" s="48" t="s">
        <v>2810</v>
      </c>
      <c r="F55" s="48">
        <v>76661104</v>
      </c>
      <c r="G55" s="48" t="s">
        <v>2904</v>
      </c>
      <c r="H55" s="48" t="s">
        <v>2905</v>
      </c>
      <c r="I55" s="67" t="str">
        <f>VLOOKUP(F55,'PLANTA PERU'!A:AL,2,0)</f>
        <v>CHAVEZ DELGADO SERGIO ARMANDO</v>
      </c>
      <c r="J55" s="67" t="str">
        <f>VLOOKUP(F55,'PLANTA PERU'!A:AL,10,0)</f>
        <v>TECNICO JUNIOR</v>
      </c>
      <c r="K55" s="67" t="s">
        <v>2795</v>
      </c>
      <c r="L55" s="67">
        <f>VLOOKUP(F55,'PLANTA PERU'!A:AD,7,0)</f>
        <v>0</v>
      </c>
      <c r="M55" s="67" t="s">
        <v>13</v>
      </c>
      <c r="N55" s="67" t="str">
        <f>VLOOKUP(F55,'PLANTA PERU'!A:AD,12,0)</f>
        <v>TERMINO FIJO</v>
      </c>
      <c r="O55" s="67" t="s">
        <v>2813</v>
      </c>
      <c r="P55" s="67" t="s">
        <v>2809</v>
      </c>
      <c r="Q55" s="67" t="s">
        <v>13</v>
      </c>
      <c r="R55" s="67" t="s">
        <v>13</v>
      </c>
      <c r="S55" s="68" t="s">
        <v>13</v>
      </c>
      <c r="T55" s="67" t="s">
        <v>2798</v>
      </c>
      <c r="U55" s="67" t="s">
        <v>13</v>
      </c>
      <c r="V55" s="66" t="s">
        <v>13</v>
      </c>
    </row>
    <row r="56" spans="1:23" x14ac:dyDescent="0.25">
      <c r="A56" s="70">
        <v>45343</v>
      </c>
      <c r="B56" s="48" t="s">
        <v>2790</v>
      </c>
      <c r="C56" s="48">
        <v>4.53</v>
      </c>
      <c r="D56" s="48" t="s">
        <v>2802</v>
      </c>
      <c r="E56" s="48" t="s">
        <v>2810</v>
      </c>
      <c r="F56" s="48">
        <v>48270239</v>
      </c>
      <c r="G56" s="48" t="s">
        <v>2906</v>
      </c>
      <c r="H56" s="78" t="s">
        <v>2907</v>
      </c>
      <c r="I56" s="67" t="str">
        <f>VLOOKUP(F56,'PLANTA PERU'!A:AL,2,0)</f>
        <v>SOTO LEYVA EVER</v>
      </c>
      <c r="J56" s="67" t="str">
        <f>VLOOKUP(F56,'PLANTA PERU'!A:AL,10,0)</f>
        <v>TECNICO ESPECIALISTA SENIOR</v>
      </c>
      <c r="K56" s="67" t="s">
        <v>2795</v>
      </c>
      <c r="L56" s="67">
        <f>VLOOKUP(F56,'PLANTA PERU'!A:AD,7,0)</f>
        <v>0</v>
      </c>
      <c r="M56" s="67" t="s">
        <v>13</v>
      </c>
      <c r="N56" s="67" t="str">
        <f>VLOOKUP(F56,'PLANTA PERU'!A:AD,12,0)</f>
        <v>TERMINO FIJO</v>
      </c>
      <c r="O56" s="67" t="s">
        <v>2813</v>
      </c>
      <c r="P56" s="67" t="s">
        <v>2809</v>
      </c>
      <c r="Q56" s="67" t="s">
        <v>13</v>
      </c>
      <c r="R56" s="67" t="s">
        <v>13</v>
      </c>
      <c r="S56" s="68" t="s">
        <v>13</v>
      </c>
      <c r="T56" s="67" t="s">
        <v>2798</v>
      </c>
      <c r="U56" s="67" t="s">
        <v>13</v>
      </c>
      <c r="V56" s="66" t="s">
        <v>13</v>
      </c>
    </row>
    <row r="57" spans="1:23" x14ac:dyDescent="0.25">
      <c r="A57" s="70">
        <v>45343</v>
      </c>
      <c r="B57" s="48" t="s">
        <v>2790</v>
      </c>
      <c r="C57" s="48">
        <v>4.53</v>
      </c>
      <c r="D57" s="48" t="s">
        <v>2802</v>
      </c>
      <c r="E57" s="48" t="s">
        <v>2810</v>
      </c>
      <c r="F57" s="48">
        <v>75110707</v>
      </c>
      <c r="G57" s="48" t="s">
        <v>2908</v>
      </c>
      <c r="H57" s="142" t="s">
        <v>2909</v>
      </c>
      <c r="I57" s="67" t="str">
        <f>VLOOKUP(F57,'PLANTA PERU'!A:AL,2,0)</f>
        <v>SOLIS CHANG GABRIELA PAOLA</v>
      </c>
      <c r="J57" s="67" t="str">
        <f>VLOOKUP(F57,'PLANTA PERU'!A:AL,10,0)</f>
        <v>BACK OFFICE</v>
      </c>
      <c r="K57" s="67" t="s">
        <v>2795</v>
      </c>
      <c r="L57" s="67">
        <f>VLOOKUP(F57,'PLANTA PERU'!A:AD,7,0)</f>
        <v>0</v>
      </c>
      <c r="M57" s="67" t="s">
        <v>13</v>
      </c>
      <c r="N57" s="67" t="str">
        <f>VLOOKUP(F57,'PLANTA PERU'!A:AD,12,0)</f>
        <v>TERMINO FIJO</v>
      </c>
      <c r="O57" s="67" t="s">
        <v>2813</v>
      </c>
      <c r="P57" s="67" t="s">
        <v>2809</v>
      </c>
      <c r="Q57" s="67" t="s">
        <v>13</v>
      </c>
      <c r="R57" s="67" t="s">
        <v>13</v>
      </c>
      <c r="S57" s="68" t="s">
        <v>13</v>
      </c>
      <c r="T57" s="67" t="s">
        <v>2798</v>
      </c>
      <c r="U57" s="67" t="s">
        <v>13</v>
      </c>
      <c r="V57" s="66" t="s">
        <v>13</v>
      </c>
    </row>
    <row r="58" spans="1:23" x14ac:dyDescent="0.25">
      <c r="A58" s="70">
        <v>45343</v>
      </c>
      <c r="B58" s="48" t="s">
        <v>2790</v>
      </c>
      <c r="C58" s="48">
        <v>4.53</v>
      </c>
      <c r="D58" s="48" t="s">
        <v>2802</v>
      </c>
      <c r="E58" s="48" t="s">
        <v>2810</v>
      </c>
      <c r="F58" s="48">
        <v>46151732</v>
      </c>
      <c r="G58" s="48" t="s">
        <v>2910</v>
      </c>
      <c r="H58" s="48" t="s">
        <v>2911</v>
      </c>
      <c r="I58" s="67" t="str">
        <f>VLOOKUP(F58,'PLANTA PERU'!A:AL,2,0)</f>
        <v>LOPEZ UCHUYA KATHERINE WENDY</v>
      </c>
      <c r="J58" s="67" t="str">
        <f>VLOOKUP(F58,'PLANTA PERU'!A:AL,10,0)</f>
        <v>JEFE DE ADMINISTRACION Y SCS</v>
      </c>
      <c r="K58" s="67" t="s">
        <v>2795</v>
      </c>
      <c r="L58" s="67">
        <f>VLOOKUP(F58,'PLANTA PERU'!A:AD,7,0)</f>
        <v>0</v>
      </c>
      <c r="M58" s="67" t="s">
        <v>13</v>
      </c>
      <c r="N58" s="67" t="str">
        <f>VLOOKUP(F58,'PLANTA PERU'!A:AD,12,0)</f>
        <v>TERMINO FIJO</v>
      </c>
      <c r="O58" s="67" t="s">
        <v>2805</v>
      </c>
      <c r="P58" s="67" t="s">
        <v>2797</v>
      </c>
      <c r="Q58" s="67" t="s">
        <v>13</v>
      </c>
      <c r="R58" s="67" t="s">
        <v>13</v>
      </c>
      <c r="S58" s="68" t="s">
        <v>13</v>
      </c>
      <c r="T58" s="67" t="s">
        <v>2798</v>
      </c>
      <c r="U58" s="67" t="s">
        <v>13</v>
      </c>
      <c r="V58" s="66" t="s">
        <v>13</v>
      </c>
    </row>
    <row r="59" spans="1:23" x14ac:dyDescent="0.25">
      <c r="A59" s="70">
        <v>45343</v>
      </c>
      <c r="B59" s="48" t="s">
        <v>2790</v>
      </c>
      <c r="C59" s="48">
        <v>4.53</v>
      </c>
      <c r="D59" s="48" t="s">
        <v>2802</v>
      </c>
      <c r="E59" s="48" t="s">
        <v>2810</v>
      </c>
      <c r="F59" s="48">
        <v>73885080</v>
      </c>
      <c r="G59" s="48" t="s">
        <v>2912</v>
      </c>
      <c r="H59" s="48" t="s">
        <v>2913</v>
      </c>
      <c r="I59" s="67" t="str">
        <f>VLOOKUP(F59,'PLANTA PERU'!A:AL,2,0)</f>
        <v>GIRON COBA KAREN BRISSETH</v>
      </c>
      <c r="J59" s="67" t="str">
        <f>VLOOKUP(F59,'PLANTA PERU'!A:AL,10,0)</f>
        <v>ANALISTA LOGISTICO</v>
      </c>
      <c r="K59" s="67" t="s">
        <v>2795</v>
      </c>
      <c r="L59" s="67">
        <f>VLOOKUP(F59,'PLANTA PERU'!A:AD,7,0)</f>
        <v>0</v>
      </c>
      <c r="M59" s="67" t="s">
        <v>13</v>
      </c>
      <c r="N59" s="67" t="str">
        <f>VLOOKUP(F59,'PLANTA PERU'!A:AD,12,0)</f>
        <v>TERMINO FIJO</v>
      </c>
      <c r="O59" s="67" t="s">
        <v>2805</v>
      </c>
      <c r="P59" s="67" t="s">
        <v>2797</v>
      </c>
      <c r="Q59" s="67" t="s">
        <v>13</v>
      </c>
      <c r="R59" s="67" t="s">
        <v>13</v>
      </c>
      <c r="S59" s="68" t="s">
        <v>13</v>
      </c>
      <c r="T59" s="67" t="s">
        <v>2798</v>
      </c>
      <c r="U59" s="67" t="s">
        <v>13</v>
      </c>
      <c r="V59" s="66" t="s">
        <v>13</v>
      </c>
    </row>
    <row r="60" spans="1:23" x14ac:dyDescent="0.25">
      <c r="A60" s="70">
        <v>45343</v>
      </c>
      <c r="B60" s="48" t="s">
        <v>2790</v>
      </c>
      <c r="C60" s="48">
        <v>4.53</v>
      </c>
      <c r="D60" s="48" t="s">
        <v>2802</v>
      </c>
      <c r="E60" s="48" t="s">
        <v>2810</v>
      </c>
      <c r="F60" s="48">
        <v>41734010</v>
      </c>
      <c r="G60" s="48" t="s">
        <v>11485</v>
      </c>
      <c r="H60" s="48" t="s">
        <v>11486</v>
      </c>
      <c r="I60" s="67" t="str">
        <f>VLOOKUP(F60,'PLANTA PERU'!A:AL,2,0)</f>
        <v xml:space="preserve">ROSALES SORIANO </v>
      </c>
      <c r="J60" s="67" t="str">
        <f>VLOOKUP(F60,'PLANTA PERU'!A:AL,10,0)</f>
        <v>BACKOFFICE N6</v>
      </c>
      <c r="K60" s="67" t="s">
        <v>2795</v>
      </c>
      <c r="L60" s="67">
        <f>VLOOKUP(F60,'PLANTA PERU'!A:AD,7,0)</f>
        <v>0</v>
      </c>
      <c r="M60" s="67" t="s">
        <v>13</v>
      </c>
      <c r="N60" s="67">
        <f>VLOOKUP(F60,'PLANTA PERU'!A:AD,12,0)</f>
        <v>0</v>
      </c>
      <c r="O60" s="67" t="s">
        <v>2805</v>
      </c>
      <c r="P60" s="67" t="s">
        <v>2797</v>
      </c>
      <c r="Q60" s="67" t="s">
        <v>13</v>
      </c>
      <c r="R60" s="67" t="s">
        <v>13</v>
      </c>
      <c r="S60" s="68" t="s">
        <v>13</v>
      </c>
      <c r="T60" s="67" t="s">
        <v>2798</v>
      </c>
      <c r="U60" s="67" t="s">
        <v>13</v>
      </c>
      <c r="V60" s="66" t="s">
        <v>13</v>
      </c>
    </row>
    <row r="61" spans="1:23" x14ac:dyDescent="0.25">
      <c r="A61" s="70">
        <v>45343</v>
      </c>
      <c r="B61" s="48" t="s">
        <v>2790</v>
      </c>
      <c r="C61" s="48">
        <v>4.53</v>
      </c>
      <c r="D61" s="48" t="s">
        <v>2802</v>
      </c>
      <c r="E61" s="48" t="s">
        <v>2810</v>
      </c>
      <c r="F61" s="48">
        <v>71020986</v>
      </c>
      <c r="G61" s="48" t="s">
        <v>2916</v>
      </c>
      <c r="H61" s="56" t="s">
        <v>2917</v>
      </c>
      <c r="I61" s="67" t="str">
        <f>VLOOKUP(F61,'PLANTA PERU'!A:AL,2,0)</f>
        <v>SOTOMAYOR GUERRERO LUIS FRANCISCO</v>
      </c>
      <c r="J61" s="67" t="str">
        <f>VLOOKUP(F61,'PLANTA PERU'!A:AL,10,0)</f>
        <v>TECNICO JUNIOR</v>
      </c>
      <c r="K61" s="67" t="s">
        <v>2795</v>
      </c>
      <c r="L61" s="67">
        <f>VLOOKUP(F61,'PLANTA PERU'!A:AD,7,0)</f>
        <v>0</v>
      </c>
      <c r="M61" s="67" t="s">
        <v>13</v>
      </c>
      <c r="N61" s="67" t="str">
        <f>VLOOKUP(F61,'PLANTA PERU'!A:AD,12,0)</f>
        <v>TERMINO FIJO</v>
      </c>
      <c r="O61" s="67" t="s">
        <v>2813</v>
      </c>
      <c r="P61" s="67" t="s">
        <v>2809</v>
      </c>
      <c r="Q61" s="67" t="s">
        <v>13</v>
      </c>
      <c r="R61" s="67" t="s">
        <v>13</v>
      </c>
      <c r="S61" s="68" t="s">
        <v>13</v>
      </c>
      <c r="T61" s="67" t="s">
        <v>2798</v>
      </c>
      <c r="U61" s="67" t="s">
        <v>13</v>
      </c>
      <c r="V61" s="66" t="s">
        <v>13</v>
      </c>
    </row>
    <row r="62" spans="1:23" x14ac:dyDescent="0.25">
      <c r="A62" s="70">
        <v>45343</v>
      </c>
      <c r="B62" s="48" t="s">
        <v>2790</v>
      </c>
      <c r="C62" s="48">
        <v>4.53</v>
      </c>
      <c r="D62" s="48" t="s">
        <v>2802</v>
      </c>
      <c r="E62" s="48" t="s">
        <v>2810</v>
      </c>
      <c r="F62" s="48">
        <v>76765238</v>
      </c>
      <c r="G62" s="48" t="s">
        <v>2918</v>
      </c>
      <c r="H62" s="78" t="s">
        <v>2919</v>
      </c>
      <c r="I62" s="67" t="str">
        <f>VLOOKUP(F62,'PLANTA PERU'!A:AL,2,0)</f>
        <v>SOLIER GALVEZ PIERO RODRIGO</v>
      </c>
      <c r="J62" s="67" t="str">
        <f>VLOOKUP(F62,'PLANTA PERU'!A:AL,10,0)</f>
        <v>BACK OFFICE</v>
      </c>
      <c r="K62" s="67" t="s">
        <v>2795</v>
      </c>
      <c r="L62" s="67">
        <f>VLOOKUP(F62,'PLANTA PERU'!A:AD,7,0)</f>
        <v>0</v>
      </c>
      <c r="M62" s="67" t="s">
        <v>13</v>
      </c>
      <c r="N62" s="67" t="str">
        <f>VLOOKUP(F62,'PLANTA PERU'!A:AD,12,0)</f>
        <v>TERMINO FIJO</v>
      </c>
      <c r="O62" s="67" t="s">
        <v>2813</v>
      </c>
      <c r="P62" s="67" t="s">
        <v>2809</v>
      </c>
      <c r="Q62" s="67" t="s">
        <v>13</v>
      </c>
      <c r="R62" s="67" t="s">
        <v>13</v>
      </c>
      <c r="S62" s="68" t="s">
        <v>13</v>
      </c>
      <c r="T62" s="67" t="s">
        <v>2798</v>
      </c>
      <c r="U62" s="67" t="s">
        <v>13</v>
      </c>
      <c r="V62" s="66" t="s">
        <v>13</v>
      </c>
    </row>
    <row r="63" spans="1:23" x14ac:dyDescent="0.25">
      <c r="A63" s="70">
        <v>45343</v>
      </c>
      <c r="B63" s="48" t="s">
        <v>2790</v>
      </c>
      <c r="C63" s="48">
        <v>4.53</v>
      </c>
      <c r="D63" s="48" t="s">
        <v>2802</v>
      </c>
      <c r="E63" s="48" t="s">
        <v>2810</v>
      </c>
      <c r="F63" s="48">
        <v>75224735</v>
      </c>
      <c r="G63" s="48" t="s">
        <v>2920</v>
      </c>
      <c r="H63" s="48" t="s">
        <v>2921</v>
      </c>
      <c r="I63" s="67" t="str">
        <f>VLOOKUP(F63,'PLANTA PERU'!A:AL,2,0)</f>
        <v>CURRO MENDOZA CESAR ANTONIO</v>
      </c>
      <c r="J63" s="67" t="str">
        <f>VLOOKUP(F63,'PLANTA PERU'!A:AL,10,0)</f>
        <v>TECNICO ESPECIALISTA</v>
      </c>
      <c r="K63" s="67" t="s">
        <v>2795</v>
      </c>
      <c r="L63" s="67">
        <f>VLOOKUP(F63,'PLANTA PERU'!A:AD,7,0)</f>
        <v>0</v>
      </c>
      <c r="M63" s="67" t="s">
        <v>13</v>
      </c>
      <c r="N63" s="67" t="str">
        <f>VLOOKUP(F63,'PLANTA PERU'!A:AD,12,0)</f>
        <v>TERMINO FIJO</v>
      </c>
      <c r="O63" s="67" t="s">
        <v>2813</v>
      </c>
      <c r="P63" s="67" t="s">
        <v>2809</v>
      </c>
      <c r="Q63" s="67" t="s">
        <v>13</v>
      </c>
      <c r="R63" s="67" t="s">
        <v>13</v>
      </c>
      <c r="S63" s="68" t="s">
        <v>13</v>
      </c>
      <c r="T63" s="67" t="s">
        <v>2798</v>
      </c>
      <c r="U63" s="67" t="s">
        <v>13</v>
      </c>
      <c r="V63" s="66" t="s">
        <v>13</v>
      </c>
      <c r="W63" s="49" t="s">
        <v>2922</v>
      </c>
    </row>
    <row r="64" spans="1:23" x14ac:dyDescent="0.25">
      <c r="A64" s="70">
        <v>45343</v>
      </c>
      <c r="B64" s="48" t="s">
        <v>2790</v>
      </c>
      <c r="C64" s="48">
        <v>4.53</v>
      </c>
      <c r="D64" s="48" t="s">
        <v>2802</v>
      </c>
      <c r="E64" s="48" t="s">
        <v>2810</v>
      </c>
      <c r="F64" s="48">
        <v>73046819</v>
      </c>
      <c r="G64" s="48" t="s">
        <v>2923</v>
      </c>
      <c r="H64" s="48" t="s">
        <v>2924</v>
      </c>
      <c r="I64" s="67" t="str">
        <f>VLOOKUP(F64,'PLANTA PERU'!A:AL,2,0)</f>
        <v>PAREDES MARROQUIN CHRISTIAN EDUARDO</v>
      </c>
      <c r="J64" s="67" t="str">
        <f>VLOOKUP(F64,'PLANTA PERU'!A:AL,10,0)</f>
        <v>TECNICO ESPECIALISTA</v>
      </c>
      <c r="K64" s="67" t="s">
        <v>2795</v>
      </c>
      <c r="L64" s="67">
        <f>VLOOKUP(F64,'PLANTA PERU'!A:AD,7,0)</f>
        <v>0</v>
      </c>
      <c r="M64" s="67" t="s">
        <v>13</v>
      </c>
      <c r="N64" s="67" t="str">
        <f>VLOOKUP(F64,'PLANTA PERU'!A:AD,12,0)</f>
        <v>TERMINO FIJO</v>
      </c>
      <c r="O64" s="67" t="s">
        <v>2805</v>
      </c>
      <c r="P64" s="67" t="s">
        <v>2797</v>
      </c>
      <c r="Q64" s="67" t="s">
        <v>13</v>
      </c>
      <c r="R64" s="67" t="s">
        <v>13</v>
      </c>
      <c r="S64" s="68" t="s">
        <v>13</v>
      </c>
      <c r="T64" s="67" t="s">
        <v>2798</v>
      </c>
      <c r="U64" s="67" t="s">
        <v>13</v>
      </c>
      <c r="V64" s="66" t="s">
        <v>13</v>
      </c>
    </row>
    <row r="65" spans="1:22" x14ac:dyDescent="0.25">
      <c r="A65" s="70">
        <v>45343</v>
      </c>
      <c r="B65" s="48" t="s">
        <v>2790</v>
      </c>
      <c r="C65" s="48">
        <v>4.53</v>
      </c>
      <c r="D65" s="48" t="s">
        <v>2802</v>
      </c>
      <c r="E65" s="48" t="s">
        <v>2810</v>
      </c>
      <c r="F65" s="48">
        <v>72533709</v>
      </c>
      <c r="G65" s="48" t="s">
        <v>2925</v>
      </c>
      <c r="H65" s="78" t="s">
        <v>2926</v>
      </c>
      <c r="I65" s="67" t="str">
        <f>VLOOKUP(F65,'PLANTA PERU'!A:AL,2,0)</f>
        <v>GARCIA MOSCOSO JOSEPH RONALD</v>
      </c>
      <c r="J65" s="67" t="str">
        <f>VLOOKUP(F65,'PLANTA PERU'!A:AL,10,0)</f>
        <v>BACK OFFICE</v>
      </c>
      <c r="K65" s="67" t="s">
        <v>2795</v>
      </c>
      <c r="L65" s="67">
        <f>VLOOKUP(F65,'PLANTA PERU'!A:AD,7,0)</f>
        <v>0</v>
      </c>
      <c r="M65" s="67" t="s">
        <v>13</v>
      </c>
      <c r="N65" s="67" t="str">
        <f>VLOOKUP(F65,'PLANTA PERU'!A:AD,12,0)</f>
        <v>TERMINO FIJO</v>
      </c>
      <c r="O65" s="67" t="s">
        <v>2813</v>
      </c>
      <c r="P65" s="67" t="s">
        <v>2809</v>
      </c>
      <c r="Q65" s="67" t="s">
        <v>13</v>
      </c>
      <c r="R65" s="67" t="s">
        <v>13</v>
      </c>
      <c r="S65" s="68" t="s">
        <v>13</v>
      </c>
      <c r="T65" s="67" t="s">
        <v>2798</v>
      </c>
      <c r="U65" s="67" t="s">
        <v>13</v>
      </c>
      <c r="V65" s="66" t="s">
        <v>13</v>
      </c>
    </row>
    <row r="66" spans="1:22" x14ac:dyDescent="0.25">
      <c r="A66" s="70">
        <v>45343</v>
      </c>
      <c r="B66" s="48" t="s">
        <v>2790</v>
      </c>
      <c r="C66" s="48">
        <v>4.53</v>
      </c>
      <c r="D66" s="48" t="s">
        <v>2802</v>
      </c>
      <c r="E66" s="48" t="s">
        <v>2810</v>
      </c>
      <c r="F66" s="48">
        <v>73046819</v>
      </c>
      <c r="G66" s="48" t="s">
        <v>2927</v>
      </c>
      <c r="H66" s="48" t="s">
        <v>2928</v>
      </c>
      <c r="I66" s="67" t="str">
        <f>VLOOKUP(F66,'PLANTA PERU'!A:AL,2,0)</f>
        <v>PAREDES MARROQUIN CHRISTIAN EDUARDO</v>
      </c>
      <c r="J66" s="67" t="str">
        <f>VLOOKUP(F66,'PLANTA PERU'!A:AL,10,0)</f>
        <v>TECNICO ESPECIALISTA</v>
      </c>
      <c r="K66" s="67" t="s">
        <v>2795</v>
      </c>
      <c r="L66" s="67">
        <f>VLOOKUP(F66,'PLANTA PERU'!A:AD,7,0)</f>
        <v>0</v>
      </c>
      <c r="M66" s="67" t="s">
        <v>13</v>
      </c>
      <c r="N66" s="67" t="str">
        <f>VLOOKUP(F66,'PLANTA PERU'!A:AD,12,0)</f>
        <v>TERMINO FIJO</v>
      </c>
      <c r="O66" s="67" t="s">
        <v>2813</v>
      </c>
      <c r="P66" s="67" t="s">
        <v>2809</v>
      </c>
      <c r="Q66" s="67" t="s">
        <v>13</v>
      </c>
      <c r="R66" s="67" t="s">
        <v>13</v>
      </c>
      <c r="S66" s="68" t="s">
        <v>13</v>
      </c>
      <c r="T66" s="67" t="s">
        <v>2798</v>
      </c>
      <c r="U66" s="67" t="s">
        <v>13</v>
      </c>
      <c r="V66" s="66" t="s">
        <v>13</v>
      </c>
    </row>
    <row r="67" spans="1:22" x14ac:dyDescent="0.25">
      <c r="A67" s="70">
        <v>45343</v>
      </c>
      <c r="B67" s="48" t="s">
        <v>2790</v>
      </c>
      <c r="C67" s="48">
        <v>4.53</v>
      </c>
      <c r="D67" s="48" t="s">
        <v>2802</v>
      </c>
      <c r="E67" s="48" t="s">
        <v>2810</v>
      </c>
      <c r="F67" s="48">
        <v>72530565</v>
      </c>
      <c r="G67" s="48" t="s">
        <v>2929</v>
      </c>
      <c r="H67" s="78" t="s">
        <v>2930</v>
      </c>
      <c r="I67" s="67" t="str">
        <f>VLOOKUP(F67,'PLANTA PERU'!A:AL,2,0)</f>
        <v>PINEDA RACHUMI HUGO ANTOLIN</v>
      </c>
      <c r="J67" s="67" t="str">
        <f>VLOOKUP(F67,'PLANTA PERU'!A:AL,10,0)</f>
        <v>BACK OFFICE</v>
      </c>
      <c r="K67" s="67" t="s">
        <v>2795</v>
      </c>
      <c r="L67" s="67">
        <f>VLOOKUP(F67,'PLANTA PERU'!A:AD,7,0)</f>
        <v>0</v>
      </c>
      <c r="M67" s="67" t="s">
        <v>13</v>
      </c>
      <c r="N67" s="67" t="str">
        <f>VLOOKUP(F67,'PLANTA PERU'!A:AD,12,0)</f>
        <v>TERMINO FIJO</v>
      </c>
      <c r="O67" s="67" t="s">
        <v>2813</v>
      </c>
      <c r="P67" s="67" t="s">
        <v>2809</v>
      </c>
      <c r="Q67" s="67" t="s">
        <v>13</v>
      </c>
      <c r="R67" s="67" t="s">
        <v>13</v>
      </c>
      <c r="S67" s="68" t="s">
        <v>13</v>
      </c>
      <c r="T67" s="67" t="s">
        <v>2798</v>
      </c>
      <c r="U67" s="67" t="s">
        <v>13</v>
      </c>
      <c r="V67" s="66" t="s">
        <v>13</v>
      </c>
    </row>
    <row r="68" spans="1:22" x14ac:dyDescent="0.25">
      <c r="A68" s="70">
        <v>45343</v>
      </c>
      <c r="B68" s="48" t="s">
        <v>2790</v>
      </c>
      <c r="C68" s="48">
        <v>4.53</v>
      </c>
      <c r="D68" s="48" t="s">
        <v>2802</v>
      </c>
      <c r="E68" s="48" t="s">
        <v>2810</v>
      </c>
      <c r="F68" s="48">
        <v>75544027</v>
      </c>
      <c r="G68" s="48" t="s">
        <v>2931</v>
      </c>
      <c r="H68" s="78" t="s">
        <v>2932</v>
      </c>
      <c r="I68" s="67" t="str">
        <f>VLOOKUP(F68,'PLANTA PERU'!A:AL,2,0)</f>
        <v>ESCOBEDO CARDENAS JOSE HUMBERTO</v>
      </c>
      <c r="J68" s="67" t="str">
        <f>VLOOKUP(F68,'PLANTA PERU'!A:AL,10,0)</f>
        <v>BACK OFFICE</v>
      </c>
      <c r="K68" s="67" t="s">
        <v>2795</v>
      </c>
      <c r="L68" s="67">
        <f>VLOOKUP(F68,'PLANTA PERU'!A:AD,7,0)</f>
        <v>0</v>
      </c>
      <c r="M68" s="67" t="s">
        <v>13</v>
      </c>
      <c r="N68" s="67" t="str">
        <f>VLOOKUP(F68,'PLANTA PERU'!A:AD,12,0)</f>
        <v>TERMINO FIJO</v>
      </c>
      <c r="O68" s="67" t="s">
        <v>2813</v>
      </c>
      <c r="P68" s="67" t="s">
        <v>2809</v>
      </c>
      <c r="Q68" s="67" t="s">
        <v>13</v>
      </c>
      <c r="R68" s="67" t="s">
        <v>13</v>
      </c>
      <c r="S68" s="68" t="s">
        <v>13</v>
      </c>
      <c r="T68" s="67" t="s">
        <v>2798</v>
      </c>
      <c r="U68" s="67" t="s">
        <v>13</v>
      </c>
      <c r="V68" s="66" t="s">
        <v>13</v>
      </c>
    </row>
    <row r="69" spans="1:22" x14ac:dyDescent="0.25">
      <c r="A69" s="70">
        <v>45119</v>
      </c>
      <c r="B69" s="48" t="s">
        <v>2790</v>
      </c>
      <c r="C69" s="48">
        <v>4.53</v>
      </c>
      <c r="D69" s="48" t="s">
        <v>2802</v>
      </c>
      <c r="E69" s="48" t="s">
        <v>2810</v>
      </c>
      <c r="F69" s="48">
        <v>46933538</v>
      </c>
      <c r="G69" s="48" t="s">
        <v>10621</v>
      </c>
      <c r="H69" s="48" t="s">
        <v>10622</v>
      </c>
      <c r="I69" s="67" t="str">
        <f>VLOOKUP(F69,'PLANTA PERU'!A:AL,2,0)</f>
        <v>CAMPOS CHERO EDSON MANUEL</v>
      </c>
      <c r="J69" s="67" t="str">
        <f>VLOOKUP(F69,'PLANTA PERU'!A:AL,10,0)</f>
        <v>SUPERVISOR FLM ENTEL</v>
      </c>
      <c r="K69" s="67" t="s">
        <v>2795</v>
      </c>
      <c r="L69" s="67">
        <f>VLOOKUP(F69,'PLANTA PERU'!A:AD,7,0)</f>
        <v>0</v>
      </c>
      <c r="M69" s="67" t="s">
        <v>13</v>
      </c>
      <c r="N69" s="67">
        <f>VLOOKUP(F69,'PLANTA PERU'!A:AD,12,0)</f>
        <v>0</v>
      </c>
      <c r="O69" s="67" t="s">
        <v>2805</v>
      </c>
      <c r="P69" s="67" t="s">
        <v>2797</v>
      </c>
      <c r="Q69" s="67" t="s">
        <v>13</v>
      </c>
      <c r="R69" s="67" t="s">
        <v>13</v>
      </c>
      <c r="S69" s="68" t="s">
        <v>13</v>
      </c>
      <c r="T69" s="67" t="s">
        <v>2798</v>
      </c>
      <c r="U69" s="67" t="s">
        <v>13</v>
      </c>
      <c r="V69" s="66" t="s">
        <v>13</v>
      </c>
    </row>
    <row r="70" spans="1:22" x14ac:dyDescent="0.25">
      <c r="A70" s="70">
        <v>45348</v>
      </c>
      <c r="B70" s="48" t="s">
        <v>2790</v>
      </c>
      <c r="C70" s="48">
        <v>4.53</v>
      </c>
      <c r="D70" s="48" t="s">
        <v>2802</v>
      </c>
      <c r="E70" s="48" t="s">
        <v>2810</v>
      </c>
      <c r="F70" s="48">
        <v>73013315</v>
      </c>
      <c r="G70" s="48" t="s">
        <v>2935</v>
      </c>
      <c r="H70" s="48" t="s">
        <v>2936</v>
      </c>
      <c r="I70" s="67" t="str">
        <f>VLOOKUP(F70,'PLANTA PERU'!A:AL,2,0)</f>
        <v>PALOMINO UNZUETA CRISTHIAN SMITH MARIO</v>
      </c>
      <c r="J70" s="67" t="str">
        <f>VLOOKUP(F70,'PLANTA PERU'!A:AL,10,0)</f>
        <v>TECNICO JUNIOR</v>
      </c>
      <c r="K70" s="67" t="s">
        <v>2795</v>
      </c>
      <c r="L70" s="67">
        <f>VLOOKUP(F70,'PLANTA PERU'!A:AD,7,0)</f>
        <v>0</v>
      </c>
      <c r="M70" s="67" t="s">
        <v>13</v>
      </c>
      <c r="N70" s="67" t="str">
        <f>VLOOKUP(F70,'PLANTA PERU'!A:AD,12,0)</f>
        <v>TERMINO FIJO</v>
      </c>
      <c r="O70" s="67" t="s">
        <v>2813</v>
      </c>
      <c r="P70" s="67" t="s">
        <v>2809</v>
      </c>
      <c r="Q70" s="67" t="s">
        <v>13</v>
      </c>
      <c r="R70" s="67" t="s">
        <v>13</v>
      </c>
      <c r="S70" s="68" t="s">
        <v>13</v>
      </c>
      <c r="T70" s="67" t="s">
        <v>2798</v>
      </c>
      <c r="U70" s="67" t="s">
        <v>13</v>
      </c>
      <c r="V70" s="66" t="s">
        <v>13</v>
      </c>
    </row>
    <row r="71" spans="1:22" x14ac:dyDescent="0.25">
      <c r="A71" s="70">
        <v>45352</v>
      </c>
      <c r="B71" s="48" t="s">
        <v>2790</v>
      </c>
      <c r="C71" s="48">
        <v>4.53</v>
      </c>
      <c r="D71" s="48" t="s">
        <v>2802</v>
      </c>
      <c r="E71" s="48" t="s">
        <v>2810</v>
      </c>
      <c r="F71" s="48">
        <v>71267193</v>
      </c>
      <c r="G71" s="48" t="s">
        <v>2937</v>
      </c>
      <c r="H71" s="48" t="s">
        <v>2938</v>
      </c>
      <c r="I71" s="67" t="str">
        <f>VLOOKUP(F71,'PLANTA PERU'!A:AL,2,0)</f>
        <v>ALVIS ABISRROR ANDERSON</v>
      </c>
      <c r="J71" s="67" t="str">
        <f>VLOOKUP(F71,'PLANTA PERU'!A:AL,10,0)</f>
        <v>TECNICO JUNIOR MOTORIZADO TDP</v>
      </c>
      <c r="K71" s="67" t="s">
        <v>2795</v>
      </c>
      <c r="L71" s="67">
        <f>VLOOKUP(F71,'PLANTA PERU'!A:AD,7,0)</f>
        <v>0</v>
      </c>
      <c r="M71" s="67" t="s">
        <v>13</v>
      </c>
      <c r="N71" s="67" t="str">
        <f>VLOOKUP(F71,'PLANTA PERU'!A:AD,12,0)</f>
        <v>INDEFINIDO</v>
      </c>
      <c r="O71" s="67" t="s">
        <v>2813</v>
      </c>
      <c r="P71" s="67" t="s">
        <v>2809</v>
      </c>
      <c r="Q71" s="67" t="s">
        <v>13</v>
      </c>
      <c r="R71" s="67" t="s">
        <v>13</v>
      </c>
      <c r="S71" s="68" t="s">
        <v>13</v>
      </c>
      <c r="T71" s="67" t="s">
        <v>2798</v>
      </c>
      <c r="U71" s="67" t="s">
        <v>13</v>
      </c>
      <c r="V71" s="66" t="s">
        <v>13</v>
      </c>
    </row>
    <row r="72" spans="1:22" x14ac:dyDescent="0.25">
      <c r="A72" s="70">
        <v>45352</v>
      </c>
      <c r="B72" s="48" t="s">
        <v>2790</v>
      </c>
      <c r="C72" s="48">
        <v>4.53</v>
      </c>
      <c r="D72" s="48" t="s">
        <v>2802</v>
      </c>
      <c r="E72" s="48" t="s">
        <v>2810</v>
      </c>
      <c r="F72" s="48">
        <v>48457074</v>
      </c>
      <c r="G72" s="48" t="s">
        <v>2939</v>
      </c>
      <c r="H72" s="48" t="s">
        <v>2940</v>
      </c>
      <c r="I72" s="67" t="str">
        <f>VLOOKUP(F72,'PLANTA PERU'!A:AL,2,0)</f>
        <v>SERNAQUE ORDINOLA BORIS MARTIN</v>
      </c>
      <c r="J72" s="67" t="str">
        <f>VLOOKUP(F72,'PLANTA PERU'!A:AL,10,0)</f>
        <v>TECNICO RESIDENTE TDP</v>
      </c>
      <c r="K72" s="67" t="s">
        <v>2795</v>
      </c>
      <c r="L72" s="67">
        <f>VLOOKUP(F72,'PLANTA PERU'!A:AD,7,0)</f>
        <v>0</v>
      </c>
      <c r="M72" s="67" t="s">
        <v>13</v>
      </c>
      <c r="N72" s="67" t="str">
        <f>VLOOKUP(F72,'PLANTA PERU'!A:AD,12,0)</f>
        <v>TERMINO FIJO</v>
      </c>
      <c r="O72" s="67" t="s">
        <v>2813</v>
      </c>
      <c r="P72" s="67" t="s">
        <v>2809</v>
      </c>
      <c r="Q72" s="67" t="s">
        <v>13</v>
      </c>
      <c r="R72" s="67" t="s">
        <v>13</v>
      </c>
      <c r="S72" s="68" t="s">
        <v>13</v>
      </c>
      <c r="T72" s="67" t="s">
        <v>2798</v>
      </c>
      <c r="U72" s="67" t="s">
        <v>13</v>
      </c>
      <c r="V72" s="66" t="s">
        <v>13</v>
      </c>
    </row>
    <row r="73" spans="1:22" x14ac:dyDescent="0.25">
      <c r="A73" s="70">
        <v>45352</v>
      </c>
      <c r="B73" s="48" t="s">
        <v>2790</v>
      </c>
      <c r="C73" s="48">
        <v>4.53</v>
      </c>
      <c r="D73" s="48" t="s">
        <v>2802</v>
      </c>
      <c r="E73" s="48" t="s">
        <v>2810</v>
      </c>
      <c r="F73" s="48">
        <v>46151732</v>
      </c>
      <c r="G73" s="48" t="s">
        <v>2941</v>
      </c>
      <c r="H73" s="48" t="s">
        <v>2942</v>
      </c>
      <c r="I73" s="67" t="str">
        <f>VLOOKUP(F73,'PLANTA PERU'!A:AL,2,0)</f>
        <v>LOPEZ UCHUYA KATHERINE WENDY</v>
      </c>
      <c r="J73" s="67" t="str">
        <f>VLOOKUP(F73,'PLANTA PERU'!A:AL,10,0)</f>
        <v>JEFE DE ADMINISTRACION Y SCS</v>
      </c>
      <c r="K73" s="67" t="s">
        <v>2795</v>
      </c>
      <c r="L73" s="67">
        <f>VLOOKUP(F73,'PLANTA PERU'!A:AD,7,0)</f>
        <v>0</v>
      </c>
      <c r="M73" s="67" t="s">
        <v>13</v>
      </c>
      <c r="N73" s="67" t="str">
        <f>VLOOKUP(F73,'PLANTA PERU'!A:AD,12,0)</f>
        <v>TERMINO FIJO</v>
      </c>
      <c r="O73" s="67" t="s">
        <v>2813</v>
      </c>
      <c r="P73" s="67" t="s">
        <v>2809</v>
      </c>
      <c r="Q73" s="67" t="s">
        <v>13</v>
      </c>
      <c r="R73" s="67" t="s">
        <v>13</v>
      </c>
      <c r="S73" s="68" t="s">
        <v>13</v>
      </c>
      <c r="T73" s="67" t="s">
        <v>2798</v>
      </c>
      <c r="U73" s="67" t="s">
        <v>13</v>
      </c>
      <c r="V73" s="66" t="s">
        <v>13</v>
      </c>
    </row>
    <row r="74" spans="1:22" x14ac:dyDescent="0.25">
      <c r="A74" s="70">
        <v>45352</v>
      </c>
      <c r="B74" s="48" t="s">
        <v>2790</v>
      </c>
      <c r="C74" s="48">
        <v>4.53</v>
      </c>
      <c r="D74" s="48" t="s">
        <v>2802</v>
      </c>
      <c r="E74" s="48" t="s">
        <v>2810</v>
      </c>
      <c r="F74" s="48">
        <v>41846774</v>
      </c>
      <c r="G74" s="48" t="s">
        <v>2943</v>
      </c>
      <c r="H74" s="78" t="s">
        <v>2944</v>
      </c>
      <c r="I74" s="67" t="str">
        <f>VLOOKUP(F74,'PLANTA PERU'!A:AL,2,0)</f>
        <v>JORGE APARICIO PEDRO</v>
      </c>
      <c r="J74" s="67" t="str">
        <f>VLOOKUP(F74,'PLANTA PERU'!A:AL,10,0)</f>
        <v>BACK OFFICE</v>
      </c>
      <c r="K74" s="67" t="s">
        <v>2795</v>
      </c>
      <c r="L74" s="67">
        <f>VLOOKUP(F74,'PLANTA PERU'!A:AD,7,0)</f>
        <v>0</v>
      </c>
      <c r="M74" s="67" t="s">
        <v>13</v>
      </c>
      <c r="N74" s="67" t="str">
        <f>VLOOKUP(F74,'PLANTA PERU'!A:AD,12,0)</f>
        <v>TERMINO FIJO</v>
      </c>
      <c r="O74" s="67" t="s">
        <v>2813</v>
      </c>
      <c r="P74" s="67" t="s">
        <v>2809</v>
      </c>
      <c r="Q74" s="67" t="s">
        <v>13</v>
      </c>
      <c r="R74" s="67" t="s">
        <v>13</v>
      </c>
      <c r="S74" s="68" t="s">
        <v>13</v>
      </c>
      <c r="T74" s="67" t="s">
        <v>2798</v>
      </c>
      <c r="U74" s="67" t="s">
        <v>13</v>
      </c>
      <c r="V74" s="66" t="s">
        <v>13</v>
      </c>
    </row>
    <row r="75" spans="1:22" x14ac:dyDescent="0.25">
      <c r="A75" s="70">
        <v>45352</v>
      </c>
      <c r="B75" s="48" t="s">
        <v>2790</v>
      </c>
      <c r="C75" s="48">
        <v>4.53</v>
      </c>
      <c r="D75" s="48" t="s">
        <v>2802</v>
      </c>
      <c r="E75" s="48" t="s">
        <v>2810</v>
      </c>
      <c r="F75" s="48">
        <v>72907788</v>
      </c>
      <c r="G75" s="48" t="s">
        <v>2945</v>
      </c>
      <c r="H75" s="48" t="s">
        <v>2946</v>
      </c>
      <c r="I75" s="67" t="str">
        <f>VLOOKUP(F75,'PLANTA PERU'!A:AL,2,0)</f>
        <v>VELASQUEZ QUIROZ FRANCIS DANIEL</v>
      </c>
      <c r="J75" s="67" t="str">
        <f>VLOOKUP(F75,'PLANTA PERU'!A:AL,10,0)</f>
        <v>TECNICO JUNIOR TDP</v>
      </c>
      <c r="K75" s="67" t="s">
        <v>2795</v>
      </c>
      <c r="L75" s="67">
        <f>VLOOKUP(F75,'PLANTA PERU'!A:AD,7,0)</f>
        <v>0</v>
      </c>
      <c r="M75" s="67" t="s">
        <v>13</v>
      </c>
      <c r="N75" s="67" t="str">
        <f>VLOOKUP(F75,'PLANTA PERU'!A:AD,12,0)</f>
        <v>TERMINO FIJO</v>
      </c>
      <c r="O75" s="67" t="s">
        <v>2813</v>
      </c>
      <c r="P75" s="67" t="s">
        <v>2809</v>
      </c>
      <c r="Q75" s="67" t="s">
        <v>13</v>
      </c>
      <c r="R75" s="67" t="s">
        <v>13</v>
      </c>
      <c r="S75" s="68" t="s">
        <v>13</v>
      </c>
      <c r="T75" s="67" t="s">
        <v>2798</v>
      </c>
      <c r="U75" s="67" t="s">
        <v>13</v>
      </c>
      <c r="V75" s="66" t="s">
        <v>13</v>
      </c>
    </row>
    <row r="76" spans="1:22" x14ac:dyDescent="0.25">
      <c r="A76" s="70">
        <v>45352</v>
      </c>
      <c r="B76" s="48" t="s">
        <v>2790</v>
      </c>
      <c r="C76" s="48">
        <v>4.53</v>
      </c>
      <c r="D76" s="48" t="s">
        <v>2802</v>
      </c>
      <c r="E76" s="48" t="s">
        <v>2810</v>
      </c>
      <c r="F76" s="48">
        <v>46151732</v>
      </c>
      <c r="G76" s="48" t="s">
        <v>2947</v>
      </c>
      <c r="H76" s="48" t="s">
        <v>2948</v>
      </c>
      <c r="I76" s="67" t="str">
        <f>VLOOKUP(F76,'PLANTA PERU'!A:AL,2,0)</f>
        <v>LOPEZ UCHUYA KATHERINE WENDY</v>
      </c>
      <c r="J76" s="67" t="str">
        <f>VLOOKUP(F76,'PLANTA PERU'!A:AL,10,0)</f>
        <v>JEFE DE ADMINISTRACION Y SCS</v>
      </c>
      <c r="K76" s="67" t="s">
        <v>2795</v>
      </c>
      <c r="L76" s="67">
        <f>VLOOKUP(F76,'PLANTA PERU'!A:AD,7,0)</f>
        <v>0</v>
      </c>
      <c r="M76" s="67" t="s">
        <v>13</v>
      </c>
      <c r="N76" s="67" t="str">
        <f>VLOOKUP(F76,'PLANTA PERU'!A:AD,12,0)</f>
        <v>TERMINO FIJO</v>
      </c>
      <c r="O76" s="67" t="s">
        <v>2813</v>
      </c>
      <c r="P76" s="67" t="s">
        <v>2809</v>
      </c>
      <c r="Q76" s="67" t="s">
        <v>13</v>
      </c>
      <c r="R76" s="67" t="s">
        <v>13</v>
      </c>
      <c r="S76" s="68" t="s">
        <v>13</v>
      </c>
      <c r="T76" s="67" t="s">
        <v>2798</v>
      </c>
      <c r="U76" s="67" t="s">
        <v>13</v>
      </c>
      <c r="V76" s="66" t="s">
        <v>13</v>
      </c>
    </row>
    <row r="77" spans="1:22" x14ac:dyDescent="0.25">
      <c r="A77" s="70">
        <v>45352</v>
      </c>
      <c r="B77" s="48" t="s">
        <v>2790</v>
      </c>
      <c r="C77" s="48">
        <v>4.53</v>
      </c>
      <c r="D77" s="48" t="s">
        <v>2802</v>
      </c>
      <c r="E77" s="48" t="s">
        <v>2810</v>
      </c>
      <c r="F77" s="48">
        <v>45990537</v>
      </c>
      <c r="G77" s="48" t="s">
        <v>2949</v>
      </c>
      <c r="H77" s="48"/>
      <c r="I77" s="67" t="str">
        <f>VLOOKUP(F77,'PLANTA PERU'!A:AL,2,0)</f>
        <v>BECERRA SOTO SANDRO JOHAN</v>
      </c>
      <c r="J77" s="67" t="str">
        <f>VLOOKUP(F77,'PLANTA PERU'!A:AL,10,0)</f>
        <v>TECNICO RESIDENTE TDP</v>
      </c>
      <c r="K77" s="67" t="s">
        <v>2795</v>
      </c>
      <c r="L77" s="67">
        <f>VLOOKUP(F77,'PLANTA PERU'!A:AD,7,0)</f>
        <v>0</v>
      </c>
      <c r="M77" s="67" t="s">
        <v>13</v>
      </c>
      <c r="N77" s="67" t="str">
        <f>VLOOKUP(F77,'PLANTA PERU'!A:AD,12,0)</f>
        <v>TERMINO FIJO</v>
      </c>
      <c r="O77" s="67" t="s">
        <v>2813</v>
      </c>
      <c r="P77" s="67" t="s">
        <v>2809</v>
      </c>
      <c r="Q77" s="67" t="s">
        <v>13</v>
      </c>
      <c r="R77" s="67" t="s">
        <v>13</v>
      </c>
      <c r="S77" s="68" t="s">
        <v>13</v>
      </c>
      <c r="T77" s="67" t="s">
        <v>2798</v>
      </c>
      <c r="U77" s="67" t="s">
        <v>13</v>
      </c>
      <c r="V77" s="66" t="s">
        <v>13</v>
      </c>
    </row>
    <row r="78" spans="1:22" x14ac:dyDescent="0.25">
      <c r="A78" s="70">
        <v>45352</v>
      </c>
      <c r="B78" s="48" t="s">
        <v>2790</v>
      </c>
      <c r="C78" s="48">
        <v>4.53</v>
      </c>
      <c r="D78" s="48" t="s">
        <v>2802</v>
      </c>
      <c r="E78" s="48" t="s">
        <v>2810</v>
      </c>
      <c r="F78" s="48">
        <v>46151732</v>
      </c>
      <c r="G78" s="48" t="s">
        <v>2951</v>
      </c>
      <c r="H78" s="48" t="s">
        <v>2952</v>
      </c>
      <c r="I78" s="67" t="str">
        <f>VLOOKUP(F78,'PLANTA PERU'!A:AL,2,0)</f>
        <v>LOPEZ UCHUYA KATHERINE WENDY</v>
      </c>
      <c r="J78" s="67" t="str">
        <f>VLOOKUP(F78,'PLANTA PERU'!A:AL,10,0)</f>
        <v>JEFE DE ADMINISTRACION Y SCS</v>
      </c>
      <c r="K78" s="67" t="s">
        <v>2795</v>
      </c>
      <c r="L78" s="67">
        <f>VLOOKUP(F78,'PLANTA PERU'!A:AD,7,0)</f>
        <v>0</v>
      </c>
      <c r="M78" s="67" t="s">
        <v>13</v>
      </c>
      <c r="N78" s="67" t="str">
        <f>VLOOKUP(F78,'PLANTA PERU'!A:AD,12,0)</f>
        <v>TERMINO FIJO</v>
      </c>
      <c r="O78" s="67" t="s">
        <v>2813</v>
      </c>
      <c r="P78" s="67" t="s">
        <v>2809</v>
      </c>
      <c r="Q78" s="67" t="s">
        <v>13</v>
      </c>
      <c r="R78" s="67" t="s">
        <v>13</v>
      </c>
      <c r="S78" s="68" t="s">
        <v>13</v>
      </c>
      <c r="T78" s="67" t="s">
        <v>2798</v>
      </c>
      <c r="U78" s="67" t="s">
        <v>13</v>
      </c>
      <c r="V78" s="66" t="s">
        <v>13</v>
      </c>
    </row>
    <row r="79" spans="1:22" x14ac:dyDescent="0.25">
      <c r="A79" s="70">
        <v>45352</v>
      </c>
      <c r="B79" s="48" t="s">
        <v>2790</v>
      </c>
      <c r="C79" s="48">
        <v>4.53</v>
      </c>
      <c r="D79" s="48" t="s">
        <v>2802</v>
      </c>
      <c r="E79" s="48" t="s">
        <v>2810</v>
      </c>
      <c r="F79" s="48">
        <v>77666191</v>
      </c>
      <c r="G79" s="48" t="s">
        <v>2953</v>
      </c>
      <c r="H79" s="48"/>
      <c r="I79" s="67" t="str">
        <f>VLOOKUP(F79,'PLANTA PERU'!A:AL,2,0)</f>
        <v>JANAMPA REYMUNDO JEFERSON FRANCO</v>
      </c>
      <c r="J79" s="67" t="str">
        <f>VLOOKUP(F79,'PLANTA PERU'!A:AL,10,0)</f>
        <v>TECNICO JUNIOR</v>
      </c>
      <c r="K79" s="67" t="s">
        <v>2795</v>
      </c>
      <c r="L79" s="67">
        <f>VLOOKUP(F79,'PLANTA PERU'!A:AD,7,0)</f>
        <v>0</v>
      </c>
      <c r="M79" s="67" t="s">
        <v>13</v>
      </c>
      <c r="N79" s="67" t="str">
        <f>VLOOKUP(F79,'PLANTA PERU'!A:AD,12,0)</f>
        <v>TERMINO FIJO</v>
      </c>
      <c r="O79" s="67" t="s">
        <v>2813</v>
      </c>
      <c r="P79" s="67" t="s">
        <v>2809</v>
      </c>
      <c r="Q79" s="67" t="s">
        <v>13</v>
      </c>
      <c r="R79" s="67" t="s">
        <v>13</v>
      </c>
      <c r="S79" s="68" t="s">
        <v>13</v>
      </c>
      <c r="T79" s="67" t="s">
        <v>2798</v>
      </c>
      <c r="U79" s="67" t="s">
        <v>13</v>
      </c>
      <c r="V79" s="66" t="s">
        <v>13</v>
      </c>
    </row>
    <row r="80" spans="1:22" x14ac:dyDescent="0.25">
      <c r="A80" s="70">
        <v>45352</v>
      </c>
      <c r="B80" s="48" t="s">
        <v>2790</v>
      </c>
      <c r="C80" s="48">
        <v>12.6</v>
      </c>
      <c r="D80" s="48" t="s">
        <v>2802</v>
      </c>
      <c r="E80" s="48" t="s">
        <v>2803</v>
      </c>
      <c r="F80" s="48">
        <v>71320287</v>
      </c>
      <c r="G80" s="48" t="s">
        <v>2954</v>
      </c>
      <c r="H80" s="48" t="s">
        <v>2955</v>
      </c>
      <c r="I80" s="67" t="str">
        <f>VLOOKUP(F80,'PLANTA PERU'!A:AL,2,0)</f>
        <v>GARCIA ROBLES PAMELA NICOL</v>
      </c>
      <c r="J80" s="67" t="str">
        <f>VLOOKUP(F80,'PLANTA PERU'!A:AL,10,0)</f>
        <v>ASISTENTE CONTABLE</v>
      </c>
      <c r="K80" s="67" t="s">
        <v>2795</v>
      </c>
      <c r="L80" s="67">
        <f>VLOOKUP(F80,'PLANTA PERU'!A:AD,7,0)</f>
        <v>0</v>
      </c>
      <c r="M80" s="67" t="s">
        <v>13</v>
      </c>
      <c r="N80" s="67">
        <f>VLOOKUP(F80,'PLANTA PERU'!A:AD,12,0)</f>
        <v>0</v>
      </c>
      <c r="O80" s="67" t="s">
        <v>2813</v>
      </c>
      <c r="P80" s="67" t="s">
        <v>2809</v>
      </c>
      <c r="Q80" s="67" t="s">
        <v>13</v>
      </c>
      <c r="R80" s="67" t="s">
        <v>13</v>
      </c>
      <c r="S80" s="68" t="s">
        <v>13</v>
      </c>
      <c r="T80" s="67" t="s">
        <v>2798</v>
      </c>
      <c r="U80" s="67" t="s">
        <v>13</v>
      </c>
      <c r="V80" s="66" t="s">
        <v>13</v>
      </c>
    </row>
    <row r="81" spans="1:23" x14ac:dyDescent="0.25">
      <c r="A81" s="70">
        <v>45352</v>
      </c>
      <c r="B81" s="48" t="s">
        <v>2790</v>
      </c>
      <c r="C81" s="48">
        <v>4.53</v>
      </c>
      <c r="D81" s="48" t="s">
        <v>2802</v>
      </c>
      <c r="E81" s="48" t="s">
        <v>2810</v>
      </c>
      <c r="F81" s="48">
        <v>31936274</v>
      </c>
      <c r="G81" s="48" t="s">
        <v>2956</v>
      </c>
      <c r="H81" s="48"/>
      <c r="I81" s="67" t="str">
        <f>VLOOKUP(F81,'PLANTA PERU'!A:AL,2,0)</f>
        <v>JAIMES ENRRIQUEZ GENNER ALFONSO</v>
      </c>
      <c r="J81" s="67" t="str">
        <f>VLOOKUP(F81,'PLANTA PERU'!A:AL,10,0)</f>
        <v>TECNICO RESIDENTE TDP</v>
      </c>
      <c r="K81" s="67" t="s">
        <v>2795</v>
      </c>
      <c r="L81" s="67">
        <f>VLOOKUP(F81,'PLANTA PERU'!A:AD,7,0)</f>
        <v>0</v>
      </c>
      <c r="M81" s="67" t="s">
        <v>13</v>
      </c>
      <c r="N81" s="67" t="str">
        <f>VLOOKUP(F81,'PLANTA PERU'!A:AD,12,0)</f>
        <v>TERMINO FIJO</v>
      </c>
      <c r="O81" s="67" t="s">
        <v>2813</v>
      </c>
      <c r="P81" s="67" t="s">
        <v>2809</v>
      </c>
      <c r="Q81" s="67" t="s">
        <v>13</v>
      </c>
      <c r="R81" s="67" t="s">
        <v>13</v>
      </c>
      <c r="S81" s="68" t="s">
        <v>13</v>
      </c>
      <c r="T81" s="67" t="s">
        <v>2798</v>
      </c>
      <c r="U81" s="67" t="s">
        <v>13</v>
      </c>
      <c r="V81" s="66" t="s">
        <v>13</v>
      </c>
    </row>
    <row r="82" spans="1:23" x14ac:dyDescent="0.25">
      <c r="A82" s="70">
        <v>45352</v>
      </c>
      <c r="B82" s="48" t="s">
        <v>2790</v>
      </c>
      <c r="C82" s="48">
        <v>4.53</v>
      </c>
      <c r="D82" s="48" t="s">
        <v>2802</v>
      </c>
      <c r="E82" s="48" t="s">
        <v>2810</v>
      </c>
      <c r="F82" s="48">
        <v>42174120</v>
      </c>
      <c r="G82" s="48" t="s">
        <v>2957</v>
      </c>
      <c r="H82" s="48"/>
      <c r="I82" s="67" t="str">
        <f>VLOOKUP(F82,'PLANTA PERU'!A:AL,2,0)</f>
        <v>VIZCARRA JOAQUIN CARLOS ALBERTO</v>
      </c>
      <c r="J82" s="67" t="str">
        <f>VLOOKUP(F82,'PLANTA PERU'!A:AL,10,0)</f>
        <v>TECNICO ESPECIALISTA TDP</v>
      </c>
      <c r="K82" s="67" t="s">
        <v>2795</v>
      </c>
      <c r="L82" s="67">
        <f>VLOOKUP(F82,'PLANTA PERU'!A:AD,7,0)</f>
        <v>0</v>
      </c>
      <c r="M82" s="67" t="s">
        <v>13</v>
      </c>
      <c r="N82" s="67" t="str">
        <f>VLOOKUP(F82,'PLANTA PERU'!A:AD,12,0)</f>
        <v>TERMINO FIJO</v>
      </c>
      <c r="O82" s="67" t="s">
        <v>2813</v>
      </c>
      <c r="P82" s="67" t="s">
        <v>2809</v>
      </c>
      <c r="Q82" s="67" t="s">
        <v>13</v>
      </c>
      <c r="R82" s="67" t="s">
        <v>13</v>
      </c>
      <c r="S82" s="68" t="s">
        <v>13</v>
      </c>
      <c r="T82" s="67" t="s">
        <v>2798</v>
      </c>
      <c r="U82" s="67" t="s">
        <v>13</v>
      </c>
      <c r="V82" s="66" t="s">
        <v>13</v>
      </c>
    </row>
    <row r="83" spans="1:23" x14ac:dyDescent="0.25">
      <c r="A83" s="70">
        <v>45352</v>
      </c>
      <c r="B83" s="48" t="s">
        <v>2790</v>
      </c>
      <c r="C83" s="48">
        <v>4.53</v>
      </c>
      <c r="D83" s="48" t="s">
        <v>2802</v>
      </c>
      <c r="E83" s="48" t="s">
        <v>2810</v>
      </c>
      <c r="F83" s="48">
        <v>47991206</v>
      </c>
      <c r="G83" s="48" t="s">
        <v>2959</v>
      </c>
      <c r="H83" s="78" t="s">
        <v>2960</v>
      </c>
      <c r="I83" s="67" t="str">
        <f>VLOOKUP(F83,'PLANTA PERU'!A:AL,2,0)</f>
        <v>CHUIMA SAU?E JOSE LUIS</v>
      </c>
      <c r="J83" s="67" t="str">
        <f>VLOOKUP(F83,'PLANTA PERU'!A:AL,10,0)</f>
        <v>BACK OFFICE</v>
      </c>
      <c r="K83" s="67" t="s">
        <v>2795</v>
      </c>
      <c r="L83" s="67">
        <f>VLOOKUP(F83,'PLANTA PERU'!A:AD,7,0)</f>
        <v>0</v>
      </c>
      <c r="M83" s="67" t="s">
        <v>13</v>
      </c>
      <c r="N83" s="67" t="str">
        <f>VLOOKUP(F83,'PLANTA PERU'!A:AD,12,0)</f>
        <v>TERMINO FIJO</v>
      </c>
      <c r="O83" s="67" t="s">
        <v>2813</v>
      </c>
      <c r="P83" s="67" t="s">
        <v>2809</v>
      </c>
      <c r="Q83" s="67" t="s">
        <v>13</v>
      </c>
      <c r="R83" s="67" t="s">
        <v>13</v>
      </c>
      <c r="S83" s="68" t="s">
        <v>13</v>
      </c>
      <c r="T83" s="67" t="s">
        <v>2798</v>
      </c>
      <c r="U83" s="67" t="s">
        <v>13</v>
      </c>
      <c r="V83" s="66" t="s">
        <v>13</v>
      </c>
    </row>
    <row r="84" spans="1:23" x14ac:dyDescent="0.25">
      <c r="A84" s="70">
        <v>45352</v>
      </c>
      <c r="B84" s="48" t="s">
        <v>2790</v>
      </c>
      <c r="C84" s="48">
        <v>4.53</v>
      </c>
      <c r="D84" s="48" t="s">
        <v>2802</v>
      </c>
      <c r="E84" s="48" t="s">
        <v>2810</v>
      </c>
      <c r="F84" s="48">
        <v>7495834</v>
      </c>
      <c r="G84" s="48" t="s">
        <v>2961</v>
      </c>
      <c r="H84" s="48"/>
      <c r="I84" s="67" t="str">
        <f>VLOOKUP(F84,'PLANTA PERU'!A:AL,2,0)</f>
        <v>CHAVEZ UNTIVEROS MICHAEL EDWARD</v>
      </c>
      <c r="J84" s="67" t="str">
        <f>VLOOKUP(F84,'PLANTA PERU'!A:AL,10,0)</f>
        <v>TECNICO ESPECIALISTA</v>
      </c>
      <c r="K84" s="67" t="s">
        <v>2795</v>
      </c>
      <c r="L84" s="67">
        <f>VLOOKUP(F84,'PLANTA PERU'!A:AD,7,0)</f>
        <v>0</v>
      </c>
      <c r="M84" s="67" t="s">
        <v>13</v>
      </c>
      <c r="N84" s="67" t="str">
        <f>VLOOKUP(F84,'PLANTA PERU'!A:AD,12,0)</f>
        <v>TERMINO FIJO</v>
      </c>
      <c r="O84" s="67" t="s">
        <v>2813</v>
      </c>
      <c r="P84" s="67" t="s">
        <v>2809</v>
      </c>
      <c r="Q84" s="67" t="s">
        <v>13</v>
      </c>
      <c r="R84" s="67" t="s">
        <v>13</v>
      </c>
      <c r="S84" s="68" t="s">
        <v>13</v>
      </c>
      <c r="T84" s="67" t="s">
        <v>2798</v>
      </c>
      <c r="U84" s="67" t="s">
        <v>13</v>
      </c>
      <c r="V84" s="66" t="s">
        <v>13</v>
      </c>
    </row>
    <row r="85" spans="1:23" x14ac:dyDescent="0.25">
      <c r="A85" s="70">
        <v>45352</v>
      </c>
      <c r="B85" s="48" t="s">
        <v>2790</v>
      </c>
      <c r="C85" s="48">
        <v>4.53</v>
      </c>
      <c r="D85" s="48" t="s">
        <v>2802</v>
      </c>
      <c r="E85" s="48" t="s">
        <v>2810</v>
      </c>
      <c r="F85" s="48">
        <v>75688087</v>
      </c>
      <c r="G85" s="48" t="s">
        <v>2962</v>
      </c>
      <c r="H85" s="48"/>
      <c r="I85" s="67" t="str">
        <f>VLOOKUP(F85,'PLANTA PERU'!A:AL,2,0)</f>
        <v>ROJAS HUAMANI ANTONY RAFAEL</v>
      </c>
      <c r="J85" s="67" t="str">
        <f>VLOOKUP(F85,'PLANTA PERU'!A:AL,10,0)</f>
        <v>TECNICO ESPECIALISTA TDP</v>
      </c>
      <c r="K85" s="67" t="s">
        <v>2795</v>
      </c>
      <c r="L85" s="67">
        <f>VLOOKUP(F85,'PLANTA PERU'!A:AD,7,0)</f>
        <v>0</v>
      </c>
      <c r="M85" s="67" t="s">
        <v>13</v>
      </c>
      <c r="N85" s="67" t="str">
        <f>VLOOKUP(F85,'PLANTA PERU'!A:AD,12,0)</f>
        <v>TERMINO FIJO</v>
      </c>
      <c r="O85" s="67" t="s">
        <v>2813</v>
      </c>
      <c r="P85" s="67" t="s">
        <v>2809</v>
      </c>
      <c r="Q85" s="67" t="s">
        <v>13</v>
      </c>
      <c r="R85" s="67" t="s">
        <v>13</v>
      </c>
      <c r="S85" s="68" t="s">
        <v>13</v>
      </c>
      <c r="T85" s="67" t="s">
        <v>2798</v>
      </c>
      <c r="U85" s="67" t="s">
        <v>13</v>
      </c>
      <c r="V85" s="66" t="s">
        <v>13</v>
      </c>
    </row>
    <row r="86" spans="1:23" x14ac:dyDescent="0.25">
      <c r="A86" s="70">
        <v>45352</v>
      </c>
      <c r="B86" s="48" t="s">
        <v>2790</v>
      </c>
      <c r="C86" s="48">
        <v>4.53</v>
      </c>
      <c r="D86" s="48" t="s">
        <v>2802</v>
      </c>
      <c r="E86" s="48" t="s">
        <v>2810</v>
      </c>
      <c r="F86" s="48">
        <v>46944377</v>
      </c>
      <c r="G86" s="48" t="s">
        <v>2964</v>
      </c>
      <c r="H86" s="48"/>
      <c r="I86" s="67" t="str">
        <f>VLOOKUP(F86,'PLANTA PERU'!A:AL,2,0)</f>
        <v>CHURATA ZU?IGA GUBBER EDWIN</v>
      </c>
      <c r="J86" s="67" t="str">
        <f>VLOOKUP(F86,'PLANTA PERU'!A:AL,10,0)</f>
        <v>TECNICO JUNIOR</v>
      </c>
      <c r="K86" s="67" t="s">
        <v>2795</v>
      </c>
      <c r="L86" s="67">
        <f>VLOOKUP(F86,'PLANTA PERU'!A:AD,7,0)</f>
        <v>0</v>
      </c>
      <c r="M86" s="67" t="s">
        <v>13</v>
      </c>
      <c r="N86" s="67" t="str">
        <f>VLOOKUP(F86,'PLANTA PERU'!A:AD,12,0)</f>
        <v>TERMINO FIJO</v>
      </c>
      <c r="O86" s="67" t="s">
        <v>2813</v>
      </c>
      <c r="P86" s="67" t="s">
        <v>2809</v>
      </c>
      <c r="Q86" s="67" t="s">
        <v>13</v>
      </c>
      <c r="R86" s="67" t="s">
        <v>13</v>
      </c>
      <c r="S86" s="68" t="s">
        <v>13</v>
      </c>
      <c r="T86" s="67" t="s">
        <v>2798</v>
      </c>
      <c r="U86" s="67" t="s">
        <v>13</v>
      </c>
      <c r="V86" s="66" t="s">
        <v>13</v>
      </c>
    </row>
    <row r="87" spans="1:23" x14ac:dyDescent="0.25">
      <c r="A87" s="70">
        <v>45352</v>
      </c>
      <c r="B87" s="48" t="s">
        <v>2790</v>
      </c>
      <c r="C87" s="48">
        <v>4.53</v>
      </c>
      <c r="D87" s="48" t="s">
        <v>2802</v>
      </c>
      <c r="E87" s="48" t="s">
        <v>2810</v>
      </c>
      <c r="F87" s="48">
        <v>71820008</v>
      </c>
      <c r="G87" s="48" t="s">
        <v>2965</v>
      </c>
      <c r="H87" s="48"/>
      <c r="I87" s="67" t="str">
        <f>VLOOKUP(F87,'PLANTA PERU'!A:AL,2,0)</f>
        <v>DURAND URQUIA GUSTAVO DANIEL</v>
      </c>
      <c r="J87" s="67" t="str">
        <f>VLOOKUP(F87,'PLANTA PERU'!A:AL,10,0)</f>
        <v>TECNICO ESPECIALISTA TDP</v>
      </c>
      <c r="K87" s="67" t="s">
        <v>2795</v>
      </c>
      <c r="L87" s="67">
        <f>VLOOKUP(F87,'PLANTA PERU'!A:AD,7,0)</f>
        <v>0</v>
      </c>
      <c r="M87" s="67" t="s">
        <v>13</v>
      </c>
      <c r="N87" s="67" t="str">
        <f>VLOOKUP(F87,'PLANTA PERU'!A:AD,12,0)</f>
        <v>TERMINO FIJO</v>
      </c>
      <c r="O87" s="67" t="s">
        <v>2813</v>
      </c>
      <c r="P87" s="67" t="s">
        <v>2809</v>
      </c>
      <c r="Q87" s="67" t="s">
        <v>13</v>
      </c>
      <c r="R87" s="67" t="s">
        <v>13</v>
      </c>
      <c r="S87" s="68" t="s">
        <v>13</v>
      </c>
      <c r="T87" s="67" t="s">
        <v>2798</v>
      </c>
      <c r="U87" s="67" t="s">
        <v>13</v>
      </c>
      <c r="V87" s="66" t="s">
        <v>13</v>
      </c>
    </row>
    <row r="88" spans="1:23" x14ac:dyDescent="0.25">
      <c r="A88" s="70">
        <v>45352</v>
      </c>
      <c r="B88" s="48" t="s">
        <v>2790</v>
      </c>
      <c r="C88" s="48">
        <v>4.53</v>
      </c>
      <c r="D88" s="48" t="s">
        <v>2802</v>
      </c>
      <c r="E88" s="48" t="s">
        <v>2810</v>
      </c>
      <c r="F88" s="48">
        <v>76007265</v>
      </c>
      <c r="G88" s="48" t="s">
        <v>2966</v>
      </c>
      <c r="H88" s="48" t="s">
        <v>2967</v>
      </c>
      <c r="I88" s="67" t="str">
        <f>VLOOKUP(F88,'PLANTA PERU'!A:AL,2,0)</f>
        <v>ARANDA URBANO CESAR JORDHI</v>
      </c>
      <c r="J88" s="67" t="str">
        <f>VLOOKUP(F88,'PLANTA PERU'!A:AL,10,0)</f>
        <v>TECNICO ESPECIALISTA</v>
      </c>
      <c r="K88" s="67" t="s">
        <v>2795</v>
      </c>
      <c r="L88" s="67">
        <f>VLOOKUP(F88,'PLANTA PERU'!A:AD,7,0)</f>
        <v>0</v>
      </c>
      <c r="M88" s="67" t="s">
        <v>13</v>
      </c>
      <c r="N88" s="67" t="str">
        <f>VLOOKUP(F88,'PLANTA PERU'!A:AD,12,0)</f>
        <v>TERMINO FIJO</v>
      </c>
      <c r="O88" s="67" t="s">
        <v>2813</v>
      </c>
      <c r="P88" s="67" t="s">
        <v>2809</v>
      </c>
      <c r="Q88" s="67" t="s">
        <v>13</v>
      </c>
      <c r="R88" s="67" t="s">
        <v>13</v>
      </c>
      <c r="S88" s="68" t="s">
        <v>13</v>
      </c>
      <c r="T88" s="67" t="s">
        <v>2798</v>
      </c>
      <c r="U88" s="67" t="s">
        <v>13</v>
      </c>
      <c r="V88" s="66" t="s">
        <v>13</v>
      </c>
      <c r="W88" s="49" t="s">
        <v>2968</v>
      </c>
    </row>
    <row r="89" spans="1:23" x14ac:dyDescent="0.25">
      <c r="A89" s="70">
        <v>45352</v>
      </c>
      <c r="B89" s="48" t="s">
        <v>2790</v>
      </c>
      <c r="C89" s="48">
        <v>4.53</v>
      </c>
      <c r="D89" s="48" t="s">
        <v>2802</v>
      </c>
      <c r="E89" s="48" t="s">
        <v>2810</v>
      </c>
      <c r="F89" s="48">
        <v>15449605</v>
      </c>
      <c r="G89" s="48" t="s">
        <v>2969</v>
      </c>
      <c r="H89" s="77" t="s">
        <v>2970</v>
      </c>
      <c r="I89" s="67" t="str">
        <f>VLOOKUP(F89,'PLANTA PERU'!A:AL,2,0)</f>
        <v>HERNANDEZ MAGALLANES MARTIN HECTOR</v>
      </c>
      <c r="J89" s="67" t="str">
        <f>VLOOKUP(F89,'PLANTA PERU'!A:AL,10,0)</f>
        <v>BACK OFFICE</v>
      </c>
      <c r="K89" s="67" t="s">
        <v>2795</v>
      </c>
      <c r="L89" s="67">
        <f>VLOOKUP(F89,'PLANTA PERU'!A:AD,7,0)</f>
        <v>0</v>
      </c>
      <c r="M89" s="67" t="s">
        <v>13</v>
      </c>
      <c r="N89" s="67" t="str">
        <f>VLOOKUP(F89,'PLANTA PERU'!A:AD,12,0)</f>
        <v>TERMINO FIJO</v>
      </c>
      <c r="O89" s="67" t="s">
        <v>2813</v>
      </c>
      <c r="P89" s="67" t="s">
        <v>2809</v>
      </c>
      <c r="Q89" s="67" t="s">
        <v>13</v>
      </c>
      <c r="R89" s="67" t="s">
        <v>13</v>
      </c>
      <c r="S89" s="68" t="s">
        <v>13</v>
      </c>
      <c r="T89" s="67" t="s">
        <v>2798</v>
      </c>
      <c r="U89" s="67" t="s">
        <v>13</v>
      </c>
      <c r="V89" s="66" t="s">
        <v>13</v>
      </c>
    </row>
    <row r="90" spans="1:23" x14ac:dyDescent="0.25">
      <c r="A90" s="70">
        <v>45352</v>
      </c>
      <c r="B90" s="48" t="s">
        <v>2790</v>
      </c>
      <c r="C90" s="48">
        <v>4.53</v>
      </c>
      <c r="D90" s="48" t="s">
        <v>2802</v>
      </c>
      <c r="E90" s="48" t="s">
        <v>2810</v>
      </c>
      <c r="F90" s="48">
        <v>40658303</v>
      </c>
      <c r="G90" s="48" t="s">
        <v>2971</v>
      </c>
      <c r="H90" s="48"/>
      <c r="I90" s="67" t="str">
        <f>VLOOKUP(F90,'PLANTA PERU'!A:AL,2,0)</f>
        <v>CERRON CAMAYO CARLOS PABLO</v>
      </c>
      <c r="J90" s="67" t="str">
        <f>VLOOKUP(F90,'PLANTA PERU'!A:AL,10,0)</f>
        <v>TECNICO ESPECIALISTA TDP</v>
      </c>
      <c r="K90" s="67" t="s">
        <v>2795</v>
      </c>
      <c r="L90" s="67">
        <f>VLOOKUP(F90,'PLANTA PERU'!A:AD,7,0)</f>
        <v>0</v>
      </c>
      <c r="M90" s="67" t="s">
        <v>13</v>
      </c>
      <c r="N90" s="67" t="str">
        <f>VLOOKUP(F90,'PLANTA PERU'!A:AD,12,0)</f>
        <v>TERMINO FIJO</v>
      </c>
      <c r="O90" s="67" t="s">
        <v>2805</v>
      </c>
      <c r="P90" s="67" t="s">
        <v>2797</v>
      </c>
      <c r="Q90" s="67" t="s">
        <v>13</v>
      </c>
      <c r="R90" s="67" t="s">
        <v>13</v>
      </c>
      <c r="S90" s="68" t="s">
        <v>13</v>
      </c>
      <c r="T90" s="67" t="s">
        <v>2798</v>
      </c>
      <c r="U90" s="67" t="s">
        <v>13</v>
      </c>
      <c r="V90" s="66" t="s">
        <v>13</v>
      </c>
    </row>
    <row r="91" spans="1:23" x14ac:dyDescent="0.25">
      <c r="A91" s="70">
        <v>45352</v>
      </c>
      <c r="B91" s="48" t="s">
        <v>2790</v>
      </c>
      <c r="C91" s="48">
        <v>4.53</v>
      </c>
      <c r="D91" s="48" t="s">
        <v>2802</v>
      </c>
      <c r="E91" s="48" t="s">
        <v>2810</v>
      </c>
      <c r="F91" s="48">
        <v>76523092</v>
      </c>
      <c r="G91" s="48" t="s">
        <v>2972</v>
      </c>
      <c r="H91" s="48"/>
      <c r="I91" s="67" t="str">
        <f>VLOOKUP(F91,'PLANTA PERU'!A:AL,2,0)</f>
        <v>HUARCAYA HUAMAN ANTONY</v>
      </c>
      <c r="J91" s="67" t="str">
        <f>VLOOKUP(F91,'PLANTA PERU'!A:AL,10,0)</f>
        <v>TECNICO JUNIOR</v>
      </c>
      <c r="K91" s="67" t="s">
        <v>2795</v>
      </c>
      <c r="L91" s="67">
        <f>VLOOKUP(F91,'PLANTA PERU'!A:AD,7,0)</f>
        <v>0</v>
      </c>
      <c r="M91" s="67" t="s">
        <v>13</v>
      </c>
      <c r="N91" s="67" t="str">
        <f>VLOOKUP(F91,'PLANTA PERU'!A:AD,12,0)</f>
        <v>TERMINO FIJO</v>
      </c>
      <c r="O91" s="67" t="s">
        <v>2813</v>
      </c>
      <c r="P91" s="67" t="s">
        <v>2809</v>
      </c>
      <c r="Q91" s="67" t="s">
        <v>13</v>
      </c>
      <c r="R91" s="67" t="s">
        <v>13</v>
      </c>
      <c r="S91" s="68" t="s">
        <v>13</v>
      </c>
      <c r="T91" s="67" t="s">
        <v>2798</v>
      </c>
      <c r="U91" s="67" t="s">
        <v>13</v>
      </c>
      <c r="V91" s="66" t="s">
        <v>13</v>
      </c>
    </row>
    <row r="92" spans="1:23" x14ac:dyDescent="0.25">
      <c r="A92" s="70">
        <v>45352</v>
      </c>
      <c r="B92" s="48" t="s">
        <v>2790</v>
      </c>
      <c r="C92" s="48">
        <v>4.53</v>
      </c>
      <c r="D92" s="48" t="s">
        <v>2802</v>
      </c>
      <c r="E92" s="48" t="s">
        <v>2810</v>
      </c>
      <c r="F92" s="48">
        <v>71279121</v>
      </c>
      <c r="G92" s="48" t="s">
        <v>2973</v>
      </c>
      <c r="H92" s="48"/>
      <c r="I92" s="67" t="str">
        <f>VLOOKUP(F92,'PLANTA PERU'!A:AL,2,0)</f>
        <v>CAMPOS PE?A JAIME MANUEL</v>
      </c>
      <c r="J92" s="67" t="str">
        <f>VLOOKUP(F92,'PLANTA PERU'!A:AL,10,0)</f>
        <v>TECNICO JUNIOR</v>
      </c>
      <c r="K92" s="67" t="s">
        <v>2795</v>
      </c>
      <c r="L92" s="67">
        <f>VLOOKUP(F92,'PLANTA PERU'!A:AD,7,0)</f>
        <v>0</v>
      </c>
      <c r="M92" s="67" t="s">
        <v>13</v>
      </c>
      <c r="N92" s="67" t="str">
        <f>VLOOKUP(F92,'PLANTA PERU'!A:AD,12,0)</f>
        <v>TERMINO FIJO</v>
      </c>
      <c r="O92" s="67" t="s">
        <v>2813</v>
      </c>
      <c r="P92" s="67" t="s">
        <v>2809</v>
      </c>
      <c r="Q92" s="67" t="s">
        <v>13</v>
      </c>
      <c r="R92" s="67" t="s">
        <v>13</v>
      </c>
      <c r="S92" s="68" t="s">
        <v>13</v>
      </c>
      <c r="T92" s="67" t="s">
        <v>2798</v>
      </c>
      <c r="U92" s="67" t="s">
        <v>13</v>
      </c>
      <c r="V92" s="66" t="s">
        <v>13</v>
      </c>
    </row>
    <row r="93" spans="1:23" x14ac:dyDescent="0.25">
      <c r="A93" s="70">
        <v>45352</v>
      </c>
      <c r="B93" s="48" t="s">
        <v>2790</v>
      </c>
      <c r="C93" s="48">
        <v>4.53</v>
      </c>
      <c r="D93" s="48" t="s">
        <v>2802</v>
      </c>
      <c r="E93" s="48" t="s">
        <v>2810</v>
      </c>
      <c r="F93" s="48">
        <v>3017373</v>
      </c>
      <c r="G93" s="48" t="s">
        <v>2974</v>
      </c>
      <c r="H93" s="48"/>
      <c r="I93" s="67" t="str">
        <f>VLOOKUP(F93,'PLANTA PERU'!A:AL,2,0)</f>
        <v>ROJAS PADILLA CESAR HUMBERTO</v>
      </c>
      <c r="J93" s="67" t="str">
        <f>VLOOKUP(F93,'PLANTA PERU'!A:AL,10,0)</f>
        <v>SUPERVISOR FLM</v>
      </c>
      <c r="K93" s="67" t="s">
        <v>2795</v>
      </c>
      <c r="L93" s="67">
        <f>VLOOKUP(F93,'PLANTA PERU'!A:AD,7,0)</f>
        <v>0</v>
      </c>
      <c r="M93" s="67" t="s">
        <v>13</v>
      </c>
      <c r="N93" s="67" t="str">
        <f>VLOOKUP(F93,'PLANTA PERU'!A:AD,12,0)</f>
        <v>TERMINO FIJO</v>
      </c>
      <c r="O93" s="67" t="s">
        <v>2813</v>
      </c>
      <c r="P93" s="67" t="s">
        <v>2809</v>
      </c>
      <c r="Q93" s="67" t="s">
        <v>13</v>
      </c>
      <c r="R93" s="67" t="s">
        <v>13</v>
      </c>
      <c r="S93" s="68" t="s">
        <v>13</v>
      </c>
      <c r="T93" s="67" t="s">
        <v>2798</v>
      </c>
      <c r="U93" s="67" t="s">
        <v>13</v>
      </c>
      <c r="V93" s="66" t="s">
        <v>13</v>
      </c>
    </row>
    <row r="94" spans="1:23" x14ac:dyDescent="0.25">
      <c r="A94" s="70">
        <v>45352</v>
      </c>
      <c r="B94" s="48" t="s">
        <v>2790</v>
      </c>
      <c r="C94" s="48">
        <v>4.53</v>
      </c>
      <c r="D94" s="48" t="s">
        <v>2802</v>
      </c>
      <c r="E94" s="48" t="s">
        <v>2810</v>
      </c>
      <c r="F94" s="48">
        <v>75421266</v>
      </c>
      <c r="G94" s="48" t="s">
        <v>2975</v>
      </c>
      <c r="H94" s="48"/>
      <c r="I94" s="67" t="str">
        <f>VLOOKUP(F94,'PLANTA PERU'!A:AL,2,0)</f>
        <v>HERNANDEZ APARCANA DEREK EITAN</v>
      </c>
      <c r="J94" s="67" t="str">
        <f>VLOOKUP(F94,'PLANTA PERU'!A:AL,10,0)</f>
        <v>TECNICO JUNIOR MOTORIZADO TDP</v>
      </c>
      <c r="K94" s="67" t="s">
        <v>2795</v>
      </c>
      <c r="L94" s="67">
        <f>VLOOKUP(F94,'PLANTA PERU'!A:AD,7,0)</f>
        <v>0</v>
      </c>
      <c r="M94" s="67" t="s">
        <v>13</v>
      </c>
      <c r="N94" s="67" t="str">
        <f>VLOOKUP(F94,'PLANTA PERU'!A:AD,12,0)</f>
        <v>TERMINO FIJO</v>
      </c>
      <c r="O94" s="67" t="s">
        <v>2813</v>
      </c>
      <c r="P94" s="67" t="s">
        <v>2809</v>
      </c>
      <c r="Q94" s="67" t="s">
        <v>13</v>
      </c>
      <c r="R94" s="67" t="s">
        <v>13</v>
      </c>
      <c r="S94" s="68" t="s">
        <v>13</v>
      </c>
      <c r="T94" s="67" t="s">
        <v>2798</v>
      </c>
      <c r="U94" s="67" t="s">
        <v>13</v>
      </c>
      <c r="V94" s="66" t="s">
        <v>13</v>
      </c>
    </row>
    <row r="95" spans="1:23" x14ac:dyDescent="0.25">
      <c r="A95" s="70">
        <v>45352</v>
      </c>
      <c r="B95" s="48" t="s">
        <v>2790</v>
      </c>
      <c r="C95" s="48">
        <v>4.53</v>
      </c>
      <c r="D95" s="48" t="s">
        <v>2802</v>
      </c>
      <c r="E95" s="48" t="s">
        <v>2810</v>
      </c>
      <c r="F95" s="48">
        <v>70087717</v>
      </c>
      <c r="G95" s="48" t="s">
        <v>2976</v>
      </c>
      <c r="H95" s="48"/>
      <c r="I95" s="67" t="str">
        <f>VLOOKUP(F95,'PLANTA PERU'!A:AL,2,0)</f>
        <v>ZAVALA BARRON CARLOS JOSSEPH</v>
      </c>
      <c r="J95" s="67" t="str">
        <f>VLOOKUP(F95,'PLANTA PERU'!A:AL,10,0)</f>
        <v>TECNICO ESPECIALISTA</v>
      </c>
      <c r="K95" s="67" t="s">
        <v>2795</v>
      </c>
      <c r="L95" s="67">
        <f>VLOOKUP(F95,'PLANTA PERU'!A:AD,7,0)</f>
        <v>0</v>
      </c>
      <c r="M95" s="67" t="s">
        <v>13</v>
      </c>
      <c r="N95" s="67">
        <f>VLOOKUP(F95,'PLANTA PERU'!A:AD,12,0)</f>
        <v>0</v>
      </c>
      <c r="O95" s="67" t="s">
        <v>2813</v>
      </c>
      <c r="P95" s="67" t="s">
        <v>2809</v>
      </c>
      <c r="Q95" s="67" t="s">
        <v>13</v>
      </c>
      <c r="R95" s="67" t="s">
        <v>13</v>
      </c>
      <c r="S95" s="68" t="s">
        <v>13</v>
      </c>
      <c r="T95" s="67" t="s">
        <v>2798</v>
      </c>
      <c r="U95" s="67" t="s">
        <v>13</v>
      </c>
      <c r="V95" s="66" t="s">
        <v>13</v>
      </c>
    </row>
    <row r="96" spans="1:23" x14ac:dyDescent="0.25">
      <c r="A96" s="70">
        <v>45352</v>
      </c>
      <c r="B96" s="48" t="s">
        <v>2790</v>
      </c>
      <c r="C96" s="48">
        <v>4.53</v>
      </c>
      <c r="D96" s="48" t="s">
        <v>2802</v>
      </c>
      <c r="E96" s="48" t="s">
        <v>2810</v>
      </c>
      <c r="F96" s="48">
        <v>9611762</v>
      </c>
      <c r="G96" s="48" t="s">
        <v>2977</v>
      </c>
      <c r="H96" s="48"/>
      <c r="I96" s="67" t="str">
        <f>VLOOKUP(F96,'PLANTA PERU'!A:AL,2,0)</f>
        <v>HERNANDEZ TORRES JUAN ENRIQUE</v>
      </c>
      <c r="J96" s="67" t="str">
        <f>VLOOKUP(F96,'PLANTA PERU'!A:AL,10,0)</f>
        <v>TECNICO ESPECIALISTA</v>
      </c>
      <c r="K96" s="67" t="s">
        <v>2795</v>
      </c>
      <c r="L96" s="67">
        <f>VLOOKUP(F96,'PLANTA PERU'!A:AD,7,0)</f>
        <v>0</v>
      </c>
      <c r="M96" s="67" t="s">
        <v>13</v>
      </c>
      <c r="N96" s="67" t="str">
        <f>VLOOKUP(F96,'PLANTA PERU'!A:AD,12,0)</f>
        <v>TERMINO FIJO</v>
      </c>
      <c r="O96" s="67" t="s">
        <v>2813</v>
      </c>
      <c r="P96" s="67" t="s">
        <v>2809</v>
      </c>
      <c r="Q96" s="67" t="s">
        <v>13</v>
      </c>
      <c r="R96" s="67" t="s">
        <v>13</v>
      </c>
      <c r="S96" s="68" t="s">
        <v>13</v>
      </c>
      <c r="T96" s="67" t="s">
        <v>2798</v>
      </c>
      <c r="U96" s="67" t="s">
        <v>13</v>
      </c>
      <c r="V96" s="66" t="s">
        <v>13</v>
      </c>
    </row>
    <row r="97" spans="1:23" x14ac:dyDescent="0.25">
      <c r="A97" s="70">
        <v>45352</v>
      </c>
      <c r="B97" s="48" t="s">
        <v>2790</v>
      </c>
      <c r="C97" s="48">
        <v>4.53</v>
      </c>
      <c r="D97" s="48" t="s">
        <v>2802</v>
      </c>
      <c r="E97" s="48" t="s">
        <v>2810</v>
      </c>
      <c r="F97" s="48">
        <v>40109481</v>
      </c>
      <c r="G97" s="48" t="s">
        <v>2979</v>
      </c>
      <c r="H97" s="48" t="s">
        <v>2980</v>
      </c>
      <c r="I97" s="67" t="str">
        <f>VLOOKUP(F97,'PLANTA PERU'!A:AL,2,0)</f>
        <v>SEBASTIAN GRAOS CAROL GUISSELA</v>
      </c>
      <c r="J97" s="67" t="str">
        <f>VLOOKUP(F97,'PLANTA PERU'!A:AL,10,0)</f>
        <v>SUPERVISOR DE RRHH Y TS</v>
      </c>
      <c r="K97" s="67" t="s">
        <v>2795</v>
      </c>
      <c r="L97" s="67">
        <f>VLOOKUP(F97,'PLANTA PERU'!A:AD,7,0)</f>
        <v>0</v>
      </c>
      <c r="M97" s="67" t="s">
        <v>13</v>
      </c>
      <c r="N97" s="67" t="str">
        <f>VLOOKUP(F97,'PLANTA PERU'!A:AD,12,0)</f>
        <v>TERMINO FIJO</v>
      </c>
      <c r="O97" s="67" t="s">
        <v>2813</v>
      </c>
      <c r="P97" s="67" t="s">
        <v>2809</v>
      </c>
      <c r="Q97" s="67" t="s">
        <v>13</v>
      </c>
      <c r="R97" s="67" t="s">
        <v>13</v>
      </c>
      <c r="S97" s="68" t="s">
        <v>13</v>
      </c>
      <c r="T97" s="67" t="s">
        <v>2798</v>
      </c>
      <c r="U97" s="67" t="s">
        <v>13</v>
      </c>
      <c r="V97" s="66" t="s">
        <v>13</v>
      </c>
    </row>
    <row r="98" spans="1:23" x14ac:dyDescent="0.25">
      <c r="A98" s="70">
        <v>45352</v>
      </c>
      <c r="B98" s="48" t="s">
        <v>2790</v>
      </c>
      <c r="C98" s="48">
        <v>4.53</v>
      </c>
      <c r="D98" s="48" t="s">
        <v>2802</v>
      </c>
      <c r="E98" s="48" t="s">
        <v>2810</v>
      </c>
      <c r="F98" s="48">
        <v>44931015</v>
      </c>
      <c r="G98" s="48" t="s">
        <v>2981</v>
      </c>
      <c r="H98" s="48"/>
      <c r="I98" s="67" t="str">
        <f>VLOOKUP(F98,'PLANTA PERU'!A:AL,2,0)</f>
        <v>SOLANO PERALTA JOSUE ARNALDO</v>
      </c>
      <c r="J98" s="67" t="str">
        <f>VLOOKUP(F98,'PLANTA PERU'!A:AL,10,0)</f>
        <v>TECNICO RESIDENTE SENIOR</v>
      </c>
      <c r="K98" s="67" t="s">
        <v>2795</v>
      </c>
      <c r="L98" s="67">
        <f>VLOOKUP(F98,'PLANTA PERU'!A:AD,7,0)</f>
        <v>0</v>
      </c>
      <c r="M98" s="67" t="s">
        <v>13</v>
      </c>
      <c r="N98" s="67" t="str">
        <f>VLOOKUP(F98,'PLANTA PERU'!A:AD,12,0)</f>
        <v>TERMINO FIJO</v>
      </c>
      <c r="O98" s="67" t="s">
        <v>2813</v>
      </c>
      <c r="P98" s="67" t="s">
        <v>2809</v>
      </c>
      <c r="Q98" s="67" t="s">
        <v>13</v>
      </c>
      <c r="R98" s="67" t="s">
        <v>13</v>
      </c>
      <c r="S98" s="68" t="s">
        <v>13</v>
      </c>
      <c r="T98" s="67" t="s">
        <v>2798</v>
      </c>
      <c r="U98" s="67" t="s">
        <v>13</v>
      </c>
      <c r="V98" s="66" t="s">
        <v>13</v>
      </c>
    </row>
    <row r="99" spans="1:23" x14ac:dyDescent="0.25">
      <c r="A99" s="70">
        <v>45352</v>
      </c>
      <c r="B99" s="48" t="s">
        <v>2790</v>
      </c>
      <c r="C99" s="48">
        <v>4.53</v>
      </c>
      <c r="D99" s="48" t="s">
        <v>2802</v>
      </c>
      <c r="E99" s="48" t="s">
        <v>2810</v>
      </c>
      <c r="F99" s="48">
        <v>75344954</v>
      </c>
      <c r="G99" s="48" t="s">
        <v>2982</v>
      </c>
      <c r="H99" s="48"/>
      <c r="I99" s="67" t="str">
        <f>VLOOKUP(F99,'PLANTA PERU'!A:AL,2,0)</f>
        <v>FERNANDEZ FACUNDO SANTIAGO DUVERLY</v>
      </c>
      <c r="J99" s="67" t="str">
        <f>VLOOKUP(F99,'PLANTA PERU'!A:AL,10,0)</f>
        <v>TECNICO ESPECIALISTA JUNIOR</v>
      </c>
      <c r="K99" s="67" t="s">
        <v>2795</v>
      </c>
      <c r="L99" s="67">
        <f>VLOOKUP(F99,'PLANTA PERU'!A:AD,7,0)</f>
        <v>0</v>
      </c>
      <c r="M99" s="67" t="s">
        <v>13</v>
      </c>
      <c r="N99" s="67" t="str">
        <f>VLOOKUP(F99,'PLANTA PERU'!A:AD,12,0)</f>
        <v>TERMINO FIJO</v>
      </c>
      <c r="O99" s="67" t="s">
        <v>2813</v>
      </c>
      <c r="P99" s="67" t="s">
        <v>2809</v>
      </c>
      <c r="Q99" s="67" t="s">
        <v>13</v>
      </c>
      <c r="R99" s="67" t="s">
        <v>13</v>
      </c>
      <c r="S99" s="68" t="s">
        <v>13</v>
      </c>
      <c r="T99" s="67" t="s">
        <v>2798</v>
      </c>
      <c r="U99" s="67" t="s">
        <v>13</v>
      </c>
      <c r="V99" s="66" t="s">
        <v>13</v>
      </c>
    </row>
    <row r="100" spans="1:23" x14ac:dyDescent="0.25">
      <c r="A100" s="70">
        <v>45363</v>
      </c>
      <c r="B100" s="48" t="s">
        <v>2790</v>
      </c>
      <c r="C100" s="48">
        <v>4.53</v>
      </c>
      <c r="D100" s="48" t="s">
        <v>2802</v>
      </c>
      <c r="E100" s="48" t="s">
        <v>2810</v>
      </c>
      <c r="F100" s="48">
        <v>75607129</v>
      </c>
      <c r="G100" s="48" t="s">
        <v>2984</v>
      </c>
      <c r="H100" s="48"/>
      <c r="I100" s="67" t="str">
        <f>VLOOKUP(F100,'PLANTA PERU'!A:AL,2,0)</f>
        <v>GUZMAN VI?A ANTONI VICTOR</v>
      </c>
      <c r="J100" s="67" t="str">
        <f>VLOOKUP(F100,'PLANTA PERU'!A:AL,10,0)</f>
        <v>TECNICO JUNIOR</v>
      </c>
      <c r="K100" s="67" t="s">
        <v>2795</v>
      </c>
      <c r="L100" s="67">
        <f>VLOOKUP(F100,'PLANTA PERU'!A:AD,7,0)</f>
        <v>0</v>
      </c>
      <c r="M100" s="67" t="s">
        <v>13</v>
      </c>
      <c r="N100" s="67" t="str">
        <f>VLOOKUP(F100,'PLANTA PERU'!A:AD,12,0)</f>
        <v>TERMINO FIJO</v>
      </c>
      <c r="O100" s="67" t="s">
        <v>2813</v>
      </c>
      <c r="P100" s="67" t="s">
        <v>2809</v>
      </c>
      <c r="Q100" s="67" t="s">
        <v>13</v>
      </c>
      <c r="R100" s="67" t="s">
        <v>13</v>
      </c>
      <c r="S100" s="68" t="s">
        <v>13</v>
      </c>
      <c r="T100" s="67" t="s">
        <v>2798</v>
      </c>
      <c r="U100" s="67" t="s">
        <v>13</v>
      </c>
      <c r="V100" s="66" t="s">
        <v>13</v>
      </c>
    </row>
    <row r="101" spans="1:23" x14ac:dyDescent="0.25">
      <c r="A101" s="70">
        <v>45352</v>
      </c>
      <c r="B101" s="48" t="s">
        <v>2790</v>
      </c>
      <c r="C101" s="48">
        <v>12.6</v>
      </c>
      <c r="D101" s="48" t="s">
        <v>2802</v>
      </c>
      <c r="E101" s="48" t="s">
        <v>2803</v>
      </c>
      <c r="F101" s="48">
        <v>43688420</v>
      </c>
      <c r="G101" s="48" t="s">
        <v>2985</v>
      </c>
      <c r="H101" s="48"/>
      <c r="I101" s="67" t="str">
        <f>VLOOKUP(F101,'PLANTA PERU'!A:AL,2,0)</f>
        <v>MIRANDA SUAREZ ANTENOR</v>
      </c>
      <c r="J101" s="67" t="str">
        <f>VLOOKUP(F101,'PLANTA PERU'!A:AL,10,0)</f>
        <v>JEFE DE RRHH</v>
      </c>
      <c r="K101" s="67" t="s">
        <v>2795</v>
      </c>
      <c r="L101" s="67">
        <f>VLOOKUP(F101,'PLANTA PERU'!A:AD,7,0)</f>
        <v>0</v>
      </c>
      <c r="M101" s="67" t="s">
        <v>13</v>
      </c>
      <c r="N101" s="67" t="str">
        <f>VLOOKUP(F101,'PLANTA PERU'!A:AD,12,0)</f>
        <v>TERMINO FIJO</v>
      </c>
      <c r="O101" s="67" t="s">
        <v>2813</v>
      </c>
      <c r="P101" s="67" t="s">
        <v>2809</v>
      </c>
      <c r="Q101" s="67" t="s">
        <v>13</v>
      </c>
      <c r="R101" s="67" t="s">
        <v>13</v>
      </c>
      <c r="S101" s="68" t="s">
        <v>13</v>
      </c>
      <c r="T101" s="67" t="s">
        <v>2798</v>
      </c>
      <c r="U101" s="67" t="s">
        <v>13</v>
      </c>
      <c r="V101" s="66" t="s">
        <v>13</v>
      </c>
    </row>
    <row r="102" spans="1:23" x14ac:dyDescent="0.25">
      <c r="A102" s="70">
        <v>45394</v>
      </c>
      <c r="B102" s="48" t="s">
        <v>2790</v>
      </c>
      <c r="C102" s="48">
        <v>6.3</v>
      </c>
      <c r="D102" s="48" t="s">
        <v>2802</v>
      </c>
      <c r="E102" s="48" t="s">
        <v>2806</v>
      </c>
      <c r="F102" s="48">
        <v>43385497</v>
      </c>
      <c r="G102" s="48" t="s">
        <v>2986</v>
      </c>
      <c r="H102" s="48" t="s">
        <v>2987</v>
      </c>
      <c r="I102" s="67" t="e">
        <f>VLOOKUP(F102,'PLANTA PERU'!A:AL,2,0)</f>
        <v>#N/A</v>
      </c>
      <c r="J102" s="67" t="e">
        <f>VLOOKUP(F102,'PLANTA PERU'!A:AL,10,0)</f>
        <v>#N/A</v>
      </c>
      <c r="K102" s="67" t="s">
        <v>2795</v>
      </c>
      <c r="L102" s="67" t="e">
        <f>VLOOKUP(F102,'PLANTA PERU'!A:AD,7,0)</f>
        <v>#N/A</v>
      </c>
      <c r="M102" s="67" t="s">
        <v>13</v>
      </c>
      <c r="N102" s="67" t="e">
        <f>VLOOKUP(F102,'PLANTA PERU'!A:AD,12,0)</f>
        <v>#N/A</v>
      </c>
      <c r="O102" s="67" t="s">
        <v>2805</v>
      </c>
      <c r="P102" s="67" t="s">
        <v>2797</v>
      </c>
      <c r="Q102" s="67" t="s">
        <v>13</v>
      </c>
      <c r="R102" s="67" t="s">
        <v>13</v>
      </c>
      <c r="S102" s="68" t="s">
        <v>13</v>
      </c>
      <c r="T102" s="67" t="s">
        <v>2798</v>
      </c>
      <c r="U102" s="67" t="s">
        <v>13</v>
      </c>
      <c r="V102" s="66" t="s">
        <v>13</v>
      </c>
    </row>
    <row r="103" spans="1:23" x14ac:dyDescent="0.25">
      <c r="A103" s="70">
        <v>45394</v>
      </c>
      <c r="B103" s="48" t="s">
        <v>2790</v>
      </c>
      <c r="C103" s="48">
        <v>4.53</v>
      </c>
      <c r="D103" s="48" t="s">
        <v>2802</v>
      </c>
      <c r="E103" s="48" t="s">
        <v>2810</v>
      </c>
      <c r="F103" s="48">
        <v>40109481</v>
      </c>
      <c r="G103" s="48" t="s">
        <v>2988</v>
      </c>
      <c r="H103" s="48"/>
      <c r="I103" s="67" t="str">
        <f>VLOOKUP(F103,'PLANTA PERU'!A:AL,2,0)</f>
        <v>SEBASTIAN GRAOS CAROL GUISSELA</v>
      </c>
      <c r="J103" s="67" t="str">
        <f>VLOOKUP(F103,'PLANTA PERU'!A:AL,10,0)</f>
        <v>SUPERVISOR DE RRHH Y TS</v>
      </c>
      <c r="K103" s="67" t="s">
        <v>2989</v>
      </c>
      <c r="L103" s="67">
        <f>VLOOKUP(F103,'PLANTA PERU'!A:AD,7,0)</f>
        <v>0</v>
      </c>
      <c r="M103" s="67" t="s">
        <v>13</v>
      </c>
      <c r="N103" s="67" t="str">
        <f>VLOOKUP(F103,'PLANTA PERU'!A:AD,12,0)</f>
        <v>TERMINO FIJO</v>
      </c>
      <c r="O103" s="67" t="s">
        <v>2805</v>
      </c>
      <c r="P103" s="67" t="s">
        <v>2797</v>
      </c>
      <c r="Q103" s="67" t="s">
        <v>13</v>
      </c>
      <c r="R103" s="67" t="s">
        <v>13</v>
      </c>
      <c r="S103" s="68" t="s">
        <v>13</v>
      </c>
      <c r="T103" s="67" t="s">
        <v>2798</v>
      </c>
      <c r="U103" s="67" t="s">
        <v>13</v>
      </c>
      <c r="V103" s="66" t="s">
        <v>13</v>
      </c>
    </row>
    <row r="104" spans="1:23" x14ac:dyDescent="0.25">
      <c r="A104" s="70">
        <v>45408</v>
      </c>
      <c r="B104" s="48" t="s">
        <v>2790</v>
      </c>
      <c r="C104" s="48">
        <v>4.53</v>
      </c>
      <c r="D104" s="48" t="s">
        <v>2802</v>
      </c>
      <c r="E104" s="48" t="s">
        <v>2810</v>
      </c>
      <c r="F104" s="48">
        <v>74569469</v>
      </c>
      <c r="G104" s="48" t="s">
        <v>2990</v>
      </c>
      <c r="H104" s="48"/>
      <c r="I104" s="67" t="str">
        <f>VLOOKUP(F104,'PLANTA PERU'!A:AL,2,0)</f>
        <v>CARHUAJULCA LEVANO JUAN GABRIEL</v>
      </c>
      <c r="J104" s="67" t="str">
        <f>VLOOKUP(F104,'PLANTA PERU'!A:AL,10,0)</f>
        <v>TECNICO ESPECIALISTA TDP</v>
      </c>
      <c r="K104" s="67" t="s">
        <v>2795</v>
      </c>
      <c r="L104" s="67">
        <f>VLOOKUP(F104,'PLANTA PERU'!A:AD,7,0)</f>
        <v>0</v>
      </c>
      <c r="M104" s="67" t="s">
        <v>13</v>
      </c>
      <c r="N104" s="67" t="str">
        <f>VLOOKUP(F104,'PLANTA PERU'!A:AD,12,0)</f>
        <v>TERMINO FIJO</v>
      </c>
      <c r="O104" s="67" t="s">
        <v>2813</v>
      </c>
      <c r="P104" s="67" t="s">
        <v>2809</v>
      </c>
      <c r="Q104" s="67" t="s">
        <v>13</v>
      </c>
      <c r="R104" s="67" t="s">
        <v>13</v>
      </c>
      <c r="S104" s="68" t="s">
        <v>13</v>
      </c>
      <c r="T104" s="67" t="s">
        <v>2798</v>
      </c>
      <c r="U104" s="67" t="s">
        <v>13</v>
      </c>
      <c r="V104" s="66" t="s">
        <v>13</v>
      </c>
    </row>
    <row r="105" spans="1:23" x14ac:dyDescent="0.25">
      <c r="A105" s="70">
        <v>45408</v>
      </c>
      <c r="B105" s="48" t="s">
        <v>2790</v>
      </c>
      <c r="C105" s="48">
        <v>4.53</v>
      </c>
      <c r="D105" s="48" t="s">
        <v>2802</v>
      </c>
      <c r="E105" s="48" t="s">
        <v>2810</v>
      </c>
      <c r="F105" s="48">
        <v>74622710</v>
      </c>
      <c r="G105" s="48" t="s">
        <v>2992</v>
      </c>
      <c r="H105" s="48"/>
      <c r="I105" s="67" t="str">
        <f>VLOOKUP(F105,'PLANTA PERU'!A:AL,2,0)</f>
        <v>ROQUE ARREDONDO JUAN ALBERTO</v>
      </c>
      <c r="J105" s="67" t="str">
        <f>VLOOKUP(F105,'PLANTA PERU'!A:AL,10,0)</f>
        <v>TECNICO JUNIOR TDP</v>
      </c>
      <c r="K105" s="67" t="s">
        <v>2795</v>
      </c>
      <c r="L105" s="67">
        <f>VLOOKUP(F105,'PLANTA PERU'!A:AD,7,0)</f>
        <v>0</v>
      </c>
      <c r="M105" s="67" t="s">
        <v>13</v>
      </c>
      <c r="N105" s="67" t="str">
        <f>VLOOKUP(F105,'PLANTA PERU'!A:AD,12,0)</f>
        <v>TERMINO FIJO</v>
      </c>
      <c r="O105" s="67" t="s">
        <v>2813</v>
      </c>
      <c r="P105" s="67" t="s">
        <v>2809</v>
      </c>
      <c r="Q105" s="67" t="s">
        <v>13</v>
      </c>
      <c r="R105" s="67" t="s">
        <v>13</v>
      </c>
      <c r="S105" s="68" t="s">
        <v>13</v>
      </c>
      <c r="T105" s="67" t="s">
        <v>2798</v>
      </c>
      <c r="U105" s="67" t="s">
        <v>13</v>
      </c>
      <c r="V105" s="66" t="s">
        <v>13</v>
      </c>
    </row>
    <row r="106" spans="1:23" x14ac:dyDescent="0.25">
      <c r="A106" s="70">
        <v>45408</v>
      </c>
      <c r="B106" s="48" t="s">
        <v>2790</v>
      </c>
      <c r="C106" s="48">
        <v>4.53</v>
      </c>
      <c r="D106" s="48" t="s">
        <v>2802</v>
      </c>
      <c r="E106" s="48" t="s">
        <v>2810</v>
      </c>
      <c r="F106" s="48">
        <v>9448420</v>
      </c>
      <c r="G106" s="48" t="s">
        <v>2993</v>
      </c>
      <c r="H106" s="48"/>
      <c r="I106" s="67" t="str">
        <f>VLOOKUP(F106,'PLANTA PERU'!A:AL,2,0)</f>
        <v>CASTRO SALAZAR WALTER ORLANDO</v>
      </c>
      <c r="J106" s="67" t="str">
        <f>VLOOKUP(F106,'PLANTA PERU'!A:AL,10,0)</f>
        <v>TECNICO ESPECIALISTA TDP</v>
      </c>
      <c r="K106" s="67" t="s">
        <v>2795</v>
      </c>
      <c r="L106" s="67">
        <f>VLOOKUP(F106,'PLANTA PERU'!A:AD,7,0)</f>
        <v>0</v>
      </c>
      <c r="M106" s="67" t="s">
        <v>13</v>
      </c>
      <c r="N106" s="67" t="str">
        <f>VLOOKUP(F106,'PLANTA PERU'!A:AD,12,0)</f>
        <v>TERMINO FIJO</v>
      </c>
      <c r="O106" s="67" t="s">
        <v>2813</v>
      </c>
      <c r="P106" s="67" t="s">
        <v>2809</v>
      </c>
      <c r="Q106" s="67" t="s">
        <v>13</v>
      </c>
      <c r="R106" s="67" t="s">
        <v>13</v>
      </c>
      <c r="S106" s="68" t="s">
        <v>13</v>
      </c>
      <c r="T106" s="67" t="s">
        <v>2798</v>
      </c>
      <c r="U106" s="67" t="s">
        <v>13</v>
      </c>
      <c r="V106" s="66" t="s">
        <v>13</v>
      </c>
    </row>
    <row r="107" spans="1:23" x14ac:dyDescent="0.25">
      <c r="A107" s="70">
        <v>45408</v>
      </c>
      <c r="B107" s="48" t="s">
        <v>2790</v>
      </c>
      <c r="C107" s="48">
        <v>4.53</v>
      </c>
      <c r="D107" s="48" t="s">
        <v>2802</v>
      </c>
      <c r="E107" s="48" t="s">
        <v>2810</v>
      </c>
      <c r="F107" s="48">
        <v>4927978</v>
      </c>
      <c r="G107" s="48" t="s">
        <v>2995</v>
      </c>
      <c r="H107" s="48"/>
      <c r="I107" s="67" t="str">
        <f>VLOOKUP(F107,'PLANTA PERU'!A:AL,2,0)</f>
        <v>CHARMELO HERNANDEZ ADONIS ALDAIR</v>
      </c>
      <c r="J107" s="67" t="str">
        <f>VLOOKUP(F107,'PLANTA PERU'!A:AL,10,0)</f>
        <v>TECNICO JUNIOR</v>
      </c>
      <c r="K107" s="67" t="s">
        <v>2795</v>
      </c>
      <c r="L107" s="67">
        <f>VLOOKUP(F107,'PLANTA PERU'!A:AD,7,0)</f>
        <v>0</v>
      </c>
      <c r="M107" s="67" t="s">
        <v>13</v>
      </c>
      <c r="N107" s="67" t="str">
        <f>VLOOKUP(F107,'PLANTA PERU'!A:AD,12,0)</f>
        <v>TERMINO FIJO</v>
      </c>
      <c r="O107" s="67" t="s">
        <v>2813</v>
      </c>
      <c r="P107" s="67" t="s">
        <v>2809</v>
      </c>
      <c r="Q107" s="67" t="s">
        <v>13</v>
      </c>
      <c r="R107" s="67" t="s">
        <v>13</v>
      </c>
      <c r="S107" s="68" t="s">
        <v>13</v>
      </c>
      <c r="T107" s="67" t="s">
        <v>2798</v>
      </c>
      <c r="U107" s="67" t="s">
        <v>13</v>
      </c>
      <c r="V107" s="66" t="s">
        <v>13</v>
      </c>
    </row>
    <row r="108" spans="1:23" x14ac:dyDescent="0.25">
      <c r="A108" s="70">
        <v>45408</v>
      </c>
      <c r="B108" s="48" t="s">
        <v>2790</v>
      </c>
      <c r="C108" s="48">
        <v>4.53</v>
      </c>
      <c r="D108" s="48" t="s">
        <v>2802</v>
      </c>
      <c r="E108" s="48" t="s">
        <v>2810</v>
      </c>
      <c r="F108" s="48">
        <v>7562873</v>
      </c>
      <c r="G108" s="48" t="s">
        <v>2996</v>
      </c>
      <c r="H108" s="48"/>
      <c r="I108" s="67" t="str">
        <f>VLOOKUP(F108,'PLANTA PERU'!A:AL,2,0)</f>
        <v>PEREIRA GARCIA DAVID CRISTOBAL JOSE</v>
      </c>
      <c r="J108" s="67" t="str">
        <f>VLOOKUP(F108,'PLANTA PERU'!A:AL,10,0)</f>
        <v>TECNICO JUNIOR</v>
      </c>
      <c r="K108" s="67" t="s">
        <v>2795</v>
      </c>
      <c r="L108" s="67">
        <f>VLOOKUP(F108,'PLANTA PERU'!A:AD,7,0)</f>
        <v>0</v>
      </c>
      <c r="M108" s="67" t="s">
        <v>13</v>
      </c>
      <c r="N108" s="67" t="str">
        <f>VLOOKUP(F108,'PLANTA PERU'!A:AD,12,0)</f>
        <v>TERMINO FIJO</v>
      </c>
      <c r="O108" s="67" t="s">
        <v>2813</v>
      </c>
      <c r="P108" s="67" t="s">
        <v>2809</v>
      </c>
      <c r="Q108" s="67" t="s">
        <v>13</v>
      </c>
      <c r="R108" s="67" t="s">
        <v>13</v>
      </c>
      <c r="S108" s="68" t="s">
        <v>13</v>
      </c>
      <c r="T108" s="67" t="s">
        <v>2798</v>
      </c>
      <c r="U108" s="67" t="s">
        <v>13</v>
      </c>
      <c r="V108" s="66" t="s">
        <v>13</v>
      </c>
    </row>
    <row r="109" spans="1:23" x14ac:dyDescent="0.25">
      <c r="A109" s="70">
        <v>45428</v>
      </c>
      <c r="B109" s="48" t="s">
        <v>2790</v>
      </c>
      <c r="C109" s="48">
        <v>12.6</v>
      </c>
      <c r="D109" s="48" t="s">
        <v>2802</v>
      </c>
      <c r="E109" s="48" t="s">
        <v>2803</v>
      </c>
      <c r="F109" s="48">
        <v>71115880</v>
      </c>
      <c r="G109" s="48" t="s">
        <v>2997</v>
      </c>
      <c r="H109" s="48" t="s">
        <v>11468</v>
      </c>
      <c r="I109" s="67" t="str">
        <f>VLOOKUP(F109,'PLANTA PERU'!A:AL,2,0)</f>
        <v>PE?A ASENCIO ERICK</v>
      </c>
      <c r="J109" s="67" t="str">
        <f>VLOOKUP(F109,'PLANTA PERU'!A:AL,10,0)</f>
        <v>ASISTENTE TI</v>
      </c>
      <c r="K109" s="67" t="s">
        <v>2795</v>
      </c>
      <c r="L109" s="67">
        <f>VLOOKUP(F109,'PLANTA PERU'!A:AD,7,0)</f>
        <v>0</v>
      </c>
      <c r="M109" s="67" t="s">
        <v>13</v>
      </c>
      <c r="N109" s="67">
        <f>VLOOKUP(F109,'PLANTA PERU'!A:AD,12,0)</f>
        <v>0</v>
      </c>
      <c r="O109" s="67" t="s">
        <v>2805</v>
      </c>
      <c r="P109" s="67" t="s">
        <v>2797</v>
      </c>
      <c r="Q109" s="67" t="s">
        <v>13</v>
      </c>
      <c r="R109" s="67" t="s">
        <v>13</v>
      </c>
      <c r="S109" s="68" t="s">
        <v>13</v>
      </c>
      <c r="T109" s="67" t="s">
        <v>2798</v>
      </c>
      <c r="U109" s="67" t="s">
        <v>13</v>
      </c>
      <c r="V109" s="66" t="s">
        <v>13</v>
      </c>
    </row>
    <row r="110" spans="1:23" x14ac:dyDescent="0.25">
      <c r="A110" s="70">
        <v>45447</v>
      </c>
      <c r="B110" s="48" t="s">
        <v>2790</v>
      </c>
      <c r="C110" s="48">
        <v>6.3</v>
      </c>
      <c r="D110" s="48" t="s">
        <v>2802</v>
      </c>
      <c r="E110" s="48" t="s">
        <v>2806</v>
      </c>
      <c r="F110" s="48">
        <v>4733123</v>
      </c>
      <c r="G110" s="48" t="s">
        <v>2998</v>
      </c>
      <c r="H110" s="48"/>
      <c r="I110" s="67" t="str">
        <f>VLOOKUP(F110,'PLANTA PERU'!A:AL,2,0)</f>
        <v>JIMENEZ RODRIGUEZ XIORELYS NATHALY</v>
      </c>
      <c r="J110" s="67" t="str">
        <f>VLOOKUP(F110,'PLANTA PERU'!A:AL,10,0)</f>
        <v>ANALISTA DE COMPRAS</v>
      </c>
      <c r="K110" s="67" t="s">
        <v>2795</v>
      </c>
      <c r="L110" s="67">
        <f>VLOOKUP(F110,'PLANTA PERU'!A:AD,7,0)</f>
        <v>0</v>
      </c>
      <c r="M110" s="67" t="s">
        <v>13</v>
      </c>
      <c r="N110" s="67" t="str">
        <f>VLOOKUP(F110,'PLANTA PERU'!A:AD,12,0)</f>
        <v>TERMINO FIJO</v>
      </c>
      <c r="O110" s="67" t="s">
        <v>2805</v>
      </c>
      <c r="P110" s="67" t="s">
        <v>2797</v>
      </c>
      <c r="Q110" s="67" t="s">
        <v>13</v>
      </c>
      <c r="R110" s="67" t="s">
        <v>13</v>
      </c>
      <c r="S110" s="68" t="s">
        <v>13</v>
      </c>
      <c r="T110" s="67" t="s">
        <v>2798</v>
      </c>
      <c r="U110" s="67" t="s">
        <v>13</v>
      </c>
      <c r="V110" s="66" t="s">
        <v>13</v>
      </c>
    </row>
    <row r="111" spans="1:23" x14ac:dyDescent="0.25">
      <c r="A111" s="70">
        <v>45750</v>
      </c>
      <c r="B111" s="48" t="s">
        <v>2790</v>
      </c>
      <c r="C111" s="48">
        <v>4.53</v>
      </c>
      <c r="D111" s="48" t="s">
        <v>2802</v>
      </c>
      <c r="E111" s="48" t="s">
        <v>2810</v>
      </c>
      <c r="F111" s="62">
        <v>71860709</v>
      </c>
      <c r="G111" s="48" t="s">
        <v>2999</v>
      </c>
      <c r="H111" s="48"/>
      <c r="I111" s="67" t="str">
        <f>VLOOKUP(F111,'PLANTA PERU'!A:AL,2,0)</f>
        <v>CUENCA SANCHEZ HARRY JHAN POOL</v>
      </c>
      <c r="J111" s="67" t="str">
        <f>VLOOKUP(F111,'PLANTA PERU'!A:AL,10,0)</f>
        <v>TECNICO ESPECIALISTA TDP</v>
      </c>
      <c r="K111" s="67" t="s">
        <v>2795</v>
      </c>
      <c r="L111" s="67">
        <f>VLOOKUP(F111,'PLANTA PERU'!A:AD,7,0)</f>
        <v>0</v>
      </c>
      <c r="M111" s="67" t="s">
        <v>13</v>
      </c>
      <c r="N111" s="67" t="str">
        <f>VLOOKUP(F111,'PLANTA PERU'!A:AD,12,0)</f>
        <v>TERMINO FIJO</v>
      </c>
      <c r="O111" s="67" t="s">
        <v>2805</v>
      </c>
      <c r="P111" s="67" t="s">
        <v>2797</v>
      </c>
      <c r="Q111" s="67" t="s">
        <v>13</v>
      </c>
      <c r="R111" s="67" t="s">
        <v>13</v>
      </c>
      <c r="S111" s="68" t="s">
        <v>13</v>
      </c>
      <c r="T111" s="67" t="s">
        <v>2798</v>
      </c>
      <c r="U111" s="67" t="s">
        <v>13</v>
      </c>
      <c r="V111" s="66" t="s">
        <v>13</v>
      </c>
    </row>
    <row r="112" spans="1:23" s="62" customFormat="1" ht="13.5" x14ac:dyDescent="0.25">
      <c r="A112" s="141">
        <v>46199</v>
      </c>
      <c r="B112" s="48" t="s">
        <v>2790</v>
      </c>
      <c r="C112" s="48">
        <v>6.3</v>
      </c>
      <c r="D112" s="48" t="s">
        <v>2802</v>
      </c>
      <c r="E112" s="48" t="s">
        <v>2806</v>
      </c>
      <c r="F112" s="48">
        <v>48067632</v>
      </c>
      <c r="G112" s="48" t="s">
        <v>3000</v>
      </c>
      <c r="H112" s="48"/>
      <c r="I112" s="48" t="str">
        <f>VLOOKUP(F112,'PLANTA PERU'!A:AL,2,0)</f>
        <v>TORRES ROJAS EVELYN MILAGROS</v>
      </c>
      <c r="J112" s="48" t="str">
        <f>VLOOKUP(F112,'PLANTA PERU'!A:AL,10,0)</f>
        <v>ANALISTA DE RECLUTAMIENTO</v>
      </c>
      <c r="K112" s="48" t="s">
        <v>2795</v>
      </c>
      <c r="L112" s="48">
        <f>VLOOKUP(F112,'PLANTA PERU'!A:AD,7,0)</f>
        <v>0</v>
      </c>
      <c r="M112" s="48" t="s">
        <v>13</v>
      </c>
      <c r="N112" s="48">
        <f>VLOOKUP(F112,'PLANTA PERU'!A:AD,12,0)</f>
        <v>0</v>
      </c>
      <c r="O112" s="48" t="s">
        <v>2805</v>
      </c>
      <c r="P112" s="48" t="s">
        <v>2797</v>
      </c>
      <c r="Q112" s="48" t="s">
        <v>13</v>
      </c>
      <c r="R112" s="48" t="s">
        <v>13</v>
      </c>
      <c r="S112" s="48" t="s">
        <v>13</v>
      </c>
      <c r="T112" s="48" t="s">
        <v>2798</v>
      </c>
      <c r="U112" s="48" t="s">
        <v>13</v>
      </c>
      <c r="V112" s="48" t="s">
        <v>13</v>
      </c>
      <c r="W112" s="48"/>
    </row>
    <row r="113" spans="1:23" s="62" customFormat="1" ht="13.5" x14ac:dyDescent="0.25">
      <c r="A113" s="141">
        <v>46204</v>
      </c>
      <c r="B113" s="48" t="s">
        <v>2790</v>
      </c>
      <c r="C113" s="48">
        <v>0.1</v>
      </c>
      <c r="D113" s="48" t="s">
        <v>3903</v>
      </c>
      <c r="E113" s="48" t="s">
        <v>3904</v>
      </c>
      <c r="F113" s="48">
        <v>42037296</v>
      </c>
      <c r="G113" s="48" t="s">
        <v>10586</v>
      </c>
      <c r="H113" s="48"/>
      <c r="I113" s="48" t="str">
        <f>VLOOKUP(F113,'PLANTA PERU'!A:AL,2,0)</f>
        <v>GUIZADO SOSA JOHN ROGER</v>
      </c>
      <c r="J113" s="48" t="str">
        <f>VLOOKUP(F113,'PLANTA PERU'!A:AL,10,0)</f>
        <v>TECNICO ESPECIALISTA</v>
      </c>
      <c r="K113" s="48" t="s">
        <v>2795</v>
      </c>
      <c r="L113" s="48">
        <f>VLOOKUP(F113,'PLANTA PERU'!A:AD,7,0)</f>
        <v>0</v>
      </c>
      <c r="M113" s="48" t="s">
        <v>13</v>
      </c>
      <c r="N113" s="48">
        <f>VLOOKUP(F113,'PLANTA PERU'!A:AD,12,0)</f>
        <v>0</v>
      </c>
      <c r="O113" s="48" t="s">
        <v>2805</v>
      </c>
      <c r="P113" s="48" t="s">
        <v>2797</v>
      </c>
      <c r="Q113" s="48" t="s">
        <v>13</v>
      </c>
      <c r="R113" s="48" t="s">
        <v>13</v>
      </c>
      <c r="S113" s="48" t="s">
        <v>13</v>
      </c>
      <c r="T113" s="48" t="s">
        <v>2798</v>
      </c>
      <c r="U113" s="48" t="s">
        <v>13</v>
      </c>
      <c r="V113" s="48" t="s">
        <v>13</v>
      </c>
      <c r="W113" s="48"/>
    </row>
    <row r="114" spans="1:23" s="62" customFormat="1" ht="13.5" x14ac:dyDescent="0.25">
      <c r="A114" s="141">
        <v>46204</v>
      </c>
      <c r="B114" s="48" t="s">
        <v>2790</v>
      </c>
      <c r="C114" s="48">
        <v>0.1</v>
      </c>
      <c r="D114" s="48" t="s">
        <v>3903</v>
      </c>
      <c r="E114" s="48" t="s">
        <v>3904</v>
      </c>
      <c r="F114" s="48">
        <v>45577771</v>
      </c>
      <c r="G114" s="48" t="s">
        <v>10587</v>
      </c>
      <c r="H114" s="48"/>
      <c r="I114" s="48" t="str">
        <f>VLOOKUP(F114,'PLANTA PERU'!A:AL,2,0)</f>
        <v>BASTIDAS PAREJA JEREMY ABRAHAM</v>
      </c>
      <c r="J114" s="48" t="str">
        <f>VLOOKUP(F114,'PLANTA PERU'!A:AL,10,0)</f>
        <v>TECNICO ESPECIALISTA</v>
      </c>
      <c r="K114" s="48" t="s">
        <v>2795</v>
      </c>
      <c r="L114" s="48">
        <f>VLOOKUP(F114,'PLANTA PERU'!A:AD,7,0)</f>
        <v>0</v>
      </c>
      <c r="M114" s="48" t="s">
        <v>13</v>
      </c>
      <c r="N114" s="48">
        <f>VLOOKUP(F114,'PLANTA PERU'!A:AD,12,0)</f>
        <v>0</v>
      </c>
      <c r="O114" s="48" t="s">
        <v>2805</v>
      </c>
      <c r="P114" s="48" t="s">
        <v>2797</v>
      </c>
      <c r="Q114" s="48" t="s">
        <v>13</v>
      </c>
      <c r="R114" s="48" t="s">
        <v>13</v>
      </c>
      <c r="S114" s="48" t="s">
        <v>13</v>
      </c>
      <c r="T114" s="48" t="s">
        <v>2798</v>
      </c>
      <c r="U114" s="48" t="s">
        <v>13</v>
      </c>
      <c r="V114" s="48" t="s">
        <v>13</v>
      </c>
      <c r="W114" s="48"/>
    </row>
    <row r="115" spans="1:23" s="62" customFormat="1" ht="13.5" x14ac:dyDescent="0.25">
      <c r="A115" s="141">
        <v>46204</v>
      </c>
      <c r="B115" s="48" t="s">
        <v>2790</v>
      </c>
      <c r="C115" s="48">
        <v>0.1</v>
      </c>
      <c r="D115" s="48" t="s">
        <v>3903</v>
      </c>
      <c r="E115" s="48" t="s">
        <v>3904</v>
      </c>
      <c r="F115" s="48">
        <v>10150480</v>
      </c>
      <c r="G115" s="48" t="s">
        <v>10589</v>
      </c>
      <c r="H115" s="48"/>
      <c r="I115" s="48" t="str">
        <f>VLOOKUP(F115,'PLANTA PERU'!A:AL,2,0)</f>
        <v>LAZO GALVAN HECTOR LUIS</v>
      </c>
      <c r="J115" s="48" t="str">
        <f>VLOOKUP(F115,'PLANTA PERU'!A:AL,10,0)</f>
        <v>TECNICO ESPECIALISTA</v>
      </c>
      <c r="K115" s="48" t="s">
        <v>2795</v>
      </c>
      <c r="L115" s="48">
        <f>VLOOKUP(F115,'PLANTA PERU'!A:AD,7,0)</f>
        <v>0</v>
      </c>
      <c r="M115" s="48" t="s">
        <v>13</v>
      </c>
      <c r="N115" s="48">
        <f>VLOOKUP(F115,'PLANTA PERU'!A:AD,12,0)</f>
        <v>0</v>
      </c>
      <c r="O115" s="48" t="s">
        <v>2805</v>
      </c>
      <c r="P115" s="48" t="s">
        <v>2797</v>
      </c>
      <c r="Q115" s="48" t="s">
        <v>13</v>
      </c>
      <c r="R115" s="48" t="s">
        <v>13</v>
      </c>
      <c r="S115" s="48" t="s">
        <v>13</v>
      </c>
      <c r="T115" s="48" t="s">
        <v>2798</v>
      </c>
      <c r="U115" s="48" t="s">
        <v>13</v>
      </c>
      <c r="V115" s="48" t="s">
        <v>13</v>
      </c>
      <c r="W115" s="48"/>
    </row>
    <row r="116" spans="1:23" s="62" customFormat="1" ht="13.5" x14ac:dyDescent="0.25">
      <c r="A116" s="141">
        <v>46204</v>
      </c>
      <c r="B116" s="48" t="s">
        <v>2790</v>
      </c>
      <c r="C116" s="48">
        <v>0.1</v>
      </c>
      <c r="D116" s="48" t="s">
        <v>3903</v>
      </c>
      <c r="E116" s="48" t="s">
        <v>3904</v>
      </c>
      <c r="F116" s="48">
        <v>8819288</v>
      </c>
      <c r="G116" s="48" t="s">
        <v>10590</v>
      </c>
      <c r="H116" s="48"/>
      <c r="I116" s="48" t="str">
        <f>VLOOKUP(F116,'PLANTA PERU'!A:AL,2,0)</f>
        <v>PAREJA ALMANZA VICTOR</v>
      </c>
      <c r="J116" s="48" t="str">
        <f>VLOOKUP(F116,'PLANTA PERU'!A:AL,10,0)</f>
        <v>TECNICO ESPECIALISTA</v>
      </c>
      <c r="K116" s="48" t="s">
        <v>2795</v>
      </c>
      <c r="L116" s="48">
        <f>VLOOKUP(F116,'PLANTA PERU'!A:AD,7,0)</f>
        <v>0</v>
      </c>
      <c r="M116" s="48" t="s">
        <v>13</v>
      </c>
      <c r="N116" s="48">
        <f>VLOOKUP(F116,'PLANTA PERU'!A:AD,12,0)</f>
        <v>0</v>
      </c>
      <c r="O116" s="48" t="s">
        <v>2805</v>
      </c>
      <c r="P116" s="48" t="s">
        <v>2797</v>
      </c>
      <c r="Q116" s="48" t="s">
        <v>13</v>
      </c>
      <c r="R116" s="48" t="s">
        <v>13</v>
      </c>
      <c r="S116" s="48" t="s">
        <v>13</v>
      </c>
      <c r="T116" s="48" t="s">
        <v>2798</v>
      </c>
      <c r="U116" s="48" t="s">
        <v>13</v>
      </c>
      <c r="V116" s="48" t="s">
        <v>13</v>
      </c>
      <c r="W116" s="48"/>
    </row>
    <row r="117" spans="1:23" s="62" customFormat="1" ht="13.5" x14ac:dyDescent="0.25">
      <c r="A117" s="141">
        <v>46204</v>
      </c>
      <c r="B117" s="48" t="s">
        <v>2790</v>
      </c>
      <c r="C117" s="48">
        <v>0.1</v>
      </c>
      <c r="D117" s="48" t="s">
        <v>3903</v>
      </c>
      <c r="E117" s="48" t="s">
        <v>3904</v>
      </c>
      <c r="F117" s="48">
        <v>77378383</v>
      </c>
      <c r="G117" s="48" t="s">
        <v>10591</v>
      </c>
      <c r="H117" s="48"/>
      <c r="I117" s="48" t="str">
        <f>VLOOKUP(F117,'PLANTA PERU'!A:AL,2,0)</f>
        <v>BALDEON PALACIOS JOSE LUIS</v>
      </c>
      <c r="J117" s="48" t="str">
        <f>VLOOKUP(F117,'PLANTA PERU'!A:AL,10,0)</f>
        <v>TECNICO JUNIOR</v>
      </c>
      <c r="K117" s="48" t="s">
        <v>2795</v>
      </c>
      <c r="L117" s="48">
        <f>VLOOKUP(F117,'PLANTA PERU'!A:AD,7,0)</f>
        <v>0</v>
      </c>
      <c r="M117" s="48" t="s">
        <v>13</v>
      </c>
      <c r="N117" s="48">
        <f>VLOOKUP(F117,'PLANTA PERU'!A:AD,12,0)</f>
        <v>0</v>
      </c>
      <c r="O117" s="48" t="s">
        <v>2805</v>
      </c>
      <c r="P117" s="48" t="s">
        <v>2797</v>
      </c>
      <c r="Q117" s="48" t="s">
        <v>13</v>
      </c>
      <c r="R117" s="48" t="s">
        <v>13</v>
      </c>
      <c r="S117" s="48" t="s">
        <v>13</v>
      </c>
      <c r="T117" s="48" t="s">
        <v>2798</v>
      </c>
      <c r="U117" s="48" t="s">
        <v>13</v>
      </c>
      <c r="V117" s="48" t="s">
        <v>13</v>
      </c>
      <c r="W117" s="48"/>
    </row>
    <row r="118" spans="1:23" s="62" customFormat="1" ht="13.5" x14ac:dyDescent="0.25">
      <c r="A118" s="141">
        <v>46204</v>
      </c>
      <c r="B118" s="48" t="s">
        <v>2790</v>
      </c>
      <c r="C118" s="48">
        <v>0.1</v>
      </c>
      <c r="D118" s="48" t="s">
        <v>3903</v>
      </c>
      <c r="E118" s="48" t="s">
        <v>3904</v>
      </c>
      <c r="F118" s="48">
        <v>10150480</v>
      </c>
      <c r="G118" s="48" t="s">
        <v>10592</v>
      </c>
      <c r="H118" s="48"/>
      <c r="I118" s="48" t="str">
        <f>VLOOKUP(F118,'PLANTA PERU'!A:AL,2,0)</f>
        <v>LAZO GALVAN HECTOR LUIS</v>
      </c>
      <c r="J118" s="48" t="str">
        <f>VLOOKUP(F118,'PLANTA PERU'!A:AL,10,0)</f>
        <v>TECNICO ESPECIALISTA</v>
      </c>
      <c r="K118" s="48" t="s">
        <v>2795</v>
      </c>
      <c r="L118" s="48">
        <f>VLOOKUP(F118,'PLANTA PERU'!A:AD,7,0)</f>
        <v>0</v>
      </c>
      <c r="M118" s="48" t="s">
        <v>13</v>
      </c>
      <c r="N118" s="48">
        <f>VLOOKUP(F118,'PLANTA PERU'!A:AD,12,0)</f>
        <v>0</v>
      </c>
      <c r="O118" s="48" t="s">
        <v>2805</v>
      </c>
      <c r="P118" s="48" t="s">
        <v>2797</v>
      </c>
      <c r="Q118" s="48" t="s">
        <v>13</v>
      </c>
      <c r="R118" s="48" t="s">
        <v>13</v>
      </c>
      <c r="S118" s="48" t="s">
        <v>13</v>
      </c>
      <c r="T118" s="48" t="s">
        <v>2798</v>
      </c>
      <c r="U118" s="48" t="s">
        <v>13</v>
      </c>
      <c r="V118" s="48" t="s">
        <v>13</v>
      </c>
      <c r="W118" s="48"/>
    </row>
    <row r="119" spans="1:23" s="62" customFormat="1" ht="13.5" x14ac:dyDescent="0.25">
      <c r="A119" s="141">
        <v>46204</v>
      </c>
      <c r="B119" s="48" t="s">
        <v>2790</v>
      </c>
      <c r="C119" s="48">
        <v>0.1</v>
      </c>
      <c r="D119" s="48" t="s">
        <v>3903</v>
      </c>
      <c r="E119" s="48" t="s">
        <v>3904</v>
      </c>
      <c r="F119" s="48">
        <v>74946090</v>
      </c>
      <c r="G119" s="48" t="s">
        <v>10612</v>
      </c>
      <c r="H119" s="48"/>
      <c r="I119" s="48" t="str">
        <f>VLOOKUP(F119,'PLANTA PERU'!A:AL,2,0)</f>
        <v>TORRES LEON JOSE LUIS</v>
      </c>
      <c r="J119" s="48" t="str">
        <f>VLOOKUP(F119,'PLANTA PERU'!A:AL,10,0)</f>
        <v>TECNICO ESPECIALISTA JUNIOR</v>
      </c>
      <c r="K119" s="48" t="s">
        <v>2795</v>
      </c>
      <c r="L119" s="48">
        <f>VLOOKUP(F119,'PLANTA PERU'!A:AD,7,0)</f>
        <v>0</v>
      </c>
      <c r="M119" s="48" t="s">
        <v>13</v>
      </c>
      <c r="N119" s="48">
        <f>VLOOKUP(F119,'PLANTA PERU'!A:AD,12,0)</f>
        <v>0</v>
      </c>
      <c r="O119" s="48" t="s">
        <v>2805</v>
      </c>
      <c r="P119" s="48" t="s">
        <v>2797</v>
      </c>
      <c r="Q119" s="48" t="s">
        <v>13</v>
      </c>
      <c r="R119" s="48" t="s">
        <v>13</v>
      </c>
      <c r="S119" s="48" t="s">
        <v>13</v>
      </c>
      <c r="T119" s="48" t="s">
        <v>2798</v>
      </c>
      <c r="U119" s="48" t="s">
        <v>13</v>
      </c>
      <c r="V119" s="48" t="s">
        <v>13</v>
      </c>
      <c r="W119" s="48"/>
    </row>
    <row r="120" spans="1:23" s="62" customFormat="1" ht="13.5" x14ac:dyDescent="0.25">
      <c r="A120" s="141">
        <v>46204</v>
      </c>
      <c r="B120" s="48" t="s">
        <v>2790</v>
      </c>
      <c r="C120" s="48">
        <v>0.1</v>
      </c>
      <c r="D120" s="48" t="s">
        <v>3903</v>
      </c>
      <c r="E120" s="48" t="s">
        <v>3904</v>
      </c>
      <c r="F120" s="48">
        <v>46880394</v>
      </c>
      <c r="G120" s="48" t="s">
        <v>10613</v>
      </c>
      <c r="H120" s="48"/>
      <c r="I120" s="48" t="str">
        <f>VLOOKUP(F120,'PLANTA PERU'!A:AL,2,0)</f>
        <v>LOPEZ CARRION DAVID NELSON</v>
      </c>
      <c r="J120" s="48" t="str">
        <f>VLOOKUP(F120,'PLANTA PERU'!A:AL,10,0)</f>
        <v>TECNICO ESPECIALISTA</v>
      </c>
      <c r="K120" s="48" t="s">
        <v>2795</v>
      </c>
      <c r="L120" s="48">
        <f>VLOOKUP(F120,'PLANTA PERU'!A:AD,7,0)</f>
        <v>0</v>
      </c>
      <c r="M120" s="48" t="s">
        <v>13</v>
      </c>
      <c r="N120" s="48">
        <f>VLOOKUP(F120,'PLANTA PERU'!A:AD,12,0)</f>
        <v>0</v>
      </c>
      <c r="O120" s="48" t="s">
        <v>2805</v>
      </c>
      <c r="P120" s="48" t="s">
        <v>2797</v>
      </c>
      <c r="Q120" s="48" t="s">
        <v>13</v>
      </c>
      <c r="R120" s="48" t="s">
        <v>13</v>
      </c>
      <c r="S120" s="48" t="s">
        <v>13</v>
      </c>
      <c r="T120" s="48" t="s">
        <v>2798</v>
      </c>
      <c r="U120" s="48" t="s">
        <v>13</v>
      </c>
      <c r="V120" s="48" t="s">
        <v>13</v>
      </c>
      <c r="W120" s="48"/>
    </row>
    <row r="121" spans="1:23" s="62" customFormat="1" ht="13.5" x14ac:dyDescent="0.25">
      <c r="A121" s="141">
        <v>46204</v>
      </c>
      <c r="B121" s="48" t="s">
        <v>2790</v>
      </c>
      <c r="C121" s="48">
        <v>0.1</v>
      </c>
      <c r="D121" s="48" t="s">
        <v>3903</v>
      </c>
      <c r="E121" s="48" t="s">
        <v>3904</v>
      </c>
      <c r="F121" s="48">
        <v>74366523</v>
      </c>
      <c r="G121" s="48" t="s">
        <v>10597</v>
      </c>
      <c r="H121" s="48"/>
      <c r="I121" s="48" t="str">
        <f>VLOOKUP(F121,'PLANTA PERU'!A:AL,2,0)</f>
        <v>QUISPE RAMOS OMAR LUIS</v>
      </c>
      <c r="J121" s="48" t="str">
        <f>VLOOKUP(F121,'PLANTA PERU'!A:AL,10,0)</f>
        <v>TECNICO ESPECIALISTA</v>
      </c>
      <c r="K121" s="48" t="s">
        <v>2795</v>
      </c>
      <c r="L121" s="48">
        <f>VLOOKUP(F121,'PLANTA PERU'!A:AD,7,0)</f>
        <v>0</v>
      </c>
      <c r="M121" s="48" t="s">
        <v>13</v>
      </c>
      <c r="N121" s="48">
        <f>VLOOKUP(F121,'PLANTA PERU'!A:AD,12,0)</f>
        <v>0</v>
      </c>
      <c r="O121" s="48" t="s">
        <v>2805</v>
      </c>
      <c r="P121" s="48" t="s">
        <v>2797</v>
      </c>
      <c r="Q121" s="48" t="s">
        <v>13</v>
      </c>
      <c r="R121" s="48" t="s">
        <v>13</v>
      </c>
      <c r="S121" s="48" t="s">
        <v>13</v>
      </c>
      <c r="T121" s="48" t="s">
        <v>2798</v>
      </c>
      <c r="U121" s="48" t="s">
        <v>13</v>
      </c>
      <c r="V121" s="48" t="s">
        <v>13</v>
      </c>
      <c r="W121" s="48"/>
    </row>
    <row r="122" spans="1:23" s="62" customFormat="1" ht="13.5" x14ac:dyDescent="0.25">
      <c r="A122" s="141">
        <v>46204</v>
      </c>
      <c r="B122" s="48" t="s">
        <v>2790</v>
      </c>
      <c r="C122" s="48">
        <v>0.1</v>
      </c>
      <c r="D122" s="48" t="s">
        <v>3903</v>
      </c>
      <c r="E122" s="48" t="s">
        <v>3904</v>
      </c>
      <c r="F122" s="48">
        <v>71594533</v>
      </c>
      <c r="G122" s="48" t="s">
        <v>10598</v>
      </c>
      <c r="H122" s="48"/>
      <c r="I122" s="48" t="str">
        <f>VLOOKUP(F122,'PLANTA PERU'!A:AL,2,0)</f>
        <v>CASTILLO LANCHO GABRIEL DANIEL</v>
      </c>
      <c r="J122" s="48" t="str">
        <f>VLOOKUP(F122,'PLANTA PERU'!A:AL,10,0)</f>
        <v>TECNICO JUNIOR</v>
      </c>
      <c r="K122" s="48" t="s">
        <v>2795</v>
      </c>
      <c r="L122" s="48">
        <f>VLOOKUP(F122,'PLANTA PERU'!A:AD,7,0)</f>
        <v>0</v>
      </c>
      <c r="M122" s="48" t="s">
        <v>13</v>
      </c>
      <c r="N122" s="48">
        <f>VLOOKUP(F122,'PLANTA PERU'!A:AD,12,0)</f>
        <v>0</v>
      </c>
      <c r="O122" s="48" t="s">
        <v>2805</v>
      </c>
      <c r="P122" s="48" t="s">
        <v>2797</v>
      </c>
      <c r="Q122" s="48" t="s">
        <v>13</v>
      </c>
      <c r="R122" s="48" t="s">
        <v>13</v>
      </c>
      <c r="S122" s="48" t="s">
        <v>13</v>
      </c>
      <c r="T122" s="48" t="s">
        <v>2798</v>
      </c>
      <c r="U122" s="48" t="s">
        <v>13</v>
      </c>
      <c r="V122" s="48" t="s">
        <v>13</v>
      </c>
      <c r="W122" s="48"/>
    </row>
    <row r="123" spans="1:23" s="62" customFormat="1" ht="13.5" x14ac:dyDescent="0.25">
      <c r="A123" s="141">
        <v>46204</v>
      </c>
      <c r="B123" s="48" t="s">
        <v>2790</v>
      </c>
      <c r="C123" s="48">
        <v>0.1</v>
      </c>
      <c r="D123" s="48" t="s">
        <v>3903</v>
      </c>
      <c r="E123" s="48" t="s">
        <v>3904</v>
      </c>
      <c r="F123" s="48">
        <v>46330050</v>
      </c>
      <c r="G123" s="48" t="s">
        <v>10970</v>
      </c>
      <c r="H123" s="48"/>
      <c r="I123" s="48" t="str">
        <f>VLOOKUP(F123,'PLANTA PERU'!A:AL,2,0)</f>
        <v>HUAMAN HERRERA JUNIOR IGNACIO</v>
      </c>
      <c r="J123" s="48" t="str">
        <f>VLOOKUP(F123,'PLANTA PERU'!A:AL,10,0)</f>
        <v>TECNICO ESPECIALISTA</v>
      </c>
      <c r="K123" s="48" t="s">
        <v>2795</v>
      </c>
      <c r="L123" s="48">
        <f>VLOOKUP(F123,'PLANTA PERU'!A:AD,7,0)</f>
        <v>0</v>
      </c>
      <c r="M123" s="48" t="s">
        <v>13</v>
      </c>
      <c r="N123" s="48">
        <f>VLOOKUP(F123,'PLANTA PERU'!A:AD,12,0)</f>
        <v>0</v>
      </c>
      <c r="O123" s="48" t="s">
        <v>2805</v>
      </c>
      <c r="P123" s="48" t="s">
        <v>2797</v>
      </c>
      <c r="Q123" s="48" t="s">
        <v>13</v>
      </c>
      <c r="R123" s="48" t="s">
        <v>13</v>
      </c>
      <c r="S123" s="48" t="s">
        <v>13</v>
      </c>
      <c r="T123" s="48" t="s">
        <v>2798</v>
      </c>
      <c r="U123" s="48" t="s">
        <v>13</v>
      </c>
      <c r="V123" s="48" t="s">
        <v>13</v>
      </c>
      <c r="W123" s="48"/>
    </row>
    <row r="124" spans="1:23" s="62" customFormat="1" ht="13.5" x14ac:dyDescent="0.25">
      <c r="A124" s="141">
        <v>46204</v>
      </c>
      <c r="B124" s="48" t="s">
        <v>2790</v>
      </c>
      <c r="C124" s="48">
        <v>0.1</v>
      </c>
      <c r="D124" s="48" t="s">
        <v>3903</v>
      </c>
      <c r="E124" s="48" t="s">
        <v>3904</v>
      </c>
      <c r="F124" s="48">
        <v>70982713</v>
      </c>
      <c r="G124" s="48" t="s">
        <v>10603</v>
      </c>
      <c r="H124" s="48"/>
      <c r="I124" s="48" t="str">
        <f>VLOOKUP(F124,'PLANTA PERU'!A:AL,2,0)</f>
        <v>ZAMBRANO VEGA ALONSO FERNANDO</v>
      </c>
      <c r="J124" s="48" t="str">
        <f>VLOOKUP(F124,'PLANTA PERU'!A:AL,10,0)</f>
        <v>TECNICO ESPECIALISTA JUNIOR</v>
      </c>
      <c r="K124" s="48" t="s">
        <v>2795</v>
      </c>
      <c r="L124" s="48">
        <f>VLOOKUP(F124,'PLANTA PERU'!A:AD,7,0)</f>
        <v>0</v>
      </c>
      <c r="M124" s="48" t="s">
        <v>13</v>
      </c>
      <c r="N124" s="48">
        <f>VLOOKUP(F124,'PLANTA PERU'!A:AD,12,0)</f>
        <v>0</v>
      </c>
      <c r="O124" s="48" t="s">
        <v>2805</v>
      </c>
      <c r="P124" s="48" t="s">
        <v>2797</v>
      </c>
      <c r="Q124" s="48" t="s">
        <v>13</v>
      </c>
      <c r="R124" s="48" t="s">
        <v>13</v>
      </c>
      <c r="S124" s="48" t="s">
        <v>13</v>
      </c>
      <c r="T124" s="48" t="s">
        <v>2798</v>
      </c>
      <c r="U124" s="48" t="s">
        <v>13</v>
      </c>
      <c r="V124" s="48" t="s">
        <v>13</v>
      </c>
      <c r="W124" s="48"/>
    </row>
    <row r="125" spans="1:23" s="62" customFormat="1" ht="13.5" x14ac:dyDescent="0.25">
      <c r="A125" s="141">
        <v>46204</v>
      </c>
      <c r="B125" s="48" t="s">
        <v>2790</v>
      </c>
      <c r="C125" s="48">
        <v>0.1</v>
      </c>
      <c r="D125" s="48" t="s">
        <v>3903</v>
      </c>
      <c r="E125" s="48" t="s">
        <v>3904</v>
      </c>
      <c r="F125" s="48">
        <v>76266927</v>
      </c>
      <c r="G125" s="48" t="s">
        <v>10604</v>
      </c>
      <c r="H125" s="48"/>
      <c r="I125" s="48" t="str">
        <f>VLOOKUP(F125,'PLANTA PERU'!A:AL,2,0)</f>
        <v>VILLA QUISPE JULIO CESAR</v>
      </c>
      <c r="J125" s="48" t="str">
        <f>VLOOKUP(F125,'PLANTA PERU'!A:AL,10,0)</f>
        <v>TECNICO ESPECIALISTA</v>
      </c>
      <c r="K125" s="48" t="s">
        <v>2795</v>
      </c>
      <c r="L125" s="48">
        <f>VLOOKUP(F125,'PLANTA PERU'!A:AD,7,0)</f>
        <v>0</v>
      </c>
      <c r="M125" s="48" t="s">
        <v>13</v>
      </c>
      <c r="N125" s="48">
        <f>VLOOKUP(F125,'PLANTA PERU'!A:AD,12,0)</f>
        <v>0</v>
      </c>
      <c r="O125" s="48" t="s">
        <v>2805</v>
      </c>
      <c r="P125" s="48" t="s">
        <v>2797</v>
      </c>
      <c r="Q125" s="48" t="s">
        <v>13</v>
      </c>
      <c r="R125" s="48" t="s">
        <v>13</v>
      </c>
      <c r="S125" s="48" t="s">
        <v>13</v>
      </c>
      <c r="T125" s="48" t="s">
        <v>2798</v>
      </c>
      <c r="U125" s="48" t="s">
        <v>13</v>
      </c>
      <c r="V125" s="48" t="s">
        <v>13</v>
      </c>
      <c r="W125" s="48"/>
    </row>
    <row r="126" spans="1:23" s="62" customFormat="1" ht="13.5" x14ac:dyDescent="0.25">
      <c r="A126" s="141">
        <v>46204</v>
      </c>
      <c r="B126" s="48" t="s">
        <v>2790</v>
      </c>
      <c r="C126" s="48">
        <v>0.1</v>
      </c>
      <c r="D126" s="48" t="s">
        <v>3903</v>
      </c>
      <c r="E126" s="48" t="s">
        <v>3904</v>
      </c>
      <c r="F126" s="48">
        <v>74071852</v>
      </c>
      <c r="G126" s="48" t="s">
        <v>10614</v>
      </c>
      <c r="H126" s="48"/>
      <c r="I126" s="48" t="str">
        <f>VLOOKUP(F126,'PLANTA PERU'!A:AL,2,0)</f>
        <v>VILLANUEVA QUISPE RONALD</v>
      </c>
      <c r="J126" s="48" t="str">
        <f>VLOOKUP(F126,'PLANTA PERU'!A:AL,10,0)</f>
        <v>TECNICO ESPECIALISTA</v>
      </c>
      <c r="K126" s="48" t="s">
        <v>2795</v>
      </c>
      <c r="L126" s="48">
        <f>VLOOKUP(F126,'PLANTA PERU'!A:AD,7,0)</f>
        <v>0</v>
      </c>
      <c r="M126" s="48" t="s">
        <v>13</v>
      </c>
      <c r="N126" s="48">
        <f>VLOOKUP(F126,'PLANTA PERU'!A:AD,12,0)</f>
        <v>0</v>
      </c>
      <c r="O126" s="48" t="s">
        <v>2805</v>
      </c>
      <c r="P126" s="48" t="s">
        <v>2797</v>
      </c>
      <c r="Q126" s="48" t="s">
        <v>13</v>
      </c>
      <c r="R126" s="48" t="s">
        <v>13</v>
      </c>
      <c r="S126" s="48" t="s">
        <v>13</v>
      </c>
      <c r="T126" s="48" t="s">
        <v>2798</v>
      </c>
      <c r="U126" s="48" t="s">
        <v>13</v>
      </c>
      <c r="V126" s="48" t="s">
        <v>13</v>
      </c>
      <c r="W126" s="48"/>
    </row>
    <row r="127" spans="1:23" s="62" customFormat="1" ht="13.5" x14ac:dyDescent="0.25">
      <c r="A127" s="141">
        <v>46204</v>
      </c>
      <c r="B127" s="48" t="s">
        <v>2790</v>
      </c>
      <c r="C127" s="48">
        <v>0.1</v>
      </c>
      <c r="D127" s="48" t="s">
        <v>3903</v>
      </c>
      <c r="E127" s="48" t="s">
        <v>3904</v>
      </c>
      <c r="F127" s="48">
        <v>77276563</v>
      </c>
      <c r="G127" s="48" t="s">
        <v>10608</v>
      </c>
      <c r="H127" s="48"/>
      <c r="I127" s="48" t="str">
        <f>VLOOKUP(F127,'PLANTA PERU'!A:AL,2,0)</f>
        <v>OJEDA MUCHA ALEXIS EDUARDO</v>
      </c>
      <c r="J127" s="48" t="str">
        <f>VLOOKUP(F127,'PLANTA PERU'!A:AL,10,0)</f>
        <v>TECNICO ESPECIALISTA</v>
      </c>
      <c r="K127" s="48" t="s">
        <v>2795</v>
      </c>
      <c r="L127" s="48">
        <f>VLOOKUP(F127,'PLANTA PERU'!A:AD,7,0)</f>
        <v>0</v>
      </c>
      <c r="M127" s="48" t="s">
        <v>13</v>
      </c>
      <c r="N127" s="48">
        <f>VLOOKUP(F127,'PLANTA PERU'!A:AD,12,0)</f>
        <v>0</v>
      </c>
      <c r="O127" s="48" t="s">
        <v>2805</v>
      </c>
      <c r="P127" s="48" t="s">
        <v>2797</v>
      </c>
      <c r="Q127" s="48" t="s">
        <v>13</v>
      </c>
      <c r="R127" s="48" t="s">
        <v>13</v>
      </c>
      <c r="S127" s="48" t="s">
        <v>13</v>
      </c>
      <c r="T127" s="48" t="s">
        <v>2798</v>
      </c>
      <c r="U127" s="48" t="s">
        <v>13</v>
      </c>
      <c r="V127" s="48" t="s">
        <v>13</v>
      </c>
      <c r="W127" s="48"/>
    </row>
    <row r="128" spans="1:23" s="62" customFormat="1" ht="13.5" x14ac:dyDescent="0.25">
      <c r="A128" s="141">
        <v>46204</v>
      </c>
      <c r="B128" s="48" t="s">
        <v>2790</v>
      </c>
      <c r="C128" s="48">
        <v>0.1</v>
      </c>
      <c r="D128" s="48" t="s">
        <v>3903</v>
      </c>
      <c r="E128" s="48" t="s">
        <v>3904</v>
      </c>
      <c r="F128" s="48">
        <v>10025737</v>
      </c>
      <c r="G128" s="48" t="s">
        <v>10609</v>
      </c>
      <c r="H128" s="48"/>
      <c r="I128" s="48" t="str">
        <f>VLOOKUP(F128,'PLANTA PERU'!A:AL,2,0)</f>
        <v>ZEVALLOS PINEDO GILBER</v>
      </c>
      <c r="J128" s="48" t="str">
        <f>VLOOKUP(F128,'PLANTA PERU'!A:AL,10,0)</f>
        <v>TECNICO ESPECIALISTA JUNIOR</v>
      </c>
      <c r="K128" s="48" t="s">
        <v>2795</v>
      </c>
      <c r="L128" s="48">
        <f>VLOOKUP(F128,'PLANTA PERU'!A:AD,7,0)</f>
        <v>0</v>
      </c>
      <c r="M128" s="48" t="s">
        <v>13</v>
      </c>
      <c r="N128" s="48">
        <f>VLOOKUP(F128,'PLANTA PERU'!A:AD,12,0)</f>
        <v>0</v>
      </c>
      <c r="O128" s="48" t="s">
        <v>2805</v>
      </c>
      <c r="P128" s="48" t="s">
        <v>2797</v>
      </c>
      <c r="Q128" s="48" t="s">
        <v>13</v>
      </c>
      <c r="R128" s="48" t="s">
        <v>13</v>
      </c>
      <c r="S128" s="48" t="s">
        <v>13</v>
      </c>
      <c r="T128" s="48" t="s">
        <v>2798</v>
      </c>
      <c r="U128" s="48" t="s">
        <v>13</v>
      </c>
      <c r="V128" s="48" t="s">
        <v>13</v>
      </c>
      <c r="W128" s="48"/>
    </row>
    <row r="129" spans="1:23" s="62" customFormat="1" ht="13.5" x14ac:dyDescent="0.25">
      <c r="A129" s="141">
        <v>46204</v>
      </c>
      <c r="B129" s="48" t="s">
        <v>2790</v>
      </c>
      <c r="C129" s="48">
        <v>0.1</v>
      </c>
      <c r="D129" s="48" t="s">
        <v>3903</v>
      </c>
      <c r="E129" s="48" t="s">
        <v>3904</v>
      </c>
      <c r="F129" s="48">
        <v>75364516</v>
      </c>
      <c r="G129" s="48" t="s">
        <v>10610</v>
      </c>
      <c r="H129" s="48"/>
      <c r="I129" s="48" t="str">
        <f>VLOOKUP(F129,'PLANTA PERU'!A:AL,2,0)</f>
        <v>SENMACHE SENADOR FRANCISCO JAVIER</v>
      </c>
      <c r="J129" s="48" t="str">
        <f>VLOOKUP(F129,'PLANTA PERU'!A:AL,10,0)</f>
        <v>TECNICO ESPECIALISTA</v>
      </c>
      <c r="K129" s="48" t="s">
        <v>2795</v>
      </c>
      <c r="L129" s="48">
        <f>VLOOKUP(F129,'PLANTA PERU'!A:AD,7,0)</f>
        <v>0</v>
      </c>
      <c r="M129" s="48" t="s">
        <v>13</v>
      </c>
      <c r="N129" s="48">
        <f>VLOOKUP(F129,'PLANTA PERU'!A:AD,12,0)</f>
        <v>0</v>
      </c>
      <c r="O129" s="48" t="s">
        <v>2805</v>
      </c>
      <c r="P129" s="48" t="s">
        <v>2797</v>
      </c>
      <c r="Q129" s="48" t="s">
        <v>13</v>
      </c>
      <c r="R129" s="48" t="s">
        <v>13</v>
      </c>
      <c r="S129" s="48" t="s">
        <v>13</v>
      </c>
      <c r="T129" s="48" t="s">
        <v>2798</v>
      </c>
      <c r="U129" s="48" t="s">
        <v>13</v>
      </c>
      <c r="V129" s="48" t="s">
        <v>13</v>
      </c>
      <c r="W129" s="48"/>
    </row>
    <row r="130" spans="1:23" s="62" customFormat="1" ht="13.5" x14ac:dyDescent="0.25">
      <c r="A130" s="141">
        <v>46204</v>
      </c>
      <c r="B130" s="48" t="s">
        <v>2790</v>
      </c>
      <c r="C130" s="48">
        <v>0.1</v>
      </c>
      <c r="D130" s="48" t="s">
        <v>3903</v>
      </c>
      <c r="E130" s="48" t="s">
        <v>3904</v>
      </c>
      <c r="F130" s="48">
        <v>73214217</v>
      </c>
      <c r="G130" s="48" t="s">
        <v>10611</v>
      </c>
      <c r="H130" s="48"/>
      <c r="I130" s="48" t="str">
        <f>VLOOKUP(F130,'PLANTA PERU'!A:AL,2,0)</f>
        <v>AREVALO ORDO?EZ LUIS ALBERTO</v>
      </c>
      <c r="J130" s="48" t="str">
        <f>VLOOKUP(F130,'PLANTA PERU'!A:AL,10,0)</f>
        <v>TECNICO ESPECIALISTA</v>
      </c>
      <c r="K130" s="48" t="s">
        <v>2795</v>
      </c>
      <c r="L130" s="48">
        <f>VLOOKUP(F130,'PLANTA PERU'!A:AD,7,0)</f>
        <v>0</v>
      </c>
      <c r="M130" s="48" t="s">
        <v>13</v>
      </c>
      <c r="N130" s="48">
        <f>VLOOKUP(F130,'PLANTA PERU'!A:AD,12,0)</f>
        <v>0</v>
      </c>
      <c r="O130" s="48" t="s">
        <v>2805</v>
      </c>
      <c r="P130" s="48" t="s">
        <v>2797</v>
      </c>
      <c r="Q130" s="48" t="s">
        <v>13</v>
      </c>
      <c r="R130" s="48" t="s">
        <v>13</v>
      </c>
      <c r="S130" s="48" t="s">
        <v>13</v>
      </c>
      <c r="T130" s="48" t="s">
        <v>2798</v>
      </c>
      <c r="U130" s="48" t="s">
        <v>13</v>
      </c>
      <c r="V130" s="48" t="s">
        <v>13</v>
      </c>
      <c r="W130" s="48"/>
    </row>
    <row r="131" spans="1:23" s="62" customFormat="1" ht="13.5" x14ac:dyDescent="0.25">
      <c r="A131" s="141">
        <v>46209</v>
      </c>
      <c r="B131" s="48" t="s">
        <v>2790</v>
      </c>
      <c r="C131" s="48">
        <v>0.1</v>
      </c>
      <c r="D131" s="48" t="s">
        <v>3903</v>
      </c>
      <c r="E131" s="48" t="s">
        <v>3904</v>
      </c>
      <c r="F131" s="48">
        <v>71001753</v>
      </c>
      <c r="G131" s="48" t="s">
        <v>10683</v>
      </c>
      <c r="H131" s="48"/>
      <c r="I131" s="48" t="str">
        <f>VLOOKUP(F131,'PLANTA PERU'!A:AL,2,0)</f>
        <v>MU?OZ MARTINEZ VICTOR HAROL</v>
      </c>
      <c r="J131" s="48" t="str">
        <f>VLOOKUP(F131,'PLANTA PERU'!A:AL,10,0)</f>
        <v>TECNICO ESPECIALISTA</v>
      </c>
      <c r="K131" s="48" t="s">
        <v>2795</v>
      </c>
      <c r="L131" s="48">
        <f>VLOOKUP(F131,'PLANTA PERU'!A:AD,7,0)</f>
        <v>0</v>
      </c>
      <c r="M131" s="48" t="s">
        <v>13</v>
      </c>
      <c r="N131" s="48">
        <f>VLOOKUP(F131,'PLANTA PERU'!A:AD,12,0)</f>
        <v>0</v>
      </c>
      <c r="O131" s="48" t="s">
        <v>2805</v>
      </c>
      <c r="P131" s="48" t="s">
        <v>2797</v>
      </c>
      <c r="Q131" s="48" t="s">
        <v>13</v>
      </c>
      <c r="R131" s="48" t="s">
        <v>13</v>
      </c>
      <c r="S131" s="48" t="s">
        <v>13</v>
      </c>
      <c r="T131" s="48" t="s">
        <v>2798</v>
      </c>
      <c r="U131" s="48" t="s">
        <v>13</v>
      </c>
      <c r="V131" s="48" t="s">
        <v>13</v>
      </c>
      <c r="W131" s="48"/>
    </row>
    <row r="132" spans="1:23" s="62" customFormat="1" ht="13.5" x14ac:dyDescent="0.25">
      <c r="A132" s="141">
        <v>46209</v>
      </c>
      <c r="B132" s="48" t="s">
        <v>2790</v>
      </c>
      <c r="C132" s="48">
        <v>0.1</v>
      </c>
      <c r="D132" s="48" t="s">
        <v>3903</v>
      </c>
      <c r="E132" s="48" t="s">
        <v>3904</v>
      </c>
      <c r="F132" s="48">
        <v>41530220</v>
      </c>
      <c r="G132" s="48" t="s">
        <v>10673</v>
      </c>
      <c r="H132" s="48" t="s">
        <v>10664</v>
      </c>
      <c r="I132" s="48" t="str">
        <f>VLOOKUP(F132,'PLANTA PERU'!A:AL,2,0)</f>
        <v>CHAVEZ CHAVEZ HENRY LEANDRO</v>
      </c>
      <c r="J132" s="48" t="str">
        <f>VLOOKUP(F132,'PLANTA PERU'!A:AL,10,0)</f>
        <v>TECNICO ESPECIALISTA</v>
      </c>
      <c r="K132" s="48" t="s">
        <v>2795</v>
      </c>
      <c r="L132" s="48">
        <f>VLOOKUP(F132,'PLANTA PERU'!A:AD,7,0)</f>
        <v>0</v>
      </c>
      <c r="M132" s="48" t="s">
        <v>13</v>
      </c>
      <c r="N132" s="48">
        <f>VLOOKUP(F132,'PLANTA PERU'!A:AD,12,0)</f>
        <v>0</v>
      </c>
      <c r="O132" s="48" t="s">
        <v>2805</v>
      </c>
      <c r="P132" s="48" t="s">
        <v>2797</v>
      </c>
      <c r="Q132" s="48" t="s">
        <v>13</v>
      </c>
      <c r="R132" s="48" t="s">
        <v>13</v>
      </c>
      <c r="S132" s="48" t="s">
        <v>13</v>
      </c>
      <c r="T132" s="48" t="s">
        <v>2798</v>
      </c>
      <c r="U132" s="48" t="s">
        <v>13</v>
      </c>
      <c r="V132" s="48" t="s">
        <v>13</v>
      </c>
      <c r="W132" s="48"/>
    </row>
    <row r="133" spans="1:23" s="62" customFormat="1" ht="13.5" x14ac:dyDescent="0.25">
      <c r="A133" s="141">
        <v>46209</v>
      </c>
      <c r="B133" s="48" t="s">
        <v>2790</v>
      </c>
      <c r="C133" s="48">
        <v>0.1</v>
      </c>
      <c r="D133" s="48" t="s">
        <v>3903</v>
      </c>
      <c r="E133" s="48" t="s">
        <v>3904</v>
      </c>
      <c r="F133" s="48">
        <v>10074429</v>
      </c>
      <c r="G133" s="48" t="s">
        <v>10674</v>
      </c>
      <c r="H133" s="48"/>
      <c r="I133" s="48" t="str">
        <f>VLOOKUP(F133,'PLANTA PERU'!A:AL,2,0)</f>
        <v>ALLCCA CARRASCO MARCO ANTONIO</v>
      </c>
      <c r="J133" s="48" t="str">
        <f>VLOOKUP(F133,'PLANTA PERU'!A:AL,10,0)</f>
        <v>TECNICO ESPECIALISTA BASICO</v>
      </c>
      <c r="K133" s="48" t="s">
        <v>2795</v>
      </c>
      <c r="L133" s="48">
        <f>VLOOKUP(F133,'PLANTA PERU'!A:AD,7,0)</f>
        <v>0</v>
      </c>
      <c r="M133" s="48" t="s">
        <v>13</v>
      </c>
      <c r="N133" s="48" t="str">
        <f>VLOOKUP(F133,'PLANTA PERU'!A:AD,12,0)</f>
        <v>INDEFINIDO</v>
      </c>
      <c r="O133" s="48" t="s">
        <v>2805</v>
      </c>
      <c r="P133" s="48" t="s">
        <v>2797</v>
      </c>
      <c r="Q133" s="48" t="s">
        <v>13</v>
      </c>
      <c r="R133" s="48" t="s">
        <v>13</v>
      </c>
      <c r="S133" s="48" t="s">
        <v>13</v>
      </c>
      <c r="T133" s="48" t="s">
        <v>2798</v>
      </c>
      <c r="U133" s="48" t="s">
        <v>13</v>
      </c>
      <c r="V133" s="48" t="s">
        <v>13</v>
      </c>
      <c r="W133" s="48"/>
    </row>
    <row r="134" spans="1:23" s="62" customFormat="1" ht="13.5" x14ac:dyDescent="0.25">
      <c r="A134" s="141">
        <v>46209</v>
      </c>
      <c r="B134" s="48" t="s">
        <v>2790</v>
      </c>
      <c r="C134" s="48">
        <v>0.1</v>
      </c>
      <c r="D134" s="48" t="s">
        <v>3903</v>
      </c>
      <c r="E134" s="48" t="s">
        <v>3904</v>
      </c>
      <c r="F134" s="48">
        <v>46821377</v>
      </c>
      <c r="G134" s="48" t="s">
        <v>10670</v>
      </c>
      <c r="H134" s="48"/>
      <c r="I134" s="48" t="str">
        <f>VLOOKUP(F134,'PLANTA PERU'!A:AL,2,0)</f>
        <v>HUARCA HUILLCA JHOEL FELIPE</v>
      </c>
      <c r="J134" s="48" t="str">
        <f>VLOOKUP(F134,'PLANTA PERU'!A:AL,10,0)</f>
        <v>TECNICO ESPECIALISTA JUNIOR</v>
      </c>
      <c r="K134" s="48" t="s">
        <v>2795</v>
      </c>
      <c r="L134" s="48">
        <f>VLOOKUP(F134,'PLANTA PERU'!A:AD,7,0)</f>
        <v>0</v>
      </c>
      <c r="M134" s="48" t="s">
        <v>13</v>
      </c>
      <c r="N134" s="48" t="str">
        <f>VLOOKUP(F134,'PLANTA PERU'!A:AD,12,0)</f>
        <v>TERMINO FIJO</v>
      </c>
      <c r="O134" s="48" t="s">
        <v>2805</v>
      </c>
      <c r="P134" s="48" t="s">
        <v>2797</v>
      </c>
      <c r="Q134" s="48" t="s">
        <v>13</v>
      </c>
      <c r="R134" s="48" t="s">
        <v>13</v>
      </c>
      <c r="S134" s="48" t="s">
        <v>13</v>
      </c>
      <c r="T134" s="48" t="s">
        <v>2798</v>
      </c>
      <c r="U134" s="48" t="s">
        <v>13</v>
      </c>
      <c r="V134" s="48" t="s">
        <v>13</v>
      </c>
      <c r="W134" s="48"/>
    </row>
    <row r="135" spans="1:23" s="62" customFormat="1" ht="13.5" x14ac:dyDescent="0.25">
      <c r="A135" s="141">
        <v>46209</v>
      </c>
      <c r="B135" s="48" t="s">
        <v>2790</v>
      </c>
      <c r="C135" s="48">
        <v>0.1</v>
      </c>
      <c r="D135" s="48" t="s">
        <v>3903</v>
      </c>
      <c r="E135" s="48" t="s">
        <v>3904</v>
      </c>
      <c r="F135" s="48">
        <v>42900632</v>
      </c>
      <c r="G135" s="48" t="s">
        <v>10676</v>
      </c>
      <c r="H135" s="48"/>
      <c r="I135" s="48" t="str">
        <f>VLOOKUP(F135,'PLANTA PERU'!A:AL,2,0)</f>
        <v>LOZANO REYES HECTOR HUGO</v>
      </c>
      <c r="J135" s="48" t="str">
        <f>VLOOKUP(F135,'PLANTA PERU'!A:AL,10,0)</f>
        <v>TECNICO ESPECIALISTA SENIOR</v>
      </c>
      <c r="K135" s="48" t="s">
        <v>2795</v>
      </c>
      <c r="L135" s="48">
        <f>VLOOKUP(F135,'PLANTA PERU'!A:AD,7,0)</f>
        <v>0</v>
      </c>
      <c r="M135" s="48" t="s">
        <v>13</v>
      </c>
      <c r="N135" s="48" t="str">
        <f>VLOOKUP(F135,'PLANTA PERU'!A:AD,12,0)</f>
        <v>TERMINO FIJO</v>
      </c>
      <c r="O135" s="48" t="s">
        <v>2805</v>
      </c>
      <c r="P135" s="48" t="s">
        <v>2797</v>
      </c>
      <c r="Q135" s="48" t="s">
        <v>13</v>
      </c>
      <c r="R135" s="48" t="s">
        <v>13</v>
      </c>
      <c r="S135" s="48" t="s">
        <v>13</v>
      </c>
      <c r="T135" s="48" t="s">
        <v>2798</v>
      </c>
      <c r="U135" s="48" t="s">
        <v>13</v>
      </c>
      <c r="V135" s="48" t="s">
        <v>13</v>
      </c>
      <c r="W135" s="48"/>
    </row>
    <row r="136" spans="1:23" s="62" customFormat="1" ht="13.5" x14ac:dyDescent="0.25">
      <c r="A136" s="141">
        <v>46209</v>
      </c>
      <c r="B136" s="48" t="s">
        <v>2790</v>
      </c>
      <c r="C136" s="48">
        <v>0.1</v>
      </c>
      <c r="D136" s="48" t="s">
        <v>3903</v>
      </c>
      <c r="E136" s="48" t="s">
        <v>3904</v>
      </c>
      <c r="F136" s="48">
        <v>47199562</v>
      </c>
      <c r="G136" s="48" t="s">
        <v>10671</v>
      </c>
      <c r="H136" s="48"/>
      <c r="I136" s="48" t="str">
        <f>VLOOKUP(F136,'PLANTA PERU'!A:AL,2,0)</f>
        <v>RIVEROS QUISPE LIONEL NAHUN</v>
      </c>
      <c r="J136" s="48" t="str">
        <f>VLOOKUP(F136,'PLANTA PERU'!A:AL,10,0)</f>
        <v>TECNICO ESPECIALISTA</v>
      </c>
      <c r="K136" s="48" t="s">
        <v>2795</v>
      </c>
      <c r="L136" s="48">
        <f>VLOOKUP(F136,'PLANTA PERU'!A:AD,7,0)</f>
        <v>0</v>
      </c>
      <c r="M136" s="48" t="s">
        <v>13</v>
      </c>
      <c r="N136" s="48" t="str">
        <f>VLOOKUP(F136,'PLANTA PERU'!A:AD,12,0)</f>
        <v>TERMINO FIJO</v>
      </c>
      <c r="O136" s="48" t="s">
        <v>2805</v>
      </c>
      <c r="P136" s="48" t="s">
        <v>2797</v>
      </c>
      <c r="Q136" s="48" t="s">
        <v>13</v>
      </c>
      <c r="R136" s="48" t="s">
        <v>13</v>
      </c>
      <c r="S136" s="48" t="s">
        <v>13</v>
      </c>
      <c r="T136" s="48" t="s">
        <v>2798</v>
      </c>
      <c r="U136" s="48" t="s">
        <v>13</v>
      </c>
      <c r="V136" s="48" t="s">
        <v>13</v>
      </c>
      <c r="W136" s="48"/>
    </row>
    <row r="137" spans="1:23" s="62" customFormat="1" ht="13.5" x14ac:dyDescent="0.25">
      <c r="A137" s="141">
        <v>46209</v>
      </c>
      <c r="B137" s="48" t="s">
        <v>2790</v>
      </c>
      <c r="C137" s="48">
        <v>0.1</v>
      </c>
      <c r="D137" s="48" t="s">
        <v>3903</v>
      </c>
      <c r="E137" s="48" t="s">
        <v>3904</v>
      </c>
      <c r="F137" s="48">
        <v>72858783</v>
      </c>
      <c r="G137" s="48" t="s">
        <v>10677</v>
      </c>
      <c r="H137" s="48"/>
      <c r="I137" s="48" t="str">
        <f>VLOOKUP(F137,'PLANTA PERU'!A:AL,2,0)</f>
        <v>YSMODES SANTILLAN CRISTTOPER HAMILTON</v>
      </c>
      <c r="J137" s="48" t="str">
        <f>VLOOKUP(F137,'PLANTA PERU'!A:AL,10,0)</f>
        <v>TECNICO ESPECIALISTA SENIOR</v>
      </c>
      <c r="K137" s="48" t="s">
        <v>2795</v>
      </c>
      <c r="L137" s="48">
        <f>VLOOKUP(F137,'PLANTA PERU'!A:AD,7,0)</f>
        <v>0</v>
      </c>
      <c r="M137" s="48" t="s">
        <v>13</v>
      </c>
      <c r="N137" s="48" t="str">
        <f>VLOOKUP(F137,'PLANTA PERU'!A:AD,12,0)</f>
        <v>TERMINO FIJO</v>
      </c>
      <c r="O137" s="48" t="s">
        <v>2805</v>
      </c>
      <c r="P137" s="48" t="s">
        <v>2797</v>
      </c>
      <c r="Q137" s="48" t="s">
        <v>13</v>
      </c>
      <c r="R137" s="48" t="s">
        <v>13</v>
      </c>
      <c r="S137" s="48" t="s">
        <v>13</v>
      </c>
      <c r="T137" s="48" t="s">
        <v>2798</v>
      </c>
      <c r="U137" s="48" t="s">
        <v>13</v>
      </c>
      <c r="V137" s="48" t="s">
        <v>13</v>
      </c>
      <c r="W137" s="48"/>
    </row>
    <row r="138" spans="1:23" s="62" customFormat="1" ht="13.5" x14ac:dyDescent="0.25">
      <c r="A138" s="141">
        <v>46209</v>
      </c>
      <c r="B138" s="48" t="s">
        <v>2790</v>
      </c>
      <c r="C138" s="48">
        <v>0.1</v>
      </c>
      <c r="D138" s="48" t="s">
        <v>3903</v>
      </c>
      <c r="E138" s="48" t="s">
        <v>3904</v>
      </c>
      <c r="F138" s="48">
        <v>46883679</v>
      </c>
      <c r="G138" s="48" t="s">
        <v>10678</v>
      </c>
      <c r="H138" s="48"/>
      <c r="I138" s="48" t="str">
        <f>VLOOKUP(F138,'PLANTA PERU'!A:AL,2,0)</f>
        <v>ZAVALA LEYTH LUIGGY ALESSANDRO</v>
      </c>
      <c r="J138" s="48" t="str">
        <f>VLOOKUP(F138,'PLANTA PERU'!A:AL,10,0)</f>
        <v>TECNICO ESPECIALISTA SENIOR</v>
      </c>
      <c r="K138" s="48" t="s">
        <v>2795</v>
      </c>
      <c r="L138" s="48">
        <f>VLOOKUP(F138,'PLANTA PERU'!A:AD,7,0)</f>
        <v>0</v>
      </c>
      <c r="M138" s="48" t="s">
        <v>13</v>
      </c>
      <c r="N138" s="48">
        <f>VLOOKUP(F138,'PLANTA PERU'!A:AD,12,0)</f>
        <v>0</v>
      </c>
      <c r="O138" s="48" t="s">
        <v>2805</v>
      </c>
      <c r="P138" s="48" t="s">
        <v>2797</v>
      </c>
      <c r="Q138" s="48" t="s">
        <v>13</v>
      </c>
      <c r="R138" s="48" t="s">
        <v>13</v>
      </c>
      <c r="S138" s="48" t="s">
        <v>13</v>
      </c>
      <c r="T138" s="48" t="s">
        <v>2798</v>
      </c>
      <c r="U138" s="48" t="s">
        <v>13</v>
      </c>
      <c r="V138" s="48" t="s">
        <v>13</v>
      </c>
      <c r="W138" s="48"/>
    </row>
    <row r="139" spans="1:23" s="62" customFormat="1" ht="13.5" x14ac:dyDescent="0.25">
      <c r="A139" s="141">
        <v>46209</v>
      </c>
      <c r="B139" s="48" t="s">
        <v>2790</v>
      </c>
      <c r="C139" s="48">
        <v>0.1</v>
      </c>
      <c r="D139" s="48" t="s">
        <v>3903</v>
      </c>
      <c r="E139" s="48" t="s">
        <v>3904</v>
      </c>
      <c r="F139" s="48">
        <v>74199665</v>
      </c>
      <c r="G139" s="48" t="s">
        <v>10679</v>
      </c>
      <c r="H139" s="48"/>
      <c r="I139" s="48" t="str">
        <f>VLOOKUP(F139,'PLANTA PERU'!A:AL,2,0)</f>
        <v>BELLIDO PUCHURI JONATHAN ELIAS</v>
      </c>
      <c r="J139" s="48" t="str">
        <f>VLOOKUP(F139,'PLANTA PERU'!A:AL,10,0)</f>
        <v>TECNICO ESPECIALISTA SENIOR</v>
      </c>
      <c r="K139" s="48" t="s">
        <v>2795</v>
      </c>
      <c r="L139" s="48">
        <f>VLOOKUP(F139,'PLANTA PERU'!A:AD,7,0)</f>
        <v>0</v>
      </c>
      <c r="M139" s="48" t="s">
        <v>13</v>
      </c>
      <c r="N139" s="48" t="str">
        <f>VLOOKUP(F139,'PLANTA PERU'!A:AD,12,0)</f>
        <v>TERMINO FIJO</v>
      </c>
      <c r="O139" s="48" t="s">
        <v>2805</v>
      </c>
      <c r="P139" s="48" t="s">
        <v>2797</v>
      </c>
      <c r="Q139" s="48" t="s">
        <v>13</v>
      </c>
      <c r="R139" s="48" t="s">
        <v>13</v>
      </c>
      <c r="S139" s="48" t="s">
        <v>13</v>
      </c>
      <c r="T139" s="48" t="s">
        <v>2798</v>
      </c>
      <c r="U139" s="48" t="s">
        <v>13</v>
      </c>
      <c r="V139" s="48" t="s">
        <v>13</v>
      </c>
      <c r="W139" s="48"/>
    </row>
    <row r="140" spans="1:23" s="62" customFormat="1" ht="13.5" x14ac:dyDescent="0.25">
      <c r="A140" s="141">
        <v>46209</v>
      </c>
      <c r="B140" s="48" t="s">
        <v>2790</v>
      </c>
      <c r="C140" s="48">
        <v>0.1</v>
      </c>
      <c r="D140" s="48" t="s">
        <v>3903</v>
      </c>
      <c r="E140" s="48" t="s">
        <v>3904</v>
      </c>
      <c r="F140" s="48">
        <v>47948650</v>
      </c>
      <c r="G140" s="48" t="s">
        <v>10667</v>
      </c>
      <c r="H140" s="48"/>
      <c r="I140" s="48" t="str">
        <f>VLOOKUP(F140,'PLANTA PERU'!A:AL,2,0)</f>
        <v>CONDORI CORDOVA EDUARDO ENRIQUE</v>
      </c>
      <c r="J140" s="48" t="str">
        <f>VLOOKUP(F140,'PLANTA PERU'!A:AL,10,0)</f>
        <v>TECNICO ESPECIALISTA JUNIOR</v>
      </c>
      <c r="K140" s="48" t="s">
        <v>2795</v>
      </c>
      <c r="L140" s="48">
        <f>VLOOKUP(F140,'PLANTA PERU'!A:AD,7,0)</f>
        <v>0</v>
      </c>
      <c r="M140" s="48" t="s">
        <v>13</v>
      </c>
      <c r="N140" s="48" t="str">
        <f>VLOOKUP(F140,'PLANTA PERU'!A:AD,12,0)</f>
        <v>TERMINO FIJO</v>
      </c>
      <c r="O140" s="48" t="s">
        <v>2805</v>
      </c>
      <c r="P140" s="48" t="s">
        <v>2797</v>
      </c>
      <c r="Q140" s="48" t="s">
        <v>13</v>
      </c>
      <c r="R140" s="48" t="s">
        <v>13</v>
      </c>
      <c r="S140" s="48" t="s">
        <v>13</v>
      </c>
      <c r="T140" s="48" t="s">
        <v>2798</v>
      </c>
      <c r="U140" s="48" t="s">
        <v>13</v>
      </c>
      <c r="V140" s="48" t="s">
        <v>13</v>
      </c>
      <c r="W140" s="48"/>
    </row>
    <row r="141" spans="1:23" s="62" customFormat="1" ht="13.5" x14ac:dyDescent="0.25">
      <c r="A141" s="141">
        <v>46209</v>
      </c>
      <c r="B141" s="48" t="s">
        <v>2790</v>
      </c>
      <c r="C141" s="48">
        <v>0.1</v>
      </c>
      <c r="D141" s="48" t="s">
        <v>3903</v>
      </c>
      <c r="E141" s="48" t="s">
        <v>3904</v>
      </c>
      <c r="F141" s="48">
        <v>60682057</v>
      </c>
      <c r="G141" s="48" t="s">
        <v>10672</v>
      </c>
      <c r="H141" s="48"/>
      <c r="I141" s="48" t="str">
        <f>VLOOKUP(F141,'PLANTA PERU'!A:AL,2,0)</f>
        <v>HINOJOZA MATEO ANTHONY YONY</v>
      </c>
      <c r="J141" s="48" t="str">
        <f>VLOOKUP(F141,'PLANTA PERU'!A:AL,10,0)</f>
        <v>TECNICO ESPECIALISTA JUNIOR</v>
      </c>
      <c r="K141" s="48" t="s">
        <v>2795</v>
      </c>
      <c r="L141" s="48">
        <f>VLOOKUP(F141,'PLANTA PERU'!A:AD,7,0)</f>
        <v>0</v>
      </c>
      <c r="M141" s="48" t="s">
        <v>13</v>
      </c>
      <c r="N141" s="48" t="str">
        <f>VLOOKUP(F141,'PLANTA PERU'!A:AD,12,0)</f>
        <v>TERMINO FIJO</v>
      </c>
      <c r="O141" s="48" t="s">
        <v>2805</v>
      </c>
      <c r="P141" s="48" t="s">
        <v>2797</v>
      </c>
      <c r="Q141" s="48" t="s">
        <v>13</v>
      </c>
      <c r="R141" s="48" t="s">
        <v>13</v>
      </c>
      <c r="S141" s="48" t="s">
        <v>13</v>
      </c>
      <c r="T141" s="48" t="s">
        <v>2798</v>
      </c>
      <c r="U141" s="48" t="s">
        <v>13</v>
      </c>
      <c r="V141" s="48" t="s">
        <v>13</v>
      </c>
      <c r="W141" s="48"/>
    </row>
    <row r="142" spans="1:23" s="62" customFormat="1" ht="13.5" x14ac:dyDescent="0.25">
      <c r="A142" s="141">
        <v>46209</v>
      </c>
      <c r="B142" s="48" t="s">
        <v>2790</v>
      </c>
      <c r="C142" s="48">
        <v>0.1</v>
      </c>
      <c r="D142" s="48" t="s">
        <v>3903</v>
      </c>
      <c r="E142" s="48" t="s">
        <v>3904</v>
      </c>
      <c r="F142" s="48">
        <v>46084053</v>
      </c>
      <c r="G142" s="48" t="s">
        <v>10680</v>
      </c>
      <c r="H142" s="48"/>
      <c r="I142" s="48" t="str">
        <f>VLOOKUP(F142,'PLANTA PERU'!A:AL,2,0)</f>
        <v>HUAMAN TOCTO ALEXANDER PAUL</v>
      </c>
      <c r="J142" s="48" t="str">
        <f>VLOOKUP(F142,'PLANTA PERU'!A:AL,10,0)</f>
        <v>TECNICO ESPECIALISTA SENIOR</v>
      </c>
      <c r="K142" s="48" t="s">
        <v>2795</v>
      </c>
      <c r="L142" s="48">
        <f>VLOOKUP(F142,'PLANTA PERU'!A:AD,7,0)</f>
        <v>0</v>
      </c>
      <c r="M142" s="48" t="s">
        <v>13</v>
      </c>
      <c r="N142" s="48" t="str">
        <f>VLOOKUP(F142,'PLANTA PERU'!A:AD,12,0)</f>
        <v>TERMINO FIJO</v>
      </c>
      <c r="O142" s="48" t="s">
        <v>2805</v>
      </c>
      <c r="P142" s="48" t="s">
        <v>2797</v>
      </c>
      <c r="Q142" s="48" t="s">
        <v>13</v>
      </c>
      <c r="R142" s="48" t="s">
        <v>13</v>
      </c>
      <c r="S142" s="48" t="s">
        <v>13</v>
      </c>
      <c r="T142" s="48" t="s">
        <v>2798</v>
      </c>
      <c r="U142" s="48" t="s">
        <v>13</v>
      </c>
      <c r="V142" s="48" t="s">
        <v>13</v>
      </c>
      <c r="W142" s="48"/>
    </row>
    <row r="143" spans="1:23" s="62" customFormat="1" ht="13.5" x14ac:dyDescent="0.25">
      <c r="A143" s="141">
        <v>46209</v>
      </c>
      <c r="B143" s="48" t="s">
        <v>2790</v>
      </c>
      <c r="C143" s="48">
        <v>0.1</v>
      </c>
      <c r="D143" s="48" t="s">
        <v>3903</v>
      </c>
      <c r="E143" s="48" t="s">
        <v>3904</v>
      </c>
      <c r="F143" s="48">
        <v>1173185</v>
      </c>
      <c r="G143" s="48" t="s">
        <v>10681</v>
      </c>
      <c r="H143" s="48"/>
      <c r="I143" s="48" t="str">
        <f>VLOOKUP(F143,'PLANTA PERU'!A:AL,2,0)</f>
        <v>DE QUESADA PALENQUE ERICK</v>
      </c>
      <c r="J143" s="48" t="str">
        <f>VLOOKUP(F143,'PLANTA PERU'!A:AL,10,0)</f>
        <v>TECNICO ESPECIALISTA</v>
      </c>
      <c r="K143" s="48" t="s">
        <v>2795</v>
      </c>
      <c r="L143" s="48">
        <f>VLOOKUP(F143,'PLANTA PERU'!A:AD,7,0)</f>
        <v>0</v>
      </c>
      <c r="M143" s="48" t="s">
        <v>13</v>
      </c>
      <c r="N143" s="48">
        <f>VLOOKUP(F143,'PLANTA PERU'!A:AD,12,0)</f>
        <v>0</v>
      </c>
      <c r="O143" s="48" t="s">
        <v>2805</v>
      </c>
      <c r="P143" s="48" t="s">
        <v>2797</v>
      </c>
      <c r="Q143" s="48" t="s">
        <v>13</v>
      </c>
      <c r="R143" s="48" t="s">
        <v>13</v>
      </c>
      <c r="S143" s="48" t="s">
        <v>13</v>
      </c>
      <c r="T143" s="48" t="s">
        <v>2798</v>
      </c>
      <c r="U143" s="48" t="s">
        <v>13</v>
      </c>
      <c r="V143" s="48" t="s">
        <v>13</v>
      </c>
      <c r="W143" s="48"/>
    </row>
    <row r="144" spans="1:23" s="62" customFormat="1" ht="13.5" x14ac:dyDescent="0.25">
      <c r="A144" s="141">
        <v>46209</v>
      </c>
      <c r="B144" s="48" t="s">
        <v>2790</v>
      </c>
      <c r="C144" s="48">
        <v>0.1</v>
      </c>
      <c r="D144" s="48" t="s">
        <v>3903</v>
      </c>
      <c r="E144" s="48" t="s">
        <v>3904</v>
      </c>
      <c r="F144" s="48">
        <v>70030835</v>
      </c>
      <c r="G144" s="48" t="s">
        <v>10682</v>
      </c>
      <c r="H144" s="48"/>
      <c r="I144" s="48" t="e">
        <f>VLOOKUP(F144,'PLANTA PERU'!A:AL,2,0)</f>
        <v>#N/A</v>
      </c>
      <c r="J144" s="48" t="e">
        <f>VLOOKUP(F144,'PLANTA PERU'!A:AL,10,0)</f>
        <v>#N/A</v>
      </c>
      <c r="K144" s="48" t="s">
        <v>2795</v>
      </c>
      <c r="L144" s="48" t="e">
        <f>VLOOKUP(F144,'PLANTA PERU'!A:AD,7,0)</f>
        <v>#N/A</v>
      </c>
      <c r="M144" s="48" t="s">
        <v>13</v>
      </c>
      <c r="N144" s="48" t="e">
        <f>VLOOKUP(F144,'PLANTA PERU'!A:AD,12,0)</f>
        <v>#N/A</v>
      </c>
      <c r="O144" s="48" t="s">
        <v>2805</v>
      </c>
      <c r="P144" s="48" t="s">
        <v>2797</v>
      </c>
      <c r="Q144" s="48" t="s">
        <v>13</v>
      </c>
      <c r="R144" s="48" t="s">
        <v>13</v>
      </c>
      <c r="S144" s="48" t="s">
        <v>13</v>
      </c>
      <c r="T144" s="48" t="s">
        <v>2798</v>
      </c>
      <c r="U144" s="48" t="s">
        <v>13</v>
      </c>
      <c r="V144" s="48" t="s">
        <v>13</v>
      </c>
      <c r="W144" s="48"/>
    </row>
    <row r="145" spans="1:23" s="62" customFormat="1" ht="13.5" x14ac:dyDescent="0.25">
      <c r="A145" s="141">
        <v>46210</v>
      </c>
      <c r="B145" s="48" t="s">
        <v>2790</v>
      </c>
      <c r="C145" s="48">
        <v>0.1</v>
      </c>
      <c r="D145" s="48" t="s">
        <v>3903</v>
      </c>
      <c r="E145" s="48" t="s">
        <v>3904</v>
      </c>
      <c r="F145" s="48">
        <v>72299949</v>
      </c>
      <c r="G145" s="48" t="s">
        <v>10710</v>
      </c>
      <c r="H145" s="48"/>
      <c r="I145" s="48" t="str">
        <f>VLOOKUP(F145,'PLANTA PERU'!A:AL,2,0)</f>
        <v>JIMENEZ VIGO HAROLD ALBERTO</v>
      </c>
      <c r="J145" s="48" t="str">
        <f>VLOOKUP(F145,'PLANTA PERU'!A:AL,10,0)</f>
        <v>TECNICO ESPECIALISTA</v>
      </c>
      <c r="K145" s="48" t="s">
        <v>2795</v>
      </c>
      <c r="L145" s="48">
        <f>VLOOKUP(F145,'PLANTA PERU'!A:AD,7,0)</f>
        <v>0</v>
      </c>
      <c r="M145" s="48" t="s">
        <v>13</v>
      </c>
      <c r="N145" s="48">
        <f>VLOOKUP(F145,'PLANTA PERU'!A:AD,12,0)</f>
        <v>0</v>
      </c>
      <c r="O145" s="48" t="s">
        <v>2805</v>
      </c>
      <c r="P145" s="48" t="s">
        <v>2797</v>
      </c>
      <c r="Q145" s="48" t="s">
        <v>13</v>
      </c>
      <c r="R145" s="48" t="s">
        <v>13</v>
      </c>
      <c r="S145" s="48" t="s">
        <v>13</v>
      </c>
      <c r="T145" s="48" t="s">
        <v>2798</v>
      </c>
      <c r="U145" s="48" t="s">
        <v>13</v>
      </c>
      <c r="V145" s="48" t="s">
        <v>13</v>
      </c>
      <c r="W145" s="48"/>
    </row>
    <row r="146" spans="1:23" s="62" customFormat="1" ht="13.5" x14ac:dyDescent="0.25">
      <c r="A146" s="141">
        <v>46210</v>
      </c>
      <c r="B146" s="48" t="s">
        <v>2790</v>
      </c>
      <c r="C146" s="48">
        <v>0.1</v>
      </c>
      <c r="D146" s="48" t="s">
        <v>3903</v>
      </c>
      <c r="E146" s="48" t="s">
        <v>3904</v>
      </c>
      <c r="F146" s="48">
        <v>72744485</v>
      </c>
      <c r="G146" s="48" t="s">
        <v>10711</v>
      </c>
      <c r="H146" s="48"/>
      <c r="I146" s="48" t="str">
        <f>VLOOKUP(F146,'PLANTA PERU'!A:AL,2,0)</f>
        <v>BARRETO RODRIGUEZ JUAN JOSE</v>
      </c>
      <c r="J146" s="48" t="str">
        <f>VLOOKUP(F146,'PLANTA PERU'!A:AL,10,0)</f>
        <v>TECNICO ESPECIALISTA</v>
      </c>
      <c r="K146" s="48" t="s">
        <v>2795</v>
      </c>
      <c r="L146" s="48">
        <f>VLOOKUP(F146,'PLANTA PERU'!A:AD,7,0)</f>
        <v>0</v>
      </c>
      <c r="M146" s="48" t="s">
        <v>13</v>
      </c>
      <c r="N146" s="48">
        <f>VLOOKUP(F146,'PLANTA PERU'!A:AD,12,0)</f>
        <v>0</v>
      </c>
      <c r="O146" s="48" t="s">
        <v>2805</v>
      </c>
      <c r="P146" s="48" t="s">
        <v>2797</v>
      </c>
      <c r="Q146" s="48" t="s">
        <v>13</v>
      </c>
      <c r="R146" s="48" t="s">
        <v>13</v>
      </c>
      <c r="S146" s="48" t="s">
        <v>13</v>
      </c>
      <c r="T146" s="48" t="s">
        <v>2798</v>
      </c>
      <c r="U146" s="48" t="s">
        <v>13</v>
      </c>
      <c r="V146" s="48" t="s">
        <v>13</v>
      </c>
      <c r="W146" s="48"/>
    </row>
    <row r="147" spans="1:23" s="62" customFormat="1" ht="13.5" x14ac:dyDescent="0.25">
      <c r="A147" s="141">
        <v>46210</v>
      </c>
      <c r="B147" s="48" t="s">
        <v>2790</v>
      </c>
      <c r="C147" s="48">
        <v>0.1</v>
      </c>
      <c r="D147" s="48" t="s">
        <v>3903</v>
      </c>
      <c r="E147" s="48" t="s">
        <v>3904</v>
      </c>
      <c r="F147" s="48">
        <v>40712279</v>
      </c>
      <c r="G147" s="48" t="s">
        <v>10712</v>
      </c>
      <c r="H147" s="48"/>
      <c r="I147" s="48" t="str">
        <f>VLOOKUP(F147,'PLANTA PERU'!A:AL,2,0)</f>
        <v>ROJAS GUTIERREZ WALTER MAURELIO</v>
      </c>
      <c r="J147" s="48" t="str">
        <f>VLOOKUP(F147,'PLANTA PERU'!A:AL,10,0)</f>
        <v>TECNICO ESPECIALISTA</v>
      </c>
      <c r="K147" s="48" t="s">
        <v>2795</v>
      </c>
      <c r="L147" s="48">
        <f>VLOOKUP(F147,'PLANTA PERU'!A:AD,7,0)</f>
        <v>0</v>
      </c>
      <c r="M147" s="48" t="s">
        <v>13</v>
      </c>
      <c r="N147" s="48">
        <f>VLOOKUP(F147,'PLANTA PERU'!A:AD,12,0)</f>
        <v>0</v>
      </c>
      <c r="O147" s="48" t="s">
        <v>2805</v>
      </c>
      <c r="P147" s="48" t="s">
        <v>2797</v>
      </c>
      <c r="Q147" s="48" t="s">
        <v>13</v>
      </c>
      <c r="R147" s="48" t="s">
        <v>13</v>
      </c>
      <c r="S147" s="48" t="s">
        <v>13</v>
      </c>
      <c r="T147" s="48" t="s">
        <v>2798</v>
      </c>
      <c r="U147" s="48" t="s">
        <v>13</v>
      </c>
      <c r="V147" s="48" t="s">
        <v>13</v>
      </c>
      <c r="W147" s="48"/>
    </row>
    <row r="148" spans="1:23" s="62" customFormat="1" ht="13.5" x14ac:dyDescent="0.25">
      <c r="A148" s="141">
        <v>46210</v>
      </c>
      <c r="B148" s="48" t="s">
        <v>2790</v>
      </c>
      <c r="C148" s="48">
        <v>0.1</v>
      </c>
      <c r="D148" s="48" t="s">
        <v>3903</v>
      </c>
      <c r="E148" s="48" t="s">
        <v>3904</v>
      </c>
      <c r="F148" s="48">
        <v>43291713</v>
      </c>
      <c r="G148" s="48" t="s">
        <v>10733</v>
      </c>
      <c r="H148" s="48"/>
      <c r="I148" s="48" t="str">
        <f>VLOOKUP(F148,'PLANTA PERU'!A:AL,2,0)</f>
        <v>SANTOS CORDOVA RAFAEL LUIS</v>
      </c>
      <c r="J148" s="48" t="str">
        <f>VLOOKUP(F148,'PLANTA PERU'!A:AL,10,0)</f>
        <v>TECNICO ESPECIALISTA</v>
      </c>
      <c r="K148" s="48" t="s">
        <v>2795</v>
      </c>
      <c r="L148" s="48">
        <f>VLOOKUP(F148,'PLANTA PERU'!A:AD,7,0)</f>
        <v>0</v>
      </c>
      <c r="M148" s="48" t="s">
        <v>13</v>
      </c>
      <c r="N148" s="48">
        <f>VLOOKUP(F148,'PLANTA PERU'!A:AD,12,0)</f>
        <v>0</v>
      </c>
      <c r="O148" s="48" t="s">
        <v>2805</v>
      </c>
      <c r="P148" s="48" t="s">
        <v>2797</v>
      </c>
      <c r="Q148" s="48" t="s">
        <v>13</v>
      </c>
      <c r="R148" s="48" t="s">
        <v>13</v>
      </c>
      <c r="S148" s="48" t="s">
        <v>13</v>
      </c>
      <c r="T148" s="48" t="s">
        <v>2798</v>
      </c>
      <c r="U148" s="48" t="s">
        <v>13</v>
      </c>
      <c r="V148" s="48" t="s">
        <v>13</v>
      </c>
      <c r="W148" s="48"/>
    </row>
    <row r="149" spans="1:23" s="62" customFormat="1" ht="13.5" x14ac:dyDescent="0.25">
      <c r="A149" s="141">
        <v>46210</v>
      </c>
      <c r="B149" s="48" t="s">
        <v>2790</v>
      </c>
      <c r="C149" s="48">
        <v>0.1</v>
      </c>
      <c r="D149" s="48" t="s">
        <v>3903</v>
      </c>
      <c r="E149" s="48" t="s">
        <v>3904</v>
      </c>
      <c r="F149" s="48">
        <v>46258157</v>
      </c>
      <c r="G149" s="48" t="s">
        <v>10713</v>
      </c>
      <c r="H149" s="48"/>
      <c r="I149" s="48" t="str">
        <f>VLOOKUP(F149,'PLANTA PERU'!A:AL,2,0)</f>
        <v>VILCA FERNANDEZ GUSTAVO DEYVI</v>
      </c>
      <c r="J149" s="48" t="str">
        <f>VLOOKUP(F149,'PLANTA PERU'!A:AL,10,0)</f>
        <v>TECNICO ESPECIALISTA</v>
      </c>
      <c r="K149" s="48" t="s">
        <v>2795</v>
      </c>
      <c r="L149" s="48">
        <f>VLOOKUP(F149,'PLANTA PERU'!A:AD,7,0)</f>
        <v>0</v>
      </c>
      <c r="M149" s="48" t="s">
        <v>13</v>
      </c>
      <c r="N149" s="48">
        <f>VLOOKUP(F149,'PLANTA PERU'!A:AD,12,0)</f>
        <v>0</v>
      </c>
      <c r="O149" s="48" t="s">
        <v>2805</v>
      </c>
      <c r="P149" s="48" t="s">
        <v>2797</v>
      </c>
      <c r="Q149" s="48" t="s">
        <v>13</v>
      </c>
      <c r="R149" s="48" t="s">
        <v>13</v>
      </c>
      <c r="S149" s="48" t="s">
        <v>13</v>
      </c>
      <c r="T149" s="48" t="s">
        <v>2798</v>
      </c>
      <c r="U149" s="48" t="s">
        <v>13</v>
      </c>
      <c r="V149" s="48" t="s">
        <v>13</v>
      </c>
      <c r="W149" s="48"/>
    </row>
    <row r="150" spans="1:23" s="62" customFormat="1" ht="13.5" x14ac:dyDescent="0.25">
      <c r="A150" s="141">
        <v>46210</v>
      </c>
      <c r="B150" s="48" t="s">
        <v>2790</v>
      </c>
      <c r="C150" s="48">
        <v>0.1</v>
      </c>
      <c r="D150" s="48" t="s">
        <v>3903</v>
      </c>
      <c r="E150" s="48" t="s">
        <v>3904</v>
      </c>
      <c r="F150" s="48">
        <v>77421644</v>
      </c>
      <c r="G150" s="48" t="s">
        <v>10714</v>
      </c>
      <c r="H150" s="48"/>
      <c r="I150" s="48" t="str">
        <f>VLOOKUP(F150,'PLANTA PERU'!A:AL,2,0)</f>
        <v>ARRIBASPLATA RAMIREZ JIAM PIER ARQUIMEDES</v>
      </c>
      <c r="J150" s="48" t="str">
        <f>VLOOKUP(F150,'PLANTA PERU'!A:AL,10,0)</f>
        <v>TECNICO JUNIOR</v>
      </c>
      <c r="K150" s="48" t="s">
        <v>2795</v>
      </c>
      <c r="L150" s="48">
        <f>VLOOKUP(F150,'PLANTA PERU'!A:AD,7,0)</f>
        <v>0</v>
      </c>
      <c r="M150" s="48" t="s">
        <v>13</v>
      </c>
      <c r="N150" s="48">
        <f>VLOOKUP(F150,'PLANTA PERU'!A:AD,12,0)</f>
        <v>0</v>
      </c>
      <c r="O150" s="48" t="s">
        <v>2805</v>
      </c>
      <c r="P150" s="48" t="s">
        <v>2797</v>
      </c>
      <c r="Q150" s="48" t="s">
        <v>13</v>
      </c>
      <c r="R150" s="48" t="s">
        <v>13</v>
      </c>
      <c r="S150" s="48" t="s">
        <v>13</v>
      </c>
      <c r="T150" s="48" t="s">
        <v>2798</v>
      </c>
      <c r="U150" s="48" t="s">
        <v>13</v>
      </c>
      <c r="V150" s="48" t="s">
        <v>13</v>
      </c>
      <c r="W150" s="48"/>
    </row>
    <row r="151" spans="1:23" s="62" customFormat="1" ht="13.5" x14ac:dyDescent="0.25">
      <c r="A151" s="141">
        <v>46210</v>
      </c>
      <c r="B151" s="48" t="s">
        <v>2790</v>
      </c>
      <c r="C151" s="48">
        <v>0.1</v>
      </c>
      <c r="D151" s="48" t="s">
        <v>3903</v>
      </c>
      <c r="E151" s="48" t="s">
        <v>3904</v>
      </c>
      <c r="F151" s="48">
        <v>77567760</v>
      </c>
      <c r="G151" s="48" t="s">
        <v>10741</v>
      </c>
      <c r="H151" s="48"/>
      <c r="I151" s="48" t="str">
        <f>VLOOKUP(F151,'PLANTA PERU'!A:AL,2,0)</f>
        <v>GARCIA SALAS JAVIER LUIS</v>
      </c>
      <c r="J151" s="48" t="str">
        <f>VLOOKUP(F151,'PLANTA PERU'!A:AL,10,0)</f>
        <v>TECNICO 1</v>
      </c>
      <c r="K151" s="48" t="s">
        <v>2795</v>
      </c>
      <c r="L151" s="48">
        <f>VLOOKUP(F151,'PLANTA PERU'!A:AD,7,0)</f>
        <v>0</v>
      </c>
      <c r="M151" s="48" t="s">
        <v>13</v>
      </c>
      <c r="N151" s="48" t="str">
        <f>VLOOKUP(F151,'PLANTA PERU'!A:AD,12,0)</f>
        <v>TERMINO FIJO</v>
      </c>
      <c r="O151" s="48" t="s">
        <v>2805</v>
      </c>
      <c r="P151" s="48" t="s">
        <v>2797</v>
      </c>
      <c r="Q151" s="48" t="s">
        <v>13</v>
      </c>
      <c r="R151" s="48" t="s">
        <v>13</v>
      </c>
      <c r="S151" s="48" t="s">
        <v>13</v>
      </c>
      <c r="T151" s="48" t="s">
        <v>2798</v>
      </c>
      <c r="U151" s="48" t="s">
        <v>13</v>
      </c>
      <c r="V151" s="48" t="s">
        <v>13</v>
      </c>
      <c r="W151" s="48"/>
    </row>
    <row r="152" spans="1:23" s="62" customFormat="1" ht="13.5" x14ac:dyDescent="0.25">
      <c r="A152" s="141">
        <v>46210</v>
      </c>
      <c r="B152" s="48" t="s">
        <v>2790</v>
      </c>
      <c r="C152" s="48">
        <v>0.1</v>
      </c>
      <c r="D152" s="48" t="s">
        <v>3903</v>
      </c>
      <c r="E152" s="48" t="s">
        <v>3904</v>
      </c>
      <c r="F152" s="48">
        <v>77144652</v>
      </c>
      <c r="G152" s="48" t="s">
        <v>10715</v>
      </c>
      <c r="H152" s="48"/>
      <c r="I152" s="48" t="str">
        <f>VLOOKUP(F152,'PLANTA PERU'!A:AL,2,0)</f>
        <v>ALBINO PAJUELO DIEGO FABRICIO</v>
      </c>
      <c r="J152" s="48" t="str">
        <f>VLOOKUP(F152,'PLANTA PERU'!A:AL,10,0)</f>
        <v>TECNICO JUNIOR</v>
      </c>
      <c r="K152" s="48" t="s">
        <v>2795</v>
      </c>
      <c r="L152" s="48">
        <f>VLOOKUP(F152,'PLANTA PERU'!A:AD,7,0)</f>
        <v>0</v>
      </c>
      <c r="M152" s="48" t="s">
        <v>13</v>
      </c>
      <c r="N152" s="48">
        <f>VLOOKUP(F152,'PLANTA PERU'!A:AD,12,0)</f>
        <v>0</v>
      </c>
      <c r="O152" s="48" t="s">
        <v>2805</v>
      </c>
      <c r="P152" s="48" t="s">
        <v>2797</v>
      </c>
      <c r="Q152" s="48" t="s">
        <v>13</v>
      </c>
      <c r="R152" s="48" t="s">
        <v>13</v>
      </c>
      <c r="S152" s="48" t="s">
        <v>13</v>
      </c>
      <c r="T152" s="48" t="s">
        <v>2798</v>
      </c>
      <c r="U152" s="48" t="s">
        <v>13</v>
      </c>
      <c r="V152" s="48" t="s">
        <v>13</v>
      </c>
      <c r="W152" s="48"/>
    </row>
    <row r="153" spans="1:23" s="62" customFormat="1" ht="13.5" x14ac:dyDescent="0.25">
      <c r="A153" s="141">
        <v>46210</v>
      </c>
      <c r="B153" s="48" t="s">
        <v>2790</v>
      </c>
      <c r="C153" s="48">
        <v>0.1</v>
      </c>
      <c r="D153" s="48" t="s">
        <v>3903</v>
      </c>
      <c r="E153" s="48" t="s">
        <v>3904</v>
      </c>
      <c r="F153" s="48">
        <v>75083552</v>
      </c>
      <c r="G153" s="48" t="s">
        <v>10732</v>
      </c>
      <c r="H153" s="48"/>
      <c r="I153" s="48" t="str">
        <f>VLOOKUP(F153,'PLANTA PERU'!A:AL,2,0)</f>
        <v>ROMERO SOTELO JONATHAN ALEXANDER</v>
      </c>
      <c r="J153" s="48" t="str">
        <f>VLOOKUP(F153,'PLANTA PERU'!A:AL,10,0)</f>
        <v>TECNICO 1</v>
      </c>
      <c r="K153" s="48" t="s">
        <v>2795</v>
      </c>
      <c r="L153" s="48">
        <f>VLOOKUP(F153,'PLANTA PERU'!A:AD,7,0)</f>
        <v>0</v>
      </c>
      <c r="M153" s="48" t="s">
        <v>13</v>
      </c>
      <c r="N153" s="48" t="str">
        <f>VLOOKUP(F153,'PLANTA PERU'!A:AD,12,0)</f>
        <v>TERMINO FIJO</v>
      </c>
      <c r="O153" s="48" t="s">
        <v>2805</v>
      </c>
      <c r="P153" s="48" t="s">
        <v>2797</v>
      </c>
      <c r="Q153" s="48" t="s">
        <v>13</v>
      </c>
      <c r="R153" s="48" t="s">
        <v>13</v>
      </c>
      <c r="S153" s="48" t="s">
        <v>13</v>
      </c>
      <c r="T153" s="48" t="s">
        <v>2798</v>
      </c>
      <c r="U153" s="48" t="s">
        <v>13</v>
      </c>
      <c r="V153" s="48" t="s">
        <v>13</v>
      </c>
      <c r="W153" s="48"/>
    </row>
    <row r="154" spans="1:23" s="62" customFormat="1" ht="13.5" x14ac:dyDescent="0.25">
      <c r="A154" s="141">
        <v>46210</v>
      </c>
      <c r="B154" s="48" t="s">
        <v>2790</v>
      </c>
      <c r="C154" s="48">
        <v>0.1</v>
      </c>
      <c r="D154" s="48" t="s">
        <v>3903</v>
      </c>
      <c r="E154" s="48" t="s">
        <v>3904</v>
      </c>
      <c r="F154" s="48">
        <v>45996596</v>
      </c>
      <c r="G154" s="48" t="s">
        <v>10734</v>
      </c>
      <c r="H154" s="48"/>
      <c r="I154" s="48" t="str">
        <f>VLOOKUP(F154,'PLANTA PERU'!A:AL,2,0)</f>
        <v>VALDERA SANTAMARIA JENRRY</v>
      </c>
      <c r="J154" s="48" t="str">
        <f>VLOOKUP(F154,'PLANTA PERU'!A:AL,10,0)</f>
        <v>TECNICO JUNIOR</v>
      </c>
      <c r="K154" s="48" t="s">
        <v>2795</v>
      </c>
      <c r="L154" s="48">
        <f>VLOOKUP(F154,'PLANTA PERU'!A:AD,7,0)</f>
        <v>0</v>
      </c>
      <c r="M154" s="48" t="s">
        <v>13</v>
      </c>
      <c r="N154" s="48">
        <f>VLOOKUP(F154,'PLANTA PERU'!A:AD,12,0)</f>
        <v>0</v>
      </c>
      <c r="O154" s="48" t="s">
        <v>2805</v>
      </c>
      <c r="P154" s="48" t="s">
        <v>2797</v>
      </c>
      <c r="Q154" s="48" t="s">
        <v>13</v>
      </c>
      <c r="R154" s="48" t="s">
        <v>13</v>
      </c>
      <c r="S154" s="48" t="s">
        <v>13</v>
      </c>
      <c r="T154" s="48" t="s">
        <v>2798</v>
      </c>
      <c r="U154" s="48" t="s">
        <v>13</v>
      </c>
      <c r="V154" s="48" t="s">
        <v>13</v>
      </c>
      <c r="W154" s="48"/>
    </row>
    <row r="155" spans="1:23" s="62" customFormat="1" ht="13.5" x14ac:dyDescent="0.25">
      <c r="A155" s="141">
        <v>46210</v>
      </c>
      <c r="B155" s="48" t="s">
        <v>2790</v>
      </c>
      <c r="C155" s="48">
        <v>0.1</v>
      </c>
      <c r="D155" s="48" t="s">
        <v>3903</v>
      </c>
      <c r="E155" s="48" t="s">
        <v>3904</v>
      </c>
      <c r="F155" s="48">
        <v>70484560</v>
      </c>
      <c r="G155" s="48" t="s">
        <v>10716</v>
      </c>
      <c r="H155" s="48"/>
      <c r="I155" s="48" t="str">
        <f>VLOOKUP(F155,'PLANTA PERU'!A:AL,2,0)</f>
        <v>VASQUEZ CAJA CRISTHIAN BRAD</v>
      </c>
      <c r="J155" s="48" t="str">
        <f>VLOOKUP(F155,'PLANTA PERU'!A:AL,10,0)</f>
        <v>TECNICO JUNIOR</v>
      </c>
      <c r="K155" s="48" t="s">
        <v>2795</v>
      </c>
      <c r="L155" s="48">
        <f>VLOOKUP(F155,'PLANTA PERU'!A:AD,7,0)</f>
        <v>0</v>
      </c>
      <c r="M155" s="48" t="s">
        <v>13</v>
      </c>
      <c r="N155" s="48">
        <f>VLOOKUP(F155,'PLANTA PERU'!A:AD,12,0)</f>
        <v>0</v>
      </c>
      <c r="O155" s="48" t="s">
        <v>2805</v>
      </c>
      <c r="P155" s="48" t="s">
        <v>2797</v>
      </c>
      <c r="Q155" s="48" t="s">
        <v>13</v>
      </c>
      <c r="R155" s="48" t="s">
        <v>13</v>
      </c>
      <c r="S155" s="48" t="s">
        <v>13</v>
      </c>
      <c r="T155" s="48" t="s">
        <v>2798</v>
      </c>
      <c r="U155" s="48" t="s">
        <v>13</v>
      </c>
      <c r="V155" s="48" t="s">
        <v>13</v>
      </c>
      <c r="W155" s="48"/>
    </row>
    <row r="156" spans="1:23" s="62" customFormat="1" ht="13.5" x14ac:dyDescent="0.25">
      <c r="A156" s="141">
        <v>46210</v>
      </c>
      <c r="B156" s="48" t="s">
        <v>2790</v>
      </c>
      <c r="C156" s="48">
        <v>0.1</v>
      </c>
      <c r="D156" s="48" t="s">
        <v>3903</v>
      </c>
      <c r="E156" s="48" t="s">
        <v>3904</v>
      </c>
      <c r="F156" s="48">
        <v>46676979</v>
      </c>
      <c r="G156" s="48" t="s">
        <v>10718</v>
      </c>
      <c r="H156" s="48"/>
      <c r="I156" s="48" t="str">
        <f>VLOOKUP(F156,'PLANTA PERU'!A:AL,2,0)</f>
        <v>FERNANDEZ DIAZ LUIS AUGUSTO</v>
      </c>
      <c r="J156" s="48" t="str">
        <f>VLOOKUP(F156,'PLANTA PERU'!A:AL,10,0)</f>
        <v>TECNICO JUNIOR TDP</v>
      </c>
      <c r="K156" s="48" t="s">
        <v>2795</v>
      </c>
      <c r="L156" s="48">
        <f>VLOOKUP(F156,'PLANTA PERU'!A:AD,7,0)</f>
        <v>0</v>
      </c>
      <c r="M156" s="48" t="s">
        <v>13</v>
      </c>
      <c r="N156" s="48">
        <f>VLOOKUP(F156,'PLANTA PERU'!A:AD,12,0)</f>
        <v>0</v>
      </c>
      <c r="O156" s="48" t="s">
        <v>2805</v>
      </c>
      <c r="P156" s="48" t="s">
        <v>2797</v>
      </c>
      <c r="Q156" s="48" t="s">
        <v>13</v>
      </c>
      <c r="R156" s="48" t="s">
        <v>13</v>
      </c>
      <c r="S156" s="48" t="s">
        <v>13</v>
      </c>
      <c r="T156" s="48" t="s">
        <v>2798</v>
      </c>
      <c r="U156" s="48" t="s">
        <v>13</v>
      </c>
      <c r="V156" s="48" t="s">
        <v>13</v>
      </c>
      <c r="W156" s="48"/>
    </row>
    <row r="157" spans="1:23" s="62" customFormat="1" ht="13.5" x14ac:dyDescent="0.25">
      <c r="A157" s="141">
        <v>46210</v>
      </c>
      <c r="B157" s="48" t="s">
        <v>2790</v>
      </c>
      <c r="C157" s="48">
        <v>0.1</v>
      </c>
      <c r="D157" s="48" t="s">
        <v>3903</v>
      </c>
      <c r="E157" s="48" t="s">
        <v>3904</v>
      </c>
      <c r="F157" s="48">
        <v>42133263</v>
      </c>
      <c r="G157" s="48" t="s">
        <v>10735</v>
      </c>
      <c r="H157" s="48" t="s">
        <v>10700</v>
      </c>
      <c r="I157" s="48" t="str">
        <f>VLOOKUP(F157,'PLANTA PERU'!A:AL,2,0)</f>
        <v>REQUEJO RAMOS VICTORIANO</v>
      </c>
      <c r="J157" s="48" t="str">
        <f>VLOOKUP(F157,'PLANTA PERU'!A:AL,10,0)</f>
        <v>TECNICO JUNIOR</v>
      </c>
      <c r="K157" s="48" t="s">
        <v>2795</v>
      </c>
      <c r="L157" s="48">
        <f>VLOOKUP(F157,'PLANTA PERU'!A:AD,7,0)</f>
        <v>0</v>
      </c>
      <c r="M157" s="48" t="s">
        <v>13</v>
      </c>
      <c r="N157" s="48">
        <f>VLOOKUP(F157,'PLANTA PERU'!A:AD,12,0)</f>
        <v>0</v>
      </c>
      <c r="O157" s="48" t="s">
        <v>2805</v>
      </c>
      <c r="P157" s="48" t="s">
        <v>2797</v>
      </c>
      <c r="Q157" s="48" t="s">
        <v>13</v>
      </c>
      <c r="R157" s="48" t="s">
        <v>13</v>
      </c>
      <c r="S157" s="48" t="s">
        <v>13</v>
      </c>
      <c r="T157" s="48" t="s">
        <v>2798</v>
      </c>
      <c r="U157" s="48" t="s">
        <v>13</v>
      </c>
      <c r="V157" s="48" t="s">
        <v>13</v>
      </c>
      <c r="W157" s="48"/>
    </row>
    <row r="158" spans="1:23" s="62" customFormat="1" ht="13.5" x14ac:dyDescent="0.25">
      <c r="A158" s="141">
        <v>46210</v>
      </c>
      <c r="B158" s="48" t="s">
        <v>2790</v>
      </c>
      <c r="C158" s="48">
        <v>0.1</v>
      </c>
      <c r="D158" s="48" t="s">
        <v>3903</v>
      </c>
      <c r="E158" s="48" t="s">
        <v>3904</v>
      </c>
      <c r="F158" s="48">
        <v>41306668</v>
      </c>
      <c r="G158" s="48" t="s">
        <v>10736</v>
      </c>
      <c r="H158" s="48"/>
      <c r="I158" s="48" t="str">
        <f>VLOOKUP(F158,'PLANTA PERU'!A:AL,2,0)</f>
        <v>MESTANZA DULANTO CARLOS</v>
      </c>
      <c r="J158" s="48" t="str">
        <f>VLOOKUP(F158,'PLANTA PERU'!A:AL,10,0)</f>
        <v>TECNICO JUNIOR</v>
      </c>
      <c r="K158" s="48" t="s">
        <v>2795</v>
      </c>
      <c r="L158" s="48">
        <f>VLOOKUP(F158,'PLANTA PERU'!A:AD,7,0)</f>
        <v>0</v>
      </c>
      <c r="M158" s="48" t="s">
        <v>13</v>
      </c>
      <c r="N158" s="48">
        <f>VLOOKUP(F158,'PLANTA PERU'!A:AD,12,0)</f>
        <v>0</v>
      </c>
      <c r="O158" s="48" t="s">
        <v>2805</v>
      </c>
      <c r="P158" s="48" t="s">
        <v>2797</v>
      </c>
      <c r="Q158" s="48" t="s">
        <v>13</v>
      </c>
      <c r="R158" s="48" t="s">
        <v>13</v>
      </c>
      <c r="S158" s="48" t="s">
        <v>13</v>
      </c>
      <c r="T158" s="48" t="s">
        <v>2798</v>
      </c>
      <c r="U158" s="48" t="s">
        <v>13</v>
      </c>
      <c r="V158" s="48" t="s">
        <v>13</v>
      </c>
      <c r="W158" s="48"/>
    </row>
    <row r="159" spans="1:23" s="62" customFormat="1" ht="13.5" x14ac:dyDescent="0.25">
      <c r="A159" s="141">
        <v>46210</v>
      </c>
      <c r="B159" s="48" t="s">
        <v>2790</v>
      </c>
      <c r="C159" s="48">
        <v>0.1</v>
      </c>
      <c r="D159" s="48" t="s">
        <v>3903</v>
      </c>
      <c r="E159" s="48" t="s">
        <v>3904</v>
      </c>
      <c r="F159" s="48">
        <v>71267354</v>
      </c>
      <c r="G159" s="48" t="s">
        <v>10738</v>
      </c>
      <c r="H159" s="48"/>
      <c r="I159" s="48" t="str">
        <f>VLOOKUP(F159,'PLANTA PERU'!A:AL,2,0)</f>
        <v>PACHECO PARIASCA GONZALO MAURICIO</v>
      </c>
      <c r="J159" s="48" t="str">
        <f>VLOOKUP(F159,'PLANTA PERU'!A:AL,10,0)</f>
        <v>TECNICO JUNIOR</v>
      </c>
      <c r="K159" s="48" t="s">
        <v>2795</v>
      </c>
      <c r="L159" s="48">
        <f>VLOOKUP(F159,'PLANTA PERU'!A:AD,7,0)</f>
        <v>0</v>
      </c>
      <c r="M159" s="48" t="s">
        <v>13</v>
      </c>
      <c r="N159" s="48">
        <f>VLOOKUP(F159,'PLANTA PERU'!A:AD,12,0)</f>
        <v>0</v>
      </c>
      <c r="O159" s="48" t="s">
        <v>2805</v>
      </c>
      <c r="P159" s="48" t="s">
        <v>2797</v>
      </c>
      <c r="Q159" s="48" t="s">
        <v>13</v>
      </c>
      <c r="R159" s="48" t="s">
        <v>13</v>
      </c>
      <c r="S159" s="48" t="s">
        <v>13</v>
      </c>
      <c r="T159" s="48" t="s">
        <v>2798</v>
      </c>
      <c r="U159" s="48" t="s">
        <v>13</v>
      </c>
      <c r="V159" s="48" t="s">
        <v>13</v>
      </c>
      <c r="W159" s="48"/>
    </row>
    <row r="160" spans="1:23" s="62" customFormat="1" ht="13.5" x14ac:dyDescent="0.25">
      <c r="A160" s="141">
        <v>46210</v>
      </c>
      <c r="B160" s="48" t="s">
        <v>2790</v>
      </c>
      <c r="C160" s="48">
        <v>0.1</v>
      </c>
      <c r="D160" s="48" t="s">
        <v>3903</v>
      </c>
      <c r="E160" s="48" t="s">
        <v>3904</v>
      </c>
      <c r="F160" s="48">
        <v>76528764</v>
      </c>
      <c r="G160" s="48" t="s">
        <v>10721</v>
      </c>
      <c r="H160" s="48" t="s">
        <v>10706</v>
      </c>
      <c r="I160" s="48" t="e">
        <f>VLOOKUP(F160,'PLANTA PERU'!A:AL,2,0)</f>
        <v>#N/A</v>
      </c>
      <c r="J160" s="48" t="e">
        <f>VLOOKUP(F160,'PLANTA PERU'!A:AL,10,0)</f>
        <v>#N/A</v>
      </c>
      <c r="K160" s="48" t="s">
        <v>2795</v>
      </c>
      <c r="L160" s="48" t="e">
        <f>VLOOKUP(F160,'PLANTA PERU'!A:AD,7,0)</f>
        <v>#N/A</v>
      </c>
      <c r="M160" s="48" t="s">
        <v>13</v>
      </c>
      <c r="N160" s="48" t="e">
        <f>VLOOKUP(F160,'PLANTA PERU'!A:AD,12,0)</f>
        <v>#N/A</v>
      </c>
      <c r="O160" s="48" t="s">
        <v>2805</v>
      </c>
      <c r="P160" s="48" t="s">
        <v>2797</v>
      </c>
      <c r="Q160" s="48" t="s">
        <v>13</v>
      </c>
      <c r="R160" s="48" t="s">
        <v>13</v>
      </c>
      <c r="S160" s="48" t="s">
        <v>13</v>
      </c>
      <c r="T160" s="48" t="s">
        <v>2798</v>
      </c>
      <c r="U160" s="48" t="s">
        <v>13</v>
      </c>
      <c r="V160" s="48" t="s">
        <v>13</v>
      </c>
      <c r="W160" s="48"/>
    </row>
    <row r="161" spans="1:23" s="62" customFormat="1" ht="13.5" x14ac:dyDescent="0.25">
      <c r="A161" s="141">
        <v>46210</v>
      </c>
      <c r="B161" s="48" t="s">
        <v>2790</v>
      </c>
      <c r="C161" s="48">
        <v>0.1</v>
      </c>
      <c r="D161" s="48" t="s">
        <v>3903</v>
      </c>
      <c r="E161" s="48" t="s">
        <v>3904</v>
      </c>
      <c r="F161" s="48">
        <v>73689682</v>
      </c>
      <c r="G161" s="48" t="s">
        <v>10723</v>
      </c>
      <c r="H161" s="48"/>
      <c r="I161" s="48" t="str">
        <f>VLOOKUP(F161,'PLANTA PERU'!A:AL,2,0)</f>
        <v>CAMPOS DELGADO JOSE SEBASTIAN</v>
      </c>
      <c r="J161" s="48" t="str">
        <f>VLOOKUP(F161,'PLANTA PERU'!A:AL,10,0)</f>
        <v>TECNICO JUNIOR</v>
      </c>
      <c r="K161" s="48" t="s">
        <v>2795</v>
      </c>
      <c r="L161" s="48">
        <f>VLOOKUP(F161,'PLANTA PERU'!A:AD,7,0)</f>
        <v>0</v>
      </c>
      <c r="M161" s="48" t="s">
        <v>13</v>
      </c>
      <c r="N161" s="48">
        <f>VLOOKUP(F161,'PLANTA PERU'!A:AD,12,0)</f>
        <v>0</v>
      </c>
      <c r="O161" s="48" t="s">
        <v>2805</v>
      </c>
      <c r="P161" s="48" t="s">
        <v>2797</v>
      </c>
      <c r="Q161" s="48" t="s">
        <v>13</v>
      </c>
      <c r="R161" s="48" t="s">
        <v>13</v>
      </c>
      <c r="S161" s="48" t="s">
        <v>13</v>
      </c>
      <c r="T161" s="48" t="s">
        <v>2798</v>
      </c>
      <c r="U161" s="48" t="s">
        <v>13</v>
      </c>
      <c r="V161" s="48" t="s">
        <v>13</v>
      </c>
      <c r="W161" s="48"/>
    </row>
    <row r="162" spans="1:23" s="62" customFormat="1" ht="13.5" x14ac:dyDescent="0.25">
      <c r="A162" s="141">
        <v>46211</v>
      </c>
      <c r="B162" s="48" t="s">
        <v>2790</v>
      </c>
      <c r="C162" s="48">
        <v>0.1</v>
      </c>
      <c r="D162" s="48" t="s">
        <v>3903</v>
      </c>
      <c r="E162" s="48" t="s">
        <v>3904</v>
      </c>
      <c r="F162" s="48">
        <v>76078013</v>
      </c>
      <c r="G162" s="48" t="s">
        <v>10786</v>
      </c>
      <c r="H162" s="48"/>
      <c r="I162" s="48" t="str">
        <f>VLOOKUP(F162,'PLANTA PERU'!A:AL,2,0)</f>
        <v>VIVAS URBINA MANUEL JESUS</v>
      </c>
      <c r="J162" s="48" t="str">
        <f>VLOOKUP(F162,'PLANTA PERU'!A:AL,10,0)</f>
        <v>TECNICO AYUDANTE</v>
      </c>
      <c r="K162" s="48" t="s">
        <v>2795</v>
      </c>
      <c r="L162" s="48">
        <f>VLOOKUP(F162,'PLANTA PERU'!A:AD,7,0)</f>
        <v>0</v>
      </c>
      <c r="M162" s="48" t="s">
        <v>13</v>
      </c>
      <c r="N162" s="48" t="str">
        <f>VLOOKUP(F162,'PLANTA PERU'!A:AD,12,0)</f>
        <v>TERMINO FIJO</v>
      </c>
      <c r="O162" s="48" t="s">
        <v>2805</v>
      </c>
      <c r="P162" s="48" t="s">
        <v>2797</v>
      </c>
      <c r="Q162" s="48" t="s">
        <v>13</v>
      </c>
      <c r="R162" s="48" t="s">
        <v>13</v>
      </c>
      <c r="S162" s="48" t="s">
        <v>13</v>
      </c>
      <c r="T162" s="48" t="s">
        <v>2798</v>
      </c>
      <c r="U162" s="48" t="s">
        <v>13</v>
      </c>
      <c r="V162" s="48" t="s">
        <v>13</v>
      </c>
      <c r="W162" s="48"/>
    </row>
    <row r="163" spans="1:23" s="62" customFormat="1" ht="13.5" x14ac:dyDescent="0.25">
      <c r="A163" s="141">
        <v>46211</v>
      </c>
      <c r="B163" s="48" t="s">
        <v>2790</v>
      </c>
      <c r="C163" s="48">
        <v>0.1</v>
      </c>
      <c r="D163" s="48" t="s">
        <v>3903</v>
      </c>
      <c r="E163" s="48" t="s">
        <v>3904</v>
      </c>
      <c r="F163" s="48">
        <v>77746423</v>
      </c>
      <c r="G163" s="48" t="s">
        <v>10787</v>
      </c>
      <c r="H163" s="48"/>
      <c r="I163" s="48" t="str">
        <f>VLOOKUP(F163,'PLANTA PERU'!A:AL,2,0)</f>
        <v>BRAVO GUZMAN DIEGO SEBASTIAN</v>
      </c>
      <c r="J163" s="48" t="str">
        <f>VLOOKUP(F163,'PLANTA PERU'!A:AL,10,0)</f>
        <v>TECNICO JUNIOR</v>
      </c>
      <c r="K163" s="48" t="s">
        <v>2795</v>
      </c>
      <c r="L163" s="48">
        <f>VLOOKUP(F163,'PLANTA PERU'!A:AD,7,0)</f>
        <v>0</v>
      </c>
      <c r="M163" s="48" t="s">
        <v>13</v>
      </c>
      <c r="N163" s="48">
        <f>VLOOKUP(F163,'PLANTA PERU'!A:AD,12,0)</f>
        <v>0</v>
      </c>
      <c r="O163" s="48" t="s">
        <v>2805</v>
      </c>
      <c r="P163" s="48" t="s">
        <v>2797</v>
      </c>
      <c r="Q163" s="48" t="s">
        <v>13</v>
      </c>
      <c r="R163" s="48" t="s">
        <v>13</v>
      </c>
      <c r="S163" s="48" t="s">
        <v>13</v>
      </c>
      <c r="T163" s="48" t="s">
        <v>2798</v>
      </c>
      <c r="U163" s="48" t="s">
        <v>13</v>
      </c>
      <c r="V163" s="48" t="s">
        <v>13</v>
      </c>
      <c r="W163" s="48"/>
    </row>
    <row r="164" spans="1:23" s="62" customFormat="1" ht="13.5" x14ac:dyDescent="0.25">
      <c r="A164" s="141">
        <v>46212</v>
      </c>
      <c r="B164" s="48" t="s">
        <v>2790</v>
      </c>
      <c r="C164" s="48">
        <v>0.1</v>
      </c>
      <c r="D164" s="48" t="s">
        <v>3903</v>
      </c>
      <c r="E164" s="48" t="s">
        <v>3904</v>
      </c>
      <c r="F164" s="48">
        <v>77814238</v>
      </c>
      <c r="G164" s="48" t="s">
        <v>10994</v>
      </c>
      <c r="H164" s="48"/>
      <c r="I164" s="48" t="str">
        <f>VLOOKUP(F164,'PLANTA PERU'!A:AL,2,0)</f>
        <v>BALBIN PARIAN MARCO ANDRE</v>
      </c>
      <c r="J164" s="48" t="str">
        <f>VLOOKUP(F164,'PLANTA PERU'!A:AL,10,0)</f>
        <v>TECNICO JUNIOR</v>
      </c>
      <c r="K164" s="48" t="s">
        <v>2795</v>
      </c>
      <c r="L164" s="48">
        <f>VLOOKUP(F164,'PLANTA PERU'!A:AD,7,0)</f>
        <v>0</v>
      </c>
      <c r="M164" s="48" t="s">
        <v>13</v>
      </c>
      <c r="N164" s="48">
        <f>VLOOKUP(F164,'PLANTA PERU'!A:AD,12,0)</f>
        <v>0</v>
      </c>
      <c r="O164" s="48" t="s">
        <v>2805</v>
      </c>
      <c r="P164" s="48" t="s">
        <v>2797</v>
      </c>
      <c r="Q164" s="48" t="s">
        <v>13</v>
      </c>
      <c r="R164" s="48" t="s">
        <v>13</v>
      </c>
      <c r="S164" s="48" t="s">
        <v>13</v>
      </c>
      <c r="T164" s="48" t="s">
        <v>2798</v>
      </c>
      <c r="U164" s="48" t="s">
        <v>13</v>
      </c>
      <c r="V164" s="48" t="s">
        <v>13</v>
      </c>
      <c r="W164" s="48"/>
    </row>
    <row r="165" spans="1:23" s="62" customFormat="1" ht="13.5" x14ac:dyDescent="0.25">
      <c r="A165" s="141">
        <v>46212</v>
      </c>
      <c r="B165" s="48" t="s">
        <v>2790</v>
      </c>
      <c r="C165" s="48">
        <v>0.1</v>
      </c>
      <c r="D165" s="48" t="s">
        <v>3903</v>
      </c>
      <c r="E165" s="48" t="s">
        <v>3904</v>
      </c>
      <c r="F165" s="48">
        <v>73217731</v>
      </c>
      <c r="G165" s="48" t="s">
        <v>10996</v>
      </c>
      <c r="H165" s="48"/>
      <c r="I165" s="48" t="str">
        <f>VLOOKUP(F165,'PLANTA PERU'!A:AL,2,0)</f>
        <v>ALMEIDA BAEZ KIND DAVID</v>
      </c>
      <c r="J165" s="48" t="str">
        <f>VLOOKUP(F165,'PLANTA PERU'!A:AL,10,0)</f>
        <v>TECNICO JUNIOR</v>
      </c>
      <c r="K165" s="48" t="s">
        <v>2795</v>
      </c>
      <c r="L165" s="48">
        <f>VLOOKUP(F165,'PLANTA PERU'!A:AD,7,0)</f>
        <v>0</v>
      </c>
      <c r="M165" s="48" t="s">
        <v>13</v>
      </c>
      <c r="N165" s="48">
        <f>VLOOKUP(F165,'PLANTA PERU'!A:AD,12,0)</f>
        <v>0</v>
      </c>
      <c r="O165" s="48" t="s">
        <v>2805</v>
      </c>
      <c r="P165" s="48" t="s">
        <v>2797</v>
      </c>
      <c r="Q165" s="48" t="s">
        <v>13</v>
      </c>
      <c r="R165" s="48" t="s">
        <v>13</v>
      </c>
      <c r="S165" s="48" t="s">
        <v>13</v>
      </c>
      <c r="T165" s="48" t="s">
        <v>2798</v>
      </c>
      <c r="U165" s="48" t="s">
        <v>13</v>
      </c>
      <c r="V165" s="48" t="s">
        <v>13</v>
      </c>
      <c r="W165" s="48"/>
    </row>
    <row r="166" spans="1:23" s="62" customFormat="1" ht="13.5" x14ac:dyDescent="0.25">
      <c r="A166" s="141">
        <v>46212</v>
      </c>
      <c r="B166" s="48" t="s">
        <v>2790</v>
      </c>
      <c r="C166" s="48">
        <v>0.1</v>
      </c>
      <c r="D166" s="48" t="s">
        <v>3903</v>
      </c>
      <c r="E166" s="48" t="s">
        <v>3904</v>
      </c>
      <c r="F166" s="48">
        <v>76326517</v>
      </c>
      <c r="G166" s="48" t="s">
        <v>10997</v>
      </c>
      <c r="H166" s="48"/>
      <c r="I166" s="48" t="str">
        <f>VLOOKUP(F166,'PLANTA PERU'!A:AL,2,0)</f>
        <v>CASTRO VASQUEZ OSCAR WILMER</v>
      </c>
      <c r="J166" s="48" t="str">
        <f>VLOOKUP(F166,'PLANTA PERU'!A:AL,10,0)</f>
        <v>TECNICO JUNIOR</v>
      </c>
      <c r="K166" s="48" t="s">
        <v>2795</v>
      </c>
      <c r="L166" s="48">
        <f>VLOOKUP(F166,'PLANTA PERU'!A:AD,7,0)</f>
        <v>0</v>
      </c>
      <c r="M166" s="48" t="s">
        <v>13</v>
      </c>
      <c r="N166" s="48">
        <f>VLOOKUP(F166,'PLANTA PERU'!A:AD,12,0)</f>
        <v>0</v>
      </c>
      <c r="O166" s="48" t="s">
        <v>2805</v>
      </c>
      <c r="P166" s="48" t="s">
        <v>2797</v>
      </c>
      <c r="Q166" s="48" t="s">
        <v>13</v>
      </c>
      <c r="R166" s="48" t="s">
        <v>13</v>
      </c>
      <c r="S166" s="48" t="s">
        <v>13</v>
      </c>
      <c r="T166" s="48" t="s">
        <v>2798</v>
      </c>
      <c r="U166" s="48" t="s">
        <v>13</v>
      </c>
      <c r="V166" s="48" t="s">
        <v>13</v>
      </c>
      <c r="W166" s="48"/>
    </row>
    <row r="167" spans="1:23" s="62" customFormat="1" ht="13.5" x14ac:dyDescent="0.25">
      <c r="A167" s="141">
        <v>46212</v>
      </c>
      <c r="B167" s="48" t="s">
        <v>2790</v>
      </c>
      <c r="C167" s="48">
        <v>0.1</v>
      </c>
      <c r="D167" s="48" t="s">
        <v>3903</v>
      </c>
      <c r="E167" s="48" t="s">
        <v>3904</v>
      </c>
      <c r="F167" s="48" t="s">
        <v>10945</v>
      </c>
      <c r="G167" s="48" t="s">
        <v>10998</v>
      </c>
      <c r="H167" s="48"/>
      <c r="I167" s="48" t="e">
        <f>VLOOKUP(F167,'PLANTA PERU'!A:AL,2,0)</f>
        <v>#N/A</v>
      </c>
      <c r="J167" s="48" t="e">
        <f>VLOOKUP(F167,'PLANTA PERU'!A:AL,10,0)</f>
        <v>#N/A</v>
      </c>
      <c r="K167" s="48" t="s">
        <v>2795</v>
      </c>
      <c r="L167" s="48" t="e">
        <f>VLOOKUP(F167,'PLANTA PERU'!A:AD,7,0)</f>
        <v>#N/A</v>
      </c>
      <c r="M167" s="48" t="s">
        <v>13</v>
      </c>
      <c r="N167" s="48" t="e">
        <f>VLOOKUP(F167,'PLANTA PERU'!A:AD,12,0)</f>
        <v>#N/A</v>
      </c>
      <c r="O167" s="48" t="s">
        <v>2805</v>
      </c>
      <c r="P167" s="48" t="s">
        <v>2797</v>
      </c>
      <c r="Q167" s="48" t="s">
        <v>13</v>
      </c>
      <c r="R167" s="48" t="s">
        <v>13</v>
      </c>
      <c r="S167" s="48" t="s">
        <v>13</v>
      </c>
      <c r="T167" s="48" t="s">
        <v>2798</v>
      </c>
      <c r="U167" s="48" t="s">
        <v>13</v>
      </c>
      <c r="V167" s="48" t="s">
        <v>13</v>
      </c>
      <c r="W167" s="48"/>
    </row>
    <row r="168" spans="1:23" s="62" customFormat="1" ht="13.5" x14ac:dyDescent="0.25">
      <c r="A168" s="141">
        <v>46212</v>
      </c>
      <c r="B168" s="48" t="s">
        <v>2790</v>
      </c>
      <c r="C168" s="48">
        <v>0.1</v>
      </c>
      <c r="D168" s="48" t="s">
        <v>3903</v>
      </c>
      <c r="E168" s="48" t="s">
        <v>3904</v>
      </c>
      <c r="F168" s="48" t="s">
        <v>10946</v>
      </c>
      <c r="G168" s="48" t="s">
        <v>10999</v>
      </c>
      <c r="H168" s="48"/>
      <c r="I168" s="48" t="e">
        <f>VLOOKUP(F168,'PLANTA PERU'!A:AL,2,0)</f>
        <v>#N/A</v>
      </c>
      <c r="J168" s="48" t="e">
        <f>VLOOKUP(F168,'PLANTA PERU'!A:AL,10,0)</f>
        <v>#N/A</v>
      </c>
      <c r="K168" s="48" t="s">
        <v>2795</v>
      </c>
      <c r="L168" s="48" t="e">
        <f>VLOOKUP(F168,'PLANTA PERU'!A:AD,7,0)</f>
        <v>#N/A</v>
      </c>
      <c r="M168" s="48" t="s">
        <v>13</v>
      </c>
      <c r="N168" s="48" t="e">
        <f>VLOOKUP(F168,'PLANTA PERU'!A:AD,12,0)</f>
        <v>#N/A</v>
      </c>
      <c r="O168" s="48" t="s">
        <v>2805</v>
      </c>
      <c r="P168" s="48" t="s">
        <v>2797</v>
      </c>
      <c r="Q168" s="48" t="s">
        <v>13</v>
      </c>
      <c r="R168" s="48" t="s">
        <v>13</v>
      </c>
      <c r="S168" s="48" t="s">
        <v>13</v>
      </c>
      <c r="T168" s="48" t="s">
        <v>2798</v>
      </c>
      <c r="U168" s="48" t="s">
        <v>13</v>
      </c>
      <c r="V168" s="48" t="s">
        <v>13</v>
      </c>
      <c r="W168" s="48"/>
    </row>
    <row r="169" spans="1:23" s="62" customFormat="1" ht="13.5" x14ac:dyDescent="0.25">
      <c r="A169" s="141">
        <v>46212</v>
      </c>
      <c r="B169" s="48" t="s">
        <v>2790</v>
      </c>
      <c r="C169" s="48">
        <v>0.1</v>
      </c>
      <c r="D169" s="48" t="s">
        <v>3903</v>
      </c>
      <c r="E169" s="48" t="s">
        <v>3904</v>
      </c>
      <c r="F169" s="48" t="s">
        <v>10947</v>
      </c>
      <c r="G169" s="48" t="s">
        <v>10981</v>
      </c>
      <c r="H169" s="48"/>
      <c r="I169" s="48" t="e">
        <f>VLOOKUP(F169,'PLANTA PERU'!A:AL,2,0)</f>
        <v>#N/A</v>
      </c>
      <c r="J169" s="48" t="e">
        <f>VLOOKUP(F169,'PLANTA PERU'!A:AL,10,0)</f>
        <v>#N/A</v>
      </c>
      <c r="K169" s="48" t="s">
        <v>2795</v>
      </c>
      <c r="L169" s="48" t="e">
        <f>VLOOKUP(F169,'PLANTA PERU'!A:AD,7,0)</f>
        <v>#N/A</v>
      </c>
      <c r="M169" s="48" t="s">
        <v>13</v>
      </c>
      <c r="N169" s="48" t="e">
        <f>VLOOKUP(F169,'PLANTA PERU'!A:AD,12,0)</f>
        <v>#N/A</v>
      </c>
      <c r="O169" s="48" t="s">
        <v>2805</v>
      </c>
      <c r="P169" s="48" t="s">
        <v>2797</v>
      </c>
      <c r="Q169" s="48" t="s">
        <v>13</v>
      </c>
      <c r="R169" s="48" t="s">
        <v>13</v>
      </c>
      <c r="S169" s="48" t="s">
        <v>13</v>
      </c>
      <c r="T169" s="48" t="s">
        <v>2798</v>
      </c>
      <c r="U169" s="48" t="s">
        <v>13</v>
      </c>
      <c r="V169" s="48" t="s">
        <v>13</v>
      </c>
      <c r="W169" s="48"/>
    </row>
    <row r="170" spans="1:23" s="62" customFormat="1" ht="13.5" x14ac:dyDescent="0.25">
      <c r="A170" s="141">
        <v>46212</v>
      </c>
      <c r="B170" s="48" t="s">
        <v>2790</v>
      </c>
      <c r="C170" s="48">
        <v>0.1</v>
      </c>
      <c r="D170" s="48" t="s">
        <v>3903</v>
      </c>
      <c r="E170" s="48" t="s">
        <v>3904</v>
      </c>
      <c r="F170" s="48">
        <v>43238742</v>
      </c>
      <c r="G170" s="48" t="s">
        <v>11000</v>
      </c>
      <c r="H170" s="48"/>
      <c r="I170" s="48" t="str">
        <f>VLOOKUP(F170,'PLANTA PERU'!A:AL,2,0)</f>
        <v>SOTO AIBAR JULIO CESAR</v>
      </c>
      <c r="J170" s="48" t="str">
        <f>VLOOKUP(F170,'PLANTA PERU'!A:AL,10,0)</f>
        <v>TECNICO ESPECIALISTA</v>
      </c>
      <c r="K170" s="48" t="s">
        <v>2795</v>
      </c>
      <c r="L170" s="48">
        <f>VLOOKUP(F170,'PLANTA PERU'!A:AD,7,0)</f>
        <v>0</v>
      </c>
      <c r="M170" s="48" t="s">
        <v>13</v>
      </c>
      <c r="N170" s="48">
        <f>VLOOKUP(F170,'PLANTA PERU'!A:AD,12,0)</f>
        <v>0</v>
      </c>
      <c r="O170" s="48" t="s">
        <v>2805</v>
      </c>
      <c r="P170" s="48" t="s">
        <v>2797</v>
      </c>
      <c r="Q170" s="48" t="s">
        <v>13</v>
      </c>
      <c r="R170" s="48" t="s">
        <v>13</v>
      </c>
      <c r="S170" s="48" t="s">
        <v>13</v>
      </c>
      <c r="T170" s="48" t="s">
        <v>2798</v>
      </c>
      <c r="U170" s="48" t="s">
        <v>13</v>
      </c>
      <c r="V170" s="48" t="s">
        <v>13</v>
      </c>
      <c r="W170" s="48"/>
    </row>
    <row r="171" spans="1:23" s="62" customFormat="1" ht="13.5" x14ac:dyDescent="0.25">
      <c r="A171" s="141">
        <v>46212</v>
      </c>
      <c r="B171" s="48" t="s">
        <v>2790</v>
      </c>
      <c r="C171" s="48">
        <v>0.1</v>
      </c>
      <c r="D171" s="48" t="s">
        <v>3903</v>
      </c>
      <c r="E171" s="48" t="s">
        <v>3904</v>
      </c>
      <c r="F171" s="48">
        <v>44928329</v>
      </c>
      <c r="G171" s="48" t="s">
        <v>11001</v>
      </c>
      <c r="H171" s="48"/>
      <c r="I171" s="48" t="str">
        <f>VLOOKUP(F171,'PLANTA PERU'!A:AL,2,0)</f>
        <v>GUTIERREZ AHUANARI JORGE</v>
      </c>
      <c r="J171" s="48" t="str">
        <f>VLOOKUP(F171,'PLANTA PERU'!A:AL,10,0)</f>
        <v>TECNICO ESPECIALISTA</v>
      </c>
      <c r="K171" s="48" t="s">
        <v>2795</v>
      </c>
      <c r="L171" s="48">
        <f>VLOOKUP(F171,'PLANTA PERU'!A:AD,7,0)</f>
        <v>0</v>
      </c>
      <c r="M171" s="48" t="s">
        <v>13</v>
      </c>
      <c r="N171" s="48">
        <f>VLOOKUP(F171,'PLANTA PERU'!A:AD,12,0)</f>
        <v>0</v>
      </c>
      <c r="O171" s="48" t="s">
        <v>2805</v>
      </c>
      <c r="P171" s="48" t="s">
        <v>2797</v>
      </c>
      <c r="Q171" s="48" t="s">
        <v>13</v>
      </c>
      <c r="R171" s="48" t="s">
        <v>13</v>
      </c>
      <c r="S171" s="48" t="s">
        <v>13</v>
      </c>
      <c r="T171" s="48" t="s">
        <v>2798</v>
      </c>
      <c r="U171" s="48" t="s">
        <v>13</v>
      </c>
      <c r="V171" s="48" t="s">
        <v>13</v>
      </c>
      <c r="W171" s="48"/>
    </row>
    <row r="172" spans="1:23" s="62" customFormat="1" ht="13.5" x14ac:dyDescent="0.25">
      <c r="A172" s="141">
        <v>46213</v>
      </c>
      <c r="B172" s="48" t="s">
        <v>2790</v>
      </c>
      <c r="C172" s="48">
        <v>0.1</v>
      </c>
      <c r="D172" s="48" t="s">
        <v>3903</v>
      </c>
      <c r="E172" s="48" t="s">
        <v>3904</v>
      </c>
      <c r="F172" s="48">
        <v>7620042</v>
      </c>
      <c r="G172" s="48" t="s">
        <v>11002</v>
      </c>
      <c r="H172" s="48"/>
      <c r="I172" s="48" t="str">
        <f>VLOOKUP(F172,'PLANTA PERU'!A:AL,2,0)</f>
        <v>COCA PLAZA JUAN MARTIN</v>
      </c>
      <c r="J172" s="48" t="str">
        <f>VLOOKUP(F172,'PLANTA PERU'!A:AL,10,0)</f>
        <v>TECNICO ESPECIALISTA</v>
      </c>
      <c r="K172" s="48" t="s">
        <v>2795</v>
      </c>
      <c r="L172" s="48">
        <f>VLOOKUP(F172,'PLANTA PERU'!A:AD,7,0)</f>
        <v>0</v>
      </c>
      <c r="M172" s="48" t="s">
        <v>13</v>
      </c>
      <c r="N172" s="48">
        <f>VLOOKUP(F172,'PLANTA PERU'!A:AD,12,0)</f>
        <v>0</v>
      </c>
      <c r="O172" s="48" t="s">
        <v>2805</v>
      </c>
      <c r="P172" s="48" t="s">
        <v>2797</v>
      </c>
      <c r="Q172" s="48" t="s">
        <v>13</v>
      </c>
      <c r="R172" s="48" t="s">
        <v>13</v>
      </c>
      <c r="S172" s="48" t="s">
        <v>13</v>
      </c>
      <c r="T172" s="48" t="s">
        <v>2798</v>
      </c>
      <c r="U172" s="48" t="s">
        <v>13</v>
      </c>
      <c r="V172" s="48" t="s">
        <v>13</v>
      </c>
      <c r="W172" s="48"/>
    </row>
    <row r="173" spans="1:23" s="62" customFormat="1" ht="13.5" x14ac:dyDescent="0.25">
      <c r="A173" s="141">
        <v>46213</v>
      </c>
      <c r="B173" s="48" t="s">
        <v>2790</v>
      </c>
      <c r="C173" s="48">
        <v>0.1</v>
      </c>
      <c r="D173" s="48" t="s">
        <v>3903</v>
      </c>
      <c r="E173" s="48" t="s">
        <v>3904</v>
      </c>
      <c r="F173" s="48">
        <v>40332851</v>
      </c>
      <c r="G173" s="48" t="s">
        <v>11003</v>
      </c>
      <c r="H173" s="48" t="s">
        <v>10966</v>
      </c>
      <c r="I173" s="48" t="str">
        <f>VLOOKUP(F173,'PLANTA PERU'!A:AL,2,0)</f>
        <v>MATOS FASANANDO SKYLER SANTIAGO</v>
      </c>
      <c r="J173" s="48" t="str">
        <f>VLOOKUP(F173,'PLANTA PERU'!A:AL,10,0)</f>
        <v>TECNICO ESPECIALISTA</v>
      </c>
      <c r="K173" s="48" t="s">
        <v>2795</v>
      </c>
      <c r="L173" s="48">
        <f>VLOOKUP(F173,'PLANTA PERU'!A:AD,7,0)</f>
        <v>0</v>
      </c>
      <c r="M173" s="48" t="s">
        <v>13</v>
      </c>
      <c r="N173" s="48">
        <f>VLOOKUP(F173,'PLANTA PERU'!A:AD,12,0)</f>
        <v>0</v>
      </c>
      <c r="O173" s="48" t="s">
        <v>2805</v>
      </c>
      <c r="P173" s="48" t="s">
        <v>2797</v>
      </c>
      <c r="Q173" s="48" t="s">
        <v>13</v>
      </c>
      <c r="R173" s="48" t="s">
        <v>13</v>
      </c>
      <c r="S173" s="48" t="s">
        <v>13</v>
      </c>
      <c r="T173" s="48" t="s">
        <v>2798</v>
      </c>
      <c r="U173" s="48" t="s">
        <v>13</v>
      </c>
      <c r="V173" s="48" t="s">
        <v>13</v>
      </c>
      <c r="W173" s="48"/>
    </row>
    <row r="174" spans="1:23" s="62" customFormat="1" ht="13.5" x14ac:dyDescent="0.25">
      <c r="A174" s="141">
        <v>46213</v>
      </c>
      <c r="B174" s="48" t="s">
        <v>2790</v>
      </c>
      <c r="C174" s="48">
        <v>0.1</v>
      </c>
      <c r="D174" s="48" t="s">
        <v>3903</v>
      </c>
      <c r="E174" s="48" t="s">
        <v>3904</v>
      </c>
      <c r="F174" s="48">
        <v>45818638</v>
      </c>
      <c r="G174" s="48" t="s">
        <v>11004</v>
      </c>
      <c r="H174" s="48" t="s">
        <v>10967</v>
      </c>
      <c r="I174" s="48" t="str">
        <f>VLOOKUP(F174,'PLANTA PERU'!A:AL,2,0)</f>
        <v>ESPINOZA RUIZ HECTOR ALEMAO</v>
      </c>
      <c r="J174" s="48" t="str">
        <f>VLOOKUP(F174,'PLANTA PERU'!A:AL,10,0)</f>
        <v>TECNICO ESPECIALISTA</v>
      </c>
      <c r="K174" s="48" t="s">
        <v>2795</v>
      </c>
      <c r="L174" s="48">
        <f>VLOOKUP(F174,'PLANTA PERU'!A:AD,7,0)</f>
        <v>0</v>
      </c>
      <c r="M174" s="48" t="s">
        <v>13</v>
      </c>
      <c r="N174" s="48">
        <f>VLOOKUP(F174,'PLANTA PERU'!A:AD,12,0)</f>
        <v>0</v>
      </c>
      <c r="O174" s="48" t="s">
        <v>2805</v>
      </c>
      <c r="P174" s="48" t="s">
        <v>2797</v>
      </c>
      <c r="Q174" s="48" t="s">
        <v>13</v>
      </c>
      <c r="R174" s="48" t="s">
        <v>13</v>
      </c>
      <c r="S174" s="48" t="s">
        <v>13</v>
      </c>
      <c r="T174" s="48" t="s">
        <v>2798</v>
      </c>
      <c r="U174" s="48" t="s">
        <v>13</v>
      </c>
      <c r="V174" s="48" t="s">
        <v>13</v>
      </c>
      <c r="W174" s="48"/>
    </row>
    <row r="175" spans="1:23" s="62" customFormat="1" ht="13.5" x14ac:dyDescent="0.25">
      <c r="A175" s="141">
        <v>46213</v>
      </c>
      <c r="B175" s="48" t="s">
        <v>2790</v>
      </c>
      <c r="C175" s="48">
        <v>0.1</v>
      </c>
      <c r="D175" s="48" t="s">
        <v>3903</v>
      </c>
      <c r="E175" s="48" t="s">
        <v>3904</v>
      </c>
      <c r="F175" s="48">
        <v>44114743</v>
      </c>
      <c r="G175" s="48" t="s">
        <v>11005</v>
      </c>
      <c r="H175" s="48" t="s">
        <v>10968</v>
      </c>
      <c r="I175" s="48" t="e">
        <f>VLOOKUP(F175,'PLANTA PERU'!A:AL,2,0)</f>
        <v>#N/A</v>
      </c>
      <c r="J175" s="48" t="e">
        <f>VLOOKUP(F175,'PLANTA PERU'!A:AL,10,0)</f>
        <v>#N/A</v>
      </c>
      <c r="K175" s="48" t="s">
        <v>2795</v>
      </c>
      <c r="L175" s="48" t="e">
        <f>VLOOKUP(F175,'PLANTA PERU'!A:AD,7,0)</f>
        <v>#N/A</v>
      </c>
      <c r="M175" s="48" t="s">
        <v>13</v>
      </c>
      <c r="N175" s="48" t="e">
        <f>VLOOKUP(F175,'PLANTA PERU'!A:AD,12,0)</f>
        <v>#N/A</v>
      </c>
      <c r="O175" s="48" t="s">
        <v>2805</v>
      </c>
      <c r="P175" s="48" t="s">
        <v>2797</v>
      </c>
      <c r="Q175" s="48" t="s">
        <v>13</v>
      </c>
      <c r="R175" s="48" t="s">
        <v>13</v>
      </c>
      <c r="S175" s="48" t="s">
        <v>13</v>
      </c>
      <c r="T175" s="48" t="s">
        <v>2798</v>
      </c>
      <c r="U175" s="48" t="s">
        <v>13</v>
      </c>
      <c r="V175" s="48" t="s">
        <v>13</v>
      </c>
      <c r="W175" s="48"/>
    </row>
    <row r="176" spans="1:23" s="62" customFormat="1" ht="13.5" x14ac:dyDescent="0.25">
      <c r="A176" s="141">
        <v>46213</v>
      </c>
      <c r="B176" s="48" t="s">
        <v>2790</v>
      </c>
      <c r="C176" s="48">
        <v>0.1</v>
      </c>
      <c r="D176" s="48" t="s">
        <v>3903</v>
      </c>
      <c r="E176" s="48" t="s">
        <v>3904</v>
      </c>
      <c r="F176" s="48">
        <v>74357083</v>
      </c>
      <c r="G176" s="48" t="s">
        <v>11006</v>
      </c>
      <c r="H176" s="48"/>
      <c r="I176" s="48" t="str">
        <f>VLOOKUP(F176,'PLANTA PERU'!A:AL,2,0)</f>
        <v>ORIHUELA ANGOMA JHANCARD ALEXIS</v>
      </c>
      <c r="J176" s="48" t="str">
        <f>VLOOKUP(F176,'PLANTA PERU'!A:AL,10,0)</f>
        <v>TECNICO ESPECIALISTA</v>
      </c>
      <c r="K176" s="48" t="s">
        <v>2795</v>
      </c>
      <c r="L176" s="48">
        <f>VLOOKUP(F176,'PLANTA PERU'!A:AD,7,0)</f>
        <v>0</v>
      </c>
      <c r="M176" s="48" t="s">
        <v>13</v>
      </c>
      <c r="N176" s="48">
        <f>VLOOKUP(F176,'PLANTA PERU'!A:AD,12,0)</f>
        <v>0</v>
      </c>
      <c r="O176" s="48" t="s">
        <v>2805</v>
      </c>
      <c r="P176" s="48" t="s">
        <v>2797</v>
      </c>
      <c r="Q176" s="48" t="s">
        <v>13</v>
      </c>
      <c r="R176" s="48" t="s">
        <v>13</v>
      </c>
      <c r="S176" s="48" t="s">
        <v>13</v>
      </c>
      <c r="T176" s="48" t="s">
        <v>2798</v>
      </c>
      <c r="U176" s="48" t="s">
        <v>13</v>
      </c>
      <c r="V176" s="48" t="s">
        <v>13</v>
      </c>
      <c r="W176" s="48"/>
    </row>
    <row r="177" spans="1:23" s="62" customFormat="1" ht="13.5" x14ac:dyDescent="0.25">
      <c r="A177" s="141">
        <v>46213</v>
      </c>
      <c r="B177" s="48" t="s">
        <v>2790</v>
      </c>
      <c r="C177" s="48">
        <v>0.1</v>
      </c>
      <c r="D177" s="48" t="s">
        <v>3903</v>
      </c>
      <c r="E177" s="48" t="s">
        <v>3904</v>
      </c>
      <c r="F177" s="48">
        <v>73261395</v>
      </c>
      <c r="G177" s="48" t="s">
        <v>11007</v>
      </c>
      <c r="H177" s="48" t="s">
        <v>10969</v>
      </c>
      <c r="I177" s="48" t="str">
        <f>VLOOKUP(F177,'PLANTA PERU'!A:AL,2,0)</f>
        <v>HERRERA LOAYZA DAVID JERSON</v>
      </c>
      <c r="J177" s="48" t="str">
        <f>VLOOKUP(F177,'PLANTA PERU'!A:AL,10,0)</f>
        <v>TECNICO ESPECIALISTA</v>
      </c>
      <c r="K177" s="48" t="s">
        <v>2795</v>
      </c>
      <c r="L177" s="48">
        <f>VLOOKUP(F177,'PLANTA PERU'!A:AD,7,0)</f>
        <v>0</v>
      </c>
      <c r="M177" s="48" t="s">
        <v>13</v>
      </c>
      <c r="N177" s="48">
        <f>VLOOKUP(F177,'PLANTA PERU'!A:AD,12,0)</f>
        <v>0</v>
      </c>
      <c r="O177" s="48" t="s">
        <v>2805</v>
      </c>
      <c r="P177" s="48" t="s">
        <v>2797</v>
      </c>
      <c r="Q177" s="48" t="s">
        <v>13</v>
      </c>
      <c r="R177" s="48" t="s">
        <v>13</v>
      </c>
      <c r="S177" s="48" t="s">
        <v>13</v>
      </c>
      <c r="T177" s="48" t="s">
        <v>2798</v>
      </c>
      <c r="U177" s="48" t="s">
        <v>13</v>
      </c>
      <c r="V177" s="48" t="s">
        <v>13</v>
      </c>
      <c r="W177" s="48"/>
    </row>
    <row r="178" spans="1:23" s="62" customFormat="1" ht="13.5" x14ac:dyDescent="0.25">
      <c r="A178" s="141">
        <v>46213</v>
      </c>
      <c r="B178" s="48" t="s">
        <v>2790</v>
      </c>
      <c r="C178" s="48">
        <v>0.1</v>
      </c>
      <c r="D178" s="48" t="s">
        <v>3903</v>
      </c>
      <c r="E178" s="48" t="s">
        <v>3904</v>
      </c>
      <c r="F178" s="48">
        <v>46721769</v>
      </c>
      <c r="G178" s="48" t="s">
        <v>11008</v>
      </c>
      <c r="H178" s="48"/>
      <c r="I178" s="48" t="str">
        <f>VLOOKUP(F178,'PLANTA PERU'!A:AL,2,0)</f>
        <v>MARTEL CERNA MAICOL JESUS</v>
      </c>
      <c r="J178" s="48" t="str">
        <f>VLOOKUP(F178,'PLANTA PERU'!A:AL,10,0)</f>
        <v>TECNICO MOTORIZADO</v>
      </c>
      <c r="K178" s="48" t="s">
        <v>2795</v>
      </c>
      <c r="L178" s="48">
        <f>VLOOKUP(F178,'PLANTA PERU'!A:AD,7,0)</f>
        <v>0</v>
      </c>
      <c r="M178" s="48" t="s">
        <v>13</v>
      </c>
      <c r="N178" s="48" t="str">
        <f>VLOOKUP(F178,'PLANTA PERU'!A:AD,12,0)</f>
        <v>TERMINO FIJO</v>
      </c>
      <c r="O178" s="48" t="s">
        <v>2805</v>
      </c>
      <c r="P178" s="48" t="s">
        <v>2797</v>
      </c>
      <c r="Q178" s="48" t="s">
        <v>13</v>
      </c>
      <c r="R178" s="48" t="s">
        <v>13</v>
      </c>
      <c r="S178" s="48" t="s">
        <v>13</v>
      </c>
      <c r="T178" s="48" t="s">
        <v>2798</v>
      </c>
      <c r="U178" s="48" t="s">
        <v>13</v>
      </c>
      <c r="V178" s="48" t="s">
        <v>13</v>
      </c>
      <c r="W178" s="48"/>
    </row>
    <row r="179" spans="1:23" s="62" customFormat="1" ht="13.5" x14ac:dyDescent="0.25">
      <c r="A179" s="141">
        <v>46220</v>
      </c>
      <c r="B179" s="48" t="s">
        <v>2790</v>
      </c>
      <c r="C179" s="48">
        <v>0.1</v>
      </c>
      <c r="D179" s="48" t="s">
        <v>3903</v>
      </c>
      <c r="E179" s="48" t="s">
        <v>3904</v>
      </c>
      <c r="F179" s="48">
        <v>74546795</v>
      </c>
      <c r="G179" s="48" t="s">
        <v>10971</v>
      </c>
      <c r="H179" s="48" t="s">
        <v>10984</v>
      </c>
      <c r="I179" s="48" t="str">
        <f>VLOOKUP(F179,'PLANTA PERU'!A:AL,2,0)</f>
        <v xml:space="preserve">NAKAMURA ENRIQUEZ </v>
      </c>
      <c r="J179" s="48" t="str">
        <f>VLOOKUP(F179,'PLANTA PERU'!A:AL,10,0)</f>
        <v>TECNICO ESPECIALISTA</v>
      </c>
      <c r="K179" s="48" t="s">
        <v>2795</v>
      </c>
      <c r="L179" s="48">
        <f>VLOOKUP(F179,'PLANTA PERU'!A:AD,7,0)</f>
        <v>0</v>
      </c>
      <c r="M179" s="48" t="s">
        <v>13</v>
      </c>
      <c r="N179" s="48">
        <f>VLOOKUP(F179,'PLANTA PERU'!A:AD,12,0)</f>
        <v>0</v>
      </c>
      <c r="O179" s="48" t="s">
        <v>2805</v>
      </c>
      <c r="P179" s="48" t="s">
        <v>2797</v>
      </c>
      <c r="Q179" s="48" t="s">
        <v>13</v>
      </c>
      <c r="R179" s="48" t="s">
        <v>13</v>
      </c>
      <c r="S179" s="48" t="s">
        <v>13</v>
      </c>
      <c r="T179" s="48" t="s">
        <v>2798</v>
      </c>
      <c r="U179" s="48" t="s">
        <v>13</v>
      </c>
      <c r="V179" s="48" t="s">
        <v>13</v>
      </c>
      <c r="W179" s="48"/>
    </row>
    <row r="180" spans="1:23" s="62" customFormat="1" ht="13.5" x14ac:dyDescent="0.25">
      <c r="A180" s="141">
        <v>46220</v>
      </c>
      <c r="B180" s="48" t="s">
        <v>2790</v>
      </c>
      <c r="C180" s="48">
        <v>0.1</v>
      </c>
      <c r="D180" s="48" t="s">
        <v>3903</v>
      </c>
      <c r="E180" s="48" t="s">
        <v>3904</v>
      </c>
      <c r="F180" s="48">
        <v>75677995</v>
      </c>
      <c r="G180" s="48" t="s">
        <v>10972</v>
      </c>
      <c r="H180" s="48" t="s">
        <v>10985</v>
      </c>
      <c r="I180" s="48" t="str">
        <f>VLOOKUP(F180,'PLANTA PERU'!A:AL,2,0)</f>
        <v>LEON LOPEZ PARIS FERNANDO</v>
      </c>
      <c r="J180" s="48" t="str">
        <f>VLOOKUP(F180,'PLANTA PERU'!A:AL,10,0)</f>
        <v>TECNICO JUNIOR</v>
      </c>
      <c r="K180" s="48" t="s">
        <v>2795</v>
      </c>
      <c r="L180" s="48">
        <f>VLOOKUP(F180,'PLANTA PERU'!A:AD,7,0)</f>
        <v>0</v>
      </c>
      <c r="M180" s="48" t="s">
        <v>13</v>
      </c>
      <c r="N180" s="48">
        <f>VLOOKUP(F180,'PLANTA PERU'!A:AD,12,0)</f>
        <v>0</v>
      </c>
      <c r="O180" s="48" t="s">
        <v>2805</v>
      </c>
      <c r="P180" s="48" t="s">
        <v>2797</v>
      </c>
      <c r="Q180" s="48" t="s">
        <v>13</v>
      </c>
      <c r="R180" s="48" t="s">
        <v>13</v>
      </c>
      <c r="S180" s="48" t="s">
        <v>13</v>
      </c>
      <c r="T180" s="48" t="s">
        <v>2798</v>
      </c>
      <c r="U180" s="48" t="s">
        <v>13</v>
      </c>
      <c r="V180" s="48" t="s">
        <v>13</v>
      </c>
      <c r="W180" s="48"/>
    </row>
    <row r="181" spans="1:23" s="62" customFormat="1" ht="13.5" x14ac:dyDescent="0.25">
      <c r="A181" s="141">
        <v>46220</v>
      </c>
      <c r="B181" s="48" t="s">
        <v>2790</v>
      </c>
      <c r="C181" s="48">
        <v>0.1</v>
      </c>
      <c r="D181" s="48" t="s">
        <v>3903</v>
      </c>
      <c r="E181" s="48" t="s">
        <v>3904</v>
      </c>
      <c r="F181" s="48">
        <v>42208120</v>
      </c>
      <c r="G181" s="48" t="s">
        <v>10973</v>
      </c>
      <c r="H181" s="48"/>
      <c r="I181" s="48" t="str">
        <f>VLOOKUP(F181,'PLANTA PERU'!A:AL,2,0)</f>
        <v>PORTILLA FLORES JOREGE VICENTE</v>
      </c>
      <c r="J181" s="48" t="str">
        <f>VLOOKUP(F181,'PLANTA PERU'!A:AL,10,0)</f>
        <v>TECNICO ESPECIALISTA</v>
      </c>
      <c r="K181" s="48" t="s">
        <v>2795</v>
      </c>
      <c r="L181" s="48">
        <f>VLOOKUP(F181,'PLANTA PERU'!A:AD,7,0)</f>
        <v>0</v>
      </c>
      <c r="M181" s="48" t="s">
        <v>13</v>
      </c>
      <c r="N181" s="48">
        <f>VLOOKUP(F181,'PLANTA PERU'!A:AD,12,0)</f>
        <v>0</v>
      </c>
      <c r="O181" s="48" t="s">
        <v>2805</v>
      </c>
      <c r="P181" s="48" t="s">
        <v>2797</v>
      </c>
      <c r="Q181" s="48" t="s">
        <v>13</v>
      </c>
      <c r="R181" s="48" t="s">
        <v>13</v>
      </c>
      <c r="S181" s="48" t="s">
        <v>13</v>
      </c>
      <c r="T181" s="48" t="s">
        <v>2798</v>
      </c>
      <c r="U181" s="48" t="s">
        <v>13</v>
      </c>
      <c r="V181" s="48" t="s">
        <v>13</v>
      </c>
      <c r="W181" s="48"/>
    </row>
    <row r="182" spans="1:23" s="62" customFormat="1" ht="13.5" x14ac:dyDescent="0.25">
      <c r="A182" s="141">
        <v>46220</v>
      </c>
      <c r="B182" s="48" t="s">
        <v>2790</v>
      </c>
      <c r="C182" s="48">
        <v>0.1</v>
      </c>
      <c r="D182" s="48" t="s">
        <v>3903</v>
      </c>
      <c r="E182" s="48" t="s">
        <v>3904</v>
      </c>
      <c r="F182" s="48">
        <v>72735394</v>
      </c>
      <c r="G182" s="48" t="s">
        <v>10974</v>
      </c>
      <c r="H182" s="48" t="s">
        <v>10986</v>
      </c>
      <c r="I182" s="48" t="str">
        <f>VLOOKUP(F182,'PLANTA PERU'!A:AL,2,0)</f>
        <v>SALAZAR VERAMENDI ANGEL SEBASTIAN</v>
      </c>
      <c r="J182" s="48" t="str">
        <f>VLOOKUP(F182,'PLANTA PERU'!A:AL,10,0)</f>
        <v>TECNICO JUNIOR</v>
      </c>
      <c r="K182" s="48" t="s">
        <v>2795</v>
      </c>
      <c r="L182" s="48">
        <f>VLOOKUP(F182,'PLANTA PERU'!A:AD,7,0)</f>
        <v>0</v>
      </c>
      <c r="M182" s="48" t="s">
        <v>13</v>
      </c>
      <c r="N182" s="48">
        <f>VLOOKUP(F182,'PLANTA PERU'!A:AD,12,0)</f>
        <v>0</v>
      </c>
      <c r="O182" s="48" t="s">
        <v>2805</v>
      </c>
      <c r="P182" s="48" t="s">
        <v>2797</v>
      </c>
      <c r="Q182" s="48" t="s">
        <v>13</v>
      </c>
      <c r="R182" s="48" t="s">
        <v>13</v>
      </c>
      <c r="S182" s="48" t="s">
        <v>13</v>
      </c>
      <c r="T182" s="48" t="s">
        <v>2798</v>
      </c>
      <c r="U182" s="48" t="s">
        <v>13</v>
      </c>
      <c r="V182" s="48" t="s">
        <v>13</v>
      </c>
      <c r="W182" s="48"/>
    </row>
    <row r="183" spans="1:23" s="62" customFormat="1" ht="13.5" x14ac:dyDescent="0.25">
      <c r="A183" s="141">
        <v>46220</v>
      </c>
      <c r="B183" s="48" t="s">
        <v>2790</v>
      </c>
      <c r="C183" s="48">
        <v>0.1</v>
      </c>
      <c r="D183" s="48" t="s">
        <v>3903</v>
      </c>
      <c r="E183" s="48" t="s">
        <v>3904</v>
      </c>
      <c r="F183" s="48">
        <v>45292011</v>
      </c>
      <c r="G183" s="48" t="s">
        <v>10975</v>
      </c>
      <c r="H183" s="48" t="s">
        <v>10987</v>
      </c>
      <c r="I183" s="48" t="str">
        <f>VLOOKUP(F183,'PLANTA PERU'!A:AL,2,0)</f>
        <v>TINEO ALLCCAHUAMAN MICHAEL ANTHONY</v>
      </c>
      <c r="J183" s="48" t="str">
        <f>VLOOKUP(F183,'PLANTA PERU'!A:AL,10,0)</f>
        <v>TECNICO JUNIOR</v>
      </c>
      <c r="K183" s="48" t="s">
        <v>2795</v>
      </c>
      <c r="L183" s="48">
        <f>VLOOKUP(F183,'PLANTA PERU'!A:AD,7,0)</f>
        <v>0</v>
      </c>
      <c r="M183" s="48" t="s">
        <v>13</v>
      </c>
      <c r="N183" s="48">
        <f>VLOOKUP(F183,'PLANTA PERU'!A:AD,12,0)</f>
        <v>0</v>
      </c>
      <c r="O183" s="48" t="s">
        <v>2805</v>
      </c>
      <c r="P183" s="48" t="s">
        <v>2797</v>
      </c>
      <c r="Q183" s="48" t="s">
        <v>13</v>
      </c>
      <c r="R183" s="48" t="s">
        <v>13</v>
      </c>
      <c r="S183" s="48" t="s">
        <v>13</v>
      </c>
      <c r="T183" s="48" t="s">
        <v>2798</v>
      </c>
      <c r="U183" s="48" t="s">
        <v>13</v>
      </c>
      <c r="V183" s="48" t="s">
        <v>13</v>
      </c>
      <c r="W183" s="48"/>
    </row>
    <row r="184" spans="1:23" s="62" customFormat="1" ht="13.5" x14ac:dyDescent="0.25">
      <c r="A184" s="141">
        <v>46220</v>
      </c>
      <c r="B184" s="48" t="s">
        <v>2790</v>
      </c>
      <c r="C184" s="48">
        <v>0.1</v>
      </c>
      <c r="D184" s="48" t="s">
        <v>3903</v>
      </c>
      <c r="E184" s="48" t="s">
        <v>3904</v>
      </c>
      <c r="F184" s="48">
        <v>4580800</v>
      </c>
      <c r="G184" s="48" t="s">
        <v>10976</v>
      </c>
      <c r="H184" s="48" t="s">
        <v>10988</v>
      </c>
      <c r="I184" s="48" t="str">
        <f>VLOOKUP(F184,'PLANTA PERU'!A:AL,2,0)</f>
        <v>AGUILAR REYES LUIS ENRIQUE</v>
      </c>
      <c r="J184" s="48" t="str">
        <f>VLOOKUP(F184,'PLANTA PERU'!A:AL,10,0)</f>
        <v>TECNICO JUNIOR</v>
      </c>
      <c r="K184" s="48" t="s">
        <v>2795</v>
      </c>
      <c r="L184" s="48">
        <f>VLOOKUP(F184,'PLANTA PERU'!A:AD,7,0)</f>
        <v>0</v>
      </c>
      <c r="M184" s="48" t="s">
        <v>13</v>
      </c>
      <c r="N184" s="48">
        <f>VLOOKUP(F184,'PLANTA PERU'!A:AD,12,0)</f>
        <v>0</v>
      </c>
      <c r="O184" s="48" t="s">
        <v>2805</v>
      </c>
      <c r="P184" s="48" t="s">
        <v>2797</v>
      </c>
      <c r="Q184" s="48" t="s">
        <v>13</v>
      </c>
      <c r="R184" s="48" t="s">
        <v>13</v>
      </c>
      <c r="S184" s="48" t="s">
        <v>13</v>
      </c>
      <c r="T184" s="48" t="s">
        <v>2798</v>
      </c>
      <c r="U184" s="48" t="s">
        <v>13</v>
      </c>
      <c r="V184" s="48" t="s">
        <v>13</v>
      </c>
      <c r="W184" s="48"/>
    </row>
    <row r="185" spans="1:23" s="62" customFormat="1" ht="13.5" x14ac:dyDescent="0.25">
      <c r="A185" s="141">
        <v>46220</v>
      </c>
      <c r="B185" s="48" t="s">
        <v>2790</v>
      </c>
      <c r="C185" s="48">
        <v>0.1</v>
      </c>
      <c r="D185" s="48" t="s">
        <v>3903</v>
      </c>
      <c r="E185" s="48" t="s">
        <v>3904</v>
      </c>
      <c r="F185" s="48">
        <v>2889959</v>
      </c>
      <c r="G185" s="48" t="s">
        <v>10977</v>
      </c>
      <c r="H185" s="48" t="s">
        <v>10989</v>
      </c>
      <c r="I185" s="48" t="str">
        <f>VLOOKUP(F185,'PLANTA PERU'!A:AL,2,0)</f>
        <v>NIZAMA BARJA JOSE VICTOR</v>
      </c>
      <c r="J185" s="48" t="str">
        <f>VLOOKUP(F185,'PLANTA PERU'!A:AL,10,0)</f>
        <v>TECNICO JUNIOR</v>
      </c>
      <c r="K185" s="48" t="s">
        <v>2795</v>
      </c>
      <c r="L185" s="48">
        <f>VLOOKUP(F185,'PLANTA PERU'!A:AD,7,0)</f>
        <v>0</v>
      </c>
      <c r="M185" s="48" t="s">
        <v>13</v>
      </c>
      <c r="N185" s="48">
        <f>VLOOKUP(F185,'PLANTA PERU'!A:AD,12,0)</f>
        <v>0</v>
      </c>
      <c r="O185" s="48" t="s">
        <v>2805</v>
      </c>
      <c r="P185" s="48" t="s">
        <v>2797</v>
      </c>
      <c r="Q185" s="48" t="s">
        <v>13</v>
      </c>
      <c r="R185" s="48" t="s">
        <v>13</v>
      </c>
      <c r="S185" s="48" t="s">
        <v>13</v>
      </c>
      <c r="T185" s="48" t="s">
        <v>2798</v>
      </c>
      <c r="U185" s="48" t="s">
        <v>13</v>
      </c>
      <c r="V185" s="48" t="s">
        <v>13</v>
      </c>
      <c r="W185" s="48"/>
    </row>
    <row r="186" spans="1:23" s="62" customFormat="1" ht="13.5" x14ac:dyDescent="0.25">
      <c r="A186" s="141">
        <v>46220</v>
      </c>
      <c r="B186" s="48" t="s">
        <v>2790</v>
      </c>
      <c r="C186" s="48">
        <v>0.1</v>
      </c>
      <c r="D186" s="48" t="s">
        <v>3903</v>
      </c>
      <c r="E186" s="48" t="s">
        <v>3904</v>
      </c>
      <c r="F186" s="48">
        <v>3158240</v>
      </c>
      <c r="G186" s="48" t="s">
        <v>10978</v>
      </c>
      <c r="H186" s="48" t="s">
        <v>10990</v>
      </c>
      <c r="I186" s="48" t="str">
        <f>VLOOKUP(F186,'PLANTA PERU'!A:AL,2,0)</f>
        <v>CARABALLO RODRIGUEZ MARIO JOSE</v>
      </c>
      <c r="J186" s="48" t="str">
        <f>VLOOKUP(F186,'PLANTA PERU'!A:AL,10,0)</f>
        <v>TECNICO JUNIOR</v>
      </c>
      <c r="K186" s="48" t="s">
        <v>2795</v>
      </c>
      <c r="L186" s="48">
        <f>VLOOKUP(F186,'PLANTA PERU'!A:AD,7,0)</f>
        <v>0</v>
      </c>
      <c r="M186" s="48" t="s">
        <v>13</v>
      </c>
      <c r="N186" s="48">
        <f>VLOOKUP(F186,'PLANTA PERU'!A:AD,12,0)</f>
        <v>0</v>
      </c>
      <c r="O186" s="48" t="s">
        <v>2805</v>
      </c>
      <c r="P186" s="48" t="s">
        <v>2797</v>
      </c>
      <c r="Q186" s="48" t="s">
        <v>13</v>
      </c>
      <c r="R186" s="48" t="s">
        <v>13</v>
      </c>
      <c r="S186" s="48" t="s">
        <v>13</v>
      </c>
      <c r="T186" s="48" t="s">
        <v>2798</v>
      </c>
      <c r="U186" s="48" t="s">
        <v>13</v>
      </c>
      <c r="V186" s="48" t="s">
        <v>13</v>
      </c>
      <c r="W186" s="48"/>
    </row>
    <row r="187" spans="1:23" s="62" customFormat="1" ht="13.5" x14ac:dyDescent="0.25">
      <c r="A187" s="141">
        <v>46220</v>
      </c>
      <c r="B187" s="48" t="s">
        <v>2790</v>
      </c>
      <c r="C187" s="48">
        <v>0.1</v>
      </c>
      <c r="D187" s="48" t="s">
        <v>3903</v>
      </c>
      <c r="E187" s="48" t="s">
        <v>3904</v>
      </c>
      <c r="F187" s="48">
        <v>48796153</v>
      </c>
      <c r="G187" s="48" t="s">
        <v>10979</v>
      </c>
      <c r="H187" s="48" t="s">
        <v>10991</v>
      </c>
      <c r="I187" s="48" t="e">
        <f>VLOOKUP(F187,'PLANTA PERU'!A:AL,2,0)</f>
        <v>#N/A</v>
      </c>
      <c r="J187" s="48" t="e">
        <f>VLOOKUP(F187,'PLANTA PERU'!A:AL,10,0)</f>
        <v>#N/A</v>
      </c>
      <c r="K187" s="48" t="s">
        <v>2795</v>
      </c>
      <c r="L187" s="48" t="e">
        <f>VLOOKUP(F187,'PLANTA PERU'!A:AD,7,0)</f>
        <v>#N/A</v>
      </c>
      <c r="M187" s="48" t="s">
        <v>13</v>
      </c>
      <c r="N187" s="48" t="e">
        <f>VLOOKUP(F187,'PLANTA PERU'!A:AD,12,0)</f>
        <v>#N/A</v>
      </c>
      <c r="O187" s="48" t="s">
        <v>2805</v>
      </c>
      <c r="P187" s="48" t="s">
        <v>2797</v>
      </c>
      <c r="Q187" s="48" t="s">
        <v>13</v>
      </c>
      <c r="R187" s="48" t="s">
        <v>13</v>
      </c>
      <c r="S187" s="48" t="s">
        <v>13</v>
      </c>
      <c r="T187" s="48" t="s">
        <v>2798</v>
      </c>
      <c r="U187" s="48" t="s">
        <v>13</v>
      </c>
      <c r="V187" s="48" t="s">
        <v>13</v>
      </c>
      <c r="W187" s="48"/>
    </row>
    <row r="188" spans="1:23" s="62" customFormat="1" ht="13.5" x14ac:dyDescent="0.25">
      <c r="A188" s="141">
        <v>46220</v>
      </c>
      <c r="B188" s="48" t="s">
        <v>2790</v>
      </c>
      <c r="C188" s="48">
        <v>0.1</v>
      </c>
      <c r="D188" s="48" t="s">
        <v>3903</v>
      </c>
      <c r="E188" s="48" t="s">
        <v>3904</v>
      </c>
      <c r="F188" s="48">
        <v>45756895</v>
      </c>
      <c r="G188" s="48" t="s">
        <v>10980</v>
      </c>
      <c r="H188" s="48" t="s">
        <v>10992</v>
      </c>
      <c r="I188" s="48" t="e">
        <f>VLOOKUP(F188,'PLANTA PERU'!A:AL,2,0)</f>
        <v>#N/A</v>
      </c>
      <c r="J188" s="48" t="e">
        <f>VLOOKUP(F188,'PLANTA PERU'!A:AL,10,0)</f>
        <v>#N/A</v>
      </c>
      <c r="K188" s="48" t="s">
        <v>2795</v>
      </c>
      <c r="L188" s="48" t="e">
        <f>VLOOKUP(F188,'PLANTA PERU'!A:AD,7,0)</f>
        <v>#N/A</v>
      </c>
      <c r="M188" s="48" t="s">
        <v>13</v>
      </c>
      <c r="N188" s="48" t="e">
        <f>VLOOKUP(F188,'PLANTA PERU'!A:AD,12,0)</f>
        <v>#N/A</v>
      </c>
      <c r="O188" s="48" t="s">
        <v>2805</v>
      </c>
      <c r="P188" s="48" t="s">
        <v>2797</v>
      </c>
      <c r="Q188" s="48" t="s">
        <v>13</v>
      </c>
      <c r="R188" s="48" t="s">
        <v>13</v>
      </c>
      <c r="S188" s="48" t="s">
        <v>13</v>
      </c>
      <c r="T188" s="48" t="s">
        <v>2798</v>
      </c>
      <c r="U188" s="48" t="s">
        <v>13</v>
      </c>
      <c r="V188" s="48" t="s">
        <v>13</v>
      </c>
      <c r="W188" s="48"/>
    </row>
    <row r="189" spans="1:23" s="62" customFormat="1" ht="13.5" x14ac:dyDescent="0.25">
      <c r="A189" s="141">
        <v>46220</v>
      </c>
      <c r="B189" s="48" t="s">
        <v>2790</v>
      </c>
      <c r="C189" s="48">
        <v>0.1</v>
      </c>
      <c r="D189" s="48" t="s">
        <v>3903</v>
      </c>
      <c r="E189" s="48" t="s">
        <v>3904</v>
      </c>
      <c r="F189" s="48">
        <v>61091285</v>
      </c>
      <c r="G189" s="48" t="s">
        <v>10981</v>
      </c>
      <c r="H189" s="48"/>
      <c r="I189" s="48" t="str">
        <f>VLOOKUP(F189,'PLANTA PERU'!A:AL,2,0)</f>
        <v>SERNA CISNEROS CRISTOFER ANGELO</v>
      </c>
      <c r="J189" s="48" t="str">
        <f>VLOOKUP(F189,'PLANTA PERU'!A:AL,10,0)</f>
        <v>TECNICO JUNIOR</v>
      </c>
      <c r="K189" s="48" t="s">
        <v>2795</v>
      </c>
      <c r="L189" s="48">
        <f>VLOOKUP(F189,'PLANTA PERU'!A:AD,7,0)</f>
        <v>0</v>
      </c>
      <c r="M189" s="48" t="s">
        <v>13</v>
      </c>
      <c r="N189" s="48">
        <f>VLOOKUP(F189,'PLANTA PERU'!A:AD,12,0)</f>
        <v>0</v>
      </c>
      <c r="O189" s="48" t="s">
        <v>2805</v>
      </c>
      <c r="P189" s="48" t="s">
        <v>2797</v>
      </c>
      <c r="Q189" s="48" t="s">
        <v>13</v>
      </c>
      <c r="R189" s="48" t="s">
        <v>13</v>
      </c>
      <c r="S189" s="48" t="s">
        <v>13</v>
      </c>
      <c r="T189" s="48" t="s">
        <v>2798</v>
      </c>
      <c r="U189" s="48" t="s">
        <v>13</v>
      </c>
      <c r="V189" s="48" t="s">
        <v>13</v>
      </c>
      <c r="W189" s="48"/>
    </row>
    <row r="190" spans="1:23" s="62" customFormat="1" ht="13.5" x14ac:dyDescent="0.25">
      <c r="A190" s="141">
        <v>46220</v>
      </c>
      <c r="B190" s="48" t="s">
        <v>2790</v>
      </c>
      <c r="C190" s="48">
        <v>0.1</v>
      </c>
      <c r="D190" s="48" t="s">
        <v>3903</v>
      </c>
      <c r="E190" s="48" t="s">
        <v>3904</v>
      </c>
      <c r="F190" s="48">
        <v>2171092</v>
      </c>
      <c r="G190" s="48" t="s">
        <v>10982</v>
      </c>
      <c r="H190" s="48"/>
      <c r="I190" s="48" t="str">
        <f>VLOOKUP(F190,'PLANTA PERU'!A:AL,2,0)</f>
        <v>PEREZ FERNANDEZ ISAUL JESUS</v>
      </c>
      <c r="J190" s="48" t="str">
        <f>VLOOKUP(F190,'PLANTA PERU'!A:AL,10,0)</f>
        <v>TECNICO JUNIOR</v>
      </c>
      <c r="K190" s="48" t="s">
        <v>2795</v>
      </c>
      <c r="L190" s="48">
        <f>VLOOKUP(F190,'PLANTA PERU'!A:AD,7,0)</f>
        <v>0</v>
      </c>
      <c r="M190" s="48" t="s">
        <v>13</v>
      </c>
      <c r="N190" s="48">
        <f>VLOOKUP(F190,'PLANTA PERU'!A:AD,12,0)</f>
        <v>0</v>
      </c>
      <c r="O190" s="48" t="s">
        <v>2805</v>
      </c>
      <c r="P190" s="48" t="s">
        <v>2797</v>
      </c>
      <c r="Q190" s="48" t="s">
        <v>13</v>
      </c>
      <c r="R190" s="48" t="s">
        <v>13</v>
      </c>
      <c r="S190" s="48" t="s">
        <v>13</v>
      </c>
      <c r="T190" s="48" t="s">
        <v>2798</v>
      </c>
      <c r="U190" s="48" t="s">
        <v>13</v>
      </c>
      <c r="V190" s="48" t="s">
        <v>13</v>
      </c>
      <c r="W190" s="48"/>
    </row>
    <row r="191" spans="1:23" s="62" customFormat="1" ht="13.5" x14ac:dyDescent="0.25">
      <c r="A191" s="141">
        <v>46220</v>
      </c>
      <c r="B191" s="48" t="s">
        <v>2790</v>
      </c>
      <c r="C191" s="48">
        <v>0.1</v>
      </c>
      <c r="D191" s="48" t="s">
        <v>3903</v>
      </c>
      <c r="E191" s="48" t="s">
        <v>3904</v>
      </c>
      <c r="F191" s="48">
        <v>71997603</v>
      </c>
      <c r="G191" s="48" t="s">
        <v>10983</v>
      </c>
      <c r="H191" s="48" t="s">
        <v>10993</v>
      </c>
      <c r="I191" s="48" t="str">
        <f>VLOOKUP(F191,'PLANTA PERU'!A:AL,2,0)</f>
        <v>SANCHEZ FERNANDEZ LUIS JUNIOR</v>
      </c>
      <c r="J191" s="48" t="str">
        <f>VLOOKUP(F191,'PLANTA PERU'!A:AL,10,0)</f>
        <v>TECNICO ESPECIALISTA JUNIOR MOTORIZADO</v>
      </c>
      <c r="K191" s="48" t="s">
        <v>2795</v>
      </c>
      <c r="L191" s="48">
        <f>VLOOKUP(F191,'PLANTA PERU'!A:AD,7,0)</f>
        <v>0</v>
      </c>
      <c r="M191" s="48" t="s">
        <v>13</v>
      </c>
      <c r="N191" s="48">
        <f>VLOOKUP(F191,'PLANTA PERU'!A:AD,12,0)</f>
        <v>0</v>
      </c>
      <c r="O191" s="48" t="s">
        <v>2805</v>
      </c>
      <c r="P191" s="48" t="s">
        <v>2797</v>
      </c>
      <c r="Q191" s="48" t="s">
        <v>13</v>
      </c>
      <c r="R191" s="48" t="s">
        <v>13</v>
      </c>
      <c r="S191" s="48" t="s">
        <v>13</v>
      </c>
      <c r="T191" s="48" t="s">
        <v>2798</v>
      </c>
      <c r="U191" s="48" t="s">
        <v>13</v>
      </c>
      <c r="V191" s="48" t="s">
        <v>13</v>
      </c>
      <c r="W191" s="48"/>
    </row>
    <row r="192" spans="1:23" s="62" customFormat="1" ht="13.5" x14ac:dyDescent="0.25">
      <c r="A192" s="141">
        <v>46224</v>
      </c>
      <c r="B192" s="48" t="s">
        <v>2790</v>
      </c>
      <c r="C192" s="48">
        <v>0.1</v>
      </c>
      <c r="D192" s="48" t="s">
        <v>3903</v>
      </c>
      <c r="E192" s="48" t="s">
        <v>3904</v>
      </c>
      <c r="F192" s="48">
        <v>9631790</v>
      </c>
      <c r="G192" s="48" t="s">
        <v>11159</v>
      </c>
      <c r="H192" s="48" t="s">
        <v>11158</v>
      </c>
      <c r="I192" s="48" t="str">
        <f>VLOOKUP(F192,'PLANTA PERU'!A:AL,2,0)</f>
        <v>PUSE DIAZ EDWIN HUGO</v>
      </c>
      <c r="J192" s="48" t="str">
        <f>VLOOKUP(F192,'PLANTA PERU'!A:AL,10,0)</f>
        <v>TECNICO JUNIOR</v>
      </c>
      <c r="K192" s="48" t="s">
        <v>2795</v>
      </c>
      <c r="L192" s="48">
        <f>VLOOKUP(F192,'PLANTA PERU'!A:AD,7,0)</f>
        <v>0</v>
      </c>
      <c r="M192" s="48" t="s">
        <v>13</v>
      </c>
      <c r="N192" s="48">
        <f>VLOOKUP(F192,'PLANTA PERU'!A:AD,12,0)</f>
        <v>0</v>
      </c>
      <c r="O192" s="48" t="s">
        <v>2805</v>
      </c>
      <c r="P192" s="48" t="s">
        <v>2797</v>
      </c>
      <c r="Q192" s="48" t="s">
        <v>13</v>
      </c>
      <c r="R192" s="48" t="s">
        <v>13</v>
      </c>
      <c r="S192" s="48" t="s">
        <v>13</v>
      </c>
      <c r="T192" s="48" t="s">
        <v>2798</v>
      </c>
      <c r="U192" s="48" t="s">
        <v>13</v>
      </c>
      <c r="V192" s="48" t="s">
        <v>13</v>
      </c>
      <c r="W192" s="48"/>
    </row>
    <row r="193" spans="1:23" s="48" customFormat="1" ht="13.5" x14ac:dyDescent="0.25">
      <c r="A193" s="141">
        <v>46240</v>
      </c>
      <c r="B193" s="48" t="s">
        <v>2790</v>
      </c>
      <c r="C193" s="48">
        <v>0.1</v>
      </c>
      <c r="D193" s="48" t="s">
        <v>3903</v>
      </c>
      <c r="E193" s="48" t="s">
        <v>3904</v>
      </c>
      <c r="F193" s="48" t="s">
        <v>11526</v>
      </c>
      <c r="G193" s="48" t="s">
        <v>11529</v>
      </c>
      <c r="H193" s="48" t="s">
        <v>11527</v>
      </c>
      <c r="I193" s="48" t="e">
        <f>VLOOKUP(F193,'PLANTA PERU'!A:AL,2,0)</f>
        <v>#N/A</v>
      </c>
      <c r="J193" s="48" t="e">
        <f>VLOOKUP(F193,'PLANTA PERU'!A:AL,10,0)</f>
        <v>#N/A</v>
      </c>
      <c r="K193" s="48" t="s">
        <v>2795</v>
      </c>
      <c r="L193" s="48" t="e">
        <f>VLOOKUP(F193,'PLANTA PERU'!A:AD,7,0)</f>
        <v>#N/A</v>
      </c>
      <c r="M193" s="48" t="s">
        <v>13</v>
      </c>
      <c r="N193" s="48" t="e">
        <f>VLOOKUP(F193,'PLANTA PERU'!A:AD,12,0)</f>
        <v>#N/A</v>
      </c>
      <c r="O193" s="48" t="s">
        <v>2805</v>
      </c>
      <c r="P193" s="48" t="s">
        <v>2797</v>
      </c>
      <c r="Q193" s="48" t="s">
        <v>13</v>
      </c>
      <c r="R193" s="48" t="s">
        <v>13</v>
      </c>
      <c r="S193" s="48" t="s">
        <v>13</v>
      </c>
      <c r="T193" s="48" t="s">
        <v>2798</v>
      </c>
      <c r="U193" s="48" t="s">
        <v>13</v>
      </c>
      <c r="V193" s="48" t="s">
        <v>13</v>
      </c>
    </row>
    <row r="194" spans="1:23" s="48" customFormat="1" ht="13.5" x14ac:dyDescent="0.25">
      <c r="A194" s="141">
        <v>46240</v>
      </c>
      <c r="B194" s="48" t="s">
        <v>2790</v>
      </c>
      <c r="C194" s="48">
        <v>0.1</v>
      </c>
      <c r="D194" s="48" t="s">
        <v>3903</v>
      </c>
      <c r="E194" s="48" t="s">
        <v>3904</v>
      </c>
      <c r="F194" s="48">
        <v>72541391</v>
      </c>
      <c r="G194" s="48" t="s">
        <v>11530</v>
      </c>
      <c r="H194" s="48" t="s">
        <v>11528</v>
      </c>
      <c r="I194" s="48" t="str">
        <f>VLOOKUP(F194,'PLANTA PERU'!A:AL,2,0)</f>
        <v xml:space="preserve">SOTOMAYOR MURGA </v>
      </c>
      <c r="J194" s="48" t="str">
        <f>VLOOKUP(F194,'PLANTA PERU'!A:AL,10,0)</f>
        <v>TECNICO JUNIOR TDP</v>
      </c>
      <c r="K194" s="48" t="s">
        <v>2795</v>
      </c>
      <c r="L194" s="48">
        <f>VLOOKUP(F194,'PLANTA PERU'!A:AD,7,0)</f>
        <v>0</v>
      </c>
      <c r="M194" s="48" t="s">
        <v>13</v>
      </c>
      <c r="N194" s="48">
        <f>VLOOKUP(F194,'PLANTA PERU'!A:AD,12,0)</f>
        <v>0</v>
      </c>
      <c r="O194" s="48" t="s">
        <v>2805</v>
      </c>
      <c r="P194" s="48" t="s">
        <v>2797</v>
      </c>
      <c r="Q194" s="48" t="s">
        <v>13</v>
      </c>
      <c r="R194" s="48" t="s">
        <v>13</v>
      </c>
      <c r="S194" s="48" t="s">
        <v>13</v>
      </c>
      <c r="T194" s="48" t="s">
        <v>2798</v>
      </c>
      <c r="U194" s="48" t="s">
        <v>13</v>
      </c>
      <c r="V194" s="48" t="s">
        <v>13</v>
      </c>
    </row>
    <row r="195" spans="1:23" x14ac:dyDescent="0.25">
      <c r="A195" s="141">
        <v>46240</v>
      </c>
      <c r="B195" s="48" t="s">
        <v>2790</v>
      </c>
      <c r="C195" s="48">
        <v>0.1</v>
      </c>
      <c r="D195" s="48" t="s">
        <v>3903</v>
      </c>
      <c r="E195" s="48" t="s">
        <v>3904</v>
      </c>
      <c r="F195" s="48">
        <v>16726954</v>
      </c>
      <c r="G195" s="48" t="s">
        <v>11542</v>
      </c>
      <c r="H195" s="48" t="s">
        <v>11544</v>
      </c>
      <c r="I195" s="48" t="str">
        <f>VLOOKUP(F195,'PLANTA PERU'!A:AL,2,0)</f>
        <v>BARDALES CONDUMI EDGAR WILLIAM</v>
      </c>
      <c r="J195" s="48" t="str">
        <f>VLOOKUP(F195,'PLANTA PERU'!A:AL,10,0)</f>
        <v>TECNICO ESPECIALISTA</v>
      </c>
      <c r="K195" s="48" t="s">
        <v>2795</v>
      </c>
      <c r="L195" s="48">
        <f>VLOOKUP(F195,'PLANTA PERU'!A:AD,7,0)</f>
        <v>0</v>
      </c>
      <c r="M195" s="48" t="s">
        <v>13</v>
      </c>
      <c r="N195" s="48">
        <f>VLOOKUP(F195,'PLANTA PERU'!A:AD,12,0)</f>
        <v>0</v>
      </c>
      <c r="O195" s="48" t="s">
        <v>2805</v>
      </c>
      <c r="P195" s="48" t="s">
        <v>2797</v>
      </c>
      <c r="Q195" s="48" t="s">
        <v>13</v>
      </c>
      <c r="R195" s="48" t="s">
        <v>13</v>
      </c>
      <c r="S195" s="48" t="s">
        <v>13</v>
      </c>
      <c r="T195" s="48" t="s">
        <v>2798</v>
      </c>
      <c r="U195" s="48" t="s">
        <v>13</v>
      </c>
      <c r="V195" s="48" t="s">
        <v>13</v>
      </c>
      <c r="W195" s="48"/>
    </row>
    <row r="196" spans="1:23" x14ac:dyDescent="0.25">
      <c r="A196" s="141">
        <v>46240</v>
      </c>
      <c r="B196" s="48" t="s">
        <v>2790</v>
      </c>
      <c r="C196" s="48">
        <v>0.1</v>
      </c>
      <c r="D196" s="48" t="s">
        <v>3903</v>
      </c>
      <c r="E196" s="48" t="s">
        <v>3904</v>
      </c>
      <c r="F196" s="48">
        <v>41362313</v>
      </c>
      <c r="G196" s="48" t="s">
        <v>11543</v>
      </c>
      <c r="H196" s="48" t="s">
        <v>11545</v>
      </c>
      <c r="I196" s="48" t="str">
        <f>VLOOKUP(F196,'PLANTA PERU'!A:AL,2,0)</f>
        <v xml:space="preserve">MALAGA FERNANDEZ </v>
      </c>
      <c r="J196" s="48" t="str">
        <f>VLOOKUP(F196,'PLANTA PERU'!A:AL,10,0)</f>
        <v>TECNICO ESPECIALISTA</v>
      </c>
      <c r="K196" s="48" t="s">
        <v>2795</v>
      </c>
      <c r="L196" s="48">
        <f>VLOOKUP(F196,'PLANTA PERU'!A:AD,7,0)</f>
        <v>0</v>
      </c>
      <c r="M196" s="48" t="s">
        <v>13</v>
      </c>
      <c r="N196" s="48">
        <f>VLOOKUP(F196,'PLANTA PERU'!A:AD,12,0)</f>
        <v>0</v>
      </c>
      <c r="O196" s="48" t="s">
        <v>2805</v>
      </c>
      <c r="P196" s="48" t="s">
        <v>2797</v>
      </c>
      <c r="Q196" s="48" t="s">
        <v>13</v>
      </c>
      <c r="R196" s="48" t="s">
        <v>13</v>
      </c>
      <c r="S196" s="48" t="s">
        <v>13</v>
      </c>
      <c r="T196" s="48" t="s">
        <v>2798</v>
      </c>
      <c r="U196" s="48" t="s">
        <v>13</v>
      </c>
      <c r="V196" s="48" t="s">
        <v>13</v>
      </c>
      <c r="W196" s="48"/>
    </row>
    <row r="197" spans="1:23" x14ac:dyDescent="0.25">
      <c r="A197" s="211">
        <v>46245</v>
      </c>
      <c r="B197" s="56" t="s">
        <v>2790</v>
      </c>
      <c r="C197" s="56">
        <v>0.1</v>
      </c>
      <c r="D197" s="56" t="s">
        <v>3903</v>
      </c>
      <c r="E197" s="56" t="s">
        <v>3904</v>
      </c>
      <c r="F197" s="56">
        <v>45949708</v>
      </c>
      <c r="G197" s="56" t="s">
        <v>11626</v>
      </c>
      <c r="H197" s="56" t="s">
        <v>10944</v>
      </c>
      <c r="I197" s="56" t="str">
        <f>VLOOKUP(F197,'PLANTA PERU'!A:AL,2,0)</f>
        <v>ADARMES CHAVEZ NEMECIO JHON</v>
      </c>
      <c r="J197" s="56" t="str">
        <f>VLOOKUP(F197,'PLANTA PERU'!A:AL,10,0)</f>
        <v>TECNICO ESPECIALISTA TDP</v>
      </c>
      <c r="K197" s="56" t="s">
        <v>2795</v>
      </c>
      <c r="L197" s="56">
        <f>VLOOKUP(F197,'PLANTA PERU'!A:AD,7,0)</f>
        <v>0</v>
      </c>
      <c r="M197" s="56" t="s">
        <v>13</v>
      </c>
      <c r="N197" s="56">
        <f>VLOOKUP(F197,'PLANTA PERU'!A:AD,12,0)</f>
        <v>0</v>
      </c>
      <c r="O197" s="56" t="s">
        <v>2805</v>
      </c>
      <c r="P197" s="56" t="s">
        <v>2797</v>
      </c>
      <c r="Q197" s="56" t="s">
        <v>13</v>
      </c>
      <c r="R197" s="56" t="s">
        <v>13</v>
      </c>
      <c r="S197" s="56" t="s">
        <v>13</v>
      </c>
      <c r="T197" s="56" t="s">
        <v>2798</v>
      </c>
      <c r="U197" s="56" t="s">
        <v>13</v>
      </c>
      <c r="V197" s="56" t="s">
        <v>13</v>
      </c>
      <c r="W197" s="56"/>
    </row>
    <row r="198" spans="1:23" x14ac:dyDescent="0.25">
      <c r="A198" s="141">
        <v>46245</v>
      </c>
      <c r="B198" s="48" t="s">
        <v>2790</v>
      </c>
      <c r="C198" s="48">
        <v>0.1</v>
      </c>
      <c r="D198" s="48" t="s">
        <v>3903</v>
      </c>
      <c r="E198" s="48" t="s">
        <v>3904</v>
      </c>
      <c r="F198" s="48">
        <v>72462307</v>
      </c>
      <c r="G198" s="48" t="s">
        <v>11628</v>
      </c>
      <c r="H198" s="48" t="s">
        <v>11627</v>
      </c>
      <c r="I198" s="48" t="str">
        <f>VLOOKUP(F198,'PLANTA PERU'!A:AL,2,0)</f>
        <v xml:space="preserve">MENDEZ RAYMUNDO </v>
      </c>
      <c r="J198" s="48" t="str">
        <f>VLOOKUP(F198,'PLANTA PERU'!A:AL,10,0)</f>
        <v>TECNICO JUNIOR</v>
      </c>
      <c r="K198" s="48" t="s">
        <v>2795</v>
      </c>
      <c r="L198" s="48">
        <f>VLOOKUP(F198,'PLANTA PERU'!A:AD,7,0)</f>
        <v>0</v>
      </c>
      <c r="M198" s="48" t="s">
        <v>13</v>
      </c>
      <c r="N198" s="48">
        <f>VLOOKUP(F198,'PLANTA PERU'!A:AD,12,0)</f>
        <v>0</v>
      </c>
      <c r="O198" s="48" t="s">
        <v>2805</v>
      </c>
      <c r="P198" s="48" t="s">
        <v>2797</v>
      </c>
      <c r="Q198" s="48" t="s">
        <v>13</v>
      </c>
      <c r="R198" s="48" t="s">
        <v>13</v>
      </c>
      <c r="S198" s="48" t="s">
        <v>13</v>
      </c>
      <c r="T198" s="48" t="s">
        <v>2798</v>
      </c>
      <c r="U198" s="48" t="s">
        <v>13</v>
      </c>
      <c r="V198" s="48" t="s">
        <v>13</v>
      </c>
      <c r="W198" s="48"/>
    </row>
    <row r="199" spans="1:23" x14ac:dyDescent="0.25">
      <c r="A199" s="141">
        <v>46246</v>
      </c>
      <c r="B199" s="48" t="s">
        <v>2790</v>
      </c>
      <c r="C199" s="48">
        <v>0.1</v>
      </c>
      <c r="D199" s="48" t="s">
        <v>3903</v>
      </c>
      <c r="E199" s="48" t="s">
        <v>3904</v>
      </c>
      <c r="F199" s="48">
        <v>75984321</v>
      </c>
      <c r="G199" s="48" t="s">
        <v>11760</v>
      </c>
      <c r="H199" s="48" t="s">
        <v>11766</v>
      </c>
      <c r="I199" s="48" t="e">
        <f>VLOOKUP(F199,'PLANTA PERU'!A:AL,2,0)</f>
        <v>#N/A</v>
      </c>
      <c r="J199" s="48" t="e">
        <f>VLOOKUP(F199,'PLANTA PERU'!A:AL,10,0)</f>
        <v>#N/A</v>
      </c>
      <c r="K199" s="48" t="s">
        <v>2795</v>
      </c>
      <c r="L199" s="48" t="e">
        <f>VLOOKUP(F199,'PLANTA PERU'!A:AD,7,0)</f>
        <v>#N/A</v>
      </c>
      <c r="M199" s="48" t="s">
        <v>13</v>
      </c>
      <c r="N199" s="48" t="e">
        <f>VLOOKUP(F199,'PLANTA PERU'!A:AD,12,0)</f>
        <v>#N/A</v>
      </c>
      <c r="O199" s="48" t="s">
        <v>2805</v>
      </c>
      <c r="P199" s="48" t="s">
        <v>2797</v>
      </c>
      <c r="Q199" s="48" t="s">
        <v>13</v>
      </c>
      <c r="R199" s="48" t="s">
        <v>13</v>
      </c>
      <c r="S199" s="48" t="s">
        <v>13</v>
      </c>
      <c r="T199" s="48" t="s">
        <v>2798</v>
      </c>
      <c r="U199" s="48" t="s">
        <v>13</v>
      </c>
      <c r="V199" s="48" t="s">
        <v>13</v>
      </c>
      <c r="W199" s="48"/>
    </row>
    <row r="200" spans="1:23" x14ac:dyDescent="0.25">
      <c r="A200" s="141">
        <v>46246</v>
      </c>
      <c r="B200" s="48" t="s">
        <v>2790</v>
      </c>
      <c r="C200" s="48">
        <v>0.1</v>
      </c>
      <c r="D200" s="48" t="s">
        <v>3903</v>
      </c>
      <c r="E200" s="48" t="s">
        <v>3904</v>
      </c>
      <c r="F200" s="48">
        <v>47794812</v>
      </c>
      <c r="G200" s="48" t="s">
        <v>11761</v>
      </c>
      <c r="H200" s="48" t="s">
        <v>11767</v>
      </c>
      <c r="I200" s="48" t="str">
        <f>VLOOKUP(F200,'PLANTA PERU'!A:AL,2,0)</f>
        <v xml:space="preserve">TREJO HUAMAN </v>
      </c>
      <c r="J200" s="48" t="str">
        <f>VLOOKUP(F200,'PLANTA PERU'!A:AL,10,0)</f>
        <v>TECNICO JUNIOR</v>
      </c>
      <c r="K200" s="48" t="s">
        <v>2795</v>
      </c>
      <c r="L200" s="48">
        <f>VLOOKUP(F200,'PLANTA PERU'!A:AD,7,0)</f>
        <v>0</v>
      </c>
      <c r="M200" s="48" t="s">
        <v>13</v>
      </c>
      <c r="N200" s="48">
        <f>VLOOKUP(F200,'PLANTA PERU'!A:AD,12,0)</f>
        <v>0</v>
      </c>
      <c r="O200" s="48" t="s">
        <v>2805</v>
      </c>
      <c r="P200" s="48" t="s">
        <v>2797</v>
      </c>
      <c r="Q200" s="48" t="s">
        <v>13</v>
      </c>
      <c r="R200" s="48" t="s">
        <v>13</v>
      </c>
      <c r="S200" s="48" t="s">
        <v>13</v>
      </c>
      <c r="T200" s="48" t="s">
        <v>2798</v>
      </c>
      <c r="U200" s="48" t="s">
        <v>13</v>
      </c>
      <c r="V200" s="48" t="s">
        <v>13</v>
      </c>
      <c r="W200" s="48"/>
    </row>
    <row r="201" spans="1:23" x14ac:dyDescent="0.25">
      <c r="A201" s="141">
        <v>46246</v>
      </c>
      <c r="B201" s="48" t="s">
        <v>2790</v>
      </c>
      <c r="C201" s="48">
        <v>0.1</v>
      </c>
      <c r="D201" s="48" t="s">
        <v>3903</v>
      </c>
      <c r="E201" s="48" t="s">
        <v>3904</v>
      </c>
      <c r="F201" s="48">
        <v>76093195</v>
      </c>
      <c r="G201" s="48" t="s">
        <v>11762</v>
      </c>
      <c r="H201" s="48" t="s">
        <v>11768</v>
      </c>
      <c r="I201" s="48" t="str">
        <f>VLOOKUP(F201,'PLANTA PERU'!A:AL,2,0)</f>
        <v xml:space="preserve">CASAS ACEVEDO </v>
      </c>
      <c r="J201" s="48" t="str">
        <f>VLOOKUP(F201,'PLANTA PERU'!A:AL,10,0)</f>
        <v>TECNICO ESPECIALISTA</v>
      </c>
      <c r="K201" s="48" t="s">
        <v>2795</v>
      </c>
      <c r="L201" s="48">
        <f>VLOOKUP(F201,'PLANTA PERU'!A:AD,7,0)</f>
        <v>0</v>
      </c>
      <c r="M201" s="48" t="s">
        <v>13</v>
      </c>
      <c r="N201" s="48">
        <f>VLOOKUP(F201,'PLANTA PERU'!A:AD,12,0)</f>
        <v>0</v>
      </c>
      <c r="O201" s="48" t="s">
        <v>2805</v>
      </c>
      <c r="P201" s="48" t="s">
        <v>2797</v>
      </c>
      <c r="Q201" s="48" t="s">
        <v>13</v>
      </c>
      <c r="R201" s="48" t="s">
        <v>13</v>
      </c>
      <c r="S201" s="48" t="s">
        <v>13</v>
      </c>
      <c r="T201" s="48" t="s">
        <v>2798</v>
      </c>
      <c r="U201" s="48" t="s">
        <v>13</v>
      </c>
      <c r="V201" s="48" t="s">
        <v>13</v>
      </c>
      <c r="W201" s="48"/>
    </row>
    <row r="202" spans="1:23" x14ac:dyDescent="0.25">
      <c r="A202" s="141">
        <v>46246</v>
      </c>
      <c r="B202" s="48" t="s">
        <v>2790</v>
      </c>
      <c r="C202" s="48">
        <v>0.1</v>
      </c>
      <c r="D202" s="48" t="s">
        <v>3903</v>
      </c>
      <c r="E202" s="48" t="s">
        <v>3904</v>
      </c>
      <c r="F202" s="48">
        <v>75925048</v>
      </c>
      <c r="G202" s="48" t="s">
        <v>11763</v>
      </c>
      <c r="H202" s="48" t="s">
        <v>11769</v>
      </c>
      <c r="I202" s="48" t="str">
        <f>VLOOKUP(F202,'PLANTA PERU'!A:AL,2,0)</f>
        <v xml:space="preserve">LOZANO MELO </v>
      </c>
      <c r="J202" s="48" t="str">
        <f>VLOOKUP(F202,'PLANTA PERU'!A:AL,10,0)</f>
        <v>TECNICO ESPECIALISTA</v>
      </c>
      <c r="K202" s="48" t="s">
        <v>2795</v>
      </c>
      <c r="L202" s="48">
        <f>VLOOKUP(F202,'PLANTA PERU'!A:AD,7,0)</f>
        <v>0</v>
      </c>
      <c r="M202" s="48" t="s">
        <v>13</v>
      </c>
      <c r="N202" s="48">
        <f>VLOOKUP(F202,'PLANTA PERU'!A:AD,12,0)</f>
        <v>0</v>
      </c>
      <c r="O202" s="48" t="s">
        <v>2805</v>
      </c>
      <c r="P202" s="48" t="s">
        <v>2797</v>
      </c>
      <c r="Q202" s="48" t="s">
        <v>13</v>
      </c>
      <c r="R202" s="48" t="s">
        <v>13</v>
      </c>
      <c r="S202" s="48" t="s">
        <v>13</v>
      </c>
      <c r="T202" s="48" t="s">
        <v>2798</v>
      </c>
      <c r="U202" s="48" t="s">
        <v>13</v>
      </c>
      <c r="V202" s="48" t="s">
        <v>13</v>
      </c>
      <c r="W202" s="48"/>
    </row>
    <row r="203" spans="1:23" x14ac:dyDescent="0.25">
      <c r="A203" s="141">
        <v>46246</v>
      </c>
      <c r="B203" s="48" t="s">
        <v>2790</v>
      </c>
      <c r="C203" s="48">
        <v>0.1</v>
      </c>
      <c r="D203" s="48" t="s">
        <v>3903</v>
      </c>
      <c r="E203" s="48" t="s">
        <v>3904</v>
      </c>
      <c r="F203" s="48">
        <v>76177795</v>
      </c>
      <c r="G203" s="48" t="s">
        <v>11764</v>
      </c>
      <c r="H203" s="48" t="s">
        <v>11770</v>
      </c>
      <c r="I203" s="48" t="e">
        <f>VLOOKUP(F203,'PLANTA PERU'!A:AL,2,0)</f>
        <v>#N/A</v>
      </c>
      <c r="J203" s="48" t="e">
        <f>VLOOKUP(F203,'PLANTA PERU'!A:AL,10,0)</f>
        <v>#N/A</v>
      </c>
      <c r="K203" s="48" t="s">
        <v>2795</v>
      </c>
      <c r="L203" s="48" t="e">
        <f>VLOOKUP(F203,'PLANTA PERU'!A:AD,7,0)</f>
        <v>#N/A</v>
      </c>
      <c r="M203" s="48" t="s">
        <v>13</v>
      </c>
      <c r="N203" s="48" t="e">
        <f>VLOOKUP(F203,'PLANTA PERU'!A:AD,12,0)</f>
        <v>#N/A</v>
      </c>
      <c r="O203" s="48" t="s">
        <v>2805</v>
      </c>
      <c r="P203" s="48" t="s">
        <v>2797</v>
      </c>
      <c r="Q203" s="48" t="s">
        <v>13</v>
      </c>
      <c r="R203" s="48" t="s">
        <v>13</v>
      </c>
      <c r="S203" s="48" t="s">
        <v>13</v>
      </c>
      <c r="T203" s="48" t="s">
        <v>2798</v>
      </c>
      <c r="U203" s="48" t="s">
        <v>13</v>
      </c>
      <c r="V203" s="48" t="s">
        <v>13</v>
      </c>
      <c r="W203" s="48"/>
    </row>
    <row r="204" spans="1:23" x14ac:dyDescent="0.25">
      <c r="A204" s="141">
        <v>46246</v>
      </c>
      <c r="B204" s="48" t="s">
        <v>2790</v>
      </c>
      <c r="C204" s="48">
        <v>0.1</v>
      </c>
      <c r="D204" s="48" t="s">
        <v>3903</v>
      </c>
      <c r="E204" s="48" t="s">
        <v>3904</v>
      </c>
      <c r="F204" s="48">
        <v>60160856</v>
      </c>
      <c r="G204" s="48" t="s">
        <v>11773</v>
      </c>
      <c r="H204" s="48" t="s">
        <v>11771</v>
      </c>
      <c r="I204" s="48" t="e">
        <f>VLOOKUP(F204,'PLANTA PERU'!A:AL,2,0)</f>
        <v>#N/A</v>
      </c>
      <c r="J204" s="48" t="e">
        <f>VLOOKUP(F204,'PLANTA PERU'!A:AL,10,0)</f>
        <v>#N/A</v>
      </c>
      <c r="K204" s="48" t="s">
        <v>2795</v>
      </c>
      <c r="L204" s="48" t="e">
        <f>VLOOKUP(F204,'PLANTA PERU'!A:AD,7,0)</f>
        <v>#N/A</v>
      </c>
      <c r="M204" s="48" t="s">
        <v>13</v>
      </c>
      <c r="N204" s="48" t="e">
        <f>VLOOKUP(F204,'PLANTA PERU'!A:AD,12,0)</f>
        <v>#N/A</v>
      </c>
      <c r="O204" s="48" t="s">
        <v>2805</v>
      </c>
      <c r="P204" s="48" t="s">
        <v>2797</v>
      </c>
      <c r="Q204" s="48" t="s">
        <v>13</v>
      </c>
      <c r="R204" s="48" t="s">
        <v>13</v>
      </c>
      <c r="S204" s="48" t="s">
        <v>13</v>
      </c>
      <c r="T204" s="48" t="s">
        <v>2798</v>
      </c>
      <c r="U204" s="48" t="s">
        <v>13</v>
      </c>
      <c r="V204" s="48" t="s">
        <v>13</v>
      </c>
      <c r="W204" s="48"/>
    </row>
    <row r="205" spans="1:23" x14ac:dyDescent="0.25">
      <c r="A205" s="141">
        <v>46246</v>
      </c>
      <c r="B205" s="48" t="s">
        <v>2790</v>
      </c>
      <c r="C205" s="48">
        <v>0.1</v>
      </c>
      <c r="D205" s="48" t="s">
        <v>3903</v>
      </c>
      <c r="E205" s="48" t="s">
        <v>3904</v>
      </c>
      <c r="F205" s="48">
        <v>46836656</v>
      </c>
      <c r="G205" s="48" t="s">
        <v>11765</v>
      </c>
      <c r="H205" s="48" t="s">
        <v>11772</v>
      </c>
      <c r="I205" s="48" t="e">
        <f>VLOOKUP(F205,'PLANTA PERU'!A:AL,2,0)</f>
        <v>#N/A</v>
      </c>
      <c r="J205" s="48" t="e">
        <f>VLOOKUP(F205,'PLANTA PERU'!A:AL,10,0)</f>
        <v>#N/A</v>
      </c>
      <c r="K205" s="48" t="s">
        <v>2795</v>
      </c>
      <c r="L205" s="48" t="e">
        <f>VLOOKUP(F205,'PLANTA PERU'!A:AD,7,0)</f>
        <v>#N/A</v>
      </c>
      <c r="M205" s="48" t="s">
        <v>13</v>
      </c>
      <c r="N205" s="48" t="e">
        <f>VLOOKUP(F205,'PLANTA PERU'!A:AD,12,0)</f>
        <v>#N/A</v>
      </c>
      <c r="O205" s="48" t="s">
        <v>2805</v>
      </c>
      <c r="P205" s="48" t="s">
        <v>2797</v>
      </c>
      <c r="Q205" s="48" t="s">
        <v>13</v>
      </c>
      <c r="R205" s="48" t="s">
        <v>13</v>
      </c>
      <c r="S205" s="48" t="s">
        <v>13</v>
      </c>
      <c r="T205" s="48" t="s">
        <v>2798</v>
      </c>
      <c r="U205" s="48" t="s">
        <v>13</v>
      </c>
      <c r="V205" s="48" t="s">
        <v>13</v>
      </c>
      <c r="W205" s="48"/>
    </row>
    <row r="206" spans="1:23" x14ac:dyDescent="0.25">
      <c r="A206" s="141">
        <v>46248</v>
      </c>
      <c r="B206" s="48" t="s">
        <v>2790</v>
      </c>
      <c r="C206" s="48">
        <v>0.1</v>
      </c>
      <c r="D206" s="48" t="s">
        <v>3903</v>
      </c>
      <c r="E206" s="48" t="s">
        <v>3904</v>
      </c>
      <c r="F206" s="48">
        <v>70322238</v>
      </c>
      <c r="G206" s="48" t="s">
        <v>11835</v>
      </c>
      <c r="H206" s="48" t="s">
        <v>11836</v>
      </c>
      <c r="I206" s="48" t="e">
        <f>VLOOKUP(F206,'PLANTA PERU'!A:AL,2,0)</f>
        <v>#N/A</v>
      </c>
      <c r="J206" s="48" t="e">
        <f>VLOOKUP(F206,'PLANTA PERU'!A:AL,10,0)</f>
        <v>#N/A</v>
      </c>
      <c r="K206" s="48" t="s">
        <v>2795</v>
      </c>
      <c r="L206" s="48" t="e">
        <f>VLOOKUP(F206,'PLANTA PERU'!A:AD,7,0)</f>
        <v>#N/A</v>
      </c>
      <c r="M206" s="48" t="s">
        <v>13</v>
      </c>
      <c r="N206" s="48" t="e">
        <f>VLOOKUP(F206,'PLANTA PERU'!A:AD,12,0)</f>
        <v>#N/A</v>
      </c>
      <c r="O206" s="48" t="s">
        <v>2805</v>
      </c>
      <c r="P206" s="48" t="s">
        <v>2797</v>
      </c>
      <c r="Q206" s="48" t="s">
        <v>13</v>
      </c>
      <c r="R206" s="48" t="s">
        <v>13</v>
      </c>
      <c r="S206" s="48" t="s">
        <v>13</v>
      </c>
      <c r="T206" s="48" t="s">
        <v>2798</v>
      </c>
      <c r="U206" s="48" t="s">
        <v>13</v>
      </c>
      <c r="V206" s="48" t="s">
        <v>13</v>
      </c>
      <c r="W206" s="48"/>
    </row>
    <row r="207" spans="1:23" x14ac:dyDescent="0.25">
      <c r="A207" s="141">
        <v>46252</v>
      </c>
      <c r="B207" s="48" t="s">
        <v>2790</v>
      </c>
      <c r="C207" s="48">
        <v>0.1</v>
      </c>
      <c r="D207" s="48" t="s">
        <v>3903</v>
      </c>
      <c r="E207" s="48" t="s">
        <v>3904</v>
      </c>
      <c r="F207" s="48">
        <v>70790151</v>
      </c>
      <c r="G207" s="48" t="s">
        <v>11852</v>
      </c>
      <c r="H207" s="48" t="s">
        <v>11851</v>
      </c>
      <c r="I207" s="48" t="e">
        <f>VLOOKUP(F207,'PLANTA PERU'!A:AL,2,0)</f>
        <v>#N/A</v>
      </c>
      <c r="J207" s="48" t="e">
        <f>VLOOKUP(F207,'PLANTA PERU'!A:AL,10,0)</f>
        <v>#N/A</v>
      </c>
      <c r="K207" s="48" t="s">
        <v>2795</v>
      </c>
      <c r="L207" s="48" t="e">
        <f>VLOOKUP(F207,'PLANTA PERU'!A:AD,7,0)</f>
        <v>#N/A</v>
      </c>
      <c r="M207" s="48" t="s">
        <v>13</v>
      </c>
      <c r="N207" s="48" t="e">
        <f>VLOOKUP(F207,'PLANTA PERU'!A:AD,12,0)</f>
        <v>#N/A</v>
      </c>
      <c r="O207" s="48" t="s">
        <v>2805</v>
      </c>
      <c r="P207" s="48" t="s">
        <v>2797</v>
      </c>
      <c r="Q207" s="48" t="s">
        <v>13</v>
      </c>
      <c r="R207" s="48" t="s">
        <v>13</v>
      </c>
      <c r="S207" s="48" t="s">
        <v>13</v>
      </c>
      <c r="T207" s="48" t="s">
        <v>2798</v>
      </c>
      <c r="U207" s="48" t="s">
        <v>13</v>
      </c>
      <c r="V207" s="48" t="s">
        <v>13</v>
      </c>
      <c r="W207" s="48"/>
    </row>
  </sheetData>
  <autoFilter ref="A1:W198" xr:uid="{12BA4691-762C-4B81-8AE8-1FB4BFA21D8E}"/>
  <conditionalFormatting sqref="F2:F401">
    <cfRule type="duplicateValues" dxfId="680" priority="1"/>
  </conditionalFormatting>
  <conditionalFormatting sqref="H1:H11 H13:H32 H34:H39 H41:H49 H51:H55 H58:H61 H63:H64 H66 H69:H73 H75:H82 H84:H88 H90:H109">
    <cfRule type="containsText" dxfId="679" priority="14" operator="containsText" text="OK">
      <formula>NOT(ISERROR(SEARCH("OK",H1)))</formula>
    </cfRule>
  </conditionalFormatting>
  <hyperlinks>
    <hyperlink ref="G11" r:id="rId1" xr:uid="{32ADD761-4053-4A4F-A3F5-CC948290AAB7}"/>
    <hyperlink ref="G22" r:id="rId2" xr:uid="{60C3DBB9-1ABA-426A-90E4-4CAF890FF372}"/>
    <hyperlink ref="G25" r:id="rId3" xr:uid="{AD9DA7C8-058D-416C-8BC5-3278C91EC638}"/>
    <hyperlink ref="G9" r:id="rId4" xr:uid="{BD22EBBD-DA12-4829-9288-932CA06A99D9}"/>
    <hyperlink ref="G14" r:id="rId5" xr:uid="{06584609-B205-4481-AB19-C81E9BDC832E}"/>
    <hyperlink ref="G20" r:id="rId6" display="pedro.castillo@grupoconectar.co" xr:uid="{1F9AEAC0-4148-46E5-862D-28D85A697455}"/>
    <hyperlink ref="G15" r:id="rId7" xr:uid="{8F6A5336-2F2A-4679-9EF4-FF03FC67F343}"/>
    <hyperlink ref="G8" r:id="rId8" xr:uid="{B7A6A638-1F7F-4F30-BDEF-51024D997573}"/>
    <hyperlink ref="G7" r:id="rId9" xr:uid="{2F806A9E-7A06-41A8-9405-38F4F3C499F8}"/>
    <hyperlink ref="G23" r:id="rId10" xr:uid="{C915F06B-9EBD-42E2-AE4A-A351C130728E}"/>
    <hyperlink ref="G21" r:id="rId11" xr:uid="{4743F4B0-FC23-4E8C-BCEB-38FC46CF0F3B}"/>
    <hyperlink ref="G28" r:id="rId12" xr:uid="{FF9BF75C-38DD-40D5-AE74-E90E36D1816E}"/>
    <hyperlink ref="G24" r:id="rId13" xr:uid="{313A6168-A810-4B8E-B829-A615B205FA10}"/>
    <hyperlink ref="G10" r:id="rId14" xr:uid="{4A24CE13-187C-4BD9-895A-76A402875EE4}"/>
    <hyperlink ref="G6" r:id="rId15" xr:uid="{75814750-2E14-4676-94DD-56D15A9459ED}"/>
    <hyperlink ref="G13" r:id="rId16" xr:uid="{39AF48C7-DEA9-4146-9C54-254147A984C7}"/>
    <hyperlink ref="G12" r:id="rId17" xr:uid="{2810C3C5-E767-4578-B398-142581049031}"/>
    <hyperlink ref="G17" r:id="rId18" xr:uid="{723390A1-8854-4682-948B-5A3F987AEF7A}"/>
    <hyperlink ref="G29" r:id="rId19" xr:uid="{1E6BA024-F3DD-4529-875E-522051A0D9EA}"/>
    <hyperlink ref="G45" r:id="rId20" xr:uid="{2B8664A9-1D1E-47DD-887E-6AF120756BAD}"/>
    <hyperlink ref="G34" r:id="rId21" display="jose.soto@grupoconectar.co" xr:uid="{81DFEE66-1101-41D7-8BA1-417DBF588DB5}"/>
    <hyperlink ref="G33" r:id="rId22" xr:uid="{F1A95118-26A2-4618-85D0-6EB453DC6E9E}"/>
    <hyperlink ref="G43" r:id="rId23" xr:uid="{23E98F76-E3FB-4222-A4AC-9E1E65DBCDAE}"/>
    <hyperlink ref="G46" r:id="rId24" xr:uid="{084C0B24-6DDE-430B-B25B-70E10E7E0F9E}"/>
    <hyperlink ref="G40" r:id="rId25" xr:uid="{C062EA54-AFD8-404C-B698-6F3291B849CF}"/>
    <hyperlink ref="G47" r:id="rId26" xr:uid="{310BF25F-7FAF-4560-8112-DAB2B1E7A570}"/>
    <hyperlink ref="G48" r:id="rId27" xr:uid="{9C9BA6EF-2959-4C2A-BB53-D0EF05EF626C}"/>
    <hyperlink ref="G67" r:id="rId28" xr:uid="{DFC6AF1F-F71F-4910-8F1B-1D459C23EB4D}"/>
    <hyperlink ref="G68" r:id="rId29" xr:uid="{C222A021-8E1A-4C99-9E67-65CDD220B0CE}"/>
    <hyperlink ref="G70" r:id="rId30" xr:uid="{417BD7F4-C633-4AC9-94D1-8E11539FD701}"/>
    <hyperlink ref="G71" r:id="rId31" xr:uid="{06A511F1-C4D0-4029-81EF-A43C09EB2FB3}"/>
    <hyperlink ref="G72" r:id="rId32" xr:uid="{322BCA52-96E7-4A09-8872-1FA1F6A349C9}"/>
    <hyperlink ref="G73" r:id="rId33" xr:uid="{DC14F110-8BF7-4616-9C0E-CA0F110D4117}"/>
    <hyperlink ref="G74" r:id="rId34" xr:uid="{95F8C1D2-250C-4DB6-8B3B-6A7244387EF5}"/>
    <hyperlink ref="G75" r:id="rId35" xr:uid="{24801545-3B34-497B-B205-153F99572783}"/>
    <hyperlink ref="G76" r:id="rId36" xr:uid="{B43F8ED6-C504-4742-BC04-637091C27CC2}"/>
    <hyperlink ref="G77" r:id="rId37" xr:uid="{654F3B30-A9A0-4ABF-9BC3-2AA2B544583D}"/>
    <hyperlink ref="G78" r:id="rId38" xr:uid="{C47B19BE-1265-420C-B437-579704B104F4}"/>
    <hyperlink ref="G79" r:id="rId39" xr:uid="{0E278CC2-0C15-4864-B805-2B5C3BC7D41A}"/>
    <hyperlink ref="G80" r:id="rId40" xr:uid="{A0F221D4-AF1D-477E-9836-7125646FBC4B}"/>
    <hyperlink ref="G81" r:id="rId41" xr:uid="{C7C57EA9-E952-4DE2-8C30-6400816601ED}"/>
    <hyperlink ref="G82" r:id="rId42" xr:uid="{37835222-56AA-49F1-A67D-EAA6E2CEA648}"/>
    <hyperlink ref="G83" r:id="rId43" xr:uid="{302D71BA-98BF-40A0-B787-B0CB881C5EDE}"/>
    <hyperlink ref="G84" r:id="rId44" xr:uid="{0B84568F-D47A-464E-A782-48FE1B351C9D}"/>
    <hyperlink ref="G85" r:id="rId45" xr:uid="{84A0C87D-94B6-4307-934C-0D8DEEEDC1FB}"/>
    <hyperlink ref="G87" r:id="rId46" xr:uid="{7C9D285A-06C5-4BF9-8977-5760C1F45F6C}"/>
    <hyperlink ref="G88" r:id="rId47" xr:uid="{BE7A7C5F-F6FB-407D-A059-A5B8FBE9424C}"/>
    <hyperlink ref="G89" r:id="rId48" xr:uid="{23C14662-9AD7-482C-A4F6-13965E93C5EA}"/>
    <hyperlink ref="G90" r:id="rId49" xr:uid="{38582817-E7FD-435C-B6B5-F67FCB98198C}"/>
    <hyperlink ref="G91" r:id="rId50" xr:uid="{5E898108-5DBB-46DF-801B-D5B840410115}"/>
    <hyperlink ref="G92" r:id="rId51" xr:uid="{CEA12C8B-8F7D-4364-AA3D-A6DF5A4256C4}"/>
    <hyperlink ref="G94" r:id="rId52" xr:uid="{8C4A90DC-5F4D-4061-97F2-060E9694B1B6}"/>
    <hyperlink ref="G95" r:id="rId53" xr:uid="{62BBEFD9-86BD-4F01-A58B-B77170FB75DB}"/>
    <hyperlink ref="G96" r:id="rId54" xr:uid="{0FD4820C-E3BA-4F3C-ACD2-BC81FBD9D17F}"/>
    <hyperlink ref="G97" r:id="rId55" xr:uid="{D3D51457-BF4D-43B6-8DE3-3A1EE2E819AC}"/>
    <hyperlink ref="G98" r:id="rId56" xr:uid="{2AD66B5B-1A6F-4478-9DDC-65BDA7F0F38D}"/>
    <hyperlink ref="G99" r:id="rId57" xr:uid="{59BD24B6-4250-400F-96A8-937E6B8623E4}"/>
    <hyperlink ref="G100" r:id="rId58" xr:uid="{DE32BB1D-A7A1-473C-BBFF-85B18A76E28A}"/>
    <hyperlink ref="G53" r:id="rId59" xr:uid="{2E265312-7841-454C-A658-14629D807218}"/>
    <hyperlink ref="G101" r:id="rId60" xr:uid="{22FF758F-7823-4C38-ACF2-CF09C9D2B485}"/>
    <hyperlink ref="G102:G103" r:id="rId61" display="wilian.garay@grupoconectar.co" xr:uid="{58D4CBC2-3709-4A58-91E6-5950A797CB87}"/>
    <hyperlink ref="G102" r:id="rId62" xr:uid="{EF7C3916-75AA-4162-95E4-207D584B397F}"/>
    <hyperlink ref="G103" r:id="rId63" xr:uid="{53EB13FD-23E8-4E0C-A3B9-C98B4AE5F559}"/>
    <hyperlink ref="G39" r:id="rId64" xr:uid="{0EB28E69-3E34-44A9-8888-3DC7C11399D3}"/>
    <hyperlink ref="G104:G108" r:id="rId65" display="8@grupoconectar.co" xr:uid="{DB2B9E5A-D049-45C9-9A73-7087ECC96AD1}"/>
    <hyperlink ref="G104" r:id="rId66" xr:uid="{7B16052B-46F2-482F-86A2-25457D6706E7}"/>
    <hyperlink ref="G105" r:id="rId67" xr:uid="{1028E46F-431E-4130-AF43-7DB2E90BA1FF}"/>
    <hyperlink ref="G106" r:id="rId68" xr:uid="{C5D42F97-97E1-4916-ABAD-41885305586E}"/>
    <hyperlink ref="G107" r:id="rId69" xr:uid="{9B0CEB1B-EC4D-4415-A5F8-E24A26FD38B4}"/>
    <hyperlink ref="G108" r:id="rId70" xr:uid="{E9D1781C-AFD6-4D64-844C-4A27ED6FF08D}"/>
    <hyperlink ref="G50" r:id="rId71" xr:uid="{E582D9DA-0283-44C4-8B2C-6FE04E3ADD3A}"/>
    <hyperlink ref="G61" r:id="rId72" xr:uid="{B4117521-91ED-4198-8D26-1B4FAE242E51}"/>
    <hyperlink ref="G62" r:id="rId73" xr:uid="{9369F034-FEC4-41EA-B0CD-FF141BEB7AE7}"/>
    <hyperlink ref="G63" r:id="rId74" xr:uid="{D6D26FBA-76E9-4444-96AD-1D77E4F09C3D}"/>
    <hyperlink ref="G56" r:id="rId75" xr:uid="{8D6DB7AC-77C7-40AB-9724-96761162E460}"/>
    <hyperlink ref="G38" r:id="rId76" xr:uid="{45EADC13-B873-4228-A6ED-55022890963D}"/>
    <hyperlink ref="G32" r:id="rId77" xr:uid="{0C286ED0-1DEB-45D8-AEFA-7A59A91DCFE7}"/>
    <hyperlink ref="G55" r:id="rId78" xr:uid="{7FC3DC2B-FDAC-4B33-AE3E-2BAD2D148FC5}"/>
    <hyperlink ref="G52" r:id="rId79" xr:uid="{1ACED304-4453-4F97-8DAD-A9874285183A}"/>
    <hyperlink ref="G57" r:id="rId80" xr:uid="{97AABE12-E883-4198-ACFE-7A7D3293FE7D}"/>
    <hyperlink ref="G59" r:id="rId81" xr:uid="{58A9A3A2-620D-420F-9FA0-A2480B409241}"/>
    <hyperlink ref="G49" r:id="rId82" xr:uid="{16103CA4-C4B1-4A12-A9B4-239B19F6E200}"/>
    <hyperlink ref="G93" r:id="rId83" xr:uid="{F83708C9-A85E-4461-ACF2-D45755A426DD}"/>
    <hyperlink ref="G58" r:id="rId84" xr:uid="{F2D94BC7-2AFD-40F4-A170-576E51C1322D}"/>
    <hyperlink ref="G66" r:id="rId85" xr:uid="{6A87F713-DC3C-448E-A92E-69C8EDB31486}"/>
    <hyperlink ref="G64" r:id="rId86" xr:uid="{0BB71394-B561-41A0-82CB-550CCEF6F1B1}"/>
    <hyperlink ref="G86" r:id="rId87" xr:uid="{FC856442-747E-494A-8966-5699DB1ED60C}"/>
    <hyperlink ref="G110" r:id="rId88" xr:uid="{C121E269-9723-4304-B013-DAA18C1B58A8}"/>
    <hyperlink ref="G109" r:id="rId89" xr:uid="{FCB31C3E-FA73-4F7C-8F17-B3A55925EFC5}"/>
    <hyperlink ref="G65" r:id="rId90" xr:uid="{BA6E7569-3939-4353-882F-106B76255092}"/>
    <hyperlink ref="G113" r:id="rId91" xr:uid="{8961631D-111B-4B3A-8125-14775FB31608}"/>
    <hyperlink ref="G114" r:id="rId92" xr:uid="{9BF016BE-7D0A-440C-9BE3-F5C00C6E25BD}"/>
    <hyperlink ref="G115" r:id="rId93" xr:uid="{9394D422-1502-42E6-8B2A-45C7436969A0}"/>
    <hyperlink ref="G116" r:id="rId94" xr:uid="{52BC32AE-0EBF-456B-8A5D-B863BA66DB27}"/>
    <hyperlink ref="G117" r:id="rId95" xr:uid="{A932B48E-7A83-41A5-80D0-094D4E4B8774}"/>
    <hyperlink ref="G118" r:id="rId96" xr:uid="{87BFD878-3A41-4DB4-8574-7D64B2255322}"/>
    <hyperlink ref="G119" r:id="rId97" xr:uid="{EAB64EB4-3113-423D-9F25-A2450DB75823}"/>
    <hyperlink ref="G121" r:id="rId98" xr:uid="{6777F819-7FFE-4C07-B46B-3580C7451818}"/>
    <hyperlink ref="G122" r:id="rId99" xr:uid="{82815855-8FC6-46F8-A586-B31A4B169B76}"/>
    <hyperlink ref="G124" r:id="rId100" xr:uid="{1B0164E6-59D3-479F-A024-079AE9FB6BB2}"/>
    <hyperlink ref="G125" r:id="rId101" xr:uid="{315E4E77-9ABE-406B-B3E0-704D1C4EF653}"/>
    <hyperlink ref="G126" r:id="rId102" xr:uid="{4B60D176-35CF-4138-BEA7-BC17B995BB75}"/>
    <hyperlink ref="G127" r:id="rId103" xr:uid="{B7DBC28B-5056-4A95-9B53-C16F1CBBA058}"/>
    <hyperlink ref="G128" r:id="rId104" xr:uid="{4F6A15B1-7307-41B2-893B-7A1051E8B914}"/>
    <hyperlink ref="G129" r:id="rId105" xr:uid="{5792B50C-0185-4C6A-AF2F-F7450BEFC570}"/>
    <hyperlink ref="G130" r:id="rId106" xr:uid="{D3B394BF-DE69-47C0-8B1B-F9BB3E0E6140}"/>
    <hyperlink ref="G69" r:id="rId107" xr:uid="{04119C13-BF48-4234-A134-C2FD4DBFBDDA}"/>
    <hyperlink ref="G132" r:id="rId108" xr:uid="{4BAEA143-EDCA-4479-A23F-DF6D62A17CC1}"/>
    <hyperlink ref="G133" r:id="rId109" xr:uid="{F6BDDF3F-E68F-4F22-A0AB-A75960A79195}"/>
    <hyperlink ref="G134" r:id="rId110" xr:uid="{E7D5844B-8A1A-4AB0-ACE4-46BE162D69A9}"/>
    <hyperlink ref="G135" r:id="rId111" xr:uid="{D3C43A2D-3B69-45DB-AABC-04F118400872}"/>
    <hyperlink ref="G136" r:id="rId112" xr:uid="{B1406329-9D8D-448A-92E7-D9814CF640A2}"/>
    <hyperlink ref="G137" r:id="rId113" xr:uid="{1AFF6935-6A7B-4540-BFF2-922506913D11}"/>
    <hyperlink ref="G138" r:id="rId114" xr:uid="{92600310-3561-4A82-82D0-A84B8EDA0EDA}"/>
    <hyperlink ref="G139" r:id="rId115" xr:uid="{4F5DB2EE-195C-4F70-98CF-5190352B7192}"/>
    <hyperlink ref="G140" r:id="rId116" xr:uid="{A46DE375-9FB7-4E63-9BC8-4EF352D7A72E}"/>
    <hyperlink ref="G141" r:id="rId117" xr:uid="{DD8CA130-326B-466B-BB6D-5C9988229C5E}"/>
    <hyperlink ref="G142" r:id="rId118" xr:uid="{6BC43F58-604A-491A-8841-528E5C11D8F9}"/>
    <hyperlink ref="G143" r:id="rId119" xr:uid="{D109DA3E-BF1F-4B73-BF32-AA44F826A2A0}"/>
    <hyperlink ref="G144" r:id="rId120" xr:uid="{9200A9F6-B3D1-46FB-A795-71CA860F48D9}"/>
    <hyperlink ref="G145" r:id="rId121" xr:uid="{2E4BB573-4F5C-4704-AB9A-C869B47B3064}"/>
    <hyperlink ref="G146" r:id="rId122" xr:uid="{6361238A-CE5F-4FDB-B2B3-092E1BA6F76B}"/>
    <hyperlink ref="G147" r:id="rId123" xr:uid="{E1B892DE-F6A1-413B-A396-06D906B2B001}"/>
    <hyperlink ref="G148" r:id="rId124" xr:uid="{BBE3F304-D688-4258-A2CC-4C0DB07ADEDF}"/>
    <hyperlink ref="G149" r:id="rId125" xr:uid="{12D355FA-D8EE-4EE6-BB3B-DC9840D1CCB6}"/>
    <hyperlink ref="G150" r:id="rId126" xr:uid="{561DF5CC-3863-475C-80C2-ECC20EDDA094}"/>
    <hyperlink ref="G151" r:id="rId127" xr:uid="{9F79B440-6AD2-4B00-8163-6F5A325D7B7F}"/>
    <hyperlink ref="G152" r:id="rId128" xr:uid="{04EF7487-0C96-467F-910B-6B132B6DB2DB}"/>
    <hyperlink ref="G153" r:id="rId129" xr:uid="{E76EF6D2-84F0-4027-9CEA-6CC4CF9C72E5}"/>
    <hyperlink ref="G154" r:id="rId130" xr:uid="{572343A9-A479-4F86-9016-E9A8DDEE5E48}"/>
    <hyperlink ref="G155" r:id="rId131" xr:uid="{FBDA261D-B4DB-4F33-8937-B56E93EB8A18}"/>
    <hyperlink ref="G156" r:id="rId132" xr:uid="{0B8E01B2-B810-40A3-9DDC-E99F9C923D77}"/>
    <hyperlink ref="G157" r:id="rId133" xr:uid="{D092DC11-0653-4452-8A68-651C1D2F2DFE}"/>
    <hyperlink ref="G158" r:id="rId134" xr:uid="{6CB183FE-FB14-447D-8273-9B924D909734}"/>
    <hyperlink ref="G159" r:id="rId135" xr:uid="{7633E25B-2D8F-411B-AD18-97565C5CAF6C}"/>
    <hyperlink ref="G160" r:id="rId136" xr:uid="{C798A0AC-C403-434B-B879-3E2BC4A22498}"/>
    <hyperlink ref="G161" r:id="rId137" xr:uid="{2FBE7800-80FA-48FF-99C8-D67AA593F3B5}"/>
    <hyperlink ref="G162" r:id="rId138" xr:uid="{8493E189-537F-4BA5-9FEA-0FB6ADD95896}"/>
    <hyperlink ref="G163" r:id="rId139" xr:uid="{DEE5F5D9-A4B8-43DF-9F38-10FB090B50DA}"/>
    <hyperlink ref="G41" r:id="rId140" display="jose.calmet@grupoconectar.co" xr:uid="{9184530B-36EC-40DE-A5DB-DCBA93D44BA9}"/>
  </hyperlinks>
  <pageMargins left="0.7" right="0.7" top="0.75" bottom="0.75" header="0.3" footer="0.3"/>
  <pageSetup paperSize="9" orientation="portrait" r:id="rId14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5330-124F-4409-A022-116666F75DDF}">
  <sheetPr codeName="Hoja4" filterMode="1">
    <tabColor rgb="FF00B050"/>
  </sheetPr>
  <dimension ref="A1:AL288"/>
  <sheetViews>
    <sheetView workbookViewId="0">
      <selection activeCell="A258" sqref="A258"/>
    </sheetView>
  </sheetViews>
  <sheetFormatPr baseColWidth="10" defaultColWidth="11.140625" defaultRowHeight="15" x14ac:dyDescent="0.25"/>
  <cols>
    <col min="1" max="1" width="11" bestFit="1" customWidth="1"/>
    <col min="2" max="2" width="32" bestFit="1" customWidth="1"/>
    <col min="3" max="3" width="3.7109375" bestFit="1" customWidth="1"/>
    <col min="4" max="4" width="11.7109375" bestFit="1" customWidth="1"/>
    <col min="5" max="5" width="10.28515625" bestFit="1" customWidth="1"/>
    <col min="6" max="6" width="3.28515625" bestFit="1" customWidth="1"/>
    <col min="7" max="7" width="10.28515625" bestFit="1" customWidth="1"/>
    <col min="8" max="8" width="14.85546875" bestFit="1" customWidth="1"/>
    <col min="9" max="9" width="22.85546875" bestFit="1" customWidth="1"/>
    <col min="10" max="10" width="29.7109375" bestFit="1" customWidth="1"/>
    <col min="11" max="11" width="9.28515625" bestFit="1" customWidth="1"/>
    <col min="12" max="12" width="11.85546875" bestFit="1" customWidth="1"/>
    <col min="13" max="13" width="21.28515625" bestFit="1" customWidth="1"/>
    <col min="14" max="14" width="15.7109375" bestFit="1" customWidth="1"/>
    <col min="15" max="15" width="13.7109375" bestFit="1" customWidth="1"/>
    <col min="16" max="16" width="11" bestFit="1" customWidth="1"/>
    <col min="17" max="18" width="10.28515625" bestFit="1" customWidth="1"/>
    <col min="19" max="19" width="9.28515625" bestFit="1" customWidth="1"/>
    <col min="20" max="20" width="7.85546875" bestFit="1" customWidth="1"/>
    <col min="21" max="21" width="10" bestFit="1" customWidth="1"/>
    <col min="22" max="22" width="9.140625" bestFit="1" customWidth="1"/>
    <col min="23" max="23" width="8.7109375" bestFit="1" customWidth="1"/>
    <col min="24" max="24" width="8.140625" bestFit="1" customWidth="1"/>
    <col min="25" max="25" width="11.85546875" bestFit="1" customWidth="1"/>
    <col min="26" max="26" width="30.7109375" bestFit="1" customWidth="1"/>
    <col min="27" max="27" width="15.140625" bestFit="1" customWidth="1"/>
    <col min="28" max="28" width="17" bestFit="1" customWidth="1"/>
    <col min="29" max="29" width="10.7109375" bestFit="1" customWidth="1"/>
    <col min="30" max="30" width="17.140625" bestFit="1" customWidth="1"/>
    <col min="31" max="31" width="9.85546875" bestFit="1" customWidth="1"/>
    <col min="32" max="32" width="10.140625" bestFit="1" customWidth="1"/>
    <col min="33" max="33" width="9.28515625" bestFit="1" customWidth="1"/>
    <col min="34" max="34" width="6.7109375" bestFit="1" customWidth="1"/>
    <col min="35" max="35" width="7.140625" bestFit="1" customWidth="1"/>
    <col min="36" max="36" width="12.140625" bestFit="1" customWidth="1"/>
    <col min="37" max="37" width="13.28515625" bestFit="1" customWidth="1"/>
    <col min="38" max="38" width="21.85546875" bestFit="1" customWidth="1"/>
  </cols>
  <sheetData>
    <row r="1" spans="1:38" ht="48" x14ac:dyDescent="0.25">
      <c r="A1" s="103" t="s">
        <v>3002</v>
      </c>
      <c r="B1" s="103" t="s">
        <v>3003</v>
      </c>
      <c r="C1" s="103" t="s">
        <v>3004</v>
      </c>
      <c r="D1" s="103" t="s">
        <v>3005</v>
      </c>
      <c r="E1" s="103" t="s">
        <v>3006</v>
      </c>
      <c r="F1" s="103" t="s">
        <v>3007</v>
      </c>
      <c r="G1" s="104" t="s">
        <v>3008</v>
      </c>
      <c r="H1" s="103" t="s">
        <v>3009</v>
      </c>
      <c r="I1" s="105" t="s">
        <v>3010</v>
      </c>
      <c r="J1" s="103" t="s">
        <v>2776</v>
      </c>
      <c r="K1" s="103" t="s">
        <v>3011</v>
      </c>
      <c r="L1" s="106" t="s">
        <v>3012</v>
      </c>
      <c r="M1" s="103" t="s">
        <v>3013</v>
      </c>
      <c r="N1" s="103" t="s">
        <v>3014</v>
      </c>
      <c r="O1" s="103" t="s">
        <v>3015</v>
      </c>
      <c r="P1" s="103" t="s">
        <v>3016</v>
      </c>
      <c r="Q1" s="103" t="s">
        <v>3017</v>
      </c>
      <c r="R1" s="103" t="s">
        <v>3018</v>
      </c>
      <c r="S1" s="106" t="s">
        <v>3019</v>
      </c>
      <c r="T1" s="106" t="s">
        <v>3020</v>
      </c>
      <c r="U1" s="103" t="s">
        <v>3021</v>
      </c>
      <c r="V1" s="103" t="s">
        <v>3022</v>
      </c>
      <c r="W1" s="103" t="s">
        <v>3023</v>
      </c>
      <c r="X1" s="103" t="s">
        <v>3024</v>
      </c>
      <c r="Y1" s="103" t="s">
        <v>3025</v>
      </c>
      <c r="Z1" s="103" t="s">
        <v>3026</v>
      </c>
      <c r="AA1" s="103" t="s">
        <v>3027</v>
      </c>
      <c r="AB1" s="103" t="s">
        <v>3028</v>
      </c>
      <c r="AC1" s="107" t="s">
        <v>3029</v>
      </c>
      <c r="AD1" s="107" t="s">
        <v>3030</v>
      </c>
      <c r="AE1" s="107" t="s">
        <v>3031</v>
      </c>
      <c r="AF1" s="107" t="s">
        <v>3032</v>
      </c>
      <c r="AG1" s="108" t="s">
        <v>3033</v>
      </c>
      <c r="AH1" s="107" t="s">
        <v>3034</v>
      </c>
      <c r="AI1" s="109" t="s">
        <v>3035</v>
      </c>
      <c r="AJ1" s="103" t="s">
        <v>3036</v>
      </c>
      <c r="AK1" s="103" t="s">
        <v>3037</v>
      </c>
      <c r="AL1" s="103" t="s">
        <v>3038</v>
      </c>
    </row>
    <row r="2" spans="1:38" hidden="1" x14ac:dyDescent="0.25">
      <c r="A2" s="121">
        <v>46352583</v>
      </c>
      <c r="B2" s="110" t="s">
        <v>3152</v>
      </c>
      <c r="C2" s="110" t="s">
        <v>3040</v>
      </c>
      <c r="D2" s="111">
        <v>45702</v>
      </c>
      <c r="E2" s="111">
        <v>46446</v>
      </c>
      <c r="F2" s="110" t="s">
        <v>3041</v>
      </c>
      <c r="G2" s="111"/>
      <c r="H2" s="110"/>
      <c r="I2" s="110"/>
      <c r="J2" s="110" t="s">
        <v>10908</v>
      </c>
      <c r="K2" s="110" t="s">
        <v>3043</v>
      </c>
      <c r="L2" s="110" t="s">
        <v>3044</v>
      </c>
      <c r="M2" s="110" t="s">
        <v>3045</v>
      </c>
      <c r="N2" s="110" t="s">
        <v>3046</v>
      </c>
      <c r="O2" s="110" t="s">
        <v>2809</v>
      </c>
      <c r="P2" s="110" t="s">
        <v>3047</v>
      </c>
      <c r="Q2" s="110" t="s">
        <v>3048</v>
      </c>
      <c r="R2" s="110" t="s">
        <v>3049</v>
      </c>
      <c r="S2" s="110" t="s">
        <v>2790</v>
      </c>
      <c r="T2" s="110" t="s">
        <v>2540</v>
      </c>
      <c r="U2" s="112">
        <v>0</v>
      </c>
      <c r="V2" s="112">
        <v>0</v>
      </c>
      <c r="W2" s="110"/>
      <c r="X2" s="110" t="s">
        <v>3050</v>
      </c>
      <c r="Y2" s="112">
        <v>43688420</v>
      </c>
      <c r="Z2" s="110" t="s">
        <v>3051</v>
      </c>
      <c r="AA2" s="110" t="s">
        <v>3052</v>
      </c>
      <c r="AB2" s="110" t="s">
        <v>3053</v>
      </c>
      <c r="AC2" s="113">
        <v>202.58333333333334</v>
      </c>
      <c r="AD2" s="110">
        <v>181</v>
      </c>
      <c r="AE2" s="114">
        <v>21.583333333333343</v>
      </c>
      <c r="AF2" s="114" t="s">
        <v>3044</v>
      </c>
      <c r="AG2" s="114"/>
      <c r="AH2" s="114">
        <v>2000</v>
      </c>
      <c r="AI2" s="110" t="s">
        <v>3054</v>
      </c>
      <c r="AJ2" s="110" t="s">
        <v>3055</v>
      </c>
      <c r="AK2" s="110" t="s">
        <v>3056</v>
      </c>
      <c r="AL2" s="110" t="s">
        <v>3057</v>
      </c>
    </row>
    <row r="3" spans="1:38" hidden="1" x14ac:dyDescent="0.25">
      <c r="A3" s="121">
        <v>70390056</v>
      </c>
      <c r="B3" s="110" t="s">
        <v>3115</v>
      </c>
      <c r="C3" s="110" t="s">
        <v>3040</v>
      </c>
      <c r="D3" s="111">
        <v>45306</v>
      </c>
      <c r="E3" s="111">
        <v>46446</v>
      </c>
      <c r="F3" s="110" t="s">
        <v>3041</v>
      </c>
      <c r="G3" s="111"/>
      <c r="H3" s="110"/>
      <c r="I3" s="110"/>
      <c r="J3" s="110" t="s">
        <v>10900</v>
      </c>
      <c r="K3" s="110" t="s">
        <v>3059</v>
      </c>
      <c r="L3" s="110" t="s">
        <v>3044</v>
      </c>
      <c r="M3" s="110" t="s">
        <v>3060</v>
      </c>
      <c r="N3" s="110" t="s">
        <v>3028</v>
      </c>
      <c r="O3" s="110" t="s">
        <v>2809</v>
      </c>
      <c r="P3" s="110" t="s">
        <v>3047</v>
      </c>
      <c r="Q3" s="110" t="s">
        <v>3048</v>
      </c>
      <c r="R3" s="110" t="s">
        <v>3049</v>
      </c>
      <c r="S3" s="110" t="s">
        <v>2790</v>
      </c>
      <c r="T3" s="110" t="s">
        <v>2540</v>
      </c>
      <c r="U3" s="112">
        <v>0</v>
      </c>
      <c r="V3" s="112">
        <v>0</v>
      </c>
      <c r="W3" s="110"/>
      <c r="X3" s="110" t="s">
        <v>3050</v>
      </c>
      <c r="Y3" s="112">
        <v>3017373</v>
      </c>
      <c r="Z3" s="110" t="s">
        <v>3061</v>
      </c>
      <c r="AA3" s="110" t="s">
        <v>3052</v>
      </c>
      <c r="AB3" s="110" t="s">
        <v>3062</v>
      </c>
      <c r="AC3" s="113">
        <v>201.83333333333334</v>
      </c>
      <c r="AD3" s="110">
        <v>190</v>
      </c>
      <c r="AE3" s="114">
        <v>11.833333333333343</v>
      </c>
      <c r="AF3" s="114" t="s">
        <v>3044</v>
      </c>
      <c r="AG3" s="114"/>
      <c r="AH3" s="114">
        <v>1300</v>
      </c>
      <c r="AI3" s="110" t="s">
        <v>3054</v>
      </c>
      <c r="AJ3" s="110" t="s">
        <v>3063</v>
      </c>
      <c r="AK3" s="110" t="s">
        <v>3064</v>
      </c>
      <c r="AL3" s="110" t="s">
        <v>3065</v>
      </c>
    </row>
    <row r="4" spans="1:38" hidden="1" x14ac:dyDescent="0.25">
      <c r="A4" s="121">
        <v>10074429</v>
      </c>
      <c r="B4" s="110" t="s">
        <v>3175</v>
      </c>
      <c r="C4" s="110" t="s">
        <v>3040</v>
      </c>
      <c r="D4" s="111">
        <v>45880</v>
      </c>
      <c r="E4" s="111">
        <v>46446</v>
      </c>
      <c r="F4" s="110" t="s">
        <v>3041</v>
      </c>
      <c r="G4" s="111"/>
      <c r="H4" s="110"/>
      <c r="I4" s="110"/>
      <c r="J4" s="110" t="s">
        <v>11740</v>
      </c>
      <c r="K4" s="110" t="s">
        <v>3068</v>
      </c>
      <c r="L4" s="110" t="s">
        <v>3044</v>
      </c>
      <c r="M4" s="110" t="s">
        <v>3069</v>
      </c>
      <c r="N4" s="110" t="s">
        <v>3028</v>
      </c>
      <c r="O4" s="110" t="s">
        <v>2809</v>
      </c>
      <c r="P4" s="110" t="s">
        <v>3047</v>
      </c>
      <c r="Q4" s="110" t="s">
        <v>3048</v>
      </c>
      <c r="R4" s="110" t="s">
        <v>3049</v>
      </c>
      <c r="S4" s="110" t="s">
        <v>2790</v>
      </c>
      <c r="T4" s="110" t="s">
        <v>2540</v>
      </c>
      <c r="U4" s="112">
        <v>0</v>
      </c>
      <c r="V4" s="112">
        <v>0</v>
      </c>
      <c r="W4" s="110"/>
      <c r="X4" s="110" t="s">
        <v>3050</v>
      </c>
      <c r="Y4" s="112">
        <v>72810172</v>
      </c>
      <c r="Z4" s="110" t="s">
        <v>3070</v>
      </c>
      <c r="AA4" s="110" t="s">
        <v>3052</v>
      </c>
      <c r="AB4" s="110"/>
      <c r="AC4" s="113">
        <v>201.41666666666666</v>
      </c>
      <c r="AD4" s="110">
        <v>175</v>
      </c>
      <c r="AE4" s="114">
        <v>26.416666666666657</v>
      </c>
      <c r="AF4" s="114" t="s">
        <v>3044</v>
      </c>
      <c r="AG4" s="114"/>
      <c r="AH4" s="114">
        <v>1300</v>
      </c>
      <c r="AI4" s="110" t="s">
        <v>3054</v>
      </c>
      <c r="AJ4" s="110" t="s">
        <v>3055</v>
      </c>
      <c r="AK4" s="110" t="s">
        <v>3071</v>
      </c>
      <c r="AL4" s="110" t="s">
        <v>3065</v>
      </c>
    </row>
    <row r="5" spans="1:38" hidden="1" x14ac:dyDescent="0.25">
      <c r="A5" s="121">
        <v>8050213</v>
      </c>
      <c r="B5" s="110" t="s">
        <v>3200</v>
      </c>
      <c r="C5" s="110" t="s">
        <v>3040</v>
      </c>
      <c r="D5" s="111">
        <v>46054</v>
      </c>
      <c r="E5" s="111">
        <v>46446</v>
      </c>
      <c r="F5" s="110" t="s">
        <v>3041</v>
      </c>
      <c r="G5" s="111"/>
      <c r="H5" s="110"/>
      <c r="I5" s="110"/>
      <c r="J5" s="110" t="s">
        <v>10912</v>
      </c>
      <c r="K5" s="110" t="s">
        <v>3079</v>
      </c>
      <c r="L5" s="110" t="s">
        <v>3044</v>
      </c>
      <c r="M5" s="110" t="s">
        <v>3060</v>
      </c>
      <c r="N5" s="110" t="s">
        <v>3028</v>
      </c>
      <c r="O5" s="110" t="s">
        <v>3072</v>
      </c>
      <c r="P5" s="110" t="s">
        <v>3073</v>
      </c>
      <c r="Q5" s="110" t="s">
        <v>3074</v>
      </c>
      <c r="R5" s="110" t="s">
        <v>3075</v>
      </c>
      <c r="S5" s="110" t="s">
        <v>2790</v>
      </c>
      <c r="T5" s="110" t="s">
        <v>2540</v>
      </c>
      <c r="U5" s="112">
        <v>0</v>
      </c>
      <c r="V5" s="112">
        <v>0</v>
      </c>
      <c r="W5" s="110"/>
      <c r="X5" s="110" t="s">
        <v>3050</v>
      </c>
      <c r="Y5" s="112">
        <v>4718074</v>
      </c>
      <c r="Z5" s="110" t="s">
        <v>3076</v>
      </c>
      <c r="AA5" s="110" t="s">
        <v>3052</v>
      </c>
      <c r="AB5" s="110"/>
      <c r="AC5" s="113">
        <v>191.67123287671234</v>
      </c>
      <c r="AD5" s="110">
        <v>160</v>
      </c>
      <c r="AE5" s="114">
        <v>31.671232876712338</v>
      </c>
      <c r="AF5" s="114" t="s">
        <v>3044</v>
      </c>
      <c r="AG5" s="114"/>
      <c r="AH5" s="114">
        <v>2200</v>
      </c>
      <c r="AI5" s="110" t="s">
        <v>3054</v>
      </c>
      <c r="AJ5" s="110" t="s">
        <v>3055</v>
      </c>
      <c r="AK5" s="110" t="s">
        <v>3077</v>
      </c>
      <c r="AL5" s="110" t="s">
        <v>3072</v>
      </c>
    </row>
    <row r="6" spans="1:38" hidden="1" x14ac:dyDescent="0.25">
      <c r="A6" s="121">
        <v>40946309</v>
      </c>
      <c r="B6" s="110" t="s">
        <v>3201</v>
      </c>
      <c r="C6" s="110" t="s">
        <v>3040</v>
      </c>
      <c r="D6" s="111">
        <v>46054</v>
      </c>
      <c r="E6" s="111">
        <v>46446</v>
      </c>
      <c r="F6" s="110" t="s">
        <v>3041</v>
      </c>
      <c r="G6" s="111"/>
      <c r="H6" s="110"/>
      <c r="I6" s="110"/>
      <c r="J6" s="115" t="s">
        <v>10912</v>
      </c>
      <c r="K6" s="110" t="s">
        <v>3085</v>
      </c>
      <c r="L6" s="110" t="s">
        <v>3044</v>
      </c>
      <c r="M6" s="110" t="s">
        <v>3080</v>
      </c>
      <c r="N6" s="110" t="s">
        <v>3081</v>
      </c>
      <c r="O6" s="110" t="s">
        <v>2809</v>
      </c>
      <c r="P6" s="110" t="s">
        <v>3047</v>
      </c>
      <c r="Q6" s="110" t="s">
        <v>3048</v>
      </c>
      <c r="R6" s="110" t="s">
        <v>3049</v>
      </c>
      <c r="S6" s="110" t="s">
        <v>2790</v>
      </c>
      <c r="T6" s="110" t="s">
        <v>2540</v>
      </c>
      <c r="U6" s="112">
        <v>0</v>
      </c>
      <c r="V6" s="112">
        <v>0</v>
      </c>
      <c r="W6" s="110"/>
      <c r="X6" s="110" t="s">
        <v>3050</v>
      </c>
      <c r="Y6" s="112">
        <v>72566559</v>
      </c>
      <c r="Z6" s="110" t="s">
        <v>3082</v>
      </c>
      <c r="AA6" s="110" t="s">
        <v>3052</v>
      </c>
      <c r="AB6" s="110" t="s">
        <v>3053</v>
      </c>
      <c r="AC6" s="113">
        <v>188.7123287671233</v>
      </c>
      <c r="AD6" s="110">
        <v>168</v>
      </c>
      <c r="AE6" s="114">
        <v>20.712328767123296</v>
      </c>
      <c r="AF6" s="114" t="s">
        <v>3044</v>
      </c>
      <c r="AG6" s="114"/>
      <c r="AH6" s="114">
        <v>2000</v>
      </c>
      <c r="AI6" s="110" t="s">
        <v>3054</v>
      </c>
      <c r="AJ6" s="110" t="s">
        <v>3083</v>
      </c>
      <c r="AK6" s="110" t="s">
        <v>3056</v>
      </c>
      <c r="AL6" s="110" t="s">
        <v>3065</v>
      </c>
    </row>
    <row r="7" spans="1:38" hidden="1" x14ac:dyDescent="0.25">
      <c r="A7" s="121">
        <v>71267193</v>
      </c>
      <c r="B7" s="110" t="s">
        <v>3184</v>
      </c>
      <c r="C7" s="110" t="s">
        <v>3040</v>
      </c>
      <c r="D7" s="111">
        <v>46008</v>
      </c>
      <c r="E7" s="111">
        <v>46446</v>
      </c>
      <c r="F7" s="110" t="s">
        <v>3041</v>
      </c>
      <c r="G7" s="111"/>
      <c r="H7" s="110"/>
      <c r="I7" s="110"/>
      <c r="J7" s="110" t="s">
        <v>11741</v>
      </c>
      <c r="K7" s="110" t="s">
        <v>3068</v>
      </c>
      <c r="L7" s="110" t="s">
        <v>3044</v>
      </c>
      <c r="M7" s="110" t="s">
        <v>3060</v>
      </c>
      <c r="N7" s="110" t="s">
        <v>3028</v>
      </c>
      <c r="O7" s="110" t="s">
        <v>3072</v>
      </c>
      <c r="P7" s="110" t="s">
        <v>3073</v>
      </c>
      <c r="Q7" s="110" t="s">
        <v>3074</v>
      </c>
      <c r="R7" s="110" t="s">
        <v>3075</v>
      </c>
      <c r="S7" s="110" t="s">
        <v>2790</v>
      </c>
      <c r="T7" s="110" t="s">
        <v>2540</v>
      </c>
      <c r="U7" s="112">
        <v>31</v>
      </c>
      <c r="V7" s="112">
        <v>31</v>
      </c>
      <c r="W7" s="110"/>
      <c r="X7" s="110" t="s">
        <v>3050</v>
      </c>
      <c r="Y7" s="112">
        <v>72810172</v>
      </c>
      <c r="Z7" s="110" t="s">
        <v>3070</v>
      </c>
      <c r="AA7" s="110" t="s">
        <v>3052</v>
      </c>
      <c r="AB7" s="110"/>
      <c r="AC7" s="113">
        <v>164.91666666666666</v>
      </c>
      <c r="AD7" s="110">
        <v>120</v>
      </c>
      <c r="AE7" s="114">
        <v>44.916666666666657</v>
      </c>
      <c r="AF7" s="114" t="s">
        <v>3086</v>
      </c>
      <c r="AG7" s="114"/>
      <c r="AH7" s="114">
        <v>1300</v>
      </c>
      <c r="AI7" s="110" t="s">
        <v>3054</v>
      </c>
      <c r="AJ7" s="110" t="s">
        <v>3055</v>
      </c>
      <c r="AK7" s="110" t="s">
        <v>3056</v>
      </c>
      <c r="AL7" s="110" t="s">
        <v>3072</v>
      </c>
    </row>
    <row r="8" spans="1:38" hidden="1" x14ac:dyDescent="0.25">
      <c r="A8" s="121">
        <v>41887361</v>
      </c>
      <c r="B8" s="110" t="s">
        <v>11661</v>
      </c>
      <c r="C8" s="110" t="s">
        <v>3040</v>
      </c>
      <c r="D8" s="111">
        <v>45497</v>
      </c>
      <c r="E8" s="111">
        <v>46446</v>
      </c>
      <c r="F8" s="110" t="s">
        <v>3041</v>
      </c>
      <c r="G8" s="111"/>
      <c r="H8" s="110"/>
      <c r="I8" s="111"/>
      <c r="J8" s="110" t="s">
        <v>10908</v>
      </c>
      <c r="K8" s="110" t="s">
        <v>3043</v>
      </c>
      <c r="L8" s="110" t="s">
        <v>3086</v>
      </c>
      <c r="M8" s="110" t="s">
        <v>3069</v>
      </c>
      <c r="N8" s="110" t="s">
        <v>3028</v>
      </c>
      <c r="O8" s="110" t="s">
        <v>2809</v>
      </c>
      <c r="P8" s="110" t="s">
        <v>3047</v>
      </c>
      <c r="Q8" s="110" t="s">
        <v>3048</v>
      </c>
      <c r="R8" s="110" t="s">
        <v>3049</v>
      </c>
      <c r="S8" s="110" t="s">
        <v>2790</v>
      </c>
      <c r="T8" s="110" t="s">
        <v>2540</v>
      </c>
      <c r="U8" s="112">
        <v>0</v>
      </c>
      <c r="V8" s="112">
        <v>0</v>
      </c>
      <c r="W8" s="110"/>
      <c r="X8" s="110" t="s">
        <v>3050</v>
      </c>
      <c r="Y8" s="112">
        <v>72810172</v>
      </c>
      <c r="Z8" s="110" t="s">
        <v>3070</v>
      </c>
      <c r="AA8" s="110" t="s">
        <v>3052</v>
      </c>
      <c r="AB8" s="110"/>
      <c r="AC8" s="113">
        <v>89.236301369863014</v>
      </c>
      <c r="AD8" s="110">
        <v>64</v>
      </c>
      <c r="AE8" s="114">
        <v>25.236301369863014</v>
      </c>
      <c r="AF8" s="114" t="s">
        <v>3086</v>
      </c>
      <c r="AG8" s="114"/>
      <c r="AH8" s="114">
        <v>1300</v>
      </c>
      <c r="AI8" s="110" t="s">
        <v>3054</v>
      </c>
      <c r="AJ8" s="110" t="s">
        <v>3055</v>
      </c>
      <c r="AK8" s="110" t="s">
        <v>3071</v>
      </c>
      <c r="AL8" s="110" t="s">
        <v>3088</v>
      </c>
    </row>
    <row r="9" spans="1:38" hidden="1" x14ac:dyDescent="0.25">
      <c r="A9" s="121">
        <v>70845087</v>
      </c>
      <c r="B9" s="110" t="s">
        <v>3160</v>
      </c>
      <c r="C9" s="110" t="s">
        <v>3040</v>
      </c>
      <c r="D9" s="111">
        <v>45813</v>
      </c>
      <c r="E9" s="111">
        <v>46446</v>
      </c>
      <c r="F9" s="110" t="s">
        <v>3041</v>
      </c>
      <c r="G9" s="111"/>
      <c r="H9" s="110"/>
      <c r="I9" s="110"/>
      <c r="J9" s="110" t="s">
        <v>11742</v>
      </c>
      <c r="K9" s="110" t="s">
        <v>3097</v>
      </c>
      <c r="L9" s="110" t="s">
        <v>3086</v>
      </c>
      <c r="M9" s="110" t="s">
        <v>3090</v>
      </c>
      <c r="N9" s="110" t="s">
        <v>3091</v>
      </c>
      <c r="O9" s="110" t="s">
        <v>3092</v>
      </c>
      <c r="P9" s="110" t="s">
        <v>3093</v>
      </c>
      <c r="Q9" s="110" t="s">
        <v>3093</v>
      </c>
      <c r="R9" s="110" t="s">
        <v>3094</v>
      </c>
      <c r="S9" s="110" t="s">
        <v>2790</v>
      </c>
      <c r="T9" s="110" t="s">
        <v>2540</v>
      </c>
      <c r="U9" s="112">
        <v>0</v>
      </c>
      <c r="V9" s="112">
        <v>0</v>
      </c>
      <c r="W9" s="110"/>
      <c r="X9" s="110" t="s">
        <v>3050</v>
      </c>
      <c r="Y9" s="112">
        <v>4718074</v>
      </c>
      <c r="Z9" s="110" t="s">
        <v>3076</v>
      </c>
      <c r="AA9" s="110" t="s">
        <v>3052</v>
      </c>
      <c r="AB9" s="110" t="s">
        <v>3062</v>
      </c>
      <c r="AC9" s="113">
        <v>88.041666666666657</v>
      </c>
      <c r="AD9" s="110">
        <v>47</v>
      </c>
      <c r="AE9" s="114">
        <v>41.041666666666657</v>
      </c>
      <c r="AF9" s="114" t="s">
        <v>3086</v>
      </c>
      <c r="AG9" s="114"/>
      <c r="AH9" s="114">
        <v>4000</v>
      </c>
      <c r="AI9" s="110" t="s">
        <v>3054</v>
      </c>
      <c r="AJ9" s="110" t="s">
        <v>3055</v>
      </c>
      <c r="AK9" s="110" t="s">
        <v>3095</v>
      </c>
      <c r="AL9" s="110" t="s">
        <v>3093</v>
      </c>
    </row>
    <row r="10" spans="1:38" hidden="1" x14ac:dyDescent="0.25">
      <c r="A10" s="121">
        <v>43096607</v>
      </c>
      <c r="B10" s="110" t="s">
        <v>2899</v>
      </c>
      <c r="C10" s="110" t="s">
        <v>3040</v>
      </c>
      <c r="D10" s="111">
        <v>45826</v>
      </c>
      <c r="E10" s="111">
        <v>46446</v>
      </c>
      <c r="F10" s="110" t="s">
        <v>3041</v>
      </c>
      <c r="G10" s="111"/>
      <c r="H10" s="110"/>
      <c r="I10" s="110"/>
      <c r="J10" s="110" t="s">
        <v>10909</v>
      </c>
      <c r="K10" s="110" t="s">
        <v>3059</v>
      </c>
      <c r="L10" s="110" t="s">
        <v>3086</v>
      </c>
      <c r="M10" s="110" t="s">
        <v>3098</v>
      </c>
      <c r="N10" s="110" t="s">
        <v>3099</v>
      </c>
      <c r="O10" s="110" t="s">
        <v>2809</v>
      </c>
      <c r="P10" s="110" t="s">
        <v>3047</v>
      </c>
      <c r="Q10" s="110" t="s">
        <v>3048</v>
      </c>
      <c r="R10" s="110" t="s">
        <v>3049</v>
      </c>
      <c r="S10" s="110" t="s">
        <v>2790</v>
      </c>
      <c r="T10" s="110" t="s">
        <v>2540</v>
      </c>
      <c r="U10" s="112">
        <v>0</v>
      </c>
      <c r="V10" s="112">
        <v>0</v>
      </c>
      <c r="W10" s="110"/>
      <c r="X10" s="110" t="s">
        <v>3050</v>
      </c>
      <c r="Y10" s="112">
        <v>4718074</v>
      </c>
      <c r="Z10" s="110" t="s">
        <v>3076</v>
      </c>
      <c r="AA10" s="110" t="s">
        <v>3052</v>
      </c>
      <c r="AB10" s="110" t="s">
        <v>3062</v>
      </c>
      <c r="AC10" s="113">
        <v>83.833333333333329</v>
      </c>
      <c r="AD10" s="110">
        <v>52</v>
      </c>
      <c r="AE10" s="114">
        <v>31.833333333333329</v>
      </c>
      <c r="AF10" s="114" t="s">
        <v>3086</v>
      </c>
      <c r="AG10" s="114"/>
      <c r="AH10" s="114">
        <v>3500</v>
      </c>
      <c r="AI10" s="110" t="s">
        <v>3054</v>
      </c>
      <c r="AJ10" s="110" t="s">
        <v>3083</v>
      </c>
      <c r="AK10" s="110" t="s">
        <v>3077</v>
      </c>
      <c r="AL10" s="110" t="s">
        <v>3065</v>
      </c>
    </row>
    <row r="11" spans="1:38" hidden="1" x14ac:dyDescent="0.25">
      <c r="A11" s="121">
        <v>76007265</v>
      </c>
      <c r="B11" s="110" t="s">
        <v>3215</v>
      </c>
      <c r="C11" s="110" t="s">
        <v>3040</v>
      </c>
      <c r="D11" s="111">
        <v>46090</v>
      </c>
      <c r="E11" s="111">
        <v>46173</v>
      </c>
      <c r="F11" s="110" t="s">
        <v>3041</v>
      </c>
      <c r="G11" s="111"/>
      <c r="H11" s="110"/>
      <c r="I11" s="111"/>
      <c r="J11" s="110" t="s">
        <v>10900</v>
      </c>
      <c r="K11" s="110" t="s">
        <v>3059</v>
      </c>
      <c r="L11" s="110" t="s">
        <v>3086</v>
      </c>
      <c r="M11" s="110" t="s">
        <v>3060</v>
      </c>
      <c r="N11" s="110" t="s">
        <v>3028</v>
      </c>
      <c r="O11" s="110" t="s">
        <v>2809</v>
      </c>
      <c r="P11" s="110" t="s">
        <v>3047</v>
      </c>
      <c r="Q11" s="110" t="s">
        <v>3048</v>
      </c>
      <c r="R11" s="110" t="s">
        <v>3049</v>
      </c>
      <c r="S11" s="110" t="s">
        <v>2790</v>
      </c>
      <c r="T11" s="110" t="s">
        <v>2540</v>
      </c>
      <c r="U11" s="112">
        <v>11</v>
      </c>
      <c r="V11" s="112">
        <v>11</v>
      </c>
      <c r="W11" s="110"/>
      <c r="X11" s="110" t="s">
        <v>3050</v>
      </c>
      <c r="Y11" s="112">
        <v>10551431</v>
      </c>
      <c r="Z11" s="110" t="s">
        <v>3101</v>
      </c>
      <c r="AA11" s="110" t="s">
        <v>3052</v>
      </c>
      <c r="AB11" s="110" t="s">
        <v>3062</v>
      </c>
      <c r="AC11" s="113">
        <v>72</v>
      </c>
      <c r="AD11" s="110">
        <v>33</v>
      </c>
      <c r="AE11" s="114">
        <v>39</v>
      </c>
      <c r="AF11" s="114" t="s">
        <v>3086</v>
      </c>
      <c r="AG11" s="110"/>
      <c r="AH11" s="114">
        <v>2200</v>
      </c>
      <c r="AI11" s="110" t="s">
        <v>3054</v>
      </c>
      <c r="AJ11" s="110" t="s">
        <v>3063</v>
      </c>
      <c r="AK11" s="110" t="s">
        <v>3064</v>
      </c>
      <c r="AL11" s="110" t="s">
        <v>3057</v>
      </c>
    </row>
    <row r="12" spans="1:38" hidden="1" x14ac:dyDescent="0.25">
      <c r="A12" s="121">
        <v>74588571</v>
      </c>
      <c r="B12" s="110" t="s">
        <v>11662</v>
      </c>
      <c r="C12" s="110" t="s">
        <v>3040</v>
      </c>
      <c r="D12" s="111">
        <v>46122</v>
      </c>
      <c r="E12" s="111">
        <v>46356</v>
      </c>
      <c r="F12" s="110" t="s">
        <v>3041</v>
      </c>
      <c r="G12" s="111"/>
      <c r="H12" s="110"/>
      <c r="I12" s="111"/>
      <c r="J12" s="110" t="s">
        <v>3255</v>
      </c>
      <c r="K12" s="110" t="s">
        <v>3043</v>
      </c>
      <c r="L12" s="110" t="s">
        <v>3086</v>
      </c>
      <c r="M12" s="110" t="s">
        <v>3060</v>
      </c>
      <c r="N12" s="110" t="s">
        <v>3028</v>
      </c>
      <c r="O12" s="110" t="s">
        <v>2809</v>
      </c>
      <c r="P12" s="110" t="s">
        <v>3047</v>
      </c>
      <c r="Q12" s="110" t="s">
        <v>3048</v>
      </c>
      <c r="R12" s="110" t="s">
        <v>3049</v>
      </c>
      <c r="S12" s="110" t="s">
        <v>2790</v>
      </c>
      <c r="T12" s="110" t="s">
        <v>2540</v>
      </c>
      <c r="U12" s="112">
        <v>0</v>
      </c>
      <c r="V12" s="112">
        <v>0</v>
      </c>
      <c r="W12" s="110"/>
      <c r="X12" s="110" t="s">
        <v>3050</v>
      </c>
      <c r="Y12" s="112">
        <v>10551431</v>
      </c>
      <c r="Z12" s="110" t="s">
        <v>3101</v>
      </c>
      <c r="AA12" s="110" t="s">
        <v>3052</v>
      </c>
      <c r="AB12" s="110" t="s">
        <v>3062</v>
      </c>
      <c r="AC12" s="113">
        <v>71.416666666666657</v>
      </c>
      <c r="AD12" s="110">
        <v>68</v>
      </c>
      <c r="AE12" s="114">
        <v>3.4166666666666572</v>
      </c>
      <c r="AF12" s="114" t="s">
        <v>3086</v>
      </c>
      <c r="AG12" s="110"/>
      <c r="AH12" s="114">
        <v>2400</v>
      </c>
      <c r="AI12" s="110" t="s">
        <v>3054</v>
      </c>
      <c r="AJ12" s="110" t="s">
        <v>3063</v>
      </c>
      <c r="AK12" s="110" t="s">
        <v>3064</v>
      </c>
      <c r="AL12" s="110" t="s">
        <v>3057</v>
      </c>
    </row>
    <row r="13" spans="1:38" hidden="1" x14ac:dyDescent="0.25">
      <c r="A13" s="121">
        <v>10642561</v>
      </c>
      <c r="B13" s="110" t="s">
        <v>11663</v>
      </c>
      <c r="C13" s="110" t="s">
        <v>3040</v>
      </c>
      <c r="D13" s="111">
        <v>45922</v>
      </c>
      <c r="E13" s="111">
        <v>46356</v>
      </c>
      <c r="F13" s="110" t="s">
        <v>3041</v>
      </c>
      <c r="G13" s="111"/>
      <c r="H13" s="110"/>
      <c r="I13" s="111"/>
      <c r="J13" s="110" t="s">
        <v>10900</v>
      </c>
      <c r="K13" s="110" t="s">
        <v>3059</v>
      </c>
      <c r="L13" s="110" t="s">
        <v>3086</v>
      </c>
      <c r="M13" s="110" t="s">
        <v>3060</v>
      </c>
      <c r="N13" s="110" t="s">
        <v>3028</v>
      </c>
      <c r="O13" s="110" t="s">
        <v>2809</v>
      </c>
      <c r="P13" s="110" t="s">
        <v>3047</v>
      </c>
      <c r="Q13" s="110" t="s">
        <v>3048</v>
      </c>
      <c r="R13" s="110" t="s">
        <v>3049</v>
      </c>
      <c r="S13" s="110" t="s">
        <v>2790</v>
      </c>
      <c r="T13" s="110" t="s">
        <v>2540</v>
      </c>
      <c r="U13" s="112">
        <v>0</v>
      </c>
      <c r="V13" s="112">
        <v>0</v>
      </c>
      <c r="W13" s="110"/>
      <c r="X13" s="110" t="s">
        <v>3050</v>
      </c>
      <c r="Y13" s="112">
        <v>10551431</v>
      </c>
      <c r="Z13" s="110" t="s">
        <v>3101</v>
      </c>
      <c r="AA13" s="110" t="s">
        <v>3052</v>
      </c>
      <c r="AB13" s="110" t="s">
        <v>3062</v>
      </c>
      <c r="AC13" s="113">
        <v>71.416666666666657</v>
      </c>
      <c r="AD13" s="110">
        <v>22</v>
      </c>
      <c r="AE13" s="114">
        <v>49.416666666666657</v>
      </c>
      <c r="AF13" s="114" t="s">
        <v>3086</v>
      </c>
      <c r="AG13" s="110"/>
      <c r="AH13" s="114">
        <v>2000</v>
      </c>
      <c r="AI13" s="110" t="s">
        <v>3054</v>
      </c>
      <c r="AJ13" s="110" t="s">
        <v>3063</v>
      </c>
      <c r="AK13" s="110" t="s">
        <v>3064</v>
      </c>
      <c r="AL13" s="110" t="s">
        <v>3057</v>
      </c>
    </row>
    <row r="14" spans="1:38" hidden="1" x14ac:dyDescent="0.25">
      <c r="A14" s="121">
        <v>45990537</v>
      </c>
      <c r="B14" s="110" t="s">
        <v>2950</v>
      </c>
      <c r="C14" s="110" t="s">
        <v>3040</v>
      </c>
      <c r="D14" s="111">
        <v>45352</v>
      </c>
      <c r="E14" s="111">
        <v>46446</v>
      </c>
      <c r="F14" s="110" t="s">
        <v>3041</v>
      </c>
      <c r="G14" s="111"/>
      <c r="H14" s="110"/>
      <c r="I14" s="111"/>
      <c r="J14" s="110" t="s">
        <v>10907</v>
      </c>
      <c r="K14" s="110" t="s">
        <v>3097</v>
      </c>
      <c r="L14" s="110" t="s">
        <v>3086</v>
      </c>
      <c r="M14" s="110" t="s">
        <v>3060</v>
      </c>
      <c r="N14" s="110" t="s">
        <v>3028</v>
      </c>
      <c r="O14" s="110" t="s">
        <v>2809</v>
      </c>
      <c r="P14" s="110" t="s">
        <v>3105</v>
      </c>
      <c r="Q14" s="110" t="s">
        <v>3048</v>
      </c>
      <c r="R14" s="110" t="s">
        <v>3094</v>
      </c>
      <c r="S14" s="110" t="s">
        <v>2790</v>
      </c>
      <c r="T14" s="110" t="s">
        <v>2540</v>
      </c>
      <c r="U14" s="112">
        <v>0</v>
      </c>
      <c r="V14" s="112">
        <v>0</v>
      </c>
      <c r="W14" s="110"/>
      <c r="X14" s="110" t="s">
        <v>3050</v>
      </c>
      <c r="Y14" s="112">
        <v>46151732</v>
      </c>
      <c r="Z14" s="110" t="s">
        <v>3089</v>
      </c>
      <c r="AA14" s="110" t="s">
        <v>3052</v>
      </c>
      <c r="AB14" s="110" t="s">
        <v>3062</v>
      </c>
      <c r="AC14" s="113">
        <v>71.25</v>
      </c>
      <c r="AD14" s="110">
        <v>23</v>
      </c>
      <c r="AE14" s="114">
        <v>48.25</v>
      </c>
      <c r="AF14" s="114" t="s">
        <v>3086</v>
      </c>
      <c r="AG14" s="110"/>
      <c r="AH14" s="114">
        <v>1800</v>
      </c>
      <c r="AI14" s="110" t="s">
        <v>3054</v>
      </c>
      <c r="AJ14" s="110" t="s">
        <v>3055</v>
      </c>
      <c r="AK14" s="110" t="s">
        <v>3071</v>
      </c>
      <c r="AL14" s="110" t="s">
        <v>3106</v>
      </c>
    </row>
    <row r="15" spans="1:38" hidden="1" x14ac:dyDescent="0.25">
      <c r="A15" s="121">
        <v>74199665</v>
      </c>
      <c r="B15" s="110" t="s">
        <v>2903</v>
      </c>
      <c r="C15" s="110" t="s">
        <v>3040</v>
      </c>
      <c r="D15" s="111">
        <v>45337</v>
      </c>
      <c r="E15" s="111">
        <v>46356</v>
      </c>
      <c r="F15" s="110" t="s">
        <v>3041</v>
      </c>
      <c r="G15" s="111"/>
      <c r="H15" s="110"/>
      <c r="I15" s="111"/>
      <c r="J15" s="110" t="s">
        <v>11743</v>
      </c>
      <c r="K15" s="110" t="s">
        <v>3097</v>
      </c>
      <c r="L15" s="110" t="s">
        <v>3086</v>
      </c>
      <c r="M15" s="110" t="s">
        <v>3060</v>
      </c>
      <c r="N15" s="110" t="s">
        <v>3028</v>
      </c>
      <c r="O15" s="110" t="s">
        <v>2809</v>
      </c>
      <c r="P15" s="110" t="s">
        <v>3047</v>
      </c>
      <c r="Q15" s="110" t="s">
        <v>3048</v>
      </c>
      <c r="R15" s="110" t="s">
        <v>3049</v>
      </c>
      <c r="S15" s="110" t="s">
        <v>2790</v>
      </c>
      <c r="T15" s="110" t="s">
        <v>2540</v>
      </c>
      <c r="U15" s="112">
        <v>0</v>
      </c>
      <c r="V15" s="112">
        <v>0</v>
      </c>
      <c r="W15" s="110"/>
      <c r="X15" s="110" t="s">
        <v>3050</v>
      </c>
      <c r="Y15" s="112">
        <v>10551431</v>
      </c>
      <c r="Z15" s="110" t="s">
        <v>3101</v>
      </c>
      <c r="AA15" s="110" t="s">
        <v>3052</v>
      </c>
      <c r="AB15" s="110" t="s">
        <v>3062</v>
      </c>
      <c r="AC15" s="113">
        <v>71</v>
      </c>
      <c r="AD15" s="110">
        <v>24</v>
      </c>
      <c r="AE15" s="114">
        <v>47</v>
      </c>
      <c r="AF15" s="114" t="s">
        <v>3086</v>
      </c>
      <c r="AG15" s="114"/>
      <c r="AH15" s="114">
        <v>2500</v>
      </c>
      <c r="AI15" s="110" t="s">
        <v>3054</v>
      </c>
      <c r="AJ15" s="110" t="s">
        <v>3063</v>
      </c>
      <c r="AK15" s="110" t="s">
        <v>3064</v>
      </c>
      <c r="AL15" s="110" t="s">
        <v>3057</v>
      </c>
    </row>
    <row r="16" spans="1:38" hidden="1" x14ac:dyDescent="0.25">
      <c r="A16" s="121">
        <v>41444629</v>
      </c>
      <c r="B16" s="110" t="s">
        <v>11664</v>
      </c>
      <c r="C16" s="110" t="s">
        <v>3040</v>
      </c>
      <c r="D16" s="111">
        <v>46037</v>
      </c>
      <c r="E16" s="111">
        <v>46203</v>
      </c>
      <c r="F16" s="110" t="s">
        <v>3041</v>
      </c>
      <c r="G16" s="111"/>
      <c r="H16" s="110"/>
      <c r="I16" s="110"/>
      <c r="J16" s="110" t="s">
        <v>3187</v>
      </c>
      <c r="K16" s="110" t="s">
        <v>3043</v>
      </c>
      <c r="L16" s="110" t="s">
        <v>3086</v>
      </c>
      <c r="M16" s="110" t="s">
        <v>3069</v>
      </c>
      <c r="N16" s="110" t="s">
        <v>3109</v>
      </c>
      <c r="O16" s="110" t="s">
        <v>2809</v>
      </c>
      <c r="P16" s="110" t="s">
        <v>3047</v>
      </c>
      <c r="Q16" s="110" t="s">
        <v>3048</v>
      </c>
      <c r="R16" s="110" t="s">
        <v>3049</v>
      </c>
      <c r="S16" s="110" t="s">
        <v>2790</v>
      </c>
      <c r="T16" s="110" t="s">
        <v>2540</v>
      </c>
      <c r="U16" s="112">
        <v>1</v>
      </c>
      <c r="V16" s="112">
        <v>1</v>
      </c>
      <c r="W16" s="110"/>
      <c r="X16" s="110" t="s">
        <v>3050</v>
      </c>
      <c r="Y16" s="112">
        <v>46151732</v>
      </c>
      <c r="Z16" s="110" t="s">
        <v>3089</v>
      </c>
      <c r="AA16" s="110" t="s">
        <v>3052</v>
      </c>
      <c r="AB16" s="110" t="s">
        <v>3062</v>
      </c>
      <c r="AC16" s="113">
        <v>70.416666666666657</v>
      </c>
      <c r="AD16" s="110">
        <v>41</v>
      </c>
      <c r="AE16" s="114">
        <v>29.416666666666657</v>
      </c>
      <c r="AF16" s="114" t="s">
        <v>3086</v>
      </c>
      <c r="AG16" s="114"/>
      <c r="AH16" s="114">
        <v>3000</v>
      </c>
      <c r="AI16" s="110" t="s">
        <v>3054</v>
      </c>
      <c r="AJ16" s="110" t="s">
        <v>3083</v>
      </c>
      <c r="AK16" s="110" t="s">
        <v>3071</v>
      </c>
      <c r="AL16" s="110" t="s">
        <v>3057</v>
      </c>
    </row>
    <row r="17" spans="1:38" hidden="1" x14ac:dyDescent="0.25">
      <c r="A17" s="121">
        <v>75373817</v>
      </c>
      <c r="B17" s="110" t="s">
        <v>3181</v>
      </c>
      <c r="C17" s="110" t="s">
        <v>3040</v>
      </c>
      <c r="D17" s="111">
        <v>45974</v>
      </c>
      <c r="E17" s="111">
        <v>46446</v>
      </c>
      <c r="F17" s="110" t="s">
        <v>3041</v>
      </c>
      <c r="G17" s="111"/>
      <c r="H17" s="110"/>
      <c r="I17" s="110"/>
      <c r="J17" s="110" t="s">
        <v>11741</v>
      </c>
      <c r="K17" s="110" t="s">
        <v>3059</v>
      </c>
      <c r="L17" s="110" t="s">
        <v>3086</v>
      </c>
      <c r="M17" s="110" t="s">
        <v>3098</v>
      </c>
      <c r="N17" s="110" t="s">
        <v>3099</v>
      </c>
      <c r="O17" s="110" t="s">
        <v>2809</v>
      </c>
      <c r="P17" s="110" t="s">
        <v>3047</v>
      </c>
      <c r="Q17" s="110" t="s">
        <v>3048</v>
      </c>
      <c r="R17" s="110" t="s">
        <v>3049</v>
      </c>
      <c r="S17" s="110" t="s">
        <v>2790</v>
      </c>
      <c r="T17" s="110" t="s">
        <v>2540</v>
      </c>
      <c r="U17" s="112">
        <v>0</v>
      </c>
      <c r="V17" s="112">
        <v>0</v>
      </c>
      <c r="W17" s="110"/>
      <c r="X17" s="110" t="s">
        <v>3050</v>
      </c>
      <c r="Y17" s="112">
        <v>9302925</v>
      </c>
      <c r="Z17" s="110" t="s">
        <v>3096</v>
      </c>
      <c r="AA17" s="110" t="s">
        <v>3052</v>
      </c>
      <c r="AB17" s="110" t="s">
        <v>3062</v>
      </c>
      <c r="AC17" s="113">
        <v>67.833333333333329</v>
      </c>
      <c r="AD17" s="110">
        <v>26</v>
      </c>
      <c r="AE17" s="114">
        <v>41.833333333333329</v>
      </c>
      <c r="AF17" s="114" t="s">
        <v>3086</v>
      </c>
      <c r="AG17" s="114"/>
      <c r="AH17" s="114">
        <v>2000</v>
      </c>
      <c r="AI17" s="110" t="s">
        <v>3054</v>
      </c>
      <c r="AJ17" s="110" t="s">
        <v>3083</v>
      </c>
      <c r="AK17" s="110" t="s">
        <v>3071</v>
      </c>
      <c r="AL17" s="110" t="s">
        <v>3057</v>
      </c>
    </row>
    <row r="18" spans="1:38" hidden="1" x14ac:dyDescent="0.25">
      <c r="A18" s="121">
        <v>76297793</v>
      </c>
      <c r="B18" s="110" t="s">
        <v>3234</v>
      </c>
      <c r="C18" s="110" t="s">
        <v>3040</v>
      </c>
      <c r="D18" s="111">
        <v>46132</v>
      </c>
      <c r="E18" s="111">
        <v>46446</v>
      </c>
      <c r="F18" s="110" t="s">
        <v>3041</v>
      </c>
      <c r="G18" s="111"/>
      <c r="H18" s="110"/>
      <c r="I18" s="110"/>
      <c r="J18" s="110" t="s">
        <v>3235</v>
      </c>
      <c r="K18" s="110" t="s">
        <v>3097</v>
      </c>
      <c r="L18" s="110" t="s">
        <v>3044</v>
      </c>
      <c r="M18" s="110" t="s">
        <v>3112</v>
      </c>
      <c r="N18" s="110" t="s">
        <v>3113</v>
      </c>
      <c r="O18" s="110" t="s">
        <v>3092</v>
      </c>
      <c r="P18" s="110" t="s">
        <v>3093</v>
      </c>
      <c r="Q18" s="110" t="s">
        <v>3093</v>
      </c>
      <c r="R18" s="110" t="s">
        <v>3094</v>
      </c>
      <c r="S18" s="110" t="s">
        <v>2790</v>
      </c>
      <c r="T18" s="110" t="s">
        <v>2540</v>
      </c>
      <c r="U18" s="112">
        <v>0</v>
      </c>
      <c r="V18" s="112">
        <v>0</v>
      </c>
      <c r="W18" s="110"/>
      <c r="X18" s="110" t="s">
        <v>3050</v>
      </c>
      <c r="Y18" s="112"/>
      <c r="Z18" s="110"/>
      <c r="AA18" s="110" t="s">
        <v>3052</v>
      </c>
      <c r="AB18" s="110" t="s">
        <v>3062</v>
      </c>
      <c r="AC18" s="113">
        <v>75.083333333333329</v>
      </c>
      <c r="AD18" s="110">
        <v>17</v>
      </c>
      <c r="AE18" s="114">
        <v>58.083333333333329</v>
      </c>
      <c r="AF18" s="114" t="s">
        <v>3044</v>
      </c>
      <c r="AG18" s="110"/>
      <c r="AH18" s="114">
        <v>15943.2</v>
      </c>
      <c r="AI18" s="110" t="s">
        <v>3054</v>
      </c>
      <c r="AJ18" s="110" t="s">
        <v>3055</v>
      </c>
      <c r="AK18" s="110" t="s">
        <v>3114</v>
      </c>
      <c r="AL18" s="110" t="s">
        <v>3093</v>
      </c>
    </row>
    <row r="19" spans="1:38" hidden="1" x14ac:dyDescent="0.25">
      <c r="A19" s="121">
        <v>42778138</v>
      </c>
      <c r="B19" s="110" t="s">
        <v>3178</v>
      </c>
      <c r="C19" s="110" t="s">
        <v>3040</v>
      </c>
      <c r="D19" s="111">
        <v>45931</v>
      </c>
      <c r="E19" s="111">
        <v>46265</v>
      </c>
      <c r="F19" s="110" t="s">
        <v>3041</v>
      </c>
      <c r="G19" s="111"/>
      <c r="H19" s="110"/>
      <c r="I19" s="110"/>
      <c r="J19" s="110" t="s">
        <v>10907</v>
      </c>
      <c r="K19" s="110" t="s">
        <v>3059</v>
      </c>
      <c r="L19" s="110" t="s">
        <v>3086</v>
      </c>
      <c r="M19" s="110" t="s">
        <v>3060</v>
      </c>
      <c r="N19" s="110" t="s">
        <v>3028</v>
      </c>
      <c r="O19" s="110" t="s">
        <v>2809</v>
      </c>
      <c r="P19" s="110" t="s">
        <v>3047</v>
      </c>
      <c r="Q19" s="110" t="s">
        <v>3048</v>
      </c>
      <c r="R19" s="110" t="s">
        <v>3049</v>
      </c>
      <c r="S19" s="110" t="s">
        <v>2790</v>
      </c>
      <c r="T19" s="110" t="s">
        <v>2540</v>
      </c>
      <c r="U19" s="112">
        <v>0</v>
      </c>
      <c r="V19" s="112">
        <v>0</v>
      </c>
      <c r="W19" s="110"/>
      <c r="X19" s="110" t="s">
        <v>3050</v>
      </c>
      <c r="Y19" s="112">
        <v>10551431</v>
      </c>
      <c r="Z19" s="110" t="s">
        <v>3101</v>
      </c>
      <c r="AA19" s="110" t="s">
        <v>3052</v>
      </c>
      <c r="AB19" s="110" t="s">
        <v>3062</v>
      </c>
      <c r="AC19" s="113">
        <v>64.664383561643831</v>
      </c>
      <c r="AD19" s="110">
        <v>15</v>
      </c>
      <c r="AE19" s="114">
        <v>49.664383561643831</v>
      </c>
      <c r="AF19" s="114" t="s">
        <v>3086</v>
      </c>
      <c r="AG19" s="110"/>
      <c r="AH19" s="114">
        <v>1900</v>
      </c>
      <c r="AI19" s="110" t="s">
        <v>3054</v>
      </c>
      <c r="AJ19" s="110" t="s">
        <v>3063</v>
      </c>
      <c r="AK19" s="110" t="s">
        <v>3064</v>
      </c>
      <c r="AL19" s="110" t="s">
        <v>3088</v>
      </c>
    </row>
    <row r="20" spans="1:38" hidden="1" x14ac:dyDescent="0.25">
      <c r="A20" s="121">
        <v>42712391</v>
      </c>
      <c r="B20" s="110" t="s">
        <v>3230</v>
      </c>
      <c r="C20" s="110" t="s">
        <v>3040</v>
      </c>
      <c r="D20" s="111">
        <v>46125</v>
      </c>
      <c r="E20" s="111">
        <v>46265</v>
      </c>
      <c r="F20" s="110" t="s">
        <v>3041</v>
      </c>
      <c r="G20" s="111"/>
      <c r="H20" s="110"/>
      <c r="I20" s="110"/>
      <c r="J20" s="110" t="s">
        <v>11744</v>
      </c>
      <c r="K20" s="110" t="s">
        <v>3059</v>
      </c>
      <c r="L20" s="110" t="s">
        <v>3086</v>
      </c>
      <c r="M20" s="110" t="s">
        <v>3060</v>
      </c>
      <c r="N20" s="110" t="s">
        <v>3028</v>
      </c>
      <c r="O20" s="110" t="s">
        <v>2809</v>
      </c>
      <c r="P20" s="110" t="s">
        <v>3047</v>
      </c>
      <c r="Q20" s="110" t="s">
        <v>3048</v>
      </c>
      <c r="R20" s="110" t="s">
        <v>3049</v>
      </c>
      <c r="S20" s="110" t="s">
        <v>2790</v>
      </c>
      <c r="T20" s="110" t="s">
        <v>2540</v>
      </c>
      <c r="U20" s="112">
        <v>0</v>
      </c>
      <c r="V20" s="112">
        <v>0</v>
      </c>
      <c r="W20" s="110"/>
      <c r="X20" s="110" t="s">
        <v>3050</v>
      </c>
      <c r="Y20" s="112">
        <v>10551431</v>
      </c>
      <c r="Z20" s="110" t="s">
        <v>3101</v>
      </c>
      <c r="AA20" s="110" t="s">
        <v>3052</v>
      </c>
      <c r="AB20" s="110" t="s">
        <v>3062</v>
      </c>
      <c r="AC20" s="113">
        <v>64.178082191780817</v>
      </c>
      <c r="AD20" s="110">
        <v>34</v>
      </c>
      <c r="AE20" s="114">
        <v>30.178082191780817</v>
      </c>
      <c r="AF20" s="114" t="s">
        <v>3086</v>
      </c>
      <c r="AG20" s="110"/>
      <c r="AH20" s="114">
        <v>2200</v>
      </c>
      <c r="AI20" s="110" t="s">
        <v>3054</v>
      </c>
      <c r="AJ20" s="110" t="s">
        <v>3063</v>
      </c>
      <c r="AK20" s="110" t="s">
        <v>3064</v>
      </c>
      <c r="AL20" s="110" t="s">
        <v>3057</v>
      </c>
    </row>
    <row r="21" spans="1:38" hidden="1" x14ac:dyDescent="0.25">
      <c r="A21" s="121">
        <v>80524414</v>
      </c>
      <c r="B21" s="110" t="s">
        <v>3157</v>
      </c>
      <c r="C21" s="110" t="s">
        <v>3040</v>
      </c>
      <c r="D21" s="111">
        <v>45782</v>
      </c>
      <c r="E21" s="111">
        <v>46265</v>
      </c>
      <c r="F21" s="110" t="s">
        <v>3041</v>
      </c>
      <c r="G21" s="111"/>
      <c r="H21" s="110"/>
      <c r="I21" s="110"/>
      <c r="J21" s="110" t="s">
        <v>3136</v>
      </c>
      <c r="K21" s="110" t="s">
        <v>3097</v>
      </c>
      <c r="L21" s="110" t="s">
        <v>3086</v>
      </c>
      <c r="M21" s="110" t="s">
        <v>3080</v>
      </c>
      <c r="N21" s="110" t="s">
        <v>3081</v>
      </c>
      <c r="O21" s="110" t="s">
        <v>2809</v>
      </c>
      <c r="P21" s="110" t="s">
        <v>3073</v>
      </c>
      <c r="Q21" s="110" t="s">
        <v>3048</v>
      </c>
      <c r="R21" s="110" t="s">
        <v>3049</v>
      </c>
      <c r="S21" s="110" t="s">
        <v>2790</v>
      </c>
      <c r="T21" s="110" t="s">
        <v>2540</v>
      </c>
      <c r="U21" s="112">
        <v>0</v>
      </c>
      <c r="V21" s="112">
        <v>0</v>
      </c>
      <c r="W21" s="110"/>
      <c r="X21" s="110" t="s">
        <v>3050</v>
      </c>
      <c r="Y21" s="112">
        <v>41444629</v>
      </c>
      <c r="Z21" s="110" t="s">
        <v>3116</v>
      </c>
      <c r="AA21" s="110" t="s">
        <v>3052</v>
      </c>
      <c r="AB21" s="110" t="s">
        <v>3062</v>
      </c>
      <c r="AC21" s="113">
        <v>63.244863013698634</v>
      </c>
      <c r="AD21" s="110">
        <v>15</v>
      </c>
      <c r="AE21" s="114">
        <v>48.244863013698634</v>
      </c>
      <c r="AF21" s="114" t="s">
        <v>3086</v>
      </c>
      <c r="AG21" s="110"/>
      <c r="AH21" s="114">
        <v>2200</v>
      </c>
      <c r="AI21" s="110" t="s">
        <v>3054</v>
      </c>
      <c r="AJ21" s="110" t="s">
        <v>3083</v>
      </c>
      <c r="AK21" s="110" t="s">
        <v>3071</v>
      </c>
      <c r="AL21" s="110" t="s">
        <v>3057</v>
      </c>
    </row>
    <row r="22" spans="1:38" hidden="1" x14ac:dyDescent="0.25">
      <c r="A22" s="121">
        <v>71452551</v>
      </c>
      <c r="B22" s="110" t="s">
        <v>3119</v>
      </c>
      <c r="C22" s="110" t="s">
        <v>3040</v>
      </c>
      <c r="D22" s="111">
        <v>45352</v>
      </c>
      <c r="E22" s="111">
        <v>46356</v>
      </c>
      <c r="F22" s="110" t="s">
        <v>3041</v>
      </c>
      <c r="G22" s="111"/>
      <c r="H22" s="110"/>
      <c r="I22" s="110"/>
      <c r="J22" s="110" t="s">
        <v>10907</v>
      </c>
      <c r="K22" s="110" t="s">
        <v>3059</v>
      </c>
      <c r="L22" s="110" t="s">
        <v>3086</v>
      </c>
      <c r="M22" s="110" t="s">
        <v>3060</v>
      </c>
      <c r="N22" s="110" t="s">
        <v>3028</v>
      </c>
      <c r="O22" s="110" t="s">
        <v>2809</v>
      </c>
      <c r="P22" s="110" t="s">
        <v>3047</v>
      </c>
      <c r="Q22" s="110" t="s">
        <v>3048</v>
      </c>
      <c r="R22" s="110" t="s">
        <v>3049</v>
      </c>
      <c r="S22" s="110" t="s">
        <v>2790</v>
      </c>
      <c r="T22" s="110" t="s">
        <v>2540</v>
      </c>
      <c r="U22" s="112">
        <v>0</v>
      </c>
      <c r="V22" s="112">
        <v>0</v>
      </c>
      <c r="W22" s="110"/>
      <c r="X22" s="110" t="s">
        <v>3050</v>
      </c>
      <c r="Y22" s="112">
        <v>3017373</v>
      </c>
      <c r="Z22" s="110" t="s">
        <v>3061</v>
      </c>
      <c r="AA22" s="110" t="s">
        <v>3052</v>
      </c>
      <c r="AB22" s="110" t="s">
        <v>3062</v>
      </c>
      <c r="AC22" s="113">
        <v>35.213470319634709</v>
      </c>
      <c r="AD22" s="110">
        <v>43</v>
      </c>
      <c r="AE22" s="114">
        <v>-7.786529680365291</v>
      </c>
      <c r="AF22" s="114" t="s">
        <v>3086</v>
      </c>
      <c r="AG22" s="110"/>
      <c r="AH22" s="114">
        <v>2000</v>
      </c>
      <c r="AI22" s="110" t="s">
        <v>3054</v>
      </c>
      <c r="AJ22" s="110" t="s">
        <v>3063</v>
      </c>
      <c r="AK22" s="110" t="s">
        <v>3064</v>
      </c>
      <c r="AL22" s="110" t="s">
        <v>3065</v>
      </c>
    </row>
    <row r="23" spans="1:38" hidden="1" x14ac:dyDescent="0.25">
      <c r="A23" s="121">
        <v>40597379</v>
      </c>
      <c r="B23" s="110" t="s">
        <v>3123</v>
      </c>
      <c r="C23" s="110" t="s">
        <v>3040</v>
      </c>
      <c r="D23" s="111">
        <v>45352</v>
      </c>
      <c r="E23" s="111">
        <v>46265</v>
      </c>
      <c r="F23" s="110" t="s">
        <v>3041</v>
      </c>
      <c r="G23" s="111"/>
      <c r="H23" s="110"/>
      <c r="I23" s="111"/>
      <c r="J23" s="110" t="s">
        <v>10907</v>
      </c>
      <c r="K23" s="110" t="s">
        <v>3059</v>
      </c>
      <c r="L23" s="110" t="s">
        <v>3086</v>
      </c>
      <c r="M23" s="110" t="s">
        <v>3060</v>
      </c>
      <c r="N23" s="110" t="s">
        <v>3028</v>
      </c>
      <c r="O23" s="110" t="s">
        <v>2809</v>
      </c>
      <c r="P23" s="110" t="s">
        <v>3047</v>
      </c>
      <c r="Q23" s="110" t="s">
        <v>3048</v>
      </c>
      <c r="R23" s="110" t="s">
        <v>3049</v>
      </c>
      <c r="S23" s="110" t="s">
        <v>2790</v>
      </c>
      <c r="T23" s="110" t="s">
        <v>2540</v>
      </c>
      <c r="U23" s="112">
        <v>0</v>
      </c>
      <c r="V23" s="112">
        <v>0</v>
      </c>
      <c r="W23" s="110"/>
      <c r="X23" s="110" t="s">
        <v>3050</v>
      </c>
      <c r="Y23" s="112">
        <v>43096607</v>
      </c>
      <c r="Z23" s="110" t="s">
        <v>2899</v>
      </c>
      <c r="AA23" s="110" t="s">
        <v>3052</v>
      </c>
      <c r="AB23" s="110" t="s">
        <v>3062</v>
      </c>
      <c r="AC23" s="113">
        <v>35.213470319634709</v>
      </c>
      <c r="AD23" s="110">
        <v>22</v>
      </c>
      <c r="AE23" s="114">
        <v>13.213470319634709</v>
      </c>
      <c r="AF23" s="114" t="s">
        <v>3086</v>
      </c>
      <c r="AG23" s="110"/>
      <c r="AH23" s="114">
        <v>2000</v>
      </c>
      <c r="AI23" s="110" t="s">
        <v>3054</v>
      </c>
      <c r="AJ23" s="110" t="s">
        <v>3063</v>
      </c>
      <c r="AK23" s="110" t="s">
        <v>3064</v>
      </c>
      <c r="AL23" s="110" t="s">
        <v>3065</v>
      </c>
    </row>
    <row r="24" spans="1:38" hidden="1" x14ac:dyDescent="0.25">
      <c r="A24" s="121">
        <v>71279121</v>
      </c>
      <c r="B24" s="110" t="s">
        <v>11665</v>
      </c>
      <c r="C24" s="110" t="s">
        <v>3040</v>
      </c>
      <c r="D24" s="111">
        <v>46017</v>
      </c>
      <c r="E24" s="111">
        <v>46446</v>
      </c>
      <c r="F24" s="110" t="s">
        <v>3041</v>
      </c>
      <c r="G24" s="111"/>
      <c r="H24" s="110"/>
      <c r="I24" s="111"/>
      <c r="J24" s="110" t="s">
        <v>10908</v>
      </c>
      <c r="K24" s="110" t="s">
        <v>3059</v>
      </c>
      <c r="L24" s="110" t="s">
        <v>3086</v>
      </c>
      <c r="M24" s="110" t="s">
        <v>3069</v>
      </c>
      <c r="N24" s="110" t="s">
        <v>3109</v>
      </c>
      <c r="O24" s="110" t="s">
        <v>2809</v>
      </c>
      <c r="P24" s="110" t="s">
        <v>3117</v>
      </c>
      <c r="Q24" s="110" t="s">
        <v>3048</v>
      </c>
      <c r="R24" s="110" t="s">
        <v>3049</v>
      </c>
      <c r="S24" s="110" t="s">
        <v>2790</v>
      </c>
      <c r="T24" s="110" t="s">
        <v>2540</v>
      </c>
      <c r="U24" s="112">
        <v>2</v>
      </c>
      <c r="V24" s="112">
        <v>2</v>
      </c>
      <c r="W24" s="110"/>
      <c r="X24" s="110" t="s">
        <v>3050</v>
      </c>
      <c r="Y24" s="112">
        <v>46151732</v>
      </c>
      <c r="Z24" s="110" t="s">
        <v>3089</v>
      </c>
      <c r="AA24" s="110" t="s">
        <v>3052</v>
      </c>
      <c r="AB24" s="110"/>
      <c r="AC24" s="113">
        <v>62.718036529680361</v>
      </c>
      <c r="AD24" s="110">
        <v>22</v>
      </c>
      <c r="AE24" s="114">
        <v>40.718036529680361</v>
      </c>
      <c r="AF24" s="114" t="s">
        <v>3086</v>
      </c>
      <c r="AG24" s="110"/>
      <c r="AH24" s="114">
        <v>2000</v>
      </c>
      <c r="AI24" s="110" t="s">
        <v>3054</v>
      </c>
      <c r="AJ24" s="110" t="s">
        <v>3083</v>
      </c>
      <c r="AK24" s="110" t="s">
        <v>3071</v>
      </c>
      <c r="AL24" s="110" t="s">
        <v>3118</v>
      </c>
    </row>
    <row r="25" spans="1:38" hidden="1" x14ac:dyDescent="0.25">
      <c r="A25" s="121">
        <v>74569469</v>
      </c>
      <c r="B25" s="110" t="s">
        <v>2991</v>
      </c>
      <c r="C25" s="110" t="s">
        <v>3040</v>
      </c>
      <c r="D25" s="111">
        <v>45384</v>
      </c>
      <c r="E25" s="111">
        <v>46265</v>
      </c>
      <c r="F25" s="110" t="s">
        <v>3041</v>
      </c>
      <c r="G25" s="111"/>
      <c r="H25" s="110"/>
      <c r="I25" s="110"/>
      <c r="J25" s="110" t="s">
        <v>10904</v>
      </c>
      <c r="K25" s="110" t="s">
        <v>3059</v>
      </c>
      <c r="L25" s="110" t="s">
        <v>3086</v>
      </c>
      <c r="M25" s="110" t="s">
        <v>3060</v>
      </c>
      <c r="N25" s="110" t="s">
        <v>3028</v>
      </c>
      <c r="O25" s="110" t="s">
        <v>2809</v>
      </c>
      <c r="P25" s="110" t="s">
        <v>3047</v>
      </c>
      <c r="Q25" s="110" t="s">
        <v>3048</v>
      </c>
      <c r="R25" s="110" t="s">
        <v>3049</v>
      </c>
      <c r="S25" s="110" t="s">
        <v>2790</v>
      </c>
      <c r="T25" s="110" t="s">
        <v>2540</v>
      </c>
      <c r="U25" s="112">
        <v>11</v>
      </c>
      <c r="V25" s="112">
        <v>10</v>
      </c>
      <c r="W25" s="110"/>
      <c r="X25" s="110" t="s">
        <v>3050</v>
      </c>
      <c r="Y25" s="112">
        <v>3017373</v>
      </c>
      <c r="Z25" s="110" t="s">
        <v>3061</v>
      </c>
      <c r="AA25" s="110" t="s">
        <v>3052</v>
      </c>
      <c r="AB25" s="110" t="s">
        <v>3062</v>
      </c>
      <c r="AC25" s="113">
        <v>34.646118721461193</v>
      </c>
      <c r="AD25" s="110">
        <v>31</v>
      </c>
      <c r="AE25" s="114">
        <v>3.6461187214611925</v>
      </c>
      <c r="AF25" s="114" t="s">
        <v>3086</v>
      </c>
      <c r="AG25" s="110"/>
      <c r="AH25" s="114">
        <v>2000</v>
      </c>
      <c r="AI25" s="110" t="s">
        <v>3054</v>
      </c>
      <c r="AJ25" s="110" t="s">
        <v>3063</v>
      </c>
      <c r="AK25" s="110" t="s">
        <v>3064</v>
      </c>
      <c r="AL25" s="110" t="s">
        <v>3065</v>
      </c>
    </row>
    <row r="26" spans="1:38" hidden="1" x14ac:dyDescent="0.25">
      <c r="A26" s="121">
        <v>42785003</v>
      </c>
      <c r="B26" s="110" t="s">
        <v>3202</v>
      </c>
      <c r="C26" s="110" t="s">
        <v>3040</v>
      </c>
      <c r="D26" s="111">
        <v>46054</v>
      </c>
      <c r="E26" s="111">
        <v>46356</v>
      </c>
      <c r="F26" s="110" t="s">
        <v>3041</v>
      </c>
      <c r="G26" s="111"/>
      <c r="H26" s="110"/>
      <c r="I26" s="110"/>
      <c r="J26" s="110" t="s">
        <v>10913</v>
      </c>
      <c r="K26" s="110" t="s">
        <v>3059</v>
      </c>
      <c r="L26" s="110" t="s">
        <v>3086</v>
      </c>
      <c r="M26" s="110" t="s">
        <v>3060</v>
      </c>
      <c r="N26" s="110" t="s">
        <v>3028</v>
      </c>
      <c r="O26" s="110" t="s">
        <v>2809</v>
      </c>
      <c r="P26" s="110" t="s">
        <v>3047</v>
      </c>
      <c r="Q26" s="110" t="s">
        <v>3048</v>
      </c>
      <c r="R26" s="110" t="s">
        <v>3049</v>
      </c>
      <c r="S26" s="110" t="s">
        <v>2790</v>
      </c>
      <c r="T26" s="110" t="s">
        <v>2540</v>
      </c>
      <c r="U26" s="112">
        <v>0</v>
      </c>
      <c r="V26" s="112">
        <v>0</v>
      </c>
      <c r="W26" s="110"/>
      <c r="X26" s="110" t="s">
        <v>3050</v>
      </c>
      <c r="Y26" s="112">
        <v>10551431</v>
      </c>
      <c r="Z26" s="110" t="s">
        <v>3101</v>
      </c>
      <c r="AA26" s="110" t="s">
        <v>3052</v>
      </c>
      <c r="AB26" s="110" t="s">
        <v>3062</v>
      </c>
      <c r="AC26" s="113">
        <v>62.31278538812785</v>
      </c>
      <c r="AD26" s="110">
        <v>38</v>
      </c>
      <c r="AE26" s="114">
        <v>24.31278538812785</v>
      </c>
      <c r="AF26" s="114" t="s">
        <v>3086</v>
      </c>
      <c r="AG26" s="110"/>
      <c r="AH26" s="114">
        <v>1700</v>
      </c>
      <c r="AI26" s="110" t="s">
        <v>3054</v>
      </c>
      <c r="AJ26" s="110" t="s">
        <v>3063</v>
      </c>
      <c r="AK26" s="110" t="s">
        <v>3064</v>
      </c>
      <c r="AL26" s="110" t="s">
        <v>3057</v>
      </c>
    </row>
    <row r="27" spans="1:38" hidden="1" x14ac:dyDescent="0.25">
      <c r="A27" s="121">
        <v>75415990</v>
      </c>
      <c r="B27" s="110" t="s">
        <v>11666</v>
      </c>
      <c r="C27" s="110" t="s">
        <v>3040</v>
      </c>
      <c r="D27" s="111">
        <v>46056</v>
      </c>
      <c r="E27" s="111">
        <v>46265</v>
      </c>
      <c r="F27" s="110" t="s">
        <v>3041</v>
      </c>
      <c r="G27" s="111"/>
      <c r="H27" s="110"/>
      <c r="I27" s="110"/>
      <c r="J27" s="110" t="s">
        <v>10906</v>
      </c>
      <c r="K27" s="110" t="s">
        <v>3059</v>
      </c>
      <c r="L27" s="110" t="s">
        <v>3086</v>
      </c>
      <c r="M27" s="110" t="s">
        <v>3060</v>
      </c>
      <c r="N27" s="110" t="s">
        <v>3028</v>
      </c>
      <c r="O27" s="110" t="s">
        <v>2809</v>
      </c>
      <c r="P27" s="110" t="s">
        <v>3047</v>
      </c>
      <c r="Q27" s="110" t="s">
        <v>3048</v>
      </c>
      <c r="R27" s="110" t="s">
        <v>3049</v>
      </c>
      <c r="S27" s="110" t="s">
        <v>2790</v>
      </c>
      <c r="T27" s="110" t="s">
        <v>2540</v>
      </c>
      <c r="U27" s="112">
        <v>0</v>
      </c>
      <c r="V27" s="112">
        <v>0</v>
      </c>
      <c r="W27" s="110"/>
      <c r="X27" s="110" t="s">
        <v>3050</v>
      </c>
      <c r="Y27" s="112"/>
      <c r="Z27" s="110"/>
      <c r="AA27" s="110" t="s">
        <v>3052</v>
      </c>
      <c r="AB27" s="110" t="s">
        <v>3062</v>
      </c>
      <c r="AC27" s="113">
        <v>34.646118721461193</v>
      </c>
      <c r="AD27" s="110">
        <v>15</v>
      </c>
      <c r="AE27" s="114">
        <v>19.646118721461193</v>
      </c>
      <c r="AF27" s="114" t="s">
        <v>3086</v>
      </c>
      <c r="AG27" s="110"/>
      <c r="AH27" s="114">
        <v>2000</v>
      </c>
      <c r="AI27" s="110" t="s">
        <v>3054</v>
      </c>
      <c r="AJ27" s="110" t="s">
        <v>3063</v>
      </c>
      <c r="AK27" s="110" t="s">
        <v>3064</v>
      </c>
      <c r="AL27" s="110" t="s">
        <v>3065</v>
      </c>
    </row>
    <row r="28" spans="1:38" hidden="1" x14ac:dyDescent="0.25">
      <c r="A28" s="121">
        <v>43960188</v>
      </c>
      <c r="B28" s="110" t="s">
        <v>2835</v>
      </c>
      <c r="C28" s="110" t="s">
        <v>3040</v>
      </c>
      <c r="D28" s="111">
        <v>45719</v>
      </c>
      <c r="E28" s="111">
        <v>46265</v>
      </c>
      <c r="F28" s="110" t="s">
        <v>3041</v>
      </c>
      <c r="G28" s="111"/>
      <c r="H28" s="110"/>
      <c r="I28" s="110"/>
      <c r="J28" s="110" t="s">
        <v>10900</v>
      </c>
      <c r="K28" s="110" t="s">
        <v>3059</v>
      </c>
      <c r="L28" s="110" t="s">
        <v>3086</v>
      </c>
      <c r="M28" s="110" t="s">
        <v>3060</v>
      </c>
      <c r="N28" s="110" t="s">
        <v>3028</v>
      </c>
      <c r="O28" s="110" t="s">
        <v>2809</v>
      </c>
      <c r="P28" s="110" t="s">
        <v>3047</v>
      </c>
      <c r="Q28" s="110" t="s">
        <v>3048</v>
      </c>
      <c r="R28" s="110" t="s">
        <v>3049</v>
      </c>
      <c r="S28" s="110" t="s">
        <v>2790</v>
      </c>
      <c r="T28" s="110" t="s">
        <v>2540</v>
      </c>
      <c r="U28" s="112">
        <v>0</v>
      </c>
      <c r="V28" s="112">
        <v>0</v>
      </c>
      <c r="W28" s="110"/>
      <c r="X28" s="110" t="s">
        <v>3050</v>
      </c>
      <c r="Y28" s="112"/>
      <c r="Z28" s="110"/>
      <c r="AA28" s="110" t="s">
        <v>3052</v>
      </c>
      <c r="AB28" s="110" t="s">
        <v>3062</v>
      </c>
      <c r="AC28" s="113">
        <v>34.646118721461193</v>
      </c>
      <c r="AD28" s="110">
        <v>46</v>
      </c>
      <c r="AE28" s="114">
        <v>-11.353881278538807</v>
      </c>
      <c r="AF28" s="114" t="s">
        <v>3086</v>
      </c>
      <c r="AG28" s="110"/>
      <c r="AH28" s="114">
        <v>2000</v>
      </c>
      <c r="AI28" s="110" t="s">
        <v>3054</v>
      </c>
      <c r="AJ28" s="110" t="s">
        <v>3063</v>
      </c>
      <c r="AK28" s="110" t="s">
        <v>3064</v>
      </c>
      <c r="AL28" s="110" t="s">
        <v>3065</v>
      </c>
    </row>
    <row r="29" spans="1:38" hidden="1" x14ac:dyDescent="0.25">
      <c r="A29" s="121">
        <v>47960741</v>
      </c>
      <c r="B29" s="110" t="s">
        <v>3203</v>
      </c>
      <c r="C29" s="110" t="s">
        <v>3040</v>
      </c>
      <c r="D29" s="111">
        <v>46054</v>
      </c>
      <c r="E29" s="111">
        <v>46265</v>
      </c>
      <c r="F29" s="110" t="s">
        <v>3041</v>
      </c>
      <c r="G29" s="111"/>
      <c r="H29" s="110"/>
      <c r="I29" s="110"/>
      <c r="J29" s="110" t="s">
        <v>10912</v>
      </c>
      <c r="K29" s="110" t="s">
        <v>3059</v>
      </c>
      <c r="L29" s="110" t="s">
        <v>3086</v>
      </c>
      <c r="M29" s="110" t="s">
        <v>3060</v>
      </c>
      <c r="N29" s="110" t="s">
        <v>3028</v>
      </c>
      <c r="O29" s="110" t="s">
        <v>2809</v>
      </c>
      <c r="P29" s="110" t="s">
        <v>3047</v>
      </c>
      <c r="Q29" s="110" t="s">
        <v>3048</v>
      </c>
      <c r="R29" s="110" t="s">
        <v>3049</v>
      </c>
      <c r="S29" s="110" t="s">
        <v>2790</v>
      </c>
      <c r="T29" s="110" t="s">
        <v>2540</v>
      </c>
      <c r="U29" s="112">
        <v>0</v>
      </c>
      <c r="V29" s="112">
        <v>0</v>
      </c>
      <c r="W29" s="110"/>
      <c r="X29" s="110" t="s">
        <v>3050</v>
      </c>
      <c r="Y29" s="112"/>
      <c r="Z29" s="110"/>
      <c r="AA29" s="110" t="s">
        <v>3052</v>
      </c>
      <c r="AB29" s="110" t="s">
        <v>3062</v>
      </c>
      <c r="AC29" s="113">
        <v>34.646118721461193</v>
      </c>
      <c r="AD29" s="110">
        <v>30</v>
      </c>
      <c r="AE29" s="114">
        <v>4.6461187214611925</v>
      </c>
      <c r="AF29" s="114" t="s">
        <v>3086</v>
      </c>
      <c r="AG29" s="110"/>
      <c r="AH29" s="114">
        <v>2000</v>
      </c>
      <c r="AI29" s="110" t="s">
        <v>3054</v>
      </c>
      <c r="AJ29" s="110" t="s">
        <v>3063</v>
      </c>
      <c r="AK29" s="110" t="s">
        <v>3064</v>
      </c>
      <c r="AL29" s="110" t="s">
        <v>3065</v>
      </c>
    </row>
    <row r="30" spans="1:38" hidden="1" x14ac:dyDescent="0.25">
      <c r="A30" s="121">
        <v>9448420</v>
      </c>
      <c r="B30" s="110" t="s">
        <v>2994</v>
      </c>
      <c r="C30" s="110" t="s">
        <v>3040</v>
      </c>
      <c r="D30" s="111">
        <v>45428</v>
      </c>
      <c r="E30" s="111">
        <v>46265</v>
      </c>
      <c r="F30" s="110" t="s">
        <v>3041</v>
      </c>
      <c r="G30" s="111"/>
      <c r="H30" s="110"/>
      <c r="I30" s="110"/>
      <c r="J30" s="110" t="s">
        <v>10904</v>
      </c>
      <c r="K30" s="110" t="s">
        <v>3059</v>
      </c>
      <c r="L30" s="110" t="s">
        <v>3086</v>
      </c>
      <c r="M30" s="110" t="s">
        <v>3060</v>
      </c>
      <c r="N30" s="110" t="s">
        <v>3028</v>
      </c>
      <c r="O30" s="110" t="s">
        <v>2809</v>
      </c>
      <c r="P30" s="110" t="s">
        <v>3047</v>
      </c>
      <c r="Q30" s="110" t="s">
        <v>3048</v>
      </c>
      <c r="R30" s="110" t="s">
        <v>3049</v>
      </c>
      <c r="S30" s="110" t="s">
        <v>2790</v>
      </c>
      <c r="T30" s="110" t="s">
        <v>2540</v>
      </c>
      <c r="U30" s="112">
        <v>0</v>
      </c>
      <c r="V30" s="112">
        <v>0</v>
      </c>
      <c r="W30" s="110"/>
      <c r="X30" s="110" t="s">
        <v>3050</v>
      </c>
      <c r="Y30" s="112"/>
      <c r="Z30" s="110"/>
      <c r="AA30" s="110" t="s">
        <v>3052</v>
      </c>
      <c r="AB30" s="110" t="s">
        <v>3062</v>
      </c>
      <c r="AC30" s="113">
        <v>34.646118721461193</v>
      </c>
      <c r="AD30" s="110">
        <v>30</v>
      </c>
      <c r="AE30" s="114">
        <v>4.6461187214611925</v>
      </c>
      <c r="AF30" s="114" t="s">
        <v>3086</v>
      </c>
      <c r="AG30" s="110"/>
      <c r="AH30" s="114">
        <v>2000</v>
      </c>
      <c r="AI30" s="110" t="s">
        <v>3054</v>
      </c>
      <c r="AJ30" s="110" t="s">
        <v>3063</v>
      </c>
      <c r="AK30" s="110" t="s">
        <v>3064</v>
      </c>
      <c r="AL30" s="110" t="s">
        <v>3065</v>
      </c>
    </row>
    <row r="31" spans="1:38" hidden="1" x14ac:dyDescent="0.25">
      <c r="A31" s="121">
        <v>44285911</v>
      </c>
      <c r="B31" s="110" t="s">
        <v>3078</v>
      </c>
      <c r="C31" s="110" t="s">
        <v>3040</v>
      </c>
      <c r="D31" s="111">
        <v>43875</v>
      </c>
      <c r="E31" s="111">
        <v>46265</v>
      </c>
      <c r="F31" s="110" t="s">
        <v>3041</v>
      </c>
      <c r="G31" s="111"/>
      <c r="H31" s="110"/>
      <c r="I31" s="110"/>
      <c r="J31" s="110" t="s">
        <v>10896</v>
      </c>
      <c r="K31" s="110" t="s">
        <v>3059</v>
      </c>
      <c r="L31" s="110" t="s">
        <v>3086</v>
      </c>
      <c r="M31" s="110" t="s">
        <v>3060</v>
      </c>
      <c r="N31" s="110" t="s">
        <v>3028</v>
      </c>
      <c r="O31" s="110" t="s">
        <v>2809</v>
      </c>
      <c r="P31" s="110" t="s">
        <v>3047</v>
      </c>
      <c r="Q31" s="110" t="s">
        <v>3048</v>
      </c>
      <c r="R31" s="110" t="s">
        <v>3049</v>
      </c>
      <c r="S31" s="110" t="s">
        <v>2790</v>
      </c>
      <c r="T31" s="110" t="s">
        <v>2540</v>
      </c>
      <c r="U31" s="112">
        <v>0</v>
      </c>
      <c r="V31" s="112">
        <v>0</v>
      </c>
      <c r="W31" s="110"/>
      <c r="X31" s="110" t="s">
        <v>3050</v>
      </c>
      <c r="Y31" s="112"/>
      <c r="Z31" s="110"/>
      <c r="AA31" s="110" t="s">
        <v>3052</v>
      </c>
      <c r="AB31" s="110" t="s">
        <v>3062</v>
      </c>
      <c r="AC31" s="113">
        <v>34.646118721461193</v>
      </c>
      <c r="AD31" s="110">
        <v>20</v>
      </c>
      <c r="AE31" s="114">
        <v>14.646118721461193</v>
      </c>
      <c r="AF31" s="114" t="s">
        <v>3086</v>
      </c>
      <c r="AG31" s="110"/>
      <c r="AH31" s="114">
        <v>2000</v>
      </c>
      <c r="AI31" s="110" t="s">
        <v>3054</v>
      </c>
      <c r="AJ31" s="110" t="s">
        <v>3063</v>
      </c>
      <c r="AK31" s="110" t="s">
        <v>3064</v>
      </c>
      <c r="AL31" s="110" t="s">
        <v>3065</v>
      </c>
    </row>
    <row r="32" spans="1:38" hidden="1" x14ac:dyDescent="0.25">
      <c r="A32" s="121">
        <v>40658303</v>
      </c>
      <c r="B32" s="110" t="s">
        <v>3130</v>
      </c>
      <c r="C32" s="110" t="s">
        <v>3040</v>
      </c>
      <c r="D32" s="111">
        <v>45364</v>
      </c>
      <c r="E32" s="111">
        <v>46265</v>
      </c>
      <c r="F32" s="110" t="s">
        <v>3041</v>
      </c>
      <c r="G32" s="111"/>
      <c r="H32" s="110"/>
      <c r="I32" s="110"/>
      <c r="J32" s="110" t="s">
        <v>10904</v>
      </c>
      <c r="K32" s="110" t="s">
        <v>3059</v>
      </c>
      <c r="L32" s="110" t="s">
        <v>3086</v>
      </c>
      <c r="M32" s="110" t="s">
        <v>3060</v>
      </c>
      <c r="N32" s="110" t="s">
        <v>3028</v>
      </c>
      <c r="O32" s="110" t="s">
        <v>2809</v>
      </c>
      <c r="P32" s="110" t="s">
        <v>3047</v>
      </c>
      <c r="Q32" s="110" t="s">
        <v>3048</v>
      </c>
      <c r="R32" s="110" t="s">
        <v>3049</v>
      </c>
      <c r="S32" s="110" t="s">
        <v>2790</v>
      </c>
      <c r="T32" s="110" t="s">
        <v>2540</v>
      </c>
      <c r="U32" s="112">
        <v>0</v>
      </c>
      <c r="V32" s="112">
        <v>0</v>
      </c>
      <c r="W32" s="110"/>
      <c r="X32" s="110" t="s">
        <v>3050</v>
      </c>
      <c r="Y32" s="112"/>
      <c r="Z32" s="110"/>
      <c r="AA32" s="110" t="s">
        <v>3052</v>
      </c>
      <c r="AB32" s="110" t="s">
        <v>3062</v>
      </c>
      <c r="AC32" s="113">
        <v>34.646118721461193</v>
      </c>
      <c r="AD32" s="110">
        <v>30</v>
      </c>
      <c r="AE32" s="114">
        <v>4.6461187214611925</v>
      </c>
      <c r="AF32" s="114" t="s">
        <v>3086</v>
      </c>
      <c r="AG32" s="110"/>
      <c r="AH32" s="114">
        <v>2000</v>
      </c>
      <c r="AI32" s="110" t="s">
        <v>3054</v>
      </c>
      <c r="AJ32" s="110" t="s">
        <v>3063</v>
      </c>
      <c r="AK32" s="110" t="s">
        <v>3064</v>
      </c>
      <c r="AL32" s="110" t="s">
        <v>3065</v>
      </c>
    </row>
    <row r="33" spans="1:38" hidden="1" x14ac:dyDescent="0.25">
      <c r="A33" s="121">
        <v>48453046</v>
      </c>
      <c r="B33" s="110" t="s">
        <v>11667</v>
      </c>
      <c r="C33" s="110" t="s">
        <v>3040</v>
      </c>
      <c r="D33" s="111">
        <v>46128</v>
      </c>
      <c r="E33" s="111">
        <v>46265</v>
      </c>
      <c r="F33" s="110" t="s">
        <v>3041</v>
      </c>
      <c r="G33" s="111"/>
      <c r="H33" s="110"/>
      <c r="I33" s="110"/>
      <c r="J33" s="110" t="s">
        <v>10908</v>
      </c>
      <c r="K33" s="110" t="s">
        <v>3059</v>
      </c>
      <c r="L33" s="110" t="s">
        <v>3086</v>
      </c>
      <c r="M33" s="110" t="s">
        <v>3060</v>
      </c>
      <c r="N33" s="110" t="s">
        <v>3028</v>
      </c>
      <c r="O33" s="110" t="s">
        <v>2809</v>
      </c>
      <c r="P33" s="110" t="s">
        <v>3047</v>
      </c>
      <c r="Q33" s="110" t="s">
        <v>3048</v>
      </c>
      <c r="R33" s="110" t="s">
        <v>3049</v>
      </c>
      <c r="S33" s="110" t="s">
        <v>2790</v>
      </c>
      <c r="T33" s="110" t="s">
        <v>2540</v>
      </c>
      <c r="U33" s="112">
        <v>0</v>
      </c>
      <c r="V33" s="112">
        <v>0</v>
      </c>
      <c r="W33" s="110"/>
      <c r="X33" s="110" t="s">
        <v>3050</v>
      </c>
      <c r="Y33" s="112"/>
      <c r="Z33" s="110"/>
      <c r="AA33" s="110" t="s">
        <v>3052</v>
      </c>
      <c r="AB33" s="110" t="s">
        <v>3062</v>
      </c>
      <c r="AC33" s="113">
        <v>34.646118721461193</v>
      </c>
      <c r="AD33" s="110">
        <v>31</v>
      </c>
      <c r="AE33" s="114">
        <v>3.6461187214611925</v>
      </c>
      <c r="AF33" s="114" t="s">
        <v>3086</v>
      </c>
      <c r="AG33" s="110"/>
      <c r="AH33" s="114">
        <v>2000</v>
      </c>
      <c r="AI33" s="110" t="s">
        <v>3054</v>
      </c>
      <c r="AJ33" s="110" t="s">
        <v>3063</v>
      </c>
      <c r="AK33" s="110" t="s">
        <v>3064</v>
      </c>
      <c r="AL33" s="110" t="s">
        <v>3065</v>
      </c>
    </row>
    <row r="34" spans="1:38" hidden="1" x14ac:dyDescent="0.25">
      <c r="A34" s="121">
        <v>4927978</v>
      </c>
      <c r="B34" s="110" t="s">
        <v>3158</v>
      </c>
      <c r="C34" s="110" t="s">
        <v>3040</v>
      </c>
      <c r="D34" s="111">
        <v>45790</v>
      </c>
      <c r="E34" s="111">
        <v>46265</v>
      </c>
      <c r="F34" s="110" t="s">
        <v>3041</v>
      </c>
      <c r="G34" s="111"/>
      <c r="H34" s="110"/>
      <c r="I34" s="110"/>
      <c r="J34" s="110" t="s">
        <v>10908</v>
      </c>
      <c r="K34" s="110" t="s">
        <v>3059</v>
      </c>
      <c r="L34" s="110" t="s">
        <v>3086</v>
      </c>
      <c r="M34" s="110" t="s">
        <v>3060</v>
      </c>
      <c r="N34" s="110" t="s">
        <v>3028</v>
      </c>
      <c r="O34" s="110" t="s">
        <v>2809</v>
      </c>
      <c r="P34" s="110" t="s">
        <v>3047</v>
      </c>
      <c r="Q34" s="110" t="s">
        <v>3048</v>
      </c>
      <c r="R34" s="110" t="s">
        <v>3049</v>
      </c>
      <c r="S34" s="110" t="s">
        <v>2790</v>
      </c>
      <c r="T34" s="110" t="s">
        <v>2540</v>
      </c>
      <c r="U34" s="112">
        <v>0</v>
      </c>
      <c r="V34" s="112">
        <v>0</v>
      </c>
      <c r="W34" s="110"/>
      <c r="X34" s="110" t="s">
        <v>3050</v>
      </c>
      <c r="Y34" s="112"/>
      <c r="Z34" s="110"/>
      <c r="AA34" s="110" t="s">
        <v>3052</v>
      </c>
      <c r="AB34" s="110" t="s">
        <v>3062</v>
      </c>
      <c r="AC34" s="113">
        <v>34.646118721461193</v>
      </c>
      <c r="AD34" s="110">
        <v>30</v>
      </c>
      <c r="AE34" s="114">
        <v>4.6461187214611925</v>
      </c>
      <c r="AF34" s="114" t="s">
        <v>3086</v>
      </c>
      <c r="AG34" s="110"/>
      <c r="AH34" s="114">
        <v>2000</v>
      </c>
      <c r="AI34" s="110" t="s">
        <v>3054</v>
      </c>
      <c r="AJ34" s="110" t="s">
        <v>3063</v>
      </c>
      <c r="AK34" s="110" t="s">
        <v>3064</v>
      </c>
      <c r="AL34" s="110" t="s">
        <v>3065</v>
      </c>
    </row>
    <row r="35" spans="1:38" hidden="1" x14ac:dyDescent="0.25">
      <c r="A35" s="121">
        <v>41713199</v>
      </c>
      <c r="B35" s="110" t="s">
        <v>3199</v>
      </c>
      <c r="C35" s="110" t="s">
        <v>3040</v>
      </c>
      <c r="D35" s="111">
        <v>46054</v>
      </c>
      <c r="E35" s="111">
        <v>46265</v>
      </c>
      <c r="F35" s="110" t="s">
        <v>3041</v>
      </c>
      <c r="G35" s="111"/>
      <c r="H35" s="110"/>
      <c r="I35" s="110"/>
      <c r="J35" s="110" t="s">
        <v>10912</v>
      </c>
      <c r="K35" s="110" t="s">
        <v>3059</v>
      </c>
      <c r="L35" s="110" t="s">
        <v>3086</v>
      </c>
      <c r="M35" s="110" t="s">
        <v>3060</v>
      </c>
      <c r="N35" s="110" t="s">
        <v>3028</v>
      </c>
      <c r="O35" s="110" t="s">
        <v>2809</v>
      </c>
      <c r="P35" s="110" t="s">
        <v>3047</v>
      </c>
      <c r="Q35" s="110" t="s">
        <v>3048</v>
      </c>
      <c r="R35" s="110" t="s">
        <v>3049</v>
      </c>
      <c r="S35" s="110" t="s">
        <v>2790</v>
      </c>
      <c r="T35" s="110" t="s">
        <v>2540</v>
      </c>
      <c r="U35" s="112">
        <v>0</v>
      </c>
      <c r="V35" s="112">
        <v>0</v>
      </c>
      <c r="W35" s="110"/>
      <c r="X35" s="110" t="s">
        <v>3050</v>
      </c>
      <c r="Y35" s="112"/>
      <c r="Z35" s="110"/>
      <c r="AA35" s="110" t="s">
        <v>3052</v>
      </c>
      <c r="AB35" s="110" t="s">
        <v>3062</v>
      </c>
      <c r="AC35" s="113">
        <v>34.646118721461193</v>
      </c>
      <c r="AD35" s="110">
        <v>30</v>
      </c>
      <c r="AE35" s="114">
        <v>4.6461187214611925</v>
      </c>
      <c r="AF35" s="114" t="s">
        <v>3086</v>
      </c>
      <c r="AG35" s="110"/>
      <c r="AH35" s="114">
        <v>2000</v>
      </c>
      <c r="AI35" s="110" t="s">
        <v>3054</v>
      </c>
      <c r="AJ35" s="110" t="s">
        <v>3063</v>
      </c>
      <c r="AK35" s="110" t="s">
        <v>3064</v>
      </c>
      <c r="AL35" s="110" t="s">
        <v>3065</v>
      </c>
    </row>
    <row r="36" spans="1:38" hidden="1" x14ac:dyDescent="0.25">
      <c r="A36" s="121">
        <v>76661104</v>
      </c>
      <c r="B36" s="110" t="s">
        <v>3169</v>
      </c>
      <c r="C36" s="110" t="s">
        <v>3040</v>
      </c>
      <c r="D36" s="111">
        <v>45843</v>
      </c>
      <c r="E36" s="111">
        <v>46265</v>
      </c>
      <c r="F36" s="110" t="s">
        <v>3041</v>
      </c>
      <c r="G36" s="111"/>
      <c r="H36" s="110"/>
      <c r="I36" s="110"/>
      <c r="J36" s="110" t="s">
        <v>10908</v>
      </c>
      <c r="K36" s="110" t="s">
        <v>3059</v>
      </c>
      <c r="L36" s="110" t="s">
        <v>3086</v>
      </c>
      <c r="M36" s="110" t="s">
        <v>3060</v>
      </c>
      <c r="N36" s="110" t="s">
        <v>3028</v>
      </c>
      <c r="O36" s="110" t="s">
        <v>2809</v>
      </c>
      <c r="P36" s="110" t="s">
        <v>3047</v>
      </c>
      <c r="Q36" s="110" t="s">
        <v>3048</v>
      </c>
      <c r="R36" s="110" t="s">
        <v>3049</v>
      </c>
      <c r="S36" s="110" t="s">
        <v>2790</v>
      </c>
      <c r="T36" s="110" t="s">
        <v>2540</v>
      </c>
      <c r="U36" s="112">
        <v>0</v>
      </c>
      <c r="V36" s="112">
        <v>0</v>
      </c>
      <c r="W36" s="110"/>
      <c r="X36" s="110" t="s">
        <v>3050</v>
      </c>
      <c r="Y36" s="112"/>
      <c r="Z36" s="110"/>
      <c r="AA36" s="110" t="s">
        <v>3052</v>
      </c>
      <c r="AB36" s="110" t="s">
        <v>3062</v>
      </c>
      <c r="AC36" s="113">
        <v>34.646118721461193</v>
      </c>
      <c r="AD36" s="110">
        <v>16</v>
      </c>
      <c r="AE36" s="114">
        <v>18.646118721461193</v>
      </c>
      <c r="AF36" s="114" t="s">
        <v>3086</v>
      </c>
      <c r="AG36" s="110"/>
      <c r="AH36" s="114">
        <v>2700</v>
      </c>
      <c r="AI36" s="110" t="s">
        <v>3054</v>
      </c>
      <c r="AJ36" s="110" t="s">
        <v>3063</v>
      </c>
      <c r="AK36" s="110" t="s">
        <v>3064</v>
      </c>
      <c r="AL36" s="110" t="s">
        <v>3065</v>
      </c>
    </row>
    <row r="37" spans="1:38" hidden="1" x14ac:dyDescent="0.25">
      <c r="A37" s="121">
        <v>46002701</v>
      </c>
      <c r="B37" s="110" t="s">
        <v>11668</v>
      </c>
      <c r="C37" s="110" t="s">
        <v>3040</v>
      </c>
      <c r="D37" s="111">
        <v>46087</v>
      </c>
      <c r="E37" s="111">
        <v>46265</v>
      </c>
      <c r="F37" s="110" t="s">
        <v>3041</v>
      </c>
      <c r="G37" s="111"/>
      <c r="H37" s="110"/>
      <c r="I37" s="110"/>
      <c r="J37" s="110" t="s">
        <v>11745</v>
      </c>
      <c r="K37" s="110" t="s">
        <v>3059</v>
      </c>
      <c r="L37" s="110" t="s">
        <v>3086</v>
      </c>
      <c r="M37" s="110" t="s">
        <v>3060</v>
      </c>
      <c r="N37" s="110" t="s">
        <v>3028</v>
      </c>
      <c r="O37" s="110" t="s">
        <v>2809</v>
      </c>
      <c r="P37" s="110" t="s">
        <v>3047</v>
      </c>
      <c r="Q37" s="110" t="s">
        <v>3048</v>
      </c>
      <c r="R37" s="110" t="s">
        <v>3049</v>
      </c>
      <c r="S37" s="110" t="s">
        <v>2790</v>
      </c>
      <c r="T37" s="110" t="s">
        <v>2540</v>
      </c>
      <c r="U37" s="112">
        <v>0</v>
      </c>
      <c r="V37" s="112">
        <v>0</v>
      </c>
      <c r="W37" s="110"/>
      <c r="X37" s="110" t="s">
        <v>3050</v>
      </c>
      <c r="Y37" s="112"/>
      <c r="Z37" s="110"/>
      <c r="AA37" s="110" t="s">
        <v>3052</v>
      </c>
      <c r="AB37" s="110" t="s">
        <v>3062</v>
      </c>
      <c r="AC37" s="113">
        <v>34.646118721461193</v>
      </c>
      <c r="AD37" s="110">
        <v>38</v>
      </c>
      <c r="AE37" s="114">
        <v>-3.3538812785388075</v>
      </c>
      <c r="AF37" s="114" t="s">
        <v>3086</v>
      </c>
      <c r="AG37" s="110"/>
      <c r="AH37" s="114">
        <v>2000</v>
      </c>
      <c r="AI37" s="110" t="s">
        <v>3054</v>
      </c>
      <c r="AJ37" s="110" t="s">
        <v>3063</v>
      </c>
      <c r="AK37" s="110" t="s">
        <v>3064</v>
      </c>
      <c r="AL37" s="110" t="s">
        <v>3065</v>
      </c>
    </row>
    <row r="38" spans="1:38" hidden="1" x14ac:dyDescent="0.25">
      <c r="A38" s="121">
        <v>71490074</v>
      </c>
      <c r="B38" s="110" t="s">
        <v>3104</v>
      </c>
      <c r="C38" s="110" t="s">
        <v>3040</v>
      </c>
      <c r="D38" s="111">
        <v>45141</v>
      </c>
      <c r="E38" s="111">
        <v>46265</v>
      </c>
      <c r="F38" s="110" t="s">
        <v>3041</v>
      </c>
      <c r="G38" s="111"/>
      <c r="H38" s="110"/>
      <c r="I38" s="110"/>
      <c r="J38" s="110" t="s">
        <v>10901</v>
      </c>
      <c r="K38" s="110" t="s">
        <v>3059</v>
      </c>
      <c r="L38" s="110" t="s">
        <v>3086</v>
      </c>
      <c r="M38" s="110" t="s">
        <v>3060</v>
      </c>
      <c r="N38" s="110" t="s">
        <v>3028</v>
      </c>
      <c r="O38" s="110" t="s">
        <v>2809</v>
      </c>
      <c r="P38" s="110" t="s">
        <v>3047</v>
      </c>
      <c r="Q38" s="110" t="s">
        <v>3048</v>
      </c>
      <c r="R38" s="110" t="s">
        <v>3049</v>
      </c>
      <c r="S38" s="110" t="s">
        <v>2790</v>
      </c>
      <c r="T38" s="110" t="s">
        <v>2540</v>
      </c>
      <c r="U38" s="112">
        <v>0</v>
      </c>
      <c r="V38" s="112">
        <v>0</v>
      </c>
      <c r="W38" s="110"/>
      <c r="X38" s="110" t="s">
        <v>3050</v>
      </c>
      <c r="Y38" s="112"/>
      <c r="Z38" s="110"/>
      <c r="AA38" s="110" t="s">
        <v>3052</v>
      </c>
      <c r="AB38" s="110" t="s">
        <v>3062</v>
      </c>
      <c r="AC38" s="113">
        <v>34.646118721461193</v>
      </c>
      <c r="AD38" s="110">
        <v>42</v>
      </c>
      <c r="AE38" s="114">
        <v>-7.3538812785388075</v>
      </c>
      <c r="AF38" s="114" t="s">
        <v>3086</v>
      </c>
      <c r="AG38" s="110"/>
      <c r="AH38" s="114">
        <v>2000</v>
      </c>
      <c r="AI38" s="110" t="s">
        <v>3054</v>
      </c>
      <c r="AJ38" s="110" t="s">
        <v>3063</v>
      </c>
      <c r="AK38" s="110" t="s">
        <v>3064</v>
      </c>
      <c r="AL38" s="110" t="s">
        <v>3065</v>
      </c>
    </row>
    <row r="39" spans="1:38" hidden="1" x14ac:dyDescent="0.25">
      <c r="A39" s="121">
        <v>7495834</v>
      </c>
      <c r="B39" s="116" t="s">
        <v>3176</v>
      </c>
      <c r="C39" s="110" t="s">
        <v>3040</v>
      </c>
      <c r="D39" s="111">
        <v>45895</v>
      </c>
      <c r="E39" s="111">
        <v>46265</v>
      </c>
      <c r="F39" s="110" t="s">
        <v>3041</v>
      </c>
      <c r="G39" s="111"/>
      <c r="H39" s="110"/>
      <c r="I39" s="110"/>
      <c r="J39" s="110" t="s">
        <v>10900</v>
      </c>
      <c r="K39" s="110" t="s">
        <v>3059</v>
      </c>
      <c r="L39" s="110" t="s">
        <v>3086</v>
      </c>
      <c r="M39" s="110" t="s">
        <v>3060</v>
      </c>
      <c r="N39" s="110" t="s">
        <v>3028</v>
      </c>
      <c r="O39" s="110" t="s">
        <v>2809</v>
      </c>
      <c r="P39" s="110" t="s">
        <v>3047</v>
      </c>
      <c r="Q39" s="110" t="s">
        <v>3048</v>
      </c>
      <c r="R39" s="110" t="s">
        <v>3049</v>
      </c>
      <c r="S39" s="110" t="s">
        <v>2790</v>
      </c>
      <c r="T39" s="110" t="s">
        <v>2540</v>
      </c>
      <c r="U39" s="112">
        <v>0</v>
      </c>
      <c r="V39" s="112">
        <v>0</v>
      </c>
      <c r="W39" s="110"/>
      <c r="X39" s="110" t="s">
        <v>3050</v>
      </c>
      <c r="Y39" s="112"/>
      <c r="Z39" s="110"/>
      <c r="AA39" s="110" t="s">
        <v>3052</v>
      </c>
      <c r="AB39" s="110" t="s">
        <v>3062</v>
      </c>
      <c r="AC39" s="113">
        <v>34.646118721461193</v>
      </c>
      <c r="AD39" s="110">
        <v>22</v>
      </c>
      <c r="AE39" s="114">
        <v>12.646118721461193</v>
      </c>
      <c r="AF39" s="114" t="s">
        <v>3086</v>
      </c>
      <c r="AG39" s="110"/>
      <c r="AH39" s="114">
        <v>2000</v>
      </c>
      <c r="AI39" s="110" t="s">
        <v>3054</v>
      </c>
      <c r="AJ39" s="110" t="s">
        <v>3063</v>
      </c>
      <c r="AK39" s="110" t="s">
        <v>3064</v>
      </c>
      <c r="AL39" s="110" t="s">
        <v>3065</v>
      </c>
    </row>
    <row r="40" spans="1:38" hidden="1" x14ac:dyDescent="0.25">
      <c r="A40" s="121">
        <v>9598278</v>
      </c>
      <c r="B40" s="110" t="s">
        <v>3226</v>
      </c>
      <c r="C40" s="110" t="s">
        <v>3040</v>
      </c>
      <c r="D40" s="111">
        <v>46113</v>
      </c>
      <c r="E40" s="111">
        <v>46265</v>
      </c>
      <c r="F40" s="110" t="s">
        <v>3041</v>
      </c>
      <c r="G40" s="111"/>
      <c r="H40" s="110"/>
      <c r="I40" s="110"/>
      <c r="J40" s="110" t="s">
        <v>10907</v>
      </c>
      <c r="K40" s="110" t="s">
        <v>3059</v>
      </c>
      <c r="L40" s="110" t="s">
        <v>3086</v>
      </c>
      <c r="M40" s="110" t="s">
        <v>3060</v>
      </c>
      <c r="N40" s="110" t="s">
        <v>3028</v>
      </c>
      <c r="O40" s="110" t="s">
        <v>2809</v>
      </c>
      <c r="P40" s="110" t="s">
        <v>3047</v>
      </c>
      <c r="Q40" s="110" t="s">
        <v>3048</v>
      </c>
      <c r="R40" s="110" t="s">
        <v>3049</v>
      </c>
      <c r="S40" s="110" t="s">
        <v>2790</v>
      </c>
      <c r="T40" s="110" t="s">
        <v>2540</v>
      </c>
      <c r="U40" s="112">
        <v>0</v>
      </c>
      <c r="V40" s="112">
        <v>0</v>
      </c>
      <c r="W40" s="110"/>
      <c r="X40" s="110" t="s">
        <v>3050</v>
      </c>
      <c r="Y40" s="112"/>
      <c r="Z40" s="110"/>
      <c r="AA40" s="110" t="s">
        <v>3052</v>
      </c>
      <c r="AB40" s="110" t="s">
        <v>3062</v>
      </c>
      <c r="AC40" s="113">
        <v>34.56963470319635</v>
      </c>
      <c r="AD40" s="110">
        <v>30</v>
      </c>
      <c r="AE40" s="114">
        <v>4.5696347031963498</v>
      </c>
      <c r="AF40" s="114" t="s">
        <v>3086</v>
      </c>
      <c r="AG40" s="110"/>
      <c r="AH40" s="114">
        <v>2000</v>
      </c>
      <c r="AI40" s="110" t="s">
        <v>3054</v>
      </c>
      <c r="AJ40" s="110" t="s">
        <v>3063</v>
      </c>
      <c r="AK40" s="110" t="s">
        <v>3064</v>
      </c>
      <c r="AL40" s="110" t="s">
        <v>3065</v>
      </c>
    </row>
    <row r="41" spans="1:38" hidden="1" x14ac:dyDescent="0.25">
      <c r="A41" s="121">
        <v>47991206</v>
      </c>
      <c r="B41" s="110" t="s">
        <v>11669</v>
      </c>
      <c r="C41" s="110" t="s">
        <v>3040</v>
      </c>
      <c r="D41" s="111">
        <v>46113</v>
      </c>
      <c r="E41" s="111">
        <v>46356</v>
      </c>
      <c r="F41" s="110" t="s">
        <v>3041</v>
      </c>
      <c r="G41" s="111"/>
      <c r="H41" s="110"/>
      <c r="I41" s="110"/>
      <c r="J41" s="110" t="s">
        <v>11744</v>
      </c>
      <c r="K41" s="110" t="s">
        <v>3043</v>
      </c>
      <c r="L41" s="110" t="s">
        <v>3086</v>
      </c>
      <c r="M41" s="110" t="s">
        <v>3060</v>
      </c>
      <c r="N41" s="110" t="s">
        <v>3028</v>
      </c>
      <c r="O41" s="110" t="s">
        <v>2809</v>
      </c>
      <c r="P41" s="110" t="s">
        <v>3047</v>
      </c>
      <c r="Q41" s="110" t="s">
        <v>3048</v>
      </c>
      <c r="R41" s="110" t="s">
        <v>3049</v>
      </c>
      <c r="S41" s="110" t="s">
        <v>2790</v>
      </c>
      <c r="T41" s="110" t="s">
        <v>2540</v>
      </c>
      <c r="U41" s="112">
        <v>0</v>
      </c>
      <c r="V41" s="112">
        <v>0</v>
      </c>
      <c r="W41" s="110"/>
      <c r="X41" s="110" t="s">
        <v>3050</v>
      </c>
      <c r="Y41" s="112">
        <v>4718074</v>
      </c>
      <c r="Z41" s="110" t="s">
        <v>3076</v>
      </c>
      <c r="AA41" s="110" t="s">
        <v>3052</v>
      </c>
      <c r="AB41" s="110" t="s">
        <v>3062</v>
      </c>
      <c r="AC41" s="113">
        <v>62.195776255707756</v>
      </c>
      <c r="AD41" s="110">
        <v>40</v>
      </c>
      <c r="AE41" s="114">
        <v>22.195776255707756</v>
      </c>
      <c r="AF41" s="114" t="s">
        <v>3086</v>
      </c>
      <c r="AG41" s="110"/>
      <c r="AH41" s="114">
        <v>3000</v>
      </c>
      <c r="AI41" s="110" t="s">
        <v>3054</v>
      </c>
      <c r="AJ41" s="110" t="s">
        <v>3083</v>
      </c>
      <c r="AK41" s="110" t="s">
        <v>3077</v>
      </c>
      <c r="AL41" s="110" t="s">
        <v>3057</v>
      </c>
    </row>
    <row r="42" spans="1:38" hidden="1" x14ac:dyDescent="0.25">
      <c r="A42" s="121">
        <v>76339673</v>
      </c>
      <c r="B42" s="110" t="s">
        <v>11670</v>
      </c>
      <c r="C42" s="110" t="s">
        <v>3040</v>
      </c>
      <c r="D42" s="111">
        <v>46097</v>
      </c>
      <c r="E42" s="111">
        <v>46356</v>
      </c>
      <c r="F42" s="110" t="s">
        <v>3041</v>
      </c>
      <c r="G42" s="111"/>
      <c r="H42" s="110"/>
      <c r="I42" s="111"/>
      <c r="J42" s="110" t="s">
        <v>3222</v>
      </c>
      <c r="K42" s="110" t="s">
        <v>3059</v>
      </c>
      <c r="L42" s="110" t="s">
        <v>3086</v>
      </c>
      <c r="M42" s="110" t="s">
        <v>3060</v>
      </c>
      <c r="N42" s="110" t="s">
        <v>3028</v>
      </c>
      <c r="O42" s="110" t="s">
        <v>2809</v>
      </c>
      <c r="P42" s="110" t="s">
        <v>3047</v>
      </c>
      <c r="Q42" s="110" t="s">
        <v>3048</v>
      </c>
      <c r="R42" s="110" t="s">
        <v>3049</v>
      </c>
      <c r="S42" s="110" t="s">
        <v>2790</v>
      </c>
      <c r="T42" s="110" t="s">
        <v>2540</v>
      </c>
      <c r="U42" s="112">
        <v>0</v>
      </c>
      <c r="V42" s="112">
        <v>0</v>
      </c>
      <c r="W42" s="110"/>
      <c r="X42" s="110" t="s">
        <v>3050</v>
      </c>
      <c r="Y42" s="112">
        <v>3017373</v>
      </c>
      <c r="Z42" s="110" t="s">
        <v>3061</v>
      </c>
      <c r="AA42" s="110" t="s">
        <v>3052</v>
      </c>
      <c r="AB42" s="110" t="s">
        <v>3062</v>
      </c>
      <c r="AC42" s="113">
        <v>34.326484018264843</v>
      </c>
      <c r="AD42" s="110">
        <v>34</v>
      </c>
      <c r="AE42" s="114">
        <v>0.32648401826484275</v>
      </c>
      <c r="AF42" s="114" t="s">
        <v>3086</v>
      </c>
      <c r="AG42" s="110"/>
      <c r="AH42" s="114">
        <v>2200</v>
      </c>
      <c r="AI42" s="110" t="s">
        <v>3054</v>
      </c>
      <c r="AJ42" s="110" t="s">
        <v>3063</v>
      </c>
      <c r="AK42" s="110" t="s">
        <v>3064</v>
      </c>
      <c r="AL42" s="110" t="s">
        <v>3065</v>
      </c>
    </row>
    <row r="43" spans="1:38" hidden="1" x14ac:dyDescent="0.25">
      <c r="A43" s="121">
        <v>74579283</v>
      </c>
      <c r="B43" s="110" t="s">
        <v>11671</v>
      </c>
      <c r="C43" s="110" t="s">
        <v>3040</v>
      </c>
      <c r="D43" s="111">
        <v>45427</v>
      </c>
      <c r="E43" s="111">
        <v>46356</v>
      </c>
      <c r="F43" s="110" t="s">
        <v>3041</v>
      </c>
      <c r="G43" s="111"/>
      <c r="H43" s="110"/>
      <c r="I43" s="110"/>
      <c r="J43" s="110" t="s">
        <v>10908</v>
      </c>
      <c r="K43" s="110" t="s">
        <v>3059</v>
      </c>
      <c r="L43" s="110" t="s">
        <v>3086</v>
      </c>
      <c r="M43" s="110" t="s">
        <v>3060</v>
      </c>
      <c r="N43" s="110" t="s">
        <v>3028</v>
      </c>
      <c r="O43" s="110" t="s">
        <v>2809</v>
      </c>
      <c r="P43" s="110" t="s">
        <v>3047</v>
      </c>
      <c r="Q43" s="110" t="s">
        <v>3048</v>
      </c>
      <c r="R43" s="110" t="s">
        <v>3049</v>
      </c>
      <c r="S43" s="110" t="s">
        <v>2790</v>
      </c>
      <c r="T43" s="110" t="s">
        <v>2540</v>
      </c>
      <c r="U43" s="112">
        <v>0</v>
      </c>
      <c r="V43" s="112">
        <v>0</v>
      </c>
      <c r="W43" s="110"/>
      <c r="X43" s="110" t="s">
        <v>3050</v>
      </c>
      <c r="Y43" s="112">
        <v>3017373</v>
      </c>
      <c r="Z43" s="110" t="s">
        <v>3061</v>
      </c>
      <c r="AA43" s="110" t="s">
        <v>3052</v>
      </c>
      <c r="AB43" s="110" t="s">
        <v>3062</v>
      </c>
      <c r="AC43" s="113">
        <v>34.12385844748858</v>
      </c>
      <c r="AD43" s="110">
        <v>41</v>
      </c>
      <c r="AE43" s="114">
        <v>-6.8761415525114202</v>
      </c>
      <c r="AF43" s="114" t="s">
        <v>3086</v>
      </c>
      <c r="AG43" s="110"/>
      <c r="AH43" s="114">
        <v>2000</v>
      </c>
      <c r="AI43" s="110" t="s">
        <v>3054</v>
      </c>
      <c r="AJ43" s="110" t="s">
        <v>3063</v>
      </c>
      <c r="AK43" s="110" t="s">
        <v>3064</v>
      </c>
      <c r="AL43" s="110" t="s">
        <v>3065</v>
      </c>
    </row>
    <row r="44" spans="1:38" hidden="1" x14ac:dyDescent="0.25">
      <c r="A44" s="121">
        <v>46944377</v>
      </c>
      <c r="B44" s="110" t="s">
        <v>11672</v>
      </c>
      <c r="C44" s="110" t="s">
        <v>3040</v>
      </c>
      <c r="D44" s="111">
        <v>45839</v>
      </c>
      <c r="E44" s="111">
        <v>46173</v>
      </c>
      <c r="F44" s="110" t="s">
        <v>3041</v>
      </c>
      <c r="G44" s="111"/>
      <c r="H44" s="110"/>
      <c r="I44" s="110"/>
      <c r="J44" s="110" t="s">
        <v>10908</v>
      </c>
      <c r="K44" s="110" t="s">
        <v>3059</v>
      </c>
      <c r="L44" s="110" t="s">
        <v>3086</v>
      </c>
      <c r="M44" s="110" t="s">
        <v>3060</v>
      </c>
      <c r="N44" s="110" t="s">
        <v>3028</v>
      </c>
      <c r="O44" s="110" t="s">
        <v>2809</v>
      </c>
      <c r="P44" s="110" t="s">
        <v>3047</v>
      </c>
      <c r="Q44" s="110" t="s">
        <v>3048</v>
      </c>
      <c r="R44" s="110" t="s">
        <v>3049</v>
      </c>
      <c r="S44" s="110" t="s">
        <v>2790</v>
      </c>
      <c r="T44" s="110" t="s">
        <v>2540</v>
      </c>
      <c r="U44" s="112">
        <v>0</v>
      </c>
      <c r="V44" s="112">
        <v>0</v>
      </c>
      <c r="W44" s="110"/>
      <c r="X44" s="110" t="s">
        <v>3050</v>
      </c>
      <c r="Y44" s="112">
        <v>3017373</v>
      </c>
      <c r="Z44" s="110" t="s">
        <v>3061</v>
      </c>
      <c r="AA44" s="110" t="s">
        <v>3052</v>
      </c>
      <c r="AB44" s="110" t="s">
        <v>3062</v>
      </c>
      <c r="AC44" s="113">
        <v>34.12385844748858</v>
      </c>
      <c r="AD44" s="110">
        <v>35</v>
      </c>
      <c r="AE44" s="114">
        <v>-0.87614155251142023</v>
      </c>
      <c r="AF44" s="114" t="s">
        <v>3086</v>
      </c>
      <c r="AG44" s="110"/>
      <c r="AH44" s="114">
        <v>1400</v>
      </c>
      <c r="AI44" s="110" t="s">
        <v>3054</v>
      </c>
      <c r="AJ44" s="110" t="s">
        <v>3063</v>
      </c>
      <c r="AK44" s="110" t="s">
        <v>3064</v>
      </c>
      <c r="AL44" s="110" t="s">
        <v>3065</v>
      </c>
    </row>
    <row r="45" spans="1:38" hidden="1" x14ac:dyDescent="0.25">
      <c r="A45" s="121">
        <v>47948650</v>
      </c>
      <c r="B45" s="110" t="s">
        <v>3205</v>
      </c>
      <c r="C45" s="110" t="s">
        <v>3040</v>
      </c>
      <c r="D45" s="111">
        <v>46056</v>
      </c>
      <c r="E45" s="111">
        <v>46356</v>
      </c>
      <c r="F45" s="110" t="s">
        <v>3041</v>
      </c>
      <c r="G45" s="111"/>
      <c r="H45" s="110"/>
      <c r="I45" s="110"/>
      <c r="J45" s="110" t="s">
        <v>10906</v>
      </c>
      <c r="K45" s="110" t="s">
        <v>3059</v>
      </c>
      <c r="L45" s="110" t="s">
        <v>3086</v>
      </c>
      <c r="M45" s="110" t="s">
        <v>3060</v>
      </c>
      <c r="N45" s="110" t="s">
        <v>3028</v>
      </c>
      <c r="O45" s="110" t="s">
        <v>2809</v>
      </c>
      <c r="P45" s="110" t="s">
        <v>3047</v>
      </c>
      <c r="Q45" s="110" t="s">
        <v>3048</v>
      </c>
      <c r="R45" s="110" t="s">
        <v>3049</v>
      </c>
      <c r="S45" s="110" t="s">
        <v>2790</v>
      </c>
      <c r="T45" s="110" t="s">
        <v>2540</v>
      </c>
      <c r="U45" s="112">
        <v>0</v>
      </c>
      <c r="V45" s="112">
        <v>0</v>
      </c>
      <c r="W45" s="110"/>
      <c r="X45" s="110" t="s">
        <v>3050</v>
      </c>
      <c r="Y45" s="112">
        <v>10551431</v>
      </c>
      <c r="Z45" s="110" t="s">
        <v>3101</v>
      </c>
      <c r="AA45" s="110" t="s">
        <v>3052</v>
      </c>
      <c r="AB45" s="110" t="s">
        <v>3062</v>
      </c>
      <c r="AC45" s="113">
        <v>61.264840182648399</v>
      </c>
      <c r="AD45" s="110">
        <v>15</v>
      </c>
      <c r="AE45" s="114">
        <v>46.264840182648399</v>
      </c>
      <c r="AF45" s="114" t="s">
        <v>3086</v>
      </c>
      <c r="AG45" s="110"/>
      <c r="AH45" s="114">
        <v>1300</v>
      </c>
      <c r="AI45" s="110" t="s">
        <v>3054</v>
      </c>
      <c r="AJ45" s="110" t="s">
        <v>3063</v>
      </c>
      <c r="AK45" s="110" t="s">
        <v>3064</v>
      </c>
      <c r="AL45" s="110" t="s">
        <v>3057</v>
      </c>
    </row>
    <row r="46" spans="1:38" hidden="1" x14ac:dyDescent="0.25">
      <c r="A46" s="121">
        <v>71515058</v>
      </c>
      <c r="B46" s="110" t="s">
        <v>11673</v>
      </c>
      <c r="C46" s="110" t="s">
        <v>3040</v>
      </c>
      <c r="D46" s="111">
        <v>46055</v>
      </c>
      <c r="E46" s="111">
        <v>46356</v>
      </c>
      <c r="F46" s="110" t="s">
        <v>3041</v>
      </c>
      <c r="G46" s="111"/>
      <c r="H46" s="110"/>
      <c r="I46" s="111"/>
      <c r="J46" s="110" t="s">
        <v>3140</v>
      </c>
      <c r="K46" s="110" t="s">
        <v>3043</v>
      </c>
      <c r="L46" s="110" t="s">
        <v>3086</v>
      </c>
      <c r="M46" s="110" t="s">
        <v>3060</v>
      </c>
      <c r="N46" s="110" t="s">
        <v>3028</v>
      </c>
      <c r="O46" s="110" t="s">
        <v>2809</v>
      </c>
      <c r="P46" s="110" t="s">
        <v>3047</v>
      </c>
      <c r="Q46" s="110" t="s">
        <v>3048</v>
      </c>
      <c r="R46" s="110" t="s">
        <v>3049</v>
      </c>
      <c r="S46" s="110" t="s">
        <v>2790</v>
      </c>
      <c r="T46" s="110" t="s">
        <v>2540</v>
      </c>
      <c r="U46" s="112">
        <v>0</v>
      </c>
      <c r="V46" s="112">
        <v>0</v>
      </c>
      <c r="W46" s="110"/>
      <c r="X46" s="110" t="s">
        <v>3050</v>
      </c>
      <c r="Y46" s="112">
        <v>3017373</v>
      </c>
      <c r="Z46" s="110" t="s">
        <v>3061</v>
      </c>
      <c r="AA46" s="110" t="s">
        <v>3052</v>
      </c>
      <c r="AB46" s="110" t="s">
        <v>3062</v>
      </c>
      <c r="AC46" s="113">
        <v>33.474315068493155</v>
      </c>
      <c r="AD46" s="110">
        <v>30</v>
      </c>
      <c r="AE46" s="114">
        <v>3.474315068493155</v>
      </c>
      <c r="AF46" s="114" t="s">
        <v>3086</v>
      </c>
      <c r="AG46" s="110"/>
      <c r="AH46" s="114">
        <v>2000</v>
      </c>
      <c r="AI46" s="110" t="s">
        <v>3054</v>
      </c>
      <c r="AJ46" s="110" t="s">
        <v>3063</v>
      </c>
      <c r="AK46" s="110" t="s">
        <v>3064</v>
      </c>
      <c r="AL46" s="110" t="s">
        <v>3065</v>
      </c>
    </row>
    <row r="47" spans="1:38" hidden="1" x14ac:dyDescent="0.25">
      <c r="A47" s="121">
        <v>75445639</v>
      </c>
      <c r="B47" s="110" t="s">
        <v>11674</v>
      </c>
      <c r="C47" s="110" t="s">
        <v>3040</v>
      </c>
      <c r="D47" s="111">
        <v>45294</v>
      </c>
      <c r="E47" s="111">
        <v>46265</v>
      </c>
      <c r="F47" s="110" t="s">
        <v>3041</v>
      </c>
      <c r="G47" s="111"/>
      <c r="H47" s="110"/>
      <c r="I47" s="110"/>
      <c r="J47" s="110" t="s">
        <v>10900</v>
      </c>
      <c r="K47" s="110" t="s">
        <v>3043</v>
      </c>
      <c r="L47" s="110" t="s">
        <v>3086</v>
      </c>
      <c r="M47" s="110" t="s">
        <v>3045</v>
      </c>
      <c r="N47" s="110" t="s">
        <v>3046</v>
      </c>
      <c r="O47" s="110" t="s">
        <v>2809</v>
      </c>
      <c r="P47" s="110" t="s">
        <v>3047</v>
      </c>
      <c r="Q47" s="110" t="s">
        <v>3048</v>
      </c>
      <c r="R47" s="110" t="s">
        <v>3049</v>
      </c>
      <c r="S47" s="110" t="s">
        <v>2790</v>
      </c>
      <c r="T47" s="110" t="s">
        <v>2540</v>
      </c>
      <c r="U47" s="112">
        <v>0</v>
      </c>
      <c r="V47" s="112">
        <v>0</v>
      </c>
      <c r="W47" s="110"/>
      <c r="X47" s="110" t="s">
        <v>3050</v>
      </c>
      <c r="Y47" s="112">
        <v>43688420</v>
      </c>
      <c r="Z47" s="110" t="s">
        <v>3051</v>
      </c>
      <c r="AA47" s="110" t="s">
        <v>3052</v>
      </c>
      <c r="AB47" s="110" t="s">
        <v>3062</v>
      </c>
      <c r="AC47" s="113">
        <v>60.897831050228305</v>
      </c>
      <c r="AD47" s="110">
        <v>31</v>
      </c>
      <c r="AE47" s="114">
        <v>29.897831050228305</v>
      </c>
      <c r="AF47" s="114" t="s">
        <v>3086</v>
      </c>
      <c r="AG47" s="110"/>
      <c r="AH47" s="114">
        <v>2000</v>
      </c>
      <c r="AI47" s="110" t="s">
        <v>3054</v>
      </c>
      <c r="AJ47" s="110" t="s">
        <v>3055</v>
      </c>
      <c r="AK47" s="110" t="s">
        <v>3056</v>
      </c>
      <c r="AL47" s="110" t="s">
        <v>3088</v>
      </c>
    </row>
    <row r="48" spans="1:38" hidden="1" x14ac:dyDescent="0.25">
      <c r="A48" s="121">
        <v>71860709</v>
      </c>
      <c r="B48" s="110" t="s">
        <v>3225</v>
      </c>
      <c r="C48" s="110" t="s">
        <v>3040</v>
      </c>
      <c r="D48" s="111">
        <v>46108</v>
      </c>
      <c r="E48" s="111">
        <v>46234</v>
      </c>
      <c r="F48" s="110" t="s">
        <v>3041</v>
      </c>
      <c r="G48" s="111"/>
      <c r="H48" s="110"/>
      <c r="I48" s="110"/>
      <c r="J48" s="110" t="s">
        <v>10904</v>
      </c>
      <c r="K48" s="110" t="s">
        <v>3059</v>
      </c>
      <c r="L48" s="110" t="s">
        <v>3086</v>
      </c>
      <c r="M48" s="110" t="s">
        <v>3060</v>
      </c>
      <c r="N48" s="110" t="s">
        <v>3028</v>
      </c>
      <c r="O48" s="110" t="s">
        <v>2809</v>
      </c>
      <c r="P48" s="110" t="s">
        <v>3047</v>
      </c>
      <c r="Q48" s="110" t="s">
        <v>3048</v>
      </c>
      <c r="R48" s="110" t="s">
        <v>3049</v>
      </c>
      <c r="S48" s="110" t="s">
        <v>2790</v>
      </c>
      <c r="T48" s="110" t="s">
        <v>2540</v>
      </c>
      <c r="U48" s="112">
        <v>2</v>
      </c>
      <c r="V48" s="112">
        <v>0</v>
      </c>
      <c r="W48" s="110"/>
      <c r="X48" s="110" t="s">
        <v>3050</v>
      </c>
      <c r="Y48" s="112">
        <v>10551431</v>
      </c>
      <c r="Z48" s="110" t="s">
        <v>3101</v>
      </c>
      <c r="AA48" s="110" t="s">
        <v>3052</v>
      </c>
      <c r="AB48" s="110" t="s">
        <v>3062</v>
      </c>
      <c r="AC48" s="113">
        <v>59.398401826484012</v>
      </c>
      <c r="AD48" s="110">
        <v>15</v>
      </c>
      <c r="AE48" s="114">
        <v>44.398401826484012</v>
      </c>
      <c r="AF48" s="114" t="s">
        <v>3086</v>
      </c>
      <c r="AG48" s="110"/>
      <c r="AH48" s="114">
        <v>1400</v>
      </c>
      <c r="AI48" s="110" t="s">
        <v>3054</v>
      </c>
      <c r="AJ48" s="110" t="s">
        <v>3063</v>
      </c>
      <c r="AK48" s="110" t="s">
        <v>3064</v>
      </c>
      <c r="AL48" s="110" t="s">
        <v>3057</v>
      </c>
    </row>
    <row r="49" spans="1:38" hidden="1" x14ac:dyDescent="0.25">
      <c r="A49" s="121">
        <v>75224735</v>
      </c>
      <c r="B49" s="110" t="s">
        <v>3219</v>
      </c>
      <c r="C49" s="110" t="s">
        <v>3040</v>
      </c>
      <c r="D49" s="111">
        <v>46094</v>
      </c>
      <c r="E49" s="111">
        <v>46356</v>
      </c>
      <c r="F49" s="110" t="s">
        <v>3041</v>
      </c>
      <c r="G49" s="111"/>
      <c r="H49" s="110"/>
      <c r="I49" s="111"/>
      <c r="J49" s="110" t="s">
        <v>10900</v>
      </c>
      <c r="K49" s="110" t="s">
        <v>3059</v>
      </c>
      <c r="L49" s="110" t="s">
        <v>3086</v>
      </c>
      <c r="M49" s="110" t="s">
        <v>3060</v>
      </c>
      <c r="N49" s="110" t="s">
        <v>3028</v>
      </c>
      <c r="O49" s="110" t="s">
        <v>2809</v>
      </c>
      <c r="P49" s="110" t="s">
        <v>3047</v>
      </c>
      <c r="Q49" s="110" t="s">
        <v>3048</v>
      </c>
      <c r="R49" s="110" t="s">
        <v>3049</v>
      </c>
      <c r="S49" s="110" t="s">
        <v>2790</v>
      </c>
      <c r="T49" s="110" t="s">
        <v>2540</v>
      </c>
      <c r="U49" s="112">
        <v>0</v>
      </c>
      <c r="V49" s="112">
        <v>0</v>
      </c>
      <c r="W49" s="110"/>
      <c r="X49" s="110" t="s">
        <v>3050</v>
      </c>
      <c r="Y49" s="112">
        <v>3017373</v>
      </c>
      <c r="Z49" s="110" t="s">
        <v>3061</v>
      </c>
      <c r="AA49" s="110" t="s">
        <v>3052</v>
      </c>
      <c r="AB49" s="110" t="s">
        <v>3062</v>
      </c>
      <c r="AC49" s="113">
        <v>61.232876712328768</v>
      </c>
      <c r="AD49" s="110">
        <v>15</v>
      </c>
      <c r="AE49" s="114">
        <v>46.232876712328768</v>
      </c>
      <c r="AF49" s="114" t="s">
        <v>3086</v>
      </c>
      <c r="AG49" s="110"/>
      <c r="AH49" s="114">
        <v>2000</v>
      </c>
      <c r="AI49" s="110" t="s">
        <v>3054</v>
      </c>
      <c r="AJ49" s="110" t="s">
        <v>3063</v>
      </c>
      <c r="AK49" s="110" t="s">
        <v>3064</v>
      </c>
      <c r="AL49" s="110" t="s">
        <v>3065</v>
      </c>
    </row>
    <row r="50" spans="1:38" hidden="1" x14ac:dyDescent="0.25">
      <c r="A50" s="121">
        <v>42144495</v>
      </c>
      <c r="B50" s="110" t="s">
        <v>3120</v>
      </c>
      <c r="C50" s="110" t="s">
        <v>3040</v>
      </c>
      <c r="D50" s="111">
        <v>45352</v>
      </c>
      <c r="E50" s="111">
        <v>46203</v>
      </c>
      <c r="F50" s="110" t="s">
        <v>3041</v>
      </c>
      <c r="G50" s="111"/>
      <c r="H50" s="110"/>
      <c r="I50" s="110"/>
      <c r="J50" s="110" t="s">
        <v>10907</v>
      </c>
      <c r="K50" s="110" t="s">
        <v>3043</v>
      </c>
      <c r="L50" s="110" t="s">
        <v>3086</v>
      </c>
      <c r="M50" s="110" t="s">
        <v>3060</v>
      </c>
      <c r="N50" s="110" t="s">
        <v>3028</v>
      </c>
      <c r="O50" s="110" t="s">
        <v>2809</v>
      </c>
      <c r="P50" s="110" t="s">
        <v>3047</v>
      </c>
      <c r="Q50" s="110" t="s">
        <v>3048</v>
      </c>
      <c r="R50" s="110" t="s">
        <v>3049</v>
      </c>
      <c r="S50" s="110" t="s">
        <v>2790</v>
      </c>
      <c r="T50" s="110" t="s">
        <v>2540</v>
      </c>
      <c r="U50" s="112">
        <v>0</v>
      </c>
      <c r="V50" s="112">
        <v>0</v>
      </c>
      <c r="W50" s="110"/>
      <c r="X50" s="110" t="s">
        <v>3050</v>
      </c>
      <c r="Y50" s="112">
        <v>3017373</v>
      </c>
      <c r="Z50" s="110" t="s">
        <v>3061</v>
      </c>
      <c r="AA50" s="110" t="s">
        <v>3052</v>
      </c>
      <c r="AB50" s="110" t="s">
        <v>3062</v>
      </c>
      <c r="AC50" s="113">
        <v>60.328767123287669</v>
      </c>
      <c r="AD50" s="110">
        <v>28</v>
      </c>
      <c r="AE50" s="114">
        <v>32.328767123287669</v>
      </c>
      <c r="AF50" s="114" t="s">
        <v>3086</v>
      </c>
      <c r="AG50" s="110"/>
      <c r="AH50" s="114">
        <v>1300</v>
      </c>
      <c r="AI50" s="110" t="s">
        <v>3054</v>
      </c>
      <c r="AJ50" s="110" t="s">
        <v>3063</v>
      </c>
      <c r="AK50" s="110" t="s">
        <v>3064</v>
      </c>
      <c r="AL50" s="110" t="s">
        <v>3065</v>
      </c>
    </row>
    <row r="51" spans="1:38" hidden="1" x14ac:dyDescent="0.25">
      <c r="A51" s="121">
        <v>8151583</v>
      </c>
      <c r="B51" s="110" t="s">
        <v>3209</v>
      </c>
      <c r="C51" s="110" t="s">
        <v>3040</v>
      </c>
      <c r="D51" s="111">
        <v>46085</v>
      </c>
      <c r="E51" s="111">
        <v>46265</v>
      </c>
      <c r="F51" s="110" t="s">
        <v>3041</v>
      </c>
      <c r="G51" s="111"/>
      <c r="H51" s="110"/>
      <c r="I51" s="110"/>
      <c r="J51" s="110" t="s">
        <v>10907</v>
      </c>
      <c r="K51" s="110" t="s">
        <v>3079</v>
      </c>
      <c r="L51" s="110" t="s">
        <v>3086</v>
      </c>
      <c r="M51" s="110" t="s">
        <v>3060</v>
      </c>
      <c r="N51" s="110" t="s">
        <v>3028</v>
      </c>
      <c r="O51" s="110" t="s">
        <v>2809</v>
      </c>
      <c r="P51" s="110" t="s">
        <v>3047</v>
      </c>
      <c r="Q51" s="110" t="s">
        <v>3048</v>
      </c>
      <c r="R51" s="110" t="s">
        <v>3049</v>
      </c>
      <c r="S51" s="110" t="s">
        <v>2790</v>
      </c>
      <c r="T51" s="110" t="s">
        <v>2540</v>
      </c>
      <c r="U51" s="112">
        <v>3</v>
      </c>
      <c r="V51" s="112">
        <v>3</v>
      </c>
      <c r="W51" s="110"/>
      <c r="X51" s="110" t="s">
        <v>3050</v>
      </c>
      <c r="Y51" s="112">
        <v>10551431</v>
      </c>
      <c r="Z51" s="110" t="s">
        <v>3101</v>
      </c>
      <c r="AA51" s="110" t="s">
        <v>3052</v>
      </c>
      <c r="AB51" s="110" t="s">
        <v>3062</v>
      </c>
      <c r="AC51" s="113">
        <v>58.375</v>
      </c>
      <c r="AD51" s="110">
        <v>0</v>
      </c>
      <c r="AE51" s="114">
        <v>58.375</v>
      </c>
      <c r="AF51" s="114" t="s">
        <v>3086</v>
      </c>
      <c r="AG51" s="110"/>
      <c r="AH51" s="114">
        <v>1500</v>
      </c>
      <c r="AI51" s="110" t="s">
        <v>3054</v>
      </c>
      <c r="AJ51" s="110" t="s">
        <v>3063</v>
      </c>
      <c r="AK51" s="110" t="s">
        <v>3064</v>
      </c>
      <c r="AL51" s="110" t="s">
        <v>3057</v>
      </c>
    </row>
    <row r="52" spans="1:38" hidden="1" x14ac:dyDescent="0.25">
      <c r="A52" s="121">
        <v>71820008</v>
      </c>
      <c r="B52" s="110" t="s">
        <v>3148</v>
      </c>
      <c r="C52" s="110" t="s">
        <v>3040</v>
      </c>
      <c r="D52" s="111">
        <v>45663</v>
      </c>
      <c r="E52" s="111">
        <v>46265</v>
      </c>
      <c r="F52" s="110" t="s">
        <v>3041</v>
      </c>
      <c r="G52" s="111"/>
      <c r="H52" s="110"/>
      <c r="I52" s="110"/>
      <c r="J52" s="110" t="s">
        <v>10904</v>
      </c>
      <c r="K52" s="110" t="s">
        <v>3059</v>
      </c>
      <c r="L52" s="110" t="s">
        <v>3086</v>
      </c>
      <c r="M52" s="110" t="s">
        <v>3090</v>
      </c>
      <c r="N52" s="110" t="s">
        <v>3091</v>
      </c>
      <c r="O52" s="110" t="s">
        <v>3092</v>
      </c>
      <c r="P52" s="110" t="s">
        <v>3093</v>
      </c>
      <c r="Q52" s="110" t="s">
        <v>3093</v>
      </c>
      <c r="R52" s="110" t="s">
        <v>3094</v>
      </c>
      <c r="S52" s="110" t="s">
        <v>2790</v>
      </c>
      <c r="T52" s="110" t="s">
        <v>2540</v>
      </c>
      <c r="U52" s="112">
        <v>2</v>
      </c>
      <c r="V52" s="112">
        <v>0</v>
      </c>
      <c r="W52" s="110"/>
      <c r="X52" s="110" t="s">
        <v>3050</v>
      </c>
      <c r="Y52" s="112">
        <v>9302925</v>
      </c>
      <c r="Z52" s="110" t="s">
        <v>3096</v>
      </c>
      <c r="AA52" s="110" t="s">
        <v>3052</v>
      </c>
      <c r="AB52" s="110" t="s">
        <v>3062</v>
      </c>
      <c r="AC52" s="113">
        <v>55.833333333333329</v>
      </c>
      <c r="AD52" s="110">
        <v>54</v>
      </c>
      <c r="AE52" s="114">
        <v>1.8333333333333286</v>
      </c>
      <c r="AF52" s="114" t="s">
        <v>3086</v>
      </c>
      <c r="AG52" s="110"/>
      <c r="AH52" s="114">
        <v>1130</v>
      </c>
      <c r="AI52" s="110" t="s">
        <v>3054</v>
      </c>
      <c r="AJ52" s="110" t="s">
        <v>3055</v>
      </c>
      <c r="AK52" s="110" t="s">
        <v>3137</v>
      </c>
      <c r="AL52" s="110" t="s">
        <v>3093</v>
      </c>
    </row>
    <row r="53" spans="1:38" hidden="1" x14ac:dyDescent="0.25">
      <c r="A53" s="121">
        <v>45724477</v>
      </c>
      <c r="B53" s="110" t="s">
        <v>3236</v>
      </c>
      <c r="C53" s="110" t="s">
        <v>3040</v>
      </c>
      <c r="D53" s="111">
        <v>46135</v>
      </c>
      <c r="E53" s="111">
        <v>46173</v>
      </c>
      <c r="F53" s="110" t="s">
        <v>3041</v>
      </c>
      <c r="G53" s="111"/>
      <c r="H53" s="110"/>
      <c r="I53" s="110"/>
      <c r="J53" s="110" t="s">
        <v>11744</v>
      </c>
      <c r="K53" s="110" t="s">
        <v>3059</v>
      </c>
      <c r="L53" s="110" t="s">
        <v>3086</v>
      </c>
      <c r="M53" s="110" t="s">
        <v>3060</v>
      </c>
      <c r="N53" s="110" t="s">
        <v>3028</v>
      </c>
      <c r="O53" s="110" t="s">
        <v>2809</v>
      </c>
      <c r="P53" s="110" t="s">
        <v>3047</v>
      </c>
      <c r="Q53" s="110" t="s">
        <v>3048</v>
      </c>
      <c r="R53" s="110" t="s">
        <v>3049</v>
      </c>
      <c r="S53" s="110" t="s">
        <v>2790</v>
      </c>
      <c r="T53" s="110" t="s">
        <v>2540</v>
      </c>
      <c r="U53" s="112">
        <v>0</v>
      </c>
      <c r="V53" s="112">
        <v>0</v>
      </c>
      <c r="W53" s="110"/>
      <c r="X53" s="110" t="s">
        <v>3050</v>
      </c>
      <c r="Y53" s="112">
        <v>10551431</v>
      </c>
      <c r="Z53" s="110" t="s">
        <v>3101</v>
      </c>
      <c r="AA53" s="110" t="s">
        <v>3138</v>
      </c>
      <c r="AB53" s="110" t="s">
        <v>3062</v>
      </c>
      <c r="AC53" s="113">
        <v>55.666666666666664</v>
      </c>
      <c r="AD53" s="110">
        <v>9</v>
      </c>
      <c r="AE53" s="114">
        <v>46.666666666666664</v>
      </c>
      <c r="AF53" s="114" t="s">
        <v>3086</v>
      </c>
      <c r="AG53" s="110"/>
      <c r="AH53" s="114">
        <v>1300</v>
      </c>
      <c r="AI53" s="110" t="s">
        <v>3054</v>
      </c>
      <c r="AJ53" s="110" t="s">
        <v>3063</v>
      </c>
      <c r="AK53" s="110" t="s">
        <v>3064</v>
      </c>
      <c r="AL53" s="110" t="s">
        <v>3057</v>
      </c>
    </row>
    <row r="54" spans="1:38" hidden="1" x14ac:dyDescent="0.25">
      <c r="A54" s="121">
        <v>75544027</v>
      </c>
      <c r="B54" s="110" t="s">
        <v>3211</v>
      </c>
      <c r="C54" s="110" t="s">
        <v>3040</v>
      </c>
      <c r="D54" s="111">
        <v>46090</v>
      </c>
      <c r="E54" s="111">
        <v>46265</v>
      </c>
      <c r="F54" s="110" t="s">
        <v>3041</v>
      </c>
      <c r="G54" s="111"/>
      <c r="H54" s="110"/>
      <c r="I54" s="110"/>
      <c r="J54" s="110" t="s">
        <v>11744</v>
      </c>
      <c r="K54" s="110" t="s">
        <v>3059</v>
      </c>
      <c r="L54" s="110" t="s">
        <v>3086</v>
      </c>
      <c r="M54" s="110" t="s">
        <v>3060</v>
      </c>
      <c r="N54" s="110" t="s">
        <v>3028</v>
      </c>
      <c r="O54" s="110" t="s">
        <v>2809</v>
      </c>
      <c r="P54" s="110" t="s">
        <v>3047</v>
      </c>
      <c r="Q54" s="110" t="s">
        <v>3048</v>
      </c>
      <c r="R54" s="110" t="s">
        <v>3049</v>
      </c>
      <c r="S54" s="110" t="s">
        <v>2790</v>
      </c>
      <c r="T54" s="110" t="s">
        <v>2540</v>
      </c>
      <c r="U54" s="112">
        <v>0</v>
      </c>
      <c r="V54" s="112">
        <v>0</v>
      </c>
      <c r="W54" s="110"/>
      <c r="X54" s="110" t="s">
        <v>3050</v>
      </c>
      <c r="Y54" s="112">
        <v>46151732</v>
      </c>
      <c r="Z54" s="110" t="s">
        <v>3089</v>
      </c>
      <c r="AA54" s="110" t="s">
        <v>3052</v>
      </c>
      <c r="AB54" s="110" t="s">
        <v>3062</v>
      </c>
      <c r="AC54" s="113">
        <v>54.166666666666664</v>
      </c>
      <c r="AD54" s="110">
        <v>35</v>
      </c>
      <c r="AE54" s="114">
        <v>19.166666666666664</v>
      </c>
      <c r="AF54" s="114" t="s">
        <v>3086</v>
      </c>
      <c r="AG54" s="110"/>
      <c r="AH54" s="114">
        <v>1500</v>
      </c>
      <c r="AI54" s="110" t="s">
        <v>3054</v>
      </c>
      <c r="AJ54" s="110" t="s">
        <v>3055</v>
      </c>
      <c r="AK54" s="110" t="s">
        <v>3071</v>
      </c>
      <c r="AL54" s="110" t="s">
        <v>3141</v>
      </c>
    </row>
    <row r="55" spans="1:38" hidden="1" x14ac:dyDescent="0.25">
      <c r="A55" s="121">
        <v>10551431</v>
      </c>
      <c r="B55" s="110" t="s">
        <v>3101</v>
      </c>
      <c r="C55" s="110" t="s">
        <v>3040</v>
      </c>
      <c r="D55" s="111">
        <v>45359</v>
      </c>
      <c r="E55" s="111">
        <v>46265</v>
      </c>
      <c r="F55" s="110" t="s">
        <v>3041</v>
      </c>
      <c r="G55" s="111"/>
      <c r="H55" s="110"/>
      <c r="I55" s="110"/>
      <c r="J55" s="110" t="s">
        <v>11746</v>
      </c>
      <c r="K55" s="110" t="s">
        <v>3059</v>
      </c>
      <c r="L55" s="110" t="s">
        <v>3086</v>
      </c>
      <c r="M55" s="110" t="s">
        <v>3060</v>
      </c>
      <c r="N55" s="110" t="s">
        <v>3028</v>
      </c>
      <c r="O55" s="110" t="s">
        <v>2809</v>
      </c>
      <c r="P55" s="110" t="s">
        <v>3047</v>
      </c>
      <c r="Q55" s="110" t="s">
        <v>3048</v>
      </c>
      <c r="R55" s="110" t="s">
        <v>3049</v>
      </c>
      <c r="S55" s="110" t="s">
        <v>2790</v>
      </c>
      <c r="T55" s="110" t="s">
        <v>2540</v>
      </c>
      <c r="U55" s="112">
        <v>0</v>
      </c>
      <c r="V55" s="112">
        <v>0</v>
      </c>
      <c r="W55" s="110"/>
      <c r="X55" s="110" t="s">
        <v>3050</v>
      </c>
      <c r="Y55" s="112">
        <v>10551431</v>
      </c>
      <c r="Z55" s="110" t="s">
        <v>3101</v>
      </c>
      <c r="AA55" s="110" t="s">
        <v>3052</v>
      </c>
      <c r="AB55" s="110" t="s">
        <v>3062</v>
      </c>
      <c r="AC55" s="113">
        <v>52.583333333333329</v>
      </c>
      <c r="AD55" s="110">
        <v>33</v>
      </c>
      <c r="AE55" s="114">
        <v>19.583333333333329</v>
      </c>
      <c r="AF55" s="114" t="s">
        <v>3086</v>
      </c>
      <c r="AG55" s="110"/>
      <c r="AH55" s="114">
        <v>2000</v>
      </c>
      <c r="AI55" s="110" t="s">
        <v>3054</v>
      </c>
      <c r="AJ55" s="110" t="s">
        <v>3063</v>
      </c>
      <c r="AK55" s="110" t="s">
        <v>3064</v>
      </c>
      <c r="AL55" s="110" t="s">
        <v>3057</v>
      </c>
    </row>
    <row r="56" spans="1:38" hidden="1" x14ac:dyDescent="0.25">
      <c r="A56" s="121">
        <v>46461207</v>
      </c>
      <c r="B56" s="110" t="s">
        <v>3191</v>
      </c>
      <c r="C56" s="110" t="s">
        <v>3040</v>
      </c>
      <c r="D56" s="111">
        <v>46041</v>
      </c>
      <c r="E56" s="111">
        <v>46265</v>
      </c>
      <c r="F56" s="110" t="s">
        <v>3041</v>
      </c>
      <c r="G56" s="111"/>
      <c r="H56" s="110"/>
      <c r="I56" s="110"/>
      <c r="J56" s="110" t="s">
        <v>3255</v>
      </c>
      <c r="K56" s="110" t="s">
        <v>3059</v>
      </c>
      <c r="L56" s="110" t="s">
        <v>3086</v>
      </c>
      <c r="M56" s="110" t="s">
        <v>3060</v>
      </c>
      <c r="N56" s="110" t="s">
        <v>3028</v>
      </c>
      <c r="O56" s="110" t="s">
        <v>2809</v>
      </c>
      <c r="P56" s="110" t="s">
        <v>3047</v>
      </c>
      <c r="Q56" s="110" t="s">
        <v>3048</v>
      </c>
      <c r="R56" s="110" t="s">
        <v>3049</v>
      </c>
      <c r="S56" s="110" t="s">
        <v>2790</v>
      </c>
      <c r="T56" s="110" t="s">
        <v>2540</v>
      </c>
      <c r="U56" s="112">
        <v>0</v>
      </c>
      <c r="V56" s="112">
        <v>0</v>
      </c>
      <c r="W56" s="110"/>
      <c r="X56" s="110" t="s">
        <v>3050</v>
      </c>
      <c r="Y56" s="112">
        <v>3017373</v>
      </c>
      <c r="Z56" s="110" t="s">
        <v>3061</v>
      </c>
      <c r="AA56" s="110" t="s">
        <v>3052</v>
      </c>
      <c r="AB56" s="110" t="s">
        <v>3062</v>
      </c>
      <c r="AC56" s="113">
        <v>52.416666666666664</v>
      </c>
      <c r="AD56" s="110">
        <v>30</v>
      </c>
      <c r="AE56" s="114">
        <v>22.416666666666664</v>
      </c>
      <c r="AF56" s="114" t="s">
        <v>3086</v>
      </c>
      <c r="AG56" s="110"/>
      <c r="AH56" s="114">
        <v>1500</v>
      </c>
      <c r="AI56" s="110" t="s">
        <v>3054</v>
      </c>
      <c r="AJ56" s="110" t="s">
        <v>3063</v>
      </c>
      <c r="AK56" s="110" t="s">
        <v>3064</v>
      </c>
      <c r="AL56" s="110" t="s">
        <v>3065</v>
      </c>
    </row>
    <row r="57" spans="1:38" hidden="1" x14ac:dyDescent="0.25">
      <c r="A57" s="121">
        <v>2013590</v>
      </c>
      <c r="B57" s="110" t="s">
        <v>3224</v>
      </c>
      <c r="C57" s="110" t="s">
        <v>3040</v>
      </c>
      <c r="D57" s="111">
        <v>46108</v>
      </c>
      <c r="E57" s="111">
        <v>46265</v>
      </c>
      <c r="F57" s="110" t="s">
        <v>3041</v>
      </c>
      <c r="G57" s="111"/>
      <c r="H57" s="110"/>
      <c r="I57" s="110"/>
      <c r="J57" s="110" t="s">
        <v>3255</v>
      </c>
      <c r="K57" s="110" t="s">
        <v>3059</v>
      </c>
      <c r="L57" s="110" t="s">
        <v>3086</v>
      </c>
      <c r="M57" s="110" t="s">
        <v>3060</v>
      </c>
      <c r="N57" s="110" t="s">
        <v>3028</v>
      </c>
      <c r="O57" s="110" t="s">
        <v>2809</v>
      </c>
      <c r="P57" s="110" t="s">
        <v>3047</v>
      </c>
      <c r="Q57" s="110" t="s">
        <v>3048</v>
      </c>
      <c r="R57" s="110" t="s">
        <v>3049</v>
      </c>
      <c r="S57" s="110" t="s">
        <v>2790</v>
      </c>
      <c r="T57" s="110" t="s">
        <v>2540</v>
      </c>
      <c r="U57" s="112">
        <v>30</v>
      </c>
      <c r="V57" s="112">
        <v>30</v>
      </c>
      <c r="W57" s="110"/>
      <c r="X57" s="110" t="s">
        <v>3050</v>
      </c>
      <c r="Y57" s="112">
        <v>9302925</v>
      </c>
      <c r="Z57" s="110" t="s">
        <v>3096</v>
      </c>
      <c r="AA57" s="110" t="s">
        <v>3052</v>
      </c>
      <c r="AB57" s="110" t="s">
        <v>3062</v>
      </c>
      <c r="AC57" s="113">
        <v>50</v>
      </c>
      <c r="AD57" s="110">
        <v>0</v>
      </c>
      <c r="AE57" s="114">
        <v>50</v>
      </c>
      <c r="AF57" s="114" t="s">
        <v>3086</v>
      </c>
      <c r="AG57" s="110"/>
      <c r="AH57" s="114">
        <v>1400</v>
      </c>
      <c r="AI57" s="110" t="s">
        <v>3054</v>
      </c>
      <c r="AJ57" s="110" t="s">
        <v>3083</v>
      </c>
      <c r="AK57" s="110" t="s">
        <v>3146</v>
      </c>
      <c r="AL57" s="110" t="s">
        <v>3065</v>
      </c>
    </row>
    <row r="58" spans="1:38" hidden="1" x14ac:dyDescent="0.25">
      <c r="A58" s="121">
        <v>40586095</v>
      </c>
      <c r="B58" s="110" t="s">
        <v>3207</v>
      </c>
      <c r="C58" s="110" t="s">
        <v>3040</v>
      </c>
      <c r="D58" s="111">
        <v>46077</v>
      </c>
      <c r="E58" s="111">
        <v>46265</v>
      </c>
      <c r="F58" s="110" t="s">
        <v>3041</v>
      </c>
      <c r="G58" s="111"/>
      <c r="H58" s="110"/>
      <c r="I58" s="110"/>
      <c r="J58" s="110" t="s">
        <v>10912</v>
      </c>
      <c r="K58" s="110" t="s">
        <v>3059</v>
      </c>
      <c r="L58" s="110" t="s">
        <v>3086</v>
      </c>
      <c r="M58" s="110" t="s">
        <v>3060</v>
      </c>
      <c r="N58" s="110" t="s">
        <v>3028</v>
      </c>
      <c r="O58" s="110" t="s">
        <v>2809</v>
      </c>
      <c r="P58" s="110" t="s">
        <v>3047</v>
      </c>
      <c r="Q58" s="110" t="s">
        <v>3048</v>
      </c>
      <c r="R58" s="110" t="s">
        <v>3049</v>
      </c>
      <c r="S58" s="110" t="s">
        <v>2790</v>
      </c>
      <c r="T58" s="110" t="s">
        <v>2540</v>
      </c>
      <c r="U58" s="112">
        <v>0</v>
      </c>
      <c r="V58" s="112">
        <v>0</v>
      </c>
      <c r="W58" s="110"/>
      <c r="X58" s="110" t="s">
        <v>3050</v>
      </c>
      <c r="Y58" s="112">
        <v>70032235</v>
      </c>
      <c r="Z58" s="110" t="s">
        <v>3147</v>
      </c>
      <c r="AA58" s="110" t="s">
        <v>3052</v>
      </c>
      <c r="AB58" s="110" t="s">
        <v>3062</v>
      </c>
      <c r="AC58" s="113">
        <v>45</v>
      </c>
      <c r="AD58" s="110">
        <v>0</v>
      </c>
      <c r="AE58" s="114">
        <v>45</v>
      </c>
      <c r="AF58" s="114" t="s">
        <v>3086</v>
      </c>
      <c r="AG58" s="110"/>
      <c r="AH58" s="114">
        <v>3000</v>
      </c>
      <c r="AI58" s="110" t="s">
        <v>3054</v>
      </c>
      <c r="AJ58" s="110" t="s">
        <v>3083</v>
      </c>
      <c r="AK58" s="110" t="s">
        <v>3056</v>
      </c>
      <c r="AL58" s="110" t="s">
        <v>3065</v>
      </c>
    </row>
    <row r="59" spans="1:38" hidden="1" x14ac:dyDescent="0.25">
      <c r="A59" s="121">
        <v>75344954</v>
      </c>
      <c r="B59" s="110" t="s">
        <v>2983</v>
      </c>
      <c r="C59" s="110" t="s">
        <v>3040</v>
      </c>
      <c r="D59" s="111">
        <v>45352</v>
      </c>
      <c r="E59" s="111">
        <v>46265</v>
      </c>
      <c r="F59" s="110" t="s">
        <v>3041</v>
      </c>
      <c r="G59" s="111"/>
      <c r="H59" s="110"/>
      <c r="I59" s="110"/>
      <c r="J59" s="110" t="s">
        <v>10906</v>
      </c>
      <c r="K59" s="110" t="s">
        <v>3059</v>
      </c>
      <c r="L59" s="110" t="s">
        <v>3086</v>
      </c>
      <c r="M59" s="110" t="s">
        <v>3060</v>
      </c>
      <c r="N59" s="110" t="s">
        <v>3028</v>
      </c>
      <c r="O59" s="110" t="s">
        <v>2809</v>
      </c>
      <c r="P59" s="110" t="s">
        <v>3047</v>
      </c>
      <c r="Q59" s="110" t="s">
        <v>3048</v>
      </c>
      <c r="R59" s="110" t="s">
        <v>3049</v>
      </c>
      <c r="S59" s="110" t="s">
        <v>2790</v>
      </c>
      <c r="T59" s="110" t="s">
        <v>2540</v>
      </c>
      <c r="U59" s="112">
        <v>0</v>
      </c>
      <c r="V59" s="112">
        <v>0</v>
      </c>
      <c r="W59" s="110"/>
      <c r="X59" s="110" t="s">
        <v>3050</v>
      </c>
      <c r="Y59" s="112">
        <v>3017373</v>
      </c>
      <c r="Z59" s="110" t="s">
        <v>3061</v>
      </c>
      <c r="AA59" s="110" t="s">
        <v>3052</v>
      </c>
      <c r="AB59" s="110" t="s">
        <v>3062</v>
      </c>
      <c r="AC59" s="113">
        <v>41.917808219178085</v>
      </c>
      <c r="AD59" s="110">
        <v>25</v>
      </c>
      <c r="AE59" s="114">
        <v>16.917808219178085</v>
      </c>
      <c r="AF59" s="114" t="s">
        <v>3086</v>
      </c>
      <c r="AG59" s="110"/>
      <c r="AH59" s="114">
        <v>2000</v>
      </c>
      <c r="AI59" s="110" t="s">
        <v>3054</v>
      </c>
      <c r="AJ59" s="110" t="s">
        <v>3063</v>
      </c>
      <c r="AK59" s="110" t="s">
        <v>3064</v>
      </c>
      <c r="AL59" s="110" t="s">
        <v>3065</v>
      </c>
    </row>
    <row r="60" spans="1:38" hidden="1" x14ac:dyDescent="0.25">
      <c r="A60" s="121">
        <v>8386220</v>
      </c>
      <c r="B60" s="110" t="s">
        <v>3198</v>
      </c>
      <c r="C60" s="110" t="s">
        <v>3040</v>
      </c>
      <c r="D60" s="111">
        <v>46054</v>
      </c>
      <c r="E60" s="111">
        <v>46265</v>
      </c>
      <c r="F60" s="110" t="s">
        <v>3041</v>
      </c>
      <c r="G60" s="111"/>
      <c r="H60" s="110"/>
      <c r="I60" s="110"/>
      <c r="J60" s="110" t="s">
        <v>10912</v>
      </c>
      <c r="K60" s="110" t="s">
        <v>3063</v>
      </c>
      <c r="L60" s="110" t="s">
        <v>3086</v>
      </c>
      <c r="M60" s="110" t="s">
        <v>3060</v>
      </c>
      <c r="N60" s="110" t="s">
        <v>3028</v>
      </c>
      <c r="O60" s="110" t="s">
        <v>2809</v>
      </c>
      <c r="P60" s="110" t="s">
        <v>3047</v>
      </c>
      <c r="Q60" s="110" t="s">
        <v>3048</v>
      </c>
      <c r="R60" s="110" t="s">
        <v>3049</v>
      </c>
      <c r="S60" s="110" t="s">
        <v>2790</v>
      </c>
      <c r="T60" s="110" t="s">
        <v>2540</v>
      </c>
      <c r="U60" s="112">
        <v>0</v>
      </c>
      <c r="V60" s="112">
        <v>0</v>
      </c>
      <c r="W60" s="110"/>
      <c r="X60" s="110" t="s">
        <v>3050</v>
      </c>
      <c r="Y60" s="112"/>
      <c r="Z60" s="110"/>
      <c r="AA60" s="110" t="s">
        <v>3052</v>
      </c>
      <c r="AB60" s="110" t="s">
        <v>3062</v>
      </c>
      <c r="AC60" s="113">
        <v>41.342465753424655</v>
      </c>
      <c r="AD60" s="110">
        <v>0</v>
      </c>
      <c r="AE60" s="114">
        <v>41.342465753424655</v>
      </c>
      <c r="AF60" s="114" t="s">
        <v>3086</v>
      </c>
      <c r="AG60" s="110"/>
      <c r="AH60" s="114">
        <v>2000</v>
      </c>
      <c r="AI60" s="110" t="s">
        <v>3054</v>
      </c>
      <c r="AJ60" s="110" t="s">
        <v>3063</v>
      </c>
      <c r="AK60" s="110" t="s">
        <v>3064</v>
      </c>
      <c r="AL60" s="110" t="s">
        <v>3065</v>
      </c>
    </row>
    <row r="61" spans="1:38" hidden="1" x14ac:dyDescent="0.25">
      <c r="A61" s="121">
        <v>7316718</v>
      </c>
      <c r="B61" s="110" t="s">
        <v>3121</v>
      </c>
      <c r="C61" s="110" t="s">
        <v>3040</v>
      </c>
      <c r="D61" s="111">
        <v>45352</v>
      </c>
      <c r="E61" s="111">
        <v>46203</v>
      </c>
      <c r="F61" s="110" t="s">
        <v>3041</v>
      </c>
      <c r="G61" s="111"/>
      <c r="H61" s="110"/>
      <c r="I61" s="110"/>
      <c r="J61" s="110" t="s">
        <v>10907</v>
      </c>
      <c r="K61" s="110" t="s">
        <v>3079</v>
      </c>
      <c r="L61" s="110" t="s">
        <v>3086</v>
      </c>
      <c r="M61" s="110" t="s">
        <v>3060</v>
      </c>
      <c r="N61" s="110" t="s">
        <v>3028</v>
      </c>
      <c r="O61" s="110" t="s">
        <v>3072</v>
      </c>
      <c r="P61" s="110" t="s">
        <v>3073</v>
      </c>
      <c r="Q61" s="110" t="s">
        <v>3074</v>
      </c>
      <c r="R61" s="110" t="s">
        <v>3075</v>
      </c>
      <c r="S61" s="110" t="s">
        <v>2790</v>
      </c>
      <c r="T61" s="110" t="s">
        <v>2540</v>
      </c>
      <c r="U61" s="112">
        <v>31</v>
      </c>
      <c r="V61" s="112">
        <v>31</v>
      </c>
      <c r="W61" s="110"/>
      <c r="X61" s="110" t="s">
        <v>3050</v>
      </c>
      <c r="Y61" s="112">
        <v>72810172</v>
      </c>
      <c r="Z61" s="110" t="s">
        <v>3070</v>
      </c>
      <c r="AA61" s="110" t="s">
        <v>3052</v>
      </c>
      <c r="AB61" s="110"/>
      <c r="AC61" s="113">
        <v>39.369863013698634</v>
      </c>
      <c r="AD61" s="110">
        <v>0</v>
      </c>
      <c r="AE61" s="114">
        <v>39.369863013698634</v>
      </c>
      <c r="AF61" s="114" t="s">
        <v>3086</v>
      </c>
      <c r="AG61" s="110"/>
      <c r="AH61" s="114">
        <v>1130</v>
      </c>
      <c r="AI61" s="110" t="s">
        <v>3054</v>
      </c>
      <c r="AJ61" s="110" t="s">
        <v>3063</v>
      </c>
      <c r="AK61" s="110" t="s">
        <v>3064</v>
      </c>
      <c r="AL61" s="110" t="s">
        <v>3072</v>
      </c>
    </row>
    <row r="62" spans="1:38" hidden="1" x14ac:dyDescent="0.25">
      <c r="A62" s="121">
        <v>70776667</v>
      </c>
      <c r="B62" s="110" t="s">
        <v>3789</v>
      </c>
      <c r="C62" s="110" t="s">
        <v>3040</v>
      </c>
      <c r="D62" s="111">
        <v>45054</v>
      </c>
      <c r="E62" s="111">
        <v>46265</v>
      </c>
      <c r="F62" s="110" t="s">
        <v>3041</v>
      </c>
      <c r="G62" s="111"/>
      <c r="H62" s="110"/>
      <c r="I62" s="110"/>
      <c r="J62" s="110" t="s">
        <v>11740</v>
      </c>
      <c r="K62" s="110" t="s">
        <v>3059</v>
      </c>
      <c r="L62" s="110" t="s">
        <v>3086</v>
      </c>
      <c r="M62" s="110" t="s">
        <v>3060</v>
      </c>
      <c r="N62" s="110" t="s">
        <v>3028</v>
      </c>
      <c r="O62" s="110" t="s">
        <v>2809</v>
      </c>
      <c r="P62" s="110" t="s">
        <v>3047</v>
      </c>
      <c r="Q62" s="110" t="s">
        <v>3048</v>
      </c>
      <c r="R62" s="110" t="s">
        <v>3049</v>
      </c>
      <c r="S62" s="110" t="s">
        <v>2790</v>
      </c>
      <c r="T62" s="110" t="s">
        <v>2540</v>
      </c>
      <c r="U62" s="112">
        <v>0</v>
      </c>
      <c r="V62" s="112">
        <v>0</v>
      </c>
      <c r="W62" s="110"/>
      <c r="X62" s="110" t="s">
        <v>3050</v>
      </c>
      <c r="Y62" s="112">
        <v>72810172</v>
      </c>
      <c r="Z62" s="110" t="s">
        <v>3070</v>
      </c>
      <c r="AA62" s="110" t="s">
        <v>3052</v>
      </c>
      <c r="AB62" s="110"/>
      <c r="AC62" s="113">
        <v>39.205479452054796</v>
      </c>
      <c r="AD62" s="110">
        <v>20</v>
      </c>
      <c r="AE62" s="114">
        <v>19.205479452054796</v>
      </c>
      <c r="AF62" s="114" t="s">
        <v>3086</v>
      </c>
      <c r="AG62" s="110"/>
      <c r="AH62" s="114">
        <v>1200</v>
      </c>
      <c r="AI62" s="110" t="s">
        <v>3054</v>
      </c>
      <c r="AJ62" s="110" t="s">
        <v>3063</v>
      </c>
      <c r="AK62" s="110" t="s">
        <v>3064</v>
      </c>
      <c r="AL62" s="110" t="s">
        <v>3057</v>
      </c>
    </row>
    <row r="63" spans="1:38" hidden="1" x14ac:dyDescent="0.25">
      <c r="A63" s="121">
        <v>72013772</v>
      </c>
      <c r="B63" s="110" t="s">
        <v>3084</v>
      </c>
      <c r="C63" s="110" t="s">
        <v>3040</v>
      </c>
      <c r="D63" s="111">
        <v>44168</v>
      </c>
      <c r="E63" s="111">
        <v>46265</v>
      </c>
      <c r="F63" s="110" t="s">
        <v>3041</v>
      </c>
      <c r="G63" s="111"/>
      <c r="H63" s="110"/>
      <c r="I63" s="110"/>
      <c r="J63" s="110" t="s">
        <v>10897</v>
      </c>
      <c r="K63" s="110" t="s">
        <v>3043</v>
      </c>
      <c r="L63" s="110" t="s">
        <v>3086</v>
      </c>
      <c r="M63" s="110" t="s">
        <v>3060</v>
      </c>
      <c r="N63" s="110" t="s">
        <v>3028</v>
      </c>
      <c r="O63" s="110" t="s">
        <v>2809</v>
      </c>
      <c r="P63" s="110" t="s">
        <v>3047</v>
      </c>
      <c r="Q63" s="110" t="s">
        <v>3048</v>
      </c>
      <c r="R63" s="110" t="s">
        <v>3049</v>
      </c>
      <c r="S63" s="110" t="s">
        <v>2790</v>
      </c>
      <c r="T63" s="110" t="s">
        <v>2540</v>
      </c>
      <c r="U63" s="112">
        <v>0</v>
      </c>
      <c r="V63" s="112">
        <v>0</v>
      </c>
      <c r="W63" s="110"/>
      <c r="X63" s="110" t="s">
        <v>3050</v>
      </c>
      <c r="Y63" s="112"/>
      <c r="Z63" s="110"/>
      <c r="AA63" s="110" t="s">
        <v>3052</v>
      </c>
      <c r="AB63" s="110"/>
      <c r="AC63" s="113">
        <v>39.041095890410958</v>
      </c>
      <c r="AD63" s="110">
        <v>0</v>
      </c>
      <c r="AE63" s="114">
        <v>39.041095890410958</v>
      </c>
      <c r="AF63" s="114" t="s">
        <v>3086</v>
      </c>
      <c r="AG63" s="110"/>
      <c r="AH63" s="114">
        <v>2000</v>
      </c>
      <c r="AI63" s="110" t="s">
        <v>3054</v>
      </c>
      <c r="AJ63" s="110" t="s">
        <v>3063</v>
      </c>
      <c r="AK63" s="110" t="s">
        <v>3064</v>
      </c>
      <c r="AL63" s="110" t="s">
        <v>3065</v>
      </c>
    </row>
    <row r="64" spans="1:38" hidden="1" x14ac:dyDescent="0.25">
      <c r="A64" s="121">
        <v>71251762</v>
      </c>
      <c r="B64" s="110" t="s">
        <v>3233</v>
      </c>
      <c r="C64" s="110" t="s">
        <v>3040</v>
      </c>
      <c r="D64" s="111">
        <v>46132</v>
      </c>
      <c r="E64" s="111">
        <v>46203</v>
      </c>
      <c r="F64" s="110" t="s">
        <v>3041</v>
      </c>
      <c r="G64" s="111"/>
      <c r="H64" s="110"/>
      <c r="I64" s="110"/>
      <c r="J64" s="110" t="s">
        <v>11744</v>
      </c>
      <c r="K64" s="110" t="s">
        <v>3059</v>
      </c>
      <c r="L64" s="110" t="s">
        <v>3086</v>
      </c>
      <c r="M64" s="110" t="s">
        <v>3060</v>
      </c>
      <c r="N64" s="110" t="s">
        <v>3028</v>
      </c>
      <c r="O64" s="110" t="s">
        <v>2809</v>
      </c>
      <c r="P64" s="110" t="s">
        <v>3047</v>
      </c>
      <c r="Q64" s="110" t="s">
        <v>3048</v>
      </c>
      <c r="R64" s="110" t="s">
        <v>3049</v>
      </c>
      <c r="S64" s="110" t="s">
        <v>2790</v>
      </c>
      <c r="T64" s="110" t="s">
        <v>2540</v>
      </c>
      <c r="U64" s="112">
        <v>0</v>
      </c>
      <c r="V64" s="112">
        <v>0</v>
      </c>
      <c r="W64" s="110"/>
      <c r="X64" s="110" t="s">
        <v>3050</v>
      </c>
      <c r="Y64" s="112">
        <v>10551431</v>
      </c>
      <c r="Z64" s="110" t="s">
        <v>3101</v>
      </c>
      <c r="AA64" s="110" t="s">
        <v>3052</v>
      </c>
      <c r="AB64" s="110"/>
      <c r="AC64" s="113">
        <v>38.630136986301366</v>
      </c>
      <c r="AD64" s="110">
        <v>0</v>
      </c>
      <c r="AE64" s="114">
        <v>38.630136986301366</v>
      </c>
      <c r="AF64" s="114" t="s">
        <v>3086</v>
      </c>
      <c r="AG64" s="110"/>
      <c r="AH64" s="114">
        <v>1300</v>
      </c>
      <c r="AI64" s="110" t="s">
        <v>3054</v>
      </c>
      <c r="AJ64" s="110" t="s">
        <v>3063</v>
      </c>
      <c r="AK64" s="110" t="s">
        <v>3064</v>
      </c>
      <c r="AL64" s="110" t="s">
        <v>3057</v>
      </c>
    </row>
    <row r="65" spans="1:38" hidden="1" x14ac:dyDescent="0.25">
      <c r="A65" s="121">
        <v>9306707</v>
      </c>
      <c r="B65" s="110" t="s">
        <v>3127</v>
      </c>
      <c r="C65" s="110" t="s">
        <v>3040</v>
      </c>
      <c r="D65" s="111">
        <v>45352</v>
      </c>
      <c r="E65" s="111">
        <v>46265</v>
      </c>
      <c r="F65" s="110" t="s">
        <v>3041</v>
      </c>
      <c r="G65" s="111"/>
      <c r="H65" s="110"/>
      <c r="I65" s="110"/>
      <c r="J65" s="110" t="s">
        <v>10907</v>
      </c>
      <c r="K65" s="110" t="s">
        <v>3079</v>
      </c>
      <c r="L65" s="110" t="s">
        <v>3086</v>
      </c>
      <c r="M65" s="110" t="s">
        <v>3060</v>
      </c>
      <c r="N65" s="110" t="s">
        <v>3028</v>
      </c>
      <c r="O65" s="110" t="s">
        <v>2809</v>
      </c>
      <c r="P65" s="110" t="s">
        <v>3047</v>
      </c>
      <c r="Q65" s="110" t="s">
        <v>3048</v>
      </c>
      <c r="R65" s="110" t="s">
        <v>3049</v>
      </c>
      <c r="S65" s="110" t="s">
        <v>2790</v>
      </c>
      <c r="T65" s="110" t="s">
        <v>2540</v>
      </c>
      <c r="U65" s="112">
        <v>0</v>
      </c>
      <c r="V65" s="112">
        <v>0</v>
      </c>
      <c r="W65" s="110"/>
      <c r="X65" s="110" t="s">
        <v>3050</v>
      </c>
      <c r="Y65" s="112">
        <v>10551431</v>
      </c>
      <c r="Z65" s="110" t="s">
        <v>3101</v>
      </c>
      <c r="AA65" s="110" t="s">
        <v>3052</v>
      </c>
      <c r="AB65" s="110"/>
      <c r="AC65" s="113">
        <v>37.315068493150683</v>
      </c>
      <c r="AD65" s="110">
        <v>0</v>
      </c>
      <c r="AE65" s="114">
        <v>37.315068493150683</v>
      </c>
      <c r="AF65" s="114" t="s">
        <v>3086</v>
      </c>
      <c r="AG65" s="110"/>
      <c r="AH65" s="114">
        <v>2000</v>
      </c>
      <c r="AI65" s="110" t="s">
        <v>3054</v>
      </c>
      <c r="AJ65" s="110" t="s">
        <v>3063</v>
      </c>
      <c r="AK65" s="110" t="s">
        <v>3064</v>
      </c>
      <c r="AL65" s="110" t="s">
        <v>3088</v>
      </c>
    </row>
    <row r="66" spans="1:38" hidden="1" x14ac:dyDescent="0.25">
      <c r="A66" s="121">
        <v>2704980</v>
      </c>
      <c r="B66" s="110" t="s">
        <v>11675</v>
      </c>
      <c r="C66" s="110" t="s">
        <v>3040</v>
      </c>
      <c r="D66" s="111">
        <v>45759</v>
      </c>
      <c r="E66" s="111">
        <v>46265</v>
      </c>
      <c r="F66" s="110" t="s">
        <v>3041</v>
      </c>
      <c r="G66" s="111"/>
      <c r="H66" s="110"/>
      <c r="I66" s="110"/>
      <c r="J66" s="110" t="s">
        <v>10904</v>
      </c>
      <c r="K66" s="110" t="s">
        <v>3059</v>
      </c>
      <c r="L66" s="110" t="s">
        <v>3086</v>
      </c>
      <c r="M66" s="110" t="s">
        <v>3060</v>
      </c>
      <c r="N66" s="110" t="s">
        <v>3028</v>
      </c>
      <c r="O66" s="110" t="s">
        <v>2809</v>
      </c>
      <c r="P66" s="110" t="s">
        <v>3047</v>
      </c>
      <c r="Q66" s="110" t="s">
        <v>3048</v>
      </c>
      <c r="R66" s="110" t="s">
        <v>3049</v>
      </c>
      <c r="S66" s="110" t="s">
        <v>2790</v>
      </c>
      <c r="T66" s="110" t="s">
        <v>2540</v>
      </c>
      <c r="U66" s="112">
        <v>0</v>
      </c>
      <c r="V66" s="112">
        <v>0</v>
      </c>
      <c r="W66" s="110"/>
      <c r="X66" s="110" t="s">
        <v>3050</v>
      </c>
      <c r="Y66" s="112">
        <v>10551431</v>
      </c>
      <c r="Z66" s="110" t="s">
        <v>3101</v>
      </c>
      <c r="AA66" s="110" t="s">
        <v>3052</v>
      </c>
      <c r="AB66" s="110"/>
      <c r="AC66" s="113">
        <v>37.150684931506845</v>
      </c>
      <c r="AD66" s="110">
        <v>0</v>
      </c>
      <c r="AE66" s="114">
        <v>37.150684931506845</v>
      </c>
      <c r="AF66" s="114" t="s">
        <v>3086</v>
      </c>
      <c r="AG66" s="110"/>
      <c r="AH66" s="114">
        <v>1300</v>
      </c>
      <c r="AI66" s="110" t="s">
        <v>3054</v>
      </c>
      <c r="AJ66" s="110" t="s">
        <v>3063</v>
      </c>
      <c r="AK66" s="110" t="s">
        <v>3064</v>
      </c>
      <c r="AL66" s="110" t="s">
        <v>3057</v>
      </c>
    </row>
    <row r="67" spans="1:38" hidden="1" x14ac:dyDescent="0.25">
      <c r="A67" s="121">
        <v>72533709</v>
      </c>
      <c r="B67" s="110" t="s">
        <v>3217</v>
      </c>
      <c r="C67" s="110" t="s">
        <v>3040</v>
      </c>
      <c r="D67" s="111">
        <v>46094</v>
      </c>
      <c r="E67" s="111">
        <v>46203</v>
      </c>
      <c r="F67" s="110" t="s">
        <v>3041</v>
      </c>
      <c r="G67" s="111"/>
      <c r="H67" s="110"/>
      <c r="I67" s="110"/>
      <c r="J67" s="110" t="s">
        <v>11744</v>
      </c>
      <c r="K67" s="110" t="s">
        <v>3059</v>
      </c>
      <c r="L67" s="110" t="s">
        <v>3086</v>
      </c>
      <c r="M67" s="110" t="s">
        <v>3060</v>
      </c>
      <c r="N67" s="110" t="s">
        <v>3028</v>
      </c>
      <c r="O67" s="110" t="s">
        <v>2809</v>
      </c>
      <c r="P67" s="110" t="s">
        <v>3047</v>
      </c>
      <c r="Q67" s="110" t="s">
        <v>3048</v>
      </c>
      <c r="R67" s="110" t="s">
        <v>3049</v>
      </c>
      <c r="S67" s="110" t="s">
        <v>2790</v>
      </c>
      <c r="T67" s="110" t="s">
        <v>2540</v>
      </c>
      <c r="U67" s="112">
        <v>0</v>
      </c>
      <c r="V67" s="112">
        <v>0</v>
      </c>
      <c r="W67" s="110"/>
      <c r="X67" s="110" t="s">
        <v>3050</v>
      </c>
      <c r="Y67" s="112">
        <v>10551431</v>
      </c>
      <c r="Z67" s="110" t="s">
        <v>3101</v>
      </c>
      <c r="AA67" s="110" t="s">
        <v>3052</v>
      </c>
      <c r="AB67" s="110"/>
      <c r="AC67" s="113">
        <v>36.657534246575345</v>
      </c>
      <c r="AD67" s="110">
        <v>0</v>
      </c>
      <c r="AE67" s="114">
        <v>36.657534246575345</v>
      </c>
      <c r="AF67" s="114" t="s">
        <v>3086</v>
      </c>
      <c r="AG67" s="110"/>
      <c r="AH67" s="114">
        <v>1600</v>
      </c>
      <c r="AI67" s="110" t="s">
        <v>3054</v>
      </c>
      <c r="AJ67" s="110" t="s">
        <v>3063</v>
      </c>
      <c r="AK67" s="110" t="s">
        <v>3064</v>
      </c>
      <c r="AL67" s="110" t="s">
        <v>3057</v>
      </c>
    </row>
    <row r="68" spans="1:38" hidden="1" x14ac:dyDescent="0.25">
      <c r="A68" s="121">
        <v>77567760</v>
      </c>
      <c r="B68" s="110" t="s">
        <v>3210</v>
      </c>
      <c r="C68" s="110" t="s">
        <v>3040</v>
      </c>
      <c r="D68" s="111">
        <v>46085</v>
      </c>
      <c r="E68" s="111">
        <v>46173</v>
      </c>
      <c r="F68" s="110" t="s">
        <v>3041</v>
      </c>
      <c r="G68" s="111"/>
      <c r="H68" s="110"/>
      <c r="I68" s="110"/>
      <c r="J68" s="110" t="s">
        <v>11745</v>
      </c>
      <c r="K68" s="110" t="s">
        <v>3059</v>
      </c>
      <c r="L68" s="110" t="s">
        <v>3086</v>
      </c>
      <c r="M68" s="110" t="s">
        <v>3080</v>
      </c>
      <c r="N68" s="110" t="s">
        <v>3081</v>
      </c>
      <c r="O68" s="110" t="s">
        <v>3072</v>
      </c>
      <c r="P68" s="110" t="s">
        <v>3073</v>
      </c>
      <c r="Q68" s="110" t="s">
        <v>3074</v>
      </c>
      <c r="R68" s="110" t="s">
        <v>3075</v>
      </c>
      <c r="S68" s="110" t="s">
        <v>2790</v>
      </c>
      <c r="T68" s="110" t="s">
        <v>2540</v>
      </c>
      <c r="U68" s="112">
        <v>0</v>
      </c>
      <c r="V68" s="112">
        <v>0</v>
      </c>
      <c r="W68" s="110"/>
      <c r="X68" s="110" t="s">
        <v>3050</v>
      </c>
      <c r="Y68" s="112">
        <v>72566559</v>
      </c>
      <c r="Z68" s="110" t="s">
        <v>3082</v>
      </c>
      <c r="AA68" s="110" t="s">
        <v>3052</v>
      </c>
      <c r="AB68" s="110"/>
      <c r="AC68" s="113">
        <v>36.082191780821915</v>
      </c>
      <c r="AD68" s="110">
        <v>23</v>
      </c>
      <c r="AE68" s="114">
        <v>13.082191780821915</v>
      </c>
      <c r="AF68" s="114" t="s">
        <v>3086</v>
      </c>
      <c r="AG68" s="110"/>
      <c r="AH68" s="114">
        <v>1130</v>
      </c>
      <c r="AI68" s="110" t="s">
        <v>3054</v>
      </c>
      <c r="AJ68" s="110" t="s">
        <v>3055</v>
      </c>
      <c r="AK68" s="110" t="s">
        <v>3154</v>
      </c>
      <c r="AL68" s="110" t="s">
        <v>3072</v>
      </c>
    </row>
    <row r="69" spans="1:38" hidden="1" x14ac:dyDescent="0.25">
      <c r="A69" s="121">
        <v>73885080</v>
      </c>
      <c r="B69" s="110" t="s">
        <v>3170</v>
      </c>
      <c r="C69" s="110" t="s">
        <v>3040</v>
      </c>
      <c r="D69" s="111">
        <v>45859</v>
      </c>
      <c r="E69" s="111">
        <v>46265</v>
      </c>
      <c r="F69" s="110" t="s">
        <v>3041</v>
      </c>
      <c r="G69" s="111"/>
      <c r="H69" s="110"/>
      <c r="I69" s="110"/>
      <c r="J69" s="110" t="s">
        <v>3171</v>
      </c>
      <c r="K69" s="110" t="s">
        <v>3059</v>
      </c>
      <c r="L69" s="110" t="s">
        <v>3086</v>
      </c>
      <c r="M69" s="110" t="s">
        <v>3060</v>
      </c>
      <c r="N69" s="110" t="s">
        <v>3028</v>
      </c>
      <c r="O69" s="110" t="s">
        <v>2809</v>
      </c>
      <c r="P69" s="110" t="s">
        <v>3047</v>
      </c>
      <c r="Q69" s="110" t="s">
        <v>3048</v>
      </c>
      <c r="R69" s="110" t="s">
        <v>3049</v>
      </c>
      <c r="S69" s="110" t="s">
        <v>2790</v>
      </c>
      <c r="T69" s="110" t="s">
        <v>2540</v>
      </c>
      <c r="U69" s="112">
        <v>0</v>
      </c>
      <c r="V69" s="112">
        <v>0</v>
      </c>
      <c r="W69" s="110"/>
      <c r="X69" s="110" t="s">
        <v>3050</v>
      </c>
      <c r="Y69" s="112">
        <v>3017373</v>
      </c>
      <c r="Z69" s="110" t="s">
        <v>3061</v>
      </c>
      <c r="AA69" s="110" t="s">
        <v>3052</v>
      </c>
      <c r="AB69" s="110"/>
      <c r="AC69" s="113">
        <v>34.849315068493148</v>
      </c>
      <c r="AD69" s="110">
        <v>0</v>
      </c>
      <c r="AE69" s="114">
        <v>34.849315068493148</v>
      </c>
      <c r="AF69" s="114" t="s">
        <v>3086</v>
      </c>
      <c r="AG69" s="110"/>
      <c r="AH69" s="114">
        <v>1300</v>
      </c>
      <c r="AI69" s="110" t="s">
        <v>3054</v>
      </c>
      <c r="AJ69" s="110" t="s">
        <v>3063</v>
      </c>
      <c r="AK69" s="110" t="s">
        <v>3064</v>
      </c>
      <c r="AL69" s="110" t="s">
        <v>3065</v>
      </c>
    </row>
    <row r="70" spans="1:38" hidden="1" x14ac:dyDescent="0.25">
      <c r="A70" s="121">
        <v>75607129</v>
      </c>
      <c r="B70" s="110" t="s">
        <v>11676</v>
      </c>
      <c r="C70" s="110" t="s">
        <v>3040</v>
      </c>
      <c r="D70" s="111">
        <v>45383</v>
      </c>
      <c r="E70" s="111">
        <v>46265</v>
      </c>
      <c r="F70" s="110" t="s">
        <v>3041</v>
      </c>
      <c r="G70" s="111"/>
      <c r="H70" s="110"/>
      <c r="I70" s="110"/>
      <c r="J70" s="110" t="s">
        <v>10908</v>
      </c>
      <c r="K70" s="110" t="s">
        <v>3059</v>
      </c>
      <c r="L70" s="110" t="s">
        <v>3086</v>
      </c>
      <c r="M70" s="110" t="s">
        <v>3060</v>
      </c>
      <c r="N70" s="110" t="s">
        <v>3028</v>
      </c>
      <c r="O70" s="110" t="s">
        <v>2809</v>
      </c>
      <c r="P70" s="110" t="s">
        <v>3105</v>
      </c>
      <c r="Q70" s="110" t="s">
        <v>3048</v>
      </c>
      <c r="R70" s="110" t="s">
        <v>3049</v>
      </c>
      <c r="S70" s="110" t="s">
        <v>2790</v>
      </c>
      <c r="T70" s="110" t="s">
        <v>2540</v>
      </c>
      <c r="U70" s="112">
        <v>0</v>
      </c>
      <c r="V70" s="112">
        <v>0</v>
      </c>
      <c r="W70" s="110"/>
      <c r="X70" s="110" t="s">
        <v>3050</v>
      </c>
      <c r="Y70" s="112">
        <v>72810172</v>
      </c>
      <c r="Z70" s="110" t="s">
        <v>3070</v>
      </c>
      <c r="AA70" s="110" t="s">
        <v>3052</v>
      </c>
      <c r="AB70" s="110"/>
      <c r="AC70" s="113">
        <v>34.19178082191781</v>
      </c>
      <c r="AD70" s="110">
        <v>40</v>
      </c>
      <c r="AE70" s="114">
        <v>-5.8082191780821901</v>
      </c>
      <c r="AF70" s="114" t="s">
        <v>3086</v>
      </c>
      <c r="AG70" s="110"/>
      <c r="AH70" s="114">
        <v>1200</v>
      </c>
      <c r="AI70" s="110" t="s">
        <v>3054</v>
      </c>
      <c r="AJ70" s="110" t="s">
        <v>3063</v>
      </c>
      <c r="AK70" s="110" t="s">
        <v>3064</v>
      </c>
      <c r="AL70" s="110" t="s">
        <v>3106</v>
      </c>
    </row>
    <row r="71" spans="1:38" hidden="1" x14ac:dyDescent="0.25">
      <c r="A71" s="121">
        <v>75421266</v>
      </c>
      <c r="B71" s="110" t="s">
        <v>3143</v>
      </c>
      <c r="C71" s="110" t="s">
        <v>3040</v>
      </c>
      <c r="D71" s="111">
        <v>45538</v>
      </c>
      <c r="E71" s="111">
        <v>46265</v>
      </c>
      <c r="F71" s="110" t="s">
        <v>3041</v>
      </c>
      <c r="G71" s="111"/>
      <c r="H71" s="110"/>
      <c r="I71" s="111"/>
      <c r="J71" s="110" t="s">
        <v>11741</v>
      </c>
      <c r="K71" s="110" t="s">
        <v>3059</v>
      </c>
      <c r="L71" s="110" t="s">
        <v>3086</v>
      </c>
      <c r="M71" s="110" t="s">
        <v>3090</v>
      </c>
      <c r="N71" s="110" t="s">
        <v>3091</v>
      </c>
      <c r="O71" s="110" t="s">
        <v>2809</v>
      </c>
      <c r="P71" s="110" t="s">
        <v>3047</v>
      </c>
      <c r="Q71" s="110" t="s">
        <v>3048</v>
      </c>
      <c r="R71" s="110" t="s">
        <v>3049</v>
      </c>
      <c r="S71" s="110" t="s">
        <v>2790</v>
      </c>
      <c r="T71" s="110" t="s">
        <v>2540</v>
      </c>
      <c r="U71" s="112">
        <v>0</v>
      </c>
      <c r="V71" s="112">
        <v>0</v>
      </c>
      <c r="W71" s="110"/>
      <c r="X71" s="110" t="s">
        <v>3050</v>
      </c>
      <c r="Y71" s="112">
        <v>9302925</v>
      </c>
      <c r="Z71" s="110" t="s">
        <v>3096</v>
      </c>
      <c r="AA71" s="110" t="s">
        <v>3052</v>
      </c>
      <c r="AB71" s="110"/>
      <c r="AC71" s="113">
        <v>32.136986301369859</v>
      </c>
      <c r="AD71" s="110">
        <v>0</v>
      </c>
      <c r="AE71" s="114">
        <v>32.136986301369859</v>
      </c>
      <c r="AF71" s="114" t="s">
        <v>3086</v>
      </c>
      <c r="AG71" s="110"/>
      <c r="AH71" s="114">
        <v>1300</v>
      </c>
      <c r="AI71" s="110" t="s">
        <v>3054</v>
      </c>
      <c r="AJ71" s="110" t="s">
        <v>3083</v>
      </c>
      <c r="AK71" s="110" t="s">
        <v>3146</v>
      </c>
      <c r="AL71" s="110" t="s">
        <v>3065</v>
      </c>
    </row>
    <row r="72" spans="1:38" hidden="1" x14ac:dyDescent="0.25">
      <c r="A72" s="121">
        <v>15449605</v>
      </c>
      <c r="B72" s="110" t="s">
        <v>3228</v>
      </c>
      <c r="C72" s="110" t="s">
        <v>3040</v>
      </c>
      <c r="D72" s="111">
        <v>46113</v>
      </c>
      <c r="E72" s="111">
        <v>46265</v>
      </c>
      <c r="F72" s="110" t="s">
        <v>3041</v>
      </c>
      <c r="G72" s="111"/>
      <c r="H72" s="110"/>
      <c r="I72" s="111"/>
      <c r="J72" s="110" t="s">
        <v>11744</v>
      </c>
      <c r="K72" s="110" t="s">
        <v>3059</v>
      </c>
      <c r="L72" s="110" t="s">
        <v>3086</v>
      </c>
      <c r="M72" s="110" t="s">
        <v>3060</v>
      </c>
      <c r="N72" s="110" t="s">
        <v>3028</v>
      </c>
      <c r="O72" s="110" t="s">
        <v>2809</v>
      </c>
      <c r="P72" s="110" t="s">
        <v>3047</v>
      </c>
      <c r="Q72" s="110" t="s">
        <v>3048</v>
      </c>
      <c r="R72" s="110" t="s">
        <v>3049</v>
      </c>
      <c r="S72" s="110" t="s">
        <v>2790</v>
      </c>
      <c r="T72" s="110" t="s">
        <v>2540</v>
      </c>
      <c r="U72" s="112">
        <v>0</v>
      </c>
      <c r="V72" s="112">
        <v>0</v>
      </c>
      <c r="W72" s="110"/>
      <c r="X72" s="110" t="s">
        <v>3050</v>
      </c>
      <c r="Y72" s="112">
        <v>3017373</v>
      </c>
      <c r="Z72" s="110" t="s">
        <v>3061</v>
      </c>
      <c r="AA72" s="110" t="s">
        <v>3052</v>
      </c>
      <c r="AB72" s="110"/>
      <c r="AC72" s="113">
        <v>31.479452054794521</v>
      </c>
      <c r="AD72" s="110">
        <v>0</v>
      </c>
      <c r="AE72" s="114">
        <v>31.479452054794521</v>
      </c>
      <c r="AF72" s="114" t="s">
        <v>3086</v>
      </c>
      <c r="AG72" s="110"/>
      <c r="AH72" s="114">
        <v>1300</v>
      </c>
      <c r="AI72" s="110" t="s">
        <v>3054</v>
      </c>
      <c r="AJ72" s="110" t="s">
        <v>3063</v>
      </c>
      <c r="AK72" s="110" t="s">
        <v>3064</v>
      </c>
      <c r="AL72" s="110" t="s">
        <v>3065</v>
      </c>
    </row>
    <row r="73" spans="1:38" hidden="1" x14ac:dyDescent="0.25">
      <c r="A73" s="121">
        <v>9611762</v>
      </c>
      <c r="B73" s="110" t="s">
        <v>3142</v>
      </c>
      <c r="C73" s="110" t="s">
        <v>3040</v>
      </c>
      <c r="D73" s="111">
        <v>45536</v>
      </c>
      <c r="E73" s="111">
        <v>46356</v>
      </c>
      <c r="F73" s="110" t="s">
        <v>3041</v>
      </c>
      <c r="G73" s="111"/>
      <c r="H73" s="110"/>
      <c r="I73" s="111"/>
      <c r="J73" s="110" t="s">
        <v>10900</v>
      </c>
      <c r="K73" s="110" t="s">
        <v>3059</v>
      </c>
      <c r="L73" s="110" t="s">
        <v>3086</v>
      </c>
      <c r="M73" s="110" t="s">
        <v>3090</v>
      </c>
      <c r="N73" s="110" t="s">
        <v>3046</v>
      </c>
      <c r="O73" s="110" t="s">
        <v>3092</v>
      </c>
      <c r="P73" s="110" t="s">
        <v>3093</v>
      </c>
      <c r="Q73" s="110" t="s">
        <v>3093</v>
      </c>
      <c r="R73" s="110" t="s">
        <v>3094</v>
      </c>
      <c r="S73" s="110" t="s">
        <v>2790</v>
      </c>
      <c r="T73" s="110" t="s">
        <v>2540</v>
      </c>
      <c r="U73" s="112">
        <v>0</v>
      </c>
      <c r="V73" s="112">
        <v>0</v>
      </c>
      <c r="W73" s="110"/>
      <c r="X73" s="110" t="s">
        <v>3050</v>
      </c>
      <c r="Y73" s="112">
        <v>4718074</v>
      </c>
      <c r="Z73" s="110" t="s">
        <v>3076</v>
      </c>
      <c r="AA73" s="110" t="s">
        <v>3052</v>
      </c>
      <c r="AB73" s="110"/>
      <c r="AC73" s="113">
        <v>29.916666666666664</v>
      </c>
      <c r="AD73" s="110">
        <v>10</v>
      </c>
      <c r="AE73" s="114">
        <v>19.916666666666664</v>
      </c>
      <c r="AF73" s="114" t="s">
        <v>3086</v>
      </c>
      <c r="AG73" s="110"/>
      <c r="AH73" s="114">
        <v>3000</v>
      </c>
      <c r="AI73" s="110" t="s">
        <v>3054</v>
      </c>
      <c r="AJ73" s="110" t="s">
        <v>3055</v>
      </c>
      <c r="AK73" s="110" t="s">
        <v>3095</v>
      </c>
      <c r="AL73" s="110" t="s">
        <v>3093</v>
      </c>
    </row>
    <row r="74" spans="1:38" hidden="1" x14ac:dyDescent="0.25">
      <c r="A74" s="121">
        <v>76516783</v>
      </c>
      <c r="B74" s="110" t="s">
        <v>3110</v>
      </c>
      <c r="C74" s="110" t="s">
        <v>3040</v>
      </c>
      <c r="D74" s="111">
        <v>45224</v>
      </c>
      <c r="E74" s="111">
        <v>46265</v>
      </c>
      <c r="F74" s="110" t="s">
        <v>3041</v>
      </c>
      <c r="G74" s="111"/>
      <c r="H74" s="110"/>
      <c r="I74" s="111"/>
      <c r="J74" s="110" t="s">
        <v>10903</v>
      </c>
      <c r="K74" s="110" t="s">
        <v>3059</v>
      </c>
      <c r="L74" s="110" t="s">
        <v>3086</v>
      </c>
      <c r="M74" s="110" t="s">
        <v>3060</v>
      </c>
      <c r="N74" s="110" t="s">
        <v>3028</v>
      </c>
      <c r="O74" s="110" t="s">
        <v>2809</v>
      </c>
      <c r="P74" s="110" t="s">
        <v>3047</v>
      </c>
      <c r="Q74" s="110" t="s">
        <v>3048</v>
      </c>
      <c r="R74" s="110" t="s">
        <v>3049</v>
      </c>
      <c r="S74" s="110" t="s">
        <v>2790</v>
      </c>
      <c r="T74" s="110" t="s">
        <v>2540</v>
      </c>
      <c r="U74" s="112">
        <v>0</v>
      </c>
      <c r="V74" s="112">
        <v>0</v>
      </c>
      <c r="W74" s="110"/>
      <c r="X74" s="110" t="s">
        <v>3050</v>
      </c>
      <c r="Y74" s="112">
        <v>46151732</v>
      </c>
      <c r="Z74" s="110" t="s">
        <v>3089</v>
      </c>
      <c r="AA74" s="110" t="s">
        <v>3052</v>
      </c>
      <c r="AB74" s="110" t="s">
        <v>3062</v>
      </c>
      <c r="AC74" s="113">
        <v>29.75</v>
      </c>
      <c r="AD74" s="110">
        <v>0</v>
      </c>
      <c r="AE74" s="114">
        <v>29.75</v>
      </c>
      <c r="AF74" s="114" t="s">
        <v>3086</v>
      </c>
      <c r="AG74" s="110"/>
      <c r="AH74" s="114">
        <v>1200</v>
      </c>
      <c r="AI74" s="110" t="s">
        <v>3054</v>
      </c>
      <c r="AJ74" s="110" t="s">
        <v>3083</v>
      </c>
      <c r="AK74" s="110" t="s">
        <v>3146</v>
      </c>
      <c r="AL74" s="110" t="s">
        <v>3065</v>
      </c>
    </row>
    <row r="75" spans="1:38" hidden="1" x14ac:dyDescent="0.25">
      <c r="A75" s="121">
        <v>60682057</v>
      </c>
      <c r="B75" s="110" t="s">
        <v>3180</v>
      </c>
      <c r="C75" s="110" t="s">
        <v>3040</v>
      </c>
      <c r="D75" s="111">
        <v>45931</v>
      </c>
      <c r="E75" s="111">
        <v>46265</v>
      </c>
      <c r="F75" s="110" t="s">
        <v>3041</v>
      </c>
      <c r="G75" s="111"/>
      <c r="H75" s="110"/>
      <c r="I75" s="111"/>
      <c r="J75" s="110" t="s">
        <v>10906</v>
      </c>
      <c r="K75" s="110" t="s">
        <v>3079</v>
      </c>
      <c r="L75" s="110" t="s">
        <v>3086</v>
      </c>
      <c r="M75" s="110" t="s">
        <v>3060</v>
      </c>
      <c r="N75" s="110" t="s">
        <v>3028</v>
      </c>
      <c r="O75" s="110" t="s">
        <v>2809</v>
      </c>
      <c r="P75" s="110" t="s">
        <v>3047</v>
      </c>
      <c r="Q75" s="110" t="s">
        <v>3048</v>
      </c>
      <c r="R75" s="110" t="s">
        <v>3049</v>
      </c>
      <c r="S75" s="110" t="s">
        <v>2790</v>
      </c>
      <c r="T75" s="110" t="s">
        <v>2540</v>
      </c>
      <c r="U75" s="112">
        <v>0</v>
      </c>
      <c r="V75" s="112">
        <v>0</v>
      </c>
      <c r="W75" s="110"/>
      <c r="X75" s="110" t="s">
        <v>3050</v>
      </c>
      <c r="Y75" s="112"/>
      <c r="Z75" s="110"/>
      <c r="AA75" s="110" t="s">
        <v>3052</v>
      </c>
      <c r="AB75" s="110"/>
      <c r="AC75" s="113">
        <v>28.75</v>
      </c>
      <c r="AD75" s="110">
        <v>0</v>
      </c>
      <c r="AE75" s="114">
        <v>28.75</v>
      </c>
      <c r="AF75" s="114" t="s">
        <v>3086</v>
      </c>
      <c r="AG75" s="110"/>
      <c r="AH75" s="114">
        <v>2000</v>
      </c>
      <c r="AI75" s="110" t="s">
        <v>3054</v>
      </c>
      <c r="AJ75" s="110" t="s">
        <v>3063</v>
      </c>
      <c r="AK75" s="110" t="s">
        <v>3064</v>
      </c>
      <c r="AL75" s="110" t="s">
        <v>3065</v>
      </c>
    </row>
    <row r="76" spans="1:38" hidden="1" x14ac:dyDescent="0.25">
      <c r="A76" s="121">
        <v>46156507</v>
      </c>
      <c r="B76" s="110" t="s">
        <v>11677</v>
      </c>
      <c r="C76" s="110" t="s">
        <v>3040</v>
      </c>
      <c r="D76" s="111">
        <v>45744</v>
      </c>
      <c r="E76" s="111">
        <v>46203</v>
      </c>
      <c r="F76" s="110" t="s">
        <v>3041</v>
      </c>
      <c r="G76" s="111"/>
      <c r="H76" s="110"/>
      <c r="I76" s="111"/>
      <c r="J76" s="110" t="s">
        <v>11747</v>
      </c>
      <c r="K76" s="110" t="s">
        <v>3079</v>
      </c>
      <c r="L76" s="110" t="s">
        <v>3086</v>
      </c>
      <c r="M76" s="110" t="s">
        <v>3060</v>
      </c>
      <c r="N76" s="110" t="s">
        <v>3028</v>
      </c>
      <c r="O76" s="110" t="s">
        <v>2809</v>
      </c>
      <c r="P76" s="110" t="s">
        <v>3117</v>
      </c>
      <c r="Q76" s="110" t="s">
        <v>3048</v>
      </c>
      <c r="R76" s="110" t="s">
        <v>3049</v>
      </c>
      <c r="S76" s="110" t="s">
        <v>2790</v>
      </c>
      <c r="T76" s="110" t="s">
        <v>2540</v>
      </c>
      <c r="U76" s="112">
        <v>0</v>
      </c>
      <c r="V76" s="112">
        <v>0</v>
      </c>
      <c r="W76" s="110"/>
      <c r="X76" s="110" t="s">
        <v>3050</v>
      </c>
      <c r="Y76" s="112">
        <v>70032235</v>
      </c>
      <c r="Z76" s="110" t="s">
        <v>3147</v>
      </c>
      <c r="AA76" s="110" t="s">
        <v>3052</v>
      </c>
      <c r="AB76" s="110"/>
      <c r="AC76" s="113">
        <v>28.666666666666664</v>
      </c>
      <c r="AD76" s="110">
        <v>0</v>
      </c>
      <c r="AE76" s="114">
        <v>28.666666666666664</v>
      </c>
      <c r="AF76" s="114" t="s">
        <v>3086</v>
      </c>
      <c r="AG76" s="110"/>
      <c r="AH76" s="114">
        <v>2500</v>
      </c>
      <c r="AI76" s="110" t="s">
        <v>3054</v>
      </c>
      <c r="AJ76" s="110" t="s">
        <v>3083</v>
      </c>
      <c r="AK76" s="110" t="s">
        <v>3056</v>
      </c>
      <c r="AL76" s="110" t="s">
        <v>3118</v>
      </c>
    </row>
    <row r="77" spans="1:38" hidden="1" x14ac:dyDescent="0.25">
      <c r="A77" s="121">
        <v>70158066</v>
      </c>
      <c r="B77" s="110" t="s">
        <v>3103</v>
      </c>
      <c r="C77" s="110" t="s">
        <v>3040</v>
      </c>
      <c r="D77" s="111">
        <v>45139</v>
      </c>
      <c r="E77" s="111">
        <v>46203</v>
      </c>
      <c r="F77" s="110" t="s">
        <v>3041</v>
      </c>
      <c r="G77" s="111"/>
      <c r="H77" s="110"/>
      <c r="I77" s="111"/>
      <c r="J77" s="110" t="s">
        <v>10900</v>
      </c>
      <c r="K77" s="110" t="s">
        <v>3059</v>
      </c>
      <c r="L77" s="110" t="s">
        <v>3086</v>
      </c>
      <c r="M77" s="110" t="s">
        <v>3060</v>
      </c>
      <c r="N77" s="110" t="s">
        <v>3028</v>
      </c>
      <c r="O77" s="110" t="s">
        <v>2809</v>
      </c>
      <c r="P77" s="110" t="s">
        <v>3047</v>
      </c>
      <c r="Q77" s="110" t="s">
        <v>3048</v>
      </c>
      <c r="R77" s="110" t="s">
        <v>3049</v>
      </c>
      <c r="S77" s="110" t="s">
        <v>2790</v>
      </c>
      <c r="T77" s="110" t="s">
        <v>2540</v>
      </c>
      <c r="U77" s="112">
        <v>0</v>
      </c>
      <c r="V77" s="112">
        <v>0</v>
      </c>
      <c r="W77" s="110"/>
      <c r="X77" s="110" t="s">
        <v>3050</v>
      </c>
      <c r="Y77" s="112">
        <v>10551431</v>
      </c>
      <c r="Z77" s="110" t="s">
        <v>3101</v>
      </c>
      <c r="AA77" s="110" t="s">
        <v>3052</v>
      </c>
      <c r="AB77" s="110"/>
      <c r="AC77" s="113">
        <v>28.083333333333332</v>
      </c>
      <c r="AD77" s="110">
        <v>0</v>
      </c>
      <c r="AE77" s="114">
        <v>28.083333333333332</v>
      </c>
      <c r="AF77" s="114" t="s">
        <v>3086</v>
      </c>
      <c r="AG77" s="110"/>
      <c r="AH77" s="114">
        <v>1300</v>
      </c>
      <c r="AI77" s="110" t="s">
        <v>3054</v>
      </c>
      <c r="AJ77" s="110" t="s">
        <v>3063</v>
      </c>
      <c r="AK77" s="110" t="s">
        <v>3064</v>
      </c>
      <c r="AL77" s="110" t="s">
        <v>3057</v>
      </c>
    </row>
    <row r="78" spans="1:38" hidden="1" x14ac:dyDescent="0.25">
      <c r="A78" s="121">
        <v>46084053</v>
      </c>
      <c r="B78" s="110" t="s">
        <v>3182</v>
      </c>
      <c r="C78" s="110" t="s">
        <v>3040</v>
      </c>
      <c r="D78" s="111">
        <v>45985</v>
      </c>
      <c r="E78" s="111">
        <v>46265</v>
      </c>
      <c r="F78" s="110" t="s">
        <v>3041</v>
      </c>
      <c r="G78" s="111"/>
      <c r="H78" s="110"/>
      <c r="I78" s="111"/>
      <c r="J78" s="110" t="s">
        <v>11743</v>
      </c>
      <c r="K78" s="110" t="s">
        <v>3059</v>
      </c>
      <c r="L78" s="110" t="s">
        <v>3086</v>
      </c>
      <c r="M78" s="110" t="s">
        <v>3060</v>
      </c>
      <c r="N78" s="110" t="s">
        <v>3028</v>
      </c>
      <c r="O78" s="110" t="s">
        <v>2809</v>
      </c>
      <c r="P78" s="110" t="s">
        <v>3047</v>
      </c>
      <c r="Q78" s="110" t="s">
        <v>3048</v>
      </c>
      <c r="R78" s="110" t="s">
        <v>3049</v>
      </c>
      <c r="S78" s="110" t="s">
        <v>2790</v>
      </c>
      <c r="T78" s="110" t="s">
        <v>2540</v>
      </c>
      <c r="U78" s="112">
        <v>0</v>
      </c>
      <c r="V78" s="112">
        <v>0</v>
      </c>
      <c r="W78" s="110"/>
      <c r="X78" s="110" t="s">
        <v>3050</v>
      </c>
      <c r="Y78" s="112">
        <v>10551431</v>
      </c>
      <c r="Z78" s="110" t="s">
        <v>3101</v>
      </c>
      <c r="AA78" s="110" t="s">
        <v>3052</v>
      </c>
      <c r="AB78" s="110"/>
      <c r="AC78" s="113">
        <v>27.583333333333332</v>
      </c>
      <c r="AD78" s="110">
        <v>7</v>
      </c>
      <c r="AE78" s="114">
        <v>20.583333333333332</v>
      </c>
      <c r="AF78" s="114" t="s">
        <v>3086</v>
      </c>
      <c r="AG78" s="110"/>
      <c r="AH78" s="114">
        <v>1300</v>
      </c>
      <c r="AI78" s="110" t="s">
        <v>3054</v>
      </c>
      <c r="AJ78" s="110" t="s">
        <v>3063</v>
      </c>
      <c r="AK78" s="110" t="s">
        <v>3064</v>
      </c>
      <c r="AL78" s="110" t="s">
        <v>3057</v>
      </c>
    </row>
    <row r="79" spans="1:38" hidden="1" x14ac:dyDescent="0.25">
      <c r="A79" s="121">
        <v>46821377</v>
      </c>
      <c r="B79" s="110" t="s">
        <v>3193</v>
      </c>
      <c r="C79" s="110" t="s">
        <v>3040</v>
      </c>
      <c r="D79" s="111">
        <v>46042</v>
      </c>
      <c r="E79" s="111">
        <v>46265</v>
      </c>
      <c r="F79" s="110" t="s">
        <v>3041</v>
      </c>
      <c r="G79" s="111"/>
      <c r="H79" s="110"/>
      <c r="I79" s="111"/>
      <c r="J79" s="110" t="s">
        <v>10906</v>
      </c>
      <c r="K79" s="110" t="s">
        <v>3059</v>
      </c>
      <c r="L79" s="110" t="s">
        <v>3086</v>
      </c>
      <c r="M79" s="110" t="s">
        <v>3060</v>
      </c>
      <c r="N79" s="110" t="s">
        <v>3028</v>
      </c>
      <c r="O79" s="110" t="s">
        <v>2809</v>
      </c>
      <c r="P79" s="110" t="s">
        <v>3047</v>
      </c>
      <c r="Q79" s="110" t="s">
        <v>3048</v>
      </c>
      <c r="R79" s="110" t="s">
        <v>3049</v>
      </c>
      <c r="S79" s="110" t="s">
        <v>2790</v>
      </c>
      <c r="T79" s="110" t="s">
        <v>2540</v>
      </c>
      <c r="U79" s="112">
        <v>1</v>
      </c>
      <c r="V79" s="112">
        <v>0</v>
      </c>
      <c r="W79" s="110"/>
      <c r="X79" s="110" t="s">
        <v>3050</v>
      </c>
      <c r="Y79" s="112">
        <v>10551431</v>
      </c>
      <c r="Z79" s="110" t="s">
        <v>3101</v>
      </c>
      <c r="AA79" s="110" t="s">
        <v>3052</v>
      </c>
      <c r="AB79" s="110"/>
      <c r="AC79" s="113">
        <v>27.583333333333332</v>
      </c>
      <c r="AD79" s="110">
        <v>0</v>
      </c>
      <c r="AE79" s="114">
        <v>27.583333333333332</v>
      </c>
      <c r="AF79" s="114" t="s">
        <v>3086</v>
      </c>
      <c r="AG79" s="110"/>
      <c r="AH79" s="114">
        <v>1300</v>
      </c>
      <c r="AI79" s="110" t="s">
        <v>3054</v>
      </c>
      <c r="AJ79" s="110" t="s">
        <v>3063</v>
      </c>
      <c r="AK79" s="110" t="s">
        <v>3064</v>
      </c>
      <c r="AL79" s="110" t="s">
        <v>3057</v>
      </c>
    </row>
    <row r="80" spans="1:38" hidden="1" x14ac:dyDescent="0.25">
      <c r="A80" s="121">
        <v>76523092</v>
      </c>
      <c r="B80" s="110" t="s">
        <v>3163</v>
      </c>
      <c r="C80" s="110" t="s">
        <v>3040</v>
      </c>
      <c r="D80" s="111">
        <v>45839</v>
      </c>
      <c r="E80" s="111">
        <v>46203</v>
      </c>
      <c r="F80" s="110" t="s">
        <v>3041</v>
      </c>
      <c r="G80" s="111"/>
      <c r="H80" s="110"/>
      <c r="I80" s="111"/>
      <c r="J80" s="110" t="s">
        <v>10908</v>
      </c>
      <c r="K80" s="110" t="s">
        <v>3059</v>
      </c>
      <c r="L80" s="110" t="s">
        <v>3086</v>
      </c>
      <c r="M80" s="110" t="s">
        <v>3060</v>
      </c>
      <c r="N80" s="110" t="s">
        <v>3028</v>
      </c>
      <c r="O80" s="110" t="s">
        <v>2809</v>
      </c>
      <c r="P80" s="110" t="s">
        <v>3047</v>
      </c>
      <c r="Q80" s="110" t="s">
        <v>3048</v>
      </c>
      <c r="R80" s="110" t="s">
        <v>3049</v>
      </c>
      <c r="S80" s="110" t="s">
        <v>2790</v>
      </c>
      <c r="T80" s="110" t="s">
        <v>2540</v>
      </c>
      <c r="U80" s="112">
        <v>1</v>
      </c>
      <c r="V80" s="112">
        <v>1</v>
      </c>
      <c r="W80" s="110"/>
      <c r="X80" s="110" t="s">
        <v>3050</v>
      </c>
      <c r="Y80" s="112">
        <v>10551431</v>
      </c>
      <c r="Z80" s="110" t="s">
        <v>3101</v>
      </c>
      <c r="AA80" s="110" t="s">
        <v>3052</v>
      </c>
      <c r="AB80" s="110"/>
      <c r="AC80" s="113">
        <v>27.583333333333332</v>
      </c>
      <c r="AD80" s="110">
        <v>0</v>
      </c>
      <c r="AE80" s="114">
        <v>27.583333333333332</v>
      </c>
      <c r="AF80" s="114" t="s">
        <v>3086</v>
      </c>
      <c r="AG80" s="110"/>
      <c r="AH80" s="114">
        <v>1300</v>
      </c>
      <c r="AI80" s="110" t="s">
        <v>3054</v>
      </c>
      <c r="AJ80" s="110" t="s">
        <v>3063</v>
      </c>
      <c r="AK80" s="110" t="s">
        <v>3064</v>
      </c>
      <c r="AL80" s="110" t="s">
        <v>3057</v>
      </c>
    </row>
    <row r="81" spans="1:38" hidden="1" x14ac:dyDescent="0.25">
      <c r="A81" s="121">
        <v>42372173</v>
      </c>
      <c r="B81" s="110" t="s">
        <v>3066</v>
      </c>
      <c r="C81" s="110" t="s">
        <v>3040</v>
      </c>
      <c r="D81" s="111">
        <v>43723</v>
      </c>
      <c r="E81" s="111">
        <v>46173</v>
      </c>
      <c r="F81" s="110" t="s">
        <v>3041</v>
      </c>
      <c r="G81" s="111"/>
      <c r="H81" s="110"/>
      <c r="I81" s="111"/>
      <c r="J81" s="110" t="s">
        <v>10895</v>
      </c>
      <c r="K81" s="110" t="s">
        <v>3079</v>
      </c>
      <c r="L81" s="110" t="s">
        <v>3086</v>
      </c>
      <c r="M81" s="110" t="s">
        <v>3060</v>
      </c>
      <c r="N81" s="110" t="s">
        <v>3028</v>
      </c>
      <c r="O81" s="110" t="s">
        <v>2809</v>
      </c>
      <c r="P81" s="110" t="s">
        <v>3047</v>
      </c>
      <c r="Q81" s="110" t="s">
        <v>3048</v>
      </c>
      <c r="R81" s="110" t="s">
        <v>3049</v>
      </c>
      <c r="S81" s="110" t="s">
        <v>2790</v>
      </c>
      <c r="T81" s="110" t="s">
        <v>2540</v>
      </c>
      <c r="U81" s="112">
        <v>0</v>
      </c>
      <c r="V81" s="112">
        <v>0</v>
      </c>
      <c r="W81" s="110"/>
      <c r="X81" s="110" t="s">
        <v>3050</v>
      </c>
      <c r="Y81" s="112">
        <v>10551431</v>
      </c>
      <c r="Z81" s="110" t="s">
        <v>3101</v>
      </c>
      <c r="AA81" s="110" t="s">
        <v>3052</v>
      </c>
      <c r="AB81" s="110"/>
      <c r="AC81" s="113">
        <v>27.583333333333332</v>
      </c>
      <c r="AD81" s="110">
        <v>0</v>
      </c>
      <c r="AE81" s="114">
        <v>27.583333333333332</v>
      </c>
      <c r="AF81" s="114" t="s">
        <v>3086</v>
      </c>
      <c r="AG81" s="110"/>
      <c r="AH81" s="114">
        <v>2000</v>
      </c>
      <c r="AI81" s="110" t="s">
        <v>3054</v>
      </c>
      <c r="AJ81" s="110" t="s">
        <v>3063</v>
      </c>
      <c r="AK81" s="110" t="s">
        <v>3064</v>
      </c>
      <c r="AL81" s="110" t="s">
        <v>3057</v>
      </c>
    </row>
    <row r="82" spans="1:38" hidden="1" x14ac:dyDescent="0.25">
      <c r="A82" s="121">
        <v>10604373</v>
      </c>
      <c r="B82" s="110" t="s">
        <v>3122</v>
      </c>
      <c r="C82" s="110" t="s">
        <v>3040</v>
      </c>
      <c r="D82" s="111">
        <v>45352</v>
      </c>
      <c r="E82" s="111">
        <v>46265</v>
      </c>
      <c r="F82" s="110" t="s">
        <v>3041</v>
      </c>
      <c r="G82" s="111"/>
      <c r="H82" s="110"/>
      <c r="I82" s="111"/>
      <c r="J82" s="110" t="s">
        <v>10907</v>
      </c>
      <c r="K82" s="110" t="s">
        <v>3059</v>
      </c>
      <c r="L82" s="110" t="s">
        <v>3086</v>
      </c>
      <c r="M82" s="110" t="s">
        <v>3060</v>
      </c>
      <c r="N82" s="110" t="s">
        <v>3028</v>
      </c>
      <c r="O82" s="110" t="s">
        <v>2809</v>
      </c>
      <c r="P82" s="110" t="s">
        <v>3047</v>
      </c>
      <c r="Q82" s="110" t="s">
        <v>3048</v>
      </c>
      <c r="R82" s="110" t="s">
        <v>3049</v>
      </c>
      <c r="S82" s="110" t="s">
        <v>2790</v>
      </c>
      <c r="T82" s="110" t="s">
        <v>2540</v>
      </c>
      <c r="U82" s="112">
        <v>0</v>
      </c>
      <c r="V82" s="112">
        <v>0</v>
      </c>
      <c r="W82" s="110"/>
      <c r="X82" s="110" t="s">
        <v>3050</v>
      </c>
      <c r="Y82" s="112">
        <v>10551431</v>
      </c>
      <c r="Z82" s="110" t="s">
        <v>3101</v>
      </c>
      <c r="AA82" s="110" t="s">
        <v>3052</v>
      </c>
      <c r="AB82" s="110"/>
      <c r="AC82" s="113">
        <v>27.583333333333332</v>
      </c>
      <c r="AD82" s="110">
        <v>0</v>
      </c>
      <c r="AE82" s="114">
        <v>27.583333333333332</v>
      </c>
      <c r="AF82" s="114" t="s">
        <v>3086</v>
      </c>
      <c r="AG82" s="110"/>
      <c r="AH82" s="114">
        <v>1300</v>
      </c>
      <c r="AI82" s="110" t="s">
        <v>3054</v>
      </c>
      <c r="AJ82" s="110" t="s">
        <v>3063</v>
      </c>
      <c r="AK82" s="110" t="s">
        <v>3064</v>
      </c>
      <c r="AL82" s="110" t="s">
        <v>3057</v>
      </c>
    </row>
    <row r="83" spans="1:38" hidden="1" x14ac:dyDescent="0.25">
      <c r="A83" s="121">
        <v>31936274</v>
      </c>
      <c r="B83" s="110" t="s">
        <v>3128</v>
      </c>
      <c r="C83" s="110" t="s">
        <v>3040</v>
      </c>
      <c r="D83" s="111">
        <v>45352</v>
      </c>
      <c r="E83" s="111">
        <v>46265</v>
      </c>
      <c r="F83" s="110" t="s">
        <v>3041</v>
      </c>
      <c r="G83" s="111"/>
      <c r="H83" s="110"/>
      <c r="I83" s="111"/>
      <c r="J83" s="110" t="s">
        <v>10907</v>
      </c>
      <c r="K83" s="110" t="s">
        <v>3059</v>
      </c>
      <c r="L83" s="110" t="s">
        <v>3086</v>
      </c>
      <c r="M83" s="110" t="s">
        <v>3060</v>
      </c>
      <c r="N83" s="110" t="s">
        <v>3028</v>
      </c>
      <c r="O83" s="110" t="s">
        <v>2809</v>
      </c>
      <c r="P83" s="110" t="s">
        <v>3047</v>
      </c>
      <c r="Q83" s="110" t="s">
        <v>3048</v>
      </c>
      <c r="R83" s="110" t="s">
        <v>3049</v>
      </c>
      <c r="S83" s="110" t="s">
        <v>2790</v>
      </c>
      <c r="T83" s="110" t="s">
        <v>2540</v>
      </c>
      <c r="U83" s="112">
        <v>0</v>
      </c>
      <c r="V83" s="112">
        <v>0</v>
      </c>
      <c r="W83" s="110"/>
      <c r="X83" s="110" t="s">
        <v>3050</v>
      </c>
      <c r="Y83" s="112">
        <v>10551431</v>
      </c>
      <c r="Z83" s="110" t="s">
        <v>3101</v>
      </c>
      <c r="AA83" s="110" t="s">
        <v>3052</v>
      </c>
      <c r="AB83" s="110"/>
      <c r="AC83" s="113">
        <v>27.583333333333332</v>
      </c>
      <c r="AD83" s="110">
        <v>0</v>
      </c>
      <c r="AE83" s="114">
        <v>27.583333333333332</v>
      </c>
      <c r="AF83" s="114" t="s">
        <v>3086</v>
      </c>
      <c r="AG83" s="110"/>
      <c r="AH83" s="114">
        <v>2000</v>
      </c>
      <c r="AI83" s="110" t="s">
        <v>3054</v>
      </c>
      <c r="AJ83" s="110" t="s">
        <v>3063</v>
      </c>
      <c r="AK83" s="110" t="s">
        <v>3064</v>
      </c>
      <c r="AL83" s="110" t="s">
        <v>3057</v>
      </c>
    </row>
    <row r="84" spans="1:38" hidden="1" x14ac:dyDescent="0.25">
      <c r="A84" s="121">
        <v>77666191</v>
      </c>
      <c r="B84" s="110" t="s">
        <v>3165</v>
      </c>
      <c r="C84" s="110" t="s">
        <v>3040</v>
      </c>
      <c r="D84" s="111">
        <v>45839</v>
      </c>
      <c r="E84" s="111">
        <v>46203</v>
      </c>
      <c r="F84" s="110" t="s">
        <v>3041</v>
      </c>
      <c r="G84" s="111"/>
      <c r="H84" s="110"/>
      <c r="I84" s="111"/>
      <c r="J84" s="110" t="s">
        <v>10908</v>
      </c>
      <c r="K84" s="110" t="s">
        <v>3059</v>
      </c>
      <c r="L84" s="110" t="s">
        <v>3086</v>
      </c>
      <c r="M84" s="110" t="s">
        <v>3060</v>
      </c>
      <c r="N84" s="110" t="s">
        <v>3028</v>
      </c>
      <c r="O84" s="110" t="s">
        <v>2809</v>
      </c>
      <c r="P84" s="110" t="s">
        <v>3047</v>
      </c>
      <c r="Q84" s="110" t="s">
        <v>3048</v>
      </c>
      <c r="R84" s="110" t="s">
        <v>3049</v>
      </c>
      <c r="S84" s="110" t="s">
        <v>2790</v>
      </c>
      <c r="T84" s="110" t="s">
        <v>2540</v>
      </c>
      <c r="U84" s="112">
        <v>0</v>
      </c>
      <c r="V84" s="112">
        <v>0</v>
      </c>
      <c r="W84" s="110"/>
      <c r="X84" s="110" t="s">
        <v>3050</v>
      </c>
      <c r="Y84" s="112">
        <v>10551431</v>
      </c>
      <c r="Z84" s="110" t="s">
        <v>3101</v>
      </c>
      <c r="AA84" s="110" t="s">
        <v>3052</v>
      </c>
      <c r="AB84" s="110"/>
      <c r="AC84" s="113">
        <v>27.583333333333332</v>
      </c>
      <c r="AD84" s="110">
        <v>0</v>
      </c>
      <c r="AE84" s="114">
        <v>27.583333333333332</v>
      </c>
      <c r="AF84" s="114" t="s">
        <v>3086</v>
      </c>
      <c r="AG84" s="110"/>
      <c r="AH84" s="114">
        <v>1300</v>
      </c>
      <c r="AI84" s="110" t="s">
        <v>3054</v>
      </c>
      <c r="AJ84" s="110" t="s">
        <v>3063</v>
      </c>
      <c r="AK84" s="110" t="s">
        <v>3064</v>
      </c>
      <c r="AL84" s="110" t="s">
        <v>3057</v>
      </c>
    </row>
    <row r="85" spans="1:38" hidden="1" x14ac:dyDescent="0.25">
      <c r="A85" s="121">
        <v>76285576</v>
      </c>
      <c r="B85" s="110" t="s">
        <v>3192</v>
      </c>
      <c r="C85" s="110" t="s">
        <v>3040</v>
      </c>
      <c r="D85" s="111">
        <v>46042</v>
      </c>
      <c r="E85" s="111">
        <v>46265</v>
      </c>
      <c r="F85" s="110" t="s">
        <v>3041</v>
      </c>
      <c r="G85" s="111"/>
      <c r="H85" s="110"/>
      <c r="I85" s="111"/>
      <c r="J85" s="110" t="s">
        <v>11743</v>
      </c>
      <c r="K85" s="110" t="s">
        <v>3059</v>
      </c>
      <c r="L85" s="110" t="s">
        <v>3086</v>
      </c>
      <c r="M85" s="110" t="s">
        <v>3060</v>
      </c>
      <c r="N85" s="110" t="s">
        <v>3028</v>
      </c>
      <c r="O85" s="110" t="s">
        <v>2809</v>
      </c>
      <c r="P85" s="110" t="s">
        <v>3047</v>
      </c>
      <c r="Q85" s="110" t="s">
        <v>3048</v>
      </c>
      <c r="R85" s="110" t="s">
        <v>3049</v>
      </c>
      <c r="S85" s="110" t="s">
        <v>2790</v>
      </c>
      <c r="T85" s="110" t="s">
        <v>2540</v>
      </c>
      <c r="U85" s="112">
        <v>0</v>
      </c>
      <c r="V85" s="112">
        <v>0</v>
      </c>
      <c r="W85" s="110"/>
      <c r="X85" s="110" t="s">
        <v>3050</v>
      </c>
      <c r="Y85" s="112">
        <v>10551431</v>
      </c>
      <c r="Z85" s="110" t="s">
        <v>3101</v>
      </c>
      <c r="AA85" s="110" t="s">
        <v>3052</v>
      </c>
      <c r="AB85" s="110"/>
      <c r="AC85" s="113">
        <v>27.583333333333332</v>
      </c>
      <c r="AD85" s="110">
        <v>0</v>
      </c>
      <c r="AE85" s="114">
        <v>27.583333333333332</v>
      </c>
      <c r="AF85" s="114" t="s">
        <v>3086</v>
      </c>
      <c r="AG85" s="110"/>
      <c r="AH85" s="114">
        <v>2000</v>
      </c>
      <c r="AI85" s="110" t="s">
        <v>3054</v>
      </c>
      <c r="AJ85" s="110" t="s">
        <v>3063</v>
      </c>
      <c r="AK85" s="110" t="s">
        <v>3064</v>
      </c>
      <c r="AL85" s="110" t="s">
        <v>3057</v>
      </c>
    </row>
    <row r="86" spans="1:38" hidden="1" x14ac:dyDescent="0.25">
      <c r="A86" s="121">
        <v>4733123</v>
      </c>
      <c r="B86" s="110" t="s">
        <v>3139</v>
      </c>
      <c r="C86" s="110" t="s">
        <v>3040</v>
      </c>
      <c r="D86" s="111">
        <v>45516</v>
      </c>
      <c r="E86" s="111">
        <v>46203</v>
      </c>
      <c r="F86" s="110" t="s">
        <v>3041</v>
      </c>
      <c r="G86" s="111"/>
      <c r="H86" s="110"/>
      <c r="I86" s="111"/>
      <c r="J86" s="110" t="s">
        <v>3140</v>
      </c>
      <c r="K86" s="110" t="s">
        <v>3059</v>
      </c>
      <c r="L86" s="110" t="s">
        <v>3086</v>
      </c>
      <c r="M86" s="110" t="s">
        <v>3060</v>
      </c>
      <c r="N86" s="110" t="s">
        <v>3028</v>
      </c>
      <c r="O86" s="110" t="s">
        <v>2809</v>
      </c>
      <c r="P86" s="110" t="s">
        <v>3047</v>
      </c>
      <c r="Q86" s="110" t="s">
        <v>3048</v>
      </c>
      <c r="R86" s="110" t="s">
        <v>3049</v>
      </c>
      <c r="S86" s="110" t="s">
        <v>2790</v>
      </c>
      <c r="T86" s="110" t="s">
        <v>2540</v>
      </c>
      <c r="U86" s="112">
        <v>0</v>
      </c>
      <c r="V86" s="112">
        <v>0</v>
      </c>
      <c r="W86" s="110"/>
      <c r="X86" s="110" t="s">
        <v>3050</v>
      </c>
      <c r="Y86" s="112">
        <v>10551431</v>
      </c>
      <c r="Z86" s="110" t="s">
        <v>3101</v>
      </c>
      <c r="AA86" s="110" t="s">
        <v>3052</v>
      </c>
      <c r="AB86" s="110"/>
      <c r="AC86" s="113">
        <v>27.5</v>
      </c>
      <c r="AD86" s="110">
        <v>5</v>
      </c>
      <c r="AE86" s="114">
        <v>22.5</v>
      </c>
      <c r="AF86" s="114" t="s">
        <v>3086</v>
      </c>
      <c r="AG86" s="110"/>
      <c r="AH86" s="114">
        <v>1500</v>
      </c>
      <c r="AI86" s="110" t="s">
        <v>3054</v>
      </c>
      <c r="AJ86" s="110" t="s">
        <v>3063</v>
      </c>
      <c r="AK86" s="110" t="s">
        <v>3064</v>
      </c>
      <c r="AL86" s="110" t="s">
        <v>3057</v>
      </c>
    </row>
    <row r="87" spans="1:38" hidden="1" x14ac:dyDescent="0.25">
      <c r="A87" s="121">
        <v>41846774</v>
      </c>
      <c r="B87" s="110" t="s">
        <v>11678</v>
      </c>
      <c r="C87" s="110" t="s">
        <v>3040</v>
      </c>
      <c r="D87" s="111">
        <v>46113</v>
      </c>
      <c r="E87" s="111">
        <v>46203</v>
      </c>
      <c r="F87" s="110" t="s">
        <v>3041</v>
      </c>
      <c r="G87" s="111"/>
      <c r="H87" s="110"/>
      <c r="I87" s="111"/>
      <c r="J87" s="110" t="s">
        <v>11744</v>
      </c>
      <c r="K87" s="110" t="s">
        <v>3059</v>
      </c>
      <c r="L87" s="110" t="s">
        <v>3086</v>
      </c>
      <c r="M87" s="110" t="s">
        <v>3060</v>
      </c>
      <c r="N87" s="110" t="s">
        <v>3028</v>
      </c>
      <c r="O87" s="110" t="s">
        <v>2809</v>
      </c>
      <c r="P87" s="110" t="s">
        <v>3047</v>
      </c>
      <c r="Q87" s="110" t="s">
        <v>3048</v>
      </c>
      <c r="R87" s="110" t="s">
        <v>3049</v>
      </c>
      <c r="S87" s="110" t="s">
        <v>2790</v>
      </c>
      <c r="T87" s="110" t="s">
        <v>2540</v>
      </c>
      <c r="U87" s="112">
        <v>0</v>
      </c>
      <c r="V87" s="112">
        <v>0</v>
      </c>
      <c r="W87" s="110"/>
      <c r="X87" s="110" t="s">
        <v>3050</v>
      </c>
      <c r="Y87" s="112">
        <v>10551431</v>
      </c>
      <c r="Z87" s="110" t="s">
        <v>3101</v>
      </c>
      <c r="AA87" s="110" t="s">
        <v>3052</v>
      </c>
      <c r="AB87" s="110"/>
      <c r="AC87" s="113">
        <v>27.123287671232877</v>
      </c>
      <c r="AD87" s="110">
        <v>0</v>
      </c>
      <c r="AE87" s="114">
        <v>27.123287671232877</v>
      </c>
      <c r="AF87" s="114" t="s">
        <v>3086</v>
      </c>
      <c r="AG87" s="110"/>
      <c r="AH87" s="114">
        <v>1300</v>
      </c>
      <c r="AI87" s="110" t="s">
        <v>3054</v>
      </c>
      <c r="AJ87" s="110" t="s">
        <v>3063</v>
      </c>
      <c r="AK87" s="110" t="s">
        <v>3064</v>
      </c>
      <c r="AL87" s="110" t="s">
        <v>3057</v>
      </c>
    </row>
    <row r="88" spans="1:38" hidden="1" x14ac:dyDescent="0.25">
      <c r="A88" s="121">
        <v>43630508</v>
      </c>
      <c r="B88" s="110" t="s">
        <v>3237</v>
      </c>
      <c r="C88" s="110" t="s">
        <v>3040</v>
      </c>
      <c r="D88" s="111">
        <v>46136</v>
      </c>
      <c r="E88" s="111">
        <v>46265</v>
      </c>
      <c r="F88" s="110" t="s">
        <v>3041</v>
      </c>
      <c r="G88" s="111"/>
      <c r="H88" s="110"/>
      <c r="I88" s="111"/>
      <c r="J88" s="110" t="s">
        <v>11748</v>
      </c>
      <c r="K88" s="110" t="s">
        <v>3059</v>
      </c>
      <c r="L88" s="110" t="s">
        <v>3086</v>
      </c>
      <c r="M88" s="110" t="s">
        <v>3080</v>
      </c>
      <c r="N88" s="110" t="s">
        <v>3081</v>
      </c>
      <c r="O88" s="115" t="s">
        <v>2809</v>
      </c>
      <c r="P88" s="110" t="s">
        <v>3073</v>
      </c>
      <c r="Q88" s="110" t="s">
        <v>3048</v>
      </c>
      <c r="R88" s="110" t="s">
        <v>3049</v>
      </c>
      <c r="S88" s="110" t="s">
        <v>2790</v>
      </c>
      <c r="T88" s="110" t="s">
        <v>2540</v>
      </c>
      <c r="U88" s="112">
        <v>0</v>
      </c>
      <c r="V88" s="112">
        <v>0</v>
      </c>
      <c r="W88" s="110"/>
      <c r="X88" s="110" t="s">
        <v>3050</v>
      </c>
      <c r="Y88" s="112">
        <v>72566559</v>
      </c>
      <c r="Z88" s="110" t="s">
        <v>3082</v>
      </c>
      <c r="AA88" s="110" t="s">
        <v>3052</v>
      </c>
      <c r="AB88" s="110"/>
      <c r="AC88" s="113">
        <v>25.916666666666664</v>
      </c>
      <c r="AD88" s="110">
        <v>5</v>
      </c>
      <c r="AE88" s="114">
        <v>20.916666666666664</v>
      </c>
      <c r="AF88" s="114" t="s">
        <v>3086</v>
      </c>
      <c r="AG88" s="110"/>
      <c r="AH88" s="114">
        <v>1600</v>
      </c>
      <c r="AI88" s="110" t="s">
        <v>3054</v>
      </c>
      <c r="AJ88" s="110" t="s">
        <v>3055</v>
      </c>
      <c r="AK88" s="110" t="s">
        <v>3071</v>
      </c>
      <c r="AL88" s="110" t="s">
        <v>3057</v>
      </c>
    </row>
    <row r="89" spans="1:38" hidden="1" x14ac:dyDescent="0.25">
      <c r="A89" s="121">
        <v>72169351</v>
      </c>
      <c r="B89" s="110" t="s">
        <v>3197</v>
      </c>
      <c r="C89" s="110" t="s">
        <v>3040</v>
      </c>
      <c r="D89" s="111">
        <v>46055</v>
      </c>
      <c r="E89" s="111">
        <v>46265</v>
      </c>
      <c r="F89" s="110" t="s">
        <v>3041</v>
      </c>
      <c r="G89" s="111"/>
      <c r="H89" s="110"/>
      <c r="I89" s="111"/>
      <c r="J89" s="110" t="s">
        <v>11744</v>
      </c>
      <c r="K89" s="110" t="s">
        <v>3059</v>
      </c>
      <c r="L89" s="110" t="s">
        <v>3086</v>
      </c>
      <c r="M89" s="110" t="s">
        <v>3080</v>
      </c>
      <c r="N89" s="110" t="s">
        <v>3081</v>
      </c>
      <c r="O89" s="110" t="s">
        <v>2809</v>
      </c>
      <c r="P89" s="110" t="s">
        <v>3073</v>
      </c>
      <c r="Q89" s="110" t="s">
        <v>3048</v>
      </c>
      <c r="R89" s="110" t="s">
        <v>3049</v>
      </c>
      <c r="S89" s="110" t="s">
        <v>2790</v>
      </c>
      <c r="T89" s="110" t="s">
        <v>2540</v>
      </c>
      <c r="U89" s="112">
        <v>0</v>
      </c>
      <c r="V89" s="112">
        <v>0</v>
      </c>
      <c r="W89" s="110"/>
      <c r="X89" s="110" t="s">
        <v>3050</v>
      </c>
      <c r="Y89" s="112">
        <v>72566559</v>
      </c>
      <c r="Z89" s="110" t="s">
        <v>3082</v>
      </c>
      <c r="AA89" s="110" t="s">
        <v>3052</v>
      </c>
      <c r="AB89" s="110" t="s">
        <v>3062</v>
      </c>
      <c r="AC89" s="113">
        <v>25.916666666666664</v>
      </c>
      <c r="AD89" s="110">
        <v>0</v>
      </c>
      <c r="AE89" s="114">
        <v>25.916666666666664</v>
      </c>
      <c r="AF89" s="114" t="s">
        <v>3086</v>
      </c>
      <c r="AG89" s="110"/>
      <c r="AH89" s="114">
        <v>1130</v>
      </c>
      <c r="AI89" s="110" t="s">
        <v>3054</v>
      </c>
      <c r="AJ89" s="110" t="s">
        <v>3083</v>
      </c>
      <c r="AK89" s="110" t="s">
        <v>3154</v>
      </c>
      <c r="AL89" s="110" t="s">
        <v>3072</v>
      </c>
    </row>
    <row r="90" spans="1:38" hidden="1" x14ac:dyDescent="0.25">
      <c r="A90" s="121">
        <v>72740881</v>
      </c>
      <c r="B90" s="110" t="s">
        <v>3231</v>
      </c>
      <c r="C90" s="110" t="s">
        <v>3040</v>
      </c>
      <c r="D90" s="111">
        <v>46126</v>
      </c>
      <c r="E90" s="111">
        <v>46265</v>
      </c>
      <c r="F90" s="110" t="s">
        <v>3041</v>
      </c>
      <c r="G90" s="111"/>
      <c r="H90" s="110"/>
      <c r="I90" s="111"/>
      <c r="J90" s="110" t="s">
        <v>11744</v>
      </c>
      <c r="K90" s="110" t="s">
        <v>3059</v>
      </c>
      <c r="L90" s="110" t="s">
        <v>3086</v>
      </c>
      <c r="M90" s="110" t="s">
        <v>3060</v>
      </c>
      <c r="N90" s="110" t="s">
        <v>3028</v>
      </c>
      <c r="O90" s="110" t="s">
        <v>2809</v>
      </c>
      <c r="P90" s="110" t="s">
        <v>3117</v>
      </c>
      <c r="Q90" s="110" t="s">
        <v>3048</v>
      </c>
      <c r="R90" s="110" t="s">
        <v>3049</v>
      </c>
      <c r="S90" s="110" t="s">
        <v>2790</v>
      </c>
      <c r="T90" s="110" t="s">
        <v>2540</v>
      </c>
      <c r="U90" s="112">
        <v>0</v>
      </c>
      <c r="V90" s="112">
        <v>0</v>
      </c>
      <c r="W90" s="110"/>
      <c r="X90" s="110" t="s">
        <v>3050</v>
      </c>
      <c r="Y90" s="112">
        <v>43096607</v>
      </c>
      <c r="Z90" s="110" t="s">
        <v>2899</v>
      </c>
      <c r="AA90" s="110" t="s">
        <v>3052</v>
      </c>
      <c r="AB90" s="110"/>
      <c r="AC90" s="113">
        <v>24.833333333333332</v>
      </c>
      <c r="AD90" s="110">
        <v>21</v>
      </c>
      <c r="AE90" s="114">
        <v>3.8333333333333321</v>
      </c>
      <c r="AF90" s="114" t="s">
        <v>3086</v>
      </c>
      <c r="AG90" s="110"/>
      <c r="AH90" s="114">
        <v>2200</v>
      </c>
      <c r="AI90" s="110" t="s">
        <v>3054</v>
      </c>
      <c r="AJ90" s="110" t="s">
        <v>3063</v>
      </c>
      <c r="AK90" s="110" t="s">
        <v>3064</v>
      </c>
      <c r="AL90" s="110" t="s">
        <v>3118</v>
      </c>
    </row>
    <row r="91" spans="1:38" hidden="1" x14ac:dyDescent="0.25">
      <c r="A91" s="121">
        <v>77431568</v>
      </c>
      <c r="B91" s="117" t="s">
        <v>11679</v>
      </c>
      <c r="C91" s="110" t="s">
        <v>3040</v>
      </c>
      <c r="D91" s="111">
        <v>46135</v>
      </c>
      <c r="E91" s="111">
        <v>46265</v>
      </c>
      <c r="F91" s="110" t="s">
        <v>3041</v>
      </c>
      <c r="G91" s="111"/>
      <c r="H91" s="110"/>
      <c r="I91" s="111"/>
      <c r="J91" s="110" t="s">
        <v>10908</v>
      </c>
      <c r="K91" s="110" t="s">
        <v>3059</v>
      </c>
      <c r="L91" s="110" t="s">
        <v>3086</v>
      </c>
      <c r="M91" s="110" t="s">
        <v>3060</v>
      </c>
      <c r="N91" s="110" t="s">
        <v>3028</v>
      </c>
      <c r="O91" s="110" t="s">
        <v>2809</v>
      </c>
      <c r="P91" s="110" t="s">
        <v>3117</v>
      </c>
      <c r="Q91" s="110" t="s">
        <v>3048</v>
      </c>
      <c r="R91" s="110" t="s">
        <v>3049</v>
      </c>
      <c r="S91" s="110" t="s">
        <v>2790</v>
      </c>
      <c r="T91" s="110" t="s">
        <v>2540</v>
      </c>
      <c r="U91" s="112">
        <v>0</v>
      </c>
      <c r="V91" s="112">
        <v>0</v>
      </c>
      <c r="W91" s="110"/>
      <c r="X91" s="110" t="s">
        <v>3050</v>
      </c>
      <c r="Y91" s="112">
        <v>43096607</v>
      </c>
      <c r="Z91" s="110" t="s">
        <v>2899</v>
      </c>
      <c r="AA91" s="110" t="s">
        <v>3052</v>
      </c>
      <c r="AB91" s="110"/>
      <c r="AC91" s="113">
        <v>24.833333333333332</v>
      </c>
      <c r="AD91" s="110">
        <v>4</v>
      </c>
      <c r="AE91" s="114">
        <v>20.833333333333332</v>
      </c>
      <c r="AF91" s="114" t="s">
        <v>3086</v>
      </c>
      <c r="AG91" s="110"/>
      <c r="AH91" s="114">
        <v>1800</v>
      </c>
      <c r="AI91" s="110" t="s">
        <v>3054</v>
      </c>
      <c r="AJ91" s="110" t="s">
        <v>3063</v>
      </c>
      <c r="AK91" s="110" t="s">
        <v>3064</v>
      </c>
      <c r="AL91" s="110" t="s">
        <v>3118</v>
      </c>
    </row>
    <row r="92" spans="1:38" hidden="1" x14ac:dyDescent="0.25">
      <c r="A92" s="121">
        <v>42936413</v>
      </c>
      <c r="B92" s="110" t="s">
        <v>3161</v>
      </c>
      <c r="C92" s="110" t="s">
        <v>3040</v>
      </c>
      <c r="D92" s="111">
        <v>45825</v>
      </c>
      <c r="E92" s="111">
        <v>46265</v>
      </c>
      <c r="F92" s="110" t="s">
        <v>3041</v>
      </c>
      <c r="G92" s="111"/>
      <c r="H92" s="110"/>
      <c r="I92" s="111"/>
      <c r="J92" s="110" t="s">
        <v>10907</v>
      </c>
      <c r="K92" s="110" t="s">
        <v>3059</v>
      </c>
      <c r="L92" s="110" t="s">
        <v>3086</v>
      </c>
      <c r="M92" s="110" t="s">
        <v>3060</v>
      </c>
      <c r="N92" s="110" t="s">
        <v>3028</v>
      </c>
      <c r="O92" s="110" t="s">
        <v>2809</v>
      </c>
      <c r="P92" s="110" t="s">
        <v>3117</v>
      </c>
      <c r="Q92" s="110" t="s">
        <v>3048</v>
      </c>
      <c r="R92" s="110" t="s">
        <v>3049</v>
      </c>
      <c r="S92" s="110" t="s">
        <v>2790</v>
      </c>
      <c r="T92" s="110" t="s">
        <v>2540</v>
      </c>
      <c r="U92" s="112">
        <v>0</v>
      </c>
      <c r="V92" s="112">
        <v>0</v>
      </c>
      <c r="W92" s="110"/>
      <c r="X92" s="110" t="s">
        <v>3050</v>
      </c>
      <c r="Y92" s="112">
        <v>43096607</v>
      </c>
      <c r="Z92" s="110" t="s">
        <v>2899</v>
      </c>
      <c r="AA92" s="110" t="s">
        <v>3052</v>
      </c>
      <c r="AB92" s="110"/>
      <c r="AC92" s="113">
        <v>24.833333333333332</v>
      </c>
      <c r="AD92" s="110">
        <v>0</v>
      </c>
      <c r="AE92" s="114">
        <v>24.833333333333332</v>
      </c>
      <c r="AF92" s="114" t="s">
        <v>3086</v>
      </c>
      <c r="AG92" s="110"/>
      <c r="AH92" s="114">
        <v>1500</v>
      </c>
      <c r="AI92" s="110" t="s">
        <v>3054</v>
      </c>
      <c r="AJ92" s="110" t="s">
        <v>3063</v>
      </c>
      <c r="AK92" s="110" t="s">
        <v>3064</v>
      </c>
      <c r="AL92" s="110" t="s">
        <v>3118</v>
      </c>
    </row>
    <row r="93" spans="1:38" hidden="1" x14ac:dyDescent="0.25">
      <c r="A93" s="121">
        <v>74548107</v>
      </c>
      <c r="B93" s="110" t="s">
        <v>11680</v>
      </c>
      <c r="C93" s="110" t="s">
        <v>3040</v>
      </c>
      <c r="D93" s="111">
        <v>46055</v>
      </c>
      <c r="E93" s="111">
        <v>46265</v>
      </c>
      <c r="F93" s="110" t="s">
        <v>3041</v>
      </c>
      <c r="G93" s="111"/>
      <c r="H93" s="110"/>
      <c r="I93" s="111"/>
      <c r="J93" s="110" t="s">
        <v>11749</v>
      </c>
      <c r="K93" s="110" t="s">
        <v>3059</v>
      </c>
      <c r="L93" s="110" t="s">
        <v>3086</v>
      </c>
      <c r="M93" s="110" t="s">
        <v>3060</v>
      </c>
      <c r="N93" s="110" t="s">
        <v>3028</v>
      </c>
      <c r="O93" s="110" t="s">
        <v>2809</v>
      </c>
      <c r="P93" s="110" t="s">
        <v>3047</v>
      </c>
      <c r="Q93" s="110" t="s">
        <v>3048</v>
      </c>
      <c r="R93" s="110" t="s">
        <v>3049</v>
      </c>
      <c r="S93" s="110" t="s">
        <v>2790</v>
      </c>
      <c r="T93" s="110" t="s">
        <v>2540</v>
      </c>
      <c r="U93" s="112">
        <v>0</v>
      </c>
      <c r="V93" s="112">
        <v>0</v>
      </c>
      <c r="W93" s="110"/>
      <c r="X93" s="110" t="s">
        <v>3050</v>
      </c>
      <c r="Y93" s="112">
        <v>3017373</v>
      </c>
      <c r="Z93" s="110" t="s">
        <v>3061</v>
      </c>
      <c r="AA93" s="110" t="s">
        <v>3052</v>
      </c>
      <c r="AB93" s="110"/>
      <c r="AC93" s="113">
        <v>24.583333333333332</v>
      </c>
      <c r="AD93" s="110">
        <v>0</v>
      </c>
      <c r="AE93" s="114">
        <v>24.583333333333332</v>
      </c>
      <c r="AF93" s="114" t="s">
        <v>3086</v>
      </c>
      <c r="AG93" s="110"/>
      <c r="AH93" s="114">
        <v>2000</v>
      </c>
      <c r="AI93" s="110" t="s">
        <v>3054</v>
      </c>
      <c r="AJ93" s="110" t="s">
        <v>3063</v>
      </c>
      <c r="AK93" s="110" t="s">
        <v>3064</v>
      </c>
      <c r="AL93" s="110" t="s">
        <v>3065</v>
      </c>
    </row>
    <row r="94" spans="1:38" hidden="1" x14ac:dyDescent="0.25">
      <c r="A94" s="121">
        <v>46917667</v>
      </c>
      <c r="B94" s="110" t="s">
        <v>11681</v>
      </c>
      <c r="C94" s="110" t="s">
        <v>3040</v>
      </c>
      <c r="D94" s="111">
        <v>45908</v>
      </c>
      <c r="E94" s="111">
        <v>46203</v>
      </c>
      <c r="F94" s="110" t="s">
        <v>3041</v>
      </c>
      <c r="G94" s="111"/>
      <c r="H94" s="110"/>
      <c r="I94" s="111"/>
      <c r="J94" s="110" t="s">
        <v>10904</v>
      </c>
      <c r="K94" s="110" t="s">
        <v>3043</v>
      </c>
      <c r="L94" s="110" t="s">
        <v>3086</v>
      </c>
      <c r="M94" s="110" t="s">
        <v>3060</v>
      </c>
      <c r="N94" s="110" t="s">
        <v>3028</v>
      </c>
      <c r="O94" s="110" t="s">
        <v>2809</v>
      </c>
      <c r="P94" s="110" t="s">
        <v>3047</v>
      </c>
      <c r="Q94" s="110" t="s">
        <v>3048</v>
      </c>
      <c r="R94" s="110" t="s">
        <v>3049</v>
      </c>
      <c r="S94" s="110" t="s">
        <v>2790</v>
      </c>
      <c r="T94" s="110" t="s">
        <v>2540</v>
      </c>
      <c r="U94" s="112">
        <v>0</v>
      </c>
      <c r="V94" s="112">
        <v>0</v>
      </c>
      <c r="W94" s="110"/>
      <c r="X94" s="110" t="s">
        <v>3050</v>
      </c>
      <c r="Y94" s="112">
        <v>10551431</v>
      </c>
      <c r="Z94" s="110" t="s">
        <v>3101</v>
      </c>
      <c r="AA94" s="110" t="s">
        <v>3052</v>
      </c>
      <c r="AB94" s="110"/>
      <c r="AC94" s="113">
        <v>22.849315068493148</v>
      </c>
      <c r="AD94" s="110">
        <v>0</v>
      </c>
      <c r="AE94" s="114">
        <v>22.849315068493148</v>
      </c>
      <c r="AF94" s="114" t="s">
        <v>3086</v>
      </c>
      <c r="AG94" s="110"/>
      <c r="AH94" s="114">
        <v>2000</v>
      </c>
      <c r="AI94" s="110" t="s">
        <v>3054</v>
      </c>
      <c r="AJ94" s="110" t="s">
        <v>3063</v>
      </c>
      <c r="AK94" s="110" t="s">
        <v>3064</v>
      </c>
      <c r="AL94" s="110" t="s">
        <v>3057</v>
      </c>
    </row>
    <row r="95" spans="1:38" hidden="1" x14ac:dyDescent="0.25">
      <c r="A95" s="121">
        <v>46151732</v>
      </c>
      <c r="B95" s="110" t="s">
        <v>3089</v>
      </c>
      <c r="C95" s="110" t="s">
        <v>3040</v>
      </c>
      <c r="D95" s="111">
        <v>44732</v>
      </c>
      <c r="E95" s="111">
        <v>46265</v>
      </c>
      <c r="F95" s="110" t="s">
        <v>3041</v>
      </c>
      <c r="G95" s="111"/>
      <c r="H95" s="110"/>
      <c r="I95" s="111"/>
      <c r="J95" s="110" t="s">
        <v>11750</v>
      </c>
      <c r="K95" s="110" t="s">
        <v>3059</v>
      </c>
      <c r="L95" s="110" t="s">
        <v>3086</v>
      </c>
      <c r="M95" s="110" t="s">
        <v>3080</v>
      </c>
      <c r="N95" s="110" t="s">
        <v>3081</v>
      </c>
      <c r="O95" s="110" t="s">
        <v>2809</v>
      </c>
      <c r="P95" s="110" t="s">
        <v>3117</v>
      </c>
      <c r="Q95" s="110" t="s">
        <v>3048</v>
      </c>
      <c r="R95" s="110" t="s">
        <v>3049</v>
      </c>
      <c r="S95" s="110" t="s">
        <v>2790</v>
      </c>
      <c r="T95" s="110" t="s">
        <v>2540</v>
      </c>
      <c r="U95" s="112">
        <v>0</v>
      </c>
      <c r="V95" s="112">
        <v>0</v>
      </c>
      <c r="W95" s="110"/>
      <c r="X95" s="110" t="s">
        <v>3050</v>
      </c>
      <c r="Y95" s="112">
        <v>72566559</v>
      </c>
      <c r="Z95" s="110" t="s">
        <v>3082</v>
      </c>
      <c r="AA95" s="110" t="s">
        <v>3052</v>
      </c>
      <c r="AB95" s="110"/>
      <c r="AC95" s="113">
        <v>22.109589041095891</v>
      </c>
      <c r="AD95" s="110">
        <v>0</v>
      </c>
      <c r="AE95" s="114">
        <v>22.109589041095891</v>
      </c>
      <c r="AF95" s="114" t="s">
        <v>3086</v>
      </c>
      <c r="AG95" s="110"/>
      <c r="AH95" s="114">
        <v>1130</v>
      </c>
      <c r="AI95" s="110" t="s">
        <v>3054</v>
      </c>
      <c r="AJ95" s="110" t="s">
        <v>3083</v>
      </c>
      <c r="AK95" s="110" t="s">
        <v>3154</v>
      </c>
      <c r="AL95" s="110" t="s">
        <v>3118</v>
      </c>
    </row>
    <row r="96" spans="1:38" hidden="1" x14ac:dyDescent="0.25">
      <c r="A96" s="121">
        <v>42900632</v>
      </c>
      <c r="B96" s="110" t="s">
        <v>3185</v>
      </c>
      <c r="C96" s="110" t="s">
        <v>3040</v>
      </c>
      <c r="D96" s="111">
        <v>46034</v>
      </c>
      <c r="E96" s="111">
        <v>46173</v>
      </c>
      <c r="F96" s="110" t="s">
        <v>3041</v>
      </c>
      <c r="G96" s="111"/>
      <c r="H96" s="110"/>
      <c r="I96" s="111"/>
      <c r="J96" s="110" t="s">
        <v>11743</v>
      </c>
      <c r="K96" s="110" t="s">
        <v>3059</v>
      </c>
      <c r="L96" s="110" t="s">
        <v>3086</v>
      </c>
      <c r="M96" s="110" t="s">
        <v>3060</v>
      </c>
      <c r="N96" s="110" t="s">
        <v>3028</v>
      </c>
      <c r="O96" s="110" t="s">
        <v>2809</v>
      </c>
      <c r="P96" s="110" t="s">
        <v>3047</v>
      </c>
      <c r="Q96" s="110" t="s">
        <v>3048</v>
      </c>
      <c r="R96" s="110" t="s">
        <v>3049</v>
      </c>
      <c r="S96" s="110" t="s">
        <v>2790</v>
      </c>
      <c r="T96" s="110" t="s">
        <v>2540</v>
      </c>
      <c r="U96" s="112">
        <v>0</v>
      </c>
      <c r="V96" s="112">
        <v>0</v>
      </c>
      <c r="W96" s="110"/>
      <c r="X96" s="110" t="s">
        <v>3050</v>
      </c>
      <c r="Y96" s="112"/>
      <c r="Z96" s="110"/>
      <c r="AA96" s="110" t="s">
        <v>3138</v>
      </c>
      <c r="AB96" s="110"/>
      <c r="AC96" s="113">
        <v>21.780821917808218</v>
      </c>
      <c r="AD96" s="110">
        <v>10</v>
      </c>
      <c r="AE96" s="114">
        <v>11.780821917808218</v>
      </c>
      <c r="AF96" s="114" t="s">
        <v>3086</v>
      </c>
      <c r="AG96" s="110"/>
      <c r="AH96" s="114">
        <v>2000</v>
      </c>
      <c r="AI96" s="110" t="s">
        <v>3054</v>
      </c>
      <c r="AJ96" s="110" t="s">
        <v>3063</v>
      </c>
      <c r="AK96" s="110" t="s">
        <v>3064</v>
      </c>
      <c r="AL96" s="110" t="s">
        <v>3065</v>
      </c>
    </row>
    <row r="97" spans="1:38" hidden="1" x14ac:dyDescent="0.25">
      <c r="A97" s="121">
        <v>9343166</v>
      </c>
      <c r="B97" s="110" t="s">
        <v>3102</v>
      </c>
      <c r="C97" s="110" t="s">
        <v>3040</v>
      </c>
      <c r="D97" s="111">
        <v>45139</v>
      </c>
      <c r="E97" s="111">
        <v>46203</v>
      </c>
      <c r="F97" s="110" t="s">
        <v>3041</v>
      </c>
      <c r="G97" s="111"/>
      <c r="H97" s="110"/>
      <c r="I97" s="111"/>
      <c r="J97" s="110" t="s">
        <v>10900</v>
      </c>
      <c r="K97" s="110" t="s">
        <v>3059</v>
      </c>
      <c r="L97" s="110" t="s">
        <v>3086</v>
      </c>
      <c r="M97" s="110" t="s">
        <v>3060</v>
      </c>
      <c r="N97" s="110" t="s">
        <v>3028</v>
      </c>
      <c r="O97" s="110" t="s">
        <v>2809</v>
      </c>
      <c r="P97" s="110" t="s">
        <v>3047</v>
      </c>
      <c r="Q97" s="110" t="s">
        <v>3048</v>
      </c>
      <c r="R97" s="110" t="s">
        <v>3049</v>
      </c>
      <c r="S97" s="110" t="s">
        <v>2790</v>
      </c>
      <c r="T97" s="110" t="s">
        <v>2540</v>
      </c>
      <c r="U97" s="112">
        <v>0</v>
      </c>
      <c r="V97" s="112">
        <v>0</v>
      </c>
      <c r="W97" s="110"/>
      <c r="X97" s="110" t="s">
        <v>3050</v>
      </c>
      <c r="Y97" s="112">
        <v>10551431</v>
      </c>
      <c r="Z97" s="110" t="s">
        <v>3101</v>
      </c>
      <c r="AA97" s="110" t="s">
        <v>3052</v>
      </c>
      <c r="AB97" s="110"/>
      <c r="AC97" s="113">
        <v>20.63013698630137</v>
      </c>
      <c r="AD97" s="110">
        <v>0</v>
      </c>
      <c r="AE97" s="114">
        <v>20.63013698630137</v>
      </c>
      <c r="AF97" s="114" t="s">
        <v>3086</v>
      </c>
      <c r="AG97" s="110"/>
      <c r="AH97" s="114">
        <v>2000</v>
      </c>
      <c r="AI97" s="110" t="s">
        <v>3054</v>
      </c>
      <c r="AJ97" s="110" t="s">
        <v>3063</v>
      </c>
      <c r="AK97" s="110" t="s">
        <v>3064</v>
      </c>
      <c r="AL97" s="110" t="s">
        <v>3057</v>
      </c>
    </row>
    <row r="98" spans="1:38" hidden="1" x14ac:dyDescent="0.25">
      <c r="A98" s="121">
        <v>43670836</v>
      </c>
      <c r="B98" s="110" t="s">
        <v>3124</v>
      </c>
      <c r="C98" s="110" t="s">
        <v>3040</v>
      </c>
      <c r="D98" s="111">
        <v>45352</v>
      </c>
      <c r="E98" s="111">
        <v>46265</v>
      </c>
      <c r="F98" s="110" t="s">
        <v>3041</v>
      </c>
      <c r="G98" s="111"/>
      <c r="H98" s="110"/>
      <c r="I98" s="111"/>
      <c r="J98" s="110" t="s">
        <v>10907</v>
      </c>
      <c r="K98" s="110" t="s">
        <v>3059</v>
      </c>
      <c r="L98" s="110" t="s">
        <v>3086</v>
      </c>
      <c r="M98" s="110" t="s">
        <v>3060</v>
      </c>
      <c r="N98" s="110" t="s">
        <v>3028</v>
      </c>
      <c r="O98" s="110" t="s">
        <v>2809</v>
      </c>
      <c r="P98" s="110" t="s">
        <v>3047</v>
      </c>
      <c r="Q98" s="110" t="s">
        <v>3048</v>
      </c>
      <c r="R98" s="110" t="s">
        <v>3049</v>
      </c>
      <c r="S98" s="110" t="s">
        <v>2790</v>
      </c>
      <c r="T98" s="110" t="s">
        <v>2540</v>
      </c>
      <c r="U98" s="112">
        <v>0</v>
      </c>
      <c r="V98" s="112">
        <v>0</v>
      </c>
      <c r="W98" s="110"/>
      <c r="X98" s="110" t="s">
        <v>3050</v>
      </c>
      <c r="Y98" s="112"/>
      <c r="Z98" s="110"/>
      <c r="AA98" s="110" t="s">
        <v>3052</v>
      </c>
      <c r="AB98" s="110"/>
      <c r="AC98" s="113">
        <v>19.890410958904109</v>
      </c>
      <c r="AD98" s="110">
        <v>0</v>
      </c>
      <c r="AE98" s="114">
        <v>19.890410958904109</v>
      </c>
      <c r="AF98" s="114" t="s">
        <v>3086</v>
      </c>
      <c r="AG98" s="110"/>
      <c r="AH98" s="114">
        <v>2000</v>
      </c>
      <c r="AI98" s="110" t="s">
        <v>3054</v>
      </c>
      <c r="AJ98" s="110" t="s">
        <v>3063</v>
      </c>
      <c r="AK98" s="110" t="s">
        <v>3064</v>
      </c>
      <c r="AL98" s="110" t="s">
        <v>3065</v>
      </c>
    </row>
    <row r="99" spans="1:38" hidden="1" x14ac:dyDescent="0.25">
      <c r="A99" s="121">
        <v>46721769</v>
      </c>
      <c r="B99" s="110" t="s">
        <v>3168</v>
      </c>
      <c r="C99" s="110" t="s">
        <v>3040</v>
      </c>
      <c r="D99" s="111">
        <v>45840</v>
      </c>
      <c r="E99" s="111">
        <v>46265</v>
      </c>
      <c r="F99" s="110" t="s">
        <v>3041</v>
      </c>
      <c r="G99" s="111"/>
      <c r="H99" s="110"/>
      <c r="I99" s="111"/>
      <c r="J99" s="110" t="s">
        <v>11751</v>
      </c>
      <c r="K99" s="110" t="s">
        <v>3059</v>
      </c>
      <c r="L99" s="110" t="s">
        <v>3086</v>
      </c>
      <c r="M99" s="110" t="s">
        <v>3060</v>
      </c>
      <c r="N99" s="110" t="s">
        <v>3028</v>
      </c>
      <c r="O99" s="110" t="s">
        <v>2809</v>
      </c>
      <c r="P99" s="110" t="s">
        <v>3117</v>
      </c>
      <c r="Q99" s="110" t="s">
        <v>3048</v>
      </c>
      <c r="R99" s="110" t="s">
        <v>3049</v>
      </c>
      <c r="S99" s="110" t="s">
        <v>2790</v>
      </c>
      <c r="T99" s="110" t="s">
        <v>2540</v>
      </c>
      <c r="U99" s="112">
        <v>1</v>
      </c>
      <c r="V99" s="112">
        <v>1</v>
      </c>
      <c r="W99" s="110"/>
      <c r="X99" s="110" t="s">
        <v>3050</v>
      </c>
      <c r="Y99" s="112">
        <v>43096607</v>
      </c>
      <c r="Z99" s="110" t="s">
        <v>2899</v>
      </c>
      <c r="AA99" s="110" t="s">
        <v>3052</v>
      </c>
      <c r="AB99" s="110"/>
      <c r="AC99" s="113">
        <v>19.890410958904109</v>
      </c>
      <c r="AD99" s="110">
        <v>12</v>
      </c>
      <c r="AE99" s="114">
        <v>7.8904109589041092</v>
      </c>
      <c r="AF99" s="114" t="s">
        <v>3086</v>
      </c>
      <c r="AG99" s="110"/>
      <c r="AH99" s="114">
        <v>1800</v>
      </c>
      <c r="AI99" s="110" t="s">
        <v>3054</v>
      </c>
      <c r="AJ99" s="110" t="s">
        <v>3063</v>
      </c>
      <c r="AK99" s="110" t="s">
        <v>3064</v>
      </c>
      <c r="AL99" s="110" t="s">
        <v>3118</v>
      </c>
    </row>
    <row r="100" spans="1:38" hidden="1" x14ac:dyDescent="0.25">
      <c r="A100" s="121">
        <v>48258909</v>
      </c>
      <c r="B100" s="110" t="s">
        <v>3108</v>
      </c>
      <c r="C100" s="110" t="s">
        <v>3040</v>
      </c>
      <c r="D100" s="111">
        <v>45161</v>
      </c>
      <c r="E100" s="111">
        <v>46265</v>
      </c>
      <c r="F100" s="110" t="s">
        <v>3041</v>
      </c>
      <c r="G100" s="111"/>
      <c r="H100" s="110"/>
      <c r="I100" s="111"/>
      <c r="J100" s="110" t="s">
        <v>10902</v>
      </c>
      <c r="K100" s="110" t="s">
        <v>3059</v>
      </c>
      <c r="L100" s="110" t="s">
        <v>3086</v>
      </c>
      <c r="M100" s="110" t="s">
        <v>3060</v>
      </c>
      <c r="N100" s="110" t="s">
        <v>3028</v>
      </c>
      <c r="O100" s="110" t="s">
        <v>2809</v>
      </c>
      <c r="P100" s="110" t="s">
        <v>3117</v>
      </c>
      <c r="Q100" s="110" t="s">
        <v>3048</v>
      </c>
      <c r="R100" s="110" t="s">
        <v>3049</v>
      </c>
      <c r="S100" s="110" t="s">
        <v>2790</v>
      </c>
      <c r="T100" s="110" t="s">
        <v>2540</v>
      </c>
      <c r="U100" s="112">
        <v>0</v>
      </c>
      <c r="V100" s="112">
        <v>0</v>
      </c>
      <c r="W100" s="110"/>
      <c r="X100" s="110" t="s">
        <v>3050</v>
      </c>
      <c r="Y100" s="112">
        <v>43096607</v>
      </c>
      <c r="Z100" s="110" t="s">
        <v>2899</v>
      </c>
      <c r="AA100" s="110" t="s">
        <v>3052</v>
      </c>
      <c r="AB100" s="110"/>
      <c r="AC100" s="113">
        <v>19.890410958904109</v>
      </c>
      <c r="AD100" s="110">
        <v>4</v>
      </c>
      <c r="AE100" s="114">
        <v>15.890410958904109</v>
      </c>
      <c r="AF100" s="114" t="s">
        <v>3086</v>
      </c>
      <c r="AG100" s="110"/>
      <c r="AH100" s="114">
        <v>1800</v>
      </c>
      <c r="AI100" s="110" t="s">
        <v>3054</v>
      </c>
      <c r="AJ100" s="110" t="s">
        <v>3063</v>
      </c>
      <c r="AK100" s="110" t="s">
        <v>3064</v>
      </c>
      <c r="AL100" s="110" t="s">
        <v>3118</v>
      </c>
    </row>
    <row r="101" spans="1:38" hidden="1" x14ac:dyDescent="0.25">
      <c r="A101" s="121">
        <v>72854350</v>
      </c>
      <c r="B101" s="110" t="s">
        <v>11682</v>
      </c>
      <c r="C101" s="110" t="s">
        <v>3040</v>
      </c>
      <c r="D101" s="111">
        <v>45995</v>
      </c>
      <c r="E101" s="111">
        <v>46265</v>
      </c>
      <c r="F101" s="110" t="s">
        <v>3041</v>
      </c>
      <c r="G101" s="111"/>
      <c r="H101" s="110"/>
      <c r="I101" s="111"/>
      <c r="J101" s="110" t="s">
        <v>10904</v>
      </c>
      <c r="K101" s="110" t="s">
        <v>3059</v>
      </c>
      <c r="L101" s="110" t="s">
        <v>3086</v>
      </c>
      <c r="M101" s="110" t="s">
        <v>3060</v>
      </c>
      <c r="N101" s="110" t="s">
        <v>3028</v>
      </c>
      <c r="O101" s="110" t="s">
        <v>2809</v>
      </c>
      <c r="P101" s="110" t="s">
        <v>3047</v>
      </c>
      <c r="Q101" s="110" t="s">
        <v>3048</v>
      </c>
      <c r="R101" s="110" t="s">
        <v>3049</v>
      </c>
      <c r="S101" s="110" t="s">
        <v>2790</v>
      </c>
      <c r="T101" s="110" t="s">
        <v>2540</v>
      </c>
      <c r="U101" s="112">
        <v>0</v>
      </c>
      <c r="V101" s="112">
        <v>0</v>
      </c>
      <c r="W101" s="110"/>
      <c r="X101" s="110" t="s">
        <v>3050</v>
      </c>
      <c r="Y101" s="112">
        <v>3017373</v>
      </c>
      <c r="Z101" s="110" t="s">
        <v>3061</v>
      </c>
      <c r="AA101" s="110" t="s">
        <v>3052</v>
      </c>
      <c r="AB101" s="110"/>
      <c r="AC101" s="113">
        <v>16.43835616438356</v>
      </c>
      <c r="AD101" s="110">
        <v>0</v>
      </c>
      <c r="AE101" s="114">
        <v>16.43835616438356</v>
      </c>
      <c r="AF101" s="114" t="s">
        <v>3086</v>
      </c>
      <c r="AG101" s="110"/>
      <c r="AH101" s="114">
        <v>1300</v>
      </c>
      <c r="AI101" s="110" t="s">
        <v>3054</v>
      </c>
      <c r="AJ101" s="110" t="s">
        <v>3063</v>
      </c>
      <c r="AK101" s="110" t="s">
        <v>3064</v>
      </c>
      <c r="AL101" s="110" t="s">
        <v>3065</v>
      </c>
    </row>
    <row r="102" spans="1:38" hidden="1" x14ac:dyDescent="0.25">
      <c r="A102" s="121">
        <v>41631477</v>
      </c>
      <c r="B102" s="110" t="s">
        <v>11683</v>
      </c>
      <c r="C102" s="110" t="s">
        <v>3040</v>
      </c>
      <c r="D102" s="111">
        <v>45369</v>
      </c>
      <c r="E102" s="111">
        <v>46265</v>
      </c>
      <c r="F102" s="110" t="s">
        <v>3041</v>
      </c>
      <c r="G102" s="111"/>
      <c r="H102" s="110"/>
      <c r="I102" s="111"/>
      <c r="J102" s="110" t="s">
        <v>10904</v>
      </c>
      <c r="K102" s="110" t="s">
        <v>3059</v>
      </c>
      <c r="L102" s="110" t="s">
        <v>3086</v>
      </c>
      <c r="M102" s="110" t="s">
        <v>3060</v>
      </c>
      <c r="N102" s="110" t="s">
        <v>3028</v>
      </c>
      <c r="O102" s="110" t="s">
        <v>2809</v>
      </c>
      <c r="P102" s="110" t="s">
        <v>3047</v>
      </c>
      <c r="Q102" s="110" t="s">
        <v>3048</v>
      </c>
      <c r="R102" s="110" t="s">
        <v>3049</v>
      </c>
      <c r="S102" s="110" t="s">
        <v>2790</v>
      </c>
      <c r="T102" s="110" t="s">
        <v>2540</v>
      </c>
      <c r="U102" s="112">
        <v>13</v>
      </c>
      <c r="V102" s="112">
        <v>13</v>
      </c>
      <c r="W102" s="110"/>
      <c r="X102" s="110" t="s">
        <v>3050</v>
      </c>
      <c r="Y102" s="112">
        <v>3017373</v>
      </c>
      <c r="Z102" s="110" t="s">
        <v>3061</v>
      </c>
      <c r="AA102" s="110" t="s">
        <v>3052</v>
      </c>
      <c r="AB102" s="110"/>
      <c r="AC102" s="113">
        <v>16.356164383561644</v>
      </c>
      <c r="AD102" s="110">
        <v>10</v>
      </c>
      <c r="AE102" s="114">
        <v>6.3561643835616444</v>
      </c>
      <c r="AF102" s="114" t="s">
        <v>3086</v>
      </c>
      <c r="AG102" s="110"/>
      <c r="AH102" s="114">
        <v>1500</v>
      </c>
      <c r="AI102" s="110" t="s">
        <v>3054</v>
      </c>
      <c r="AJ102" s="110" t="s">
        <v>3063</v>
      </c>
      <c r="AK102" s="110" t="s">
        <v>3064</v>
      </c>
      <c r="AL102" s="110" t="s">
        <v>3065</v>
      </c>
    </row>
    <row r="103" spans="1:38" hidden="1" x14ac:dyDescent="0.25">
      <c r="A103" s="121">
        <v>2500840</v>
      </c>
      <c r="B103" s="110" t="s">
        <v>3149</v>
      </c>
      <c r="C103" s="110" t="s">
        <v>3040</v>
      </c>
      <c r="D103" s="111">
        <v>45670</v>
      </c>
      <c r="E103" s="111">
        <v>46265</v>
      </c>
      <c r="F103" s="110" t="s">
        <v>3041</v>
      </c>
      <c r="G103" s="111"/>
      <c r="H103" s="110"/>
      <c r="I103" s="111"/>
      <c r="J103" s="110" t="s">
        <v>10907</v>
      </c>
      <c r="K103" s="110" t="s">
        <v>3059</v>
      </c>
      <c r="L103" s="110" t="s">
        <v>3086</v>
      </c>
      <c r="M103" s="110" t="s">
        <v>3060</v>
      </c>
      <c r="N103" s="110" t="s">
        <v>3028</v>
      </c>
      <c r="O103" s="110" t="s">
        <v>2809</v>
      </c>
      <c r="P103" s="110" t="s">
        <v>3117</v>
      </c>
      <c r="Q103" s="110" t="s">
        <v>3048</v>
      </c>
      <c r="R103" s="110" t="s">
        <v>3049</v>
      </c>
      <c r="S103" s="110" t="s">
        <v>2790</v>
      </c>
      <c r="T103" s="110" t="s">
        <v>2540</v>
      </c>
      <c r="U103" s="112">
        <v>1</v>
      </c>
      <c r="V103" s="112">
        <v>0</v>
      </c>
      <c r="W103" s="110"/>
      <c r="X103" s="110" t="s">
        <v>3050</v>
      </c>
      <c r="Y103" s="112">
        <v>43096607</v>
      </c>
      <c r="Z103" s="110" t="s">
        <v>2899</v>
      </c>
      <c r="AA103" s="110" t="s">
        <v>3052</v>
      </c>
      <c r="AB103" s="110"/>
      <c r="AC103" s="113">
        <v>15.452054794520548</v>
      </c>
      <c r="AD103" s="110">
        <v>0</v>
      </c>
      <c r="AE103" s="114">
        <v>15.452054794520548</v>
      </c>
      <c r="AF103" s="114" t="s">
        <v>3086</v>
      </c>
      <c r="AG103" s="110"/>
      <c r="AH103" s="114">
        <v>2000</v>
      </c>
      <c r="AI103" s="110" t="s">
        <v>3054</v>
      </c>
      <c r="AJ103" s="110" t="s">
        <v>3063</v>
      </c>
      <c r="AK103" s="110" t="s">
        <v>3064</v>
      </c>
      <c r="AL103" s="110" t="s">
        <v>3118</v>
      </c>
    </row>
    <row r="104" spans="1:38" hidden="1" x14ac:dyDescent="0.25">
      <c r="A104" s="121">
        <v>43417264</v>
      </c>
      <c r="B104" s="110" t="s">
        <v>2891</v>
      </c>
      <c r="C104" s="110" t="s">
        <v>3040</v>
      </c>
      <c r="D104" s="111">
        <v>45341</v>
      </c>
      <c r="E104" s="111">
        <v>46265</v>
      </c>
      <c r="F104" s="110" t="s">
        <v>3041</v>
      </c>
      <c r="G104" s="111"/>
      <c r="H104" s="110"/>
      <c r="I104" s="111"/>
      <c r="J104" s="110" t="s">
        <v>10905</v>
      </c>
      <c r="K104" s="110" t="s">
        <v>3059</v>
      </c>
      <c r="L104" s="110" t="s">
        <v>3086</v>
      </c>
      <c r="M104" s="110" t="s">
        <v>3060</v>
      </c>
      <c r="N104" s="110" t="s">
        <v>3028</v>
      </c>
      <c r="O104" s="110" t="s">
        <v>2809</v>
      </c>
      <c r="P104" s="110" t="s">
        <v>3117</v>
      </c>
      <c r="Q104" s="110" t="s">
        <v>3048</v>
      </c>
      <c r="R104" s="110" t="s">
        <v>3049</v>
      </c>
      <c r="S104" s="110" t="s">
        <v>2790</v>
      </c>
      <c r="T104" s="110" t="s">
        <v>2540</v>
      </c>
      <c r="U104" s="112">
        <v>0</v>
      </c>
      <c r="V104" s="112">
        <v>0</v>
      </c>
      <c r="W104" s="110"/>
      <c r="X104" s="110" t="s">
        <v>3050</v>
      </c>
      <c r="Y104" s="112">
        <v>43096607</v>
      </c>
      <c r="Z104" s="110" t="s">
        <v>2899</v>
      </c>
      <c r="AA104" s="110" t="s">
        <v>3052</v>
      </c>
      <c r="AB104" s="110"/>
      <c r="AC104" s="113">
        <v>14.876712328767123</v>
      </c>
      <c r="AD104" s="110">
        <v>0</v>
      </c>
      <c r="AE104" s="114">
        <v>14.876712328767123</v>
      </c>
      <c r="AF104" s="114" t="s">
        <v>3086</v>
      </c>
      <c r="AG104" s="110"/>
      <c r="AH104" s="114">
        <v>2000</v>
      </c>
      <c r="AI104" s="110" t="s">
        <v>3054</v>
      </c>
      <c r="AJ104" s="110" t="s">
        <v>3063</v>
      </c>
      <c r="AK104" s="110" t="s">
        <v>3064</v>
      </c>
      <c r="AL104" s="110" t="s">
        <v>3118</v>
      </c>
    </row>
    <row r="105" spans="1:38" hidden="1" x14ac:dyDescent="0.25">
      <c r="A105" s="121">
        <v>43688420</v>
      </c>
      <c r="B105" s="110" t="s">
        <v>3051</v>
      </c>
      <c r="C105" s="110" t="s">
        <v>3040</v>
      </c>
      <c r="D105" s="111">
        <v>45811</v>
      </c>
      <c r="E105" s="111">
        <v>46265</v>
      </c>
      <c r="F105" s="110" t="s">
        <v>3041</v>
      </c>
      <c r="G105" s="111"/>
      <c r="H105" s="110"/>
      <c r="I105" s="111"/>
      <c r="J105" s="110" t="s">
        <v>3159</v>
      </c>
      <c r="K105" s="110" t="s">
        <v>3059</v>
      </c>
      <c r="L105" s="110" t="s">
        <v>3086</v>
      </c>
      <c r="M105" s="110" t="s">
        <v>3060</v>
      </c>
      <c r="N105" s="110" t="s">
        <v>3028</v>
      </c>
      <c r="O105" s="110" t="s">
        <v>2809</v>
      </c>
      <c r="P105" s="110" t="s">
        <v>3047</v>
      </c>
      <c r="Q105" s="110" t="s">
        <v>3048</v>
      </c>
      <c r="R105" s="110" t="s">
        <v>3049</v>
      </c>
      <c r="S105" s="110" t="s">
        <v>2790</v>
      </c>
      <c r="T105" s="110" t="s">
        <v>2540</v>
      </c>
      <c r="U105" s="112">
        <v>0</v>
      </c>
      <c r="V105" s="112">
        <v>0</v>
      </c>
      <c r="W105" s="110"/>
      <c r="X105" s="110" t="s">
        <v>3050</v>
      </c>
      <c r="Y105" s="112">
        <v>3017373</v>
      </c>
      <c r="Z105" s="110" t="s">
        <v>3061</v>
      </c>
      <c r="AA105" s="110" t="s">
        <v>3052</v>
      </c>
      <c r="AB105" s="110"/>
      <c r="AC105" s="113">
        <v>13.561643835616438</v>
      </c>
      <c r="AD105" s="110">
        <v>0</v>
      </c>
      <c r="AE105" s="114">
        <v>13.561643835616438</v>
      </c>
      <c r="AF105" s="114" t="s">
        <v>3086</v>
      </c>
      <c r="AG105" s="110"/>
      <c r="AH105" s="114">
        <v>1500</v>
      </c>
      <c r="AI105" s="110" t="s">
        <v>3054</v>
      </c>
      <c r="AJ105" s="110" t="s">
        <v>3063</v>
      </c>
      <c r="AK105" s="110" t="s">
        <v>3064</v>
      </c>
      <c r="AL105" s="110" t="s">
        <v>3065</v>
      </c>
    </row>
    <row r="106" spans="1:38" hidden="1" x14ac:dyDescent="0.25">
      <c r="A106" s="121">
        <v>9302925</v>
      </c>
      <c r="B106" s="110" t="s">
        <v>3096</v>
      </c>
      <c r="C106" s="110" t="s">
        <v>3040</v>
      </c>
      <c r="D106" s="111">
        <v>44835</v>
      </c>
      <c r="E106" s="111">
        <v>46265</v>
      </c>
      <c r="F106" s="110" t="s">
        <v>3041</v>
      </c>
      <c r="G106" s="111"/>
      <c r="H106" s="110"/>
      <c r="I106" s="111"/>
      <c r="J106" s="110" t="s">
        <v>10899</v>
      </c>
      <c r="K106" s="110" t="s">
        <v>3059</v>
      </c>
      <c r="L106" s="110" t="s">
        <v>3086</v>
      </c>
      <c r="M106" s="110" t="s">
        <v>3060</v>
      </c>
      <c r="N106" s="110" t="s">
        <v>3028</v>
      </c>
      <c r="O106" s="110" t="s">
        <v>2809</v>
      </c>
      <c r="P106" s="110" t="s">
        <v>3047</v>
      </c>
      <c r="Q106" s="110" t="s">
        <v>3048</v>
      </c>
      <c r="R106" s="110" t="s">
        <v>3049</v>
      </c>
      <c r="S106" s="110" t="s">
        <v>2790</v>
      </c>
      <c r="T106" s="110" t="s">
        <v>2540</v>
      </c>
      <c r="U106" s="112">
        <v>0</v>
      </c>
      <c r="V106" s="112">
        <v>0</v>
      </c>
      <c r="W106" s="110"/>
      <c r="X106" s="110" t="s">
        <v>3050</v>
      </c>
      <c r="Y106" s="112">
        <v>10551431</v>
      </c>
      <c r="Z106" s="110" t="s">
        <v>3101</v>
      </c>
      <c r="AA106" s="110" t="s">
        <v>3052</v>
      </c>
      <c r="AB106" s="110"/>
      <c r="AC106" s="113">
        <v>12.821917808219178</v>
      </c>
      <c r="AD106" s="110">
        <v>0</v>
      </c>
      <c r="AE106" s="114">
        <v>12.821917808219178</v>
      </c>
      <c r="AF106" s="114" t="s">
        <v>3086</v>
      </c>
      <c r="AG106" s="110"/>
      <c r="AH106" s="114">
        <v>1300</v>
      </c>
      <c r="AI106" s="110" t="s">
        <v>3054</v>
      </c>
      <c r="AJ106" s="110" t="s">
        <v>3063</v>
      </c>
      <c r="AK106" s="110" t="s">
        <v>3064</v>
      </c>
      <c r="AL106" s="110" t="s">
        <v>3057</v>
      </c>
    </row>
    <row r="107" spans="1:38" hidden="1" x14ac:dyDescent="0.25">
      <c r="A107" s="121">
        <v>8890271</v>
      </c>
      <c r="B107" s="110" t="s">
        <v>3058</v>
      </c>
      <c r="C107" s="110" t="s">
        <v>3040</v>
      </c>
      <c r="D107" s="111">
        <v>43718</v>
      </c>
      <c r="E107" s="111">
        <v>46265</v>
      </c>
      <c r="F107" s="110" t="s">
        <v>3041</v>
      </c>
      <c r="G107" s="111"/>
      <c r="H107" s="110"/>
      <c r="I107" s="111"/>
      <c r="J107" s="110" t="s">
        <v>10897</v>
      </c>
      <c r="K107" s="110" t="s">
        <v>3059</v>
      </c>
      <c r="L107" s="110" t="s">
        <v>3086</v>
      </c>
      <c r="M107" s="110" t="s">
        <v>3060</v>
      </c>
      <c r="N107" s="110" t="s">
        <v>3028</v>
      </c>
      <c r="O107" s="110" t="s">
        <v>2809</v>
      </c>
      <c r="P107" s="110" t="s">
        <v>3117</v>
      </c>
      <c r="Q107" s="110" t="s">
        <v>3048</v>
      </c>
      <c r="R107" s="110" t="s">
        <v>3049</v>
      </c>
      <c r="S107" s="110" t="s">
        <v>2790</v>
      </c>
      <c r="T107" s="110" t="s">
        <v>2540</v>
      </c>
      <c r="U107" s="112">
        <v>0</v>
      </c>
      <c r="V107" s="112">
        <v>0</v>
      </c>
      <c r="W107" s="110"/>
      <c r="X107" s="110" t="s">
        <v>3050</v>
      </c>
      <c r="Y107" s="112">
        <v>43096607</v>
      </c>
      <c r="Z107" s="110" t="s">
        <v>2899</v>
      </c>
      <c r="AA107" s="110" t="s">
        <v>3052</v>
      </c>
      <c r="AB107" s="110"/>
      <c r="AC107" s="113">
        <v>11.424657534246574</v>
      </c>
      <c r="AD107" s="110">
        <v>0</v>
      </c>
      <c r="AE107" s="114">
        <v>11.424657534246574</v>
      </c>
      <c r="AF107" s="114" t="s">
        <v>3086</v>
      </c>
      <c r="AG107" s="110"/>
      <c r="AH107" s="114">
        <v>2000</v>
      </c>
      <c r="AI107" s="110" t="s">
        <v>3054</v>
      </c>
      <c r="AJ107" s="110" t="s">
        <v>3063</v>
      </c>
      <c r="AK107" s="110" t="s">
        <v>3064</v>
      </c>
      <c r="AL107" s="110" t="s">
        <v>3118</v>
      </c>
    </row>
    <row r="108" spans="1:38" hidden="1" x14ac:dyDescent="0.25">
      <c r="A108" s="121">
        <v>6118407</v>
      </c>
      <c r="B108" s="110" t="s">
        <v>11684</v>
      </c>
      <c r="C108" s="110" t="s">
        <v>3040</v>
      </c>
      <c r="D108" s="111">
        <v>46054</v>
      </c>
      <c r="E108" s="111">
        <v>46265</v>
      </c>
      <c r="F108" s="110" t="s">
        <v>3041</v>
      </c>
      <c r="G108" s="111"/>
      <c r="H108" s="110"/>
      <c r="I108" s="111"/>
      <c r="J108" s="110" t="s">
        <v>10912</v>
      </c>
      <c r="K108" s="110" t="s">
        <v>3059</v>
      </c>
      <c r="L108" s="110" t="s">
        <v>3086</v>
      </c>
      <c r="M108" s="110" t="s">
        <v>3060</v>
      </c>
      <c r="N108" s="110" t="s">
        <v>3028</v>
      </c>
      <c r="O108" s="110" t="s">
        <v>2809</v>
      </c>
      <c r="P108" s="110" t="s">
        <v>3117</v>
      </c>
      <c r="Q108" s="110" t="s">
        <v>3048</v>
      </c>
      <c r="R108" s="110" t="s">
        <v>3049</v>
      </c>
      <c r="S108" s="110" t="s">
        <v>2790</v>
      </c>
      <c r="T108" s="110" t="s">
        <v>2540</v>
      </c>
      <c r="U108" s="112">
        <v>1</v>
      </c>
      <c r="V108" s="112">
        <v>0</v>
      </c>
      <c r="W108" s="110"/>
      <c r="X108" s="110" t="s">
        <v>3050</v>
      </c>
      <c r="Y108" s="112">
        <v>43096607</v>
      </c>
      <c r="Z108" s="110" t="s">
        <v>2899</v>
      </c>
      <c r="AA108" s="110" t="s">
        <v>3052</v>
      </c>
      <c r="AB108" s="110"/>
      <c r="AC108" s="113">
        <v>11.424657534246574</v>
      </c>
      <c r="AD108" s="110">
        <v>0</v>
      </c>
      <c r="AE108" s="114">
        <v>11.424657534246574</v>
      </c>
      <c r="AF108" s="114" t="s">
        <v>3086</v>
      </c>
      <c r="AG108" s="110"/>
      <c r="AH108" s="114">
        <v>2000</v>
      </c>
      <c r="AI108" s="110" t="s">
        <v>3054</v>
      </c>
      <c r="AJ108" s="110" t="s">
        <v>3063</v>
      </c>
      <c r="AK108" s="110" t="s">
        <v>3064</v>
      </c>
      <c r="AL108" s="110" t="s">
        <v>3118</v>
      </c>
    </row>
    <row r="109" spans="1:38" hidden="1" x14ac:dyDescent="0.25">
      <c r="A109" s="121">
        <v>72810172</v>
      </c>
      <c r="B109" s="110" t="s">
        <v>11685</v>
      </c>
      <c r="C109" s="110" t="s">
        <v>3040</v>
      </c>
      <c r="D109" s="111">
        <v>43839</v>
      </c>
      <c r="E109" s="111">
        <v>46356</v>
      </c>
      <c r="F109" s="110" t="s">
        <v>3041</v>
      </c>
      <c r="G109" s="111"/>
      <c r="H109" s="110"/>
      <c r="I109" s="111"/>
      <c r="J109" s="110" t="s">
        <v>11752</v>
      </c>
      <c r="K109" s="110" t="s">
        <v>3059</v>
      </c>
      <c r="L109" s="110" t="s">
        <v>3086</v>
      </c>
      <c r="M109" s="110" t="s">
        <v>3188</v>
      </c>
      <c r="N109" s="110" t="s">
        <v>3189</v>
      </c>
      <c r="O109" s="110" t="s">
        <v>3092</v>
      </c>
      <c r="P109" s="110" t="s">
        <v>3093</v>
      </c>
      <c r="Q109" s="110" t="s">
        <v>3093</v>
      </c>
      <c r="R109" s="110" t="s">
        <v>3094</v>
      </c>
      <c r="S109" s="110" t="s">
        <v>2790</v>
      </c>
      <c r="T109" s="110" t="s">
        <v>2540</v>
      </c>
      <c r="U109" s="112">
        <v>0</v>
      </c>
      <c r="V109" s="112">
        <v>0</v>
      </c>
      <c r="W109" s="110"/>
      <c r="X109" s="110" t="s">
        <v>3050</v>
      </c>
      <c r="Y109" s="112">
        <v>4718074</v>
      </c>
      <c r="Z109" s="110" t="s">
        <v>3076</v>
      </c>
      <c r="AA109" s="110" t="s">
        <v>3052</v>
      </c>
      <c r="AB109" s="110"/>
      <c r="AC109" s="113">
        <v>11.17808219178082</v>
      </c>
      <c r="AD109" s="110">
        <v>0</v>
      </c>
      <c r="AE109" s="114">
        <v>11.17808219178082</v>
      </c>
      <c r="AF109" s="114" t="s">
        <v>3086</v>
      </c>
      <c r="AG109" s="110"/>
      <c r="AH109" s="114">
        <v>3500</v>
      </c>
      <c r="AI109" s="110" t="s">
        <v>3054</v>
      </c>
      <c r="AJ109" s="110" t="s">
        <v>3055</v>
      </c>
      <c r="AK109" s="110" t="s">
        <v>3190</v>
      </c>
      <c r="AL109" s="110" t="s">
        <v>3093</v>
      </c>
    </row>
    <row r="110" spans="1:38" hidden="1" x14ac:dyDescent="0.25">
      <c r="A110" s="121">
        <v>73013315</v>
      </c>
      <c r="B110" s="110" t="s">
        <v>3153</v>
      </c>
      <c r="C110" s="110" t="s">
        <v>3040</v>
      </c>
      <c r="D110" s="111">
        <v>45721</v>
      </c>
      <c r="E110" s="111">
        <v>46173</v>
      </c>
      <c r="F110" s="110" t="s">
        <v>3041</v>
      </c>
      <c r="G110" s="111"/>
      <c r="H110" s="110"/>
      <c r="I110" s="111"/>
      <c r="J110" s="110" t="s">
        <v>10908</v>
      </c>
      <c r="K110" s="110" t="s">
        <v>3059</v>
      </c>
      <c r="L110" s="110" t="s">
        <v>3086</v>
      </c>
      <c r="M110" s="110" t="s">
        <v>3060</v>
      </c>
      <c r="N110" s="110" t="s">
        <v>3028</v>
      </c>
      <c r="O110" s="110" t="s">
        <v>3072</v>
      </c>
      <c r="P110" s="110" t="s">
        <v>3073</v>
      </c>
      <c r="Q110" s="110" t="s">
        <v>3074</v>
      </c>
      <c r="R110" s="110" t="s">
        <v>3075</v>
      </c>
      <c r="S110" s="110" t="s">
        <v>2790</v>
      </c>
      <c r="T110" s="110" t="s">
        <v>2540</v>
      </c>
      <c r="U110" s="112">
        <v>0</v>
      </c>
      <c r="V110" s="112">
        <v>0</v>
      </c>
      <c r="W110" s="110"/>
      <c r="X110" s="110" t="s">
        <v>3050</v>
      </c>
      <c r="Y110" s="112"/>
      <c r="Z110" s="110"/>
      <c r="AA110" s="110" t="s">
        <v>3138</v>
      </c>
      <c r="AB110" s="110"/>
      <c r="AC110" s="113">
        <v>10.84931506849315</v>
      </c>
      <c r="AD110" s="110">
        <v>0</v>
      </c>
      <c r="AE110" s="114">
        <v>10.84931506849315</v>
      </c>
      <c r="AF110" s="114" t="s">
        <v>3086</v>
      </c>
      <c r="AG110" s="110"/>
      <c r="AH110" s="114">
        <v>1130</v>
      </c>
      <c r="AI110" s="110" t="s">
        <v>3054</v>
      </c>
      <c r="AJ110" s="110" t="s">
        <v>3063</v>
      </c>
      <c r="AK110" s="110" t="s">
        <v>3064</v>
      </c>
      <c r="AL110" s="110" t="s">
        <v>3072</v>
      </c>
    </row>
    <row r="111" spans="1:38" hidden="1" x14ac:dyDescent="0.25">
      <c r="A111" s="121">
        <v>73046819</v>
      </c>
      <c r="B111" s="110" t="s">
        <v>2928</v>
      </c>
      <c r="C111" s="110" t="s">
        <v>3040</v>
      </c>
      <c r="D111" s="111">
        <v>45727</v>
      </c>
      <c r="E111" s="111">
        <v>46265</v>
      </c>
      <c r="F111" s="110" t="s">
        <v>3041</v>
      </c>
      <c r="G111" s="111"/>
      <c r="H111" s="110"/>
      <c r="I111" s="111"/>
      <c r="J111" s="110" t="s">
        <v>10900</v>
      </c>
      <c r="K111" s="110" t="s">
        <v>3059</v>
      </c>
      <c r="L111" s="110" t="s">
        <v>3086</v>
      </c>
      <c r="M111" s="110" t="s">
        <v>3060</v>
      </c>
      <c r="N111" s="110" t="s">
        <v>3028</v>
      </c>
      <c r="O111" s="110" t="s">
        <v>2809</v>
      </c>
      <c r="P111" s="110" t="s">
        <v>3047</v>
      </c>
      <c r="Q111" s="110" t="s">
        <v>3048</v>
      </c>
      <c r="R111" s="110" t="s">
        <v>3049</v>
      </c>
      <c r="S111" s="110" t="s">
        <v>2790</v>
      </c>
      <c r="T111" s="110" t="s">
        <v>2540</v>
      </c>
      <c r="U111" s="112">
        <v>0</v>
      </c>
      <c r="V111" s="112">
        <v>0</v>
      </c>
      <c r="W111" s="110"/>
      <c r="X111" s="110" t="s">
        <v>3050</v>
      </c>
      <c r="Y111" s="112"/>
      <c r="Z111" s="110"/>
      <c r="AA111" s="110" t="s">
        <v>3052</v>
      </c>
      <c r="AB111" s="110"/>
      <c r="AC111" s="113">
        <v>10.84931506849315</v>
      </c>
      <c r="AD111" s="110">
        <v>0</v>
      </c>
      <c r="AE111" s="114">
        <v>10.84931506849315</v>
      </c>
      <c r="AF111" s="114" t="s">
        <v>3086</v>
      </c>
      <c r="AG111" s="110"/>
      <c r="AH111" s="114">
        <v>1300</v>
      </c>
      <c r="AI111" s="110" t="s">
        <v>3054</v>
      </c>
      <c r="AJ111" s="110" t="s">
        <v>3063</v>
      </c>
      <c r="AK111" s="110" t="s">
        <v>3064</v>
      </c>
      <c r="AL111" s="110" t="s">
        <v>3065</v>
      </c>
    </row>
    <row r="112" spans="1:38" hidden="1" x14ac:dyDescent="0.25">
      <c r="A112" s="121">
        <v>7562873</v>
      </c>
      <c r="B112" s="110" t="s">
        <v>3162</v>
      </c>
      <c r="C112" s="110" t="s">
        <v>3040</v>
      </c>
      <c r="D112" s="111">
        <v>45833</v>
      </c>
      <c r="E112" s="111">
        <v>46265</v>
      </c>
      <c r="F112" s="110" t="s">
        <v>3041</v>
      </c>
      <c r="G112" s="111"/>
      <c r="H112" s="110"/>
      <c r="I112" s="111"/>
      <c r="J112" s="110" t="s">
        <v>10908</v>
      </c>
      <c r="K112" s="110" t="s">
        <v>3059</v>
      </c>
      <c r="L112" s="110" t="s">
        <v>3086</v>
      </c>
      <c r="M112" s="110" t="s">
        <v>3060</v>
      </c>
      <c r="N112" s="110" t="s">
        <v>3028</v>
      </c>
      <c r="O112" s="110" t="s">
        <v>2809</v>
      </c>
      <c r="P112" s="110" t="s">
        <v>3117</v>
      </c>
      <c r="Q112" s="110" t="s">
        <v>3048</v>
      </c>
      <c r="R112" s="110" t="s">
        <v>3049</v>
      </c>
      <c r="S112" s="110" t="s">
        <v>2790</v>
      </c>
      <c r="T112" s="110" t="s">
        <v>2540</v>
      </c>
      <c r="U112" s="112">
        <v>0</v>
      </c>
      <c r="V112" s="112">
        <v>0</v>
      </c>
      <c r="W112" s="110"/>
      <c r="X112" s="110" t="s">
        <v>3050</v>
      </c>
      <c r="Y112" s="112">
        <v>43096607</v>
      </c>
      <c r="Z112" s="110" t="s">
        <v>2899</v>
      </c>
      <c r="AA112" s="110" t="s">
        <v>3052</v>
      </c>
      <c r="AB112" s="110"/>
      <c r="AC112" s="113">
        <v>10.767123287671232</v>
      </c>
      <c r="AD112" s="110">
        <v>0</v>
      </c>
      <c r="AE112" s="114">
        <v>10.767123287671232</v>
      </c>
      <c r="AF112" s="114" t="s">
        <v>3086</v>
      </c>
      <c r="AG112" s="110"/>
      <c r="AH112" s="114">
        <v>2000</v>
      </c>
      <c r="AI112" s="110" t="s">
        <v>3054</v>
      </c>
      <c r="AJ112" s="110" t="s">
        <v>3063</v>
      </c>
      <c r="AK112" s="110" t="s">
        <v>3064</v>
      </c>
      <c r="AL112" s="110" t="s">
        <v>3118</v>
      </c>
    </row>
    <row r="113" spans="1:38" hidden="1" x14ac:dyDescent="0.25">
      <c r="A113" s="121">
        <v>72530565</v>
      </c>
      <c r="B113" s="110" t="s">
        <v>3216</v>
      </c>
      <c r="C113" s="110" t="s">
        <v>3040</v>
      </c>
      <c r="D113" s="111">
        <v>46091</v>
      </c>
      <c r="E113" s="111">
        <v>46265</v>
      </c>
      <c r="F113" s="110" t="s">
        <v>3041</v>
      </c>
      <c r="G113" s="111"/>
      <c r="H113" s="110"/>
      <c r="I113" s="111"/>
      <c r="J113" s="110" t="s">
        <v>11744</v>
      </c>
      <c r="K113" s="110" t="s">
        <v>3059</v>
      </c>
      <c r="L113" s="110" t="s">
        <v>3086</v>
      </c>
      <c r="M113" s="110" t="s">
        <v>3060</v>
      </c>
      <c r="N113" s="110" t="s">
        <v>3028</v>
      </c>
      <c r="O113" s="110" t="s">
        <v>2809</v>
      </c>
      <c r="P113" s="110" t="s">
        <v>3117</v>
      </c>
      <c r="Q113" s="110" t="s">
        <v>3048</v>
      </c>
      <c r="R113" s="110" t="s">
        <v>3049</v>
      </c>
      <c r="S113" s="110" t="s">
        <v>2790</v>
      </c>
      <c r="T113" s="110" t="s">
        <v>2540</v>
      </c>
      <c r="U113" s="112">
        <v>0</v>
      </c>
      <c r="V113" s="112">
        <v>0</v>
      </c>
      <c r="W113" s="110"/>
      <c r="X113" s="110" t="s">
        <v>3050</v>
      </c>
      <c r="Y113" s="112">
        <v>43096607</v>
      </c>
      <c r="Z113" s="110" t="s">
        <v>2899</v>
      </c>
      <c r="AA113" s="110" t="s">
        <v>3052</v>
      </c>
      <c r="AB113" s="110"/>
      <c r="AC113" s="113">
        <v>10.767123287671232</v>
      </c>
      <c r="AD113" s="110">
        <v>0</v>
      </c>
      <c r="AE113" s="114">
        <v>10.767123287671232</v>
      </c>
      <c r="AF113" s="114" t="s">
        <v>3086</v>
      </c>
      <c r="AG113" s="110"/>
      <c r="AH113" s="114">
        <v>1800</v>
      </c>
      <c r="AI113" s="110" t="s">
        <v>3054</v>
      </c>
      <c r="AJ113" s="110" t="s">
        <v>3063</v>
      </c>
      <c r="AK113" s="110" t="s">
        <v>3064</v>
      </c>
      <c r="AL113" s="110" t="s">
        <v>3118</v>
      </c>
    </row>
    <row r="114" spans="1:38" hidden="1" x14ac:dyDescent="0.25">
      <c r="A114" s="121">
        <v>72524795</v>
      </c>
      <c r="B114" s="110" t="s">
        <v>3172</v>
      </c>
      <c r="C114" s="110" t="s">
        <v>3040</v>
      </c>
      <c r="D114" s="111">
        <v>45859</v>
      </c>
      <c r="E114" s="111">
        <v>46203</v>
      </c>
      <c r="F114" s="110" t="s">
        <v>3041</v>
      </c>
      <c r="G114" s="111"/>
      <c r="H114" s="110"/>
      <c r="I114" s="110"/>
      <c r="J114" s="110" t="s">
        <v>10910</v>
      </c>
      <c r="K114" s="110" t="s">
        <v>3059</v>
      </c>
      <c r="L114" s="110" t="s">
        <v>3086</v>
      </c>
      <c r="M114" s="110" t="s">
        <v>3060</v>
      </c>
      <c r="N114" s="110" t="s">
        <v>3028</v>
      </c>
      <c r="O114" s="110" t="s">
        <v>2809</v>
      </c>
      <c r="P114" s="110" t="s">
        <v>3047</v>
      </c>
      <c r="Q114" s="110" t="s">
        <v>3048</v>
      </c>
      <c r="R114" s="110" t="s">
        <v>3049</v>
      </c>
      <c r="S114" s="110" t="s">
        <v>2790</v>
      </c>
      <c r="T114" s="110" t="s">
        <v>2540</v>
      </c>
      <c r="U114" s="112">
        <v>0</v>
      </c>
      <c r="V114" s="112">
        <v>0</v>
      </c>
      <c r="W114" s="110"/>
      <c r="X114" s="110" t="s">
        <v>3050</v>
      </c>
      <c r="Y114" s="112">
        <v>10551431</v>
      </c>
      <c r="Z114" s="110" t="s">
        <v>3101</v>
      </c>
      <c r="AA114" s="110" t="s">
        <v>3052</v>
      </c>
      <c r="AB114" s="110"/>
      <c r="AC114" s="113">
        <v>9.7808219178082183</v>
      </c>
      <c r="AD114" s="110">
        <v>0</v>
      </c>
      <c r="AE114" s="114">
        <v>9.7808219178082183</v>
      </c>
      <c r="AF114" s="114" t="s">
        <v>3086</v>
      </c>
      <c r="AG114" s="110"/>
      <c r="AH114" s="114">
        <v>2000</v>
      </c>
      <c r="AI114" s="110" t="s">
        <v>3054</v>
      </c>
      <c r="AJ114" s="110" t="s">
        <v>3063</v>
      </c>
      <c r="AK114" s="110" t="s">
        <v>3064</v>
      </c>
      <c r="AL114" s="110" t="s">
        <v>3088</v>
      </c>
    </row>
    <row r="115" spans="1:38" hidden="1" x14ac:dyDescent="0.25">
      <c r="A115" s="121">
        <v>4718074</v>
      </c>
      <c r="B115" s="110" t="s">
        <v>3076</v>
      </c>
      <c r="C115" s="110" t="s">
        <v>3040</v>
      </c>
      <c r="D115" s="111">
        <v>45261</v>
      </c>
      <c r="E115" s="111">
        <v>46203</v>
      </c>
      <c r="F115" s="110" t="s">
        <v>3041</v>
      </c>
      <c r="G115" s="111"/>
      <c r="H115" s="110"/>
      <c r="I115" s="110"/>
      <c r="J115" s="110" t="s">
        <v>3111</v>
      </c>
      <c r="K115" s="110" t="s">
        <v>3059</v>
      </c>
      <c r="L115" s="110" t="s">
        <v>3086</v>
      </c>
      <c r="M115" s="110" t="s">
        <v>3060</v>
      </c>
      <c r="N115" s="110" t="s">
        <v>3028</v>
      </c>
      <c r="O115" s="110" t="s">
        <v>2809</v>
      </c>
      <c r="P115" s="110" t="s">
        <v>3047</v>
      </c>
      <c r="Q115" s="110" t="s">
        <v>3048</v>
      </c>
      <c r="R115" s="110" t="s">
        <v>3049</v>
      </c>
      <c r="S115" s="110" t="s">
        <v>2790</v>
      </c>
      <c r="T115" s="110" t="s">
        <v>2540</v>
      </c>
      <c r="U115" s="112">
        <v>0</v>
      </c>
      <c r="V115" s="112">
        <v>0</v>
      </c>
      <c r="W115" s="110"/>
      <c r="X115" s="110" t="s">
        <v>3050</v>
      </c>
      <c r="Y115" s="112">
        <v>10551431</v>
      </c>
      <c r="Z115" s="110" t="s">
        <v>3101</v>
      </c>
      <c r="AA115" s="110" t="s">
        <v>3052</v>
      </c>
      <c r="AB115" s="110"/>
      <c r="AC115" s="113">
        <v>9.7808219178082183</v>
      </c>
      <c r="AD115" s="110">
        <v>0</v>
      </c>
      <c r="AE115" s="114">
        <v>9.7808219178082183</v>
      </c>
      <c r="AF115" s="114" t="s">
        <v>3086</v>
      </c>
      <c r="AG115" s="110"/>
      <c r="AH115" s="114">
        <v>2000</v>
      </c>
      <c r="AI115" s="110" t="s">
        <v>3054</v>
      </c>
      <c r="AJ115" s="110" t="s">
        <v>3063</v>
      </c>
      <c r="AK115" s="110" t="s">
        <v>3064</v>
      </c>
      <c r="AL115" s="110" t="s">
        <v>3088</v>
      </c>
    </row>
    <row r="116" spans="1:38" hidden="1" x14ac:dyDescent="0.25">
      <c r="A116" s="121">
        <v>47460210</v>
      </c>
      <c r="B116" s="110" t="s">
        <v>3179</v>
      </c>
      <c r="C116" s="110" t="s">
        <v>3040</v>
      </c>
      <c r="D116" s="111">
        <v>45931</v>
      </c>
      <c r="E116" s="111">
        <v>46203</v>
      </c>
      <c r="F116" s="110" t="s">
        <v>3041</v>
      </c>
      <c r="G116" s="111"/>
      <c r="H116" s="110"/>
      <c r="I116" s="110"/>
      <c r="J116" s="110" t="s">
        <v>10906</v>
      </c>
      <c r="K116" s="110" t="s">
        <v>3059</v>
      </c>
      <c r="L116" s="110" t="s">
        <v>3086</v>
      </c>
      <c r="M116" s="110" t="s">
        <v>3060</v>
      </c>
      <c r="N116" s="110" t="s">
        <v>3028</v>
      </c>
      <c r="O116" s="110" t="s">
        <v>2809</v>
      </c>
      <c r="P116" s="110" t="s">
        <v>3047</v>
      </c>
      <c r="Q116" s="110" t="s">
        <v>3048</v>
      </c>
      <c r="R116" s="110" t="s">
        <v>3049</v>
      </c>
      <c r="S116" s="110" t="s">
        <v>2790</v>
      </c>
      <c r="T116" s="110" t="s">
        <v>2540</v>
      </c>
      <c r="U116" s="112">
        <v>0</v>
      </c>
      <c r="V116" s="112">
        <v>0</v>
      </c>
      <c r="W116" s="110"/>
      <c r="X116" s="110" t="s">
        <v>3050</v>
      </c>
      <c r="Y116" s="112"/>
      <c r="Z116" s="110"/>
      <c r="AA116" s="110" t="s">
        <v>3052</v>
      </c>
      <c r="AB116" s="110" t="s">
        <v>3062</v>
      </c>
      <c r="AC116" s="113">
        <v>9.6986301369863011</v>
      </c>
      <c r="AD116" s="110">
        <v>0</v>
      </c>
      <c r="AE116" s="114">
        <v>9.6986301369863011</v>
      </c>
      <c r="AF116" s="110" t="s">
        <v>3086</v>
      </c>
      <c r="AG116" s="110"/>
      <c r="AH116" s="114">
        <v>5500</v>
      </c>
      <c r="AI116" s="110" t="s">
        <v>3054</v>
      </c>
      <c r="AJ116" s="110" t="s">
        <v>3063</v>
      </c>
      <c r="AK116" s="110" t="s">
        <v>3195</v>
      </c>
      <c r="AL116" s="110" t="s">
        <v>3196</v>
      </c>
    </row>
    <row r="117" spans="1:38" hidden="1" x14ac:dyDescent="0.25">
      <c r="A117" s="121">
        <v>70422934</v>
      </c>
      <c r="B117" s="110" t="s">
        <v>3227</v>
      </c>
      <c r="C117" s="110" t="s">
        <v>3040</v>
      </c>
      <c r="D117" s="111">
        <v>46113</v>
      </c>
      <c r="E117" s="111">
        <v>46203</v>
      </c>
      <c r="F117" s="110" t="s">
        <v>3041</v>
      </c>
      <c r="G117" s="111"/>
      <c r="H117" s="110"/>
      <c r="I117" s="110"/>
      <c r="J117" s="110" t="s">
        <v>10900</v>
      </c>
      <c r="K117" s="110" t="s">
        <v>3059</v>
      </c>
      <c r="L117" s="110" t="s">
        <v>3086</v>
      </c>
      <c r="M117" s="110" t="s">
        <v>3060</v>
      </c>
      <c r="N117" s="110" t="s">
        <v>3028</v>
      </c>
      <c r="O117" s="110" t="s">
        <v>2809</v>
      </c>
      <c r="P117" s="110" t="s">
        <v>3047</v>
      </c>
      <c r="Q117" s="110" t="s">
        <v>3048</v>
      </c>
      <c r="R117" s="110" t="s">
        <v>3049</v>
      </c>
      <c r="S117" s="110" t="s">
        <v>2790</v>
      </c>
      <c r="T117" s="110" t="s">
        <v>2540</v>
      </c>
      <c r="U117" s="112">
        <v>0</v>
      </c>
      <c r="V117" s="112">
        <v>0</v>
      </c>
      <c r="W117" s="110"/>
      <c r="X117" s="110" t="s">
        <v>3050</v>
      </c>
      <c r="Y117" s="112"/>
      <c r="Z117" s="110"/>
      <c r="AA117" s="110" t="s">
        <v>3052</v>
      </c>
      <c r="AB117" s="110" t="s">
        <v>3062</v>
      </c>
      <c r="AC117" s="113">
        <v>9.6986301369863011</v>
      </c>
      <c r="AD117" s="110">
        <v>0</v>
      </c>
      <c r="AE117" s="114">
        <v>9.6986301369863011</v>
      </c>
      <c r="AF117" s="110" t="s">
        <v>3086</v>
      </c>
      <c r="AG117" s="110"/>
      <c r="AH117" s="114">
        <v>4000</v>
      </c>
      <c r="AI117" s="110" t="s">
        <v>3054</v>
      </c>
      <c r="AJ117" s="110" t="s">
        <v>3063</v>
      </c>
      <c r="AK117" s="110" t="s">
        <v>3195</v>
      </c>
      <c r="AL117" s="110" t="s">
        <v>3196</v>
      </c>
    </row>
    <row r="118" spans="1:38" hidden="1" x14ac:dyDescent="0.25">
      <c r="A118" s="121">
        <v>7512832</v>
      </c>
      <c r="B118" s="110" t="s">
        <v>11686</v>
      </c>
      <c r="C118" s="110" t="s">
        <v>3040</v>
      </c>
      <c r="D118" s="111">
        <v>46041</v>
      </c>
      <c r="E118" s="111">
        <v>46265</v>
      </c>
      <c r="F118" s="110" t="s">
        <v>3041</v>
      </c>
      <c r="G118" s="111"/>
      <c r="H118" s="110"/>
      <c r="I118" s="110"/>
      <c r="J118" s="110" t="s">
        <v>11749</v>
      </c>
      <c r="K118" s="110" t="s">
        <v>3059</v>
      </c>
      <c r="L118" s="110" t="s">
        <v>3086</v>
      </c>
      <c r="M118" s="110" t="s">
        <v>3060</v>
      </c>
      <c r="N118" s="110" t="s">
        <v>3028</v>
      </c>
      <c r="O118" s="110" t="s">
        <v>2809</v>
      </c>
      <c r="P118" s="110" t="s">
        <v>3047</v>
      </c>
      <c r="Q118" s="110" t="s">
        <v>3048</v>
      </c>
      <c r="R118" s="110" t="s">
        <v>3049</v>
      </c>
      <c r="S118" s="110" t="s">
        <v>2790</v>
      </c>
      <c r="T118" s="110" t="s">
        <v>2540</v>
      </c>
      <c r="U118" s="112">
        <v>0</v>
      </c>
      <c r="V118" s="112">
        <v>0</v>
      </c>
      <c r="W118" s="110"/>
      <c r="X118" s="110" t="s">
        <v>3050</v>
      </c>
      <c r="Y118" s="112"/>
      <c r="Z118" s="110"/>
      <c r="AA118" s="110" t="s">
        <v>3052</v>
      </c>
      <c r="AB118" s="110" t="s">
        <v>3062</v>
      </c>
      <c r="AC118" s="113">
        <v>9.7808219178082183</v>
      </c>
      <c r="AD118" s="110">
        <v>0</v>
      </c>
      <c r="AE118" s="114">
        <v>9.7808219178082183</v>
      </c>
      <c r="AF118" s="110" t="s">
        <v>3086</v>
      </c>
      <c r="AG118" s="110"/>
      <c r="AH118" s="114">
        <v>2300</v>
      </c>
      <c r="AI118" s="110" t="s">
        <v>3054</v>
      </c>
      <c r="AJ118" s="110" t="s">
        <v>3063</v>
      </c>
      <c r="AK118" s="110" t="s">
        <v>3064</v>
      </c>
      <c r="AL118" s="110" t="s">
        <v>3057</v>
      </c>
    </row>
    <row r="119" spans="1:38" hidden="1" x14ac:dyDescent="0.25">
      <c r="A119" s="121">
        <v>42064756</v>
      </c>
      <c r="B119" s="110" t="s">
        <v>3107</v>
      </c>
      <c r="C119" s="110" t="s">
        <v>3040</v>
      </c>
      <c r="D119" s="111">
        <v>45147</v>
      </c>
      <c r="E119" s="111">
        <v>46265</v>
      </c>
      <c r="F119" s="110" t="s">
        <v>3041</v>
      </c>
      <c r="G119" s="111"/>
      <c r="H119" s="110"/>
      <c r="I119" s="110"/>
      <c r="J119" s="110" t="s">
        <v>10900</v>
      </c>
      <c r="K119" s="110" t="s">
        <v>3059</v>
      </c>
      <c r="L119" s="110" t="s">
        <v>3086</v>
      </c>
      <c r="M119" s="110" t="s">
        <v>3060</v>
      </c>
      <c r="N119" s="110" t="s">
        <v>3028</v>
      </c>
      <c r="O119" s="110" t="s">
        <v>2809</v>
      </c>
      <c r="P119" s="110" t="s">
        <v>3047</v>
      </c>
      <c r="Q119" s="110" t="s">
        <v>3048</v>
      </c>
      <c r="R119" s="110" t="s">
        <v>3049</v>
      </c>
      <c r="S119" s="110" t="s">
        <v>2790</v>
      </c>
      <c r="T119" s="110" t="s">
        <v>2540</v>
      </c>
      <c r="U119" s="112">
        <v>0</v>
      </c>
      <c r="V119" s="112">
        <v>0</v>
      </c>
      <c r="W119" s="110"/>
      <c r="X119" s="110" t="s">
        <v>3050</v>
      </c>
      <c r="Y119" s="112"/>
      <c r="Z119" s="110"/>
      <c r="AA119" s="110" t="s">
        <v>3052</v>
      </c>
      <c r="AB119" s="110" t="s">
        <v>3062</v>
      </c>
      <c r="AC119" s="113">
        <v>9.7808219178082183</v>
      </c>
      <c r="AD119" s="110">
        <v>0</v>
      </c>
      <c r="AE119" s="114">
        <v>9.7808219178082183</v>
      </c>
      <c r="AF119" s="110" t="s">
        <v>3086</v>
      </c>
      <c r="AG119" s="110"/>
      <c r="AH119" s="114">
        <v>2200</v>
      </c>
      <c r="AI119" s="110" t="s">
        <v>3054</v>
      </c>
      <c r="AJ119" s="110" t="s">
        <v>3063</v>
      </c>
      <c r="AK119" s="110" t="s">
        <v>3064</v>
      </c>
      <c r="AL119" s="110" t="s">
        <v>3057</v>
      </c>
    </row>
    <row r="120" spans="1:38" hidden="1" x14ac:dyDescent="0.25">
      <c r="A120" s="121">
        <v>46914864</v>
      </c>
      <c r="B120" s="110" t="s">
        <v>3194</v>
      </c>
      <c r="C120" s="110" t="s">
        <v>3040</v>
      </c>
      <c r="D120" s="111">
        <v>46055</v>
      </c>
      <c r="E120" s="111">
        <v>46265</v>
      </c>
      <c r="F120" s="110" t="s">
        <v>3041</v>
      </c>
      <c r="G120" s="111"/>
      <c r="H120" s="110"/>
      <c r="I120" s="110"/>
      <c r="J120" s="110" t="s">
        <v>11744</v>
      </c>
      <c r="K120" s="110" t="s">
        <v>3059</v>
      </c>
      <c r="L120" s="110" t="s">
        <v>3086</v>
      </c>
      <c r="M120" s="110" t="s">
        <v>3060</v>
      </c>
      <c r="N120" s="110" t="s">
        <v>3028</v>
      </c>
      <c r="O120" s="110" t="s">
        <v>2809</v>
      </c>
      <c r="P120" s="110" t="s">
        <v>3047</v>
      </c>
      <c r="Q120" s="110" t="s">
        <v>3048</v>
      </c>
      <c r="R120" s="110" t="s">
        <v>3049</v>
      </c>
      <c r="S120" s="110" t="s">
        <v>2790</v>
      </c>
      <c r="T120" s="110" t="s">
        <v>2540</v>
      </c>
      <c r="U120" s="112">
        <v>0</v>
      </c>
      <c r="V120" s="112">
        <v>0</v>
      </c>
      <c r="W120" s="110"/>
      <c r="X120" s="110" t="s">
        <v>3050</v>
      </c>
      <c r="Y120" s="112"/>
      <c r="Z120" s="110"/>
      <c r="AA120" s="110" t="s">
        <v>3052</v>
      </c>
      <c r="AB120" s="110" t="s">
        <v>3062</v>
      </c>
      <c r="AC120" s="113">
        <v>9.7808219178082183</v>
      </c>
      <c r="AD120" s="110">
        <v>0</v>
      </c>
      <c r="AE120" s="114">
        <v>9.7808219178082183</v>
      </c>
      <c r="AF120" s="110" t="s">
        <v>3086</v>
      </c>
      <c r="AG120" s="110"/>
      <c r="AH120" s="114">
        <v>2000</v>
      </c>
      <c r="AI120" s="110" t="s">
        <v>3054</v>
      </c>
      <c r="AJ120" s="110" t="s">
        <v>3063</v>
      </c>
      <c r="AK120" s="110" t="s">
        <v>3064</v>
      </c>
      <c r="AL120" s="110" t="s">
        <v>3057</v>
      </c>
    </row>
    <row r="121" spans="1:38" hidden="1" x14ac:dyDescent="0.25">
      <c r="A121" s="121">
        <v>41506250</v>
      </c>
      <c r="B121" s="110" t="s">
        <v>3166</v>
      </c>
      <c r="C121" s="110" t="s">
        <v>3040</v>
      </c>
      <c r="D121" s="111">
        <v>45839</v>
      </c>
      <c r="E121" s="111">
        <v>46265</v>
      </c>
      <c r="F121" s="110" t="s">
        <v>3041</v>
      </c>
      <c r="G121" s="111"/>
      <c r="H121" s="110"/>
      <c r="I121" s="110"/>
      <c r="J121" s="110" t="s">
        <v>10900</v>
      </c>
      <c r="K121" s="110" t="s">
        <v>3059</v>
      </c>
      <c r="L121" s="110" t="s">
        <v>3086</v>
      </c>
      <c r="M121" s="110" t="s">
        <v>3060</v>
      </c>
      <c r="N121" s="110" t="s">
        <v>3028</v>
      </c>
      <c r="O121" s="110" t="s">
        <v>2809</v>
      </c>
      <c r="P121" s="110" t="s">
        <v>3047</v>
      </c>
      <c r="Q121" s="110" t="s">
        <v>3048</v>
      </c>
      <c r="R121" s="110" t="s">
        <v>3049</v>
      </c>
      <c r="S121" s="110" t="s">
        <v>2790</v>
      </c>
      <c r="T121" s="110" t="s">
        <v>2540</v>
      </c>
      <c r="U121" s="112">
        <v>0</v>
      </c>
      <c r="V121" s="112">
        <v>0</v>
      </c>
      <c r="W121" s="110"/>
      <c r="X121" s="110" t="s">
        <v>3050</v>
      </c>
      <c r="Y121" s="112"/>
      <c r="Z121" s="110"/>
      <c r="AA121" s="110" t="s">
        <v>3052</v>
      </c>
      <c r="AB121" s="110" t="s">
        <v>3062</v>
      </c>
      <c r="AC121" s="113">
        <v>9.7808219178082183</v>
      </c>
      <c r="AD121" s="110">
        <v>0</v>
      </c>
      <c r="AE121" s="114">
        <v>9.7808219178082183</v>
      </c>
      <c r="AF121" s="110" t="s">
        <v>3086</v>
      </c>
      <c r="AG121" s="110"/>
      <c r="AH121" s="114">
        <v>2300</v>
      </c>
      <c r="AI121" s="110" t="s">
        <v>3054</v>
      </c>
      <c r="AJ121" s="110" t="s">
        <v>3063</v>
      </c>
      <c r="AK121" s="110" t="s">
        <v>3064</v>
      </c>
      <c r="AL121" s="110" t="s">
        <v>3057</v>
      </c>
    </row>
    <row r="122" spans="1:38" hidden="1" x14ac:dyDescent="0.25">
      <c r="A122" s="121">
        <v>44802213</v>
      </c>
      <c r="B122" s="110" t="s">
        <v>11687</v>
      </c>
      <c r="C122" s="110" t="s">
        <v>3040</v>
      </c>
      <c r="D122" s="111">
        <v>46054</v>
      </c>
      <c r="E122" s="111">
        <v>46265</v>
      </c>
      <c r="F122" s="110" t="s">
        <v>3041</v>
      </c>
      <c r="G122" s="111"/>
      <c r="H122" s="110"/>
      <c r="I122" s="110"/>
      <c r="J122" s="110" t="s">
        <v>10900</v>
      </c>
      <c r="K122" s="110" t="s">
        <v>3059</v>
      </c>
      <c r="L122" s="110" t="s">
        <v>3086</v>
      </c>
      <c r="M122" s="110" t="s">
        <v>3060</v>
      </c>
      <c r="N122" s="110" t="s">
        <v>3028</v>
      </c>
      <c r="O122" s="110" t="s">
        <v>2809</v>
      </c>
      <c r="P122" s="110" t="s">
        <v>3047</v>
      </c>
      <c r="Q122" s="110" t="s">
        <v>3048</v>
      </c>
      <c r="R122" s="110" t="s">
        <v>3049</v>
      </c>
      <c r="S122" s="110" t="s">
        <v>2790</v>
      </c>
      <c r="T122" s="110" t="s">
        <v>2540</v>
      </c>
      <c r="U122" s="112">
        <v>0</v>
      </c>
      <c r="V122" s="112">
        <v>0</v>
      </c>
      <c r="W122" s="110"/>
      <c r="X122" s="110" t="s">
        <v>3050</v>
      </c>
      <c r="Y122" s="112"/>
      <c r="Z122" s="110"/>
      <c r="AA122" s="110" t="s">
        <v>3052</v>
      </c>
      <c r="AB122" s="110" t="s">
        <v>3062</v>
      </c>
      <c r="AC122" s="113">
        <v>9.7808219178082183</v>
      </c>
      <c r="AD122" s="110">
        <v>0</v>
      </c>
      <c r="AE122" s="114">
        <v>9.7808219178082183</v>
      </c>
      <c r="AF122" s="110" t="s">
        <v>3086</v>
      </c>
      <c r="AG122" s="110"/>
      <c r="AH122" s="114">
        <v>2700</v>
      </c>
      <c r="AI122" s="110" t="s">
        <v>3054</v>
      </c>
      <c r="AJ122" s="110" t="s">
        <v>3063</v>
      </c>
      <c r="AK122" s="110" t="s">
        <v>3064</v>
      </c>
      <c r="AL122" s="110" t="s">
        <v>3057</v>
      </c>
    </row>
    <row r="123" spans="1:38" hidden="1" x14ac:dyDescent="0.25">
      <c r="A123" s="121">
        <v>47247244</v>
      </c>
      <c r="B123" s="110" t="s">
        <v>11688</v>
      </c>
      <c r="C123" s="110" t="s">
        <v>3040</v>
      </c>
      <c r="D123" s="111">
        <v>45734</v>
      </c>
      <c r="E123" s="111">
        <v>46265</v>
      </c>
      <c r="F123" s="110" t="s">
        <v>3041</v>
      </c>
      <c r="G123" s="111"/>
      <c r="H123" s="110"/>
      <c r="I123" s="110"/>
      <c r="J123" s="110" t="s">
        <v>10910</v>
      </c>
      <c r="K123" s="110" t="s">
        <v>3059</v>
      </c>
      <c r="L123" s="110" t="s">
        <v>3086</v>
      </c>
      <c r="M123" s="110" t="s">
        <v>3060</v>
      </c>
      <c r="N123" s="110" t="s">
        <v>3028</v>
      </c>
      <c r="O123" s="110" t="s">
        <v>2809</v>
      </c>
      <c r="P123" s="110" t="s">
        <v>3047</v>
      </c>
      <c r="Q123" s="110" t="s">
        <v>3048</v>
      </c>
      <c r="R123" s="110" t="s">
        <v>3049</v>
      </c>
      <c r="S123" s="110" t="s">
        <v>2790</v>
      </c>
      <c r="T123" s="110" t="s">
        <v>2540</v>
      </c>
      <c r="U123" s="112">
        <v>0</v>
      </c>
      <c r="V123" s="112">
        <v>0</v>
      </c>
      <c r="W123" s="110"/>
      <c r="X123" s="110" t="s">
        <v>3050</v>
      </c>
      <c r="Y123" s="112"/>
      <c r="Z123" s="110"/>
      <c r="AA123" s="110" t="s">
        <v>3052</v>
      </c>
      <c r="AB123" s="110" t="s">
        <v>3062</v>
      </c>
      <c r="AC123" s="113">
        <v>9.7808219178082183</v>
      </c>
      <c r="AD123" s="110">
        <v>0</v>
      </c>
      <c r="AE123" s="114">
        <v>9.7808219178082183</v>
      </c>
      <c r="AF123" s="110" t="s">
        <v>3086</v>
      </c>
      <c r="AG123" s="110"/>
      <c r="AH123" s="114">
        <v>4500</v>
      </c>
      <c r="AI123" s="110" t="s">
        <v>3054</v>
      </c>
      <c r="AJ123" s="110" t="s">
        <v>3063</v>
      </c>
      <c r="AK123" s="110" t="s">
        <v>3064</v>
      </c>
      <c r="AL123" s="110" t="s">
        <v>3057</v>
      </c>
    </row>
    <row r="124" spans="1:38" hidden="1" x14ac:dyDescent="0.25">
      <c r="A124" s="121">
        <v>45096899</v>
      </c>
      <c r="B124" s="110" t="s">
        <v>3039</v>
      </c>
      <c r="C124" s="110" t="s">
        <v>3040</v>
      </c>
      <c r="D124" s="111">
        <v>43709</v>
      </c>
      <c r="E124" s="111">
        <v>46265</v>
      </c>
      <c r="F124" s="110" t="s">
        <v>3041</v>
      </c>
      <c r="G124" s="111"/>
      <c r="H124" s="110"/>
      <c r="I124" s="110"/>
      <c r="J124" s="110" t="s">
        <v>3042</v>
      </c>
      <c r="K124" s="110" t="s">
        <v>3059</v>
      </c>
      <c r="L124" s="110" t="s">
        <v>3086</v>
      </c>
      <c r="M124" s="110" t="s">
        <v>3060</v>
      </c>
      <c r="N124" s="110" t="s">
        <v>3028</v>
      </c>
      <c r="O124" s="110" t="s">
        <v>2809</v>
      </c>
      <c r="P124" s="110" t="s">
        <v>3047</v>
      </c>
      <c r="Q124" s="110" t="s">
        <v>3048</v>
      </c>
      <c r="R124" s="110" t="s">
        <v>3049</v>
      </c>
      <c r="S124" s="110" t="s">
        <v>2790</v>
      </c>
      <c r="T124" s="110" t="s">
        <v>2540</v>
      </c>
      <c r="U124" s="112">
        <v>0</v>
      </c>
      <c r="V124" s="112">
        <v>0</v>
      </c>
      <c r="W124" s="110"/>
      <c r="X124" s="110" t="s">
        <v>3050</v>
      </c>
      <c r="Y124" s="112"/>
      <c r="Z124" s="110"/>
      <c r="AA124" s="110" t="s">
        <v>3052</v>
      </c>
      <c r="AB124" s="110" t="s">
        <v>3062</v>
      </c>
      <c r="AC124" s="113">
        <v>9.7808219178082183</v>
      </c>
      <c r="AD124" s="110">
        <v>0</v>
      </c>
      <c r="AE124" s="114">
        <v>9.7808219178082183</v>
      </c>
      <c r="AF124" s="110" t="s">
        <v>3086</v>
      </c>
      <c r="AG124" s="110"/>
      <c r="AH124" s="114">
        <v>3000</v>
      </c>
      <c r="AI124" s="110" t="s">
        <v>3054</v>
      </c>
      <c r="AJ124" s="110" t="s">
        <v>3063</v>
      </c>
      <c r="AK124" s="110" t="s">
        <v>3064</v>
      </c>
      <c r="AL124" s="110" t="s">
        <v>3057</v>
      </c>
    </row>
    <row r="125" spans="1:38" hidden="1" x14ac:dyDescent="0.25">
      <c r="A125" s="121">
        <v>70088000</v>
      </c>
      <c r="B125" s="110" t="s">
        <v>11689</v>
      </c>
      <c r="C125" s="110" t="s">
        <v>3040</v>
      </c>
      <c r="D125" s="111">
        <v>46129</v>
      </c>
      <c r="E125" s="111">
        <v>46265</v>
      </c>
      <c r="F125" s="110" t="s">
        <v>3041</v>
      </c>
      <c r="G125" s="111"/>
      <c r="H125" s="110"/>
      <c r="I125" s="110"/>
      <c r="J125" s="110" t="s">
        <v>3255</v>
      </c>
      <c r="K125" s="110" t="s">
        <v>3059</v>
      </c>
      <c r="L125" s="110" t="s">
        <v>3086</v>
      </c>
      <c r="M125" s="110" t="s">
        <v>3060</v>
      </c>
      <c r="N125" s="110" t="s">
        <v>3028</v>
      </c>
      <c r="O125" s="110" t="s">
        <v>2809</v>
      </c>
      <c r="P125" s="110" t="s">
        <v>3047</v>
      </c>
      <c r="Q125" s="110" t="s">
        <v>3048</v>
      </c>
      <c r="R125" s="110" t="s">
        <v>3049</v>
      </c>
      <c r="S125" s="110" t="s">
        <v>2790</v>
      </c>
      <c r="T125" s="110" t="s">
        <v>2540</v>
      </c>
      <c r="U125" s="112">
        <v>0</v>
      </c>
      <c r="V125" s="112">
        <v>0</v>
      </c>
      <c r="W125" s="110"/>
      <c r="X125" s="110" t="s">
        <v>3050</v>
      </c>
      <c r="Y125" s="112"/>
      <c r="Z125" s="110"/>
      <c r="AA125" s="110" t="s">
        <v>3052</v>
      </c>
      <c r="AB125" s="110" t="s">
        <v>3062</v>
      </c>
      <c r="AC125" s="113">
        <v>9.7808219178082183</v>
      </c>
      <c r="AD125" s="110">
        <v>0</v>
      </c>
      <c r="AE125" s="114">
        <v>9.7808219178082183</v>
      </c>
      <c r="AF125" s="110" t="s">
        <v>3086</v>
      </c>
      <c r="AG125" s="110"/>
      <c r="AH125" s="114">
        <v>2500</v>
      </c>
      <c r="AI125" s="110" t="s">
        <v>3054</v>
      </c>
      <c r="AJ125" s="110" t="s">
        <v>3063</v>
      </c>
      <c r="AK125" s="110" t="s">
        <v>3064</v>
      </c>
      <c r="AL125" s="110" t="s">
        <v>3057</v>
      </c>
    </row>
    <row r="126" spans="1:38" hidden="1" x14ac:dyDescent="0.25">
      <c r="A126" s="121">
        <v>47199562</v>
      </c>
      <c r="B126" s="110" t="s">
        <v>3221</v>
      </c>
      <c r="C126" s="110" t="s">
        <v>3040</v>
      </c>
      <c r="D126" s="111">
        <v>46098</v>
      </c>
      <c r="E126" s="111">
        <v>46265</v>
      </c>
      <c r="F126" s="110" t="s">
        <v>3041</v>
      </c>
      <c r="G126" s="111"/>
      <c r="H126" s="110"/>
      <c r="I126" s="110"/>
      <c r="J126" s="110" t="s">
        <v>10900</v>
      </c>
      <c r="K126" s="110" t="s">
        <v>3059</v>
      </c>
      <c r="L126" s="110" t="s">
        <v>3086</v>
      </c>
      <c r="M126" s="110" t="s">
        <v>3060</v>
      </c>
      <c r="N126" s="110" t="s">
        <v>3028</v>
      </c>
      <c r="O126" s="110" t="s">
        <v>2809</v>
      </c>
      <c r="P126" s="110" t="s">
        <v>3047</v>
      </c>
      <c r="Q126" s="110" t="s">
        <v>3048</v>
      </c>
      <c r="R126" s="110" t="s">
        <v>3049</v>
      </c>
      <c r="S126" s="110" t="s">
        <v>2790</v>
      </c>
      <c r="T126" s="110" t="s">
        <v>2540</v>
      </c>
      <c r="U126" s="112">
        <v>0</v>
      </c>
      <c r="V126" s="112">
        <v>0</v>
      </c>
      <c r="W126" s="110"/>
      <c r="X126" s="110" t="s">
        <v>3050</v>
      </c>
      <c r="Y126" s="112"/>
      <c r="Z126" s="110"/>
      <c r="AA126" s="110" t="s">
        <v>3052</v>
      </c>
      <c r="AB126" s="110" t="s">
        <v>3062</v>
      </c>
      <c r="AC126" s="113">
        <v>9.7808219178082183</v>
      </c>
      <c r="AD126" s="110">
        <v>0</v>
      </c>
      <c r="AE126" s="114">
        <v>9.7808219178082183</v>
      </c>
      <c r="AF126" s="110" t="s">
        <v>3086</v>
      </c>
      <c r="AG126" s="110"/>
      <c r="AH126" s="114">
        <v>4000</v>
      </c>
      <c r="AI126" s="110" t="s">
        <v>3054</v>
      </c>
      <c r="AJ126" s="110" t="s">
        <v>3063</v>
      </c>
      <c r="AK126" s="110" t="s">
        <v>3064</v>
      </c>
      <c r="AL126" s="110" t="s">
        <v>3057</v>
      </c>
    </row>
    <row r="127" spans="1:38" hidden="1" x14ac:dyDescent="0.25">
      <c r="A127" s="121">
        <v>75688087</v>
      </c>
      <c r="B127" s="110" t="s">
        <v>2963</v>
      </c>
      <c r="C127" s="110" t="s">
        <v>3040</v>
      </c>
      <c r="D127" s="111">
        <v>45352</v>
      </c>
      <c r="E127" s="111">
        <v>46265</v>
      </c>
      <c r="F127" s="110" t="s">
        <v>3041</v>
      </c>
      <c r="G127" s="111"/>
      <c r="H127" s="110"/>
      <c r="I127" s="110"/>
      <c r="J127" s="110" t="s">
        <v>10904</v>
      </c>
      <c r="K127" s="110" t="s">
        <v>3059</v>
      </c>
      <c r="L127" s="110" t="s">
        <v>3086</v>
      </c>
      <c r="M127" s="110" t="s">
        <v>3060</v>
      </c>
      <c r="N127" s="110" t="s">
        <v>3028</v>
      </c>
      <c r="O127" s="110" t="s">
        <v>2809</v>
      </c>
      <c r="P127" s="110" t="s">
        <v>3047</v>
      </c>
      <c r="Q127" s="110" t="s">
        <v>3048</v>
      </c>
      <c r="R127" s="110" t="s">
        <v>3049</v>
      </c>
      <c r="S127" s="110" t="s">
        <v>2790</v>
      </c>
      <c r="T127" s="110" t="s">
        <v>2540</v>
      </c>
      <c r="U127" s="112">
        <v>0</v>
      </c>
      <c r="V127" s="112">
        <v>0</v>
      </c>
      <c r="W127" s="110"/>
      <c r="X127" s="110" t="s">
        <v>3050</v>
      </c>
      <c r="Y127" s="112"/>
      <c r="Z127" s="110"/>
      <c r="AA127" s="110" t="s">
        <v>3052</v>
      </c>
      <c r="AB127" s="110" t="s">
        <v>3062</v>
      </c>
      <c r="AC127" s="113">
        <v>9.7808219178082183</v>
      </c>
      <c r="AD127" s="110">
        <v>0</v>
      </c>
      <c r="AE127" s="114">
        <v>9.7808219178082183</v>
      </c>
      <c r="AF127" s="110" t="s">
        <v>3086</v>
      </c>
      <c r="AG127" s="110"/>
      <c r="AH127" s="114">
        <v>2350</v>
      </c>
      <c r="AI127" s="110" t="s">
        <v>3054</v>
      </c>
      <c r="AJ127" s="110" t="s">
        <v>3063</v>
      </c>
      <c r="AK127" s="110" t="s">
        <v>3064</v>
      </c>
      <c r="AL127" s="110" t="s">
        <v>3057</v>
      </c>
    </row>
    <row r="128" spans="1:38" hidden="1" x14ac:dyDescent="0.25">
      <c r="A128" s="121">
        <v>3017373</v>
      </c>
      <c r="B128" s="110" t="s">
        <v>3061</v>
      </c>
      <c r="C128" s="110" t="s">
        <v>3040</v>
      </c>
      <c r="D128" s="111">
        <v>45628</v>
      </c>
      <c r="E128" s="111">
        <v>46265</v>
      </c>
      <c r="F128" s="110" t="s">
        <v>3041</v>
      </c>
      <c r="G128" s="111"/>
      <c r="H128" s="110"/>
      <c r="I128" s="111"/>
      <c r="J128" s="110" t="s">
        <v>3248</v>
      </c>
      <c r="K128" s="110" t="s">
        <v>3059</v>
      </c>
      <c r="L128" s="110" t="s">
        <v>3086</v>
      </c>
      <c r="M128" s="110" t="s">
        <v>3060</v>
      </c>
      <c r="N128" s="110" t="s">
        <v>3028</v>
      </c>
      <c r="O128" s="110" t="s">
        <v>2809</v>
      </c>
      <c r="P128" s="110" t="s">
        <v>3117</v>
      </c>
      <c r="Q128" s="110" t="s">
        <v>3048</v>
      </c>
      <c r="R128" s="110" t="s">
        <v>3049</v>
      </c>
      <c r="S128" s="110" t="s">
        <v>2790</v>
      </c>
      <c r="T128" s="110" t="s">
        <v>2540</v>
      </c>
      <c r="U128" s="112">
        <v>0</v>
      </c>
      <c r="V128" s="112">
        <v>0</v>
      </c>
      <c r="W128" s="110"/>
      <c r="X128" s="110" t="s">
        <v>3050</v>
      </c>
      <c r="Y128" s="112">
        <v>43096607</v>
      </c>
      <c r="Z128" s="110" t="s">
        <v>2899</v>
      </c>
      <c r="AA128" s="110" t="s">
        <v>3052</v>
      </c>
      <c r="AB128" s="110"/>
      <c r="AC128" s="113">
        <v>9.6164383561643838</v>
      </c>
      <c r="AD128" s="110">
        <v>0</v>
      </c>
      <c r="AE128" s="114">
        <v>9.6164383561643838</v>
      </c>
      <c r="AF128" s="114" t="s">
        <v>3086</v>
      </c>
      <c r="AG128" s="110"/>
      <c r="AH128" s="114">
        <v>1800</v>
      </c>
      <c r="AI128" s="110" t="s">
        <v>3054</v>
      </c>
      <c r="AJ128" s="110" t="s">
        <v>3063</v>
      </c>
      <c r="AK128" s="110" t="s">
        <v>3064</v>
      </c>
      <c r="AL128" s="110" t="s">
        <v>3118</v>
      </c>
    </row>
    <row r="129" spans="1:38" hidden="1" x14ac:dyDescent="0.25">
      <c r="A129" s="121">
        <v>41650092</v>
      </c>
      <c r="B129" s="110" t="s">
        <v>3204</v>
      </c>
      <c r="C129" s="110" t="s">
        <v>3040</v>
      </c>
      <c r="D129" s="111">
        <v>46054</v>
      </c>
      <c r="E129" s="111">
        <v>46265</v>
      </c>
      <c r="F129" s="110" t="s">
        <v>3041</v>
      </c>
      <c r="G129" s="111"/>
      <c r="H129" s="110"/>
      <c r="I129" s="111"/>
      <c r="J129" s="110" t="s">
        <v>10912</v>
      </c>
      <c r="K129" s="110" t="s">
        <v>3059</v>
      </c>
      <c r="L129" s="110" t="s">
        <v>3086</v>
      </c>
      <c r="M129" s="110" t="s">
        <v>3060</v>
      </c>
      <c r="N129" s="110" t="s">
        <v>3028</v>
      </c>
      <c r="O129" s="110" t="s">
        <v>2809</v>
      </c>
      <c r="P129" s="110" t="s">
        <v>3117</v>
      </c>
      <c r="Q129" s="110" t="s">
        <v>3048</v>
      </c>
      <c r="R129" s="110" t="s">
        <v>3049</v>
      </c>
      <c r="S129" s="110" t="s">
        <v>2790</v>
      </c>
      <c r="T129" s="110" t="s">
        <v>2540</v>
      </c>
      <c r="U129" s="112">
        <v>1</v>
      </c>
      <c r="V129" s="112">
        <v>0</v>
      </c>
      <c r="W129" s="110"/>
      <c r="X129" s="110" t="s">
        <v>3050</v>
      </c>
      <c r="Y129" s="112">
        <v>43096607</v>
      </c>
      <c r="Z129" s="110" t="s">
        <v>2899</v>
      </c>
      <c r="AA129" s="110" t="s">
        <v>3052</v>
      </c>
      <c r="AB129" s="110"/>
      <c r="AC129" s="113">
        <v>9.6164383561643838</v>
      </c>
      <c r="AD129" s="110">
        <v>0</v>
      </c>
      <c r="AE129" s="114">
        <v>9.6164383561643838</v>
      </c>
      <c r="AF129" s="114" t="s">
        <v>3086</v>
      </c>
      <c r="AG129" s="110"/>
      <c r="AH129" s="114">
        <v>1800</v>
      </c>
      <c r="AI129" s="110" t="s">
        <v>3054</v>
      </c>
      <c r="AJ129" s="110" t="s">
        <v>3063</v>
      </c>
      <c r="AK129" s="110" t="s">
        <v>3064</v>
      </c>
      <c r="AL129" s="110" t="s">
        <v>3118</v>
      </c>
    </row>
    <row r="130" spans="1:38" hidden="1" x14ac:dyDescent="0.25">
      <c r="A130" s="121">
        <v>75083552</v>
      </c>
      <c r="B130" s="110" t="s">
        <v>3150</v>
      </c>
      <c r="C130" s="110" t="s">
        <v>3040</v>
      </c>
      <c r="D130" s="111">
        <v>45696</v>
      </c>
      <c r="E130" s="111">
        <v>46173</v>
      </c>
      <c r="F130" s="110" t="s">
        <v>3041</v>
      </c>
      <c r="G130" s="111"/>
      <c r="H130" s="110"/>
      <c r="I130" s="110"/>
      <c r="J130" s="110" t="s">
        <v>11745</v>
      </c>
      <c r="K130" s="110" t="s">
        <v>3059</v>
      </c>
      <c r="L130" s="110" t="s">
        <v>3086</v>
      </c>
      <c r="M130" s="110" t="s">
        <v>3098</v>
      </c>
      <c r="N130" s="110" t="s">
        <v>3099</v>
      </c>
      <c r="O130" s="110" t="s">
        <v>2809</v>
      </c>
      <c r="P130" s="110" t="s">
        <v>3047</v>
      </c>
      <c r="Q130" s="110" t="s">
        <v>3048</v>
      </c>
      <c r="R130" s="110" t="s">
        <v>3049</v>
      </c>
      <c r="S130" s="110" t="s">
        <v>2790</v>
      </c>
      <c r="T130" s="110" t="s">
        <v>2540</v>
      </c>
      <c r="U130" s="112">
        <v>0</v>
      </c>
      <c r="V130" s="112">
        <v>0</v>
      </c>
      <c r="W130" s="110"/>
      <c r="X130" s="110" t="s">
        <v>3050</v>
      </c>
      <c r="Y130" s="112">
        <v>9302925</v>
      </c>
      <c r="Z130" s="110" t="s">
        <v>3096</v>
      </c>
      <c r="AA130" s="110" t="s">
        <v>3052</v>
      </c>
      <c r="AB130" s="110" t="s">
        <v>3062</v>
      </c>
      <c r="AC130" s="113">
        <v>9.6164383561643838</v>
      </c>
      <c r="AD130" s="110">
        <v>0</v>
      </c>
      <c r="AE130" s="114">
        <v>9.6164383561643838</v>
      </c>
      <c r="AF130" s="114" t="s">
        <v>3086</v>
      </c>
      <c r="AG130" s="114"/>
      <c r="AH130" s="114">
        <v>220</v>
      </c>
      <c r="AI130" s="110" t="s">
        <v>3054</v>
      </c>
      <c r="AJ130" s="110" t="s">
        <v>3083</v>
      </c>
      <c r="AK130" s="110" t="s">
        <v>3071</v>
      </c>
      <c r="AL130" s="110" t="s">
        <v>3057</v>
      </c>
    </row>
    <row r="131" spans="1:38" hidden="1" x14ac:dyDescent="0.25">
      <c r="A131" s="121">
        <v>74622710</v>
      </c>
      <c r="B131" s="110" t="s">
        <v>3155</v>
      </c>
      <c r="C131" s="110" t="s">
        <v>3040</v>
      </c>
      <c r="D131" s="111">
        <v>45749</v>
      </c>
      <c r="E131" s="111">
        <v>46265</v>
      </c>
      <c r="F131" s="110" t="s">
        <v>3041</v>
      </c>
      <c r="G131" s="111"/>
      <c r="H131" s="110"/>
      <c r="I131" s="110"/>
      <c r="J131" s="110" t="s">
        <v>3255</v>
      </c>
      <c r="K131" s="110" t="s">
        <v>3059</v>
      </c>
      <c r="L131" s="110" t="s">
        <v>3086</v>
      </c>
      <c r="M131" s="110" t="s">
        <v>3060</v>
      </c>
      <c r="N131" s="110" t="s">
        <v>3028</v>
      </c>
      <c r="O131" s="110" t="s">
        <v>2809</v>
      </c>
      <c r="P131" s="110" t="s">
        <v>3047</v>
      </c>
      <c r="Q131" s="110" t="s">
        <v>3048</v>
      </c>
      <c r="R131" s="110" t="s">
        <v>3049</v>
      </c>
      <c r="S131" s="110" t="s">
        <v>2790</v>
      </c>
      <c r="T131" s="110" t="s">
        <v>2540</v>
      </c>
      <c r="U131" s="112">
        <v>0</v>
      </c>
      <c r="V131" s="112">
        <v>0</v>
      </c>
      <c r="W131" s="110"/>
      <c r="X131" s="110" t="s">
        <v>3050</v>
      </c>
      <c r="Y131" s="112"/>
      <c r="Z131" s="110"/>
      <c r="AA131" s="110" t="s">
        <v>3052</v>
      </c>
      <c r="AB131" s="110" t="s">
        <v>3062</v>
      </c>
      <c r="AC131" s="113">
        <v>9.3698630136986303</v>
      </c>
      <c r="AD131" s="110">
        <v>0</v>
      </c>
      <c r="AE131" s="114">
        <v>9.3698630136986303</v>
      </c>
      <c r="AF131" s="110" t="s">
        <v>3086</v>
      </c>
      <c r="AG131" s="110"/>
      <c r="AH131" s="114">
        <v>2000</v>
      </c>
      <c r="AI131" s="110" t="s">
        <v>3054</v>
      </c>
      <c r="AJ131" s="110" t="s">
        <v>3063</v>
      </c>
      <c r="AK131" s="110" t="s">
        <v>3064</v>
      </c>
      <c r="AL131" s="110" t="s">
        <v>3057</v>
      </c>
    </row>
    <row r="132" spans="1:38" hidden="1" x14ac:dyDescent="0.25">
      <c r="A132" s="121">
        <v>75422801</v>
      </c>
      <c r="B132" s="110" t="s">
        <v>3156</v>
      </c>
      <c r="C132" s="110" t="s">
        <v>3040</v>
      </c>
      <c r="D132" s="111">
        <v>45757</v>
      </c>
      <c r="E132" s="111">
        <v>46265</v>
      </c>
      <c r="F132" s="110" t="s">
        <v>3041</v>
      </c>
      <c r="G132" s="111"/>
      <c r="H132" s="110"/>
      <c r="I132" s="111"/>
      <c r="J132" s="110" t="s">
        <v>11749</v>
      </c>
      <c r="K132" s="110" t="s">
        <v>3059</v>
      </c>
      <c r="L132" s="110" t="s">
        <v>3086</v>
      </c>
      <c r="M132" s="110" t="s">
        <v>3060</v>
      </c>
      <c r="N132" s="110" t="s">
        <v>3028</v>
      </c>
      <c r="O132" s="110" t="s">
        <v>2809</v>
      </c>
      <c r="P132" s="110" t="s">
        <v>3047</v>
      </c>
      <c r="Q132" s="110" t="s">
        <v>3048</v>
      </c>
      <c r="R132" s="110" t="s">
        <v>3049</v>
      </c>
      <c r="S132" s="110" t="s">
        <v>2790</v>
      </c>
      <c r="T132" s="110" t="s">
        <v>2540</v>
      </c>
      <c r="U132" s="112">
        <v>0</v>
      </c>
      <c r="V132" s="112">
        <v>0</v>
      </c>
      <c r="W132" s="110"/>
      <c r="X132" s="110" t="s">
        <v>3050</v>
      </c>
      <c r="Y132" s="112"/>
      <c r="Z132" s="110"/>
      <c r="AA132" s="110" t="s">
        <v>3052</v>
      </c>
      <c r="AB132" s="110"/>
      <c r="AC132" s="113">
        <v>7.8904109589041092</v>
      </c>
      <c r="AD132" s="110">
        <v>0</v>
      </c>
      <c r="AE132" s="114">
        <v>7.8904109589041092</v>
      </c>
      <c r="AF132" s="114" t="s">
        <v>3086</v>
      </c>
      <c r="AG132" s="110"/>
      <c r="AH132" s="114">
        <v>2000</v>
      </c>
      <c r="AI132" s="110" t="s">
        <v>3054</v>
      </c>
      <c r="AJ132" s="110" t="s">
        <v>3063</v>
      </c>
      <c r="AK132" s="110" t="s">
        <v>3064</v>
      </c>
      <c r="AL132" s="110" t="s">
        <v>3057</v>
      </c>
    </row>
    <row r="133" spans="1:38" hidden="1" x14ac:dyDescent="0.25">
      <c r="A133" s="121">
        <v>7167070</v>
      </c>
      <c r="B133" s="110" t="s">
        <v>11690</v>
      </c>
      <c r="C133" s="110" t="s">
        <v>3040</v>
      </c>
      <c r="D133" s="111">
        <v>46054</v>
      </c>
      <c r="E133" s="111">
        <v>46173</v>
      </c>
      <c r="F133" s="110" t="s">
        <v>3041</v>
      </c>
      <c r="G133" s="111"/>
      <c r="H133" s="110"/>
      <c r="I133" s="111"/>
      <c r="J133" s="110" t="s">
        <v>10912</v>
      </c>
      <c r="K133" s="110" t="s">
        <v>3059</v>
      </c>
      <c r="L133" s="110" t="s">
        <v>3086</v>
      </c>
      <c r="M133" s="110" t="s">
        <v>3060</v>
      </c>
      <c r="N133" s="110" t="s">
        <v>3028</v>
      </c>
      <c r="O133" s="110" t="s">
        <v>2809</v>
      </c>
      <c r="P133" s="110" t="s">
        <v>3047</v>
      </c>
      <c r="Q133" s="110" t="s">
        <v>3048</v>
      </c>
      <c r="R133" s="110" t="s">
        <v>3049</v>
      </c>
      <c r="S133" s="110" t="s">
        <v>2790</v>
      </c>
      <c r="T133" s="110" t="s">
        <v>2540</v>
      </c>
      <c r="U133" s="112">
        <v>0</v>
      </c>
      <c r="V133" s="112">
        <v>0</v>
      </c>
      <c r="W133" s="110"/>
      <c r="X133" s="110" t="s">
        <v>3050</v>
      </c>
      <c r="Y133" s="112">
        <v>4718074</v>
      </c>
      <c r="Z133" s="110" t="s">
        <v>3076</v>
      </c>
      <c r="AA133" s="110" t="s">
        <v>3052</v>
      </c>
      <c r="AB133" s="110"/>
      <c r="AC133" s="113">
        <v>7.808219178082191</v>
      </c>
      <c r="AD133" s="110">
        <v>0</v>
      </c>
      <c r="AE133" s="114">
        <v>7.808219178082191</v>
      </c>
      <c r="AF133" s="114" t="s">
        <v>3086</v>
      </c>
      <c r="AG133" s="110"/>
      <c r="AH133" s="114">
        <v>3000</v>
      </c>
      <c r="AI133" s="110" t="s">
        <v>3054</v>
      </c>
      <c r="AJ133" s="110" t="s">
        <v>3083</v>
      </c>
      <c r="AK133" s="110" t="s">
        <v>3095</v>
      </c>
      <c r="AL133" s="110" t="s">
        <v>3065</v>
      </c>
    </row>
    <row r="134" spans="1:38" hidden="1" x14ac:dyDescent="0.25">
      <c r="A134" s="121">
        <v>75881663</v>
      </c>
      <c r="B134" s="110" t="s">
        <v>3134</v>
      </c>
      <c r="C134" s="110" t="s">
        <v>3040</v>
      </c>
      <c r="D134" s="111">
        <v>45455</v>
      </c>
      <c r="E134" s="111">
        <v>46265</v>
      </c>
      <c r="F134" s="110" t="s">
        <v>3041</v>
      </c>
      <c r="G134" s="111"/>
      <c r="H134" s="110"/>
      <c r="I134" s="111"/>
      <c r="J134" s="110" t="s">
        <v>10906</v>
      </c>
      <c r="K134" s="110" t="s">
        <v>3043</v>
      </c>
      <c r="L134" s="110" t="s">
        <v>3086</v>
      </c>
      <c r="M134" s="110" t="s">
        <v>3060</v>
      </c>
      <c r="N134" s="110" t="s">
        <v>3028</v>
      </c>
      <c r="O134" s="110" t="s">
        <v>2809</v>
      </c>
      <c r="P134" s="110" t="s">
        <v>3047</v>
      </c>
      <c r="Q134" s="110" t="s">
        <v>3048</v>
      </c>
      <c r="R134" s="110" t="s">
        <v>3049</v>
      </c>
      <c r="S134" s="110" t="s">
        <v>2790</v>
      </c>
      <c r="T134" s="110" t="s">
        <v>2540</v>
      </c>
      <c r="U134" s="112">
        <v>0</v>
      </c>
      <c r="V134" s="112">
        <v>0</v>
      </c>
      <c r="W134" s="110"/>
      <c r="X134" s="110" t="s">
        <v>3050</v>
      </c>
      <c r="Y134" s="112"/>
      <c r="Z134" s="110"/>
      <c r="AA134" s="110" t="s">
        <v>3052</v>
      </c>
      <c r="AB134" s="110"/>
      <c r="AC134" s="113">
        <v>7.2328767123287667</v>
      </c>
      <c r="AD134" s="110">
        <v>0</v>
      </c>
      <c r="AE134" s="114">
        <v>7.2328767123287667</v>
      </c>
      <c r="AF134" s="114" t="s">
        <v>3086</v>
      </c>
      <c r="AG134" s="110"/>
      <c r="AH134" s="114">
        <v>2000</v>
      </c>
      <c r="AI134" s="110" t="s">
        <v>3054</v>
      </c>
      <c r="AJ134" s="110" t="s">
        <v>3063</v>
      </c>
      <c r="AK134" s="110" t="s">
        <v>3064</v>
      </c>
      <c r="AL134" s="110" t="s">
        <v>3065</v>
      </c>
    </row>
    <row r="135" spans="1:38" hidden="1" x14ac:dyDescent="0.25">
      <c r="A135" s="121">
        <v>48685035</v>
      </c>
      <c r="B135" s="110" t="s">
        <v>3087</v>
      </c>
      <c r="C135" s="110" t="s">
        <v>3040</v>
      </c>
      <c r="D135" s="111">
        <v>44700</v>
      </c>
      <c r="E135" s="111">
        <v>46173</v>
      </c>
      <c r="F135" s="110" t="s">
        <v>3041</v>
      </c>
      <c r="G135" s="111"/>
      <c r="H135" s="110"/>
      <c r="I135" s="111"/>
      <c r="J135" s="110" t="s">
        <v>10898</v>
      </c>
      <c r="K135" s="110" t="s">
        <v>3059</v>
      </c>
      <c r="L135" s="110" t="s">
        <v>3086</v>
      </c>
      <c r="M135" s="110" t="s">
        <v>3060</v>
      </c>
      <c r="N135" s="110" t="s">
        <v>3028</v>
      </c>
      <c r="O135" s="110" t="s">
        <v>3072</v>
      </c>
      <c r="P135" s="110" t="s">
        <v>3073</v>
      </c>
      <c r="Q135" s="110" t="s">
        <v>3074</v>
      </c>
      <c r="R135" s="110" t="s">
        <v>3075</v>
      </c>
      <c r="S135" s="110" t="s">
        <v>2790</v>
      </c>
      <c r="T135" s="110" t="s">
        <v>2540</v>
      </c>
      <c r="U135" s="112">
        <v>0</v>
      </c>
      <c r="V135" s="112">
        <v>0</v>
      </c>
      <c r="W135" s="110"/>
      <c r="X135" s="110" t="s">
        <v>3050</v>
      </c>
      <c r="Y135" s="112"/>
      <c r="Z135" s="110"/>
      <c r="AA135" s="110" t="s">
        <v>3138</v>
      </c>
      <c r="AB135" s="110"/>
      <c r="AC135" s="113">
        <v>7.2328767123287667</v>
      </c>
      <c r="AD135" s="110">
        <v>0</v>
      </c>
      <c r="AE135" s="114">
        <v>7.2328767123287667</v>
      </c>
      <c r="AF135" s="114" t="s">
        <v>3086</v>
      </c>
      <c r="AG135" s="110"/>
      <c r="AH135" s="114">
        <v>1200</v>
      </c>
      <c r="AI135" s="110" t="s">
        <v>3054</v>
      </c>
      <c r="AJ135" s="110" t="s">
        <v>3063</v>
      </c>
      <c r="AK135" s="110" t="s">
        <v>3064</v>
      </c>
      <c r="AL135" s="110" t="s">
        <v>3072</v>
      </c>
    </row>
    <row r="136" spans="1:38" hidden="1" x14ac:dyDescent="0.25">
      <c r="A136" s="121">
        <v>5054577</v>
      </c>
      <c r="B136" s="110" t="s">
        <v>3164</v>
      </c>
      <c r="C136" s="110" t="s">
        <v>3040</v>
      </c>
      <c r="D136" s="111">
        <v>45839</v>
      </c>
      <c r="E136" s="111">
        <v>46203</v>
      </c>
      <c r="F136" s="110" t="s">
        <v>3041</v>
      </c>
      <c r="G136" s="111"/>
      <c r="H136" s="110"/>
      <c r="I136" s="111"/>
      <c r="J136" s="110" t="s">
        <v>10908</v>
      </c>
      <c r="K136" s="110" t="s">
        <v>3043</v>
      </c>
      <c r="L136" s="110" t="s">
        <v>3086</v>
      </c>
      <c r="M136" s="110" t="s">
        <v>3060</v>
      </c>
      <c r="N136" s="110" t="s">
        <v>3028</v>
      </c>
      <c r="O136" s="110" t="s">
        <v>2809</v>
      </c>
      <c r="P136" s="110" t="s">
        <v>3212</v>
      </c>
      <c r="Q136" s="110" t="s">
        <v>3048</v>
      </c>
      <c r="R136" s="110" t="s">
        <v>3049</v>
      </c>
      <c r="S136" s="110" t="s">
        <v>2790</v>
      </c>
      <c r="T136" s="110" t="s">
        <v>2540</v>
      </c>
      <c r="U136" s="112">
        <v>0</v>
      </c>
      <c r="V136" s="112">
        <v>0</v>
      </c>
      <c r="W136" s="110"/>
      <c r="X136" s="110" t="s">
        <v>3050</v>
      </c>
      <c r="Y136" s="112"/>
      <c r="Z136" s="110"/>
      <c r="AA136" s="110" t="s">
        <v>3052</v>
      </c>
      <c r="AB136" s="110"/>
      <c r="AC136" s="113">
        <v>6.8219178082191778</v>
      </c>
      <c r="AD136" s="110">
        <v>0</v>
      </c>
      <c r="AE136" s="114">
        <v>6.8219178082191778</v>
      </c>
      <c r="AF136" s="114" t="s">
        <v>3086</v>
      </c>
      <c r="AG136" s="110"/>
      <c r="AH136" s="114">
        <v>2500</v>
      </c>
      <c r="AI136" s="110" t="s">
        <v>3054</v>
      </c>
      <c r="AJ136" s="110" t="s">
        <v>3083</v>
      </c>
      <c r="AK136" s="110" t="s">
        <v>3195</v>
      </c>
      <c r="AL136" s="110" t="s">
        <v>3196</v>
      </c>
    </row>
    <row r="137" spans="1:38" hidden="1" x14ac:dyDescent="0.25">
      <c r="A137" s="121">
        <v>7507597</v>
      </c>
      <c r="B137" s="110" t="s">
        <v>11691</v>
      </c>
      <c r="C137" s="110" t="s">
        <v>3040</v>
      </c>
      <c r="D137" s="111">
        <v>45694</v>
      </c>
      <c r="E137" s="111">
        <v>46203</v>
      </c>
      <c r="F137" s="110" t="s">
        <v>3041</v>
      </c>
      <c r="G137" s="111"/>
      <c r="H137" s="110"/>
      <c r="I137" s="111"/>
      <c r="J137" s="110" t="s">
        <v>11749</v>
      </c>
      <c r="K137" s="110" t="s">
        <v>3059</v>
      </c>
      <c r="L137" s="110" t="s">
        <v>3086</v>
      </c>
      <c r="M137" s="110" t="s">
        <v>3060</v>
      </c>
      <c r="N137" s="110" t="s">
        <v>3028</v>
      </c>
      <c r="O137" s="110" t="s">
        <v>2809</v>
      </c>
      <c r="P137" s="110" t="s">
        <v>3212</v>
      </c>
      <c r="Q137" s="110" t="s">
        <v>3048</v>
      </c>
      <c r="R137" s="110" t="s">
        <v>3049</v>
      </c>
      <c r="S137" s="110" t="s">
        <v>2790</v>
      </c>
      <c r="T137" s="110" t="s">
        <v>2540</v>
      </c>
      <c r="U137" s="112">
        <v>0</v>
      </c>
      <c r="V137" s="112">
        <v>0</v>
      </c>
      <c r="W137" s="110"/>
      <c r="X137" s="110" t="s">
        <v>3050</v>
      </c>
      <c r="Y137" s="112"/>
      <c r="Z137" s="110"/>
      <c r="AA137" s="110" t="s">
        <v>3052</v>
      </c>
      <c r="AB137" s="110"/>
      <c r="AC137" s="113">
        <v>6.8219178082191778</v>
      </c>
      <c r="AD137" s="110">
        <v>0</v>
      </c>
      <c r="AE137" s="114">
        <v>6.8219178082191778</v>
      </c>
      <c r="AF137" s="114" t="s">
        <v>3086</v>
      </c>
      <c r="AG137" s="110"/>
      <c r="AH137" s="114">
        <v>5300</v>
      </c>
      <c r="AI137" s="110" t="s">
        <v>3054</v>
      </c>
      <c r="AJ137" s="110" t="s">
        <v>3083</v>
      </c>
      <c r="AK137" s="110" t="s">
        <v>3195</v>
      </c>
      <c r="AL137" s="110" t="s">
        <v>3196</v>
      </c>
    </row>
    <row r="138" spans="1:38" hidden="1" x14ac:dyDescent="0.25">
      <c r="A138" s="121">
        <v>75089123</v>
      </c>
      <c r="B138" s="110" t="s">
        <v>11692</v>
      </c>
      <c r="C138" s="110" t="s">
        <v>3040</v>
      </c>
      <c r="D138" s="111">
        <v>45873</v>
      </c>
      <c r="E138" s="111">
        <v>46203</v>
      </c>
      <c r="F138" s="110" t="s">
        <v>3041</v>
      </c>
      <c r="G138" s="111"/>
      <c r="H138" s="110"/>
      <c r="I138" s="111"/>
      <c r="J138" s="110" t="s">
        <v>11743</v>
      </c>
      <c r="K138" s="110" t="s">
        <v>3059</v>
      </c>
      <c r="L138" s="110" t="s">
        <v>3086</v>
      </c>
      <c r="M138" s="110" t="s">
        <v>3060</v>
      </c>
      <c r="N138" s="110" t="s">
        <v>3028</v>
      </c>
      <c r="O138" s="110" t="s">
        <v>2809</v>
      </c>
      <c r="P138" s="110" t="s">
        <v>3212</v>
      </c>
      <c r="Q138" s="110" t="s">
        <v>3048</v>
      </c>
      <c r="R138" s="110" t="s">
        <v>3049</v>
      </c>
      <c r="S138" s="110" t="s">
        <v>2790</v>
      </c>
      <c r="T138" s="110" t="s">
        <v>2540</v>
      </c>
      <c r="U138" s="112">
        <v>0</v>
      </c>
      <c r="V138" s="112">
        <v>0</v>
      </c>
      <c r="W138" s="110"/>
      <c r="X138" s="110" t="s">
        <v>3050</v>
      </c>
      <c r="Y138" s="112"/>
      <c r="Z138" s="110"/>
      <c r="AA138" s="110" t="s">
        <v>3138</v>
      </c>
      <c r="AB138" s="110"/>
      <c r="AC138" s="113">
        <v>6.8219178082191778</v>
      </c>
      <c r="AD138" s="110">
        <v>0</v>
      </c>
      <c r="AE138" s="114">
        <v>6.8219178082191778</v>
      </c>
      <c r="AF138" s="114" t="s">
        <v>3086</v>
      </c>
      <c r="AG138" s="110"/>
      <c r="AH138" s="114">
        <v>5000</v>
      </c>
      <c r="AI138" s="110" t="s">
        <v>3054</v>
      </c>
      <c r="AJ138" s="110" t="s">
        <v>3083</v>
      </c>
      <c r="AK138" s="110" t="s">
        <v>3195</v>
      </c>
      <c r="AL138" s="110" t="s">
        <v>3196</v>
      </c>
    </row>
    <row r="139" spans="1:38" hidden="1" x14ac:dyDescent="0.25">
      <c r="A139" s="121">
        <v>8543897</v>
      </c>
      <c r="B139" s="110" t="s">
        <v>3174</v>
      </c>
      <c r="C139" s="110" t="s">
        <v>3040</v>
      </c>
      <c r="D139" s="111">
        <v>45873</v>
      </c>
      <c r="E139" s="111">
        <v>46265</v>
      </c>
      <c r="F139" s="110" t="s">
        <v>3041</v>
      </c>
      <c r="G139" s="111"/>
      <c r="H139" s="110"/>
      <c r="I139" s="111"/>
      <c r="J139" s="110" t="s">
        <v>10906</v>
      </c>
      <c r="K139" s="110" t="s">
        <v>3043</v>
      </c>
      <c r="L139" s="110" t="s">
        <v>3086</v>
      </c>
      <c r="M139" s="110" t="s">
        <v>3060</v>
      </c>
      <c r="N139" s="110" t="s">
        <v>3028</v>
      </c>
      <c r="O139" s="110" t="s">
        <v>2809</v>
      </c>
      <c r="P139" s="110" t="s">
        <v>3047</v>
      </c>
      <c r="Q139" s="110" t="s">
        <v>3048</v>
      </c>
      <c r="R139" s="110" t="s">
        <v>3049</v>
      </c>
      <c r="S139" s="110" t="s">
        <v>2790</v>
      </c>
      <c r="T139" s="110" t="s">
        <v>2540</v>
      </c>
      <c r="U139" s="112">
        <v>3</v>
      </c>
      <c r="V139" s="112">
        <v>3</v>
      </c>
      <c r="W139" s="110"/>
      <c r="X139" s="110" t="s">
        <v>3050</v>
      </c>
      <c r="Y139" s="112">
        <v>10551431</v>
      </c>
      <c r="Z139" s="110" t="s">
        <v>3101</v>
      </c>
      <c r="AA139" s="110" t="s">
        <v>3052</v>
      </c>
      <c r="AB139" s="110"/>
      <c r="AC139" s="113">
        <v>6.8219178082191778</v>
      </c>
      <c r="AD139" s="110">
        <v>0</v>
      </c>
      <c r="AE139" s="114">
        <v>6.8219178082191778</v>
      </c>
      <c r="AF139" s="114" t="s">
        <v>3086</v>
      </c>
      <c r="AG139" s="110"/>
      <c r="AH139" s="114">
        <v>2000</v>
      </c>
      <c r="AI139" s="110" t="s">
        <v>3054</v>
      </c>
      <c r="AJ139" s="110" t="s">
        <v>3063</v>
      </c>
      <c r="AK139" s="110" t="s">
        <v>3064</v>
      </c>
      <c r="AL139" s="110" t="s">
        <v>3057</v>
      </c>
    </row>
    <row r="140" spans="1:38" hidden="1" x14ac:dyDescent="0.25">
      <c r="A140" s="121">
        <v>47195193</v>
      </c>
      <c r="B140" s="110" t="s">
        <v>3135</v>
      </c>
      <c r="C140" s="110" t="s">
        <v>3040</v>
      </c>
      <c r="D140" s="111">
        <v>45495</v>
      </c>
      <c r="E140" s="111">
        <v>46203</v>
      </c>
      <c r="F140" s="110" t="s">
        <v>3041</v>
      </c>
      <c r="G140" s="111"/>
      <c r="H140" s="110"/>
      <c r="I140" s="111"/>
      <c r="J140" s="110" t="s">
        <v>3136</v>
      </c>
      <c r="K140" s="110" t="s">
        <v>3043</v>
      </c>
      <c r="L140" s="110" t="s">
        <v>3086</v>
      </c>
      <c r="M140" s="110" t="s">
        <v>3060</v>
      </c>
      <c r="N140" s="110" t="s">
        <v>3028</v>
      </c>
      <c r="O140" s="110" t="s">
        <v>2809</v>
      </c>
      <c r="P140" s="110" t="s">
        <v>3212</v>
      </c>
      <c r="Q140" s="110" t="s">
        <v>3048</v>
      </c>
      <c r="R140" s="110" t="s">
        <v>3049</v>
      </c>
      <c r="S140" s="110" t="s">
        <v>2790</v>
      </c>
      <c r="T140" s="110" t="s">
        <v>2540</v>
      </c>
      <c r="U140" s="112">
        <v>0</v>
      </c>
      <c r="V140" s="112">
        <v>0</v>
      </c>
      <c r="W140" s="110"/>
      <c r="X140" s="110" t="s">
        <v>3050</v>
      </c>
      <c r="Y140" s="112"/>
      <c r="Z140" s="110"/>
      <c r="AA140" s="110" t="s">
        <v>3052</v>
      </c>
      <c r="AB140" s="110"/>
      <c r="AC140" s="113">
        <v>6.7397260273972597</v>
      </c>
      <c r="AD140" s="110">
        <v>0</v>
      </c>
      <c r="AE140" s="114">
        <v>6.7397260273972597</v>
      </c>
      <c r="AF140" s="114" t="s">
        <v>3086</v>
      </c>
      <c r="AG140" s="110"/>
      <c r="AH140" s="114">
        <v>4700</v>
      </c>
      <c r="AI140" s="110" t="s">
        <v>3054</v>
      </c>
      <c r="AJ140" s="110" t="s">
        <v>3083</v>
      </c>
      <c r="AK140" s="110" t="s">
        <v>3195</v>
      </c>
      <c r="AL140" s="110" t="s">
        <v>3196</v>
      </c>
    </row>
    <row r="141" spans="1:38" hidden="1" x14ac:dyDescent="0.25">
      <c r="A141" s="121">
        <v>9575090</v>
      </c>
      <c r="B141" s="110" t="s">
        <v>3125</v>
      </c>
      <c r="C141" s="110" t="s">
        <v>3040</v>
      </c>
      <c r="D141" s="111">
        <v>45352</v>
      </c>
      <c r="E141" s="111">
        <v>46203</v>
      </c>
      <c r="F141" s="110" t="s">
        <v>3041</v>
      </c>
      <c r="G141" s="111"/>
      <c r="H141" s="110"/>
      <c r="I141" s="111"/>
      <c r="J141" s="110" t="s">
        <v>10907</v>
      </c>
      <c r="K141" s="110" t="s">
        <v>3043</v>
      </c>
      <c r="L141" s="110" t="s">
        <v>3086</v>
      </c>
      <c r="M141" s="110" t="s">
        <v>3060</v>
      </c>
      <c r="N141" s="110" t="s">
        <v>3028</v>
      </c>
      <c r="O141" s="110" t="s">
        <v>2809</v>
      </c>
      <c r="P141" s="110" t="s">
        <v>3212</v>
      </c>
      <c r="Q141" s="110" t="s">
        <v>3048</v>
      </c>
      <c r="R141" s="110" t="s">
        <v>3049</v>
      </c>
      <c r="S141" s="110" t="s">
        <v>2790</v>
      </c>
      <c r="T141" s="110" t="s">
        <v>2540</v>
      </c>
      <c r="U141" s="112">
        <v>0</v>
      </c>
      <c r="V141" s="112">
        <v>0</v>
      </c>
      <c r="W141" s="110"/>
      <c r="X141" s="110" t="s">
        <v>3050</v>
      </c>
      <c r="Y141" s="112"/>
      <c r="Z141" s="110"/>
      <c r="AA141" s="110" t="s">
        <v>3052</v>
      </c>
      <c r="AB141" s="110"/>
      <c r="AC141" s="113">
        <v>6.4931506849315062</v>
      </c>
      <c r="AD141" s="110">
        <v>0</v>
      </c>
      <c r="AE141" s="114">
        <v>6.4931506849315062</v>
      </c>
      <c r="AF141" s="114" t="s">
        <v>3086</v>
      </c>
      <c r="AG141" s="110"/>
      <c r="AH141" s="114">
        <v>4300</v>
      </c>
      <c r="AI141" s="110" t="s">
        <v>3054</v>
      </c>
      <c r="AJ141" s="110" t="s">
        <v>3083</v>
      </c>
      <c r="AK141" s="110" t="s">
        <v>3195</v>
      </c>
      <c r="AL141" s="110" t="s">
        <v>3196</v>
      </c>
    </row>
    <row r="142" spans="1:38" hidden="1" x14ac:dyDescent="0.25">
      <c r="A142" s="121">
        <v>4374283</v>
      </c>
      <c r="B142" s="110" t="s">
        <v>3129</v>
      </c>
      <c r="C142" s="110" t="s">
        <v>3040</v>
      </c>
      <c r="D142" s="111">
        <v>45358</v>
      </c>
      <c r="E142" s="111">
        <v>46203</v>
      </c>
      <c r="F142" s="110" t="s">
        <v>3041</v>
      </c>
      <c r="G142" s="111"/>
      <c r="H142" s="110"/>
      <c r="I142" s="111"/>
      <c r="J142" s="110" t="s">
        <v>10907</v>
      </c>
      <c r="K142" s="110" t="s">
        <v>3059</v>
      </c>
      <c r="L142" s="110" t="s">
        <v>3086</v>
      </c>
      <c r="M142" s="110" t="s">
        <v>3060</v>
      </c>
      <c r="N142" s="110" t="s">
        <v>3028</v>
      </c>
      <c r="O142" s="110" t="s">
        <v>2809</v>
      </c>
      <c r="P142" s="110" t="s">
        <v>3047</v>
      </c>
      <c r="Q142" s="110" t="s">
        <v>3048</v>
      </c>
      <c r="R142" s="110" t="s">
        <v>3049</v>
      </c>
      <c r="S142" s="110" t="s">
        <v>2790</v>
      </c>
      <c r="T142" s="110" t="s">
        <v>2540</v>
      </c>
      <c r="U142" s="112">
        <v>0</v>
      </c>
      <c r="V142" s="112">
        <v>0</v>
      </c>
      <c r="W142" s="110"/>
      <c r="X142" s="110" t="s">
        <v>3050</v>
      </c>
      <c r="Y142" s="112">
        <v>10551431</v>
      </c>
      <c r="Z142" s="110" t="s">
        <v>3101</v>
      </c>
      <c r="AA142" s="110" t="s">
        <v>3052</v>
      </c>
      <c r="AB142" s="110"/>
      <c r="AC142" s="113">
        <v>6.4931506849315062</v>
      </c>
      <c r="AD142" s="110">
        <v>0</v>
      </c>
      <c r="AE142" s="114">
        <v>6.4931506849315062</v>
      </c>
      <c r="AF142" s="114" t="s">
        <v>3086</v>
      </c>
      <c r="AG142" s="110"/>
      <c r="AH142" s="114">
        <v>2000</v>
      </c>
      <c r="AI142" s="110" t="s">
        <v>3054</v>
      </c>
      <c r="AJ142" s="110" t="s">
        <v>3063</v>
      </c>
      <c r="AK142" s="110" t="s">
        <v>3064</v>
      </c>
      <c r="AL142" s="110" t="s">
        <v>3057</v>
      </c>
    </row>
    <row r="143" spans="1:38" hidden="1" x14ac:dyDescent="0.25">
      <c r="A143" s="121">
        <v>74305657</v>
      </c>
      <c r="B143" s="110" t="s">
        <v>11693</v>
      </c>
      <c r="C143" s="110" t="s">
        <v>3040</v>
      </c>
      <c r="D143" s="111">
        <v>46056</v>
      </c>
      <c r="E143" s="111">
        <v>46203</v>
      </c>
      <c r="F143" s="110" t="s">
        <v>3041</v>
      </c>
      <c r="G143" s="111"/>
      <c r="H143" s="110"/>
      <c r="I143" s="111"/>
      <c r="J143" s="110" t="s">
        <v>11753</v>
      </c>
      <c r="K143" s="110" t="s">
        <v>3059</v>
      </c>
      <c r="L143" s="110" t="s">
        <v>3086</v>
      </c>
      <c r="M143" s="110" t="s">
        <v>3060</v>
      </c>
      <c r="N143" s="110" t="s">
        <v>3028</v>
      </c>
      <c r="O143" s="110" t="s">
        <v>2809</v>
      </c>
      <c r="P143" s="110" t="s">
        <v>3047</v>
      </c>
      <c r="Q143" s="110" t="s">
        <v>3048</v>
      </c>
      <c r="R143" s="110" t="s">
        <v>3049</v>
      </c>
      <c r="S143" s="110" t="s">
        <v>2790</v>
      </c>
      <c r="T143" s="110" t="s">
        <v>2540</v>
      </c>
      <c r="U143" s="112">
        <v>1</v>
      </c>
      <c r="V143" s="112">
        <v>0</v>
      </c>
      <c r="W143" s="110"/>
      <c r="X143" s="110" t="s">
        <v>3050</v>
      </c>
      <c r="Y143" s="112">
        <v>10551431</v>
      </c>
      <c r="Z143" s="110" t="s">
        <v>3101</v>
      </c>
      <c r="AA143" s="110" t="s">
        <v>3052</v>
      </c>
      <c r="AB143" s="110"/>
      <c r="AC143" s="113">
        <v>0</v>
      </c>
      <c r="AD143" s="110">
        <v>0</v>
      </c>
      <c r="AE143" s="114">
        <v>0</v>
      </c>
      <c r="AF143" s="114" t="s">
        <v>3086</v>
      </c>
      <c r="AG143" s="110"/>
      <c r="AH143" s="114">
        <v>1300</v>
      </c>
      <c r="AI143" s="110" t="s">
        <v>3054</v>
      </c>
      <c r="AJ143" s="110" t="s">
        <v>3063</v>
      </c>
      <c r="AK143" s="110" t="s">
        <v>3064</v>
      </c>
      <c r="AL143" s="110" t="s">
        <v>3057</v>
      </c>
    </row>
    <row r="144" spans="1:38" hidden="1" x14ac:dyDescent="0.25">
      <c r="A144" s="121">
        <v>40109481</v>
      </c>
      <c r="B144" s="110" t="s">
        <v>3131</v>
      </c>
      <c r="C144" s="110" t="s">
        <v>3040</v>
      </c>
      <c r="D144" s="111">
        <v>45390</v>
      </c>
      <c r="E144" s="111">
        <v>46265</v>
      </c>
      <c r="F144" s="110" t="s">
        <v>3041</v>
      </c>
      <c r="G144" s="111"/>
      <c r="H144" s="110"/>
      <c r="I144" s="111"/>
      <c r="J144" s="110" t="s">
        <v>3132</v>
      </c>
      <c r="K144" s="110" t="s">
        <v>3043</v>
      </c>
      <c r="L144" s="110" t="s">
        <v>3086</v>
      </c>
      <c r="M144" s="110" t="s">
        <v>3060</v>
      </c>
      <c r="N144" s="110" t="s">
        <v>3028</v>
      </c>
      <c r="O144" s="110" t="s">
        <v>2809</v>
      </c>
      <c r="P144" s="110" t="s">
        <v>3117</v>
      </c>
      <c r="Q144" s="110" t="s">
        <v>3048</v>
      </c>
      <c r="R144" s="110" t="s">
        <v>3049</v>
      </c>
      <c r="S144" s="110" t="s">
        <v>2790</v>
      </c>
      <c r="T144" s="110" t="s">
        <v>2540</v>
      </c>
      <c r="U144" s="112">
        <v>0</v>
      </c>
      <c r="V144" s="112">
        <v>0</v>
      </c>
      <c r="W144" s="110"/>
      <c r="X144" s="110" t="s">
        <v>3050</v>
      </c>
      <c r="Y144" s="112">
        <v>43096607</v>
      </c>
      <c r="Z144" s="110" t="s">
        <v>2899</v>
      </c>
      <c r="AA144" s="110" t="s">
        <v>3052</v>
      </c>
      <c r="AB144" s="110"/>
      <c r="AC144" s="113">
        <v>5.3424657534246576</v>
      </c>
      <c r="AD144" s="110">
        <v>0</v>
      </c>
      <c r="AE144" s="114">
        <v>5.3424657534246576</v>
      </c>
      <c r="AF144" s="114" t="s">
        <v>3086</v>
      </c>
      <c r="AG144" s="110"/>
      <c r="AH144" s="114">
        <v>2000</v>
      </c>
      <c r="AI144" s="110" t="s">
        <v>3054</v>
      </c>
      <c r="AJ144" s="110" t="s">
        <v>3063</v>
      </c>
      <c r="AK144" s="110" t="s">
        <v>3064</v>
      </c>
      <c r="AL144" s="110" t="s">
        <v>3118</v>
      </c>
    </row>
    <row r="145" spans="1:38" hidden="1" x14ac:dyDescent="0.25">
      <c r="A145" s="121">
        <v>71718771</v>
      </c>
      <c r="B145" s="110" t="s">
        <v>11694</v>
      </c>
      <c r="C145" s="110" t="s">
        <v>3040</v>
      </c>
      <c r="D145" s="111">
        <v>46090</v>
      </c>
      <c r="E145" s="111">
        <v>46173</v>
      </c>
      <c r="F145" s="110" t="s">
        <v>3041</v>
      </c>
      <c r="G145" s="111"/>
      <c r="H145" s="110"/>
      <c r="I145" s="111"/>
      <c r="J145" s="110" t="s">
        <v>11744</v>
      </c>
      <c r="K145" s="110" t="s">
        <v>3063</v>
      </c>
      <c r="L145" s="110" t="s">
        <v>3086</v>
      </c>
      <c r="M145" s="110" t="s">
        <v>3188</v>
      </c>
      <c r="N145" s="110" t="s">
        <v>3189</v>
      </c>
      <c r="O145" s="110" t="s">
        <v>3092</v>
      </c>
      <c r="P145" s="110" t="s">
        <v>3092</v>
      </c>
      <c r="Q145" s="110" t="s">
        <v>3093</v>
      </c>
      <c r="R145" s="110" t="s">
        <v>3093</v>
      </c>
      <c r="S145" s="110" t="s">
        <v>2790</v>
      </c>
      <c r="T145" s="110" t="s">
        <v>2540</v>
      </c>
      <c r="U145" s="112">
        <v>0</v>
      </c>
      <c r="V145" s="112">
        <v>0</v>
      </c>
      <c r="W145" s="110"/>
      <c r="X145" s="110" t="s">
        <v>3050</v>
      </c>
      <c r="Y145" s="112"/>
      <c r="Z145" s="110"/>
      <c r="AA145" s="110" t="s">
        <v>3138</v>
      </c>
      <c r="AB145" s="110"/>
      <c r="AC145" s="113">
        <v>6.2465753424657535</v>
      </c>
      <c r="AD145" s="110">
        <v>0</v>
      </c>
      <c r="AE145" s="114">
        <v>6.2465753424657535</v>
      </c>
      <c r="AF145" s="114" t="s">
        <v>3086</v>
      </c>
      <c r="AG145" s="110"/>
      <c r="AH145" s="114">
        <v>1500</v>
      </c>
      <c r="AI145" s="110" t="s">
        <v>3054</v>
      </c>
      <c r="AJ145" s="110" t="s">
        <v>3055</v>
      </c>
      <c r="AK145" s="110" t="s">
        <v>3223</v>
      </c>
      <c r="AL145" s="110" t="s">
        <v>3093</v>
      </c>
    </row>
    <row r="146" spans="1:38" hidden="1" x14ac:dyDescent="0.25">
      <c r="A146" s="121">
        <v>48457074</v>
      </c>
      <c r="B146" s="110" t="s">
        <v>2940</v>
      </c>
      <c r="C146" s="110" t="s">
        <v>3040</v>
      </c>
      <c r="D146" s="111">
        <v>45352</v>
      </c>
      <c r="E146" s="111">
        <v>46265</v>
      </c>
      <c r="F146" s="110" t="s">
        <v>3041</v>
      </c>
      <c r="G146" s="111"/>
      <c r="H146" s="110"/>
      <c r="I146" s="111"/>
      <c r="J146" s="110" t="s">
        <v>10907</v>
      </c>
      <c r="K146" s="110" t="s">
        <v>3059</v>
      </c>
      <c r="L146" s="110" t="s">
        <v>3086</v>
      </c>
      <c r="M146" s="110" t="s">
        <v>3060</v>
      </c>
      <c r="N146" s="110" t="s">
        <v>3028</v>
      </c>
      <c r="O146" s="110" t="s">
        <v>2809</v>
      </c>
      <c r="P146" s="110" t="s">
        <v>3047</v>
      </c>
      <c r="Q146" s="110" t="s">
        <v>3048</v>
      </c>
      <c r="R146" s="110" t="s">
        <v>3049</v>
      </c>
      <c r="S146" s="110" t="s">
        <v>2790</v>
      </c>
      <c r="T146" s="110" t="s">
        <v>2540</v>
      </c>
      <c r="U146" s="112">
        <v>0</v>
      </c>
      <c r="V146" s="112">
        <v>0</v>
      </c>
      <c r="W146" s="110"/>
      <c r="X146" s="110" t="s">
        <v>3050</v>
      </c>
      <c r="Y146" s="112">
        <v>3017373</v>
      </c>
      <c r="Z146" s="110" t="s">
        <v>3061</v>
      </c>
      <c r="AA146" s="110" t="s">
        <v>3052</v>
      </c>
      <c r="AB146" s="110"/>
      <c r="AC146" s="113">
        <v>0</v>
      </c>
      <c r="AD146" s="110">
        <v>0</v>
      </c>
      <c r="AE146" s="114">
        <v>0</v>
      </c>
      <c r="AF146" s="114" t="s">
        <v>3086</v>
      </c>
      <c r="AG146" s="110"/>
      <c r="AH146" s="114">
        <v>1300</v>
      </c>
      <c r="AI146" s="110" t="s">
        <v>3054</v>
      </c>
      <c r="AJ146" s="110" t="s">
        <v>3063</v>
      </c>
      <c r="AK146" s="110" t="s">
        <v>3064</v>
      </c>
      <c r="AL146" s="110" t="s">
        <v>3065</v>
      </c>
    </row>
    <row r="147" spans="1:38" hidden="1" x14ac:dyDescent="0.25">
      <c r="A147" s="121">
        <v>46104873</v>
      </c>
      <c r="B147" s="110" t="s">
        <v>11695</v>
      </c>
      <c r="C147" s="110" t="s">
        <v>3040</v>
      </c>
      <c r="D147" s="111">
        <v>46087</v>
      </c>
      <c r="E147" s="111">
        <v>46265</v>
      </c>
      <c r="F147" s="110" t="s">
        <v>3041</v>
      </c>
      <c r="G147" s="111"/>
      <c r="H147" s="110"/>
      <c r="I147" s="111"/>
      <c r="J147" s="110" t="s">
        <v>11749</v>
      </c>
      <c r="K147" s="110" t="s">
        <v>3059</v>
      </c>
      <c r="L147" s="110" t="s">
        <v>3086</v>
      </c>
      <c r="M147" s="110" t="s">
        <v>3060</v>
      </c>
      <c r="N147" s="110" t="s">
        <v>3028</v>
      </c>
      <c r="O147" s="110" t="s">
        <v>2809</v>
      </c>
      <c r="P147" s="110" t="s">
        <v>3047</v>
      </c>
      <c r="Q147" s="110" t="s">
        <v>3048</v>
      </c>
      <c r="R147" s="110" t="s">
        <v>3049</v>
      </c>
      <c r="S147" s="110" t="s">
        <v>2790</v>
      </c>
      <c r="T147" s="110" t="s">
        <v>2540</v>
      </c>
      <c r="U147" s="112">
        <v>0</v>
      </c>
      <c r="V147" s="112">
        <v>0</v>
      </c>
      <c r="W147" s="110"/>
      <c r="X147" s="110" t="s">
        <v>3050</v>
      </c>
      <c r="Y147" s="112">
        <v>3017373</v>
      </c>
      <c r="Z147" s="110" t="s">
        <v>3061</v>
      </c>
      <c r="AA147" s="110" t="s">
        <v>3052</v>
      </c>
      <c r="AB147" s="110"/>
      <c r="AC147" s="113">
        <v>5.3424657534246576</v>
      </c>
      <c r="AD147" s="110">
        <v>0</v>
      </c>
      <c r="AE147" s="114">
        <v>5.3424657534246576</v>
      </c>
      <c r="AF147" s="114" t="s">
        <v>3086</v>
      </c>
      <c r="AG147" s="110"/>
      <c r="AH147" s="114">
        <v>2000</v>
      </c>
      <c r="AI147" s="110" t="s">
        <v>3054</v>
      </c>
      <c r="AJ147" s="110" t="s">
        <v>3063</v>
      </c>
      <c r="AK147" s="110" t="s">
        <v>3064</v>
      </c>
      <c r="AL147" s="110" t="s">
        <v>3065</v>
      </c>
    </row>
    <row r="148" spans="1:38" hidden="1" x14ac:dyDescent="0.25">
      <c r="A148" s="121">
        <v>44931015</v>
      </c>
      <c r="B148" s="110" t="s">
        <v>11696</v>
      </c>
      <c r="C148" s="110" t="s">
        <v>3040</v>
      </c>
      <c r="D148" s="111">
        <v>45352</v>
      </c>
      <c r="E148" s="111">
        <v>46265</v>
      </c>
      <c r="F148" s="110" t="s">
        <v>3041</v>
      </c>
      <c r="G148" s="111"/>
      <c r="H148" s="110"/>
      <c r="I148" s="111"/>
      <c r="J148" s="110" t="s">
        <v>11754</v>
      </c>
      <c r="K148" s="110" t="s">
        <v>3097</v>
      </c>
      <c r="L148" s="110" t="s">
        <v>3086</v>
      </c>
      <c r="M148" s="110" t="s">
        <v>3060</v>
      </c>
      <c r="N148" s="110" t="s">
        <v>3028</v>
      </c>
      <c r="O148" s="110" t="s">
        <v>2809</v>
      </c>
      <c r="P148" s="110" t="s">
        <v>3047</v>
      </c>
      <c r="Q148" s="110" t="s">
        <v>3048</v>
      </c>
      <c r="R148" s="110" t="s">
        <v>3049</v>
      </c>
      <c r="S148" s="110" t="s">
        <v>2790</v>
      </c>
      <c r="T148" s="110" t="s">
        <v>2540</v>
      </c>
      <c r="U148" s="112">
        <v>0</v>
      </c>
      <c r="V148" s="112">
        <v>0</v>
      </c>
      <c r="W148" s="110"/>
      <c r="X148" s="110" t="s">
        <v>3050</v>
      </c>
      <c r="Y148" s="112"/>
      <c r="Z148" s="110"/>
      <c r="AA148" s="110" t="s">
        <v>3052</v>
      </c>
      <c r="AB148" s="110"/>
      <c r="AC148" s="113">
        <v>4.9315068493150687</v>
      </c>
      <c r="AD148" s="110">
        <v>0</v>
      </c>
      <c r="AE148" s="114">
        <v>4.9315068493150687</v>
      </c>
      <c r="AF148" s="114" t="s">
        <v>3086</v>
      </c>
      <c r="AG148" s="110"/>
      <c r="AH148" s="110">
        <v>2000</v>
      </c>
      <c r="AI148" s="110" t="s">
        <v>3054</v>
      </c>
      <c r="AJ148" s="110" t="s">
        <v>3063</v>
      </c>
      <c r="AK148" s="110" t="s">
        <v>3064</v>
      </c>
      <c r="AL148" s="110" t="s">
        <v>3065</v>
      </c>
    </row>
    <row r="149" spans="1:38" hidden="1" x14ac:dyDescent="0.25">
      <c r="A149" s="121">
        <v>76765238</v>
      </c>
      <c r="B149" s="110" t="s">
        <v>3213</v>
      </c>
      <c r="C149" s="110" t="s">
        <v>3040</v>
      </c>
      <c r="D149" s="111">
        <v>46090</v>
      </c>
      <c r="E149" s="111">
        <v>46265</v>
      </c>
      <c r="F149" s="110" t="s">
        <v>3041</v>
      </c>
      <c r="G149" s="111"/>
      <c r="H149" s="110"/>
      <c r="I149" s="111"/>
      <c r="J149" s="110" t="s">
        <v>11744</v>
      </c>
      <c r="K149" s="110" t="s">
        <v>3097</v>
      </c>
      <c r="L149" s="110" t="s">
        <v>3086</v>
      </c>
      <c r="M149" s="110" t="s">
        <v>3060</v>
      </c>
      <c r="N149" s="110" t="s">
        <v>3028</v>
      </c>
      <c r="O149" s="110" t="s">
        <v>2809</v>
      </c>
      <c r="P149" s="110" t="s">
        <v>3047</v>
      </c>
      <c r="Q149" s="110" t="s">
        <v>3048</v>
      </c>
      <c r="R149" s="110" t="s">
        <v>3049</v>
      </c>
      <c r="S149" s="110" t="s">
        <v>2790</v>
      </c>
      <c r="T149" s="110" t="s">
        <v>2540</v>
      </c>
      <c r="U149" s="112">
        <v>0</v>
      </c>
      <c r="V149" s="112">
        <v>0</v>
      </c>
      <c r="W149" s="110"/>
      <c r="X149" s="110" t="s">
        <v>3050</v>
      </c>
      <c r="Y149" s="112">
        <v>10551431</v>
      </c>
      <c r="Z149" s="110" t="s">
        <v>3101</v>
      </c>
      <c r="AA149" s="110" t="s">
        <v>3052</v>
      </c>
      <c r="AB149" s="110"/>
      <c r="AC149" s="113">
        <v>4.9315068493150687</v>
      </c>
      <c r="AD149" s="110">
        <v>0</v>
      </c>
      <c r="AE149" s="114">
        <v>4.9315068493150687</v>
      </c>
      <c r="AF149" s="114" t="s">
        <v>3086</v>
      </c>
      <c r="AG149" s="110"/>
      <c r="AH149" s="110">
        <v>2000</v>
      </c>
      <c r="AI149" s="110" t="s">
        <v>3054</v>
      </c>
      <c r="AJ149" s="110" t="s">
        <v>3063</v>
      </c>
      <c r="AK149" s="110" t="s">
        <v>3064</v>
      </c>
      <c r="AL149" s="110" t="s">
        <v>3057</v>
      </c>
    </row>
    <row r="150" spans="1:38" hidden="1" x14ac:dyDescent="0.25">
      <c r="A150" s="121">
        <v>15408120</v>
      </c>
      <c r="B150" s="110" t="s">
        <v>3206</v>
      </c>
      <c r="C150" s="110" t="s">
        <v>3040</v>
      </c>
      <c r="D150" s="111">
        <v>46059</v>
      </c>
      <c r="E150" s="111">
        <v>46203</v>
      </c>
      <c r="F150" s="110" t="s">
        <v>3041</v>
      </c>
      <c r="G150" s="111"/>
      <c r="H150" s="110"/>
      <c r="I150" s="111"/>
      <c r="J150" s="110" t="s">
        <v>10912</v>
      </c>
      <c r="K150" s="110" t="s">
        <v>3059</v>
      </c>
      <c r="L150" s="110" t="s">
        <v>3086</v>
      </c>
      <c r="M150" s="110" t="s">
        <v>3060</v>
      </c>
      <c r="N150" s="110" t="s">
        <v>3028</v>
      </c>
      <c r="O150" s="110" t="s">
        <v>2809</v>
      </c>
      <c r="P150" s="110" t="s">
        <v>3212</v>
      </c>
      <c r="Q150" s="110" t="s">
        <v>3048</v>
      </c>
      <c r="R150" s="110" t="s">
        <v>3049</v>
      </c>
      <c r="S150" s="110" t="s">
        <v>2790</v>
      </c>
      <c r="T150" s="110" t="s">
        <v>2540</v>
      </c>
      <c r="U150" s="112">
        <v>0</v>
      </c>
      <c r="V150" s="112">
        <v>0</v>
      </c>
      <c r="W150" s="110"/>
      <c r="X150" s="110" t="s">
        <v>3050</v>
      </c>
      <c r="Y150" s="112"/>
      <c r="Z150" s="110"/>
      <c r="AA150" s="110" t="s">
        <v>3052</v>
      </c>
      <c r="AB150" s="110"/>
      <c r="AC150" s="113">
        <v>4.9315068493150687</v>
      </c>
      <c r="AD150" s="110">
        <v>0</v>
      </c>
      <c r="AE150" s="114">
        <v>4.9315068493150687</v>
      </c>
      <c r="AF150" s="114" t="s">
        <v>3086</v>
      </c>
      <c r="AG150" s="110"/>
      <c r="AH150" s="110">
        <v>7000</v>
      </c>
      <c r="AI150" s="110" t="s">
        <v>3054</v>
      </c>
      <c r="AJ150" s="110" t="s">
        <v>3083</v>
      </c>
      <c r="AK150" s="110" t="s">
        <v>3195</v>
      </c>
      <c r="AL150" s="110" t="s">
        <v>3196</v>
      </c>
    </row>
    <row r="151" spans="1:38" hidden="1" x14ac:dyDescent="0.25">
      <c r="A151" s="121">
        <v>75110707</v>
      </c>
      <c r="B151" s="110" t="s">
        <v>11697</v>
      </c>
      <c r="C151" s="110" t="s">
        <v>3040</v>
      </c>
      <c r="D151" s="111">
        <v>46090</v>
      </c>
      <c r="E151" s="111">
        <v>46203</v>
      </c>
      <c r="F151" s="110" t="s">
        <v>3041</v>
      </c>
      <c r="G151" s="111"/>
      <c r="H151" s="110"/>
      <c r="I151" s="111"/>
      <c r="J151" s="110" t="s">
        <v>11744</v>
      </c>
      <c r="K151" s="110" t="s">
        <v>10919</v>
      </c>
      <c r="L151" s="110" t="s">
        <v>3086</v>
      </c>
      <c r="M151" s="110" t="s">
        <v>3060</v>
      </c>
      <c r="N151" s="110" t="s">
        <v>3028</v>
      </c>
      <c r="O151" s="110" t="s">
        <v>2809</v>
      </c>
      <c r="P151" s="110" t="s">
        <v>3212</v>
      </c>
      <c r="Q151" s="110" t="s">
        <v>3048</v>
      </c>
      <c r="R151" s="110" t="s">
        <v>3049</v>
      </c>
      <c r="S151" s="110" t="s">
        <v>2790</v>
      </c>
      <c r="T151" s="110" t="s">
        <v>2540</v>
      </c>
      <c r="U151" s="112">
        <v>0</v>
      </c>
      <c r="V151" s="112">
        <v>0</v>
      </c>
      <c r="W151" s="110"/>
      <c r="X151" s="110" t="s">
        <v>3050</v>
      </c>
      <c r="Y151" s="112"/>
      <c r="Z151" s="110"/>
      <c r="AA151" s="110" t="s">
        <v>3052</v>
      </c>
      <c r="AB151" s="110"/>
      <c r="AC151" s="113">
        <v>4.9315068493150687</v>
      </c>
      <c r="AD151" s="110">
        <v>0</v>
      </c>
      <c r="AE151" s="114">
        <v>4.9315068493150687</v>
      </c>
      <c r="AF151" s="114" t="s">
        <v>3086</v>
      </c>
      <c r="AG151" s="110"/>
      <c r="AH151" s="110">
        <v>5500</v>
      </c>
      <c r="AI151" s="110" t="s">
        <v>3054</v>
      </c>
      <c r="AJ151" s="110" t="s">
        <v>3083</v>
      </c>
      <c r="AK151" s="110" t="s">
        <v>3195</v>
      </c>
      <c r="AL151" s="110" t="s">
        <v>3196</v>
      </c>
    </row>
    <row r="152" spans="1:38" hidden="1" x14ac:dyDescent="0.25">
      <c r="A152" s="121">
        <v>72566559</v>
      </c>
      <c r="B152" s="110" t="s">
        <v>3082</v>
      </c>
      <c r="C152" s="110" t="s">
        <v>3040</v>
      </c>
      <c r="D152" s="111">
        <v>45328</v>
      </c>
      <c r="E152" s="111">
        <v>46203</v>
      </c>
      <c r="F152" s="110" t="s">
        <v>3041</v>
      </c>
      <c r="G152" s="111"/>
      <c r="H152" s="110"/>
      <c r="I152" s="111"/>
      <c r="J152" s="110" t="s">
        <v>4418</v>
      </c>
      <c r="K152" s="110" t="s">
        <v>3083</v>
      </c>
      <c r="L152" s="110" t="s">
        <v>3086</v>
      </c>
      <c r="M152" s="110" t="s">
        <v>3060</v>
      </c>
      <c r="N152" s="110" t="s">
        <v>3028</v>
      </c>
      <c r="O152" s="110" t="s">
        <v>2809</v>
      </c>
      <c r="P152" s="110" t="s">
        <v>3212</v>
      </c>
      <c r="Q152" s="110" t="s">
        <v>3048</v>
      </c>
      <c r="R152" s="110" t="s">
        <v>3049</v>
      </c>
      <c r="S152" s="110" t="s">
        <v>2790</v>
      </c>
      <c r="T152" s="110" t="s">
        <v>2540</v>
      </c>
      <c r="U152" s="112">
        <v>0</v>
      </c>
      <c r="V152" s="112">
        <v>0</v>
      </c>
      <c r="W152" s="110"/>
      <c r="X152" s="110" t="s">
        <v>3050</v>
      </c>
      <c r="Y152" s="112"/>
      <c r="Z152" s="110"/>
      <c r="AA152" s="110" t="s">
        <v>3052</v>
      </c>
      <c r="AB152" s="110"/>
      <c r="AC152" s="113">
        <v>4.9315068493150687</v>
      </c>
      <c r="AD152" s="110">
        <v>0</v>
      </c>
      <c r="AE152" s="114">
        <v>4.9315068493150687</v>
      </c>
      <c r="AF152" s="114" t="s">
        <v>3086</v>
      </c>
      <c r="AG152" s="110"/>
      <c r="AH152" s="110">
        <v>8750</v>
      </c>
      <c r="AI152" s="110" t="s">
        <v>3054</v>
      </c>
      <c r="AJ152" s="110" t="s">
        <v>3083</v>
      </c>
      <c r="AK152" s="110" t="s">
        <v>3195</v>
      </c>
      <c r="AL152" s="110" t="s">
        <v>3196</v>
      </c>
    </row>
    <row r="153" spans="1:38" hidden="1" x14ac:dyDescent="0.25">
      <c r="A153" s="121">
        <v>48270239</v>
      </c>
      <c r="B153" s="110" t="s">
        <v>3173</v>
      </c>
      <c r="C153" s="110" t="s">
        <v>3040</v>
      </c>
      <c r="D153" s="111">
        <v>45873</v>
      </c>
      <c r="E153" s="111">
        <v>46203</v>
      </c>
      <c r="F153" s="110" t="s">
        <v>3041</v>
      </c>
      <c r="G153" s="111"/>
      <c r="H153" s="110"/>
      <c r="I153" s="111"/>
      <c r="J153" s="110" t="s">
        <v>11743</v>
      </c>
      <c r="K153" s="110" t="s">
        <v>3083</v>
      </c>
      <c r="L153" s="110" t="s">
        <v>3086</v>
      </c>
      <c r="M153" s="110" t="s">
        <v>3060</v>
      </c>
      <c r="N153" s="110" t="s">
        <v>3028</v>
      </c>
      <c r="O153" s="110" t="s">
        <v>2809</v>
      </c>
      <c r="P153" s="110" t="s">
        <v>3047</v>
      </c>
      <c r="Q153" s="110" t="s">
        <v>3048</v>
      </c>
      <c r="R153" s="110" t="s">
        <v>3049</v>
      </c>
      <c r="S153" s="110" t="s">
        <v>2790</v>
      </c>
      <c r="T153" s="110" t="s">
        <v>2540</v>
      </c>
      <c r="U153" s="112">
        <v>0</v>
      </c>
      <c r="V153" s="112">
        <v>0</v>
      </c>
      <c r="W153" s="110"/>
      <c r="X153" s="110" t="s">
        <v>3050</v>
      </c>
      <c r="Y153" s="112">
        <v>3017373</v>
      </c>
      <c r="Z153" s="110" t="s">
        <v>3061</v>
      </c>
      <c r="AA153" s="110" t="s">
        <v>3052</v>
      </c>
      <c r="AB153" s="110"/>
      <c r="AC153" s="113">
        <v>4.8493150684931505</v>
      </c>
      <c r="AD153" s="110">
        <v>0</v>
      </c>
      <c r="AE153" s="114">
        <v>4.8493150684931505</v>
      </c>
      <c r="AF153" s="114" t="s">
        <v>3086</v>
      </c>
      <c r="AG153" s="110"/>
      <c r="AH153" s="110">
        <v>1300</v>
      </c>
      <c r="AI153" s="110" t="s">
        <v>3054</v>
      </c>
      <c r="AJ153" s="110" t="s">
        <v>3063</v>
      </c>
      <c r="AK153" s="110" t="s">
        <v>3064</v>
      </c>
      <c r="AL153" s="110" t="s">
        <v>3065</v>
      </c>
    </row>
    <row r="154" spans="1:38" hidden="1" x14ac:dyDescent="0.25">
      <c r="A154" s="121">
        <v>71020986</v>
      </c>
      <c r="B154" s="110" t="s">
        <v>3220</v>
      </c>
      <c r="C154" s="110" t="s">
        <v>3040</v>
      </c>
      <c r="D154" s="111">
        <v>46094</v>
      </c>
      <c r="E154" s="111">
        <v>46265</v>
      </c>
      <c r="F154" s="110" t="s">
        <v>3041</v>
      </c>
      <c r="G154" s="111"/>
      <c r="H154" s="110"/>
      <c r="I154" s="111"/>
      <c r="J154" s="110" t="s">
        <v>10908</v>
      </c>
      <c r="K154" s="110" t="s">
        <v>3079</v>
      </c>
      <c r="L154" s="110" t="s">
        <v>3086</v>
      </c>
      <c r="M154" s="110" t="s">
        <v>3060</v>
      </c>
      <c r="N154" s="110" t="s">
        <v>3028</v>
      </c>
      <c r="O154" s="110" t="s">
        <v>2809</v>
      </c>
      <c r="P154" s="110" t="s">
        <v>3047</v>
      </c>
      <c r="Q154" s="110" t="s">
        <v>3048</v>
      </c>
      <c r="R154" s="110" t="s">
        <v>3049</v>
      </c>
      <c r="S154" s="110" t="s">
        <v>2790</v>
      </c>
      <c r="T154" s="110" t="s">
        <v>2540</v>
      </c>
      <c r="U154" s="112">
        <v>0</v>
      </c>
      <c r="V154" s="112">
        <v>0</v>
      </c>
      <c r="W154" s="110"/>
      <c r="X154" s="110" t="s">
        <v>3050</v>
      </c>
      <c r="Y154" s="112">
        <v>3017373</v>
      </c>
      <c r="Z154" s="110" t="s">
        <v>3061</v>
      </c>
      <c r="AA154" s="110" t="s">
        <v>3052</v>
      </c>
      <c r="AB154" s="110"/>
      <c r="AC154" s="113">
        <v>4.3561643835616435</v>
      </c>
      <c r="AD154" s="110">
        <v>4</v>
      </c>
      <c r="AE154" s="114">
        <v>0.35616438356164348</v>
      </c>
      <c r="AF154" s="114" t="s">
        <v>3086</v>
      </c>
      <c r="AG154" s="110"/>
      <c r="AH154" s="110">
        <v>2000</v>
      </c>
      <c r="AI154" s="110" t="s">
        <v>3054</v>
      </c>
      <c r="AJ154" s="110" t="s">
        <v>3063</v>
      </c>
      <c r="AK154" s="110" t="s">
        <v>3064</v>
      </c>
      <c r="AL154" s="110" t="s">
        <v>3065</v>
      </c>
    </row>
    <row r="155" spans="1:38" hidden="1" x14ac:dyDescent="0.25">
      <c r="A155" s="121">
        <v>62140249</v>
      </c>
      <c r="B155" s="110" t="s">
        <v>11698</v>
      </c>
      <c r="C155" s="110" t="s">
        <v>3040</v>
      </c>
      <c r="D155" s="111">
        <v>45839</v>
      </c>
      <c r="E155" s="111">
        <v>46265</v>
      </c>
      <c r="F155" s="110" t="s">
        <v>3041</v>
      </c>
      <c r="G155" s="111"/>
      <c r="H155" s="110"/>
      <c r="I155" s="111"/>
      <c r="J155" s="110" t="s">
        <v>10900</v>
      </c>
      <c r="K155" s="110" t="s">
        <v>3079</v>
      </c>
      <c r="L155" s="110" t="s">
        <v>3086</v>
      </c>
      <c r="M155" s="110" t="s">
        <v>3060</v>
      </c>
      <c r="N155" s="110" t="s">
        <v>3028</v>
      </c>
      <c r="O155" s="110" t="s">
        <v>2809</v>
      </c>
      <c r="P155" s="110" t="s">
        <v>3047</v>
      </c>
      <c r="Q155" s="110" t="s">
        <v>3048</v>
      </c>
      <c r="R155" s="110" t="s">
        <v>3049</v>
      </c>
      <c r="S155" s="110" t="s">
        <v>2790</v>
      </c>
      <c r="T155" s="110" t="s">
        <v>2540</v>
      </c>
      <c r="U155" s="112">
        <v>0</v>
      </c>
      <c r="V155" s="112">
        <v>0</v>
      </c>
      <c r="W155" s="110"/>
      <c r="X155" s="110" t="s">
        <v>3050</v>
      </c>
      <c r="Y155" s="112">
        <v>3017373</v>
      </c>
      <c r="Z155" s="110" t="s">
        <v>3061</v>
      </c>
      <c r="AA155" s="110" t="s">
        <v>3052</v>
      </c>
      <c r="AB155" s="110"/>
      <c r="AC155" s="113">
        <v>4.1917808219178081</v>
      </c>
      <c r="AD155" s="110">
        <v>0</v>
      </c>
      <c r="AE155" s="114">
        <v>4.1917808219178081</v>
      </c>
      <c r="AF155" s="114" t="s">
        <v>3086</v>
      </c>
      <c r="AG155" s="110"/>
      <c r="AH155" s="110">
        <v>1300</v>
      </c>
      <c r="AI155" s="110" t="s">
        <v>3054</v>
      </c>
      <c r="AJ155" s="110" t="s">
        <v>3063</v>
      </c>
      <c r="AK155" s="110" t="s">
        <v>3064</v>
      </c>
      <c r="AL155" s="110" t="s">
        <v>3065</v>
      </c>
    </row>
    <row r="156" spans="1:38" hidden="1" x14ac:dyDescent="0.25">
      <c r="A156" s="121">
        <v>70032235</v>
      </c>
      <c r="B156" s="110" t="s">
        <v>3147</v>
      </c>
      <c r="C156" s="110" t="s">
        <v>3040</v>
      </c>
      <c r="D156" s="111">
        <v>46078</v>
      </c>
      <c r="E156" s="111">
        <v>46203</v>
      </c>
      <c r="F156" s="110" t="s">
        <v>3041</v>
      </c>
      <c r="G156" s="111"/>
      <c r="H156" s="110"/>
      <c r="I156" s="111"/>
      <c r="J156" s="110" t="s">
        <v>3208</v>
      </c>
      <c r="K156" s="110" t="s">
        <v>3059</v>
      </c>
      <c r="L156" s="110" t="s">
        <v>3086</v>
      </c>
      <c r="M156" s="110" t="s">
        <v>3060</v>
      </c>
      <c r="N156" s="110" t="s">
        <v>3028</v>
      </c>
      <c r="O156" s="110" t="s">
        <v>2809</v>
      </c>
      <c r="P156" s="110" t="s">
        <v>3212</v>
      </c>
      <c r="Q156" s="110" t="s">
        <v>3048</v>
      </c>
      <c r="R156" s="110" t="s">
        <v>3049</v>
      </c>
      <c r="S156" s="110" t="s">
        <v>2790</v>
      </c>
      <c r="T156" s="110" t="s">
        <v>2540</v>
      </c>
      <c r="U156" s="112">
        <v>0</v>
      </c>
      <c r="V156" s="112">
        <v>0</v>
      </c>
      <c r="W156" s="110"/>
      <c r="X156" s="110" t="s">
        <v>3050</v>
      </c>
      <c r="Y156" s="112"/>
      <c r="Z156" s="110"/>
      <c r="AA156" s="110" t="s">
        <v>3052</v>
      </c>
      <c r="AB156" s="110"/>
      <c r="AC156" s="113">
        <v>3.9452054794520546</v>
      </c>
      <c r="AD156" s="110">
        <v>0</v>
      </c>
      <c r="AE156" s="114">
        <v>3.9452054794520546</v>
      </c>
      <c r="AF156" s="114" t="s">
        <v>3086</v>
      </c>
      <c r="AG156" s="110"/>
      <c r="AH156" s="110">
        <v>6000</v>
      </c>
      <c r="AI156" s="110" t="s">
        <v>3054</v>
      </c>
      <c r="AJ156" s="110" t="s">
        <v>3083</v>
      </c>
      <c r="AK156" s="110" t="s">
        <v>3195</v>
      </c>
      <c r="AL156" s="110" t="s">
        <v>3196</v>
      </c>
    </row>
    <row r="157" spans="1:38" hidden="1" x14ac:dyDescent="0.25">
      <c r="A157" s="121">
        <v>71212396</v>
      </c>
      <c r="B157" s="110" t="s">
        <v>11699</v>
      </c>
      <c r="C157" s="110" t="s">
        <v>3040</v>
      </c>
      <c r="D157" s="111">
        <v>46054</v>
      </c>
      <c r="E157" s="111">
        <v>46203</v>
      </c>
      <c r="F157" s="110" t="s">
        <v>3041</v>
      </c>
      <c r="G157" s="111"/>
      <c r="H157" s="110"/>
      <c r="I157" s="111"/>
      <c r="J157" s="110" t="s">
        <v>10900</v>
      </c>
      <c r="K157" s="110" t="s">
        <v>3059</v>
      </c>
      <c r="L157" s="110" t="s">
        <v>3086</v>
      </c>
      <c r="M157" s="110" t="s">
        <v>3060</v>
      </c>
      <c r="N157" s="110" t="s">
        <v>3028</v>
      </c>
      <c r="O157" s="110" t="s">
        <v>2809</v>
      </c>
      <c r="P157" s="110" t="s">
        <v>3212</v>
      </c>
      <c r="Q157" s="110" t="s">
        <v>3048</v>
      </c>
      <c r="R157" s="110" t="s">
        <v>3049</v>
      </c>
      <c r="S157" s="110" t="s">
        <v>2790</v>
      </c>
      <c r="T157" s="110" t="s">
        <v>2540</v>
      </c>
      <c r="U157" s="112">
        <v>0</v>
      </c>
      <c r="V157" s="112">
        <v>0</v>
      </c>
      <c r="W157" s="110"/>
      <c r="X157" s="110" t="s">
        <v>3050</v>
      </c>
      <c r="Y157" s="112"/>
      <c r="Z157" s="110"/>
      <c r="AA157" s="110" t="s">
        <v>3052</v>
      </c>
      <c r="AB157" s="110"/>
      <c r="AC157" s="113">
        <v>3.8630136986301369</v>
      </c>
      <c r="AD157" s="110">
        <v>0</v>
      </c>
      <c r="AE157" s="114">
        <v>3.8630136986301369</v>
      </c>
      <c r="AF157" s="114" t="s">
        <v>3086</v>
      </c>
      <c r="AG157" s="110"/>
      <c r="AH157" s="110">
        <v>5500</v>
      </c>
      <c r="AI157" s="110" t="s">
        <v>3054</v>
      </c>
      <c r="AJ157" s="110" t="s">
        <v>3083</v>
      </c>
      <c r="AK157" s="110" t="s">
        <v>3195</v>
      </c>
      <c r="AL157" s="110" t="s">
        <v>3196</v>
      </c>
    </row>
    <row r="158" spans="1:38" hidden="1" x14ac:dyDescent="0.25">
      <c r="A158" s="121">
        <v>71028231</v>
      </c>
      <c r="B158" s="110" t="s">
        <v>2826</v>
      </c>
      <c r="C158" s="110" t="s">
        <v>3040</v>
      </c>
      <c r="D158" s="111">
        <v>46120</v>
      </c>
      <c r="E158" s="111">
        <v>46265</v>
      </c>
      <c r="F158" s="110" t="s">
        <v>3041</v>
      </c>
      <c r="G158" s="111"/>
      <c r="H158" s="110"/>
      <c r="I158" s="111"/>
      <c r="J158" s="110" t="s">
        <v>10900</v>
      </c>
      <c r="K158" s="110" t="s">
        <v>3059</v>
      </c>
      <c r="L158" s="110" t="s">
        <v>3086</v>
      </c>
      <c r="M158" s="110" t="s">
        <v>3060</v>
      </c>
      <c r="N158" s="110" t="s">
        <v>3028</v>
      </c>
      <c r="O158" s="110" t="s">
        <v>2809</v>
      </c>
      <c r="P158" s="110" t="s">
        <v>3047</v>
      </c>
      <c r="Q158" s="110" t="s">
        <v>3048</v>
      </c>
      <c r="R158" s="110" t="s">
        <v>3049</v>
      </c>
      <c r="S158" s="110" t="s">
        <v>2790</v>
      </c>
      <c r="T158" s="110" t="s">
        <v>2540</v>
      </c>
      <c r="U158" s="112">
        <v>0</v>
      </c>
      <c r="V158" s="112">
        <v>0</v>
      </c>
      <c r="W158" s="110"/>
      <c r="X158" s="110" t="s">
        <v>3050</v>
      </c>
      <c r="Y158" s="112">
        <v>10551431</v>
      </c>
      <c r="Z158" s="110" t="s">
        <v>3101</v>
      </c>
      <c r="AA158" s="110" t="s">
        <v>3052</v>
      </c>
      <c r="AB158" s="110"/>
      <c r="AC158" s="113">
        <v>3.6986301369863011</v>
      </c>
      <c r="AD158" s="110">
        <v>0</v>
      </c>
      <c r="AE158" s="114">
        <v>3.6986301369863011</v>
      </c>
      <c r="AF158" s="114" t="s">
        <v>3086</v>
      </c>
      <c r="AG158" s="110"/>
      <c r="AH158" s="110">
        <v>1300</v>
      </c>
      <c r="AI158" s="110" t="s">
        <v>3054</v>
      </c>
      <c r="AJ158" s="110" t="s">
        <v>3063</v>
      </c>
      <c r="AK158" s="110" t="s">
        <v>3064</v>
      </c>
      <c r="AL158" s="110" t="s">
        <v>3057</v>
      </c>
    </row>
    <row r="159" spans="1:38" hidden="1" x14ac:dyDescent="0.25">
      <c r="A159" s="121">
        <v>74941839</v>
      </c>
      <c r="B159" s="110" t="s">
        <v>11700</v>
      </c>
      <c r="C159" s="110" t="s">
        <v>3040</v>
      </c>
      <c r="D159" s="111">
        <v>45122</v>
      </c>
      <c r="E159" s="111">
        <v>46265</v>
      </c>
      <c r="F159" s="110" t="s">
        <v>3041</v>
      </c>
      <c r="G159" s="111"/>
      <c r="H159" s="110"/>
      <c r="I159" s="111"/>
      <c r="J159" s="110" t="s">
        <v>10900</v>
      </c>
      <c r="K159" s="110" t="s">
        <v>3059</v>
      </c>
      <c r="L159" s="110" t="s">
        <v>3086</v>
      </c>
      <c r="M159" s="110" t="s">
        <v>3060</v>
      </c>
      <c r="N159" s="110" t="s">
        <v>3028</v>
      </c>
      <c r="O159" s="110" t="s">
        <v>2809</v>
      </c>
      <c r="P159" s="110" t="s">
        <v>3047</v>
      </c>
      <c r="Q159" s="110" t="s">
        <v>3048</v>
      </c>
      <c r="R159" s="110" t="s">
        <v>3049</v>
      </c>
      <c r="S159" s="110" t="s">
        <v>2790</v>
      </c>
      <c r="T159" s="110" t="s">
        <v>2540</v>
      </c>
      <c r="U159" s="112">
        <v>0</v>
      </c>
      <c r="V159" s="112">
        <v>0</v>
      </c>
      <c r="W159" s="110"/>
      <c r="X159" s="110" t="s">
        <v>3050</v>
      </c>
      <c r="Y159" s="112"/>
      <c r="Z159" s="110"/>
      <c r="AA159" s="110" t="s">
        <v>3052</v>
      </c>
      <c r="AB159" s="110"/>
      <c r="AC159" s="113">
        <v>3.6164383561643834</v>
      </c>
      <c r="AD159" s="110">
        <v>0</v>
      </c>
      <c r="AE159" s="114">
        <v>3.6164383561643834</v>
      </c>
      <c r="AF159" s="114" t="s">
        <v>3086</v>
      </c>
      <c r="AG159" s="110"/>
      <c r="AH159" s="110">
        <v>1300</v>
      </c>
      <c r="AI159" s="110" t="s">
        <v>3054</v>
      </c>
      <c r="AJ159" s="110" t="s">
        <v>3063</v>
      </c>
      <c r="AK159" s="110" t="s">
        <v>3064</v>
      </c>
      <c r="AL159" s="110" t="s">
        <v>3065</v>
      </c>
    </row>
    <row r="160" spans="1:38" hidden="1" x14ac:dyDescent="0.25">
      <c r="A160" s="121">
        <v>75628210</v>
      </c>
      <c r="B160" s="110" t="s">
        <v>3177</v>
      </c>
      <c r="C160" s="110" t="s">
        <v>3040</v>
      </c>
      <c r="D160" s="111">
        <v>45904</v>
      </c>
      <c r="E160" s="111">
        <v>46203</v>
      </c>
      <c r="F160" s="110" t="s">
        <v>3041</v>
      </c>
      <c r="G160" s="111"/>
      <c r="H160" s="110"/>
      <c r="I160" s="111"/>
      <c r="J160" s="110" t="s">
        <v>10910</v>
      </c>
      <c r="K160" s="110" t="s">
        <v>3059</v>
      </c>
      <c r="L160" s="110" t="s">
        <v>3086</v>
      </c>
      <c r="M160" s="110" t="s">
        <v>3060</v>
      </c>
      <c r="N160" s="110" t="s">
        <v>3028</v>
      </c>
      <c r="O160" s="110" t="s">
        <v>2809</v>
      </c>
      <c r="P160" s="110" t="s">
        <v>3212</v>
      </c>
      <c r="Q160" s="110" t="s">
        <v>3048</v>
      </c>
      <c r="R160" s="110" t="s">
        <v>3049</v>
      </c>
      <c r="S160" s="110" t="s">
        <v>2790</v>
      </c>
      <c r="T160" s="110" t="s">
        <v>2540</v>
      </c>
      <c r="U160" s="112">
        <v>0</v>
      </c>
      <c r="V160" s="112">
        <v>0</v>
      </c>
      <c r="W160" s="110"/>
      <c r="X160" s="110" t="s">
        <v>3050</v>
      </c>
      <c r="Y160" s="112"/>
      <c r="Z160" s="110"/>
      <c r="AA160" s="110" t="s">
        <v>3052</v>
      </c>
      <c r="AB160" s="110"/>
      <c r="AC160" s="113">
        <v>3.3698630136986298</v>
      </c>
      <c r="AD160" s="110">
        <v>0</v>
      </c>
      <c r="AE160" s="114">
        <v>3.3698630136986298</v>
      </c>
      <c r="AF160" s="114" t="s">
        <v>3086</v>
      </c>
      <c r="AG160" s="110"/>
      <c r="AH160" s="110">
        <v>4200</v>
      </c>
      <c r="AI160" s="110" t="s">
        <v>3054</v>
      </c>
      <c r="AJ160" s="110" t="s">
        <v>3083</v>
      </c>
      <c r="AK160" s="110" t="s">
        <v>3195</v>
      </c>
      <c r="AL160" s="110" t="s">
        <v>3196</v>
      </c>
    </row>
    <row r="161" spans="1:38" hidden="1" x14ac:dyDescent="0.25">
      <c r="A161" s="121">
        <v>6879550</v>
      </c>
      <c r="B161" s="110" t="s">
        <v>3126</v>
      </c>
      <c r="C161" s="110" t="s">
        <v>3040</v>
      </c>
      <c r="D161" s="111">
        <v>45352</v>
      </c>
      <c r="E161" s="111">
        <v>46203</v>
      </c>
      <c r="F161" s="110" t="s">
        <v>3041</v>
      </c>
      <c r="G161" s="111"/>
      <c r="H161" s="110"/>
      <c r="I161" s="111"/>
      <c r="J161" s="110" t="s">
        <v>10907</v>
      </c>
      <c r="K161" s="110" t="s">
        <v>3059</v>
      </c>
      <c r="L161" s="110" t="s">
        <v>3086</v>
      </c>
      <c r="M161" s="110" t="s">
        <v>3060</v>
      </c>
      <c r="N161" s="110" t="s">
        <v>3028</v>
      </c>
      <c r="O161" s="110" t="s">
        <v>2809</v>
      </c>
      <c r="P161" s="110" t="s">
        <v>3212</v>
      </c>
      <c r="Q161" s="110" t="s">
        <v>3048</v>
      </c>
      <c r="R161" s="110" t="s">
        <v>3049</v>
      </c>
      <c r="S161" s="110" t="s">
        <v>2790</v>
      </c>
      <c r="T161" s="110" t="s">
        <v>2540</v>
      </c>
      <c r="U161" s="112">
        <v>0</v>
      </c>
      <c r="V161" s="112">
        <v>0</v>
      </c>
      <c r="W161" s="110"/>
      <c r="X161" s="110" t="s">
        <v>3050</v>
      </c>
      <c r="Y161" s="112"/>
      <c r="Z161" s="110"/>
      <c r="AA161" s="110" t="s">
        <v>3052</v>
      </c>
      <c r="AB161" s="110"/>
      <c r="AC161" s="113">
        <v>3.3698630136986298</v>
      </c>
      <c r="AD161" s="110">
        <v>0</v>
      </c>
      <c r="AE161" s="114">
        <v>3.3698630136986298</v>
      </c>
      <c r="AF161" s="114" t="s">
        <v>3086</v>
      </c>
      <c r="AG161" s="110"/>
      <c r="AH161" s="110">
        <v>4300</v>
      </c>
      <c r="AI161" s="110" t="s">
        <v>3054</v>
      </c>
      <c r="AJ161" s="110" t="s">
        <v>3083</v>
      </c>
      <c r="AK161" s="110" t="s">
        <v>3195</v>
      </c>
      <c r="AL161" s="110" t="s">
        <v>3196</v>
      </c>
    </row>
    <row r="162" spans="1:38" hidden="1" x14ac:dyDescent="0.25">
      <c r="A162" s="121">
        <v>60848620</v>
      </c>
      <c r="B162" s="110" t="s">
        <v>3229</v>
      </c>
      <c r="C162" s="110" t="s">
        <v>3040</v>
      </c>
      <c r="D162" s="111">
        <v>46114</v>
      </c>
      <c r="E162" s="111">
        <v>46265</v>
      </c>
      <c r="F162" s="110" t="s">
        <v>3041</v>
      </c>
      <c r="G162" s="111"/>
      <c r="H162" s="110"/>
      <c r="I162" s="111"/>
      <c r="J162" s="110" t="s">
        <v>3255</v>
      </c>
      <c r="K162" s="110" t="s">
        <v>3059</v>
      </c>
      <c r="L162" s="110" t="s">
        <v>3086</v>
      </c>
      <c r="M162" s="110" t="s">
        <v>3060</v>
      </c>
      <c r="N162" s="110" t="s">
        <v>3028</v>
      </c>
      <c r="O162" s="110" t="s">
        <v>2809</v>
      </c>
      <c r="P162" s="110" t="s">
        <v>3047</v>
      </c>
      <c r="Q162" s="110" t="s">
        <v>3048</v>
      </c>
      <c r="R162" s="110" t="s">
        <v>3049</v>
      </c>
      <c r="S162" s="110" t="s">
        <v>2790</v>
      </c>
      <c r="T162" s="110" t="s">
        <v>2540</v>
      </c>
      <c r="U162" s="112">
        <v>0</v>
      </c>
      <c r="V162" s="112">
        <v>0</v>
      </c>
      <c r="W162" s="110"/>
      <c r="X162" s="110" t="s">
        <v>3050</v>
      </c>
      <c r="Y162" s="112">
        <v>46151732</v>
      </c>
      <c r="Z162" s="110" t="s">
        <v>3089</v>
      </c>
      <c r="AA162" s="110" t="s">
        <v>3052</v>
      </c>
      <c r="AB162" s="110"/>
      <c r="AC162" s="113">
        <v>3.3698630136986298</v>
      </c>
      <c r="AD162" s="110">
        <v>0</v>
      </c>
      <c r="AE162" s="114">
        <v>3.3698630136986298</v>
      </c>
      <c r="AF162" s="114" t="s">
        <v>3086</v>
      </c>
      <c r="AG162" s="110"/>
      <c r="AH162" s="110">
        <v>2700</v>
      </c>
      <c r="AI162" s="110" t="s">
        <v>3054</v>
      </c>
      <c r="AJ162" s="110" t="s">
        <v>3055</v>
      </c>
      <c r="AK162" s="110" t="s">
        <v>3071</v>
      </c>
      <c r="AL162" s="110" t="s">
        <v>3196</v>
      </c>
    </row>
    <row r="163" spans="1:38" hidden="1" x14ac:dyDescent="0.25">
      <c r="A163" s="121">
        <v>61106340</v>
      </c>
      <c r="B163" s="110" t="s">
        <v>2821</v>
      </c>
      <c r="C163" s="110" t="s">
        <v>3040</v>
      </c>
      <c r="D163" s="111">
        <v>45973</v>
      </c>
      <c r="E163" s="111">
        <v>46203</v>
      </c>
      <c r="F163" s="110" t="s">
        <v>3041</v>
      </c>
      <c r="G163" s="111"/>
      <c r="H163" s="110"/>
      <c r="I163" s="111"/>
      <c r="J163" s="110" t="s">
        <v>3255</v>
      </c>
      <c r="K163" s="110" t="s">
        <v>3059</v>
      </c>
      <c r="L163" s="110" t="s">
        <v>3086</v>
      </c>
      <c r="M163" s="110" t="s">
        <v>3060</v>
      </c>
      <c r="N163" s="110" t="s">
        <v>3028</v>
      </c>
      <c r="O163" s="110" t="s">
        <v>2809</v>
      </c>
      <c r="P163" s="110" t="s">
        <v>3212</v>
      </c>
      <c r="Q163" s="110" t="s">
        <v>3048</v>
      </c>
      <c r="R163" s="110" t="s">
        <v>3049</v>
      </c>
      <c r="S163" s="110" t="s">
        <v>2790</v>
      </c>
      <c r="T163" s="110" t="s">
        <v>2540</v>
      </c>
      <c r="U163" s="112">
        <v>0</v>
      </c>
      <c r="V163" s="112">
        <v>0</v>
      </c>
      <c r="W163" s="110"/>
      <c r="X163" s="110" t="s">
        <v>3050</v>
      </c>
      <c r="Y163" s="112"/>
      <c r="Z163" s="110"/>
      <c r="AA163" s="110" t="s">
        <v>3052</v>
      </c>
      <c r="AB163" s="110"/>
      <c r="AC163" s="113">
        <v>3.1232876712328768</v>
      </c>
      <c r="AD163" s="110">
        <v>0</v>
      </c>
      <c r="AE163" s="114">
        <v>3.1232876712328768</v>
      </c>
      <c r="AF163" s="114" t="s">
        <v>3086</v>
      </c>
      <c r="AG163" s="110"/>
      <c r="AH163" s="110">
        <v>8000</v>
      </c>
      <c r="AI163" s="110" t="s">
        <v>3054</v>
      </c>
      <c r="AJ163" s="110" t="s">
        <v>3083</v>
      </c>
      <c r="AK163" s="110" t="s">
        <v>3195</v>
      </c>
      <c r="AL163" s="110" t="s">
        <v>3196</v>
      </c>
    </row>
    <row r="164" spans="1:38" hidden="1" x14ac:dyDescent="0.25">
      <c r="A164" s="121">
        <v>71879575</v>
      </c>
      <c r="B164" s="110" t="s">
        <v>11701</v>
      </c>
      <c r="C164" s="110" t="s">
        <v>3040</v>
      </c>
      <c r="D164" s="111">
        <v>46054</v>
      </c>
      <c r="E164" s="111">
        <v>46265</v>
      </c>
      <c r="F164" s="110" t="s">
        <v>3041</v>
      </c>
      <c r="G164" s="111"/>
      <c r="H164" s="110"/>
      <c r="I164" s="111"/>
      <c r="J164" s="110" t="s">
        <v>10913</v>
      </c>
      <c r="K164" s="110" t="s">
        <v>3059</v>
      </c>
      <c r="L164" s="110" t="s">
        <v>3086</v>
      </c>
      <c r="M164" s="110" t="s">
        <v>3060</v>
      </c>
      <c r="N164" s="110" t="s">
        <v>3028</v>
      </c>
      <c r="O164" s="110" t="s">
        <v>2809</v>
      </c>
      <c r="P164" s="110" t="s">
        <v>3047</v>
      </c>
      <c r="Q164" s="110" t="s">
        <v>3048</v>
      </c>
      <c r="R164" s="110" t="s">
        <v>3049</v>
      </c>
      <c r="S164" s="110" t="s">
        <v>2790</v>
      </c>
      <c r="T164" s="110" t="s">
        <v>2540</v>
      </c>
      <c r="U164" s="112">
        <v>0</v>
      </c>
      <c r="V164" s="112">
        <v>0</v>
      </c>
      <c r="W164" s="110"/>
      <c r="X164" s="110" t="s">
        <v>3050</v>
      </c>
      <c r="Y164" s="112"/>
      <c r="Z164" s="110"/>
      <c r="AA164" s="110" t="s">
        <v>3138</v>
      </c>
      <c r="AB164" s="110"/>
      <c r="AC164" s="113">
        <v>3.1232876712328768</v>
      </c>
      <c r="AD164" s="110">
        <v>0</v>
      </c>
      <c r="AE164" s="114">
        <v>3.1232876712328768</v>
      </c>
      <c r="AF164" s="114" t="s">
        <v>3086</v>
      </c>
      <c r="AG164" s="110"/>
      <c r="AH164" s="110">
        <v>1300</v>
      </c>
      <c r="AI164" s="110" t="s">
        <v>3054</v>
      </c>
      <c r="AJ164" s="110" t="s">
        <v>3063</v>
      </c>
      <c r="AK164" s="110" t="s">
        <v>3064</v>
      </c>
      <c r="AL164" s="110" t="s">
        <v>3057</v>
      </c>
    </row>
    <row r="165" spans="1:38" hidden="1" x14ac:dyDescent="0.25">
      <c r="A165" s="121">
        <v>80188825</v>
      </c>
      <c r="B165" s="110" t="s">
        <v>2897</v>
      </c>
      <c r="C165" s="110" t="s">
        <v>3040</v>
      </c>
      <c r="D165" s="111">
        <v>45337</v>
      </c>
      <c r="E165" s="111">
        <v>46265</v>
      </c>
      <c r="F165" s="110" t="s">
        <v>3041</v>
      </c>
      <c r="G165" s="111"/>
      <c r="H165" s="110"/>
      <c r="I165" s="111"/>
      <c r="J165" s="110" t="s">
        <v>10904</v>
      </c>
      <c r="K165" s="110" t="s">
        <v>3059</v>
      </c>
      <c r="L165" s="110" t="s">
        <v>3086</v>
      </c>
      <c r="M165" s="110" t="s">
        <v>3045</v>
      </c>
      <c r="N165" s="110" t="s">
        <v>3046</v>
      </c>
      <c r="O165" s="110" t="s">
        <v>2809</v>
      </c>
      <c r="P165" s="110" t="s">
        <v>3047</v>
      </c>
      <c r="Q165" s="110" t="s">
        <v>3048</v>
      </c>
      <c r="R165" s="110" t="s">
        <v>3094</v>
      </c>
      <c r="S165" s="110" t="s">
        <v>2790</v>
      </c>
      <c r="T165" s="110" t="s">
        <v>2540</v>
      </c>
      <c r="U165" s="112">
        <v>0</v>
      </c>
      <c r="V165" s="112">
        <v>0</v>
      </c>
      <c r="W165" s="110"/>
      <c r="X165" s="110" t="s">
        <v>3050</v>
      </c>
      <c r="Y165" s="112">
        <v>43688420</v>
      </c>
      <c r="Z165" s="110" t="s">
        <v>3051</v>
      </c>
      <c r="AA165" s="110" t="s">
        <v>3052</v>
      </c>
      <c r="AB165" s="110"/>
      <c r="AC165" s="113">
        <v>3.0410958904109586</v>
      </c>
      <c r="AD165" s="110">
        <v>0</v>
      </c>
      <c r="AE165" s="114">
        <v>3.0410958904109586</v>
      </c>
      <c r="AF165" s="114" t="s">
        <v>3086</v>
      </c>
      <c r="AG165" s="110"/>
      <c r="AH165" s="110">
        <v>1800</v>
      </c>
      <c r="AI165" s="110" t="s">
        <v>3054</v>
      </c>
      <c r="AJ165" s="110" t="s">
        <v>3055</v>
      </c>
      <c r="AK165" s="110" t="s">
        <v>3071</v>
      </c>
      <c r="AL165" s="110" t="s">
        <v>3065</v>
      </c>
    </row>
    <row r="166" spans="1:38" hidden="1" x14ac:dyDescent="0.25">
      <c r="A166" s="121">
        <v>9748892</v>
      </c>
      <c r="B166" s="110" t="s">
        <v>3151</v>
      </c>
      <c r="C166" s="110" t="s">
        <v>3040</v>
      </c>
      <c r="D166" s="111">
        <v>45698</v>
      </c>
      <c r="E166" s="111">
        <v>46203</v>
      </c>
      <c r="F166" s="110" t="s">
        <v>3041</v>
      </c>
      <c r="G166" s="111"/>
      <c r="H166" s="110"/>
      <c r="I166" s="111"/>
      <c r="J166" s="110" t="s">
        <v>10907</v>
      </c>
      <c r="K166" s="110" t="s">
        <v>3059</v>
      </c>
      <c r="L166" s="110" t="s">
        <v>3086</v>
      </c>
      <c r="M166" s="110" t="s">
        <v>3060</v>
      </c>
      <c r="N166" s="110" t="s">
        <v>3028</v>
      </c>
      <c r="O166" s="110" t="s">
        <v>2809</v>
      </c>
      <c r="P166" s="110" t="s">
        <v>3212</v>
      </c>
      <c r="Q166" s="110" t="s">
        <v>3048</v>
      </c>
      <c r="R166" s="110" t="s">
        <v>3049</v>
      </c>
      <c r="S166" s="110" t="s">
        <v>2790</v>
      </c>
      <c r="T166" s="110" t="s">
        <v>2540</v>
      </c>
      <c r="U166" s="112">
        <v>0</v>
      </c>
      <c r="V166" s="112">
        <v>0</v>
      </c>
      <c r="W166" s="110"/>
      <c r="X166" s="110" t="s">
        <v>3050</v>
      </c>
      <c r="Y166" s="112"/>
      <c r="Z166" s="110"/>
      <c r="AA166" s="110" t="s">
        <v>3052</v>
      </c>
      <c r="AB166" s="110"/>
      <c r="AC166" s="113">
        <v>2.2191780821917808</v>
      </c>
      <c r="AD166" s="110">
        <v>0</v>
      </c>
      <c r="AE166" s="114">
        <v>2.2191780821917808</v>
      </c>
      <c r="AF166" s="114" t="s">
        <v>3086</v>
      </c>
      <c r="AG166" s="110"/>
      <c r="AH166" s="110">
        <v>4000</v>
      </c>
      <c r="AI166" s="110" t="s">
        <v>3054</v>
      </c>
      <c r="AJ166" s="110" t="s">
        <v>3083</v>
      </c>
      <c r="AK166" s="110" t="s">
        <v>3195</v>
      </c>
      <c r="AL166" s="110" t="s">
        <v>3196</v>
      </c>
    </row>
    <row r="167" spans="1:38" hidden="1" x14ac:dyDescent="0.25">
      <c r="A167" s="121">
        <v>72907788</v>
      </c>
      <c r="B167" s="110" t="s">
        <v>3133</v>
      </c>
      <c r="C167" s="110" t="s">
        <v>3040</v>
      </c>
      <c r="D167" s="111">
        <v>45439</v>
      </c>
      <c r="E167" s="111">
        <v>46203</v>
      </c>
      <c r="F167" s="110" t="s">
        <v>3041</v>
      </c>
      <c r="G167" s="111"/>
      <c r="H167" s="110"/>
      <c r="I167" s="111"/>
      <c r="J167" s="110" t="s">
        <v>3255</v>
      </c>
      <c r="K167" s="110" t="s">
        <v>3059</v>
      </c>
      <c r="L167" s="110" t="s">
        <v>3086</v>
      </c>
      <c r="M167" s="110" t="s">
        <v>3060</v>
      </c>
      <c r="N167" s="110" t="s">
        <v>3028</v>
      </c>
      <c r="O167" s="110" t="s">
        <v>2809</v>
      </c>
      <c r="P167" s="110" t="s">
        <v>3212</v>
      </c>
      <c r="Q167" s="110" t="s">
        <v>3048</v>
      </c>
      <c r="R167" s="110" t="s">
        <v>3049</v>
      </c>
      <c r="S167" s="110" t="s">
        <v>2790</v>
      </c>
      <c r="T167" s="110" t="s">
        <v>2540</v>
      </c>
      <c r="U167" s="112">
        <v>0</v>
      </c>
      <c r="V167" s="112">
        <v>0</v>
      </c>
      <c r="W167" s="110"/>
      <c r="X167" s="110" t="s">
        <v>3050</v>
      </c>
      <c r="Y167" s="112"/>
      <c r="Z167" s="110"/>
      <c r="AA167" s="110" t="s">
        <v>3052</v>
      </c>
      <c r="AB167" s="110"/>
      <c r="AC167" s="113">
        <v>2.054794520547945</v>
      </c>
      <c r="AD167" s="110">
        <v>0</v>
      </c>
      <c r="AE167" s="114">
        <v>2.054794520547945</v>
      </c>
      <c r="AF167" s="114" t="s">
        <v>3086</v>
      </c>
      <c r="AG167" s="110"/>
      <c r="AH167" s="110">
        <v>4000</v>
      </c>
      <c r="AI167" s="110" t="s">
        <v>3054</v>
      </c>
      <c r="AJ167" s="110" t="s">
        <v>3083</v>
      </c>
      <c r="AK167" s="110" t="s">
        <v>3195</v>
      </c>
      <c r="AL167" s="110" t="s">
        <v>3196</v>
      </c>
    </row>
    <row r="168" spans="1:38" hidden="1" x14ac:dyDescent="0.25">
      <c r="A168" s="121">
        <v>10667945</v>
      </c>
      <c r="B168" s="110" t="s">
        <v>11702</v>
      </c>
      <c r="C168" s="110" t="s">
        <v>3040</v>
      </c>
      <c r="D168" s="111">
        <v>45876</v>
      </c>
      <c r="E168" s="111">
        <v>46265</v>
      </c>
      <c r="F168" s="110" t="s">
        <v>3041</v>
      </c>
      <c r="G168" s="111"/>
      <c r="H168" s="110"/>
      <c r="I168" s="111"/>
      <c r="J168" s="110" t="s">
        <v>10904</v>
      </c>
      <c r="K168" s="110" t="s">
        <v>3059</v>
      </c>
      <c r="L168" s="110" t="s">
        <v>3086</v>
      </c>
      <c r="M168" s="110" t="s">
        <v>3241</v>
      </c>
      <c r="N168" s="110" t="s">
        <v>3242</v>
      </c>
      <c r="O168" s="110" t="s">
        <v>3092</v>
      </c>
      <c r="P168" s="110" t="s">
        <v>3093</v>
      </c>
      <c r="Q168" s="110" t="s">
        <v>3093</v>
      </c>
      <c r="R168" s="110" t="s">
        <v>3094</v>
      </c>
      <c r="S168" s="110" t="s">
        <v>2790</v>
      </c>
      <c r="T168" s="110" t="s">
        <v>2540</v>
      </c>
      <c r="U168" s="112">
        <v>0</v>
      </c>
      <c r="V168" s="112">
        <v>0</v>
      </c>
      <c r="W168" s="110"/>
      <c r="X168" s="110" t="s">
        <v>3050</v>
      </c>
      <c r="Y168" s="112">
        <v>46151732</v>
      </c>
      <c r="Z168" s="110" t="s">
        <v>3089</v>
      </c>
      <c r="AA168" s="110" t="s">
        <v>3052</v>
      </c>
      <c r="AB168" s="110"/>
      <c r="AC168" s="113">
        <v>2.1369863013698627</v>
      </c>
      <c r="AD168" s="110">
        <v>0</v>
      </c>
      <c r="AE168" s="114">
        <v>2.1369863013698627</v>
      </c>
      <c r="AF168" s="114" t="s">
        <v>3086</v>
      </c>
      <c r="AG168" s="110"/>
      <c r="AH168" s="110">
        <v>1800</v>
      </c>
      <c r="AI168" s="110" t="s">
        <v>3054</v>
      </c>
      <c r="AJ168" s="110" t="s">
        <v>3055</v>
      </c>
      <c r="AK168" s="110" t="s">
        <v>3240</v>
      </c>
      <c r="AL168" s="110" t="s">
        <v>3093</v>
      </c>
    </row>
    <row r="169" spans="1:38" hidden="1" x14ac:dyDescent="0.25">
      <c r="A169" s="121">
        <v>74324372</v>
      </c>
      <c r="B169" s="110" t="s">
        <v>11703</v>
      </c>
      <c r="C169" s="110" t="s">
        <v>3040</v>
      </c>
      <c r="D169" s="111">
        <v>45748</v>
      </c>
      <c r="E169" s="111">
        <v>46265</v>
      </c>
      <c r="F169" s="110" t="s">
        <v>3041</v>
      </c>
      <c r="G169" s="111"/>
      <c r="H169" s="110"/>
      <c r="I169" s="111"/>
      <c r="J169" s="110" t="s">
        <v>11755</v>
      </c>
      <c r="K169" s="110" t="s">
        <v>3059</v>
      </c>
      <c r="L169" s="110" t="s">
        <v>3086</v>
      </c>
      <c r="M169" s="110" t="s">
        <v>3112</v>
      </c>
      <c r="N169" s="110" t="s">
        <v>3028</v>
      </c>
      <c r="O169" s="110" t="s">
        <v>2809</v>
      </c>
      <c r="P169" s="110" t="s">
        <v>3093</v>
      </c>
      <c r="Q169" s="110" t="s">
        <v>3093</v>
      </c>
      <c r="R169" s="110" t="s">
        <v>3094</v>
      </c>
      <c r="S169" s="110" t="s">
        <v>2790</v>
      </c>
      <c r="T169" s="110" t="s">
        <v>2540</v>
      </c>
      <c r="U169" s="112">
        <v>0</v>
      </c>
      <c r="V169" s="112">
        <v>0</v>
      </c>
      <c r="W169" s="110"/>
      <c r="X169" s="110" t="s">
        <v>3050</v>
      </c>
      <c r="Y169" s="112">
        <v>4718074</v>
      </c>
      <c r="Z169" s="110" t="s">
        <v>3076</v>
      </c>
      <c r="AA169" s="110" t="s">
        <v>3052</v>
      </c>
      <c r="AB169" s="110"/>
      <c r="AC169" s="110">
        <v>0</v>
      </c>
      <c r="AD169" s="110">
        <v>0</v>
      </c>
      <c r="AE169" s="114">
        <v>0</v>
      </c>
      <c r="AF169" s="114" t="s">
        <v>3086</v>
      </c>
      <c r="AG169" s="110"/>
      <c r="AH169" s="110">
        <v>2500</v>
      </c>
      <c r="AI169" s="110" t="s">
        <v>3054</v>
      </c>
      <c r="AJ169" s="110" t="s">
        <v>3055</v>
      </c>
      <c r="AK169" s="110" t="s">
        <v>3245</v>
      </c>
      <c r="AL169" s="110" t="s">
        <v>3196</v>
      </c>
    </row>
    <row r="170" spans="1:38" hidden="1" x14ac:dyDescent="0.25">
      <c r="A170" s="121">
        <v>71008937</v>
      </c>
      <c r="B170" s="110" t="s">
        <v>3882</v>
      </c>
      <c r="C170" s="110" t="s">
        <v>3040</v>
      </c>
      <c r="D170" s="111">
        <v>45693</v>
      </c>
      <c r="E170" s="111">
        <v>46265</v>
      </c>
      <c r="F170" s="110" t="s">
        <v>3041</v>
      </c>
      <c r="G170" s="111"/>
      <c r="H170" s="110"/>
      <c r="I170" s="111"/>
      <c r="J170" s="110" t="s">
        <v>11756</v>
      </c>
      <c r="K170" s="110" t="s">
        <v>3059</v>
      </c>
      <c r="L170" s="110" t="s">
        <v>3086</v>
      </c>
      <c r="M170" s="110" t="s">
        <v>3241</v>
      </c>
      <c r="N170" s="110" t="s">
        <v>3028</v>
      </c>
      <c r="O170" s="110" t="s">
        <v>2809</v>
      </c>
      <c r="P170" s="110" t="s">
        <v>3093</v>
      </c>
      <c r="Q170" s="110" t="s">
        <v>3093</v>
      </c>
      <c r="R170" s="110" t="s">
        <v>3094</v>
      </c>
      <c r="S170" s="110" t="s">
        <v>2790</v>
      </c>
      <c r="T170" s="110" t="s">
        <v>2540</v>
      </c>
      <c r="U170" s="112">
        <v>0</v>
      </c>
      <c r="V170" s="112">
        <v>0</v>
      </c>
      <c r="W170" s="110"/>
      <c r="X170" s="110" t="s">
        <v>3050</v>
      </c>
      <c r="Y170" s="112">
        <v>41444629</v>
      </c>
      <c r="Z170" s="110" t="s">
        <v>3116</v>
      </c>
      <c r="AA170" s="110" t="s">
        <v>3052</v>
      </c>
      <c r="AB170" s="110"/>
      <c r="AC170" s="110">
        <v>0</v>
      </c>
      <c r="AD170" s="110">
        <v>0</v>
      </c>
      <c r="AE170" s="114">
        <v>0</v>
      </c>
      <c r="AF170" s="114" t="s">
        <v>3086</v>
      </c>
      <c r="AG170" s="110"/>
      <c r="AH170" s="110">
        <v>1800</v>
      </c>
      <c r="AI170" s="110" t="s">
        <v>3054</v>
      </c>
      <c r="AJ170" s="110" t="s">
        <v>3055</v>
      </c>
      <c r="AK170" s="110" t="s">
        <v>3247</v>
      </c>
      <c r="AL170" s="110" t="s">
        <v>3057</v>
      </c>
    </row>
    <row r="171" spans="1:38" hidden="1" x14ac:dyDescent="0.25">
      <c r="A171" s="121">
        <v>77494683</v>
      </c>
      <c r="B171" s="110" t="s">
        <v>3232</v>
      </c>
      <c r="D171" s="111">
        <v>46132</v>
      </c>
      <c r="E171" s="111"/>
      <c r="F171" s="110" t="s">
        <v>3041</v>
      </c>
      <c r="G171" s="111"/>
      <c r="H171" s="110"/>
      <c r="I171" s="111"/>
      <c r="J171" s="110" t="s">
        <v>11744</v>
      </c>
      <c r="K171" s="110" t="s">
        <v>3059</v>
      </c>
      <c r="L171" s="110" t="s">
        <v>3086</v>
      </c>
      <c r="M171" s="110" t="s">
        <v>3060</v>
      </c>
      <c r="N171" s="110" t="s">
        <v>3028</v>
      </c>
      <c r="O171" s="110" t="s">
        <v>2809</v>
      </c>
      <c r="P171" s="110" t="s">
        <v>3047</v>
      </c>
      <c r="Q171" s="110" t="s">
        <v>3048</v>
      </c>
      <c r="R171" s="110" t="s">
        <v>3049</v>
      </c>
      <c r="S171" s="110" t="s">
        <v>2790</v>
      </c>
      <c r="T171" s="110" t="s">
        <v>2540</v>
      </c>
      <c r="U171" s="112">
        <v>0</v>
      </c>
      <c r="V171" s="112">
        <v>0</v>
      </c>
      <c r="W171" s="110"/>
      <c r="X171" s="110" t="s">
        <v>3050</v>
      </c>
      <c r="Y171" s="112"/>
      <c r="Z171" s="110"/>
      <c r="AA171" s="110"/>
      <c r="AB171" s="110"/>
      <c r="AC171" s="110"/>
      <c r="AD171" s="110"/>
      <c r="AE171" s="114"/>
      <c r="AF171" s="114"/>
      <c r="AG171" s="110"/>
      <c r="AH171" s="110"/>
      <c r="AI171" s="110"/>
      <c r="AJ171" s="110"/>
      <c r="AK171" s="110"/>
      <c r="AL171" s="110"/>
    </row>
    <row r="172" spans="1:38" hidden="1" x14ac:dyDescent="0.25">
      <c r="A172" s="121">
        <v>76078013</v>
      </c>
      <c r="B172" s="110" t="s">
        <v>10784</v>
      </c>
      <c r="C172" s="110" t="s">
        <v>3040</v>
      </c>
      <c r="D172" s="111">
        <v>46062</v>
      </c>
      <c r="E172" s="111">
        <v>46265</v>
      </c>
      <c r="F172" s="110" t="s">
        <v>3041</v>
      </c>
      <c r="G172" s="111"/>
      <c r="H172" s="110"/>
      <c r="I172" s="111"/>
      <c r="J172" s="110" t="s">
        <v>11749</v>
      </c>
      <c r="K172" s="110" t="s">
        <v>3059</v>
      </c>
      <c r="L172" s="110" t="s">
        <v>3086</v>
      </c>
      <c r="M172" s="110" t="s">
        <v>3060</v>
      </c>
      <c r="N172" s="110" t="s">
        <v>3028</v>
      </c>
      <c r="O172" s="110" t="s">
        <v>2809</v>
      </c>
      <c r="P172" s="110" t="s">
        <v>3047</v>
      </c>
      <c r="Q172" s="110" t="s">
        <v>3048</v>
      </c>
      <c r="R172" s="110" t="s">
        <v>3049</v>
      </c>
      <c r="S172" s="110" t="s">
        <v>2790</v>
      </c>
      <c r="T172" s="110" t="s">
        <v>2540</v>
      </c>
      <c r="U172" s="112">
        <v>0</v>
      </c>
      <c r="V172" s="112">
        <v>0</v>
      </c>
      <c r="W172" s="110"/>
      <c r="X172" s="110" t="s">
        <v>3050</v>
      </c>
      <c r="Y172" s="112"/>
      <c r="Z172" s="110"/>
      <c r="AA172" s="110" t="s">
        <v>3052</v>
      </c>
      <c r="AB172" s="110"/>
      <c r="AC172" s="110">
        <v>0</v>
      </c>
      <c r="AD172" s="110">
        <v>0</v>
      </c>
      <c r="AE172" s="114">
        <v>0</v>
      </c>
      <c r="AF172" s="114" t="s">
        <v>3086</v>
      </c>
      <c r="AG172" s="110"/>
      <c r="AH172" s="110">
        <v>2000</v>
      </c>
      <c r="AI172" s="110" t="s">
        <v>3054</v>
      </c>
      <c r="AJ172" s="110" t="s">
        <v>3063</v>
      </c>
      <c r="AK172" s="110" t="s">
        <v>3064</v>
      </c>
      <c r="AL172" s="110" t="s">
        <v>3057</v>
      </c>
    </row>
    <row r="173" spans="1:38" hidden="1" x14ac:dyDescent="0.25">
      <c r="A173" s="121">
        <v>42174120</v>
      </c>
      <c r="B173" s="110" t="s">
        <v>2958</v>
      </c>
      <c r="C173" s="110" t="s">
        <v>3040</v>
      </c>
      <c r="D173" s="111">
        <v>45369</v>
      </c>
      <c r="E173" s="111">
        <v>46265</v>
      </c>
      <c r="F173" s="110" t="s">
        <v>3041</v>
      </c>
      <c r="G173" s="111"/>
      <c r="H173" s="110"/>
      <c r="I173" s="111"/>
      <c r="J173" s="110" t="s">
        <v>10904</v>
      </c>
      <c r="K173" s="110" t="s">
        <v>3059</v>
      </c>
      <c r="L173" s="110" t="s">
        <v>3086</v>
      </c>
      <c r="M173" s="110" t="s">
        <v>3060</v>
      </c>
      <c r="N173" s="110" t="s">
        <v>3028</v>
      </c>
      <c r="O173" s="110" t="s">
        <v>2809</v>
      </c>
      <c r="P173" s="110" t="s">
        <v>3047</v>
      </c>
      <c r="Q173" s="110" t="s">
        <v>3048</v>
      </c>
      <c r="R173" s="110" t="s">
        <v>3049</v>
      </c>
      <c r="S173" s="110" t="s">
        <v>2790</v>
      </c>
      <c r="T173" s="110" t="s">
        <v>2540</v>
      </c>
      <c r="U173" s="112">
        <v>0</v>
      </c>
      <c r="V173" s="112">
        <v>0</v>
      </c>
      <c r="W173" s="110"/>
      <c r="X173" s="110" t="s">
        <v>3050</v>
      </c>
      <c r="Y173" s="112"/>
      <c r="Z173" s="110"/>
      <c r="AA173" s="110" t="s">
        <v>3052</v>
      </c>
      <c r="AB173" s="110"/>
      <c r="AC173" s="110">
        <v>0</v>
      </c>
      <c r="AD173" s="110">
        <v>0</v>
      </c>
      <c r="AE173" s="114">
        <v>0</v>
      </c>
      <c r="AF173" s="114" t="s">
        <v>3086</v>
      </c>
      <c r="AG173" s="110"/>
      <c r="AH173" s="110">
        <v>2000</v>
      </c>
      <c r="AI173" s="110" t="s">
        <v>3054</v>
      </c>
      <c r="AJ173" s="110" t="s">
        <v>3063</v>
      </c>
      <c r="AK173" s="110" t="s">
        <v>3064</v>
      </c>
      <c r="AL173" s="110" t="s">
        <v>3106</v>
      </c>
    </row>
    <row r="174" spans="1:38" hidden="1" x14ac:dyDescent="0.25">
      <c r="A174" s="121">
        <v>10081434</v>
      </c>
      <c r="B174" s="110" t="s">
        <v>2841</v>
      </c>
      <c r="C174" s="110" t="s">
        <v>3040</v>
      </c>
      <c r="D174" s="111">
        <v>45839</v>
      </c>
      <c r="E174" s="111">
        <v>46265</v>
      </c>
      <c r="F174" s="110" t="s">
        <v>3041</v>
      </c>
      <c r="G174" s="111"/>
      <c r="H174" s="110"/>
      <c r="I174" s="111"/>
      <c r="J174" s="110" t="s">
        <v>10908</v>
      </c>
      <c r="K174" s="110" t="s">
        <v>3059</v>
      </c>
      <c r="L174" s="110" t="s">
        <v>3086</v>
      </c>
      <c r="M174" s="110" t="s">
        <v>3252</v>
      </c>
      <c r="N174" s="110" t="s">
        <v>3253</v>
      </c>
      <c r="O174" s="110" t="s">
        <v>2809</v>
      </c>
      <c r="P174" s="110" t="s">
        <v>3047</v>
      </c>
      <c r="Q174" s="110" t="s">
        <v>3048</v>
      </c>
      <c r="R174" s="110" t="s">
        <v>3049</v>
      </c>
      <c r="S174" s="110" t="s">
        <v>2790</v>
      </c>
      <c r="T174" s="110" t="s">
        <v>2540</v>
      </c>
      <c r="U174" s="112">
        <v>0</v>
      </c>
      <c r="V174" s="112">
        <v>0</v>
      </c>
      <c r="W174" s="110"/>
      <c r="X174" s="110" t="s">
        <v>3050</v>
      </c>
      <c r="Y174" s="112"/>
      <c r="Z174" s="110"/>
      <c r="AA174" s="110" t="s">
        <v>3052</v>
      </c>
      <c r="AB174" s="110"/>
      <c r="AC174" s="110">
        <v>0</v>
      </c>
      <c r="AD174" s="110">
        <v>0</v>
      </c>
      <c r="AE174" s="112">
        <v>0</v>
      </c>
      <c r="AF174" s="110" t="s">
        <v>3086</v>
      </c>
      <c r="AG174" s="110"/>
      <c r="AH174" s="110">
        <v>1500</v>
      </c>
      <c r="AI174" s="110" t="s">
        <v>3054</v>
      </c>
      <c r="AJ174" s="110" t="s">
        <v>3055</v>
      </c>
      <c r="AK174" s="110" t="s">
        <v>3247</v>
      </c>
      <c r="AL174" s="110" t="s">
        <v>3065</v>
      </c>
    </row>
    <row r="175" spans="1:38" hidden="1" x14ac:dyDescent="0.25">
      <c r="A175" s="121">
        <v>72858783</v>
      </c>
      <c r="B175" s="110" t="s">
        <v>3186</v>
      </c>
      <c r="C175" s="110" t="s">
        <v>3040</v>
      </c>
      <c r="D175" s="111">
        <v>46034</v>
      </c>
      <c r="E175" s="8">
        <v>219512</v>
      </c>
      <c r="F175" s="110" t="s">
        <v>3041</v>
      </c>
      <c r="G175" s="111"/>
      <c r="H175" s="110"/>
      <c r="I175" s="111"/>
      <c r="J175" s="110" t="s">
        <v>11743</v>
      </c>
      <c r="K175" s="110" t="s">
        <v>3059</v>
      </c>
      <c r="L175" s="110" t="s">
        <v>3086</v>
      </c>
      <c r="M175" s="110" t="s">
        <v>3060</v>
      </c>
      <c r="N175" s="110" t="s">
        <v>3028</v>
      </c>
      <c r="O175" s="110" t="s">
        <v>2809</v>
      </c>
      <c r="P175" s="110" t="s">
        <v>3047</v>
      </c>
      <c r="Q175" s="110" t="s">
        <v>3048</v>
      </c>
      <c r="R175" s="110" t="s">
        <v>3049</v>
      </c>
      <c r="S175" s="110" t="s">
        <v>2790</v>
      </c>
      <c r="T175" s="110" t="s">
        <v>2540</v>
      </c>
      <c r="U175" s="112">
        <v>0</v>
      </c>
      <c r="V175" s="112">
        <v>0</v>
      </c>
      <c r="W175" s="110"/>
      <c r="X175" s="110" t="s">
        <v>3050</v>
      </c>
      <c r="Y175" s="112"/>
      <c r="Z175" s="110"/>
      <c r="AA175" s="110" t="s">
        <v>3052</v>
      </c>
      <c r="AB175" s="110"/>
      <c r="AC175" s="110">
        <v>0</v>
      </c>
      <c r="AD175" s="110">
        <v>0</v>
      </c>
      <c r="AE175" s="112">
        <v>0</v>
      </c>
      <c r="AF175" s="110" t="s">
        <v>3086</v>
      </c>
      <c r="AG175" s="110"/>
      <c r="AH175" s="110">
        <v>1300</v>
      </c>
      <c r="AI175" s="110" t="s">
        <v>3054</v>
      </c>
      <c r="AJ175" s="110" t="s">
        <v>3063</v>
      </c>
      <c r="AK175" s="110" t="s">
        <v>3064</v>
      </c>
      <c r="AL175" s="110" t="s">
        <v>3065</v>
      </c>
    </row>
    <row r="176" spans="1:38" hidden="1" x14ac:dyDescent="0.25">
      <c r="A176" s="121">
        <v>44123917</v>
      </c>
      <c r="B176" s="110" t="s">
        <v>3881</v>
      </c>
      <c r="C176" s="110" t="s">
        <v>3040</v>
      </c>
      <c r="D176" s="111">
        <v>45827</v>
      </c>
      <c r="E176" s="8">
        <v>219512</v>
      </c>
      <c r="F176" s="110" t="s">
        <v>3041</v>
      </c>
      <c r="G176" s="111"/>
      <c r="H176" s="110"/>
      <c r="I176" s="111"/>
      <c r="J176" s="110" t="s">
        <v>11743</v>
      </c>
      <c r="K176" s="110" t="s">
        <v>10919</v>
      </c>
      <c r="L176" s="110"/>
      <c r="M176" s="110"/>
      <c r="N176" s="110"/>
      <c r="O176" s="110"/>
      <c r="P176" s="110"/>
      <c r="Q176" s="110"/>
      <c r="R176" s="110"/>
      <c r="S176" s="110"/>
      <c r="T176" s="110"/>
      <c r="U176" s="112"/>
      <c r="V176" s="112"/>
      <c r="W176" s="110"/>
      <c r="X176" s="110"/>
      <c r="Y176" s="112"/>
      <c r="Z176" s="110"/>
      <c r="AA176" s="110"/>
      <c r="AB176" s="110"/>
      <c r="AC176" s="110"/>
      <c r="AD176" s="110"/>
      <c r="AE176" s="112"/>
      <c r="AF176" s="110"/>
      <c r="AG176" s="110"/>
      <c r="AH176" s="110"/>
      <c r="AI176" s="110"/>
      <c r="AJ176" s="110"/>
      <c r="AK176" s="110"/>
      <c r="AL176" s="110"/>
    </row>
    <row r="177" spans="1:38" hidden="1" x14ac:dyDescent="0.25">
      <c r="A177" s="121">
        <v>73678481</v>
      </c>
      <c r="B177" s="110" t="s">
        <v>11704</v>
      </c>
      <c r="C177" s="110" t="s">
        <v>3040</v>
      </c>
      <c r="D177" s="111">
        <v>46057</v>
      </c>
      <c r="E177" s="8">
        <v>219512</v>
      </c>
      <c r="F177" s="110" t="s">
        <v>3041</v>
      </c>
      <c r="G177" s="111"/>
      <c r="H177" s="110"/>
      <c r="I177" s="111"/>
      <c r="J177" s="110" t="s">
        <v>11749</v>
      </c>
      <c r="K177" s="110" t="s">
        <v>3059</v>
      </c>
      <c r="L177" s="110"/>
      <c r="M177" s="110"/>
      <c r="N177" s="110"/>
      <c r="O177" s="110"/>
      <c r="P177" s="110"/>
      <c r="Q177" s="110"/>
      <c r="R177" s="110"/>
      <c r="S177" s="110"/>
      <c r="T177" s="110"/>
      <c r="U177" s="112"/>
      <c r="V177" s="112"/>
      <c r="W177" s="110"/>
      <c r="X177" s="110"/>
      <c r="Y177" s="112"/>
      <c r="Z177" s="110"/>
      <c r="AA177" s="110"/>
      <c r="AB177" s="110"/>
      <c r="AC177" s="110"/>
      <c r="AD177" s="110"/>
      <c r="AE177" s="112"/>
      <c r="AF177" s="110"/>
      <c r="AG177" s="110"/>
      <c r="AH177" s="110"/>
      <c r="AI177" s="110"/>
      <c r="AJ177" s="110"/>
      <c r="AK177" s="110"/>
      <c r="AL177" s="110"/>
    </row>
    <row r="178" spans="1:38" hidden="1" x14ac:dyDescent="0.25">
      <c r="A178" s="121">
        <v>70087717</v>
      </c>
      <c r="B178" s="110" t="s">
        <v>3167</v>
      </c>
      <c r="C178" s="110" t="s">
        <v>3040</v>
      </c>
      <c r="D178" s="111">
        <v>45839</v>
      </c>
      <c r="E178" s="8">
        <v>219512</v>
      </c>
      <c r="F178" s="110" t="s">
        <v>3041</v>
      </c>
      <c r="G178" s="111"/>
      <c r="H178" s="110"/>
      <c r="I178" s="111"/>
      <c r="J178" s="110" t="s">
        <v>10900</v>
      </c>
      <c r="K178" s="110" t="s">
        <v>3059</v>
      </c>
      <c r="L178" s="110"/>
      <c r="M178" s="110"/>
      <c r="N178" s="110"/>
      <c r="O178" s="110"/>
      <c r="P178" s="110"/>
      <c r="Q178" s="110"/>
      <c r="R178" s="110"/>
      <c r="S178" s="110"/>
      <c r="T178" s="110"/>
      <c r="U178" s="112"/>
      <c r="V178" s="112"/>
      <c r="W178" s="110"/>
      <c r="X178" s="110"/>
      <c r="Y178" s="112"/>
      <c r="Z178" s="110"/>
      <c r="AA178" s="110"/>
      <c r="AB178" s="110"/>
      <c r="AC178" s="110"/>
      <c r="AD178" s="110"/>
      <c r="AE178" s="112"/>
      <c r="AF178" s="110"/>
      <c r="AG178" s="110"/>
      <c r="AH178" s="110"/>
      <c r="AI178" s="110"/>
      <c r="AJ178" s="110"/>
      <c r="AK178" s="110"/>
      <c r="AL178" s="110"/>
    </row>
    <row r="179" spans="1:38" hidden="1" x14ac:dyDescent="0.25">
      <c r="A179" s="121">
        <v>46883679</v>
      </c>
      <c r="B179" s="110" t="s">
        <v>3183</v>
      </c>
      <c r="C179" s="110" t="s">
        <v>3040</v>
      </c>
      <c r="D179" s="111">
        <v>45992</v>
      </c>
      <c r="E179" s="8">
        <v>219512</v>
      </c>
      <c r="F179" s="110" t="s">
        <v>3041</v>
      </c>
      <c r="G179" s="111"/>
      <c r="H179" s="110"/>
      <c r="I179" s="111"/>
      <c r="J179" s="110" t="s">
        <v>11743</v>
      </c>
      <c r="K179" s="110" t="s">
        <v>3059</v>
      </c>
      <c r="L179" s="110"/>
      <c r="M179" s="110"/>
      <c r="N179" s="110"/>
      <c r="O179" s="110"/>
      <c r="P179" s="110"/>
      <c r="Q179" s="110"/>
      <c r="R179" s="110"/>
      <c r="S179" s="110"/>
      <c r="T179" s="110"/>
      <c r="U179" s="112"/>
      <c r="V179" s="112"/>
      <c r="W179" s="110"/>
      <c r="X179" s="110"/>
      <c r="Y179" s="112"/>
      <c r="Z179" s="110"/>
      <c r="AA179" s="110"/>
      <c r="AB179" s="110"/>
      <c r="AC179" s="110"/>
      <c r="AD179" s="110"/>
      <c r="AE179" s="112"/>
      <c r="AF179" s="110"/>
      <c r="AG179" s="110"/>
      <c r="AH179" s="110"/>
      <c r="AI179" s="110"/>
      <c r="AJ179" s="110"/>
      <c r="AK179" s="110"/>
      <c r="AL179" s="110"/>
    </row>
    <row r="180" spans="1:38" hidden="1" x14ac:dyDescent="0.25">
      <c r="A180" s="121">
        <v>40615636</v>
      </c>
      <c r="B180" s="110" t="s">
        <v>3144</v>
      </c>
      <c r="C180" s="110" t="s">
        <v>3040</v>
      </c>
      <c r="D180" s="111">
        <v>45567</v>
      </c>
      <c r="E180" s="8">
        <v>219512</v>
      </c>
      <c r="F180" s="110" t="s">
        <v>3041</v>
      </c>
      <c r="G180" s="111"/>
      <c r="H180" s="110"/>
      <c r="I180" s="111"/>
      <c r="J180" s="110" t="s">
        <v>3145</v>
      </c>
      <c r="K180" s="110" t="s">
        <v>3097</v>
      </c>
      <c r="L180" s="110"/>
      <c r="M180" s="110"/>
      <c r="N180" s="110"/>
      <c r="O180" s="110"/>
      <c r="P180" s="110"/>
      <c r="Q180" s="110"/>
      <c r="R180" s="110"/>
      <c r="S180" s="110"/>
      <c r="T180" s="110"/>
      <c r="U180" s="112"/>
      <c r="V180" s="112"/>
      <c r="W180" s="110"/>
      <c r="X180" s="110"/>
      <c r="Y180" s="112"/>
      <c r="Z180" s="110"/>
      <c r="AA180" s="110"/>
      <c r="AB180" s="110"/>
      <c r="AC180" s="110"/>
      <c r="AD180" s="110"/>
      <c r="AE180" s="112"/>
      <c r="AF180" s="110"/>
      <c r="AG180" s="110"/>
      <c r="AH180" s="110"/>
      <c r="AI180" s="110"/>
      <c r="AJ180" s="110"/>
      <c r="AK180" s="110"/>
      <c r="AL180" s="110"/>
    </row>
    <row r="181" spans="1:38" hidden="1" x14ac:dyDescent="0.25">
      <c r="A181" s="121">
        <v>43788716</v>
      </c>
      <c r="B181" s="110" t="s">
        <v>3238</v>
      </c>
      <c r="C181" s="110" t="s">
        <v>3040</v>
      </c>
      <c r="D181" s="111">
        <v>46146</v>
      </c>
      <c r="E181" s="8">
        <v>219512</v>
      </c>
      <c r="F181" s="110" t="s">
        <v>3041</v>
      </c>
      <c r="G181" s="111"/>
      <c r="H181" s="110"/>
      <c r="I181" s="111"/>
      <c r="J181" s="110" t="s">
        <v>3218</v>
      </c>
      <c r="K181" s="110" t="s">
        <v>3059</v>
      </c>
      <c r="L181" s="110"/>
      <c r="M181" s="110"/>
      <c r="N181" s="110"/>
      <c r="O181" s="110"/>
      <c r="P181" s="110"/>
      <c r="Q181" s="110"/>
      <c r="R181" s="110"/>
      <c r="S181" s="110"/>
      <c r="T181" s="110"/>
      <c r="U181" s="112"/>
      <c r="V181" s="112"/>
      <c r="W181" s="110"/>
      <c r="X181" s="110"/>
      <c r="Y181" s="112"/>
      <c r="Z181" s="110"/>
      <c r="AA181" s="110"/>
      <c r="AB181" s="110"/>
      <c r="AC181" s="110"/>
      <c r="AD181" s="110"/>
      <c r="AE181" s="112"/>
      <c r="AF181" s="110"/>
      <c r="AG181" s="110"/>
      <c r="AH181" s="110"/>
      <c r="AI181" s="110"/>
      <c r="AJ181" s="110"/>
      <c r="AK181" s="110"/>
      <c r="AL181" s="110"/>
    </row>
    <row r="182" spans="1:38" hidden="1" x14ac:dyDescent="0.25">
      <c r="A182" s="121">
        <v>75132634</v>
      </c>
      <c r="B182" s="110" t="s">
        <v>11705</v>
      </c>
      <c r="C182" s="110" t="s">
        <v>3040</v>
      </c>
      <c r="D182" s="111">
        <v>46148</v>
      </c>
      <c r="E182" s="8">
        <v>219512</v>
      </c>
      <c r="F182" s="110" t="s">
        <v>3041</v>
      </c>
      <c r="G182" s="111"/>
      <c r="H182" s="110"/>
      <c r="I182" s="111"/>
      <c r="J182" s="110" t="s">
        <v>3218</v>
      </c>
      <c r="K182" s="110" t="s">
        <v>3063</v>
      </c>
      <c r="L182" s="110"/>
      <c r="M182" s="110"/>
      <c r="N182" s="110"/>
      <c r="O182" s="110"/>
      <c r="P182" s="110"/>
      <c r="Q182" s="110"/>
      <c r="R182" s="110"/>
      <c r="S182" s="110"/>
      <c r="T182" s="110"/>
      <c r="U182" s="112"/>
      <c r="V182" s="112"/>
      <c r="W182" s="110"/>
      <c r="X182" s="110"/>
      <c r="Y182" s="112"/>
      <c r="Z182" s="110"/>
      <c r="AA182" s="110"/>
      <c r="AB182" s="110"/>
      <c r="AC182" s="110"/>
      <c r="AD182" s="110"/>
      <c r="AE182" s="112"/>
      <c r="AF182" s="110"/>
      <c r="AG182" s="110"/>
      <c r="AH182" s="110"/>
      <c r="AI182" s="110"/>
      <c r="AJ182" s="110"/>
      <c r="AK182" s="110"/>
      <c r="AL182" s="110"/>
    </row>
    <row r="183" spans="1:38" hidden="1" x14ac:dyDescent="0.25">
      <c r="A183">
        <v>44156080</v>
      </c>
      <c r="B183" t="s">
        <v>3239</v>
      </c>
      <c r="C183" s="110" t="s">
        <v>3040</v>
      </c>
      <c r="D183" s="8">
        <v>46147</v>
      </c>
      <c r="E183" s="8">
        <v>219512</v>
      </c>
      <c r="F183" s="110" t="s">
        <v>3041</v>
      </c>
      <c r="J183" t="s">
        <v>3240</v>
      </c>
      <c r="K183" t="s">
        <v>3063</v>
      </c>
    </row>
    <row r="184" spans="1:38" hidden="1" x14ac:dyDescent="0.25">
      <c r="A184">
        <v>76019990</v>
      </c>
      <c r="B184" t="s">
        <v>3243</v>
      </c>
      <c r="C184" s="110" t="s">
        <v>3040</v>
      </c>
      <c r="D184" s="8">
        <v>46147</v>
      </c>
      <c r="E184" s="8">
        <v>219512</v>
      </c>
      <c r="F184" s="110" t="s">
        <v>3041</v>
      </c>
      <c r="J184" t="s">
        <v>3244</v>
      </c>
      <c r="K184" t="s">
        <v>3059</v>
      </c>
    </row>
    <row r="185" spans="1:38" hidden="1" x14ac:dyDescent="0.25">
      <c r="A185">
        <v>71320287</v>
      </c>
      <c r="B185" t="s">
        <v>3246</v>
      </c>
      <c r="C185" s="110" t="s">
        <v>3040</v>
      </c>
      <c r="D185" s="8">
        <v>46154</v>
      </c>
      <c r="E185" s="8">
        <v>219512</v>
      </c>
      <c r="F185" s="110" t="s">
        <v>3041</v>
      </c>
      <c r="J185" t="s">
        <v>3222</v>
      </c>
      <c r="K185" t="s">
        <v>3059</v>
      </c>
    </row>
    <row r="186" spans="1:38" hidden="1" x14ac:dyDescent="0.25">
      <c r="A186">
        <v>75189547</v>
      </c>
      <c r="B186" t="s">
        <v>3249</v>
      </c>
      <c r="C186" s="110" t="s">
        <v>3040</v>
      </c>
      <c r="D186" s="8">
        <v>46156</v>
      </c>
      <c r="E186" s="8">
        <v>219512</v>
      </c>
      <c r="F186" s="110" t="s">
        <v>3041</v>
      </c>
      <c r="J186" t="s">
        <v>10900</v>
      </c>
      <c r="K186" t="s">
        <v>3059</v>
      </c>
    </row>
    <row r="187" spans="1:38" hidden="1" x14ac:dyDescent="0.25">
      <c r="A187">
        <v>44762113</v>
      </c>
      <c r="B187" t="s">
        <v>3250</v>
      </c>
      <c r="C187" s="110" t="s">
        <v>3040</v>
      </c>
      <c r="D187" s="8">
        <v>46160</v>
      </c>
      <c r="E187" s="8">
        <v>219512</v>
      </c>
      <c r="F187" s="110" t="s">
        <v>3041</v>
      </c>
      <c r="J187" t="s">
        <v>10900</v>
      </c>
      <c r="K187" t="s">
        <v>3059</v>
      </c>
    </row>
    <row r="188" spans="1:38" hidden="1" x14ac:dyDescent="0.25">
      <c r="A188">
        <v>71115880</v>
      </c>
      <c r="B188" t="s">
        <v>11706</v>
      </c>
      <c r="C188" s="110" t="s">
        <v>3040</v>
      </c>
      <c r="D188" s="8">
        <v>46163</v>
      </c>
      <c r="E188" s="8">
        <v>219512</v>
      </c>
      <c r="F188" s="110" t="s">
        <v>3041</v>
      </c>
      <c r="J188" t="s">
        <v>3251</v>
      </c>
      <c r="K188" t="s">
        <v>3059</v>
      </c>
    </row>
    <row r="189" spans="1:38" hidden="1" x14ac:dyDescent="0.25">
      <c r="A189">
        <v>75594914</v>
      </c>
      <c r="B189" t="s">
        <v>3254</v>
      </c>
      <c r="C189" s="110" t="s">
        <v>3040</v>
      </c>
      <c r="D189" s="8">
        <v>46165</v>
      </c>
      <c r="E189" s="8">
        <v>219512</v>
      </c>
      <c r="F189" s="110" t="s">
        <v>3041</v>
      </c>
      <c r="J189" t="s">
        <v>3255</v>
      </c>
      <c r="K189" t="s">
        <v>3059</v>
      </c>
    </row>
    <row r="190" spans="1:38" hidden="1" x14ac:dyDescent="0.25">
      <c r="A190">
        <v>75879144</v>
      </c>
      <c r="B190" t="s">
        <v>10870</v>
      </c>
      <c r="C190" s="110" t="s">
        <v>3040</v>
      </c>
      <c r="D190" s="8">
        <v>46174</v>
      </c>
      <c r="E190" s="8">
        <v>219512</v>
      </c>
      <c r="F190" s="110" t="s">
        <v>3041</v>
      </c>
      <c r="J190" t="s">
        <v>10900</v>
      </c>
      <c r="K190" t="s">
        <v>3059</v>
      </c>
    </row>
    <row r="191" spans="1:38" hidden="1" x14ac:dyDescent="0.25">
      <c r="A191">
        <v>60960975</v>
      </c>
      <c r="B191" t="s">
        <v>10871</v>
      </c>
      <c r="C191" s="110" t="s">
        <v>3040</v>
      </c>
      <c r="D191" s="8">
        <v>46178</v>
      </c>
      <c r="E191" s="8">
        <v>219512</v>
      </c>
      <c r="F191" s="110" t="s">
        <v>3041</v>
      </c>
      <c r="J191" t="s">
        <v>10908</v>
      </c>
      <c r="K191" t="s">
        <v>3059</v>
      </c>
    </row>
    <row r="192" spans="1:38" hidden="1" x14ac:dyDescent="0.25">
      <c r="A192">
        <v>70566879</v>
      </c>
      <c r="B192" t="s">
        <v>2881</v>
      </c>
      <c r="C192" s="110" t="s">
        <v>3040</v>
      </c>
      <c r="D192" s="8">
        <v>46190</v>
      </c>
      <c r="E192" s="8">
        <v>219512</v>
      </c>
      <c r="F192" s="110" t="s">
        <v>3041</v>
      </c>
      <c r="J192" t="s">
        <v>11757</v>
      </c>
      <c r="K192" t="s">
        <v>3059</v>
      </c>
    </row>
    <row r="193" spans="1:11" hidden="1" x14ac:dyDescent="0.25">
      <c r="A193">
        <v>3105416</v>
      </c>
      <c r="B193" t="s">
        <v>2828</v>
      </c>
      <c r="C193" s="110" t="s">
        <v>3040</v>
      </c>
      <c r="D193" s="8">
        <v>46192</v>
      </c>
      <c r="E193" s="8">
        <v>219512</v>
      </c>
      <c r="F193" s="110" t="s">
        <v>3041</v>
      </c>
      <c r="J193" t="s">
        <v>3248</v>
      </c>
      <c r="K193" t="s">
        <v>3059</v>
      </c>
    </row>
    <row r="194" spans="1:11" hidden="1" x14ac:dyDescent="0.25">
      <c r="A194">
        <v>42519326</v>
      </c>
      <c r="B194" t="s">
        <v>10872</v>
      </c>
      <c r="C194" s="110" t="s">
        <v>3040</v>
      </c>
      <c r="D194" s="8">
        <v>46199</v>
      </c>
      <c r="E194" s="8">
        <v>219512</v>
      </c>
      <c r="F194" s="110" t="s">
        <v>3041</v>
      </c>
      <c r="J194" t="s">
        <v>10914</v>
      </c>
      <c r="K194" t="s">
        <v>3059</v>
      </c>
    </row>
    <row r="195" spans="1:11" hidden="1" x14ac:dyDescent="0.25">
      <c r="A195">
        <v>48067632</v>
      </c>
      <c r="B195" t="s">
        <v>3001</v>
      </c>
      <c r="C195" s="110" t="s">
        <v>3040</v>
      </c>
      <c r="D195" s="8">
        <v>46199</v>
      </c>
      <c r="E195" s="8">
        <v>219512</v>
      </c>
      <c r="F195" s="110" t="s">
        <v>3041</v>
      </c>
      <c r="J195" t="s">
        <v>10915</v>
      </c>
      <c r="K195" t="s">
        <v>3059</v>
      </c>
    </row>
    <row r="196" spans="1:11" hidden="1" x14ac:dyDescent="0.25">
      <c r="A196">
        <v>40418047</v>
      </c>
      <c r="B196" t="s">
        <v>11707</v>
      </c>
      <c r="C196" s="110" t="s">
        <v>3040</v>
      </c>
      <c r="D196" s="8">
        <v>46204</v>
      </c>
      <c r="E196" s="8">
        <v>219512</v>
      </c>
      <c r="F196" s="110" t="s">
        <v>3041</v>
      </c>
      <c r="J196" t="s">
        <v>3214</v>
      </c>
      <c r="K196" t="s">
        <v>3059</v>
      </c>
    </row>
    <row r="197" spans="1:11" hidden="1" x14ac:dyDescent="0.25">
      <c r="A197">
        <v>70462659</v>
      </c>
      <c r="B197" t="s">
        <v>10873</v>
      </c>
      <c r="C197" s="110" t="s">
        <v>3040</v>
      </c>
      <c r="D197" s="8">
        <v>46204</v>
      </c>
      <c r="E197" s="8">
        <v>219512</v>
      </c>
      <c r="F197" s="110" t="s">
        <v>3041</v>
      </c>
      <c r="J197" t="s">
        <v>10916</v>
      </c>
      <c r="K197" t="s">
        <v>3059</v>
      </c>
    </row>
    <row r="198" spans="1:11" hidden="1" x14ac:dyDescent="0.25">
      <c r="A198">
        <v>46933538</v>
      </c>
      <c r="B198" t="s">
        <v>10874</v>
      </c>
      <c r="C198" s="110" t="s">
        <v>3040</v>
      </c>
      <c r="D198" s="8">
        <v>46204</v>
      </c>
      <c r="E198" s="8">
        <v>219512</v>
      </c>
      <c r="F198" s="110" t="s">
        <v>3041</v>
      </c>
      <c r="J198" t="s">
        <v>10917</v>
      </c>
      <c r="K198" t="s">
        <v>3059</v>
      </c>
    </row>
    <row r="199" spans="1:11" hidden="1" x14ac:dyDescent="0.25">
      <c r="A199">
        <v>40976698</v>
      </c>
      <c r="B199" t="s">
        <v>10875</v>
      </c>
      <c r="C199" s="110" t="s">
        <v>3040</v>
      </c>
      <c r="D199" s="8">
        <v>46204</v>
      </c>
      <c r="E199" s="8">
        <v>219512</v>
      </c>
      <c r="F199" s="110" t="s">
        <v>3041</v>
      </c>
      <c r="J199" t="s">
        <v>10917</v>
      </c>
      <c r="K199" t="s">
        <v>3059</v>
      </c>
    </row>
    <row r="200" spans="1:11" hidden="1" x14ac:dyDescent="0.25">
      <c r="A200">
        <v>8819288</v>
      </c>
      <c r="B200" t="s">
        <v>10565</v>
      </c>
      <c r="C200" s="110" t="s">
        <v>3040</v>
      </c>
      <c r="D200" s="8">
        <v>46204</v>
      </c>
      <c r="E200" s="8">
        <v>219512</v>
      </c>
      <c r="F200" s="110" t="s">
        <v>3041</v>
      </c>
      <c r="J200" t="s">
        <v>10900</v>
      </c>
      <c r="K200" t="s">
        <v>3059</v>
      </c>
    </row>
    <row r="201" spans="1:11" hidden="1" x14ac:dyDescent="0.25">
      <c r="A201">
        <v>74366523</v>
      </c>
      <c r="B201" t="s">
        <v>10573</v>
      </c>
      <c r="C201" s="110" t="s">
        <v>3040</v>
      </c>
      <c r="D201" s="8">
        <v>46204</v>
      </c>
      <c r="E201" s="8">
        <v>219512</v>
      </c>
      <c r="F201" s="110" t="s">
        <v>3041</v>
      </c>
      <c r="J201" t="s">
        <v>10900</v>
      </c>
      <c r="K201" t="s">
        <v>3059</v>
      </c>
    </row>
    <row r="202" spans="1:11" hidden="1" x14ac:dyDescent="0.25">
      <c r="A202">
        <v>77378383</v>
      </c>
      <c r="B202" t="s">
        <v>10566</v>
      </c>
      <c r="C202" s="110" t="s">
        <v>3040</v>
      </c>
      <c r="D202" s="8">
        <v>46204</v>
      </c>
      <c r="E202" s="8">
        <v>219512</v>
      </c>
      <c r="F202" s="110" t="s">
        <v>3041</v>
      </c>
      <c r="J202" t="s">
        <v>10908</v>
      </c>
      <c r="K202" t="s">
        <v>3059</v>
      </c>
    </row>
    <row r="203" spans="1:11" hidden="1" x14ac:dyDescent="0.25">
      <c r="A203">
        <v>71594533</v>
      </c>
      <c r="B203" t="s">
        <v>10574</v>
      </c>
      <c r="C203" s="110" t="s">
        <v>3040</v>
      </c>
      <c r="D203" s="8">
        <v>46204</v>
      </c>
      <c r="E203" s="8">
        <v>219512</v>
      </c>
      <c r="F203" s="110" t="s">
        <v>3041</v>
      </c>
      <c r="J203" t="s">
        <v>10908</v>
      </c>
      <c r="K203" t="s">
        <v>3059</v>
      </c>
    </row>
    <row r="204" spans="1:11" hidden="1" x14ac:dyDescent="0.25">
      <c r="A204">
        <v>70982713</v>
      </c>
      <c r="B204" t="s">
        <v>10579</v>
      </c>
      <c r="C204" s="110" t="s">
        <v>3040</v>
      </c>
      <c r="D204" s="8">
        <v>46204</v>
      </c>
      <c r="E204" s="8">
        <v>219512</v>
      </c>
      <c r="F204" s="110" t="s">
        <v>3041</v>
      </c>
      <c r="J204" t="s">
        <v>10906</v>
      </c>
      <c r="K204" t="s">
        <v>3059</v>
      </c>
    </row>
    <row r="205" spans="1:11" hidden="1" x14ac:dyDescent="0.25">
      <c r="A205">
        <v>76266927</v>
      </c>
      <c r="B205" t="s">
        <v>10580</v>
      </c>
      <c r="C205" s="110" t="s">
        <v>3040</v>
      </c>
      <c r="D205" s="8">
        <v>46204</v>
      </c>
      <c r="E205" s="8">
        <v>219512</v>
      </c>
      <c r="F205" s="110" t="s">
        <v>3041</v>
      </c>
      <c r="J205" t="s">
        <v>10900</v>
      </c>
      <c r="K205" t="s">
        <v>3059</v>
      </c>
    </row>
    <row r="206" spans="1:11" hidden="1" x14ac:dyDescent="0.25">
      <c r="A206">
        <v>74071852</v>
      </c>
      <c r="B206" t="s">
        <v>10583</v>
      </c>
      <c r="C206" s="110" t="s">
        <v>3040</v>
      </c>
      <c r="D206" s="8">
        <v>46204</v>
      </c>
      <c r="E206" s="8">
        <v>219512</v>
      </c>
      <c r="F206" s="110" t="s">
        <v>3041</v>
      </c>
      <c r="J206" t="s">
        <v>10900</v>
      </c>
      <c r="K206" t="s">
        <v>3059</v>
      </c>
    </row>
    <row r="207" spans="1:11" hidden="1" x14ac:dyDescent="0.25">
      <c r="A207">
        <v>46330050</v>
      </c>
      <c r="B207" t="s">
        <v>10575</v>
      </c>
      <c r="C207" s="110" t="s">
        <v>3040</v>
      </c>
      <c r="D207" s="8">
        <v>46204</v>
      </c>
      <c r="E207" s="8">
        <v>219512</v>
      </c>
      <c r="F207" s="110" t="s">
        <v>3041</v>
      </c>
      <c r="J207" t="s">
        <v>10900</v>
      </c>
      <c r="K207" t="s">
        <v>3059</v>
      </c>
    </row>
    <row r="208" spans="1:11" hidden="1" x14ac:dyDescent="0.25">
      <c r="A208">
        <v>10150480</v>
      </c>
      <c r="B208" t="s">
        <v>11708</v>
      </c>
      <c r="C208" s="110" t="s">
        <v>3040</v>
      </c>
      <c r="D208" s="8">
        <v>46204</v>
      </c>
      <c r="E208" s="8">
        <v>219512</v>
      </c>
      <c r="F208" s="110" t="s">
        <v>3041</v>
      </c>
      <c r="J208" t="s">
        <v>10900</v>
      </c>
      <c r="K208" t="s">
        <v>3059</v>
      </c>
    </row>
    <row r="209" spans="1:11" hidden="1" x14ac:dyDescent="0.25">
      <c r="A209">
        <v>45577771</v>
      </c>
      <c r="B209" t="s">
        <v>10876</v>
      </c>
      <c r="C209" s="110" t="s">
        <v>3040</v>
      </c>
      <c r="D209" s="8">
        <v>46204</v>
      </c>
      <c r="E209" s="8">
        <v>219512</v>
      </c>
      <c r="F209" s="110" t="s">
        <v>3041</v>
      </c>
      <c r="J209" t="s">
        <v>10900</v>
      </c>
      <c r="K209" t="s">
        <v>3059</v>
      </c>
    </row>
    <row r="210" spans="1:11" hidden="1" x14ac:dyDescent="0.25">
      <c r="A210">
        <v>10025737</v>
      </c>
      <c r="B210" t="s">
        <v>11709</v>
      </c>
      <c r="C210" s="110" t="s">
        <v>3040</v>
      </c>
      <c r="D210" s="8">
        <v>46204</v>
      </c>
      <c r="E210" s="8">
        <v>219512</v>
      </c>
      <c r="F210" s="110" t="s">
        <v>3041</v>
      </c>
      <c r="J210" t="s">
        <v>10906</v>
      </c>
      <c r="K210" t="s">
        <v>3059</v>
      </c>
    </row>
    <row r="211" spans="1:11" hidden="1" x14ac:dyDescent="0.25">
      <c r="A211">
        <v>77421644</v>
      </c>
      <c r="B211" t="s">
        <v>11710</v>
      </c>
      <c r="C211" s="110" t="s">
        <v>3040</v>
      </c>
      <c r="D211" s="8">
        <v>46204</v>
      </c>
      <c r="E211" s="8">
        <v>219512</v>
      </c>
      <c r="F211" s="110" t="s">
        <v>3041</v>
      </c>
      <c r="J211" t="s">
        <v>10908</v>
      </c>
      <c r="K211" t="s">
        <v>3059</v>
      </c>
    </row>
    <row r="212" spans="1:11" hidden="1" x14ac:dyDescent="0.25">
      <c r="A212">
        <v>77144652</v>
      </c>
      <c r="B212" t="s">
        <v>10877</v>
      </c>
      <c r="C212" s="110" t="s">
        <v>3040</v>
      </c>
      <c r="D212" s="8">
        <v>46204</v>
      </c>
      <c r="E212" s="8">
        <v>219512</v>
      </c>
      <c r="F212" s="110" t="s">
        <v>3041</v>
      </c>
      <c r="J212" t="s">
        <v>10908</v>
      </c>
    </row>
    <row r="213" spans="1:11" hidden="1" x14ac:dyDescent="0.25">
      <c r="A213">
        <v>76078013</v>
      </c>
      <c r="B213" t="s">
        <v>10784</v>
      </c>
      <c r="C213" s="110" t="s">
        <v>3040</v>
      </c>
      <c r="D213" s="8">
        <v>46204</v>
      </c>
      <c r="E213" s="8">
        <v>219512</v>
      </c>
      <c r="F213" s="110" t="s">
        <v>3041</v>
      </c>
      <c r="J213" t="s">
        <v>10906</v>
      </c>
    </row>
    <row r="214" spans="1:11" hidden="1" x14ac:dyDescent="0.25">
      <c r="A214">
        <v>48536534</v>
      </c>
      <c r="B214" t="s">
        <v>11711</v>
      </c>
      <c r="C214" s="110" t="s">
        <v>3040</v>
      </c>
      <c r="D214" s="8">
        <v>46204</v>
      </c>
      <c r="E214" s="8">
        <v>219512</v>
      </c>
      <c r="F214" s="110" t="s">
        <v>3041</v>
      </c>
      <c r="J214" t="s">
        <v>10906</v>
      </c>
    </row>
    <row r="215" spans="1:11" hidden="1" x14ac:dyDescent="0.25">
      <c r="A215">
        <v>75364516</v>
      </c>
      <c r="B215" t="s">
        <v>10585</v>
      </c>
      <c r="C215" s="110" t="s">
        <v>3040</v>
      </c>
      <c r="D215" s="8">
        <v>46204</v>
      </c>
      <c r="E215" s="8">
        <v>219512</v>
      </c>
      <c r="F215" s="110" t="s">
        <v>3041</v>
      </c>
      <c r="J215" t="s">
        <v>10900</v>
      </c>
    </row>
    <row r="216" spans="1:11" hidden="1" x14ac:dyDescent="0.25">
      <c r="A216">
        <v>77567760</v>
      </c>
      <c r="B216" t="s">
        <v>3210</v>
      </c>
      <c r="C216" s="110" t="s">
        <v>3040</v>
      </c>
      <c r="D216" s="8">
        <v>46204</v>
      </c>
      <c r="E216" s="8">
        <v>219512</v>
      </c>
      <c r="F216" s="110" t="s">
        <v>3041</v>
      </c>
      <c r="J216" t="s">
        <v>10908</v>
      </c>
    </row>
    <row r="217" spans="1:11" hidden="1" x14ac:dyDescent="0.25">
      <c r="A217">
        <v>74946090</v>
      </c>
      <c r="B217" t="s">
        <v>10571</v>
      </c>
      <c r="C217" s="110" t="s">
        <v>3040</v>
      </c>
      <c r="D217" s="8">
        <v>46204</v>
      </c>
      <c r="E217" s="8">
        <v>219512</v>
      </c>
      <c r="F217" s="110" t="s">
        <v>3041</v>
      </c>
      <c r="J217" t="s">
        <v>10906</v>
      </c>
    </row>
    <row r="218" spans="1:11" hidden="1" x14ac:dyDescent="0.25">
      <c r="A218">
        <v>74214133</v>
      </c>
      <c r="B218" t="s">
        <v>11712</v>
      </c>
      <c r="C218" s="110" t="s">
        <v>3040</v>
      </c>
      <c r="D218" s="8">
        <v>46204</v>
      </c>
      <c r="E218" s="8">
        <v>219512</v>
      </c>
      <c r="F218" s="110" t="s">
        <v>3041</v>
      </c>
      <c r="J218" t="s">
        <v>10918</v>
      </c>
    </row>
    <row r="219" spans="1:11" hidden="1" x14ac:dyDescent="0.25">
      <c r="A219">
        <v>73214217</v>
      </c>
      <c r="B219" t="s">
        <v>11713</v>
      </c>
      <c r="C219" s="110" t="s">
        <v>3040</v>
      </c>
      <c r="D219" s="8">
        <v>46205</v>
      </c>
      <c r="E219" s="8">
        <v>219512</v>
      </c>
      <c r="F219" s="110" t="s">
        <v>3041</v>
      </c>
      <c r="J219" t="s">
        <v>10900</v>
      </c>
    </row>
    <row r="220" spans="1:11" hidden="1" x14ac:dyDescent="0.25">
      <c r="A220">
        <v>46880394</v>
      </c>
      <c r="B220" t="s">
        <v>10572</v>
      </c>
      <c r="C220" s="110" t="s">
        <v>3040</v>
      </c>
      <c r="D220" s="8">
        <v>46205</v>
      </c>
      <c r="E220" s="8">
        <v>219512</v>
      </c>
      <c r="F220" s="110" t="s">
        <v>3041</v>
      </c>
      <c r="J220" t="s">
        <v>10900</v>
      </c>
    </row>
    <row r="221" spans="1:11" hidden="1" x14ac:dyDescent="0.25">
      <c r="A221">
        <v>70484560</v>
      </c>
      <c r="B221" t="s">
        <v>10878</v>
      </c>
      <c r="C221" s="110" t="s">
        <v>3040</v>
      </c>
      <c r="D221" s="8">
        <v>46205</v>
      </c>
      <c r="E221" s="8">
        <v>219512</v>
      </c>
      <c r="F221" s="110" t="s">
        <v>3041</v>
      </c>
      <c r="J221" t="s">
        <v>10908</v>
      </c>
    </row>
    <row r="222" spans="1:11" hidden="1" x14ac:dyDescent="0.25">
      <c r="A222">
        <v>74988593</v>
      </c>
      <c r="B222" t="s">
        <v>10698</v>
      </c>
      <c r="C222" s="110" t="s">
        <v>3040</v>
      </c>
      <c r="D222" s="8">
        <v>46204</v>
      </c>
      <c r="E222" s="8">
        <v>219512</v>
      </c>
      <c r="F222" s="110" t="s">
        <v>3041</v>
      </c>
      <c r="J222" t="s">
        <v>10905</v>
      </c>
    </row>
    <row r="223" spans="1:11" hidden="1" x14ac:dyDescent="0.25">
      <c r="A223">
        <v>71001753</v>
      </c>
      <c r="B223" t="s">
        <v>11714</v>
      </c>
      <c r="C223" s="110" t="s">
        <v>3040</v>
      </c>
      <c r="D223" s="8">
        <v>46205</v>
      </c>
      <c r="E223" s="8">
        <v>219512</v>
      </c>
      <c r="F223" s="110" t="s">
        <v>3041</v>
      </c>
      <c r="J223" t="s">
        <v>10900</v>
      </c>
    </row>
    <row r="224" spans="1:11" hidden="1" x14ac:dyDescent="0.25">
      <c r="A224">
        <v>46676979</v>
      </c>
      <c r="B224" t="s">
        <v>10699</v>
      </c>
      <c r="C224" s="110" t="s">
        <v>3040</v>
      </c>
      <c r="D224" s="8">
        <v>46206</v>
      </c>
      <c r="E224" s="8">
        <v>219512</v>
      </c>
      <c r="F224" s="110" t="s">
        <v>3041</v>
      </c>
      <c r="J224" t="s">
        <v>3255</v>
      </c>
    </row>
    <row r="225" spans="1:10" hidden="1" x14ac:dyDescent="0.25">
      <c r="A225">
        <v>45996596</v>
      </c>
      <c r="B225" t="s">
        <v>10697</v>
      </c>
      <c r="C225" s="110" t="s">
        <v>3040</v>
      </c>
      <c r="D225" s="8">
        <v>46206</v>
      </c>
      <c r="E225" s="8">
        <v>219512</v>
      </c>
      <c r="F225" s="110" t="s">
        <v>3041</v>
      </c>
      <c r="J225" t="s">
        <v>10908</v>
      </c>
    </row>
    <row r="226" spans="1:10" hidden="1" x14ac:dyDescent="0.25">
      <c r="A226">
        <v>46721769</v>
      </c>
      <c r="B226" t="s">
        <v>3168</v>
      </c>
      <c r="C226" s="110" t="s">
        <v>3040</v>
      </c>
      <c r="D226" s="8">
        <v>46206</v>
      </c>
      <c r="E226" s="8">
        <v>219512</v>
      </c>
      <c r="F226" s="110" t="s">
        <v>3041</v>
      </c>
      <c r="J226" t="s">
        <v>10911</v>
      </c>
    </row>
    <row r="227" spans="1:10" hidden="1" x14ac:dyDescent="0.25">
      <c r="A227">
        <v>41306668</v>
      </c>
      <c r="B227" t="s">
        <v>10703</v>
      </c>
      <c r="C227" s="110" t="s">
        <v>3040</v>
      </c>
      <c r="D227" s="8">
        <v>46209</v>
      </c>
      <c r="E227" s="8">
        <v>219512</v>
      </c>
      <c r="F227" s="110" t="s">
        <v>3041</v>
      </c>
      <c r="J227" t="s">
        <v>10908</v>
      </c>
    </row>
    <row r="228" spans="1:10" hidden="1" x14ac:dyDescent="0.25">
      <c r="A228">
        <v>71267354</v>
      </c>
      <c r="B228" t="s">
        <v>10879</v>
      </c>
      <c r="C228" s="110" t="s">
        <v>3040</v>
      </c>
      <c r="D228" s="8">
        <v>46209</v>
      </c>
      <c r="E228" s="8">
        <v>219512</v>
      </c>
      <c r="F228" s="110" t="s">
        <v>3041</v>
      </c>
      <c r="J228" t="s">
        <v>10908</v>
      </c>
    </row>
    <row r="229" spans="1:10" hidden="1" x14ac:dyDescent="0.25">
      <c r="A229">
        <v>72299949</v>
      </c>
      <c r="B229" t="s">
        <v>10880</v>
      </c>
      <c r="C229" s="110" t="s">
        <v>3040</v>
      </c>
      <c r="D229" s="8">
        <v>46209</v>
      </c>
      <c r="E229" s="8">
        <v>219512</v>
      </c>
      <c r="F229" s="110" t="s">
        <v>3041</v>
      </c>
      <c r="J229" t="s">
        <v>10900</v>
      </c>
    </row>
    <row r="230" spans="1:10" hidden="1" x14ac:dyDescent="0.25">
      <c r="A230">
        <v>72744485</v>
      </c>
      <c r="B230" t="s">
        <v>10881</v>
      </c>
      <c r="C230" s="110" t="s">
        <v>3040</v>
      </c>
      <c r="D230" s="8">
        <v>46209</v>
      </c>
      <c r="E230" s="8">
        <v>219512</v>
      </c>
      <c r="F230" s="110" t="s">
        <v>3041</v>
      </c>
      <c r="J230" t="s">
        <v>10900</v>
      </c>
    </row>
    <row r="231" spans="1:10" hidden="1" x14ac:dyDescent="0.25">
      <c r="A231">
        <v>46821377</v>
      </c>
      <c r="B231" t="s">
        <v>3193</v>
      </c>
      <c r="C231" s="110" t="s">
        <v>3040</v>
      </c>
      <c r="D231" s="8">
        <v>46209</v>
      </c>
      <c r="E231" s="8">
        <v>219512</v>
      </c>
      <c r="F231" s="110" t="s">
        <v>3041</v>
      </c>
      <c r="J231" t="s">
        <v>10900</v>
      </c>
    </row>
    <row r="232" spans="1:10" hidden="1" x14ac:dyDescent="0.25">
      <c r="A232">
        <v>77746423</v>
      </c>
      <c r="B232" t="s">
        <v>10785</v>
      </c>
      <c r="C232" s="110" t="s">
        <v>3040</v>
      </c>
      <c r="D232" s="8">
        <v>46209</v>
      </c>
      <c r="E232" s="8">
        <v>219512</v>
      </c>
      <c r="F232" s="110" t="s">
        <v>3041</v>
      </c>
      <c r="J232" t="s">
        <v>10908</v>
      </c>
    </row>
    <row r="233" spans="1:10" hidden="1" x14ac:dyDescent="0.25">
      <c r="A233">
        <v>42037296</v>
      </c>
      <c r="B233" t="s">
        <v>10882</v>
      </c>
      <c r="C233" s="110" t="s">
        <v>3040</v>
      </c>
      <c r="D233" s="8">
        <v>46210</v>
      </c>
      <c r="E233" s="8">
        <v>219512</v>
      </c>
      <c r="F233" s="110" t="s">
        <v>3041</v>
      </c>
      <c r="J233" t="s">
        <v>10900</v>
      </c>
    </row>
    <row r="234" spans="1:10" hidden="1" x14ac:dyDescent="0.25">
      <c r="A234">
        <v>40712279</v>
      </c>
      <c r="B234" t="s">
        <v>10693</v>
      </c>
      <c r="C234" s="110" t="s">
        <v>3040</v>
      </c>
      <c r="D234" s="8">
        <v>46210</v>
      </c>
      <c r="E234" s="8">
        <v>219512</v>
      </c>
      <c r="F234" s="110" t="s">
        <v>3041</v>
      </c>
      <c r="J234" t="s">
        <v>10900</v>
      </c>
    </row>
    <row r="235" spans="1:10" hidden="1" x14ac:dyDescent="0.25">
      <c r="A235">
        <v>1173185</v>
      </c>
      <c r="B235" t="s">
        <v>10665</v>
      </c>
      <c r="C235" s="110" t="s">
        <v>3040</v>
      </c>
      <c r="D235" s="8">
        <v>46206</v>
      </c>
      <c r="E235" s="8">
        <v>219512</v>
      </c>
      <c r="F235" s="110" t="s">
        <v>3041</v>
      </c>
      <c r="J235" t="s">
        <v>10900</v>
      </c>
    </row>
    <row r="236" spans="1:10" hidden="1" x14ac:dyDescent="0.25">
      <c r="A236">
        <v>46258157</v>
      </c>
      <c r="B236" t="s">
        <v>10696</v>
      </c>
      <c r="C236" s="110" t="s">
        <v>3040</v>
      </c>
      <c r="D236" s="8">
        <v>46210</v>
      </c>
      <c r="E236" s="8">
        <v>219512</v>
      </c>
      <c r="F236" s="110" t="s">
        <v>3041</v>
      </c>
      <c r="J236" t="s">
        <v>10900</v>
      </c>
    </row>
    <row r="237" spans="1:10" hidden="1" x14ac:dyDescent="0.25">
      <c r="A237">
        <v>75486740</v>
      </c>
      <c r="B237" t="s">
        <v>10883</v>
      </c>
      <c r="C237" s="110" t="s">
        <v>3040</v>
      </c>
      <c r="D237" s="8">
        <v>46211</v>
      </c>
      <c r="E237" s="8">
        <v>219512</v>
      </c>
      <c r="F237" s="110" t="s">
        <v>3041</v>
      </c>
      <c r="J237" t="s">
        <v>10908</v>
      </c>
    </row>
    <row r="238" spans="1:10" hidden="1" x14ac:dyDescent="0.25">
      <c r="A238">
        <v>77814238</v>
      </c>
      <c r="B238" t="s">
        <v>10884</v>
      </c>
      <c r="C238" s="110" t="s">
        <v>3040</v>
      </c>
      <c r="D238" s="8">
        <v>46211</v>
      </c>
      <c r="E238" s="8">
        <v>219512</v>
      </c>
      <c r="F238" s="110" t="s">
        <v>3041</v>
      </c>
      <c r="J238" t="s">
        <v>10908</v>
      </c>
    </row>
    <row r="239" spans="1:10" hidden="1" x14ac:dyDescent="0.25">
      <c r="A239">
        <v>73217731</v>
      </c>
      <c r="B239" t="s">
        <v>10885</v>
      </c>
      <c r="C239" s="110" t="s">
        <v>3040</v>
      </c>
      <c r="D239" s="8">
        <v>46211</v>
      </c>
      <c r="E239" s="8">
        <v>219512</v>
      </c>
      <c r="F239" s="110" t="s">
        <v>3041</v>
      </c>
      <c r="J239" t="s">
        <v>10908</v>
      </c>
    </row>
    <row r="240" spans="1:10" hidden="1" x14ac:dyDescent="0.25">
      <c r="A240">
        <v>76326517</v>
      </c>
      <c r="B240" t="s">
        <v>10886</v>
      </c>
      <c r="C240" s="110" t="s">
        <v>3040</v>
      </c>
      <c r="D240" s="8">
        <v>46211</v>
      </c>
      <c r="E240" s="8">
        <v>219512</v>
      </c>
      <c r="F240" s="110" t="s">
        <v>3041</v>
      </c>
      <c r="J240" t="s">
        <v>10908</v>
      </c>
    </row>
    <row r="241" spans="1:10" hidden="1" x14ac:dyDescent="0.25">
      <c r="A241">
        <v>43291713</v>
      </c>
      <c r="B241" t="s">
        <v>10695</v>
      </c>
      <c r="C241" s="110" t="s">
        <v>3040</v>
      </c>
      <c r="D241" s="8">
        <v>46211</v>
      </c>
      <c r="E241" s="8">
        <v>219512</v>
      </c>
      <c r="F241" s="110" t="s">
        <v>3041</v>
      </c>
      <c r="J241" t="s">
        <v>10900</v>
      </c>
    </row>
    <row r="242" spans="1:10" hidden="1" x14ac:dyDescent="0.25">
      <c r="A242">
        <v>73689682</v>
      </c>
      <c r="B242" t="s">
        <v>10709</v>
      </c>
      <c r="C242" s="110" t="s">
        <v>3040</v>
      </c>
      <c r="D242" s="8">
        <v>46211</v>
      </c>
      <c r="E242" s="8">
        <v>219512</v>
      </c>
      <c r="F242" s="110" t="s">
        <v>3041</v>
      </c>
      <c r="J242" t="s">
        <v>10908</v>
      </c>
    </row>
    <row r="243" spans="1:10" hidden="1" x14ac:dyDescent="0.25">
      <c r="A243">
        <v>77276563</v>
      </c>
      <c r="B243" t="s">
        <v>10584</v>
      </c>
      <c r="C243" s="110" t="s">
        <v>3040</v>
      </c>
      <c r="D243" s="8">
        <v>46216</v>
      </c>
      <c r="E243" s="8">
        <v>219512</v>
      </c>
      <c r="F243" s="110" t="s">
        <v>3041</v>
      </c>
      <c r="J243" t="s">
        <v>10900</v>
      </c>
    </row>
    <row r="244" spans="1:10" hidden="1" x14ac:dyDescent="0.25">
      <c r="A244">
        <v>43238742</v>
      </c>
      <c r="B244" t="s">
        <v>10887</v>
      </c>
      <c r="C244" s="110" t="s">
        <v>3040</v>
      </c>
      <c r="D244" s="8">
        <v>46216</v>
      </c>
      <c r="E244" s="8">
        <v>219512</v>
      </c>
      <c r="F244" s="110" t="s">
        <v>3041</v>
      </c>
      <c r="J244" t="s">
        <v>10900</v>
      </c>
    </row>
    <row r="245" spans="1:10" hidden="1" x14ac:dyDescent="0.25">
      <c r="A245">
        <v>41120566</v>
      </c>
      <c r="B245" t="s">
        <v>11715</v>
      </c>
      <c r="C245" s="110" t="s">
        <v>3040</v>
      </c>
      <c r="D245" s="8">
        <v>46219</v>
      </c>
      <c r="E245" s="8">
        <v>219512</v>
      </c>
      <c r="F245" s="110" t="s">
        <v>3041</v>
      </c>
      <c r="J245" t="s">
        <v>3218</v>
      </c>
    </row>
    <row r="246" spans="1:10" hidden="1" x14ac:dyDescent="0.25">
      <c r="A246">
        <v>71316891</v>
      </c>
      <c r="B246" t="s">
        <v>10888</v>
      </c>
      <c r="C246" s="110" t="s">
        <v>3040</v>
      </c>
      <c r="D246" s="8">
        <v>46212</v>
      </c>
      <c r="E246" s="8">
        <v>219512</v>
      </c>
      <c r="F246" s="110" t="s">
        <v>3041</v>
      </c>
      <c r="J246" t="s">
        <v>10908</v>
      </c>
    </row>
    <row r="247" spans="1:10" hidden="1" x14ac:dyDescent="0.25">
      <c r="A247">
        <v>61091285</v>
      </c>
      <c r="B247" t="s">
        <v>10889</v>
      </c>
      <c r="C247" s="110" t="s">
        <v>3040</v>
      </c>
      <c r="D247" s="8">
        <v>46212</v>
      </c>
      <c r="E247" s="8">
        <v>219512</v>
      </c>
      <c r="F247" s="110" t="s">
        <v>3041</v>
      </c>
      <c r="J247" t="s">
        <v>10908</v>
      </c>
    </row>
    <row r="248" spans="1:10" hidden="1" x14ac:dyDescent="0.25">
      <c r="A248">
        <v>44928329</v>
      </c>
      <c r="B248" t="s">
        <v>11716</v>
      </c>
      <c r="C248" s="110" t="s">
        <v>3040</v>
      </c>
      <c r="D248" s="8">
        <v>46212</v>
      </c>
      <c r="E248" s="8">
        <v>219512</v>
      </c>
      <c r="F248" s="110" t="s">
        <v>3041</v>
      </c>
      <c r="J248" t="s">
        <v>10900</v>
      </c>
    </row>
    <row r="249" spans="1:10" hidden="1" x14ac:dyDescent="0.25">
      <c r="A249">
        <v>74357083</v>
      </c>
      <c r="B249" t="s">
        <v>10890</v>
      </c>
      <c r="C249" s="110" t="s">
        <v>3040</v>
      </c>
      <c r="D249" s="8">
        <v>46216</v>
      </c>
      <c r="E249" s="8">
        <v>219512</v>
      </c>
      <c r="F249" s="110" t="s">
        <v>3041</v>
      </c>
      <c r="J249" t="s">
        <v>10900</v>
      </c>
    </row>
    <row r="250" spans="1:10" hidden="1" x14ac:dyDescent="0.25">
      <c r="A250">
        <v>7620042</v>
      </c>
      <c r="B250" t="s">
        <v>10891</v>
      </c>
      <c r="C250" s="110" t="s">
        <v>3040</v>
      </c>
      <c r="D250" s="8">
        <v>46216</v>
      </c>
      <c r="E250" s="8">
        <v>219512</v>
      </c>
      <c r="F250" s="110" t="s">
        <v>3041</v>
      </c>
      <c r="J250" t="s">
        <v>10900</v>
      </c>
    </row>
    <row r="251" spans="1:10" hidden="1" x14ac:dyDescent="0.25">
      <c r="A251">
        <v>48212023</v>
      </c>
      <c r="B251" t="s">
        <v>10892</v>
      </c>
      <c r="C251" s="110" t="s">
        <v>3040</v>
      </c>
      <c r="D251" s="8">
        <v>46216</v>
      </c>
      <c r="E251" s="8">
        <v>219512</v>
      </c>
      <c r="F251" s="110" t="s">
        <v>3041</v>
      </c>
      <c r="J251" t="s">
        <v>10908</v>
      </c>
    </row>
    <row r="252" spans="1:10" hidden="1" x14ac:dyDescent="0.25">
      <c r="A252">
        <v>2171092</v>
      </c>
      <c r="B252" t="s">
        <v>10893</v>
      </c>
      <c r="C252" s="110" t="s">
        <v>3040</v>
      </c>
      <c r="D252" s="8">
        <v>46216</v>
      </c>
      <c r="E252" s="8">
        <v>219512</v>
      </c>
      <c r="F252" s="110" t="s">
        <v>3041</v>
      </c>
      <c r="J252" t="s">
        <v>10908</v>
      </c>
    </row>
    <row r="253" spans="1:10" hidden="1" x14ac:dyDescent="0.25">
      <c r="A253">
        <v>42208120</v>
      </c>
      <c r="B253" t="s">
        <v>10894</v>
      </c>
      <c r="C253" s="110" t="s">
        <v>3040</v>
      </c>
      <c r="D253" s="8">
        <v>46216</v>
      </c>
      <c r="E253" s="8">
        <v>219512</v>
      </c>
      <c r="F253" s="110" t="s">
        <v>3041</v>
      </c>
      <c r="J253" t="s">
        <v>10900</v>
      </c>
    </row>
    <row r="254" spans="1:10" hidden="1" x14ac:dyDescent="0.25">
      <c r="A254">
        <v>40332851</v>
      </c>
      <c r="B254" t="s">
        <v>10966</v>
      </c>
      <c r="C254" s="110" t="s">
        <v>3040</v>
      </c>
      <c r="D254" s="8">
        <v>46216</v>
      </c>
      <c r="E254" s="8">
        <v>219512</v>
      </c>
      <c r="F254" s="110" t="s">
        <v>3041</v>
      </c>
      <c r="J254" t="s">
        <v>10900</v>
      </c>
    </row>
    <row r="255" spans="1:10" hidden="1" x14ac:dyDescent="0.25">
      <c r="A255">
        <v>73261395</v>
      </c>
      <c r="B255" t="s">
        <v>10969</v>
      </c>
      <c r="C255" s="110" t="s">
        <v>3040</v>
      </c>
      <c r="D255" s="8">
        <v>46216</v>
      </c>
      <c r="E255" s="8">
        <v>219512</v>
      </c>
      <c r="F255" s="110" t="s">
        <v>3041</v>
      </c>
      <c r="J255" t="s">
        <v>10900</v>
      </c>
    </row>
    <row r="256" spans="1:10" hidden="1" x14ac:dyDescent="0.25">
      <c r="A256">
        <v>45818638</v>
      </c>
      <c r="B256" t="s">
        <v>10967</v>
      </c>
      <c r="C256" s="110" t="s">
        <v>3040</v>
      </c>
      <c r="D256" s="8">
        <v>46217</v>
      </c>
      <c r="E256" s="8">
        <v>219512</v>
      </c>
      <c r="F256" s="110" t="s">
        <v>3041</v>
      </c>
      <c r="J256" t="s">
        <v>10900</v>
      </c>
    </row>
    <row r="257" spans="1:10" hidden="1" x14ac:dyDescent="0.25">
      <c r="A257">
        <v>75677995</v>
      </c>
      <c r="B257" t="s">
        <v>10985</v>
      </c>
      <c r="C257" s="110" t="s">
        <v>3040</v>
      </c>
      <c r="D257" s="8">
        <v>46217</v>
      </c>
      <c r="E257" s="8">
        <v>219512</v>
      </c>
      <c r="F257" s="110" t="s">
        <v>3041</v>
      </c>
      <c r="J257" t="s">
        <v>10908</v>
      </c>
    </row>
    <row r="258" spans="1:10" x14ac:dyDescent="0.25">
      <c r="A258">
        <v>45949708</v>
      </c>
      <c r="B258" t="s">
        <v>10944</v>
      </c>
      <c r="C258" s="110" t="s">
        <v>3040</v>
      </c>
      <c r="D258" s="8">
        <v>46218</v>
      </c>
      <c r="E258" s="8">
        <v>219512</v>
      </c>
      <c r="F258" s="110" t="s">
        <v>3041</v>
      </c>
      <c r="J258" t="s">
        <v>10904</v>
      </c>
    </row>
    <row r="259" spans="1:10" hidden="1" x14ac:dyDescent="0.25">
      <c r="A259">
        <v>72735394</v>
      </c>
      <c r="B259" t="s">
        <v>10986</v>
      </c>
      <c r="C259" s="110" t="s">
        <v>3040</v>
      </c>
      <c r="D259" s="8">
        <v>46219</v>
      </c>
      <c r="E259" s="8">
        <v>219512</v>
      </c>
      <c r="F259" s="110" t="s">
        <v>3041</v>
      </c>
      <c r="J259" t="s">
        <v>10908</v>
      </c>
    </row>
    <row r="260" spans="1:10" hidden="1" x14ac:dyDescent="0.25">
      <c r="A260">
        <v>71997603</v>
      </c>
      <c r="B260" t="s">
        <v>10993</v>
      </c>
      <c r="C260" s="110" t="s">
        <v>3040</v>
      </c>
      <c r="D260" s="8">
        <v>46219</v>
      </c>
      <c r="E260" s="8">
        <v>219512</v>
      </c>
      <c r="F260" s="110" t="s">
        <v>3041</v>
      </c>
      <c r="J260" t="s">
        <v>10911</v>
      </c>
    </row>
    <row r="261" spans="1:10" hidden="1" x14ac:dyDescent="0.25">
      <c r="A261">
        <v>41530220</v>
      </c>
      <c r="B261" t="s">
        <v>11717</v>
      </c>
      <c r="C261" s="110" t="s">
        <v>3040</v>
      </c>
      <c r="D261" s="8">
        <v>46219</v>
      </c>
      <c r="E261" s="8">
        <v>219512</v>
      </c>
      <c r="F261" s="110" t="s">
        <v>3041</v>
      </c>
      <c r="J261" t="s">
        <v>10900</v>
      </c>
    </row>
    <row r="262" spans="1:10" hidden="1" x14ac:dyDescent="0.25">
      <c r="A262">
        <v>42133263</v>
      </c>
      <c r="B262" t="s">
        <v>10700</v>
      </c>
      <c r="C262" s="110" t="s">
        <v>3040</v>
      </c>
      <c r="D262" s="8">
        <v>46219</v>
      </c>
      <c r="E262" s="8">
        <v>219512</v>
      </c>
      <c r="F262" s="110" t="s">
        <v>3041</v>
      </c>
      <c r="J262" t="s">
        <v>10908</v>
      </c>
    </row>
    <row r="263" spans="1:10" hidden="1" x14ac:dyDescent="0.25">
      <c r="A263">
        <v>3158240</v>
      </c>
      <c r="B263" t="s">
        <v>11718</v>
      </c>
      <c r="C263" s="110" t="s">
        <v>3040</v>
      </c>
      <c r="D263" s="8">
        <v>46219</v>
      </c>
      <c r="E263" s="8">
        <v>219512</v>
      </c>
      <c r="F263" s="110" t="s">
        <v>3041</v>
      </c>
      <c r="J263" t="s">
        <v>10908</v>
      </c>
    </row>
    <row r="264" spans="1:10" hidden="1" x14ac:dyDescent="0.25">
      <c r="A264">
        <v>45292011</v>
      </c>
      <c r="B264" t="s">
        <v>11719</v>
      </c>
      <c r="C264" s="110" t="s">
        <v>3040</v>
      </c>
      <c r="D264" s="8">
        <v>46223</v>
      </c>
      <c r="E264" s="8">
        <v>219512</v>
      </c>
      <c r="F264" s="110" t="s">
        <v>3041</v>
      </c>
      <c r="J264" t="s">
        <v>10908</v>
      </c>
    </row>
    <row r="265" spans="1:10" hidden="1" x14ac:dyDescent="0.25">
      <c r="A265">
        <v>2889959</v>
      </c>
      <c r="B265" t="s">
        <v>10989</v>
      </c>
      <c r="C265" s="110" t="s">
        <v>3040</v>
      </c>
      <c r="D265" s="8">
        <v>46223</v>
      </c>
      <c r="E265" s="8">
        <v>219512</v>
      </c>
      <c r="F265" s="110" t="s">
        <v>3041</v>
      </c>
      <c r="J265" t="s">
        <v>10908</v>
      </c>
    </row>
    <row r="266" spans="1:10" hidden="1" x14ac:dyDescent="0.25">
      <c r="A266">
        <v>4580800</v>
      </c>
      <c r="B266" t="s">
        <v>11720</v>
      </c>
      <c r="C266" s="110" t="s">
        <v>3040</v>
      </c>
      <c r="D266" s="8">
        <v>46223</v>
      </c>
      <c r="E266" s="8">
        <v>219512</v>
      </c>
      <c r="F266" s="110" t="s">
        <v>3041</v>
      </c>
      <c r="J266" t="s">
        <v>10908</v>
      </c>
    </row>
    <row r="267" spans="1:10" hidden="1" x14ac:dyDescent="0.25">
      <c r="A267">
        <v>73613701</v>
      </c>
      <c r="B267" t="s">
        <v>11721</v>
      </c>
      <c r="C267" s="110" t="s">
        <v>3040</v>
      </c>
      <c r="D267" s="8">
        <v>46223</v>
      </c>
      <c r="E267" s="8">
        <v>219512</v>
      </c>
      <c r="F267" s="110" t="s">
        <v>3041</v>
      </c>
      <c r="J267" t="s">
        <v>10910</v>
      </c>
    </row>
    <row r="268" spans="1:10" hidden="1" x14ac:dyDescent="0.25">
      <c r="A268">
        <v>9631790</v>
      </c>
      <c r="B268" t="s">
        <v>11158</v>
      </c>
      <c r="C268" s="110" t="s">
        <v>3040</v>
      </c>
      <c r="D268" s="8">
        <v>46223</v>
      </c>
      <c r="E268" s="8">
        <v>219512</v>
      </c>
      <c r="F268" s="110" t="s">
        <v>3041</v>
      </c>
      <c r="J268" t="s">
        <v>10908</v>
      </c>
    </row>
    <row r="269" spans="1:10" hidden="1" x14ac:dyDescent="0.25">
      <c r="A269">
        <v>70023945</v>
      </c>
      <c r="B269" t="s">
        <v>11179</v>
      </c>
      <c r="C269" s="110" t="s">
        <v>3040</v>
      </c>
      <c r="D269" s="8">
        <v>46223</v>
      </c>
      <c r="E269" s="8">
        <v>219512</v>
      </c>
      <c r="F269" s="110" t="s">
        <v>3041</v>
      </c>
      <c r="J269" t="s">
        <v>10914</v>
      </c>
    </row>
    <row r="270" spans="1:10" hidden="1" x14ac:dyDescent="0.25">
      <c r="A270">
        <v>9868430</v>
      </c>
      <c r="B270" t="s">
        <v>11722</v>
      </c>
      <c r="C270" s="110" t="s">
        <v>3040</v>
      </c>
      <c r="D270" s="8">
        <v>46223</v>
      </c>
      <c r="E270" s="8">
        <v>219512</v>
      </c>
      <c r="F270" s="110" t="s">
        <v>3041</v>
      </c>
      <c r="J270" t="s">
        <v>3255</v>
      </c>
    </row>
    <row r="271" spans="1:10" hidden="1" x14ac:dyDescent="0.25">
      <c r="A271">
        <v>72750743</v>
      </c>
      <c r="B271" t="s">
        <v>11724</v>
      </c>
      <c r="C271" s="110" t="s">
        <v>3040</v>
      </c>
      <c r="D271" s="8">
        <v>46225</v>
      </c>
      <c r="E271" s="8">
        <v>219512</v>
      </c>
      <c r="F271" s="110" t="s">
        <v>3041</v>
      </c>
      <c r="J271" t="s">
        <v>10908</v>
      </c>
    </row>
    <row r="272" spans="1:10" hidden="1" x14ac:dyDescent="0.25">
      <c r="A272">
        <v>74870938</v>
      </c>
      <c r="B272" t="s">
        <v>11299</v>
      </c>
      <c r="C272" s="110" t="s">
        <v>3040</v>
      </c>
      <c r="D272" s="8">
        <v>46228</v>
      </c>
      <c r="E272" s="8">
        <v>219512</v>
      </c>
      <c r="F272" s="110" t="s">
        <v>3041</v>
      </c>
      <c r="J272" t="s">
        <v>4418</v>
      </c>
    </row>
    <row r="273" spans="1:10" hidden="1" x14ac:dyDescent="0.25">
      <c r="A273">
        <v>72462307</v>
      </c>
      <c r="B273" t="s">
        <v>11725</v>
      </c>
      <c r="C273" s="110" t="s">
        <v>3040</v>
      </c>
      <c r="D273" s="8">
        <v>46230</v>
      </c>
      <c r="E273" s="8">
        <v>219512</v>
      </c>
      <c r="F273" s="110" t="s">
        <v>3041</v>
      </c>
      <c r="J273" t="s">
        <v>10908</v>
      </c>
    </row>
    <row r="274" spans="1:10" hidden="1" x14ac:dyDescent="0.25">
      <c r="A274">
        <v>47794812</v>
      </c>
      <c r="B274" t="s">
        <v>11726</v>
      </c>
      <c r="C274" s="110" t="s">
        <v>3040</v>
      </c>
      <c r="D274" s="8">
        <v>46230</v>
      </c>
      <c r="E274" s="8">
        <v>219512</v>
      </c>
      <c r="F274" s="110" t="s">
        <v>3041</v>
      </c>
      <c r="J274" t="s">
        <v>10908</v>
      </c>
    </row>
    <row r="275" spans="1:10" hidden="1" x14ac:dyDescent="0.25">
      <c r="A275">
        <v>18193431</v>
      </c>
      <c r="B275" t="s">
        <v>11727</v>
      </c>
      <c r="C275" s="110" t="s">
        <v>3040</v>
      </c>
      <c r="D275" s="8">
        <v>46230</v>
      </c>
      <c r="E275" s="8">
        <v>219512</v>
      </c>
      <c r="F275" s="110" t="s">
        <v>3041</v>
      </c>
      <c r="J275" t="s">
        <v>10908</v>
      </c>
    </row>
    <row r="276" spans="1:10" hidden="1" x14ac:dyDescent="0.25">
      <c r="A276">
        <v>74546795</v>
      </c>
      <c r="B276" t="s">
        <v>11728</v>
      </c>
      <c r="C276" s="110" t="s">
        <v>3040</v>
      </c>
      <c r="D276" s="8">
        <v>46230</v>
      </c>
      <c r="E276" s="8">
        <v>219512</v>
      </c>
      <c r="F276" s="110" t="s">
        <v>3041</v>
      </c>
      <c r="J276" t="s">
        <v>10900</v>
      </c>
    </row>
    <row r="277" spans="1:10" hidden="1" x14ac:dyDescent="0.25">
      <c r="A277">
        <v>44277521</v>
      </c>
      <c r="B277" t="s">
        <v>11729</v>
      </c>
      <c r="C277" s="110" t="s">
        <v>3040</v>
      </c>
      <c r="D277" s="8">
        <v>46235</v>
      </c>
      <c r="E277" s="8">
        <v>219512</v>
      </c>
      <c r="F277" s="110" t="s">
        <v>3041</v>
      </c>
      <c r="J277" t="s">
        <v>10917</v>
      </c>
    </row>
    <row r="278" spans="1:10" hidden="1" x14ac:dyDescent="0.25">
      <c r="A278">
        <v>46143644</v>
      </c>
      <c r="B278" t="s">
        <v>11730</v>
      </c>
      <c r="C278" s="110" t="s">
        <v>3040</v>
      </c>
      <c r="D278" s="8">
        <v>46235</v>
      </c>
      <c r="E278" s="8">
        <v>219512</v>
      </c>
      <c r="F278" s="110" t="s">
        <v>3041</v>
      </c>
      <c r="J278" t="s">
        <v>11758</v>
      </c>
    </row>
    <row r="279" spans="1:10" hidden="1" x14ac:dyDescent="0.25">
      <c r="A279">
        <v>41362313</v>
      </c>
      <c r="B279" t="s">
        <v>11731</v>
      </c>
      <c r="C279" s="110" t="s">
        <v>3040</v>
      </c>
      <c r="D279" s="8">
        <v>46235</v>
      </c>
      <c r="E279" s="8">
        <v>219512</v>
      </c>
      <c r="F279" s="110" t="s">
        <v>3041</v>
      </c>
      <c r="J279" t="s">
        <v>10900</v>
      </c>
    </row>
    <row r="280" spans="1:10" hidden="1" x14ac:dyDescent="0.25">
      <c r="A280">
        <v>16726954</v>
      </c>
      <c r="B280" t="s">
        <v>11544</v>
      </c>
      <c r="C280" s="110" t="s">
        <v>3040</v>
      </c>
      <c r="D280" s="8">
        <v>46237</v>
      </c>
      <c r="E280" s="8">
        <v>219512</v>
      </c>
      <c r="F280" s="110" t="s">
        <v>3041</v>
      </c>
      <c r="J280" t="s">
        <v>10900</v>
      </c>
    </row>
    <row r="281" spans="1:10" hidden="1" x14ac:dyDescent="0.25">
      <c r="A281">
        <v>41734010</v>
      </c>
      <c r="B281" t="s">
        <v>11732</v>
      </c>
      <c r="C281" s="110" t="s">
        <v>3040</v>
      </c>
      <c r="D281" s="8">
        <v>46237</v>
      </c>
      <c r="E281" s="8">
        <v>219512</v>
      </c>
      <c r="F281" s="110" t="s">
        <v>3041</v>
      </c>
      <c r="J281" t="s">
        <v>10916</v>
      </c>
    </row>
    <row r="282" spans="1:10" hidden="1" x14ac:dyDescent="0.25">
      <c r="A282">
        <v>73528666</v>
      </c>
      <c r="B282" t="s">
        <v>11733</v>
      </c>
      <c r="C282" s="110" t="s">
        <v>3040</v>
      </c>
      <c r="D282" s="8">
        <v>46237</v>
      </c>
      <c r="E282" s="8">
        <v>219512</v>
      </c>
      <c r="F282" s="110" t="s">
        <v>3041</v>
      </c>
      <c r="J282" t="s">
        <v>10908</v>
      </c>
    </row>
    <row r="283" spans="1:10" hidden="1" x14ac:dyDescent="0.25">
      <c r="A283">
        <v>3893937</v>
      </c>
      <c r="B283" t="s">
        <v>11734</v>
      </c>
      <c r="C283" s="110" t="s">
        <v>3040</v>
      </c>
      <c r="D283" s="8">
        <v>46237</v>
      </c>
      <c r="E283" s="8">
        <v>219512</v>
      </c>
      <c r="F283" s="110" t="s">
        <v>3041</v>
      </c>
      <c r="J283" t="s">
        <v>10908</v>
      </c>
    </row>
    <row r="284" spans="1:10" hidden="1" x14ac:dyDescent="0.25">
      <c r="A284">
        <v>72541391</v>
      </c>
      <c r="B284" t="s">
        <v>11735</v>
      </c>
      <c r="C284" s="110" t="s">
        <v>3040</v>
      </c>
      <c r="D284" s="8">
        <v>46239</v>
      </c>
      <c r="E284" s="8">
        <v>219512</v>
      </c>
      <c r="F284" s="110" t="s">
        <v>3041</v>
      </c>
      <c r="J284" t="s">
        <v>3255</v>
      </c>
    </row>
    <row r="285" spans="1:10" hidden="1" x14ac:dyDescent="0.25">
      <c r="A285">
        <v>70936658</v>
      </c>
      <c r="B285" t="s">
        <v>11736</v>
      </c>
      <c r="C285" s="110" t="s">
        <v>3040</v>
      </c>
      <c r="D285" s="8">
        <v>46239</v>
      </c>
      <c r="E285" s="8">
        <v>219512</v>
      </c>
      <c r="F285" s="110" t="s">
        <v>3041</v>
      </c>
      <c r="J285" t="s">
        <v>10904</v>
      </c>
    </row>
    <row r="286" spans="1:10" hidden="1" x14ac:dyDescent="0.25">
      <c r="A286">
        <v>72674466</v>
      </c>
      <c r="B286" t="s">
        <v>11737</v>
      </c>
      <c r="C286" s="110" t="s">
        <v>3040</v>
      </c>
      <c r="D286" s="8">
        <v>46239</v>
      </c>
      <c r="E286" s="8">
        <v>219512</v>
      </c>
      <c r="F286" s="110" t="s">
        <v>3041</v>
      </c>
      <c r="J286" t="s">
        <v>11759</v>
      </c>
    </row>
    <row r="287" spans="1:10" hidden="1" x14ac:dyDescent="0.25">
      <c r="A287">
        <v>76093195</v>
      </c>
      <c r="B287" t="s">
        <v>11738</v>
      </c>
      <c r="C287" s="110" t="s">
        <v>3040</v>
      </c>
      <c r="D287" s="8">
        <v>46245</v>
      </c>
      <c r="E287" s="8">
        <v>219512</v>
      </c>
      <c r="F287" s="110" t="s">
        <v>3041</v>
      </c>
      <c r="J287" t="s">
        <v>10900</v>
      </c>
    </row>
    <row r="288" spans="1:10" hidden="1" x14ac:dyDescent="0.25">
      <c r="A288">
        <v>75925048</v>
      </c>
      <c r="B288" t="s">
        <v>11739</v>
      </c>
      <c r="C288" s="110" t="s">
        <v>3040</v>
      </c>
      <c r="D288" s="8">
        <v>46244</v>
      </c>
      <c r="E288" s="8">
        <v>219512</v>
      </c>
      <c r="F288" s="110" t="s">
        <v>3041</v>
      </c>
      <c r="J288" t="s">
        <v>10900</v>
      </c>
    </row>
  </sheetData>
  <autoFilter ref="A1:AL288" xr:uid="{C5055330-124F-4409-A022-116666F75DDF}">
    <filterColumn colId="1">
      <filters>
        <filter val="ADARMES CHAVEZ NEMECIO JHON"/>
      </filters>
    </filterColumn>
  </autoFilter>
  <conditionalFormatting sqref="A110">
    <cfRule type="duplicateValues" dxfId="678" priority="129"/>
    <cfRule type="duplicateValues" dxfId="677" priority="128"/>
    <cfRule type="duplicateValues" dxfId="676" priority="127"/>
    <cfRule type="duplicateValues" dxfId="675" priority="126"/>
    <cfRule type="duplicateValues" dxfId="674" priority="125"/>
    <cfRule type="duplicateValues" dxfId="673" priority="124"/>
    <cfRule type="duplicateValues" dxfId="672" priority="123"/>
  </conditionalFormatting>
  <conditionalFormatting sqref="A111">
    <cfRule type="duplicateValues" dxfId="671" priority="106"/>
    <cfRule type="duplicateValues" dxfId="670" priority="107"/>
    <cfRule type="duplicateValues" dxfId="669" priority="109"/>
    <cfRule type="duplicateValues" dxfId="668" priority="108"/>
    <cfRule type="duplicateValues" dxfId="667" priority="110"/>
    <cfRule type="duplicateValues" dxfId="666" priority="111"/>
    <cfRule type="duplicateValues" dxfId="665" priority="112"/>
  </conditionalFormatting>
  <conditionalFormatting sqref="A112">
    <cfRule type="duplicateValues" dxfId="664" priority="92"/>
    <cfRule type="duplicateValues" dxfId="663" priority="93"/>
    <cfRule type="duplicateValues" dxfId="662" priority="94"/>
    <cfRule type="duplicateValues" dxfId="661" priority="95"/>
    <cfRule type="duplicateValues" dxfId="660" priority="90"/>
    <cfRule type="duplicateValues" dxfId="659" priority="89"/>
    <cfRule type="duplicateValues" dxfId="658" priority="91"/>
  </conditionalFormatting>
  <conditionalFormatting sqref="A113">
    <cfRule type="duplicateValues" dxfId="657" priority="74"/>
    <cfRule type="duplicateValues" dxfId="656" priority="75"/>
    <cfRule type="duplicateValues" dxfId="655" priority="76"/>
    <cfRule type="duplicateValues" dxfId="654" priority="77"/>
    <cfRule type="duplicateValues" dxfId="653" priority="78"/>
    <cfRule type="duplicateValues" dxfId="652" priority="72"/>
    <cfRule type="duplicateValues" dxfId="651" priority="73"/>
  </conditionalFormatting>
  <conditionalFormatting sqref="A114:A131">
    <cfRule type="duplicateValues" dxfId="650" priority="153"/>
    <cfRule type="duplicateValues" dxfId="649" priority="157"/>
    <cfRule type="duplicateValues" dxfId="648" priority="156"/>
    <cfRule type="duplicateValues" dxfId="647" priority="155"/>
    <cfRule type="duplicateValues" dxfId="646" priority="154"/>
    <cfRule type="duplicateValues" dxfId="645" priority="152"/>
    <cfRule type="duplicateValues" dxfId="644" priority="151"/>
    <cfRule type="duplicateValues" dxfId="643" priority="158"/>
  </conditionalFormatting>
  <conditionalFormatting sqref="A132:A182 A1:A109">
    <cfRule type="duplicateValues" dxfId="642" priority="150"/>
    <cfRule type="duplicateValues" dxfId="641" priority="149"/>
    <cfRule type="duplicateValues" dxfId="640" priority="148"/>
    <cfRule type="duplicateValues" dxfId="639" priority="147"/>
    <cfRule type="duplicateValues" dxfId="638" priority="146"/>
    <cfRule type="duplicateValues" dxfId="637" priority="145"/>
    <cfRule type="duplicateValues" dxfId="636" priority="144"/>
  </conditionalFormatting>
  <conditionalFormatting sqref="A1:B109 A132:B182">
    <cfRule type="duplicateValues" dxfId="635" priority="138"/>
  </conditionalFormatting>
  <conditionalFormatting sqref="A110:B110">
    <cfRule type="duplicateValues" dxfId="634" priority="117"/>
  </conditionalFormatting>
  <conditionalFormatting sqref="A111:B111">
    <cfRule type="duplicateValues" dxfId="633" priority="100"/>
  </conditionalFormatting>
  <conditionalFormatting sqref="A112:B112">
    <cfRule type="duplicateValues" dxfId="632" priority="83"/>
  </conditionalFormatting>
  <conditionalFormatting sqref="A113:B113">
    <cfRule type="duplicateValues" dxfId="631" priority="66"/>
  </conditionalFormatting>
  <conditionalFormatting sqref="B1">
    <cfRule type="duplicateValues" dxfId="630" priority="130"/>
  </conditionalFormatting>
  <conditionalFormatting sqref="B1:B2 B6:B109 B132:B182">
    <cfRule type="duplicateValues" dxfId="629" priority="140"/>
  </conditionalFormatting>
  <conditionalFormatting sqref="B1:B109 B132:B182">
    <cfRule type="duplicateValues" dxfId="628" priority="143"/>
    <cfRule type="duplicateValues" dxfId="627" priority="142"/>
    <cfRule type="duplicateValues" dxfId="626" priority="132"/>
    <cfRule type="duplicateValues" dxfId="625" priority="133"/>
    <cfRule type="duplicateValues" dxfId="624" priority="134"/>
    <cfRule type="duplicateValues" dxfId="623" priority="131"/>
    <cfRule type="duplicateValues" dxfId="622" priority="141"/>
    <cfRule type="duplicateValues" dxfId="621" priority="139"/>
  </conditionalFormatting>
  <conditionalFormatting sqref="B1:B182">
    <cfRule type="duplicateValues" dxfId="620" priority="1"/>
  </conditionalFormatting>
  <conditionalFormatting sqref="B3:B5">
    <cfRule type="duplicateValues" dxfId="619" priority="137"/>
  </conditionalFormatting>
  <conditionalFormatting sqref="B110">
    <cfRule type="duplicateValues" dxfId="618" priority="120"/>
    <cfRule type="duplicateValues" dxfId="617" priority="118"/>
    <cfRule type="duplicateValues" dxfId="616" priority="122"/>
    <cfRule type="duplicateValues" dxfId="615" priority="121"/>
    <cfRule type="duplicateValues" dxfId="614" priority="116"/>
    <cfRule type="duplicateValues" dxfId="613" priority="115"/>
    <cfRule type="duplicateValues" dxfId="612" priority="114"/>
    <cfRule type="duplicateValues" dxfId="611" priority="113"/>
    <cfRule type="duplicateValues" dxfId="610" priority="119"/>
  </conditionalFormatting>
  <conditionalFormatting sqref="B111">
    <cfRule type="duplicateValues" dxfId="609" priority="103"/>
    <cfRule type="duplicateValues" dxfId="608" priority="102"/>
    <cfRule type="duplicateValues" dxfId="607" priority="101"/>
    <cfRule type="duplicateValues" dxfId="606" priority="105"/>
    <cfRule type="duplicateValues" dxfId="605" priority="98"/>
    <cfRule type="duplicateValues" dxfId="604" priority="104"/>
    <cfRule type="duplicateValues" dxfId="603" priority="99"/>
    <cfRule type="duplicateValues" dxfId="602" priority="96"/>
    <cfRule type="duplicateValues" dxfId="601" priority="97"/>
  </conditionalFormatting>
  <conditionalFormatting sqref="B112">
    <cfRule type="duplicateValues" dxfId="600" priority="79"/>
    <cfRule type="duplicateValues" dxfId="599" priority="80"/>
    <cfRule type="duplicateValues" dxfId="598" priority="81"/>
    <cfRule type="duplicateValues" dxfId="597" priority="82"/>
    <cfRule type="duplicateValues" dxfId="596" priority="84"/>
    <cfRule type="duplicateValues" dxfId="595" priority="85"/>
    <cfRule type="duplicateValues" dxfId="594" priority="86"/>
    <cfRule type="duplicateValues" dxfId="593" priority="87"/>
    <cfRule type="duplicateValues" dxfId="592" priority="88"/>
  </conditionalFormatting>
  <conditionalFormatting sqref="B113">
    <cfRule type="duplicateValues" dxfId="591" priority="71"/>
    <cfRule type="duplicateValues" dxfId="590" priority="70"/>
    <cfRule type="duplicateValues" dxfId="589" priority="69"/>
    <cfRule type="duplicateValues" dxfId="588" priority="68"/>
    <cfRule type="duplicateValues" dxfId="587" priority="67"/>
    <cfRule type="duplicateValues" dxfId="586" priority="65"/>
    <cfRule type="duplicateValues" dxfId="585" priority="64"/>
    <cfRule type="duplicateValues" dxfId="584" priority="63"/>
    <cfRule type="duplicateValues" dxfId="583" priority="62"/>
  </conditionalFormatting>
  <conditionalFormatting sqref="B114:B115">
    <cfRule type="duplicateValues" dxfId="582" priority="60"/>
    <cfRule type="duplicateValues" dxfId="581" priority="59"/>
    <cfRule type="duplicateValues" dxfId="580" priority="61"/>
    <cfRule type="duplicateValues" dxfId="579" priority="58"/>
    <cfRule type="duplicateValues" dxfId="578" priority="57"/>
    <cfRule type="duplicateValues" dxfId="577" priority="56"/>
    <cfRule type="duplicateValues" dxfId="576" priority="55"/>
    <cfRule type="duplicateValues" dxfId="575" priority="54"/>
    <cfRule type="duplicateValues" dxfId="574" priority="53"/>
    <cfRule type="duplicateValues" dxfId="573" priority="52"/>
  </conditionalFormatting>
  <conditionalFormatting sqref="B116:B127">
    <cfRule type="duplicateValues" dxfId="572" priority="51"/>
    <cfRule type="duplicateValues" dxfId="571" priority="50"/>
    <cfRule type="duplicateValues" dxfId="570" priority="49"/>
    <cfRule type="duplicateValues" dxfId="569" priority="48"/>
    <cfRule type="duplicateValues" dxfId="568" priority="47"/>
    <cfRule type="duplicateValues" dxfId="567" priority="46"/>
    <cfRule type="duplicateValues" dxfId="566" priority="45"/>
    <cfRule type="duplicateValues" dxfId="565" priority="44"/>
    <cfRule type="duplicateValues" dxfId="564" priority="43"/>
    <cfRule type="duplicateValues" dxfId="563" priority="42"/>
  </conditionalFormatting>
  <conditionalFormatting sqref="B128">
    <cfRule type="duplicateValues" dxfId="562" priority="41"/>
    <cfRule type="duplicateValues" dxfId="561" priority="40"/>
    <cfRule type="duplicateValues" dxfId="560" priority="39"/>
    <cfRule type="duplicateValues" dxfId="559" priority="38"/>
    <cfRule type="duplicateValues" dxfId="558" priority="37"/>
    <cfRule type="duplicateValues" dxfId="557" priority="36"/>
    <cfRule type="duplicateValues" dxfId="556" priority="35"/>
    <cfRule type="duplicateValues" dxfId="555" priority="34"/>
    <cfRule type="duplicateValues" dxfId="554" priority="33"/>
    <cfRule type="duplicateValues" dxfId="553" priority="32"/>
  </conditionalFormatting>
  <conditionalFormatting sqref="B129">
    <cfRule type="duplicateValues" dxfId="552" priority="30"/>
    <cfRule type="duplicateValues" dxfId="551" priority="29"/>
    <cfRule type="duplicateValues" dxfId="550" priority="28"/>
    <cfRule type="duplicateValues" dxfId="549" priority="27"/>
    <cfRule type="duplicateValues" dxfId="548" priority="26"/>
    <cfRule type="duplicateValues" dxfId="547" priority="25"/>
    <cfRule type="duplicateValues" dxfId="546" priority="24"/>
    <cfRule type="duplicateValues" dxfId="545" priority="23"/>
    <cfRule type="duplicateValues" dxfId="544" priority="22"/>
    <cfRule type="duplicateValues" dxfId="543" priority="31"/>
  </conditionalFormatting>
  <conditionalFormatting sqref="B130">
    <cfRule type="duplicateValues" dxfId="542" priority="20"/>
    <cfRule type="duplicateValues" dxfId="541" priority="21"/>
    <cfRule type="duplicateValues" dxfId="540" priority="19"/>
    <cfRule type="duplicateValues" dxfId="539" priority="18"/>
    <cfRule type="duplicateValues" dxfId="538" priority="17"/>
    <cfRule type="duplicateValues" dxfId="537" priority="16"/>
    <cfRule type="duplicateValues" dxfId="536" priority="15"/>
    <cfRule type="duplicateValues" dxfId="535" priority="14"/>
    <cfRule type="duplicateValues" dxfId="534" priority="13"/>
    <cfRule type="duplicateValues" dxfId="533" priority="12"/>
  </conditionalFormatting>
  <conditionalFormatting sqref="B131">
    <cfRule type="duplicateValues" dxfId="532" priority="11"/>
    <cfRule type="duplicateValues" dxfId="531" priority="10"/>
    <cfRule type="duplicateValues" dxfId="530" priority="9"/>
    <cfRule type="duplicateValues" dxfId="529" priority="8"/>
    <cfRule type="duplicateValues" dxfId="528" priority="7"/>
    <cfRule type="duplicateValues" dxfId="527" priority="6"/>
    <cfRule type="duplicateValues" dxfId="526" priority="5"/>
    <cfRule type="duplicateValues" dxfId="525" priority="4"/>
    <cfRule type="duplicateValues" dxfId="524" priority="3"/>
    <cfRule type="duplicateValues" dxfId="523" priority="2"/>
  </conditionalFormatting>
  <conditionalFormatting sqref="AE1">
    <cfRule type="cellIs" dxfId="522" priority="135" operator="greaterThan">
      <formula>30</formula>
    </cfRule>
    <cfRule type="cellIs" dxfId="521" priority="136" operator="greaterThan">
      <formula>40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9CE3-C6DB-4D90-83B4-4F311D525E48}">
  <sheetPr codeName="Hoja5">
    <tabColor rgb="FFFFFF00"/>
  </sheetPr>
  <dimension ref="A1:Y559"/>
  <sheetViews>
    <sheetView topLeftCell="G1" workbookViewId="0">
      <pane ySplit="1" topLeftCell="A551" activePane="bottomLeft" state="frozen"/>
      <selection activeCell="J1" sqref="J1"/>
      <selection pane="bottomLeft" activeCell="G559" sqref="G559"/>
    </sheetView>
  </sheetViews>
  <sheetFormatPr baseColWidth="10" defaultColWidth="11.28515625" defaultRowHeight="15" x14ac:dyDescent="0.25"/>
  <cols>
    <col min="1" max="1" width="15.140625" bestFit="1" customWidth="1"/>
    <col min="2" max="2" width="12.7109375" bestFit="1" customWidth="1"/>
    <col min="3" max="3" width="10.7109375" bestFit="1" customWidth="1"/>
    <col min="4" max="4" width="12.140625" bestFit="1" customWidth="1"/>
    <col min="5" max="5" width="31.7109375" bestFit="1" customWidth="1"/>
    <col min="6" max="6" width="15.85546875" bestFit="1" customWidth="1"/>
    <col min="7" max="7" width="43.28515625" bestFit="1" customWidth="1"/>
    <col min="8" max="8" width="52.140625" bestFit="1" customWidth="1"/>
    <col min="9" max="9" width="38.85546875" bestFit="1" customWidth="1"/>
    <col min="10" max="10" width="39" bestFit="1" customWidth="1"/>
    <col min="11" max="11" width="6.140625" bestFit="1" customWidth="1"/>
    <col min="12" max="12" width="19.85546875" bestFit="1" customWidth="1"/>
    <col min="13" max="13" width="13" bestFit="1" customWidth="1"/>
    <col min="14" max="14" width="11" bestFit="1" customWidth="1"/>
    <col min="15" max="15" width="5.7109375" bestFit="1" customWidth="1"/>
    <col min="16" max="16" width="11.7109375" bestFit="1" customWidth="1"/>
    <col min="17" max="17" width="19.85546875" bestFit="1" customWidth="1"/>
    <col min="18" max="18" width="14.28515625" bestFit="1" customWidth="1"/>
    <col min="19" max="19" width="9" bestFit="1" customWidth="1"/>
    <col min="20" max="20" width="23.28515625" bestFit="1" customWidth="1"/>
    <col min="21" max="21" width="17.7109375" bestFit="1" customWidth="1"/>
    <col min="22" max="22" width="16.85546875" bestFit="1" customWidth="1"/>
    <col min="23" max="23" width="53.28515625" bestFit="1" customWidth="1"/>
    <col min="24" max="24" width="10.85546875" bestFit="1" customWidth="1"/>
    <col min="27" max="27" width="27.28515625" bestFit="1" customWidth="1"/>
  </cols>
  <sheetData>
    <row r="1" spans="1:24" ht="27" x14ac:dyDescent="0.25">
      <c r="A1" s="4" t="s">
        <v>2767</v>
      </c>
      <c r="B1" s="5" t="s">
        <v>2768</v>
      </c>
      <c r="C1" s="5" t="s">
        <v>2769</v>
      </c>
      <c r="D1" s="5" t="s">
        <v>2770</v>
      </c>
      <c r="E1" s="5" t="s">
        <v>2771</v>
      </c>
      <c r="F1" s="5" t="s">
        <v>2772</v>
      </c>
      <c r="G1" s="6" t="s">
        <v>2773</v>
      </c>
      <c r="H1" s="5" t="s">
        <v>2774</v>
      </c>
      <c r="I1" s="1" t="s">
        <v>2775</v>
      </c>
      <c r="J1" s="1" t="s">
        <v>2776</v>
      </c>
      <c r="K1" s="1" t="s">
        <v>2777</v>
      </c>
      <c r="L1" s="1" t="s">
        <v>2778</v>
      </c>
      <c r="M1" s="1" t="s">
        <v>2779</v>
      </c>
      <c r="N1" s="1" t="s">
        <v>2780</v>
      </c>
      <c r="O1" s="1" t="s">
        <v>2781</v>
      </c>
      <c r="P1" s="1" t="s">
        <v>2782</v>
      </c>
      <c r="Q1" s="1" t="s">
        <v>2783</v>
      </c>
      <c r="R1" s="1" t="s">
        <v>2784</v>
      </c>
      <c r="S1" s="2" t="s">
        <v>2785</v>
      </c>
      <c r="T1" s="2" t="s">
        <v>2786</v>
      </c>
      <c r="U1" s="2" t="s">
        <v>2787</v>
      </c>
      <c r="V1" s="3" t="s">
        <v>2788</v>
      </c>
      <c r="W1" s="25" t="s">
        <v>3256</v>
      </c>
      <c r="X1" s="25" t="s">
        <v>3257</v>
      </c>
    </row>
    <row r="2" spans="1:24" x14ac:dyDescent="0.25">
      <c r="A2" s="22">
        <v>45630</v>
      </c>
      <c r="B2" s="23" t="s">
        <v>3258</v>
      </c>
      <c r="C2" s="23">
        <v>5.5</v>
      </c>
      <c r="D2" s="23" t="s">
        <v>2802</v>
      </c>
      <c r="E2" s="23" t="s">
        <v>2806</v>
      </c>
      <c r="F2" s="23">
        <v>1193218651</v>
      </c>
      <c r="G2" s="23" t="s">
        <v>3259</v>
      </c>
      <c r="H2" s="23" t="s">
        <v>3260</v>
      </c>
      <c r="I2" s="23" t="s">
        <v>13</v>
      </c>
      <c r="J2" s="23" t="s">
        <v>13</v>
      </c>
      <c r="K2" s="23" t="s">
        <v>13</v>
      </c>
      <c r="L2" s="23" t="s">
        <v>13</v>
      </c>
      <c r="M2" s="23" t="s">
        <v>13</v>
      </c>
      <c r="N2" s="23" t="s">
        <v>13</v>
      </c>
      <c r="O2" s="23" t="s">
        <v>13</v>
      </c>
      <c r="P2" s="23" t="s">
        <v>13</v>
      </c>
      <c r="Q2" s="23" t="s">
        <v>13</v>
      </c>
      <c r="R2" s="23" t="s">
        <v>13</v>
      </c>
      <c r="S2" s="23" t="s">
        <v>13</v>
      </c>
      <c r="T2" s="23" t="s">
        <v>13</v>
      </c>
      <c r="U2" s="23" t="s">
        <v>13</v>
      </c>
      <c r="V2" s="24" t="s">
        <v>13</v>
      </c>
      <c r="W2" t="s">
        <v>3261</v>
      </c>
      <c r="X2" s="8">
        <v>45967</v>
      </c>
    </row>
    <row r="3" spans="1:24" x14ac:dyDescent="0.25">
      <c r="A3" s="18">
        <v>45680</v>
      </c>
      <c r="B3" s="19" t="s">
        <v>3258</v>
      </c>
      <c r="C3" s="19">
        <v>11.3</v>
      </c>
      <c r="D3" s="19" t="s">
        <v>2802</v>
      </c>
      <c r="E3" s="19" t="s">
        <v>2803</v>
      </c>
      <c r="F3" s="19">
        <v>1013692183</v>
      </c>
      <c r="G3" s="19" t="s">
        <v>3262</v>
      </c>
      <c r="H3" s="19" t="s">
        <v>3263</v>
      </c>
      <c r="I3" s="19" t="s">
        <v>13</v>
      </c>
      <c r="J3" s="19" t="s">
        <v>13</v>
      </c>
      <c r="K3" s="19" t="s">
        <v>13</v>
      </c>
      <c r="L3" s="19" t="s">
        <v>13</v>
      </c>
      <c r="M3" s="19" t="s">
        <v>13</v>
      </c>
      <c r="N3" s="19" t="s">
        <v>13</v>
      </c>
      <c r="O3" s="19" t="s">
        <v>13</v>
      </c>
      <c r="P3" s="19" t="s">
        <v>13</v>
      </c>
      <c r="Q3" s="19" t="s">
        <v>13</v>
      </c>
      <c r="R3" s="19" t="s">
        <v>13</v>
      </c>
      <c r="S3" s="19" t="s">
        <v>13</v>
      </c>
      <c r="T3" s="19" t="s">
        <v>13</v>
      </c>
      <c r="U3" s="19" t="s">
        <v>13</v>
      </c>
      <c r="V3" s="20" t="s">
        <v>13</v>
      </c>
      <c r="W3" t="s">
        <v>3264</v>
      </c>
      <c r="X3" s="8">
        <v>45967</v>
      </c>
    </row>
    <row r="4" spans="1:24" x14ac:dyDescent="0.25">
      <c r="A4" s="26">
        <v>45294</v>
      </c>
      <c r="B4" s="23" t="s">
        <v>3265</v>
      </c>
      <c r="C4" s="23">
        <v>5.5</v>
      </c>
      <c r="D4" s="23" t="s">
        <v>2802</v>
      </c>
      <c r="E4" s="23" t="s">
        <v>2806</v>
      </c>
      <c r="F4" s="23">
        <v>6104831</v>
      </c>
      <c r="G4" s="23" t="s">
        <v>3266</v>
      </c>
      <c r="H4" s="23" t="s">
        <v>3267</v>
      </c>
      <c r="I4" s="23" t="s">
        <v>3268</v>
      </c>
      <c r="J4" s="23" t="s">
        <v>3269</v>
      </c>
      <c r="K4" s="23" t="s">
        <v>3270</v>
      </c>
      <c r="L4" s="23" t="s">
        <v>3060</v>
      </c>
      <c r="M4" s="23" t="s">
        <v>3271</v>
      </c>
      <c r="N4" s="23" t="s">
        <v>3265</v>
      </c>
      <c r="O4" s="23" t="s">
        <v>3272</v>
      </c>
      <c r="P4" s="23" t="s">
        <v>797</v>
      </c>
      <c r="Q4" s="23" t="s">
        <v>3048</v>
      </c>
      <c r="R4" s="23" t="s">
        <v>3273</v>
      </c>
      <c r="S4" s="23" t="s">
        <v>3274</v>
      </c>
      <c r="T4" s="23" t="s">
        <v>3275</v>
      </c>
      <c r="U4" s="23" t="s">
        <v>3028</v>
      </c>
      <c r="V4" s="24" t="s">
        <v>3063</v>
      </c>
      <c r="W4" t="s">
        <v>3276</v>
      </c>
      <c r="X4" s="8">
        <v>45967</v>
      </c>
    </row>
    <row r="5" spans="1:24" x14ac:dyDescent="0.25">
      <c r="A5" s="22">
        <v>45296</v>
      </c>
      <c r="B5" s="19" t="s">
        <v>3258</v>
      </c>
      <c r="C5" s="19">
        <v>11.3</v>
      </c>
      <c r="D5" s="19" t="s">
        <v>2802</v>
      </c>
      <c r="E5" s="19" t="s">
        <v>2803</v>
      </c>
      <c r="F5" s="23">
        <v>1000472275</v>
      </c>
      <c r="G5" s="19" t="s">
        <v>3277</v>
      </c>
      <c r="H5" s="19" t="s">
        <v>3278</v>
      </c>
      <c r="I5" s="23" t="s">
        <v>3279</v>
      </c>
      <c r="J5" s="23" t="s">
        <v>3280</v>
      </c>
      <c r="K5" s="23" t="s">
        <v>3281</v>
      </c>
      <c r="L5" s="23" t="s">
        <v>3045</v>
      </c>
      <c r="M5" s="23" t="s">
        <v>3282</v>
      </c>
      <c r="N5" s="23" t="s">
        <v>3258</v>
      </c>
      <c r="O5" s="23" t="s">
        <v>3283</v>
      </c>
      <c r="P5" s="23" t="s">
        <v>1220</v>
      </c>
      <c r="Q5" s="23" t="s">
        <v>3074</v>
      </c>
      <c r="R5" s="23" t="s">
        <v>3284</v>
      </c>
      <c r="S5" s="23" t="s">
        <v>3285</v>
      </c>
      <c r="T5" s="23" t="s">
        <v>3275</v>
      </c>
      <c r="U5" s="23" t="s">
        <v>3046</v>
      </c>
      <c r="V5" s="24" t="s">
        <v>3063</v>
      </c>
      <c r="W5" t="s">
        <v>3286</v>
      </c>
      <c r="X5" s="8">
        <v>45968</v>
      </c>
    </row>
    <row r="6" spans="1:24" x14ac:dyDescent="0.25">
      <c r="A6" s="18">
        <v>43931</v>
      </c>
      <c r="B6" s="19" t="s">
        <v>3258</v>
      </c>
      <c r="C6" s="19">
        <v>11.3</v>
      </c>
      <c r="D6" s="19" t="s">
        <v>2802</v>
      </c>
      <c r="E6" s="19" t="s">
        <v>2803</v>
      </c>
      <c r="F6" s="19">
        <v>1005248870</v>
      </c>
      <c r="G6" s="19" t="s">
        <v>3287</v>
      </c>
      <c r="H6" s="19"/>
      <c r="I6" s="19" t="s">
        <v>3288</v>
      </c>
      <c r="J6" s="19" t="s">
        <v>3289</v>
      </c>
      <c r="K6" s="19" t="s">
        <v>3290</v>
      </c>
      <c r="L6" s="19" t="s">
        <v>3291</v>
      </c>
      <c r="M6" s="19" t="s">
        <v>3093</v>
      </c>
      <c r="N6" s="19" t="s">
        <v>3292</v>
      </c>
      <c r="O6" s="19" t="s">
        <v>3293</v>
      </c>
      <c r="P6" s="19" t="s">
        <v>3294</v>
      </c>
      <c r="Q6" s="19" t="s">
        <v>3295</v>
      </c>
      <c r="R6" s="19" t="s">
        <v>3296</v>
      </c>
      <c r="S6" s="19" t="s">
        <v>3285</v>
      </c>
      <c r="T6" s="19" t="s">
        <v>3275</v>
      </c>
      <c r="U6" s="19" t="s">
        <v>3046</v>
      </c>
      <c r="V6" s="20" t="s">
        <v>3055</v>
      </c>
      <c r="W6" t="s">
        <v>3297</v>
      </c>
      <c r="X6" s="8">
        <v>45965</v>
      </c>
    </row>
    <row r="7" spans="1:24" x14ac:dyDescent="0.25">
      <c r="A7" s="18">
        <v>45468</v>
      </c>
      <c r="B7" s="19" t="s">
        <v>3298</v>
      </c>
      <c r="C7" s="19">
        <v>4.53</v>
      </c>
      <c r="D7" s="19" t="s">
        <v>2802</v>
      </c>
      <c r="E7" s="19" t="s">
        <v>2810</v>
      </c>
      <c r="F7" s="19">
        <v>1144107409</v>
      </c>
      <c r="G7" s="19" t="s">
        <v>3299</v>
      </c>
      <c r="H7" s="19" t="s">
        <v>3300</v>
      </c>
      <c r="I7" s="19" t="s">
        <v>3301</v>
      </c>
      <c r="J7" s="19" t="s">
        <v>3302</v>
      </c>
      <c r="K7" s="19" t="s">
        <v>3303</v>
      </c>
      <c r="L7" s="19" t="s">
        <v>3060</v>
      </c>
      <c r="M7" s="19" t="s">
        <v>3304</v>
      </c>
      <c r="N7" s="19" t="s">
        <v>3298</v>
      </c>
      <c r="O7" s="19" t="s">
        <v>3305</v>
      </c>
      <c r="P7" s="19" t="s">
        <v>815</v>
      </c>
      <c r="Q7" s="19" t="s">
        <v>3074</v>
      </c>
      <c r="R7" s="19" t="s">
        <v>3306</v>
      </c>
      <c r="S7" s="19" t="s">
        <v>3274</v>
      </c>
      <c r="T7" s="19" t="s">
        <v>3275</v>
      </c>
      <c r="U7" s="19" t="s">
        <v>3028</v>
      </c>
      <c r="V7" s="20" t="s">
        <v>3307</v>
      </c>
      <c r="W7" t="s">
        <v>3308</v>
      </c>
      <c r="X7" s="8">
        <v>45965</v>
      </c>
    </row>
    <row r="8" spans="1:24" x14ac:dyDescent="0.25">
      <c r="A8" s="18">
        <v>45343</v>
      </c>
      <c r="B8" s="19" t="s">
        <v>3309</v>
      </c>
      <c r="C8" s="19">
        <v>5.5</v>
      </c>
      <c r="D8" s="19" t="s">
        <v>2802</v>
      </c>
      <c r="E8" s="19" t="s">
        <v>2806</v>
      </c>
      <c r="F8" s="19">
        <v>1005815440</v>
      </c>
      <c r="G8" s="19" t="s">
        <v>3310</v>
      </c>
      <c r="H8" s="19" t="s">
        <v>3311</v>
      </c>
      <c r="I8" s="19" t="s">
        <v>13</v>
      </c>
      <c r="J8" s="19" t="s">
        <v>13</v>
      </c>
      <c r="K8" s="19" t="s">
        <v>13</v>
      </c>
      <c r="L8" s="19" t="s">
        <v>13</v>
      </c>
      <c r="M8" s="19" t="s">
        <v>13</v>
      </c>
      <c r="N8" s="19" t="s">
        <v>13</v>
      </c>
      <c r="O8" s="19" t="s">
        <v>13</v>
      </c>
      <c r="P8" s="19" t="s">
        <v>13</v>
      </c>
      <c r="Q8" s="19" t="s">
        <v>13</v>
      </c>
      <c r="R8" s="19" t="s">
        <v>13</v>
      </c>
      <c r="S8" s="19" t="s">
        <v>13</v>
      </c>
      <c r="T8" s="19" t="s">
        <v>13</v>
      </c>
      <c r="U8" s="19" t="s">
        <v>13</v>
      </c>
      <c r="V8" s="20" t="s">
        <v>13</v>
      </c>
      <c r="W8" t="s">
        <v>3312</v>
      </c>
      <c r="X8" s="8">
        <v>45968</v>
      </c>
    </row>
    <row r="9" spans="1:24" x14ac:dyDescent="0.25">
      <c r="A9" s="22">
        <v>45387</v>
      </c>
      <c r="B9" s="23" t="s">
        <v>3309</v>
      </c>
      <c r="C9" s="23">
        <v>11.3</v>
      </c>
      <c r="D9" s="23" t="s">
        <v>2802</v>
      </c>
      <c r="E9" s="23" t="s">
        <v>2803</v>
      </c>
      <c r="F9" s="23">
        <v>93386747</v>
      </c>
      <c r="G9" s="23" t="s">
        <v>3313</v>
      </c>
      <c r="H9" s="23" t="s">
        <v>3314</v>
      </c>
      <c r="I9" s="23" t="s">
        <v>3315</v>
      </c>
      <c r="J9" s="23" t="s">
        <v>3171</v>
      </c>
      <c r="K9" s="23" t="s">
        <v>3316</v>
      </c>
      <c r="L9" s="23" t="s">
        <v>3317</v>
      </c>
      <c r="M9" s="23" t="s">
        <v>3304</v>
      </c>
      <c r="N9" s="23" t="s">
        <v>3298</v>
      </c>
      <c r="O9" s="23" t="s">
        <v>3293</v>
      </c>
      <c r="P9" s="23" t="s">
        <v>3294</v>
      </c>
      <c r="Q9" s="23" t="s">
        <v>3295</v>
      </c>
      <c r="R9" s="23" t="s">
        <v>3296</v>
      </c>
      <c r="S9" s="23" t="s">
        <v>3318</v>
      </c>
      <c r="T9" s="23" t="s">
        <v>3275</v>
      </c>
      <c r="U9" s="23" t="s">
        <v>3318</v>
      </c>
      <c r="V9" s="24" t="s">
        <v>3319</v>
      </c>
      <c r="W9" t="s">
        <v>3320</v>
      </c>
      <c r="X9" s="8">
        <v>45968</v>
      </c>
    </row>
    <row r="10" spans="1:24" x14ac:dyDescent="0.25">
      <c r="A10" s="22">
        <v>45532</v>
      </c>
      <c r="B10" s="23" t="s">
        <v>3258</v>
      </c>
      <c r="C10" s="23">
        <v>5.5</v>
      </c>
      <c r="D10" s="23" t="s">
        <v>2802</v>
      </c>
      <c r="E10" s="23" t="s">
        <v>2806</v>
      </c>
      <c r="F10" s="23">
        <v>79784200</v>
      </c>
      <c r="G10" s="23" t="s">
        <v>3321</v>
      </c>
      <c r="H10" s="23" t="s">
        <v>3322</v>
      </c>
      <c r="I10" s="23" t="str">
        <f>IFERROR(VLOOKUP($F10,MatrizHDUniclass!$A:$AN,3,0),"NA")</f>
        <v>PENA CLAVIJO LUIS EDUARDO</v>
      </c>
      <c r="J10" s="23" t="str">
        <f>IFERROR(VLOOKUP($F10,MatrizHDUniclass!$A:$AN,19,0),"NA")</f>
        <v>GERENTE CONTROLLER</v>
      </c>
      <c r="K10" s="23" t="str">
        <f>IFERROR(VLOOKUP($F10,MatrizHDUniclass!$A:$AN,24,0),"NA")</f>
        <v>BGTN</v>
      </c>
      <c r="L10" s="23" t="str">
        <f>IFERROR(VLOOKUP($F10,MatrizHDUniclass!$A:$AN,31,0),"NA")</f>
        <v>CONTROLLER-GENERAL</v>
      </c>
      <c r="M10" s="23" t="str">
        <f>IFERROR(VLOOKUP($F10,MatrizHDUniclass!$A:$AN,32,0),"NA")</f>
        <v>TRANSVERSAL</v>
      </c>
      <c r="N10" s="23" t="str">
        <f>IFERROR(VLOOKUP($F10,MatrizHDUniclass!$A:$AN,33,0),"NA")</f>
        <v>NACIONAL</v>
      </c>
      <c r="O10" s="23" t="str">
        <f>IFERROR(VLOOKUP($F10,MatrizHDUniclass!$A:$AN,26,0),"NA")</f>
        <v>LTTR</v>
      </c>
      <c r="P10" s="23" t="str">
        <f>IFERROR(VLOOKUP($F10,MatrizHDUniclass!$A:$AN,34,0),"NA")</f>
        <v>CASA MATRIZ</v>
      </c>
      <c r="Q10" s="23" t="str">
        <f>IFERROR(VLOOKUP($F10,MatrizHDUniclass!$A:$AN,35,0),"NA")</f>
        <v>TRANSVER</v>
      </c>
      <c r="R10" s="23" t="str">
        <f>IFERROR(VLOOKUP($F10,MatrizHDUniclass!$A:$AN,36,0),"NA")</f>
        <v>TRANSV UEN</v>
      </c>
      <c r="S10" s="23" t="str">
        <f>IFERROR(VLOOKUP($F10,MatrizHDUniclass!$A:$AN,37,0),"NA")</f>
        <v>CONTROLLER</v>
      </c>
      <c r="T10" s="23" t="str">
        <f>IFERROR(VLOOKUP($F10,MatrizHDUniclass!$A:$AN,38,0),"NA")</f>
        <v>INVESTMENT</v>
      </c>
      <c r="U10" s="23" t="str">
        <f>IFERROR(VLOOKUP($F10,MatrizHDUniclass!$A:$AN,39,0),"NA")</f>
        <v>CONTROLLER</v>
      </c>
      <c r="V10" s="24" t="str">
        <f>IFERROR(VLOOKUP($F10,MatrizHDUniclass!$A:$AN,40,0),"NA")</f>
        <v>ADMINISTRATIVO</v>
      </c>
      <c r="W10" t="s">
        <v>3323</v>
      </c>
      <c r="X10" s="8">
        <v>45972</v>
      </c>
    </row>
    <row r="11" spans="1:24" x14ac:dyDescent="0.25">
      <c r="A11" s="26">
        <v>44742</v>
      </c>
      <c r="B11" s="23" t="s">
        <v>3265</v>
      </c>
      <c r="C11" s="23">
        <v>5.5</v>
      </c>
      <c r="D11" s="23" t="s">
        <v>2802</v>
      </c>
      <c r="E11" s="23" t="s">
        <v>2806</v>
      </c>
      <c r="F11" s="23">
        <v>1073327029</v>
      </c>
      <c r="G11" s="23" t="s">
        <v>3324</v>
      </c>
      <c r="H11" s="23" t="s">
        <v>3325</v>
      </c>
      <c r="I11" s="23" t="s">
        <v>3326</v>
      </c>
      <c r="J11" s="23" t="s">
        <v>3269</v>
      </c>
      <c r="K11" s="23" t="s">
        <v>3270</v>
      </c>
      <c r="L11" s="23" t="s">
        <v>3060</v>
      </c>
      <c r="M11" s="23" t="s">
        <v>3271</v>
      </c>
      <c r="N11" s="23" t="s">
        <v>3265</v>
      </c>
      <c r="O11" s="23" t="s">
        <v>3272</v>
      </c>
      <c r="P11" s="23" t="s">
        <v>797</v>
      </c>
      <c r="Q11" s="23" t="s">
        <v>3048</v>
      </c>
      <c r="R11" s="23" t="s">
        <v>3273</v>
      </c>
      <c r="S11" s="23" t="s">
        <v>3274</v>
      </c>
      <c r="T11" s="23" t="s">
        <v>3275</v>
      </c>
      <c r="U11" s="23" t="s">
        <v>3028</v>
      </c>
      <c r="V11" s="24" t="s">
        <v>3063</v>
      </c>
      <c r="W11" t="s">
        <v>3327</v>
      </c>
      <c r="X11" s="8">
        <v>45972</v>
      </c>
    </row>
    <row r="12" spans="1:24" x14ac:dyDescent="0.25">
      <c r="A12" s="22">
        <v>44008</v>
      </c>
      <c r="B12" s="23" t="s">
        <v>3265</v>
      </c>
      <c r="C12" s="23">
        <v>5.5</v>
      </c>
      <c r="D12" s="23" t="s">
        <v>2802</v>
      </c>
      <c r="E12" s="23" t="s">
        <v>2806</v>
      </c>
      <c r="F12" s="23">
        <v>1152693429</v>
      </c>
      <c r="G12" s="23" t="s">
        <v>3328</v>
      </c>
      <c r="H12" s="23" t="s">
        <v>3329</v>
      </c>
      <c r="I12" s="23" t="str">
        <f>IFERROR(VLOOKUP($F12,MatrizHDUniclass!$A:$AN,3,0),"NA")</f>
        <v>NA</v>
      </c>
      <c r="J12" s="23" t="str">
        <f>IFERROR(VLOOKUP($F12,MatrizHDUniclass!$A:$AN,19,0),"NA")</f>
        <v>NA</v>
      </c>
      <c r="K12" s="23" t="str">
        <f>IFERROR(VLOOKUP($F12,MatrizHDUniclass!$A:$AN,24,0),"NA")</f>
        <v>NA</v>
      </c>
      <c r="L12" s="23" t="str">
        <f>IFERROR(VLOOKUP($F12,MatrizHDUniclass!$A:$AN,31,0),"NA")</f>
        <v>NA</v>
      </c>
      <c r="M12" s="23" t="str">
        <f>IFERROR(VLOOKUP($F12,MatrizHDUniclass!$A:$AN,32,0),"NA")</f>
        <v>NA</v>
      </c>
      <c r="N12" s="23" t="str">
        <f>IFERROR(VLOOKUP($F12,MatrizHDUniclass!$A:$AN,33,0),"NA")</f>
        <v>NA</v>
      </c>
      <c r="O12" s="23" t="str">
        <f>IFERROR(VLOOKUP($F12,MatrizHDUniclass!$A:$AN,26,0),"NA")</f>
        <v>NA</v>
      </c>
      <c r="P12" s="23" t="str">
        <f>IFERROR(VLOOKUP($F12,MatrizHDUniclass!$A:$AN,34,0),"NA")</f>
        <v>NA</v>
      </c>
      <c r="Q12" s="23" t="str">
        <f>IFERROR(VLOOKUP($F12,MatrizHDUniclass!$A:$AN,35,0),"NA")</f>
        <v>NA</v>
      </c>
      <c r="R12" s="23" t="str">
        <f>IFERROR(VLOOKUP($F12,MatrizHDUniclass!$A:$AN,36,0),"NA")</f>
        <v>NA</v>
      </c>
      <c r="S12" s="23" t="str">
        <f>IFERROR(VLOOKUP($F12,MatrizHDUniclass!$A:$AN,37,0),"NA")</f>
        <v>NA</v>
      </c>
      <c r="T12" s="23" t="str">
        <f>IFERROR(VLOOKUP($F12,MatrizHDUniclass!$A:$AN,38,0),"NA")</f>
        <v>NA</v>
      </c>
      <c r="U12" s="23" t="str">
        <f>IFERROR(VLOOKUP($F12,MatrizHDUniclass!$A:$AN,39,0),"NA")</f>
        <v>NA</v>
      </c>
      <c r="V12" s="24" t="str">
        <f>IFERROR(VLOOKUP($F12,MatrizHDUniclass!$A:$AN,40,0),"NA")</f>
        <v>NA</v>
      </c>
      <c r="W12" t="s">
        <v>3330</v>
      </c>
      <c r="X12" s="8">
        <v>45972</v>
      </c>
    </row>
    <row r="13" spans="1:24" x14ac:dyDescent="0.25">
      <c r="A13" s="22">
        <v>44201</v>
      </c>
      <c r="B13" s="23" t="s">
        <v>3265</v>
      </c>
      <c r="C13" s="23">
        <v>5.5</v>
      </c>
      <c r="D13" s="23" t="s">
        <v>2802</v>
      </c>
      <c r="E13" s="23" t="s">
        <v>2806</v>
      </c>
      <c r="F13" s="23">
        <v>1003069083</v>
      </c>
      <c r="G13" s="23" t="s">
        <v>3331</v>
      </c>
      <c r="H13" s="23" t="s">
        <v>3332</v>
      </c>
      <c r="I13" s="23" t="s">
        <v>13</v>
      </c>
      <c r="J13" s="23" t="s">
        <v>13</v>
      </c>
      <c r="K13" s="23" t="s">
        <v>13</v>
      </c>
      <c r="L13" s="23" t="s">
        <v>13</v>
      </c>
      <c r="M13" s="23" t="s">
        <v>13</v>
      </c>
      <c r="N13" s="23" t="s">
        <v>13</v>
      </c>
      <c r="O13" s="23" t="s">
        <v>13</v>
      </c>
      <c r="P13" s="23" t="s">
        <v>13</v>
      </c>
      <c r="Q13" s="23" t="s">
        <v>13</v>
      </c>
      <c r="R13" s="23" t="s">
        <v>13</v>
      </c>
      <c r="S13" s="23" t="s">
        <v>13</v>
      </c>
      <c r="T13" s="23" t="s">
        <v>13</v>
      </c>
      <c r="U13" s="23" t="s">
        <v>13</v>
      </c>
      <c r="V13" s="24" t="s">
        <v>13</v>
      </c>
      <c r="W13" t="s">
        <v>3333</v>
      </c>
      <c r="X13" s="8">
        <v>45972</v>
      </c>
    </row>
    <row r="14" spans="1:24" x14ac:dyDescent="0.25">
      <c r="A14" s="22">
        <v>45241</v>
      </c>
      <c r="B14" s="19" t="s">
        <v>3298</v>
      </c>
      <c r="C14" s="19">
        <v>11.3</v>
      </c>
      <c r="D14" s="19" t="s">
        <v>2802</v>
      </c>
      <c r="E14" s="19" t="s">
        <v>2803</v>
      </c>
      <c r="F14" s="23">
        <v>1144193545</v>
      </c>
      <c r="G14" s="19" t="s">
        <v>3334</v>
      </c>
      <c r="H14" s="19" t="s">
        <v>3335</v>
      </c>
      <c r="I14" s="23" t="str">
        <f>IFERROR(VLOOKUP($F14,MatrizHDUniclass!$A:$AN,3,0),"NA")</f>
        <v>NA</v>
      </c>
      <c r="J14" s="23" t="str">
        <f>IFERROR(VLOOKUP($F14,MatrizHDUniclass!$A:$AN,19,0),"NA")</f>
        <v>NA</v>
      </c>
      <c r="K14" s="23" t="str">
        <f>IFERROR(VLOOKUP($F14,MatrizHDUniclass!$A:$AN,24,0),"NA")</f>
        <v>NA</v>
      </c>
      <c r="L14" s="23" t="str">
        <f>IFERROR(VLOOKUP($F14,MatrizHDUniclass!$A:$AN,31,0),"NA")</f>
        <v>NA</v>
      </c>
      <c r="M14" s="23" t="str">
        <f>IFERROR(VLOOKUP($F14,MatrizHDUniclass!$A:$AN,32,0),"NA")</f>
        <v>NA</v>
      </c>
      <c r="N14" s="23" t="str">
        <f>IFERROR(VLOOKUP($F14,MatrizHDUniclass!$A:$AN,33,0),"NA")</f>
        <v>NA</v>
      </c>
      <c r="O14" s="23" t="str">
        <f>IFERROR(VLOOKUP($F14,MatrizHDUniclass!$A:$AN,26,0),"NA")</f>
        <v>NA</v>
      </c>
      <c r="P14" s="23" t="str">
        <f>IFERROR(VLOOKUP($F14,MatrizHDUniclass!$A:$AN,34,0),"NA")</f>
        <v>NA</v>
      </c>
      <c r="Q14" s="23" t="str">
        <f>IFERROR(VLOOKUP($F14,MatrizHDUniclass!$A:$AN,35,0),"NA")</f>
        <v>NA</v>
      </c>
      <c r="R14" s="23" t="str">
        <f>IFERROR(VLOOKUP($F14,MatrizHDUniclass!$A:$AN,36,0),"NA")</f>
        <v>NA</v>
      </c>
      <c r="S14" s="23" t="str">
        <f>IFERROR(VLOOKUP($F14,MatrizHDUniclass!$A:$AN,37,0),"NA")</f>
        <v>NA</v>
      </c>
      <c r="T14" s="23" t="str">
        <f>IFERROR(VLOOKUP($F14,MatrizHDUniclass!$A:$AN,38,0),"NA")</f>
        <v>NA</v>
      </c>
      <c r="U14" s="23" t="str">
        <f>IFERROR(VLOOKUP($F14,MatrizHDUniclass!$A:$AN,39,0),"NA")</f>
        <v>NA</v>
      </c>
      <c r="V14" s="24" t="str">
        <f>IFERROR(VLOOKUP($F14,MatrizHDUniclass!$A:$AN,40,0),"NA")</f>
        <v>NA</v>
      </c>
      <c r="W14" s="27" t="s">
        <v>3336</v>
      </c>
      <c r="X14" s="8">
        <v>45973</v>
      </c>
    </row>
    <row r="15" spans="1:24" x14ac:dyDescent="0.25">
      <c r="A15" s="22">
        <v>45716</v>
      </c>
      <c r="B15" s="23" t="s">
        <v>3337</v>
      </c>
      <c r="C15" s="23">
        <v>5.5</v>
      </c>
      <c r="D15" s="23" t="s">
        <v>2802</v>
      </c>
      <c r="E15" s="23" t="s">
        <v>2806</v>
      </c>
      <c r="F15" s="23">
        <v>41242450</v>
      </c>
      <c r="G15" s="23" t="s">
        <v>3338</v>
      </c>
      <c r="H15" s="23" t="s">
        <v>3339</v>
      </c>
      <c r="I15" s="23" t="str">
        <f>IFERROR(VLOOKUP($F15,MatrizHDUniclass!$A:$AN,3,0),"NA")</f>
        <v>NA</v>
      </c>
      <c r="J15" s="23" t="str">
        <f>IFERROR(VLOOKUP($F15,MatrizHDUniclass!$A:$AN,19,0),"NA")</f>
        <v>NA</v>
      </c>
      <c r="K15" s="23" t="str">
        <f>IFERROR(VLOOKUP($F15,MatrizHDUniclass!$A:$AN,24,0),"NA")</f>
        <v>NA</v>
      </c>
      <c r="L15" s="23" t="str">
        <f>IFERROR(VLOOKUP($F15,MatrizHDUniclass!$A:$AN,31,0),"NA")</f>
        <v>NA</v>
      </c>
      <c r="M15" s="23" t="str">
        <f>IFERROR(VLOOKUP($F15,MatrizHDUniclass!$A:$AN,32,0),"NA")</f>
        <v>NA</v>
      </c>
      <c r="N15" s="23" t="str">
        <f>IFERROR(VLOOKUP($F15,MatrizHDUniclass!$A:$AN,33,0),"NA")</f>
        <v>NA</v>
      </c>
      <c r="O15" s="23" t="str">
        <f>IFERROR(VLOOKUP($F15,MatrizHDUniclass!$A:$AN,26,0),"NA")</f>
        <v>NA</v>
      </c>
      <c r="P15" s="23" t="str">
        <f>IFERROR(VLOOKUP($F15,MatrizHDUniclass!$A:$AN,34,0),"NA")</f>
        <v>NA</v>
      </c>
      <c r="Q15" s="23" t="str">
        <f>IFERROR(VLOOKUP($F15,MatrizHDUniclass!$A:$AN,35,0),"NA")</f>
        <v>NA</v>
      </c>
      <c r="R15" s="23" t="str">
        <f>IFERROR(VLOOKUP($F15,MatrizHDUniclass!$A:$AN,36,0),"NA")</f>
        <v>NA</v>
      </c>
      <c r="S15" s="23" t="str">
        <f>IFERROR(VLOOKUP($F15,MatrizHDUniclass!$A:$AN,37,0),"NA")</f>
        <v>NA</v>
      </c>
      <c r="T15" s="23" t="str">
        <f>IFERROR(VLOOKUP($F15,MatrizHDUniclass!$A:$AN,38,0),"NA")</f>
        <v>NA</v>
      </c>
      <c r="U15" s="23" t="str">
        <f>IFERROR(VLOOKUP($F15,MatrizHDUniclass!$A:$AN,39,0),"NA")</f>
        <v>NA</v>
      </c>
      <c r="V15" s="24" t="str">
        <f>IFERROR(VLOOKUP($F15,MatrizHDUniclass!$A:$AN,40,0),"NA")</f>
        <v>NA</v>
      </c>
      <c r="W15" t="s">
        <v>3340</v>
      </c>
      <c r="X15" s="8">
        <v>45979</v>
      </c>
    </row>
    <row r="16" spans="1:24" x14ac:dyDescent="0.25">
      <c r="A16" s="22">
        <v>45596</v>
      </c>
      <c r="B16" s="23" t="s">
        <v>3258</v>
      </c>
      <c r="C16" s="23">
        <v>5.5</v>
      </c>
      <c r="D16" s="23" t="s">
        <v>2802</v>
      </c>
      <c r="E16" s="23" t="s">
        <v>2806</v>
      </c>
      <c r="F16" s="23">
        <v>80190584</v>
      </c>
      <c r="G16" s="23" t="s">
        <v>3341</v>
      </c>
      <c r="H16" s="23" t="s">
        <v>3342</v>
      </c>
      <c r="I16" s="23" t="s">
        <v>13</v>
      </c>
      <c r="J16" s="23" t="s">
        <v>13</v>
      </c>
      <c r="K16" s="23" t="s">
        <v>13</v>
      </c>
      <c r="L16" s="23" t="s">
        <v>13</v>
      </c>
      <c r="M16" s="23" t="s">
        <v>13</v>
      </c>
      <c r="N16" s="23" t="s">
        <v>13</v>
      </c>
      <c r="O16" s="23" t="s">
        <v>13</v>
      </c>
      <c r="P16" s="23" t="s">
        <v>13</v>
      </c>
      <c r="Q16" s="23" t="s">
        <v>13</v>
      </c>
      <c r="R16" s="23" t="s">
        <v>13</v>
      </c>
      <c r="S16" s="23" t="s">
        <v>13</v>
      </c>
      <c r="T16" s="23" t="s">
        <v>13</v>
      </c>
      <c r="U16" s="23" t="s">
        <v>13</v>
      </c>
      <c r="V16" s="24" t="s">
        <v>13</v>
      </c>
      <c r="W16" t="s">
        <v>3343</v>
      </c>
      <c r="X16" s="8">
        <v>45981</v>
      </c>
    </row>
    <row r="17" spans="1:24" x14ac:dyDescent="0.25">
      <c r="A17" s="22">
        <v>45873</v>
      </c>
      <c r="B17" s="23" t="s">
        <v>3258</v>
      </c>
      <c r="C17" s="23">
        <v>11.3</v>
      </c>
      <c r="D17" s="23" t="s">
        <v>2802</v>
      </c>
      <c r="E17" s="23" t="s">
        <v>2803</v>
      </c>
      <c r="F17" s="23">
        <v>1006822899</v>
      </c>
      <c r="G17" s="23" t="s">
        <v>3344</v>
      </c>
      <c r="H17" s="23" t="s">
        <v>3345</v>
      </c>
      <c r="I17" s="23" t="str">
        <f>IFERROR(VLOOKUP($F17,MatrizHDUniclass!$A:$AN,3,0),"NA")</f>
        <v>ROCHA NAVEO OSCAR LEONARDO</v>
      </c>
      <c r="J17" s="23" t="str">
        <f>IFERROR(VLOOKUP($F17,MatrizHDUniclass!$A:$AN,19,0),"NA")</f>
        <v>ANALISTA ALIADOS</v>
      </c>
      <c r="K17" s="23" t="str">
        <f>IFERROR(VLOOKUP($F17,MatrizHDUniclass!$A:$AN,24,0),"NA")</f>
        <v>DLTN</v>
      </c>
      <c r="L17" s="23" t="str">
        <f>IFERROR(VLOOKUP($F17,MatrizHDUniclass!$A:$AN,31,0),"NA")</f>
        <v>ADMIN-ALIADOS</v>
      </c>
      <c r="M17" s="23" t="str">
        <f>IFERROR(VLOOKUP($F17,MatrizHDUniclass!$A:$AN,32,0),"NA")</f>
        <v>TRANSVERSAL</v>
      </c>
      <c r="N17" s="23" t="str">
        <f>IFERROR(VLOOKUP($F17,MatrizHDUniclass!$A:$AN,33,0),"NA")</f>
        <v>NACIONAL</v>
      </c>
      <c r="O17" s="23" t="str">
        <f>IFERROR(VLOOKUP($F17,MatrizHDUniclass!$A:$AN,26,0),"NA")</f>
        <v>TTTR</v>
      </c>
      <c r="P17" s="23" t="str">
        <f>IFERROR(VLOOKUP($F17,MatrizHDUniclass!$A:$AN,34,0),"NA")</f>
        <v>TRANSV CTV</v>
      </c>
      <c r="Q17" s="23" t="str">
        <f>IFERROR(VLOOKUP($F17,MatrizHDUniclass!$A:$AN,35,0),"NA")</f>
        <v>TRANSVER</v>
      </c>
      <c r="R17" s="23" t="str">
        <f>IFERROR(VLOOKUP($F17,MatrizHDUniclass!$A:$AN,36,0),"NA")</f>
        <v>TRANSV UEN</v>
      </c>
      <c r="S17" s="23" t="str">
        <f>IFERROR(VLOOKUP($F17,MatrizHDUniclass!$A:$AN,37,0),"NA")</f>
        <v>CSC</v>
      </c>
      <c r="T17" s="23" t="str">
        <f>IFERROR(VLOOKUP($F17,MatrizHDUniclass!$A:$AN,38,0),"NA")</f>
        <v>CONECTAR TV</v>
      </c>
      <c r="U17" s="23" t="str">
        <f>IFERROR(VLOOKUP($F17,MatrizHDUniclass!$A:$AN,39,0),"NA")</f>
        <v>ADMINISTRACION</v>
      </c>
      <c r="V17" s="24" t="str">
        <f>IFERROR(VLOOKUP($F17,MatrizHDUniclass!$A:$AN,40,0),"NA")</f>
        <v>ADMINISTRATIVO</v>
      </c>
      <c r="W17" t="s">
        <v>3346</v>
      </c>
      <c r="X17" s="8">
        <v>45981</v>
      </c>
    </row>
    <row r="18" spans="1:24" x14ac:dyDescent="0.25">
      <c r="A18" s="22" t="s">
        <v>3347</v>
      </c>
      <c r="B18" s="23" t="s">
        <v>3258</v>
      </c>
      <c r="C18" s="23">
        <v>11.3</v>
      </c>
      <c r="D18" s="23" t="s">
        <v>2802</v>
      </c>
      <c r="E18" s="23" t="s">
        <v>2803</v>
      </c>
      <c r="F18" s="23">
        <v>1013103168</v>
      </c>
      <c r="G18" s="23" t="s">
        <v>3348</v>
      </c>
      <c r="H18" s="23" t="s">
        <v>3349</v>
      </c>
      <c r="I18" s="23" t="str">
        <f>IFERROR(VLOOKUP($F18,MatrizHDUniclass!$A:$AN,3,0),"NA")</f>
        <v>DIAZ DIAZ NICOLAS</v>
      </c>
      <c r="J18" s="23" t="str">
        <f>IFERROR(VLOOKUP($F18,MatrizHDUniclass!$A:$AN,19,0),"NA")</f>
        <v>DISEÑADOR OPERACION</v>
      </c>
      <c r="K18" s="23" t="str">
        <f>IFERROR(VLOOKUP($F18,MatrizHDUniclass!$A:$AN,24,0),"NA")</f>
        <v>IGCB</v>
      </c>
      <c r="L18" s="23" t="str">
        <f>IFERROR(VLOOKUP($F18,MatrizHDUniclass!$A:$AN,31,0),"NA")</f>
        <v>INGENIERIA-GENERAL</v>
      </c>
      <c r="M18" s="23" t="str">
        <f>IFERROR(VLOOKUP($F18,MatrizHDUniclass!$A:$AN,32,0),"NA")</f>
        <v>REG CENTRO</v>
      </c>
      <c r="N18" s="23" t="str">
        <f>IFERROR(VLOOKUP($F18,MatrizHDUniclass!$A:$AN,33,0),"NA")</f>
        <v>BOGOTA</v>
      </c>
      <c r="O18" s="23" t="str">
        <f>IFERROR(VLOOKUP($F18,MatrizHDUniclass!$A:$AN,26,0),"NA")</f>
        <v>BSCL</v>
      </c>
      <c r="P18" s="23" t="str">
        <f>IFERROR(VLOOKUP($F18,MatrizHDUniclass!$A:$AN,34,0),"NA")</f>
        <v>ATP</v>
      </c>
      <c r="Q18" s="23" t="str">
        <f>IFERROR(VLOOKUP($F18,MatrizHDUniclass!$A:$AN,35,0),"NA")</f>
        <v>SOLU FIJAS</v>
      </c>
      <c r="R18" s="23" t="str">
        <f>IFERROR(VLOOKUP($F18,MatrizHDUniclass!$A:$AN,36,0),"NA")</f>
        <v>COLOS</v>
      </c>
      <c r="S18" s="23" t="str">
        <f>IFERROR(VLOOKUP($F18,MatrizHDUniclass!$A:$AN,37,0),"NA")</f>
        <v>CLIENTES</v>
      </c>
      <c r="T18" s="23" t="str">
        <f>IFERROR(VLOOKUP($F18,MatrizHDUniclass!$A:$AN,38,0),"NA")</f>
        <v>CONECTAR TV</v>
      </c>
      <c r="U18" s="23" t="str">
        <f>IFERROR(VLOOKUP($F18,MatrizHDUniclass!$A:$AN,39,0),"NA")</f>
        <v>INGENIERIA</v>
      </c>
      <c r="V18" s="24" t="str">
        <f>IFERROR(VLOOKUP($F18,MatrizHDUniclass!$A:$AN,40,0),"NA")</f>
        <v>PERSONAL APOYO</v>
      </c>
      <c r="W18" t="s">
        <v>3350</v>
      </c>
      <c r="X18" s="8">
        <v>45981</v>
      </c>
    </row>
    <row r="19" spans="1:24" x14ac:dyDescent="0.25">
      <c r="A19" s="18">
        <v>45222</v>
      </c>
      <c r="B19" s="19" t="s">
        <v>3258</v>
      </c>
      <c r="C19" s="19">
        <v>5.5</v>
      </c>
      <c r="D19" s="19" t="s">
        <v>2802</v>
      </c>
      <c r="E19" s="19" t="s">
        <v>2806</v>
      </c>
      <c r="F19" s="19">
        <v>1000326505</v>
      </c>
      <c r="G19" s="19" t="s">
        <v>3351</v>
      </c>
      <c r="H19" s="19" t="s">
        <v>3352</v>
      </c>
      <c r="I19" s="19" t="str">
        <f>IFERROR(VLOOKUP($F19,MatrizHDUniclass!$A:$AN,3,0),"NA")</f>
        <v>NA</v>
      </c>
      <c r="J19" s="19" t="str">
        <f>IFERROR(VLOOKUP($F19,MatrizHDUniclass!$A:$AN,19,0),"NA")</f>
        <v>NA</v>
      </c>
      <c r="K19" s="19" t="str">
        <f>IFERROR(VLOOKUP($F19,MatrizHDUniclass!$A:$AN,24,0),"NA")</f>
        <v>NA</v>
      </c>
      <c r="L19" s="19" t="str">
        <f>IFERROR(VLOOKUP($F19,MatrizHDUniclass!$A:$AN,31,0),"NA")</f>
        <v>NA</v>
      </c>
      <c r="M19" s="19" t="str">
        <f>IFERROR(VLOOKUP($F19,MatrizHDUniclass!$A:$AN,32,0),"NA")</f>
        <v>NA</v>
      </c>
      <c r="N19" s="19" t="str">
        <f>IFERROR(VLOOKUP($F19,MatrizHDUniclass!$A:$AN,33,0),"NA")</f>
        <v>NA</v>
      </c>
      <c r="O19" s="19" t="str">
        <f>IFERROR(VLOOKUP($F19,MatrizHDUniclass!$A:$AN,26,0),"NA")</f>
        <v>NA</v>
      </c>
      <c r="P19" s="19" t="str">
        <f>IFERROR(VLOOKUP($F19,MatrizHDUniclass!$A:$AN,34,0),"NA")</f>
        <v>NA</v>
      </c>
      <c r="Q19" s="19" t="str">
        <f>IFERROR(VLOOKUP($F19,MatrizHDUniclass!$A:$AN,35,0),"NA")</f>
        <v>NA</v>
      </c>
      <c r="R19" s="19" t="str">
        <f>IFERROR(VLOOKUP($F19,MatrizHDUniclass!$A:$AN,36,0),"NA")</f>
        <v>NA</v>
      </c>
      <c r="S19" s="19" t="str">
        <f>IFERROR(VLOOKUP($F19,MatrizHDUniclass!$A:$AN,37,0),"NA")</f>
        <v>NA</v>
      </c>
      <c r="T19" s="19" t="str">
        <f>IFERROR(VLOOKUP($F19,MatrizHDUniclass!$A:$AN,38,0),"NA")</f>
        <v>NA</v>
      </c>
      <c r="U19" s="19" t="str">
        <f>IFERROR(VLOOKUP($F19,MatrizHDUniclass!$A:$AN,39,0),"NA")</f>
        <v>NA</v>
      </c>
      <c r="V19" s="20" t="str">
        <f>IFERROR(VLOOKUP($F19,MatrizHDUniclass!$A:$AN,40,0),"NA")</f>
        <v>NA</v>
      </c>
      <c r="W19" t="s">
        <v>3353</v>
      </c>
      <c r="X19" s="8">
        <v>45981</v>
      </c>
    </row>
    <row r="20" spans="1:24" x14ac:dyDescent="0.25">
      <c r="A20" s="22">
        <v>45231</v>
      </c>
      <c r="B20" s="19" t="s">
        <v>3265</v>
      </c>
      <c r="C20" s="19">
        <v>5.5</v>
      </c>
      <c r="D20" s="19" t="s">
        <v>2802</v>
      </c>
      <c r="E20" s="19" t="s">
        <v>2806</v>
      </c>
      <c r="F20" s="23">
        <v>1036948710</v>
      </c>
      <c r="G20" s="19" t="s">
        <v>3354</v>
      </c>
      <c r="H20" s="19" t="s">
        <v>3355</v>
      </c>
      <c r="I20" s="23" t="str">
        <f>IFERROR(VLOOKUP($F20,MatrizHDUniclass!$A:$AN,3,0),"NA")</f>
        <v>GOMEZ ALCARAZ CAMILO ANDRES</v>
      </c>
      <c r="J20" s="23" t="str">
        <f>IFERROR(VLOOKUP($F20,MatrizHDUniclass!$A:$AN,19,0),"NA")</f>
        <v>COORDINADOR OPERACION FLM</v>
      </c>
      <c r="K20" s="23" t="str">
        <f>IFERROR(VLOOKUP($F20,MatrizHDUniclass!$A:$AN,24,0),"NA")</f>
        <v>IGAM</v>
      </c>
      <c r="L20" s="23" t="str">
        <f>IFERROR(VLOOKUP($F20,MatrizHDUniclass!$A:$AN,31,0),"NA")</f>
        <v>INGENIERIA-GENERAL</v>
      </c>
      <c r="M20" s="23" t="str">
        <f>IFERROR(VLOOKUP($F20,MatrizHDUniclass!$A:$AN,32,0),"NA")</f>
        <v>REG ANTIO</v>
      </c>
      <c r="N20" s="23" t="str">
        <f>IFERROR(VLOOKUP($F20,MatrizHDUniclass!$A:$AN,33,0),"NA")</f>
        <v>MEDELLIN</v>
      </c>
      <c r="O20" s="23" t="str">
        <f>IFERROR(VLOOKUP($F20,MatrizHDUniclass!$A:$AN,26,0),"NA")</f>
        <v>HNAL</v>
      </c>
      <c r="P20" s="23" t="str">
        <f>IFERROR(VLOOKUP($F20,MatrizHDUniclass!$A:$AN,34,0),"NA")</f>
        <v>HUAWEI</v>
      </c>
      <c r="Q20" s="23" t="str">
        <f>IFERROR(VLOOKUP($F20,MatrizHDUniclass!$A:$AN,35,0),"NA")</f>
        <v>NUEVOS NEG</v>
      </c>
      <c r="R20" s="23" t="str">
        <f>IFERROR(VLOOKUP($F20,MatrizHDUniclass!$A:$AN,36,0),"NA")</f>
        <v>FLM ALL IN ONE</v>
      </c>
      <c r="S20" s="23" t="str">
        <f>IFERROR(VLOOKUP($F20,MatrizHDUniclass!$A:$AN,37,0),"NA")</f>
        <v>CLIENTES</v>
      </c>
      <c r="T20" s="23" t="str">
        <f>IFERROR(VLOOKUP($F20,MatrizHDUniclass!$A:$AN,38,0),"NA")</f>
        <v>CONECTAR TV</v>
      </c>
      <c r="U20" s="23" t="str">
        <f>IFERROR(VLOOKUP($F20,MatrizHDUniclass!$A:$AN,39,0),"NA")</f>
        <v>INGENIERIA</v>
      </c>
      <c r="V20" s="24" t="str">
        <f>IFERROR(VLOOKUP($F20,MatrizHDUniclass!$A:$AN,40,0),"NA")</f>
        <v>OPERATIVO</v>
      </c>
      <c r="W20" t="s">
        <v>3356</v>
      </c>
      <c r="X20" s="8">
        <v>45981</v>
      </c>
    </row>
    <row r="21" spans="1:24" x14ac:dyDescent="0.25">
      <c r="A21" s="26">
        <v>45041</v>
      </c>
      <c r="B21" s="23" t="s">
        <v>3265</v>
      </c>
      <c r="C21" s="23">
        <v>5.5</v>
      </c>
      <c r="D21" s="23" t="s">
        <v>2802</v>
      </c>
      <c r="E21" s="23" t="s">
        <v>2806</v>
      </c>
      <c r="F21" s="23">
        <v>1001145154</v>
      </c>
      <c r="G21" s="46" t="s">
        <v>3357</v>
      </c>
      <c r="H21" s="23" t="s">
        <v>3358</v>
      </c>
      <c r="I21" s="23" t="str">
        <f>IFERROR(VLOOKUP($F21,MatrizHDUniclass!$A:$AN,3,0),"NA")</f>
        <v>NA</v>
      </c>
      <c r="J21" s="23" t="str">
        <f>IFERROR(VLOOKUP($F21,MatrizHDUniclass!$A:$AN,19,0),"NA")</f>
        <v>NA</v>
      </c>
      <c r="K21" s="23" t="str">
        <f>IFERROR(VLOOKUP($F21,MatrizHDUniclass!$A:$AN,24,0),"NA")</f>
        <v>NA</v>
      </c>
      <c r="L21" s="23" t="str">
        <f>IFERROR(VLOOKUP($F21,MatrizHDUniclass!$A:$AN,31,0),"NA")</f>
        <v>NA</v>
      </c>
      <c r="M21" s="23" t="str">
        <f>IFERROR(VLOOKUP($F21,MatrizHDUniclass!$A:$AN,32,0),"NA")</f>
        <v>NA</v>
      </c>
      <c r="N21" s="23" t="str">
        <f>IFERROR(VLOOKUP($F21,MatrizHDUniclass!$A:$AN,33,0),"NA")</f>
        <v>NA</v>
      </c>
      <c r="O21" s="23" t="str">
        <f>IFERROR(VLOOKUP($F21,MatrizHDUniclass!$A:$AN,26,0),"NA")</f>
        <v>NA</v>
      </c>
      <c r="P21" s="23" t="str">
        <f>IFERROR(VLOOKUP($F21,MatrizHDUniclass!$A:$AN,34,0),"NA")</f>
        <v>NA</v>
      </c>
      <c r="Q21" s="23" t="str">
        <f>IFERROR(VLOOKUP($F21,MatrizHDUniclass!$A:$AN,35,0),"NA")</f>
        <v>NA</v>
      </c>
      <c r="R21" s="23" t="str">
        <f>IFERROR(VLOOKUP($F21,MatrizHDUniclass!$A:$AN,36,0),"NA")</f>
        <v>NA</v>
      </c>
      <c r="S21" s="23" t="str">
        <f>IFERROR(VLOOKUP($F21,MatrizHDUniclass!$A:$AN,37,0),"NA")</f>
        <v>NA</v>
      </c>
      <c r="T21" s="23" t="str">
        <f>IFERROR(VLOOKUP($F21,MatrizHDUniclass!$A:$AN,38,0),"NA")</f>
        <v>NA</v>
      </c>
      <c r="U21" s="23" t="str">
        <f>IFERROR(VLOOKUP($F21,MatrizHDUniclass!$A:$AN,39,0),"NA")</f>
        <v>NA</v>
      </c>
      <c r="V21" s="24" t="str">
        <f>IFERROR(VLOOKUP($F21,MatrizHDUniclass!$A:$AN,40,0),"NA")</f>
        <v>NA</v>
      </c>
      <c r="W21" t="s">
        <v>3359</v>
      </c>
      <c r="X21" s="8">
        <v>45982</v>
      </c>
    </row>
    <row r="22" spans="1:24" x14ac:dyDescent="0.25">
      <c r="A22" s="22">
        <v>44957</v>
      </c>
      <c r="B22" s="23" t="s">
        <v>3258</v>
      </c>
      <c r="C22" s="23">
        <v>11.3</v>
      </c>
      <c r="D22" s="23" t="s">
        <v>2802</v>
      </c>
      <c r="E22" s="23" t="s">
        <v>2803</v>
      </c>
      <c r="F22" s="23">
        <v>1014218476</v>
      </c>
      <c r="G22" s="23" t="s">
        <v>3360</v>
      </c>
      <c r="H22" s="23" t="s">
        <v>3361</v>
      </c>
      <c r="I22" s="23" t="str">
        <f>IFERROR(VLOOKUP($F22,MatrizHDUniclass!$A:$AN,3,0),"NA")</f>
        <v>NA</v>
      </c>
      <c r="J22" s="23" t="str">
        <f>IFERROR(VLOOKUP($F22,MatrizHDUniclass!$A:$AN,19,0),"NA")</f>
        <v>NA</v>
      </c>
      <c r="K22" s="23" t="str">
        <f>IFERROR(VLOOKUP($F22,MatrizHDUniclass!$A:$AN,24,0),"NA")</f>
        <v>NA</v>
      </c>
      <c r="L22" s="23" t="str">
        <f>IFERROR(VLOOKUP($F22,MatrizHDUniclass!$A:$AN,31,0),"NA")</f>
        <v>NA</v>
      </c>
      <c r="M22" s="23" t="str">
        <f>IFERROR(VLOOKUP($F22,MatrizHDUniclass!$A:$AN,32,0),"NA")</f>
        <v>NA</v>
      </c>
      <c r="N22" s="23" t="str">
        <f>IFERROR(VLOOKUP($F22,MatrizHDUniclass!$A:$AN,33,0),"NA")</f>
        <v>NA</v>
      </c>
      <c r="O22" s="23" t="str">
        <f>IFERROR(VLOOKUP($F22,MatrizHDUniclass!$A:$AN,26,0),"NA")</f>
        <v>NA</v>
      </c>
      <c r="P22" s="23" t="str">
        <f>IFERROR(VLOOKUP($F22,MatrizHDUniclass!$A:$AN,34,0),"NA")</f>
        <v>NA</v>
      </c>
      <c r="Q22" s="23" t="str">
        <f>IFERROR(VLOOKUP($F22,MatrizHDUniclass!$A:$AN,35,0),"NA")</f>
        <v>NA</v>
      </c>
      <c r="R22" s="23" t="str">
        <f>IFERROR(VLOOKUP($F22,MatrizHDUniclass!$A:$AN,36,0),"NA")</f>
        <v>NA</v>
      </c>
      <c r="S22" s="23" t="str">
        <f>IFERROR(VLOOKUP($F22,MatrizHDUniclass!$A:$AN,37,0),"NA")</f>
        <v>NA</v>
      </c>
      <c r="T22" s="23" t="str">
        <f>IFERROR(VLOOKUP($F22,MatrizHDUniclass!$A:$AN,38,0),"NA")</f>
        <v>NA</v>
      </c>
      <c r="U22" s="23" t="str">
        <f>IFERROR(VLOOKUP($F22,MatrizHDUniclass!$A:$AN,39,0),"NA")</f>
        <v>NA</v>
      </c>
      <c r="V22" s="24" t="str">
        <f>IFERROR(VLOOKUP($F22,MatrizHDUniclass!$A:$AN,40,0),"NA")</f>
        <v>NA</v>
      </c>
      <c r="W22" t="s">
        <v>3362</v>
      </c>
      <c r="X22" s="8">
        <v>45985</v>
      </c>
    </row>
    <row r="23" spans="1:24" x14ac:dyDescent="0.25">
      <c r="A23" s="22">
        <v>43909</v>
      </c>
      <c r="B23" s="23" t="s">
        <v>3258</v>
      </c>
      <c r="C23" s="23">
        <v>5.5</v>
      </c>
      <c r="D23" s="23" t="s">
        <v>2802</v>
      </c>
      <c r="E23" s="23" t="s">
        <v>2806</v>
      </c>
      <c r="F23" s="23">
        <v>80028522</v>
      </c>
      <c r="G23" s="23" t="s">
        <v>3363</v>
      </c>
      <c r="H23" s="23"/>
      <c r="I23" s="23" t="s">
        <v>3364</v>
      </c>
      <c r="J23" s="23" t="s">
        <v>3365</v>
      </c>
      <c r="K23" s="23" t="s">
        <v>3366</v>
      </c>
      <c r="L23" s="23" t="s">
        <v>3367</v>
      </c>
      <c r="M23" s="23" t="s">
        <v>3093</v>
      </c>
      <c r="N23" s="23" t="s">
        <v>3292</v>
      </c>
      <c r="O23" s="23" t="s">
        <v>3293</v>
      </c>
      <c r="P23" s="23" t="s">
        <v>3294</v>
      </c>
      <c r="Q23" s="23" t="s">
        <v>3295</v>
      </c>
      <c r="R23" s="23" t="s">
        <v>3296</v>
      </c>
      <c r="S23" s="23" t="s">
        <v>3285</v>
      </c>
      <c r="T23" s="23" t="s">
        <v>3275</v>
      </c>
      <c r="U23" s="23" t="s">
        <v>3046</v>
      </c>
      <c r="V23" s="24" t="s">
        <v>3055</v>
      </c>
      <c r="W23" t="s">
        <v>3368</v>
      </c>
      <c r="X23" s="8">
        <v>45986</v>
      </c>
    </row>
    <row r="24" spans="1:24" x14ac:dyDescent="0.25">
      <c r="A24" s="22">
        <v>44834</v>
      </c>
      <c r="B24" s="19" t="s">
        <v>3258</v>
      </c>
      <c r="C24" s="19">
        <v>11.3</v>
      </c>
      <c r="D24" s="19" t="s">
        <v>2802</v>
      </c>
      <c r="E24" s="19" t="s">
        <v>2803</v>
      </c>
      <c r="F24" s="23">
        <v>1007556186</v>
      </c>
      <c r="G24" s="19" t="s">
        <v>3369</v>
      </c>
      <c r="H24" s="19" t="s">
        <v>3370</v>
      </c>
      <c r="I24" s="23" t="str">
        <f>IFERROR(VLOOKUP($F24,MatrizHDUniclass!$A:$AN,3,0),"NA")</f>
        <v>NA</v>
      </c>
      <c r="J24" s="23" t="str">
        <f>IFERROR(VLOOKUP($F24,MatrizHDUniclass!$A:$AN,19,0),"NA")</f>
        <v>NA</v>
      </c>
      <c r="K24" s="23" t="str">
        <f>IFERROR(VLOOKUP($F24,MatrizHDUniclass!$A:$AN,24,0),"NA")</f>
        <v>NA</v>
      </c>
      <c r="L24" s="23" t="str">
        <f>IFERROR(VLOOKUP($F24,MatrizHDUniclass!$A:$AN,31,0),"NA")</f>
        <v>NA</v>
      </c>
      <c r="M24" s="23" t="str">
        <f>IFERROR(VLOOKUP($F24,MatrizHDUniclass!$A:$AN,32,0),"NA")</f>
        <v>NA</v>
      </c>
      <c r="N24" s="23" t="str">
        <f>IFERROR(VLOOKUP($F24,MatrizHDUniclass!$A:$AN,33,0),"NA")</f>
        <v>NA</v>
      </c>
      <c r="O24" s="23" t="str">
        <f>IFERROR(VLOOKUP($F24,MatrizHDUniclass!$A:$AN,26,0),"NA")</f>
        <v>NA</v>
      </c>
      <c r="P24" s="23" t="str">
        <f>IFERROR(VLOOKUP($F24,MatrizHDUniclass!$A:$AN,34,0),"NA")</f>
        <v>NA</v>
      </c>
      <c r="Q24" s="23" t="str">
        <f>IFERROR(VLOOKUP($F24,MatrizHDUniclass!$A:$AN,35,0),"NA")</f>
        <v>NA</v>
      </c>
      <c r="R24" s="23" t="str">
        <f>IFERROR(VLOOKUP($F24,MatrizHDUniclass!$A:$AN,36,0),"NA")</f>
        <v>NA</v>
      </c>
      <c r="S24" s="23" t="str">
        <f>IFERROR(VLOOKUP($F24,MatrizHDUniclass!$A:$AN,37,0),"NA")</f>
        <v>NA</v>
      </c>
      <c r="T24" s="23" t="str">
        <f>IFERROR(VLOOKUP($F24,MatrizHDUniclass!$A:$AN,38,0),"NA")</f>
        <v>NA</v>
      </c>
      <c r="U24" s="23" t="str">
        <f>IFERROR(VLOOKUP($F24,MatrizHDUniclass!$A:$AN,39,0),"NA")</f>
        <v>NA</v>
      </c>
      <c r="V24" s="24" t="str">
        <f>IFERROR(VLOOKUP($F24,MatrizHDUniclass!$A:$AN,40,0),"NA")</f>
        <v>NA</v>
      </c>
      <c r="W24" t="s">
        <v>3371</v>
      </c>
      <c r="X24" s="8">
        <v>45986</v>
      </c>
    </row>
    <row r="25" spans="1:24" x14ac:dyDescent="0.25">
      <c r="A25" s="22">
        <v>44869</v>
      </c>
      <c r="B25" s="23" t="s">
        <v>3258</v>
      </c>
      <c r="C25" s="23">
        <v>5.5</v>
      </c>
      <c r="D25" s="23" t="s">
        <v>2802</v>
      </c>
      <c r="E25" s="23" t="s">
        <v>2806</v>
      </c>
      <c r="F25" s="23">
        <v>80231431</v>
      </c>
      <c r="G25" s="23" t="s">
        <v>3372</v>
      </c>
      <c r="H25" s="30" t="s">
        <v>10843</v>
      </c>
      <c r="I25" s="23" t="str">
        <f>IFERROR(VLOOKUP($F25,MatrizHDUniclass!$A:$AN,3,0),"NA")</f>
        <v>NA</v>
      </c>
      <c r="J25" s="23" t="str">
        <f>IFERROR(VLOOKUP($F25,MatrizHDUniclass!$A:$AN,19,0),"NA")</f>
        <v>NA</v>
      </c>
      <c r="K25" s="23" t="str">
        <f>IFERROR(VLOOKUP($F25,MatrizHDUniclass!$A:$AN,24,0),"NA")</f>
        <v>NA</v>
      </c>
      <c r="L25" s="23" t="str">
        <f>IFERROR(VLOOKUP($F25,MatrizHDUniclass!$A:$AN,31,0),"NA")</f>
        <v>NA</v>
      </c>
      <c r="M25" s="23" t="str">
        <f>IFERROR(VLOOKUP($F25,MatrizHDUniclass!$A:$AN,32,0),"NA")</f>
        <v>NA</v>
      </c>
      <c r="N25" s="23" t="str">
        <f>IFERROR(VLOOKUP($F25,MatrizHDUniclass!$A:$AN,33,0),"NA")</f>
        <v>NA</v>
      </c>
      <c r="O25" s="23" t="str">
        <f>IFERROR(VLOOKUP($F25,MatrizHDUniclass!$A:$AN,26,0),"NA")</f>
        <v>NA</v>
      </c>
      <c r="P25" s="23" t="str">
        <f>IFERROR(VLOOKUP($F25,MatrizHDUniclass!$A:$AN,34,0),"NA")</f>
        <v>NA</v>
      </c>
      <c r="Q25" s="23" t="str">
        <f>IFERROR(VLOOKUP($F25,MatrizHDUniclass!$A:$AN,35,0),"NA")</f>
        <v>NA</v>
      </c>
      <c r="R25" s="23" t="str">
        <f>IFERROR(VLOOKUP($F25,MatrizHDUniclass!$A:$AN,36,0),"NA")</f>
        <v>NA</v>
      </c>
      <c r="S25" s="23" t="str">
        <f>IFERROR(VLOOKUP($F25,MatrizHDUniclass!$A:$AN,37,0),"NA")</f>
        <v>NA</v>
      </c>
      <c r="T25" s="23" t="str">
        <f>IFERROR(VLOOKUP($F25,MatrizHDUniclass!$A:$AN,38,0),"NA")</f>
        <v>NA</v>
      </c>
      <c r="U25" s="23" t="str">
        <f>IFERROR(VLOOKUP($F25,MatrizHDUniclass!$A:$AN,39,0),"NA")</f>
        <v>NA</v>
      </c>
      <c r="V25" s="24" t="str">
        <f>IFERROR(VLOOKUP($F25,MatrizHDUniclass!$A:$AN,40,0),"NA")</f>
        <v>NA</v>
      </c>
      <c r="W25" t="s">
        <v>3373</v>
      </c>
      <c r="X25" s="8">
        <v>45987</v>
      </c>
    </row>
    <row r="26" spans="1:24" x14ac:dyDescent="0.25">
      <c r="A26" s="22">
        <v>45552</v>
      </c>
      <c r="B26" s="23" t="s">
        <v>3258</v>
      </c>
      <c r="C26" s="23">
        <v>4.53</v>
      </c>
      <c r="D26" s="23" t="s">
        <v>2802</v>
      </c>
      <c r="E26" s="23" t="s">
        <v>2810</v>
      </c>
      <c r="F26" s="23">
        <v>1007556186</v>
      </c>
      <c r="G26" s="23" t="s">
        <v>3374</v>
      </c>
      <c r="H26" s="23" t="s">
        <v>3375</v>
      </c>
      <c r="I26" s="23" t="str">
        <f>IFERROR(VLOOKUP($F26,MatrizHDUniclass!$A:$AN,3,0),"NA")</f>
        <v>NA</v>
      </c>
      <c r="J26" s="23" t="str">
        <f>IFERROR(VLOOKUP($F26,MatrizHDUniclass!$A:$AN,19,0),"NA")</f>
        <v>NA</v>
      </c>
      <c r="K26" s="23" t="str">
        <f>IFERROR(VLOOKUP($F26,MatrizHDUniclass!$A:$AN,24,0),"NA")</f>
        <v>NA</v>
      </c>
      <c r="L26" s="23" t="str">
        <f>IFERROR(VLOOKUP($F26,MatrizHDUniclass!$A:$AN,31,0),"NA")</f>
        <v>NA</v>
      </c>
      <c r="M26" s="23" t="str">
        <f>IFERROR(VLOOKUP($F26,MatrizHDUniclass!$A:$AN,32,0),"NA")</f>
        <v>NA</v>
      </c>
      <c r="N26" s="23" t="str">
        <f>IFERROR(VLOOKUP($F26,MatrizHDUniclass!$A:$AN,33,0),"NA")</f>
        <v>NA</v>
      </c>
      <c r="O26" s="23" t="str">
        <f>IFERROR(VLOOKUP($F26,MatrizHDUniclass!$A:$AN,26,0),"NA")</f>
        <v>NA</v>
      </c>
      <c r="P26" s="23" t="str">
        <f>IFERROR(VLOOKUP($F26,MatrizHDUniclass!$A:$AN,34,0),"NA")</f>
        <v>NA</v>
      </c>
      <c r="Q26" s="23" t="str">
        <f>IFERROR(VLOOKUP($F26,MatrizHDUniclass!$A:$AN,35,0),"NA")</f>
        <v>NA</v>
      </c>
      <c r="R26" s="23" t="str">
        <f>IFERROR(VLOOKUP($F26,MatrizHDUniclass!$A:$AN,36,0),"NA")</f>
        <v>NA</v>
      </c>
      <c r="S26" s="23" t="str">
        <f>IFERROR(VLOOKUP($F26,MatrizHDUniclass!$A:$AN,37,0),"NA")</f>
        <v>NA</v>
      </c>
      <c r="T26" s="23" t="str">
        <f>IFERROR(VLOOKUP($F26,MatrizHDUniclass!$A:$AN,38,0),"NA")</f>
        <v>NA</v>
      </c>
      <c r="U26" s="23" t="str">
        <f>IFERROR(VLOOKUP($F26,MatrizHDUniclass!$A:$AN,39,0),"NA")</f>
        <v>NA</v>
      </c>
      <c r="V26" s="24" t="str">
        <f>IFERROR(VLOOKUP($F26,MatrizHDUniclass!$A:$AN,40,0),"NA")</f>
        <v>NA</v>
      </c>
      <c r="W26" t="s">
        <v>3376</v>
      </c>
      <c r="X26" s="8">
        <v>45987</v>
      </c>
    </row>
    <row r="27" spans="1:24" x14ac:dyDescent="0.25">
      <c r="A27" s="26">
        <v>45260</v>
      </c>
      <c r="B27" s="23" t="s">
        <v>3265</v>
      </c>
      <c r="C27" s="23">
        <v>5.5</v>
      </c>
      <c r="D27" s="23" t="s">
        <v>2802</v>
      </c>
      <c r="E27" s="23" t="s">
        <v>2806</v>
      </c>
      <c r="F27" s="23">
        <v>1036655332</v>
      </c>
      <c r="G27" s="23" t="s">
        <v>3377</v>
      </c>
      <c r="H27" s="23" t="s">
        <v>3378</v>
      </c>
      <c r="I27" s="23" t="str">
        <f>IFERROR(VLOOKUP($F27,MatrizHDUniclass!$A:$AN,3,0),"NA")</f>
        <v>NA</v>
      </c>
      <c r="J27" s="23" t="str">
        <f>IFERROR(VLOOKUP($F27,MatrizHDUniclass!$A:$AN,19,0),"NA")</f>
        <v>NA</v>
      </c>
      <c r="K27" s="23" t="str">
        <f>IFERROR(VLOOKUP($F27,MatrizHDUniclass!$A:$AN,24,0),"NA")</f>
        <v>NA</v>
      </c>
      <c r="L27" s="23" t="str">
        <f>IFERROR(VLOOKUP($F27,MatrizHDUniclass!$A:$AN,31,0),"NA")</f>
        <v>NA</v>
      </c>
      <c r="M27" s="23" t="str">
        <f>IFERROR(VLOOKUP($F27,MatrizHDUniclass!$A:$AN,32,0),"NA")</f>
        <v>NA</v>
      </c>
      <c r="N27" s="23" t="str">
        <f>IFERROR(VLOOKUP($F27,MatrizHDUniclass!$A:$AN,33,0),"NA")</f>
        <v>NA</v>
      </c>
      <c r="O27" s="23" t="str">
        <f>IFERROR(VLOOKUP($F27,MatrizHDUniclass!$A:$AN,26,0),"NA")</f>
        <v>NA</v>
      </c>
      <c r="P27" s="23" t="str">
        <f>IFERROR(VLOOKUP($F27,MatrizHDUniclass!$A:$AN,34,0),"NA")</f>
        <v>NA</v>
      </c>
      <c r="Q27" s="23" t="str">
        <f>IFERROR(VLOOKUP($F27,MatrizHDUniclass!$A:$AN,35,0),"NA")</f>
        <v>NA</v>
      </c>
      <c r="R27" s="23" t="str">
        <f>IFERROR(VLOOKUP($F27,MatrizHDUniclass!$A:$AN,36,0),"NA")</f>
        <v>NA</v>
      </c>
      <c r="S27" s="23" t="str">
        <f>IFERROR(VLOOKUP($F27,MatrizHDUniclass!$A:$AN,37,0),"NA")</f>
        <v>NA</v>
      </c>
      <c r="T27" s="23" t="str">
        <f>IFERROR(VLOOKUP($F27,MatrizHDUniclass!$A:$AN,38,0),"NA")</f>
        <v>NA</v>
      </c>
      <c r="U27" s="23" t="str">
        <f>IFERROR(VLOOKUP($F27,MatrizHDUniclass!$A:$AN,39,0),"NA")</f>
        <v>NA</v>
      </c>
      <c r="V27" s="24" t="str">
        <f>IFERROR(VLOOKUP($F27,MatrizHDUniclass!$A:$AN,40,0),"NA")</f>
        <v>NA</v>
      </c>
      <c r="W27" t="s">
        <v>3379</v>
      </c>
      <c r="X27" s="8">
        <v>45987</v>
      </c>
    </row>
    <row r="28" spans="1:24" x14ac:dyDescent="0.25">
      <c r="A28" s="26">
        <v>45315</v>
      </c>
      <c r="B28" s="23" t="s">
        <v>3258</v>
      </c>
      <c r="C28" s="23">
        <v>11.3</v>
      </c>
      <c r="D28" s="23" t="s">
        <v>2802</v>
      </c>
      <c r="E28" s="23" t="s">
        <v>2803</v>
      </c>
      <c r="F28" s="23">
        <v>1010013785</v>
      </c>
      <c r="G28" s="28" t="s">
        <v>3380</v>
      </c>
      <c r="H28" s="28" t="s">
        <v>3381</v>
      </c>
      <c r="I28" s="23" t="str">
        <f>IFERROR(VLOOKUP($F28,MatrizHDUniclass!$A:$AN,3,0),"NA")</f>
        <v>NA</v>
      </c>
      <c r="J28" s="23" t="str">
        <f>IFERROR(VLOOKUP($F28,MatrizHDUniclass!$A:$AN,19,0),"NA")</f>
        <v>NA</v>
      </c>
      <c r="K28" s="23" t="str">
        <f>IFERROR(VLOOKUP($F28,MatrizHDUniclass!$A:$AN,24,0),"NA")</f>
        <v>NA</v>
      </c>
      <c r="L28" s="23" t="str">
        <f>IFERROR(VLOOKUP($F28,MatrizHDUniclass!$A:$AN,31,0),"NA")</f>
        <v>NA</v>
      </c>
      <c r="M28" s="23" t="str">
        <f>IFERROR(VLOOKUP($F28,MatrizHDUniclass!$A:$AN,32,0),"NA")</f>
        <v>NA</v>
      </c>
      <c r="N28" s="23" t="str">
        <f>IFERROR(VLOOKUP($F28,MatrizHDUniclass!$A:$AN,33,0),"NA")</f>
        <v>NA</v>
      </c>
      <c r="O28" s="23" t="str">
        <f>IFERROR(VLOOKUP($F28,MatrizHDUniclass!$A:$AN,26,0),"NA")</f>
        <v>NA</v>
      </c>
      <c r="P28" s="23" t="str">
        <f>IFERROR(VLOOKUP($F28,MatrizHDUniclass!$A:$AN,34,0),"NA")</f>
        <v>NA</v>
      </c>
      <c r="Q28" s="23" t="str">
        <f>IFERROR(VLOOKUP($F28,MatrizHDUniclass!$A:$AN,35,0),"NA")</f>
        <v>NA</v>
      </c>
      <c r="R28" s="23" t="str">
        <f>IFERROR(VLOOKUP($F28,MatrizHDUniclass!$A:$AN,36,0),"NA")</f>
        <v>NA</v>
      </c>
      <c r="S28" s="23" t="str">
        <f>IFERROR(VLOOKUP($F28,MatrizHDUniclass!$A:$AN,37,0),"NA")</f>
        <v>NA</v>
      </c>
      <c r="T28" s="23" t="str">
        <f>IFERROR(VLOOKUP($F28,MatrizHDUniclass!$A:$AN,38,0),"NA")</f>
        <v>NA</v>
      </c>
      <c r="U28" s="23" t="str">
        <f>IFERROR(VLOOKUP($F28,MatrizHDUniclass!$A:$AN,39,0),"NA")</f>
        <v>NA</v>
      </c>
      <c r="V28" s="24" t="str">
        <f>IFERROR(VLOOKUP($F28,MatrizHDUniclass!$A:$AN,40,0),"NA")</f>
        <v>NA</v>
      </c>
      <c r="W28" s="27" t="s">
        <v>3336</v>
      </c>
      <c r="X28" s="8">
        <v>45992</v>
      </c>
    </row>
    <row r="29" spans="1:24" x14ac:dyDescent="0.25">
      <c r="A29" s="18">
        <v>44889</v>
      </c>
      <c r="B29" s="19" t="s">
        <v>3258</v>
      </c>
      <c r="C29" s="19">
        <v>5.5</v>
      </c>
      <c r="D29" s="19" t="s">
        <v>2802</v>
      </c>
      <c r="E29" s="19" t="s">
        <v>2806</v>
      </c>
      <c r="F29" s="19">
        <v>1014248901</v>
      </c>
      <c r="G29" s="29" t="s">
        <v>3360</v>
      </c>
      <c r="H29" s="19"/>
      <c r="I29" s="19" t="str">
        <f>IFERROR(VLOOKUP($F29,MatrizHDUniclass!$A:$AN,3,0),"NA")</f>
        <v>CASALLAS FAJARDO LINA MARIA</v>
      </c>
      <c r="J29" s="19" t="str">
        <f>IFERROR(VLOOKUP($F29,MatrizHDUniclass!$A:$AN,19,0),"NA")</f>
        <v>BACKOFFICE OPERACION</v>
      </c>
      <c r="K29" s="19" t="str">
        <f>IFERROR(VLOOKUP($F29,MatrizHDUniclass!$A:$AN,24,0),"NA")</f>
        <v>IGCB</v>
      </c>
      <c r="L29" s="19" t="str">
        <f>IFERROR(VLOOKUP($F29,MatrizHDUniclass!$A:$AN,31,0),"NA")</f>
        <v>INGENIERIA-GENERAL</v>
      </c>
      <c r="M29" s="19" t="str">
        <f>IFERROR(VLOOKUP($F29,MatrizHDUniclass!$A:$AN,32,0),"NA")</f>
        <v>REG CENTRO</v>
      </c>
      <c r="N29" s="19" t="str">
        <f>IFERROR(VLOOKUP($F29,MatrizHDUniclass!$A:$AN,33,0),"NA")</f>
        <v>BOGOTA</v>
      </c>
      <c r="O29" s="19" t="str">
        <f>IFERROR(VLOOKUP($F29,MatrizHDUniclass!$A:$AN,26,0),"NA")</f>
        <v>USIM</v>
      </c>
      <c r="P29" s="19" t="str">
        <f>IFERROR(VLOOKUP($F29,MatrizHDUniclass!$A:$AN,34,0),"NA")</f>
        <v>CLARO R4</v>
      </c>
      <c r="Q29" s="19" t="str">
        <f>IFERROR(VLOOKUP($F29,MatrizHDUniclass!$A:$AN,35,0),"NA")</f>
        <v>SOLU FIJAS</v>
      </c>
      <c r="R29" s="19" t="str">
        <f>IFERROR(VLOOKUP($F29,MatrizHDUniclass!$A:$AN,36,0),"NA")</f>
        <v>IMM</v>
      </c>
      <c r="S29" s="19" t="str">
        <f>IFERROR(VLOOKUP($F29,MatrizHDUniclass!$A:$AN,37,0),"NA")</f>
        <v>CLIENTES</v>
      </c>
      <c r="T29" s="19" t="str">
        <f>IFERROR(VLOOKUP($F29,MatrizHDUniclass!$A:$AN,38,0),"NA")</f>
        <v>CONECTAR TV</v>
      </c>
      <c r="U29" s="19" t="str">
        <f>IFERROR(VLOOKUP($F29,MatrizHDUniclass!$A:$AN,39,0),"NA")</f>
        <v>INGENIERIA</v>
      </c>
      <c r="V29" s="20" t="str">
        <f>IFERROR(VLOOKUP($F29,MatrizHDUniclass!$A:$AN,40,0),"NA")</f>
        <v>PERSONAL APOYO</v>
      </c>
      <c r="W29" t="s">
        <v>3382</v>
      </c>
      <c r="X29" s="8">
        <v>45985</v>
      </c>
    </row>
    <row r="30" spans="1:24" x14ac:dyDescent="0.25">
      <c r="A30" s="22">
        <v>44533</v>
      </c>
      <c r="B30" s="23" t="s">
        <v>3258</v>
      </c>
      <c r="C30" s="23">
        <v>11.3</v>
      </c>
      <c r="D30" s="23" t="s">
        <v>2802</v>
      </c>
      <c r="E30" s="23" t="s">
        <v>2803</v>
      </c>
      <c r="F30" s="23">
        <v>1061219779</v>
      </c>
      <c r="G30" s="23" t="s">
        <v>3383</v>
      </c>
      <c r="H30" s="23" t="s">
        <v>3384</v>
      </c>
      <c r="I30" s="23" t="str">
        <f>IFERROR(VLOOKUP($F30,MatrizHDUniclass!$A:$AN,3,0),"NA")</f>
        <v>NA</v>
      </c>
      <c r="J30" s="23" t="str">
        <f>IFERROR(VLOOKUP($F30,MatrizHDUniclass!$A:$AN,19,0),"NA")</f>
        <v>NA</v>
      </c>
      <c r="K30" s="23" t="str">
        <f>IFERROR(VLOOKUP($F30,MatrizHDUniclass!$A:$AN,24,0),"NA")</f>
        <v>NA</v>
      </c>
      <c r="L30" s="23" t="str">
        <f>IFERROR(VLOOKUP($F30,MatrizHDUniclass!$A:$AN,31,0),"NA")</f>
        <v>NA</v>
      </c>
      <c r="M30" s="23" t="str">
        <f>IFERROR(VLOOKUP($F30,MatrizHDUniclass!$A:$AN,32,0),"NA")</f>
        <v>NA</v>
      </c>
      <c r="N30" s="23" t="str">
        <f>IFERROR(VLOOKUP($F30,MatrizHDUniclass!$A:$AN,33,0),"NA")</f>
        <v>NA</v>
      </c>
      <c r="O30" s="23" t="str">
        <f>IFERROR(VLOOKUP($F30,MatrizHDUniclass!$A:$AN,26,0),"NA")</f>
        <v>NA</v>
      </c>
      <c r="P30" s="23" t="str">
        <f>IFERROR(VLOOKUP($F30,MatrizHDUniclass!$A:$AN,34,0),"NA")</f>
        <v>NA</v>
      </c>
      <c r="Q30" s="23" t="str">
        <f>IFERROR(VLOOKUP($F30,MatrizHDUniclass!$A:$AN,35,0),"NA")</f>
        <v>NA</v>
      </c>
      <c r="R30" s="23" t="str">
        <f>IFERROR(VLOOKUP($F30,MatrizHDUniclass!$A:$AN,36,0),"NA")</f>
        <v>NA</v>
      </c>
      <c r="S30" s="23" t="str">
        <f>IFERROR(VLOOKUP($F30,MatrizHDUniclass!$A:$AN,37,0),"NA")</f>
        <v>NA</v>
      </c>
      <c r="T30" s="23" t="str">
        <f>IFERROR(VLOOKUP($F30,MatrizHDUniclass!$A:$AN,38,0),"NA")</f>
        <v>NA</v>
      </c>
      <c r="U30" s="23" t="str">
        <f>IFERROR(VLOOKUP($F30,MatrizHDUniclass!$A:$AN,39,0),"NA")</f>
        <v>NA</v>
      </c>
      <c r="V30" s="24" t="str">
        <f>IFERROR(VLOOKUP($F30,MatrizHDUniclass!$A:$AN,40,0),"NA")</f>
        <v>NA</v>
      </c>
      <c r="W30" s="27" t="s">
        <v>3336</v>
      </c>
      <c r="X30" s="8">
        <v>45992</v>
      </c>
    </row>
    <row r="31" spans="1:24" x14ac:dyDescent="0.25">
      <c r="A31" s="18">
        <v>44697</v>
      </c>
      <c r="B31" s="19" t="s">
        <v>3258</v>
      </c>
      <c r="C31" s="19">
        <v>5.5</v>
      </c>
      <c r="D31" s="19" t="s">
        <v>2802</v>
      </c>
      <c r="E31" s="19" t="s">
        <v>2806</v>
      </c>
      <c r="F31" s="19">
        <v>9922207</v>
      </c>
      <c r="G31" s="28" t="s">
        <v>3385</v>
      </c>
      <c r="H31" s="28" t="s">
        <v>3386</v>
      </c>
      <c r="I31" s="19" t="str">
        <f>IFERROR(VLOOKUP($F31,MatrizHDUniclass!$A:$AN,3,0),"NA")</f>
        <v>NA</v>
      </c>
      <c r="J31" s="19" t="str">
        <f>IFERROR(VLOOKUP($F31,MatrizHDUniclass!$A:$AN,19,0),"NA")</f>
        <v>NA</v>
      </c>
      <c r="K31" s="19" t="str">
        <f>IFERROR(VLOOKUP($F31,MatrizHDUniclass!$A:$AN,24,0),"NA")</f>
        <v>NA</v>
      </c>
      <c r="L31" s="19" t="str">
        <f>IFERROR(VLOOKUP($F31,MatrizHDUniclass!$A:$AN,31,0),"NA")</f>
        <v>NA</v>
      </c>
      <c r="M31" s="19" t="str">
        <f>IFERROR(VLOOKUP($F31,MatrizHDUniclass!$A:$AN,32,0),"NA")</f>
        <v>NA</v>
      </c>
      <c r="N31" s="19" t="str">
        <f>IFERROR(VLOOKUP($F31,MatrizHDUniclass!$A:$AN,33,0),"NA")</f>
        <v>NA</v>
      </c>
      <c r="O31" s="19" t="str">
        <f>IFERROR(VLOOKUP($F31,MatrizHDUniclass!$A:$AN,26,0),"NA")</f>
        <v>NA</v>
      </c>
      <c r="P31" s="19" t="str">
        <f>IFERROR(VLOOKUP($F31,MatrizHDUniclass!$A:$AN,34,0),"NA")</f>
        <v>NA</v>
      </c>
      <c r="Q31" s="19" t="str">
        <f>IFERROR(VLOOKUP($F31,MatrizHDUniclass!$A:$AN,35,0),"NA")</f>
        <v>NA</v>
      </c>
      <c r="R31" s="19" t="str">
        <f>IFERROR(VLOOKUP($F31,MatrizHDUniclass!$A:$AN,36,0),"NA")</f>
        <v>NA</v>
      </c>
      <c r="S31" s="19" t="str">
        <f>IFERROR(VLOOKUP($F31,MatrizHDUniclass!$A:$AN,37,0),"NA")</f>
        <v>NA</v>
      </c>
      <c r="T31" s="19" t="str">
        <f>IFERROR(VLOOKUP($F31,MatrizHDUniclass!$A:$AN,38,0),"NA")</f>
        <v>NA</v>
      </c>
      <c r="U31" s="19" t="str">
        <f>IFERROR(VLOOKUP($F31,MatrizHDUniclass!$A:$AN,39,0),"NA")</f>
        <v>NA</v>
      </c>
      <c r="V31" s="20" t="str">
        <f>IFERROR(VLOOKUP($F31,MatrizHDUniclass!$A:$AN,40,0),"NA")</f>
        <v>NA</v>
      </c>
      <c r="W31" s="27" t="s">
        <v>3336</v>
      </c>
      <c r="X31" s="8">
        <v>45992</v>
      </c>
    </row>
    <row r="32" spans="1:24" x14ac:dyDescent="0.25">
      <c r="A32" s="26">
        <v>45019</v>
      </c>
      <c r="B32" s="23" t="s">
        <v>3258</v>
      </c>
      <c r="C32" s="23">
        <v>5.5</v>
      </c>
      <c r="D32" s="23" t="s">
        <v>2802</v>
      </c>
      <c r="E32" s="23" t="s">
        <v>2806</v>
      </c>
      <c r="F32" s="23">
        <v>53161472</v>
      </c>
      <c r="G32" s="30" t="s">
        <v>3387</v>
      </c>
      <c r="H32" s="30" t="s">
        <v>3388</v>
      </c>
      <c r="I32" s="23" t="str">
        <f>IFERROR(VLOOKUP($F32,MatrizHDUniclass!$A:$AN,3,0),"NA")</f>
        <v>BECERRA TORRES DALY ALEXANDRA</v>
      </c>
      <c r="J32" s="23" t="str">
        <f>IFERROR(VLOOKUP($F32,MatrizHDUniclass!$A:$AN,19,0),"NA")</f>
        <v>BACKOFFICE OPERACION</v>
      </c>
      <c r="K32" s="23" t="str">
        <f>IFERROR(VLOOKUP($F32,MatrizHDUniclass!$A:$AN,24,0),"NA")</f>
        <v>IGCB</v>
      </c>
      <c r="L32" s="23" t="str">
        <f>IFERROR(VLOOKUP($F32,MatrizHDUniclass!$A:$AN,31,0),"NA")</f>
        <v>INGENIERIA-GENERAL</v>
      </c>
      <c r="M32" s="23" t="str">
        <f>IFERROR(VLOOKUP($F32,MatrizHDUniclass!$A:$AN,32,0),"NA")</f>
        <v>REG CENTRO</v>
      </c>
      <c r="N32" s="23" t="str">
        <f>IFERROR(VLOOKUP($F32,MatrizHDUniclass!$A:$AN,33,0),"NA")</f>
        <v>BOGOTA</v>
      </c>
      <c r="O32" s="23" t="str">
        <f>IFERROR(VLOOKUP($F32,MatrizHDUniclass!$A:$AN,26,0),"NA")</f>
        <v>YSAF</v>
      </c>
      <c r="P32" s="23" t="str">
        <f>IFERROR(VLOOKUP($F32,MatrizHDUniclass!$A:$AN,34,0),"NA")</f>
        <v>ZTE</v>
      </c>
      <c r="Q32" s="23" t="str">
        <f>IFERROR(VLOOKUP($F32,MatrizHDUniclass!$A:$AN,35,0),"NA")</f>
        <v>SOLU FIJAS</v>
      </c>
      <c r="R32" s="23" t="str">
        <f>IFERROR(VLOOKUP($F32,MatrizHDUniclass!$A:$AN,36,0),"NA")</f>
        <v>APROV FIBRA</v>
      </c>
      <c r="S32" s="23" t="str">
        <f>IFERROR(VLOOKUP($F32,MatrizHDUniclass!$A:$AN,37,0),"NA")</f>
        <v>CLIENTES</v>
      </c>
      <c r="T32" s="23" t="str">
        <f>IFERROR(VLOOKUP($F32,MatrizHDUniclass!$A:$AN,38,0),"NA")</f>
        <v>CONECTAR TV</v>
      </c>
      <c r="U32" s="23" t="str">
        <f>IFERROR(VLOOKUP($F32,MatrizHDUniclass!$A:$AN,39,0),"NA")</f>
        <v>INGENIERIA</v>
      </c>
      <c r="V32" s="24" t="str">
        <f>IFERROR(VLOOKUP($F32,MatrizHDUniclass!$A:$AN,40,0),"NA")</f>
        <v>PERSONAL APOYO</v>
      </c>
      <c r="W32" s="27" t="s">
        <v>3336</v>
      </c>
      <c r="X32" s="8">
        <v>45993</v>
      </c>
    </row>
    <row r="33" spans="1:24" x14ac:dyDescent="0.25">
      <c r="A33" s="26">
        <v>45254</v>
      </c>
      <c r="B33" s="23" t="s">
        <v>3309</v>
      </c>
      <c r="C33" s="23">
        <v>11.3</v>
      </c>
      <c r="D33" s="23" t="s">
        <v>2802</v>
      </c>
      <c r="E33" s="23" t="s">
        <v>2803</v>
      </c>
      <c r="F33" s="23">
        <v>1110536612</v>
      </c>
      <c r="G33" s="23" t="s">
        <v>3389</v>
      </c>
      <c r="H33" s="30" t="s">
        <v>3390</v>
      </c>
      <c r="I33" s="23" t="str">
        <f>IFERROR(VLOOKUP($F33,MatrizHDUniclass!$A:$AN,3,0),"NA")</f>
        <v>NA</v>
      </c>
      <c r="J33" s="23" t="str">
        <f>IFERROR(VLOOKUP($F33,MatrizHDUniclass!$A:$AN,19,0),"NA")</f>
        <v>NA</v>
      </c>
      <c r="K33" s="23" t="str">
        <f>IFERROR(VLOOKUP($F33,MatrizHDUniclass!$A:$AN,24,0),"NA")</f>
        <v>NA</v>
      </c>
      <c r="L33" s="23" t="str">
        <f>IFERROR(VLOOKUP($F33,MatrizHDUniclass!$A:$AN,31,0),"NA")</f>
        <v>NA</v>
      </c>
      <c r="M33" s="23" t="str">
        <f>IFERROR(VLOOKUP($F33,MatrizHDUniclass!$A:$AN,32,0),"NA")</f>
        <v>NA</v>
      </c>
      <c r="N33" s="23" t="str">
        <f>IFERROR(VLOOKUP($F33,MatrizHDUniclass!$A:$AN,33,0),"NA")</f>
        <v>NA</v>
      </c>
      <c r="O33" s="23" t="str">
        <f>IFERROR(VLOOKUP($F33,MatrizHDUniclass!$A:$AN,26,0),"NA")</f>
        <v>NA</v>
      </c>
      <c r="P33" s="23" t="str">
        <f>IFERROR(VLOOKUP($F33,MatrizHDUniclass!$A:$AN,34,0),"NA")</f>
        <v>NA</v>
      </c>
      <c r="Q33" s="23" t="str">
        <f>IFERROR(VLOOKUP($F33,MatrizHDUniclass!$A:$AN,35,0),"NA")</f>
        <v>NA</v>
      </c>
      <c r="R33" s="23" t="str">
        <f>IFERROR(VLOOKUP($F33,MatrizHDUniclass!$A:$AN,36,0),"NA")</f>
        <v>NA</v>
      </c>
      <c r="S33" s="23" t="str">
        <f>IFERROR(VLOOKUP($F33,MatrizHDUniclass!$A:$AN,37,0),"NA")</f>
        <v>NA</v>
      </c>
      <c r="T33" s="23" t="str">
        <f>IFERROR(VLOOKUP($F33,MatrizHDUniclass!$A:$AN,38,0),"NA")</f>
        <v>NA</v>
      </c>
      <c r="U33" s="23" t="str">
        <f>IFERROR(VLOOKUP($F33,MatrizHDUniclass!$A:$AN,39,0),"NA")</f>
        <v>NA</v>
      </c>
      <c r="V33" s="24" t="str">
        <f>IFERROR(VLOOKUP($F33,MatrizHDUniclass!$A:$AN,40,0),"NA")</f>
        <v>NA</v>
      </c>
      <c r="W33" s="27" t="s">
        <v>3336</v>
      </c>
      <c r="X33" s="8">
        <v>45993</v>
      </c>
    </row>
    <row r="34" spans="1:24" x14ac:dyDescent="0.25">
      <c r="A34" s="22">
        <v>45391</v>
      </c>
      <c r="B34" s="23" t="s">
        <v>3309</v>
      </c>
      <c r="C34" s="23">
        <v>5.5</v>
      </c>
      <c r="D34" s="23" t="s">
        <v>2802</v>
      </c>
      <c r="E34" s="23" t="s">
        <v>2806</v>
      </c>
      <c r="F34" s="23">
        <v>93180454</v>
      </c>
      <c r="G34" s="30" t="s">
        <v>3391</v>
      </c>
      <c r="H34" s="30" t="s">
        <v>3392</v>
      </c>
      <c r="I34" s="23" t="str">
        <f>IFERROR(VLOOKUP($F34,MatrizHDUniclass!$A:$AN,3,0),"NA")</f>
        <v>NA</v>
      </c>
      <c r="J34" s="23" t="str">
        <f>IFERROR(VLOOKUP($F34,MatrizHDUniclass!$A:$AN,19,0),"NA")</f>
        <v>NA</v>
      </c>
      <c r="K34" s="23" t="str">
        <f>IFERROR(VLOOKUP($F34,MatrizHDUniclass!$A:$AN,24,0),"NA")</f>
        <v>NA</v>
      </c>
      <c r="L34" s="23" t="str">
        <f>IFERROR(VLOOKUP($F34,MatrizHDUniclass!$A:$AN,31,0),"NA")</f>
        <v>NA</v>
      </c>
      <c r="M34" s="23" t="str">
        <f>IFERROR(VLOOKUP($F34,MatrizHDUniclass!$A:$AN,32,0),"NA")</f>
        <v>NA</v>
      </c>
      <c r="N34" s="23" t="str">
        <f>IFERROR(VLOOKUP($F34,MatrizHDUniclass!$A:$AN,33,0),"NA")</f>
        <v>NA</v>
      </c>
      <c r="O34" s="23" t="str">
        <f>IFERROR(VLOOKUP($F34,MatrizHDUniclass!$A:$AN,26,0),"NA")</f>
        <v>NA</v>
      </c>
      <c r="P34" s="23" t="str">
        <f>IFERROR(VLOOKUP($F34,MatrizHDUniclass!$A:$AN,34,0),"NA")</f>
        <v>NA</v>
      </c>
      <c r="Q34" s="23" t="str">
        <f>IFERROR(VLOOKUP($F34,MatrizHDUniclass!$A:$AN,35,0),"NA")</f>
        <v>NA</v>
      </c>
      <c r="R34" s="23" t="str">
        <f>IFERROR(VLOOKUP($F34,MatrizHDUniclass!$A:$AN,36,0),"NA")</f>
        <v>NA</v>
      </c>
      <c r="S34" s="23" t="str">
        <f>IFERROR(VLOOKUP($F34,MatrizHDUniclass!$A:$AN,37,0),"NA")</f>
        <v>NA</v>
      </c>
      <c r="T34" s="23" t="str">
        <f>IFERROR(VLOOKUP($F34,MatrizHDUniclass!$A:$AN,38,0),"NA")</f>
        <v>NA</v>
      </c>
      <c r="U34" s="23" t="str">
        <f>IFERROR(VLOOKUP($F34,MatrizHDUniclass!$A:$AN,39,0),"NA")</f>
        <v>NA</v>
      </c>
      <c r="V34" s="24" t="str">
        <f>IFERROR(VLOOKUP($F34,MatrizHDUniclass!$A:$AN,40,0),"NA")</f>
        <v>NA</v>
      </c>
      <c r="W34" s="27" t="s">
        <v>3336</v>
      </c>
      <c r="X34" s="8">
        <v>45994</v>
      </c>
    </row>
    <row r="35" spans="1:24" x14ac:dyDescent="0.25">
      <c r="A35" s="26">
        <v>45324</v>
      </c>
      <c r="B35" s="23" t="s">
        <v>3265</v>
      </c>
      <c r="C35" s="23">
        <v>5.5</v>
      </c>
      <c r="D35" s="23" t="s">
        <v>2802</v>
      </c>
      <c r="E35" s="23" t="s">
        <v>2806</v>
      </c>
      <c r="F35" s="23">
        <v>1000323344</v>
      </c>
      <c r="G35" s="28" t="s">
        <v>3393</v>
      </c>
      <c r="H35" s="28" t="s">
        <v>3394</v>
      </c>
      <c r="I35" s="23" t="str">
        <f>IFERROR(VLOOKUP($F35,MatrizHDUniclass!$A:$AN,3,0),"NA")</f>
        <v>NA</v>
      </c>
      <c r="J35" s="23" t="str">
        <f>IFERROR(VLOOKUP($F35,MatrizHDUniclass!$A:$AN,19,0),"NA")</f>
        <v>NA</v>
      </c>
      <c r="K35" s="23" t="str">
        <f>IFERROR(VLOOKUP($F35,MatrizHDUniclass!$A:$AN,24,0),"NA")</f>
        <v>NA</v>
      </c>
      <c r="L35" s="23" t="str">
        <f>IFERROR(VLOOKUP($F35,MatrizHDUniclass!$A:$AN,31,0),"NA")</f>
        <v>NA</v>
      </c>
      <c r="M35" s="23" t="str">
        <f>IFERROR(VLOOKUP($F35,MatrizHDUniclass!$A:$AN,32,0),"NA")</f>
        <v>NA</v>
      </c>
      <c r="N35" s="23" t="str">
        <f>IFERROR(VLOOKUP($F35,MatrizHDUniclass!$A:$AN,33,0),"NA")</f>
        <v>NA</v>
      </c>
      <c r="O35" s="23" t="str">
        <f>IFERROR(VLOOKUP($F35,MatrizHDUniclass!$A:$AN,26,0),"NA")</f>
        <v>NA</v>
      </c>
      <c r="P35" s="23" t="str">
        <f>IFERROR(VLOOKUP($F35,MatrizHDUniclass!$A:$AN,34,0),"NA")</f>
        <v>NA</v>
      </c>
      <c r="Q35" s="23" t="str">
        <f>IFERROR(VLOOKUP($F35,MatrizHDUniclass!$A:$AN,35,0),"NA")</f>
        <v>NA</v>
      </c>
      <c r="R35" s="23" t="str">
        <f>IFERROR(VLOOKUP($F35,MatrizHDUniclass!$A:$AN,36,0),"NA")</f>
        <v>NA</v>
      </c>
      <c r="S35" s="23" t="str">
        <f>IFERROR(VLOOKUP($F35,MatrizHDUniclass!$A:$AN,37,0),"NA")</f>
        <v>NA</v>
      </c>
      <c r="T35" s="23" t="str">
        <f>IFERROR(VLOOKUP($F35,MatrizHDUniclass!$A:$AN,38,0),"NA")</f>
        <v>NA</v>
      </c>
      <c r="U35" s="23" t="str">
        <f>IFERROR(VLOOKUP($F35,MatrizHDUniclass!$A:$AN,39,0),"NA")</f>
        <v>NA</v>
      </c>
      <c r="V35" s="24" t="str">
        <f>IFERROR(VLOOKUP($F35,MatrizHDUniclass!$A:$AN,40,0),"NA")</f>
        <v>NA</v>
      </c>
      <c r="W35" s="27" t="s">
        <v>3336</v>
      </c>
      <c r="X35" s="8">
        <v>45995</v>
      </c>
    </row>
    <row r="36" spans="1:24" x14ac:dyDescent="0.25">
      <c r="A36" s="22">
        <v>44715</v>
      </c>
      <c r="B36" s="23" t="s">
        <v>3258</v>
      </c>
      <c r="C36" s="23">
        <v>5.5</v>
      </c>
      <c r="D36" s="23" t="s">
        <v>2802</v>
      </c>
      <c r="E36" s="23" t="s">
        <v>2806</v>
      </c>
      <c r="F36" s="23">
        <v>51932789</v>
      </c>
      <c r="G36" s="30" t="s">
        <v>3395</v>
      </c>
      <c r="H36" s="30" t="s">
        <v>3396</v>
      </c>
      <c r="I36" s="23" t="str">
        <f>IFERROR(VLOOKUP($F36,MatrizHDUniclass!$A:$AN,3,0),"NA")</f>
        <v>NA</v>
      </c>
      <c r="J36" s="23" t="str">
        <f>IFERROR(VLOOKUP($F36,MatrizHDUniclass!$A:$AN,19,0),"NA")</f>
        <v>NA</v>
      </c>
      <c r="K36" s="23" t="str">
        <f>IFERROR(VLOOKUP($F36,MatrizHDUniclass!$A:$AN,24,0),"NA")</f>
        <v>NA</v>
      </c>
      <c r="L36" s="23" t="str">
        <f>IFERROR(VLOOKUP($F36,MatrizHDUniclass!$A:$AN,31,0),"NA")</f>
        <v>NA</v>
      </c>
      <c r="M36" s="23" t="str">
        <f>IFERROR(VLOOKUP($F36,MatrizHDUniclass!$A:$AN,32,0),"NA")</f>
        <v>NA</v>
      </c>
      <c r="N36" s="23" t="str">
        <f>IFERROR(VLOOKUP($F36,MatrizHDUniclass!$A:$AN,33,0),"NA")</f>
        <v>NA</v>
      </c>
      <c r="O36" s="23" t="str">
        <f>IFERROR(VLOOKUP($F36,MatrizHDUniclass!$A:$AN,26,0),"NA")</f>
        <v>NA</v>
      </c>
      <c r="P36" s="23" t="str">
        <f>IFERROR(VLOOKUP($F36,MatrizHDUniclass!$A:$AN,34,0),"NA")</f>
        <v>NA</v>
      </c>
      <c r="Q36" s="23" t="str">
        <f>IFERROR(VLOOKUP($F36,MatrizHDUniclass!$A:$AN,35,0),"NA")</f>
        <v>NA</v>
      </c>
      <c r="R36" s="23" t="str">
        <f>IFERROR(VLOOKUP($F36,MatrizHDUniclass!$A:$AN,36,0),"NA")</f>
        <v>NA</v>
      </c>
      <c r="S36" s="23" t="str">
        <f>IFERROR(VLOOKUP($F36,MatrizHDUniclass!$A:$AN,37,0),"NA")</f>
        <v>NA</v>
      </c>
      <c r="T36" s="23" t="str">
        <f>IFERROR(VLOOKUP($F36,MatrizHDUniclass!$A:$AN,38,0),"NA")</f>
        <v>NA</v>
      </c>
      <c r="U36" s="23" t="str">
        <f>IFERROR(VLOOKUP($F36,MatrizHDUniclass!$A:$AN,39,0),"NA")</f>
        <v>NA</v>
      </c>
      <c r="V36" s="24" t="str">
        <f>IFERROR(VLOOKUP($F36,MatrizHDUniclass!$A:$AN,40,0),"NA")</f>
        <v>NA</v>
      </c>
      <c r="W36" s="27" t="s">
        <v>3336</v>
      </c>
      <c r="X36" s="8">
        <v>45995</v>
      </c>
    </row>
    <row r="37" spans="1:24" x14ac:dyDescent="0.25">
      <c r="A37" s="22">
        <v>44393</v>
      </c>
      <c r="B37" s="23" t="s">
        <v>3298</v>
      </c>
      <c r="C37" s="23">
        <v>5.5</v>
      </c>
      <c r="D37" s="23" t="s">
        <v>2802</v>
      </c>
      <c r="E37" s="23" t="s">
        <v>2806</v>
      </c>
      <c r="F37" s="23">
        <v>94532031</v>
      </c>
      <c r="G37" s="30" t="s">
        <v>3397</v>
      </c>
      <c r="H37" s="30" t="s">
        <v>3398</v>
      </c>
      <c r="I37" s="23" t="str">
        <f>IFERROR(VLOOKUP($F37,MatrizHDUniclass!$A:$AN,3,0),"NA")</f>
        <v>NA</v>
      </c>
      <c r="J37" s="23" t="str">
        <f>IFERROR(VLOOKUP($F37,MatrizHDUniclass!$A:$AN,19,0),"NA")</f>
        <v>NA</v>
      </c>
      <c r="K37" s="23" t="str">
        <f>IFERROR(VLOOKUP($F37,MatrizHDUniclass!$A:$AN,24,0),"NA")</f>
        <v>NA</v>
      </c>
      <c r="L37" s="23" t="str">
        <f>IFERROR(VLOOKUP($F37,MatrizHDUniclass!$A:$AN,31,0),"NA")</f>
        <v>NA</v>
      </c>
      <c r="M37" s="23" t="str">
        <f>IFERROR(VLOOKUP($F37,MatrizHDUniclass!$A:$AN,32,0),"NA")</f>
        <v>NA</v>
      </c>
      <c r="N37" s="23" t="str">
        <f>IFERROR(VLOOKUP($F37,MatrizHDUniclass!$A:$AN,33,0),"NA")</f>
        <v>NA</v>
      </c>
      <c r="O37" s="23" t="str">
        <f>IFERROR(VLOOKUP($F37,MatrizHDUniclass!$A:$AN,26,0),"NA")</f>
        <v>NA</v>
      </c>
      <c r="P37" s="23" t="str">
        <f>IFERROR(VLOOKUP($F37,MatrizHDUniclass!$A:$AN,34,0),"NA")</f>
        <v>NA</v>
      </c>
      <c r="Q37" s="23" t="str">
        <f>IFERROR(VLOOKUP($F37,MatrizHDUniclass!$A:$AN,35,0),"NA")</f>
        <v>NA</v>
      </c>
      <c r="R37" s="23" t="str">
        <f>IFERROR(VLOOKUP($F37,MatrizHDUniclass!$A:$AN,36,0),"NA")</f>
        <v>NA</v>
      </c>
      <c r="S37" s="23" t="str">
        <f>IFERROR(VLOOKUP($F37,MatrizHDUniclass!$A:$AN,37,0),"NA")</f>
        <v>NA</v>
      </c>
      <c r="T37" s="23" t="str">
        <f>IFERROR(VLOOKUP($F37,MatrizHDUniclass!$A:$AN,38,0),"NA")</f>
        <v>NA</v>
      </c>
      <c r="U37" s="23" t="str">
        <f>IFERROR(VLOOKUP($F37,MatrizHDUniclass!$A:$AN,39,0),"NA")</f>
        <v>NA</v>
      </c>
      <c r="V37" s="24" t="str">
        <f>IFERROR(VLOOKUP($F37,MatrizHDUniclass!$A:$AN,40,0),"NA")</f>
        <v>NA</v>
      </c>
      <c r="W37" s="27" t="s">
        <v>3336</v>
      </c>
      <c r="X37" s="8">
        <v>45996</v>
      </c>
    </row>
    <row r="38" spans="1:24" x14ac:dyDescent="0.25">
      <c r="A38" s="18">
        <v>45247</v>
      </c>
      <c r="B38" s="19" t="s">
        <v>3298</v>
      </c>
      <c r="C38" s="19">
        <v>11.3</v>
      </c>
      <c r="D38" s="19" t="s">
        <v>2802</v>
      </c>
      <c r="E38" s="19" t="s">
        <v>2803</v>
      </c>
      <c r="F38" s="19">
        <v>1130593293</v>
      </c>
      <c r="G38" s="28" t="s">
        <v>3399</v>
      </c>
      <c r="H38" s="28" t="s">
        <v>3400</v>
      </c>
      <c r="I38" s="19" t="str">
        <f>IFERROR(VLOOKUP($F38,MatrizHDUniclass!$A:$AN,3,0),"NA")</f>
        <v>NA</v>
      </c>
      <c r="J38" s="19" t="str">
        <f>IFERROR(VLOOKUP($F38,MatrizHDUniclass!$A:$AN,19,0),"NA")</f>
        <v>NA</v>
      </c>
      <c r="K38" s="19" t="str">
        <f>IFERROR(VLOOKUP($F38,MatrizHDUniclass!$A:$AN,24,0),"NA")</f>
        <v>NA</v>
      </c>
      <c r="L38" s="19" t="str">
        <f>IFERROR(VLOOKUP($F38,MatrizHDUniclass!$A:$AN,31,0),"NA")</f>
        <v>NA</v>
      </c>
      <c r="M38" s="19" t="str">
        <f>IFERROR(VLOOKUP($F38,MatrizHDUniclass!$A:$AN,32,0),"NA")</f>
        <v>NA</v>
      </c>
      <c r="N38" s="19" t="str">
        <f>IFERROR(VLOOKUP($F38,MatrizHDUniclass!$A:$AN,33,0),"NA")</f>
        <v>NA</v>
      </c>
      <c r="O38" s="19" t="str">
        <f>IFERROR(VLOOKUP($F38,MatrizHDUniclass!$A:$AN,26,0),"NA")</f>
        <v>NA</v>
      </c>
      <c r="P38" s="19" t="str">
        <f>IFERROR(VLOOKUP($F38,MatrizHDUniclass!$A:$AN,34,0),"NA")</f>
        <v>NA</v>
      </c>
      <c r="Q38" s="19" t="str">
        <f>IFERROR(VLOOKUP($F38,MatrizHDUniclass!$A:$AN,35,0),"NA")</f>
        <v>NA</v>
      </c>
      <c r="R38" s="19" t="str">
        <f>IFERROR(VLOOKUP($F38,MatrizHDUniclass!$A:$AN,36,0),"NA")</f>
        <v>NA</v>
      </c>
      <c r="S38" s="19" t="str">
        <f>IFERROR(VLOOKUP($F38,MatrizHDUniclass!$A:$AN,37,0),"NA")</f>
        <v>NA</v>
      </c>
      <c r="T38" s="19" t="str">
        <f>IFERROR(VLOOKUP($F38,MatrizHDUniclass!$A:$AN,38,0),"NA")</f>
        <v>NA</v>
      </c>
      <c r="U38" s="19" t="str">
        <f>IFERROR(VLOOKUP($F38,MatrizHDUniclass!$A:$AN,39,0),"NA")</f>
        <v>NA</v>
      </c>
      <c r="V38" s="20" t="str">
        <f>IFERROR(VLOOKUP($F38,MatrizHDUniclass!$A:$AN,40,0),"NA")</f>
        <v>NA</v>
      </c>
      <c r="W38" s="27" t="s">
        <v>3336</v>
      </c>
      <c r="X38" s="8">
        <v>45996</v>
      </c>
    </row>
    <row r="39" spans="1:24" x14ac:dyDescent="0.25">
      <c r="A39" s="18">
        <v>45994</v>
      </c>
      <c r="B39" s="19" t="s">
        <v>3258</v>
      </c>
      <c r="C39" s="19">
        <v>5.5</v>
      </c>
      <c r="D39" s="19" t="s">
        <v>2802</v>
      </c>
      <c r="E39" s="19" t="s">
        <v>2806</v>
      </c>
      <c r="F39" s="19">
        <v>1015437159</v>
      </c>
      <c r="G39" s="29" t="s">
        <v>3401</v>
      </c>
      <c r="H39" s="19" t="s">
        <v>3402</v>
      </c>
      <c r="I39" s="19" t="str">
        <f>IFERROR(VLOOKUP($F39,MatrizHDUniclass!$A:$AN,3,0),"NA")</f>
        <v>DIAZ CARDENAS DIANA MILENA</v>
      </c>
      <c r="J39" s="19" t="str">
        <f>IFERROR(VLOOKUP($F39,MatrizHDUniclass!$A:$AN,19,0),"NA")</f>
        <v>ANALISTA OPERACION</v>
      </c>
      <c r="K39" s="19" t="str">
        <f>IFERROR(VLOOKUP($F39,MatrizHDUniclass!$A:$AN,24,0),"NA")</f>
        <v>IGCB</v>
      </c>
      <c r="L39" s="19" t="str">
        <f>IFERROR(VLOOKUP($F39,MatrizHDUniclass!$A:$AN,31,0),"NA")</f>
        <v>INGENIERIA-GENERAL</v>
      </c>
      <c r="M39" s="19" t="str">
        <f>IFERROR(VLOOKUP($F39,MatrizHDUniclass!$A:$AN,32,0),"NA")</f>
        <v>REG CENTRO</v>
      </c>
      <c r="N39" s="19" t="str">
        <f>IFERROR(VLOOKUP($F39,MatrizHDUniclass!$A:$AN,33,0),"NA")</f>
        <v>BOGOTA</v>
      </c>
      <c r="O39" s="19" t="str">
        <f>IFERROR(VLOOKUP($F39,MatrizHDUniclass!$A:$AN,26,0),"NA")</f>
        <v>HNTR</v>
      </c>
      <c r="P39" s="19" t="str">
        <f>IFERROR(VLOOKUP($F39,MatrizHDUniclass!$A:$AN,34,0),"NA")</f>
        <v>HUAWEI</v>
      </c>
      <c r="Q39" s="19" t="str">
        <f>IFERROR(VLOOKUP($F39,MatrizHDUniclass!$A:$AN,35,0),"NA")</f>
        <v>NUEVOS NEG</v>
      </c>
      <c r="R39" s="19" t="str">
        <f>IFERROR(VLOOKUP($F39,MatrizHDUniclass!$A:$AN,36,0),"NA")</f>
        <v>TRANSV UEN</v>
      </c>
      <c r="S39" s="19" t="str">
        <f>IFERROR(VLOOKUP($F39,MatrizHDUniclass!$A:$AN,37,0),"NA")</f>
        <v>CLIENTES</v>
      </c>
      <c r="T39" s="19" t="str">
        <f>IFERROR(VLOOKUP($F39,MatrizHDUniclass!$A:$AN,38,0),"NA")</f>
        <v>CONECTAR TV</v>
      </c>
      <c r="U39" s="19" t="str">
        <f>IFERROR(VLOOKUP($F39,MatrizHDUniclass!$A:$AN,39,0),"NA")</f>
        <v>INGENIERIA</v>
      </c>
      <c r="V39" s="20" t="str">
        <f>IFERROR(VLOOKUP($F39,MatrizHDUniclass!$A:$AN,40,0),"NA")</f>
        <v>OPERATIVO</v>
      </c>
      <c r="W39" t="s">
        <v>3403</v>
      </c>
      <c r="X39" s="8">
        <v>45996</v>
      </c>
    </row>
    <row r="40" spans="1:24" x14ac:dyDescent="0.25">
      <c r="A40" s="18">
        <v>45378</v>
      </c>
      <c r="B40" s="19" t="s">
        <v>3258</v>
      </c>
      <c r="C40" s="19">
        <v>5.5</v>
      </c>
      <c r="D40" s="19" t="s">
        <v>2802</v>
      </c>
      <c r="E40" s="19" t="s">
        <v>2806</v>
      </c>
      <c r="F40" s="19">
        <v>1000255177</v>
      </c>
      <c r="G40" s="19" t="s">
        <v>3404</v>
      </c>
      <c r="H40" s="19" t="s">
        <v>3405</v>
      </c>
      <c r="I40" s="19" t="str">
        <f>IFERROR(VLOOKUP($F40,MatrizHDUniclass!$A:$AN,3,0),"NA")</f>
        <v>NA</v>
      </c>
      <c r="J40" s="19" t="str">
        <f>IFERROR(VLOOKUP($F40,MatrizHDUniclass!$A:$AN,19,0),"NA")</f>
        <v>NA</v>
      </c>
      <c r="K40" s="19" t="str">
        <f>IFERROR(VLOOKUP($F40,MatrizHDUniclass!$A:$AN,24,0),"NA")</f>
        <v>NA</v>
      </c>
      <c r="L40" s="19" t="str">
        <f>IFERROR(VLOOKUP($F40,MatrizHDUniclass!$A:$AN,31,0),"NA")</f>
        <v>NA</v>
      </c>
      <c r="M40" s="19" t="str">
        <f>IFERROR(VLOOKUP($F40,MatrizHDUniclass!$A:$AN,32,0),"NA")</f>
        <v>NA</v>
      </c>
      <c r="N40" s="19" t="str">
        <f>IFERROR(VLOOKUP($F40,MatrizHDUniclass!$A:$AN,33,0),"NA")</f>
        <v>NA</v>
      </c>
      <c r="O40" s="19" t="str">
        <f>IFERROR(VLOOKUP($F40,MatrizHDUniclass!$A:$AN,26,0),"NA")</f>
        <v>NA</v>
      </c>
      <c r="P40" s="19" t="str">
        <f>IFERROR(VLOOKUP($F40,MatrizHDUniclass!$A:$AN,34,0),"NA")</f>
        <v>NA</v>
      </c>
      <c r="Q40" s="19" t="str">
        <f>IFERROR(VLOOKUP($F40,MatrizHDUniclass!$A:$AN,35,0),"NA")</f>
        <v>NA</v>
      </c>
      <c r="R40" s="19" t="str">
        <f>IFERROR(VLOOKUP($F40,MatrizHDUniclass!$A:$AN,36,0),"NA")</f>
        <v>NA</v>
      </c>
      <c r="S40" s="19" t="str">
        <f>IFERROR(VLOOKUP($F40,MatrizHDUniclass!$A:$AN,37,0),"NA")</f>
        <v>NA</v>
      </c>
      <c r="T40" s="19" t="str">
        <f>IFERROR(VLOOKUP($F40,MatrizHDUniclass!$A:$AN,38,0),"NA")</f>
        <v>NA</v>
      </c>
      <c r="U40" s="19" t="str">
        <f>IFERROR(VLOOKUP($F40,MatrizHDUniclass!$A:$AN,39,0),"NA")</f>
        <v>NA</v>
      </c>
      <c r="V40" s="20" t="str">
        <f>IFERROR(VLOOKUP($F40,MatrizHDUniclass!$A:$AN,40,0),"NA")</f>
        <v>NA</v>
      </c>
      <c r="W40" t="s">
        <v>3406</v>
      </c>
      <c r="X40" s="8">
        <v>45996</v>
      </c>
    </row>
    <row r="41" spans="1:24" x14ac:dyDescent="0.25">
      <c r="A41" s="26">
        <v>45293</v>
      </c>
      <c r="B41" s="23" t="s">
        <v>3298</v>
      </c>
      <c r="C41" s="23">
        <v>11.3</v>
      </c>
      <c r="D41" s="23" t="s">
        <v>2802</v>
      </c>
      <c r="E41" s="23" t="s">
        <v>2803</v>
      </c>
      <c r="F41" s="23">
        <v>66933425</v>
      </c>
      <c r="G41" s="30" t="s">
        <v>3407</v>
      </c>
      <c r="H41" s="30" t="s">
        <v>3408</v>
      </c>
      <c r="I41" s="23" t="str">
        <f>IFERROR(VLOOKUP($F41,MatrizHDUniclass!$A:$AN,3,0),"NA")</f>
        <v>NA</v>
      </c>
      <c r="J41" s="23" t="str">
        <f>IFERROR(VLOOKUP($F41,MatrizHDUniclass!$A:$AN,19,0),"NA")</f>
        <v>NA</v>
      </c>
      <c r="K41" s="23" t="str">
        <f>IFERROR(VLOOKUP($F41,MatrizHDUniclass!$A:$AN,24,0),"NA")</f>
        <v>NA</v>
      </c>
      <c r="L41" s="23" t="str">
        <f>IFERROR(VLOOKUP($F41,MatrizHDUniclass!$A:$AN,31,0),"NA")</f>
        <v>NA</v>
      </c>
      <c r="M41" s="23" t="str">
        <f>IFERROR(VLOOKUP($F41,MatrizHDUniclass!$A:$AN,32,0),"NA")</f>
        <v>NA</v>
      </c>
      <c r="N41" s="23" t="str">
        <f>IFERROR(VLOOKUP($F41,MatrizHDUniclass!$A:$AN,33,0),"NA")</f>
        <v>NA</v>
      </c>
      <c r="O41" s="23" t="str">
        <f>IFERROR(VLOOKUP($F41,MatrizHDUniclass!$A:$AN,26,0),"NA")</f>
        <v>NA</v>
      </c>
      <c r="P41" s="23" t="str">
        <f>IFERROR(VLOOKUP($F41,MatrizHDUniclass!$A:$AN,34,0),"NA")</f>
        <v>NA</v>
      </c>
      <c r="Q41" s="23" t="str">
        <f>IFERROR(VLOOKUP($F41,MatrizHDUniclass!$A:$AN,35,0),"NA")</f>
        <v>NA</v>
      </c>
      <c r="R41" s="23" t="str">
        <f>IFERROR(VLOOKUP($F41,MatrizHDUniclass!$A:$AN,36,0),"NA")</f>
        <v>NA</v>
      </c>
      <c r="S41" s="23" t="str">
        <f>IFERROR(VLOOKUP($F41,MatrizHDUniclass!$A:$AN,37,0),"NA")</f>
        <v>NA</v>
      </c>
      <c r="T41" s="23" t="str">
        <f>IFERROR(VLOOKUP($F41,MatrizHDUniclass!$A:$AN,38,0),"NA")</f>
        <v>NA</v>
      </c>
      <c r="U41" s="23" t="str">
        <f>IFERROR(VLOOKUP($F41,MatrizHDUniclass!$A:$AN,39,0),"NA")</f>
        <v>NA</v>
      </c>
      <c r="V41" s="24" t="str">
        <f>IFERROR(VLOOKUP($F41,MatrizHDUniclass!$A:$AN,40,0),"NA")</f>
        <v>NA</v>
      </c>
      <c r="W41" s="27" t="s">
        <v>3336</v>
      </c>
      <c r="X41" s="8">
        <v>45996</v>
      </c>
    </row>
    <row r="42" spans="1:24" x14ac:dyDescent="0.25">
      <c r="A42" s="22">
        <v>45231</v>
      </c>
      <c r="B42" s="19" t="s">
        <v>3265</v>
      </c>
      <c r="C42" s="19">
        <v>5.5</v>
      </c>
      <c r="D42" s="19" t="s">
        <v>2802</v>
      </c>
      <c r="E42" s="19" t="s">
        <v>2806</v>
      </c>
      <c r="F42" s="23">
        <v>1214719554</v>
      </c>
      <c r="G42" s="19" t="s">
        <v>3409</v>
      </c>
      <c r="H42" s="19" t="s">
        <v>3410</v>
      </c>
      <c r="I42" s="23" t="str">
        <f>IFERROR(VLOOKUP($F42,MatrizHDUniclass!$A:$AN,3,0),"NA")</f>
        <v>NA</v>
      </c>
      <c r="J42" s="23" t="str">
        <f>IFERROR(VLOOKUP($F42,MatrizHDUniclass!$A:$AN,19,0),"NA")</f>
        <v>NA</v>
      </c>
      <c r="K42" s="23" t="str">
        <f>IFERROR(VLOOKUP($F42,MatrizHDUniclass!$A:$AN,24,0),"NA")</f>
        <v>NA</v>
      </c>
      <c r="L42" s="23" t="str">
        <f>IFERROR(VLOOKUP($F42,MatrizHDUniclass!$A:$AN,31,0),"NA")</f>
        <v>NA</v>
      </c>
      <c r="M42" s="23" t="str">
        <f>IFERROR(VLOOKUP($F42,MatrizHDUniclass!$A:$AN,32,0),"NA")</f>
        <v>NA</v>
      </c>
      <c r="N42" s="23" t="str">
        <f>IFERROR(VLOOKUP($F42,MatrizHDUniclass!$A:$AN,33,0),"NA")</f>
        <v>NA</v>
      </c>
      <c r="O42" s="23" t="str">
        <f>IFERROR(VLOOKUP($F42,MatrizHDUniclass!$A:$AN,26,0),"NA")</f>
        <v>NA</v>
      </c>
      <c r="P42" s="23" t="str">
        <f>IFERROR(VLOOKUP($F42,MatrizHDUniclass!$A:$AN,34,0),"NA")</f>
        <v>NA</v>
      </c>
      <c r="Q42" s="23" t="str">
        <f>IFERROR(VLOOKUP($F42,MatrizHDUniclass!$A:$AN,35,0),"NA")</f>
        <v>NA</v>
      </c>
      <c r="R42" s="23" t="str">
        <f>IFERROR(VLOOKUP($F42,MatrizHDUniclass!$A:$AN,36,0),"NA")</f>
        <v>NA</v>
      </c>
      <c r="S42" s="23" t="str">
        <f>IFERROR(VLOOKUP($F42,MatrizHDUniclass!$A:$AN,37,0),"NA")</f>
        <v>NA</v>
      </c>
      <c r="T42" s="23" t="str">
        <f>IFERROR(VLOOKUP($F42,MatrizHDUniclass!$A:$AN,38,0),"NA")</f>
        <v>NA</v>
      </c>
      <c r="U42" s="23" t="str">
        <f>IFERROR(VLOOKUP($F42,MatrizHDUniclass!$A:$AN,39,0),"NA")</f>
        <v>NA</v>
      </c>
      <c r="V42" s="24" t="str">
        <f>IFERROR(VLOOKUP($F42,MatrizHDUniclass!$A:$AN,40,0),"NA")</f>
        <v>NA</v>
      </c>
      <c r="W42" t="s">
        <v>3411</v>
      </c>
      <c r="X42" s="8">
        <v>46001</v>
      </c>
    </row>
    <row r="43" spans="1:24" x14ac:dyDescent="0.25">
      <c r="A43" s="22">
        <v>45537</v>
      </c>
      <c r="B43" s="23" t="s">
        <v>3265</v>
      </c>
      <c r="C43" s="23">
        <v>5.5</v>
      </c>
      <c r="D43" s="23" t="s">
        <v>2802</v>
      </c>
      <c r="E43" s="23" t="s">
        <v>2806</v>
      </c>
      <c r="F43" s="30">
        <v>1017210041</v>
      </c>
      <c r="G43" s="30" t="s">
        <v>3412</v>
      </c>
      <c r="H43" s="30" t="s">
        <v>3413</v>
      </c>
      <c r="I43" s="23" t="s">
        <v>8656</v>
      </c>
      <c r="J43" s="23" t="s">
        <v>5169</v>
      </c>
      <c r="K43" s="23" t="s">
        <v>3270</v>
      </c>
      <c r="L43" s="23" t="s">
        <v>3060</v>
      </c>
      <c r="M43" s="23" t="s">
        <v>13</v>
      </c>
      <c r="N43" s="23" t="s">
        <v>13</v>
      </c>
      <c r="O43" s="23" t="s">
        <v>13</v>
      </c>
      <c r="P43" s="23" t="s">
        <v>13</v>
      </c>
      <c r="Q43" s="23" t="s">
        <v>13</v>
      </c>
      <c r="R43" s="23" t="s">
        <v>13</v>
      </c>
      <c r="S43" s="23" t="s">
        <v>13</v>
      </c>
      <c r="T43" s="23" t="s">
        <v>13</v>
      </c>
      <c r="U43" s="23" t="s">
        <v>13</v>
      </c>
      <c r="V43" s="24" t="s">
        <v>13</v>
      </c>
      <c r="W43" s="27" t="s">
        <v>3336</v>
      </c>
      <c r="X43" s="8">
        <v>46002</v>
      </c>
    </row>
    <row r="44" spans="1:24" x14ac:dyDescent="0.25">
      <c r="A44" s="18">
        <v>45499</v>
      </c>
      <c r="B44" s="19" t="s">
        <v>3309</v>
      </c>
      <c r="C44" s="19">
        <v>5.5</v>
      </c>
      <c r="D44" s="19" t="s">
        <v>2802</v>
      </c>
      <c r="E44" s="19" t="s">
        <v>2806</v>
      </c>
      <c r="F44" s="19">
        <v>1104700436</v>
      </c>
      <c r="G44" s="28" t="s">
        <v>3414</v>
      </c>
      <c r="H44" s="28" t="s">
        <v>3415</v>
      </c>
      <c r="I44" s="19" t="s">
        <v>13</v>
      </c>
      <c r="J44" s="19" t="s">
        <v>13</v>
      </c>
      <c r="K44" s="19" t="s">
        <v>13</v>
      </c>
      <c r="L44" s="19" t="s">
        <v>13</v>
      </c>
      <c r="M44" s="19" t="s">
        <v>13</v>
      </c>
      <c r="N44" s="19" t="s">
        <v>13</v>
      </c>
      <c r="O44" s="19" t="s">
        <v>13</v>
      </c>
      <c r="P44" s="19" t="s">
        <v>13</v>
      </c>
      <c r="Q44" s="19" t="s">
        <v>13</v>
      </c>
      <c r="R44" s="19" t="s">
        <v>13</v>
      </c>
      <c r="S44" s="19" t="s">
        <v>13</v>
      </c>
      <c r="T44" s="19" t="s">
        <v>13</v>
      </c>
      <c r="U44" s="19" t="s">
        <v>13</v>
      </c>
      <c r="V44" s="20" t="s">
        <v>13</v>
      </c>
      <c r="W44" s="27" t="s">
        <v>3336</v>
      </c>
      <c r="X44" s="8">
        <v>46002</v>
      </c>
    </row>
    <row r="45" spans="1:24" x14ac:dyDescent="0.25">
      <c r="A45" s="18">
        <v>45730</v>
      </c>
      <c r="B45" s="19" t="s">
        <v>3265</v>
      </c>
      <c r="C45" s="19">
        <v>5.5</v>
      </c>
      <c r="D45" s="19" t="s">
        <v>2802</v>
      </c>
      <c r="E45" s="19" t="s">
        <v>2806</v>
      </c>
      <c r="F45" s="19">
        <v>1128433706</v>
      </c>
      <c r="G45" s="19" t="s">
        <v>3416</v>
      </c>
      <c r="H45" s="19" t="s">
        <v>3417</v>
      </c>
      <c r="I45" s="19" t="s">
        <v>6399</v>
      </c>
      <c r="J45" s="19" t="s">
        <v>6396</v>
      </c>
      <c r="K45" s="19" t="s">
        <v>3270</v>
      </c>
      <c r="L45" s="19" t="s">
        <v>3060</v>
      </c>
      <c r="M45" s="19" t="s">
        <v>3271</v>
      </c>
      <c r="N45" s="19" t="s">
        <v>3265</v>
      </c>
      <c r="O45" s="19" t="s">
        <v>3283</v>
      </c>
      <c r="P45" s="19" t="s">
        <v>1220</v>
      </c>
      <c r="Q45" s="19" t="s">
        <v>3074</v>
      </c>
      <c r="R45" s="19" t="s">
        <v>3284</v>
      </c>
      <c r="S45" s="19" t="s">
        <v>3274</v>
      </c>
      <c r="T45" s="19" t="s">
        <v>3275</v>
      </c>
      <c r="U45" s="19" t="s">
        <v>3028</v>
      </c>
      <c r="V45" s="20" t="s">
        <v>3063</v>
      </c>
      <c r="W45" t="s">
        <v>3403</v>
      </c>
      <c r="X45" s="8">
        <v>46003</v>
      </c>
    </row>
    <row r="46" spans="1:24" x14ac:dyDescent="0.25">
      <c r="A46" s="22">
        <v>45254</v>
      </c>
      <c r="B46" s="23" t="s">
        <v>3309</v>
      </c>
      <c r="C46" s="23">
        <v>11.3</v>
      </c>
      <c r="D46" s="23" t="s">
        <v>2802</v>
      </c>
      <c r="E46" s="23" t="s">
        <v>2803</v>
      </c>
      <c r="F46" s="23">
        <v>1005711291</v>
      </c>
      <c r="G46" s="28" t="s">
        <v>3418</v>
      </c>
      <c r="H46" s="28" t="s">
        <v>3419</v>
      </c>
      <c r="I46" s="23" t="s">
        <v>13</v>
      </c>
      <c r="J46" s="23" t="s">
        <v>13</v>
      </c>
      <c r="K46" s="23" t="s">
        <v>13</v>
      </c>
      <c r="L46" s="23" t="s">
        <v>13</v>
      </c>
      <c r="M46" s="23" t="s">
        <v>13</v>
      </c>
      <c r="N46" s="23" t="s">
        <v>13</v>
      </c>
      <c r="O46" s="23" t="s">
        <v>13</v>
      </c>
      <c r="P46" s="23" t="s">
        <v>13</v>
      </c>
      <c r="Q46" s="23" t="s">
        <v>13</v>
      </c>
      <c r="R46" s="23" t="s">
        <v>13</v>
      </c>
      <c r="S46" s="23" t="s">
        <v>13</v>
      </c>
      <c r="T46" s="23" t="s">
        <v>13</v>
      </c>
      <c r="U46" s="23" t="s">
        <v>13</v>
      </c>
      <c r="V46" s="24" t="s">
        <v>13</v>
      </c>
      <c r="W46" s="27" t="s">
        <v>3336</v>
      </c>
      <c r="X46" s="8">
        <v>46003</v>
      </c>
    </row>
    <row r="47" spans="1:24" x14ac:dyDescent="0.25">
      <c r="A47" s="26">
        <v>45574</v>
      </c>
      <c r="B47" s="23" t="s">
        <v>3265</v>
      </c>
      <c r="C47" s="23">
        <v>5.5</v>
      </c>
      <c r="D47" s="23" t="s">
        <v>2802</v>
      </c>
      <c r="E47" s="23" t="s">
        <v>2806</v>
      </c>
      <c r="F47" s="23">
        <v>80231431</v>
      </c>
      <c r="G47" s="28" t="s">
        <v>3420</v>
      </c>
      <c r="H47" s="28" t="s">
        <v>3421</v>
      </c>
      <c r="I47" s="23" t="s">
        <v>13</v>
      </c>
      <c r="J47" s="23" t="s">
        <v>13</v>
      </c>
      <c r="K47" s="23" t="s">
        <v>13</v>
      </c>
      <c r="L47" s="23" t="s">
        <v>13</v>
      </c>
      <c r="M47" s="23" t="s">
        <v>13</v>
      </c>
      <c r="N47" s="23" t="s">
        <v>13</v>
      </c>
      <c r="O47" s="23" t="s">
        <v>13</v>
      </c>
      <c r="P47" s="23" t="s">
        <v>13</v>
      </c>
      <c r="Q47" s="23" t="s">
        <v>13</v>
      </c>
      <c r="R47" s="23" t="s">
        <v>13</v>
      </c>
      <c r="S47" s="23" t="s">
        <v>13</v>
      </c>
      <c r="T47" s="23" t="s">
        <v>13</v>
      </c>
      <c r="U47" s="23" t="s">
        <v>13</v>
      </c>
      <c r="V47" s="24" t="s">
        <v>13</v>
      </c>
      <c r="W47" s="27" t="s">
        <v>3336</v>
      </c>
      <c r="X47" s="8">
        <v>46003</v>
      </c>
    </row>
    <row r="48" spans="1:24" x14ac:dyDescent="0.25">
      <c r="A48" s="18">
        <v>45730</v>
      </c>
      <c r="B48" s="19" t="s">
        <v>3265</v>
      </c>
      <c r="C48" s="19">
        <v>4.53</v>
      </c>
      <c r="D48" s="19" t="s">
        <v>2802</v>
      </c>
      <c r="E48" s="19" t="s">
        <v>2810</v>
      </c>
      <c r="F48" s="19">
        <v>1048018219</v>
      </c>
      <c r="G48" s="19" t="s">
        <v>3422</v>
      </c>
      <c r="H48" s="19" t="s">
        <v>3423</v>
      </c>
      <c r="I48" s="19" t="s">
        <v>6395</v>
      </c>
      <c r="J48" s="19" t="s">
        <v>6396</v>
      </c>
      <c r="K48" s="19" t="s">
        <v>3270</v>
      </c>
      <c r="L48" s="19" t="s">
        <v>3060</v>
      </c>
      <c r="M48" s="19" t="s">
        <v>3271</v>
      </c>
      <c r="N48" s="19" t="s">
        <v>3265</v>
      </c>
      <c r="O48" s="19" t="s">
        <v>3283</v>
      </c>
      <c r="P48" s="19" t="s">
        <v>1220</v>
      </c>
      <c r="Q48" s="19" t="s">
        <v>3074</v>
      </c>
      <c r="R48" s="19" t="s">
        <v>3284</v>
      </c>
      <c r="S48" s="19" t="s">
        <v>3274</v>
      </c>
      <c r="T48" s="19" t="s">
        <v>3275</v>
      </c>
      <c r="U48" s="19" t="s">
        <v>3028</v>
      </c>
      <c r="V48" s="20" t="s">
        <v>3063</v>
      </c>
      <c r="W48" t="s">
        <v>3403</v>
      </c>
      <c r="X48" s="8">
        <v>46003</v>
      </c>
    </row>
    <row r="49" spans="1:24" x14ac:dyDescent="0.25">
      <c r="A49" s="22">
        <v>45244</v>
      </c>
      <c r="B49" s="23" t="s">
        <v>3337</v>
      </c>
      <c r="C49" s="23">
        <v>11.3</v>
      </c>
      <c r="D49" s="23" t="s">
        <v>2802</v>
      </c>
      <c r="E49" s="23" t="s">
        <v>2803</v>
      </c>
      <c r="F49" s="23">
        <v>1083882842</v>
      </c>
      <c r="G49" s="28" t="s">
        <v>3424</v>
      </c>
      <c r="H49" s="28" t="s">
        <v>3425</v>
      </c>
      <c r="I49" s="23" t="s">
        <v>13</v>
      </c>
      <c r="J49" s="23" t="s">
        <v>13</v>
      </c>
      <c r="K49" s="23" t="s">
        <v>13</v>
      </c>
      <c r="L49" s="23" t="s">
        <v>13</v>
      </c>
      <c r="M49" s="23" t="s">
        <v>13</v>
      </c>
      <c r="N49" s="23" t="s">
        <v>13</v>
      </c>
      <c r="O49" s="23" t="s">
        <v>13</v>
      </c>
      <c r="P49" s="23" t="s">
        <v>13</v>
      </c>
      <c r="Q49" s="23" t="s">
        <v>13</v>
      </c>
      <c r="R49" s="23" t="s">
        <v>13</v>
      </c>
      <c r="S49" s="23" t="s">
        <v>13</v>
      </c>
      <c r="T49" s="23" t="s">
        <v>13</v>
      </c>
      <c r="U49" s="23" t="s">
        <v>13</v>
      </c>
      <c r="V49" s="24" t="s">
        <v>13</v>
      </c>
      <c r="W49" t="s">
        <v>3426</v>
      </c>
      <c r="X49" s="8">
        <v>46003</v>
      </c>
    </row>
    <row r="50" spans="1:24" x14ac:dyDescent="0.25">
      <c r="A50" s="22">
        <v>45250</v>
      </c>
      <c r="B50" s="23" t="s">
        <v>3337</v>
      </c>
      <c r="C50" s="23">
        <v>11.3</v>
      </c>
      <c r="D50" s="23" t="s">
        <v>2802</v>
      </c>
      <c r="E50" s="23" t="s">
        <v>2803</v>
      </c>
      <c r="F50" s="23">
        <v>1117492191</v>
      </c>
      <c r="G50" s="28" t="s">
        <v>3427</v>
      </c>
      <c r="H50" s="28" t="s">
        <v>3428</v>
      </c>
      <c r="I50" s="23" t="s">
        <v>13</v>
      </c>
      <c r="J50" s="23" t="s">
        <v>13</v>
      </c>
      <c r="K50" s="23" t="s">
        <v>13</v>
      </c>
      <c r="L50" s="23" t="s">
        <v>13</v>
      </c>
      <c r="M50" s="23" t="s">
        <v>13</v>
      </c>
      <c r="N50" s="23" t="s">
        <v>13</v>
      </c>
      <c r="O50" s="23" t="s">
        <v>13</v>
      </c>
      <c r="P50" s="23" t="s">
        <v>13</v>
      </c>
      <c r="Q50" s="23" t="s">
        <v>13</v>
      </c>
      <c r="R50" s="23" t="s">
        <v>13</v>
      </c>
      <c r="S50" s="23" t="s">
        <v>13</v>
      </c>
      <c r="T50" s="23" t="s">
        <v>13</v>
      </c>
      <c r="U50" s="23" t="s">
        <v>13</v>
      </c>
      <c r="V50" s="24" t="s">
        <v>13</v>
      </c>
      <c r="W50" t="s">
        <v>3426</v>
      </c>
      <c r="X50" s="8">
        <v>46003</v>
      </c>
    </row>
    <row r="51" spans="1:24" x14ac:dyDescent="0.25">
      <c r="A51" s="26">
        <v>45250</v>
      </c>
      <c r="B51" s="23" t="s">
        <v>3429</v>
      </c>
      <c r="C51" s="23">
        <v>11.3</v>
      </c>
      <c r="D51" s="23" t="s">
        <v>2802</v>
      </c>
      <c r="E51" s="23" t="s">
        <v>2803</v>
      </c>
      <c r="F51" s="23">
        <v>1105692415</v>
      </c>
      <c r="G51" s="30" t="s">
        <v>3430</v>
      </c>
      <c r="H51" s="30" t="s">
        <v>3431</v>
      </c>
      <c r="I51" s="23" t="s">
        <v>13</v>
      </c>
      <c r="J51" s="23" t="s">
        <v>13</v>
      </c>
      <c r="K51" s="23" t="s">
        <v>13</v>
      </c>
      <c r="L51" s="23" t="s">
        <v>13</v>
      </c>
      <c r="M51" s="23" t="s">
        <v>13</v>
      </c>
      <c r="N51" s="23" t="s">
        <v>13</v>
      </c>
      <c r="O51" s="23" t="s">
        <v>13</v>
      </c>
      <c r="P51" s="23" t="s">
        <v>13</v>
      </c>
      <c r="Q51" s="23" t="s">
        <v>13</v>
      </c>
      <c r="R51" s="23" t="s">
        <v>13</v>
      </c>
      <c r="S51" s="23" t="s">
        <v>13</v>
      </c>
      <c r="T51" s="23" t="s">
        <v>13</v>
      </c>
      <c r="U51" s="23" t="s">
        <v>13</v>
      </c>
      <c r="V51" s="24" t="s">
        <v>13</v>
      </c>
      <c r="W51" t="s">
        <v>3426</v>
      </c>
      <c r="X51" s="8">
        <v>46003</v>
      </c>
    </row>
    <row r="52" spans="1:24" x14ac:dyDescent="0.25">
      <c r="A52" s="22">
        <v>45259</v>
      </c>
      <c r="B52" s="23" t="s">
        <v>3298</v>
      </c>
      <c r="C52" s="23">
        <v>11.3</v>
      </c>
      <c r="D52" s="23" t="s">
        <v>2802</v>
      </c>
      <c r="E52" s="23" t="s">
        <v>2803</v>
      </c>
      <c r="F52" s="23">
        <v>94526617</v>
      </c>
      <c r="G52" s="23" t="s">
        <v>3432</v>
      </c>
      <c r="H52" s="23" t="s">
        <v>3433</v>
      </c>
      <c r="I52" s="23" t="s">
        <v>13</v>
      </c>
      <c r="J52" s="23" t="s">
        <v>13</v>
      </c>
      <c r="K52" s="23" t="s">
        <v>13</v>
      </c>
      <c r="L52" s="23" t="s">
        <v>13</v>
      </c>
      <c r="M52" s="23" t="s">
        <v>13</v>
      </c>
      <c r="N52" s="23" t="s">
        <v>13</v>
      </c>
      <c r="O52" s="23" t="s">
        <v>13</v>
      </c>
      <c r="P52" s="23" t="s">
        <v>13</v>
      </c>
      <c r="Q52" s="23" t="s">
        <v>13</v>
      </c>
      <c r="R52" s="23" t="s">
        <v>13</v>
      </c>
      <c r="S52" s="23" t="s">
        <v>13</v>
      </c>
      <c r="T52" s="23" t="s">
        <v>13</v>
      </c>
      <c r="U52" s="23" t="s">
        <v>13</v>
      </c>
      <c r="V52" s="24" t="s">
        <v>13</v>
      </c>
      <c r="W52" t="s">
        <v>3426</v>
      </c>
      <c r="X52" s="8">
        <v>46003</v>
      </c>
    </row>
    <row r="53" spans="1:24" x14ac:dyDescent="0.25">
      <c r="A53" s="22">
        <v>45730</v>
      </c>
      <c r="B53" s="19" t="s">
        <v>3265</v>
      </c>
      <c r="C53" s="19">
        <v>4.53</v>
      </c>
      <c r="D53" s="19" t="s">
        <v>2802</v>
      </c>
      <c r="E53" s="19" t="s">
        <v>2810</v>
      </c>
      <c r="F53" s="23">
        <v>1020407640</v>
      </c>
      <c r="G53" s="23" t="s">
        <v>3434</v>
      </c>
      <c r="H53" s="23" t="s">
        <v>3435</v>
      </c>
      <c r="I53" s="23" t="s">
        <v>11180</v>
      </c>
      <c r="J53" s="23" t="s">
        <v>6396</v>
      </c>
      <c r="K53" s="23" t="s">
        <v>3270</v>
      </c>
      <c r="L53" s="23" t="s">
        <v>3060</v>
      </c>
      <c r="M53" s="23" t="s">
        <v>3271</v>
      </c>
      <c r="N53" s="23" t="s">
        <v>3265</v>
      </c>
      <c r="O53" s="23" t="s">
        <v>3283</v>
      </c>
      <c r="P53" s="23" t="s">
        <v>1220</v>
      </c>
      <c r="Q53" s="23" t="s">
        <v>3074</v>
      </c>
      <c r="R53" s="23" t="s">
        <v>3284</v>
      </c>
      <c r="S53" s="23" t="s">
        <v>3274</v>
      </c>
      <c r="T53" s="23" t="s">
        <v>3275</v>
      </c>
      <c r="U53" s="23" t="s">
        <v>3028</v>
      </c>
      <c r="V53" s="24" t="s">
        <v>3063</v>
      </c>
      <c r="W53" t="s">
        <v>3403</v>
      </c>
      <c r="X53" s="8">
        <v>46006</v>
      </c>
    </row>
    <row r="54" spans="1:24" x14ac:dyDescent="0.25">
      <c r="A54" s="22">
        <v>45168</v>
      </c>
      <c r="B54" s="23" t="s">
        <v>3265</v>
      </c>
      <c r="C54" s="23">
        <v>5.5</v>
      </c>
      <c r="D54" s="23" t="s">
        <v>2802</v>
      </c>
      <c r="E54" s="23" t="s">
        <v>2806</v>
      </c>
      <c r="F54" s="23">
        <v>1152200424</v>
      </c>
      <c r="G54" s="23" t="s">
        <v>3436</v>
      </c>
      <c r="H54" s="23" t="s">
        <v>3437</v>
      </c>
      <c r="I54" s="23" t="s">
        <v>11181</v>
      </c>
      <c r="J54" s="23" t="s">
        <v>4165</v>
      </c>
      <c r="K54" s="23" t="s">
        <v>3270</v>
      </c>
      <c r="L54" s="23" t="s">
        <v>3060</v>
      </c>
      <c r="M54" s="23" t="s">
        <v>3271</v>
      </c>
      <c r="N54" s="23" t="s">
        <v>3265</v>
      </c>
      <c r="O54" s="23" t="s">
        <v>3283</v>
      </c>
      <c r="P54" s="23" t="s">
        <v>1220</v>
      </c>
      <c r="Q54" s="23" t="s">
        <v>3074</v>
      </c>
      <c r="R54" s="23" t="s">
        <v>3284</v>
      </c>
      <c r="S54" s="23" t="s">
        <v>3274</v>
      </c>
      <c r="T54" s="23" t="s">
        <v>3275</v>
      </c>
      <c r="U54" s="23" t="s">
        <v>3028</v>
      </c>
      <c r="V54" s="24" t="s">
        <v>3063</v>
      </c>
      <c r="W54" t="s">
        <v>3403</v>
      </c>
      <c r="X54" s="8">
        <v>46006</v>
      </c>
    </row>
    <row r="55" spans="1:24" x14ac:dyDescent="0.25">
      <c r="A55" s="31">
        <v>44188</v>
      </c>
      <c r="B55" s="32" t="s">
        <v>3298</v>
      </c>
      <c r="C55" s="32">
        <v>5.5</v>
      </c>
      <c r="D55" s="32" t="s">
        <v>2802</v>
      </c>
      <c r="E55" s="32" t="s">
        <v>2806</v>
      </c>
      <c r="F55" s="33">
        <v>1023012498</v>
      </c>
      <c r="G55" s="34" t="s">
        <v>3438</v>
      </c>
      <c r="H55" s="34" t="s">
        <v>3439</v>
      </c>
      <c r="I55" s="33" t="s">
        <v>13</v>
      </c>
      <c r="J55" s="33" t="s">
        <v>13</v>
      </c>
      <c r="K55" s="33" t="s">
        <v>13</v>
      </c>
      <c r="L55" s="33" t="s">
        <v>13</v>
      </c>
      <c r="M55" s="33" t="s">
        <v>13</v>
      </c>
      <c r="N55" s="33" t="s">
        <v>13</v>
      </c>
      <c r="O55" s="33" t="s">
        <v>13</v>
      </c>
      <c r="P55" s="33" t="s">
        <v>13</v>
      </c>
      <c r="Q55" s="33" t="s">
        <v>13</v>
      </c>
      <c r="R55" s="33" t="s">
        <v>13</v>
      </c>
      <c r="S55" s="33" t="s">
        <v>13</v>
      </c>
      <c r="T55" s="33" t="s">
        <v>13</v>
      </c>
      <c r="U55" s="33" t="s">
        <v>13</v>
      </c>
      <c r="V55" s="35" t="s">
        <v>13</v>
      </c>
      <c r="W55" s="27" t="s">
        <v>3336</v>
      </c>
      <c r="X55" s="8">
        <v>46007</v>
      </c>
    </row>
    <row r="56" spans="1:24" x14ac:dyDescent="0.25">
      <c r="A56" s="22">
        <v>45245</v>
      </c>
      <c r="B56" s="19" t="s">
        <v>3440</v>
      </c>
      <c r="C56" s="19">
        <v>11.3</v>
      </c>
      <c r="D56" s="19" t="s">
        <v>2802</v>
      </c>
      <c r="E56" s="19" t="s">
        <v>2803</v>
      </c>
      <c r="F56" s="23">
        <v>1116260817</v>
      </c>
      <c r="G56" s="28" t="s">
        <v>3441</v>
      </c>
      <c r="H56" s="28" t="s">
        <v>3442</v>
      </c>
      <c r="I56" s="23" t="s">
        <v>13</v>
      </c>
      <c r="J56" s="23" t="s">
        <v>13</v>
      </c>
      <c r="K56" s="23" t="s">
        <v>13</v>
      </c>
      <c r="L56" s="23" t="s">
        <v>13</v>
      </c>
      <c r="M56" s="23" t="s">
        <v>13</v>
      </c>
      <c r="N56" s="23" t="s">
        <v>13</v>
      </c>
      <c r="O56" s="23" t="s">
        <v>13</v>
      </c>
      <c r="P56" s="23" t="s">
        <v>13</v>
      </c>
      <c r="Q56" s="23" t="s">
        <v>13</v>
      </c>
      <c r="R56" s="23" t="s">
        <v>13</v>
      </c>
      <c r="S56" s="23" t="s">
        <v>13</v>
      </c>
      <c r="T56" s="23" t="s">
        <v>13</v>
      </c>
      <c r="U56" s="23" t="s">
        <v>13</v>
      </c>
      <c r="V56" s="24" t="s">
        <v>13</v>
      </c>
      <c r="W56" t="s">
        <v>3426</v>
      </c>
      <c r="X56" s="8">
        <v>46007</v>
      </c>
    </row>
    <row r="57" spans="1:24" x14ac:dyDescent="0.25">
      <c r="A57" s="22">
        <v>45295</v>
      </c>
      <c r="B57" s="19" t="s">
        <v>3298</v>
      </c>
      <c r="C57" s="19">
        <v>11.3</v>
      </c>
      <c r="D57" s="19" t="s">
        <v>2802</v>
      </c>
      <c r="E57" s="19" t="s">
        <v>2803</v>
      </c>
      <c r="F57" s="23">
        <v>6343651</v>
      </c>
      <c r="G57" s="28" t="s">
        <v>3443</v>
      </c>
      <c r="H57" s="28" t="s">
        <v>3444</v>
      </c>
      <c r="I57" s="23" t="s">
        <v>13</v>
      </c>
      <c r="J57" s="23" t="s">
        <v>13</v>
      </c>
      <c r="K57" s="23" t="s">
        <v>13</v>
      </c>
      <c r="L57" s="23" t="s">
        <v>13</v>
      </c>
      <c r="M57" s="23" t="s">
        <v>13</v>
      </c>
      <c r="N57" s="23" t="s">
        <v>13</v>
      </c>
      <c r="O57" s="23" t="s">
        <v>13</v>
      </c>
      <c r="P57" s="23" t="s">
        <v>13</v>
      </c>
      <c r="Q57" s="23" t="s">
        <v>13</v>
      </c>
      <c r="R57" s="23" t="s">
        <v>13</v>
      </c>
      <c r="S57" s="23" t="s">
        <v>13</v>
      </c>
      <c r="T57" s="23" t="s">
        <v>13</v>
      </c>
      <c r="U57" s="23" t="s">
        <v>13</v>
      </c>
      <c r="V57" s="24" t="s">
        <v>13</v>
      </c>
      <c r="W57" t="s">
        <v>3426</v>
      </c>
      <c r="X57" s="8">
        <v>46007</v>
      </c>
    </row>
    <row r="58" spans="1:24" x14ac:dyDescent="0.25">
      <c r="A58" s="26">
        <v>45279</v>
      </c>
      <c r="B58" s="23" t="s">
        <v>3298</v>
      </c>
      <c r="C58" s="23">
        <v>11.3</v>
      </c>
      <c r="D58" s="23" t="s">
        <v>2802</v>
      </c>
      <c r="E58" s="23" t="s">
        <v>2803</v>
      </c>
      <c r="F58" s="23">
        <v>1193275177</v>
      </c>
      <c r="G58" s="30" t="s">
        <v>3445</v>
      </c>
      <c r="H58" s="30" t="s">
        <v>3446</v>
      </c>
      <c r="I58" s="23" t="s">
        <v>13</v>
      </c>
      <c r="J58" s="23" t="s">
        <v>13</v>
      </c>
      <c r="K58" s="23" t="s">
        <v>13</v>
      </c>
      <c r="L58" s="23" t="s">
        <v>13</v>
      </c>
      <c r="M58" s="23" t="s">
        <v>13</v>
      </c>
      <c r="N58" s="23" t="s">
        <v>13</v>
      </c>
      <c r="O58" s="23" t="s">
        <v>13</v>
      </c>
      <c r="P58" s="23" t="s">
        <v>13</v>
      </c>
      <c r="Q58" s="23" t="s">
        <v>13</v>
      </c>
      <c r="R58" s="23" t="s">
        <v>13</v>
      </c>
      <c r="S58" s="23" t="s">
        <v>13</v>
      </c>
      <c r="T58" s="23" t="s">
        <v>13</v>
      </c>
      <c r="U58" s="23" t="s">
        <v>13</v>
      </c>
      <c r="V58" s="24" t="s">
        <v>13</v>
      </c>
      <c r="W58" t="s">
        <v>3426</v>
      </c>
      <c r="X58" s="8">
        <v>46007</v>
      </c>
    </row>
    <row r="59" spans="1:24" x14ac:dyDescent="0.25">
      <c r="A59" s="22">
        <v>45610</v>
      </c>
      <c r="B59" s="23" t="s">
        <v>3309</v>
      </c>
      <c r="C59" s="23">
        <v>11.3</v>
      </c>
      <c r="D59" s="23" t="s">
        <v>2802</v>
      </c>
      <c r="E59" s="23" t="s">
        <v>2803</v>
      </c>
      <c r="F59" s="23">
        <v>1010037648</v>
      </c>
      <c r="G59" s="30" t="s">
        <v>3447</v>
      </c>
      <c r="H59" s="30" t="s">
        <v>3448</v>
      </c>
      <c r="I59" s="23" t="s">
        <v>13</v>
      </c>
      <c r="J59" s="23" t="s">
        <v>13</v>
      </c>
      <c r="K59" s="23" t="s">
        <v>13</v>
      </c>
      <c r="L59" s="23" t="s">
        <v>13</v>
      </c>
      <c r="M59" s="23" t="s">
        <v>13</v>
      </c>
      <c r="N59" s="23" t="s">
        <v>13</v>
      </c>
      <c r="O59" s="23" t="s">
        <v>13</v>
      </c>
      <c r="P59" s="23" t="s">
        <v>13</v>
      </c>
      <c r="Q59" s="23" t="s">
        <v>13</v>
      </c>
      <c r="R59" s="23" t="s">
        <v>13</v>
      </c>
      <c r="S59" s="23" t="s">
        <v>13</v>
      </c>
      <c r="T59" s="23" t="s">
        <v>13</v>
      </c>
      <c r="U59" s="23" t="s">
        <v>13</v>
      </c>
      <c r="V59" s="24" t="s">
        <v>13</v>
      </c>
      <c r="W59" t="s">
        <v>3426</v>
      </c>
      <c r="X59" s="8">
        <v>46007</v>
      </c>
    </row>
    <row r="60" spans="1:24" x14ac:dyDescent="0.25">
      <c r="A60" s="26">
        <v>45254</v>
      </c>
      <c r="B60" s="23" t="s">
        <v>3449</v>
      </c>
      <c r="C60" s="23">
        <v>11.3</v>
      </c>
      <c r="D60" s="23" t="s">
        <v>2802</v>
      </c>
      <c r="E60" s="23" t="s">
        <v>2803</v>
      </c>
      <c r="F60" s="23">
        <v>1113674885</v>
      </c>
      <c r="G60" s="30" t="s">
        <v>3450</v>
      </c>
      <c r="H60" s="30" t="s">
        <v>3451</v>
      </c>
      <c r="I60" s="23" t="s">
        <v>13</v>
      </c>
      <c r="J60" s="23" t="s">
        <v>13</v>
      </c>
      <c r="K60" s="23" t="s">
        <v>13</v>
      </c>
      <c r="L60" s="23" t="s">
        <v>13</v>
      </c>
      <c r="M60" s="23" t="s">
        <v>13</v>
      </c>
      <c r="N60" s="23" t="s">
        <v>13</v>
      </c>
      <c r="O60" s="23" t="s">
        <v>13</v>
      </c>
      <c r="P60" s="23" t="s">
        <v>13</v>
      </c>
      <c r="Q60" s="23" t="s">
        <v>13</v>
      </c>
      <c r="R60" s="23" t="s">
        <v>13</v>
      </c>
      <c r="S60" s="23" t="s">
        <v>13</v>
      </c>
      <c r="T60" s="23" t="s">
        <v>13</v>
      </c>
      <c r="U60" s="23" t="s">
        <v>13</v>
      </c>
      <c r="V60" s="24" t="s">
        <v>13</v>
      </c>
      <c r="W60" t="s">
        <v>3426</v>
      </c>
      <c r="X60" s="8">
        <v>46007</v>
      </c>
    </row>
    <row r="61" spans="1:24" x14ac:dyDescent="0.25">
      <c r="A61" s="22">
        <v>45716</v>
      </c>
      <c r="B61" s="23" t="s">
        <v>3337</v>
      </c>
      <c r="C61" s="23">
        <v>5.5</v>
      </c>
      <c r="D61" s="23" t="s">
        <v>2802</v>
      </c>
      <c r="E61" s="23" t="s">
        <v>2806</v>
      </c>
      <c r="F61" s="23">
        <v>41242450</v>
      </c>
      <c r="G61" s="30" t="s">
        <v>3338</v>
      </c>
      <c r="H61" s="30" t="s">
        <v>3452</v>
      </c>
      <c r="I61" s="23" t="s">
        <v>13</v>
      </c>
      <c r="J61" s="23" t="s">
        <v>13</v>
      </c>
      <c r="K61" s="23" t="s">
        <v>13</v>
      </c>
      <c r="L61" s="23" t="s">
        <v>13</v>
      </c>
      <c r="M61" s="23" t="s">
        <v>13</v>
      </c>
      <c r="N61" s="23" t="s">
        <v>13</v>
      </c>
      <c r="O61" s="23" t="s">
        <v>13</v>
      </c>
      <c r="P61" s="23" t="s">
        <v>13</v>
      </c>
      <c r="Q61" s="23" t="s">
        <v>13</v>
      </c>
      <c r="R61" s="23" t="s">
        <v>13</v>
      </c>
      <c r="S61" s="23" t="s">
        <v>13</v>
      </c>
      <c r="T61" s="23" t="s">
        <v>13</v>
      </c>
      <c r="U61" s="23" t="s">
        <v>13</v>
      </c>
      <c r="V61" s="24" t="s">
        <v>13</v>
      </c>
      <c r="W61" s="27" t="s">
        <v>3336</v>
      </c>
      <c r="X61" s="8">
        <v>46000</v>
      </c>
    </row>
    <row r="62" spans="1:24" x14ac:dyDescent="0.25">
      <c r="A62" s="26">
        <v>45239</v>
      </c>
      <c r="B62" s="23" t="s">
        <v>3449</v>
      </c>
      <c r="C62" s="23">
        <v>5.5</v>
      </c>
      <c r="D62" s="23" t="s">
        <v>2802</v>
      </c>
      <c r="E62" s="23" t="s">
        <v>2806</v>
      </c>
      <c r="F62" s="23">
        <v>1113674885</v>
      </c>
      <c r="G62" s="30" t="s">
        <v>3453</v>
      </c>
      <c r="H62" s="30" t="s">
        <v>3454</v>
      </c>
      <c r="I62" s="23" t="s">
        <v>13</v>
      </c>
      <c r="J62" s="23" t="s">
        <v>13</v>
      </c>
      <c r="K62" s="23" t="s">
        <v>13</v>
      </c>
      <c r="L62" s="23" t="s">
        <v>13</v>
      </c>
      <c r="M62" s="23" t="s">
        <v>13</v>
      </c>
      <c r="N62" s="23" t="s">
        <v>13</v>
      </c>
      <c r="O62" s="23" t="s">
        <v>13</v>
      </c>
      <c r="P62" s="23" t="s">
        <v>13</v>
      </c>
      <c r="Q62" s="23" t="s">
        <v>13</v>
      </c>
      <c r="R62" s="23" t="s">
        <v>13</v>
      </c>
      <c r="S62" s="23" t="s">
        <v>13</v>
      </c>
      <c r="T62" s="23" t="s">
        <v>13</v>
      </c>
      <c r="U62" s="23" t="s">
        <v>13</v>
      </c>
      <c r="V62" s="24" t="s">
        <v>13</v>
      </c>
      <c r="W62" s="27" t="s">
        <v>3336</v>
      </c>
      <c r="X62" s="8">
        <v>46000</v>
      </c>
    </row>
    <row r="63" spans="1:24" x14ac:dyDescent="0.25">
      <c r="A63" s="22">
        <v>45254</v>
      </c>
      <c r="B63" s="19" t="s">
        <v>3298</v>
      </c>
      <c r="C63" s="19">
        <v>11.3</v>
      </c>
      <c r="D63" s="19" t="s">
        <v>2802</v>
      </c>
      <c r="E63" s="19" t="s">
        <v>2803</v>
      </c>
      <c r="F63" s="23">
        <v>14468277</v>
      </c>
      <c r="G63" s="28" t="s">
        <v>3455</v>
      </c>
      <c r="H63" s="28" t="s">
        <v>3456</v>
      </c>
      <c r="I63" s="23" t="s">
        <v>13</v>
      </c>
      <c r="J63" s="23" t="s">
        <v>13</v>
      </c>
      <c r="K63" s="23" t="s">
        <v>13</v>
      </c>
      <c r="L63" s="23" t="s">
        <v>13</v>
      </c>
      <c r="M63" s="23" t="s">
        <v>13</v>
      </c>
      <c r="N63" s="23" t="s">
        <v>13</v>
      </c>
      <c r="O63" s="23" t="s">
        <v>13</v>
      </c>
      <c r="P63" s="23" t="s">
        <v>13</v>
      </c>
      <c r="Q63" s="23" t="s">
        <v>13</v>
      </c>
      <c r="R63" s="23" t="s">
        <v>13</v>
      </c>
      <c r="S63" s="23" t="s">
        <v>13</v>
      </c>
      <c r="T63" s="23" t="s">
        <v>13</v>
      </c>
      <c r="U63" s="23" t="s">
        <v>13</v>
      </c>
      <c r="V63" s="24" t="s">
        <v>13</v>
      </c>
      <c r="W63" t="s">
        <v>3426</v>
      </c>
      <c r="X63" s="8">
        <v>46007</v>
      </c>
    </row>
    <row r="64" spans="1:24" x14ac:dyDescent="0.25">
      <c r="A64" s="22">
        <v>44427</v>
      </c>
      <c r="B64" s="23" t="s">
        <v>3258</v>
      </c>
      <c r="C64" s="23">
        <v>5.5</v>
      </c>
      <c r="D64" s="23" t="s">
        <v>2802</v>
      </c>
      <c r="E64" s="23" t="s">
        <v>2806</v>
      </c>
      <c r="F64" s="23">
        <v>80231431</v>
      </c>
      <c r="G64" s="30" t="s">
        <v>3457</v>
      </c>
      <c r="H64" s="30" t="s">
        <v>3458</v>
      </c>
      <c r="I64" s="23" t="str">
        <f>IFERROR(VLOOKUP(F64,MatrizHDUniclass!$A:$AN,3,0),"NA")</f>
        <v>NA</v>
      </c>
      <c r="J64" s="23" t="str">
        <f>IFERROR(VLOOKUP(F64,MatrizHDUniclass!$A:$AN,19,0),"NA")</f>
        <v>NA</v>
      </c>
      <c r="K64" s="23" t="str">
        <f>IFERROR(VLOOKUP(F64,MatrizHDUniclass!$A:$AN,24,0),"NA")</f>
        <v>NA</v>
      </c>
      <c r="L64" s="23" t="str">
        <f>IFERROR(VLOOKUP(F64,MatrizHDUniclass!$A:$AN,31,0),"NA")</f>
        <v>NA</v>
      </c>
      <c r="M64" s="23" t="str">
        <f>IFERROR(VLOOKUP(F64,MatrizHDUniclass!$A:$AN,32,0),"NA")</f>
        <v>NA</v>
      </c>
      <c r="N64" s="23" t="str">
        <f>IFERROR(VLOOKUP(F64,MatrizHDUniclass!$A:$AN,33,0),"NA")</f>
        <v>NA</v>
      </c>
      <c r="O64" s="23" t="str">
        <f>IFERROR(VLOOKUP(F64,MatrizHDUniclass!$A:$AN,26,0),"NA")</f>
        <v>NA</v>
      </c>
      <c r="P64" s="23" t="str">
        <f>IFERROR(VLOOKUP(F64,MatrizHDUniclass!$A:$AN,34,0),"NA")</f>
        <v>NA</v>
      </c>
      <c r="Q64" s="23" t="str">
        <f>IFERROR(VLOOKUP(F64,MatrizHDUniclass!$A:$AN,35,0),"NA")</f>
        <v>NA</v>
      </c>
      <c r="R64" s="23" t="str">
        <f>IFERROR(VLOOKUP(F64,MatrizHDUniclass!$A:$AN,36,0),"NA")</f>
        <v>NA</v>
      </c>
      <c r="S64" s="23" t="str">
        <f>IFERROR(VLOOKUP(F64,MatrizHDUniclass!$A:$AN,37,0),"NA")</f>
        <v>NA</v>
      </c>
      <c r="T64" s="23" t="str">
        <f>IFERROR(VLOOKUP(F64,MatrizHDUniclass!$A:$AN,38,0),"NA")</f>
        <v>NA</v>
      </c>
      <c r="U64" s="23" t="str">
        <f>IFERROR(VLOOKUP(F64,MatrizHDUniclass!$A:$AN,39,0),"NA")</f>
        <v>NA</v>
      </c>
      <c r="V64" s="24" t="str">
        <f>IFERROR(VLOOKUP(F64,MatrizHDUniclass!$A:$AN,40,0),"NA")</f>
        <v>NA</v>
      </c>
      <c r="W64" s="27" t="s">
        <v>3336</v>
      </c>
      <c r="X64" s="8">
        <v>46007</v>
      </c>
    </row>
    <row r="65" spans="1:24" x14ac:dyDescent="0.25">
      <c r="A65" s="18">
        <v>45351</v>
      </c>
      <c r="B65" s="19" t="s">
        <v>3258</v>
      </c>
      <c r="C65" s="19">
        <v>11.3</v>
      </c>
      <c r="D65" s="19" t="s">
        <v>2802</v>
      </c>
      <c r="E65" s="19" t="s">
        <v>2803</v>
      </c>
      <c r="F65" s="19">
        <v>1012357471</v>
      </c>
      <c r="G65" s="28" t="s">
        <v>3459</v>
      </c>
      <c r="H65" s="30" t="s">
        <v>3439</v>
      </c>
      <c r="I65" s="23" t="str">
        <f>IFERROR(VLOOKUP(F65,MatrizHDUniclass!$A:$AN,3,0),"NA")</f>
        <v>NA</v>
      </c>
      <c r="J65" s="19" t="str">
        <f>IFERROR(VLOOKUP(F65,MatrizHDUniclass!$A:$AN,19,0),"NA")</f>
        <v>NA</v>
      </c>
      <c r="K65" s="19" t="str">
        <f>IFERROR(VLOOKUP(F65,MatrizHDUniclass!$A:$AN,24,0),"NA")</f>
        <v>NA</v>
      </c>
      <c r="L65" s="19" t="str">
        <f>IFERROR(VLOOKUP(F65,MatrizHDUniclass!$A:$AN,31,0),"NA")</f>
        <v>NA</v>
      </c>
      <c r="M65" s="19" t="str">
        <f>IFERROR(VLOOKUP(F65,MatrizHDUniclass!$A:$AN,32,0),"NA")</f>
        <v>NA</v>
      </c>
      <c r="N65" s="19" t="str">
        <f>IFERROR(VLOOKUP(F65,MatrizHDUniclass!$A:$AN,33,0),"NA")</f>
        <v>NA</v>
      </c>
      <c r="O65" s="19" t="str">
        <f>IFERROR(VLOOKUP(F65,MatrizHDUniclass!$A:$AN,26,0),"NA")</f>
        <v>NA</v>
      </c>
      <c r="P65" s="19" t="str">
        <f>IFERROR(VLOOKUP(F65,MatrizHDUniclass!$A:$AN,34,0),"NA")</f>
        <v>NA</v>
      </c>
      <c r="Q65" s="19" t="str">
        <f>IFERROR(VLOOKUP(F65,MatrizHDUniclass!$A:$AN,35,0),"NA")</f>
        <v>NA</v>
      </c>
      <c r="R65" s="19" t="str">
        <f>IFERROR(VLOOKUP(F65,MatrizHDUniclass!$A:$AN,36,0),"NA")</f>
        <v>NA</v>
      </c>
      <c r="S65" s="19" t="str">
        <f>IFERROR(VLOOKUP(F65,MatrizHDUniclass!$A:$AN,37,0),"NA")</f>
        <v>NA</v>
      </c>
      <c r="T65" s="19" t="str">
        <f>IFERROR(VLOOKUP(F65,MatrizHDUniclass!$A:$AN,38,0),"NA")</f>
        <v>NA</v>
      </c>
      <c r="U65" s="19" t="str">
        <f>IFERROR(VLOOKUP(F65,MatrizHDUniclass!$A:$AN,39,0),"NA")</f>
        <v>NA</v>
      </c>
      <c r="V65" s="20" t="str">
        <f>IFERROR(VLOOKUP(F65,MatrizHDUniclass!$A:$AN,40,0),"NA")</f>
        <v>NA</v>
      </c>
      <c r="W65" t="s">
        <v>3426</v>
      </c>
      <c r="X65" s="8">
        <v>46008</v>
      </c>
    </row>
    <row r="66" spans="1:24" x14ac:dyDescent="0.25">
      <c r="A66" s="18">
        <v>45916</v>
      </c>
      <c r="B66" s="19" t="s">
        <v>3265</v>
      </c>
      <c r="C66" s="19">
        <v>5.5</v>
      </c>
      <c r="D66" s="19" t="s">
        <v>2802</v>
      </c>
      <c r="E66" s="19" t="s">
        <v>2806</v>
      </c>
      <c r="F66" s="19">
        <v>1037646737</v>
      </c>
      <c r="G66" s="19" t="s">
        <v>3460</v>
      </c>
      <c r="H66" s="19" t="s">
        <v>3461</v>
      </c>
      <c r="I66" s="23" t="str">
        <f>IFERROR(VLOOKUP(F66,MatrizHDUniclass!$A:$AN,3,0),"NA")</f>
        <v>NA</v>
      </c>
      <c r="J66" s="19" t="str">
        <f>IFERROR(VLOOKUP(F66,MatrizHDUniclass!$A:$AN,19,0),"NA")</f>
        <v>NA</v>
      </c>
      <c r="K66" s="19" t="str">
        <f>IFERROR(VLOOKUP(F66,MatrizHDUniclass!$A:$AN,24,0),"NA")</f>
        <v>NA</v>
      </c>
      <c r="L66" s="19" t="str">
        <f>IFERROR(VLOOKUP(F66,MatrizHDUniclass!$A:$AN,31,0),"NA")</f>
        <v>NA</v>
      </c>
      <c r="M66" s="19" t="str">
        <f>IFERROR(VLOOKUP(F66,MatrizHDUniclass!$A:$AN,32,0),"NA")</f>
        <v>NA</v>
      </c>
      <c r="N66" s="19" t="str">
        <f>IFERROR(VLOOKUP(F66,MatrizHDUniclass!$A:$AN,33,0),"NA")</f>
        <v>NA</v>
      </c>
      <c r="O66" s="19" t="str">
        <f>IFERROR(VLOOKUP(F66,MatrizHDUniclass!$A:$AN,26,0),"NA")</f>
        <v>NA</v>
      </c>
      <c r="P66" s="19" t="str">
        <f>IFERROR(VLOOKUP(F66,MatrizHDUniclass!$A:$AN,34,0),"NA")</f>
        <v>NA</v>
      </c>
      <c r="Q66" s="19" t="str">
        <f>IFERROR(VLOOKUP(F66,MatrizHDUniclass!$A:$AN,35,0),"NA")</f>
        <v>NA</v>
      </c>
      <c r="R66" s="19" t="str">
        <f>IFERROR(VLOOKUP(F66,MatrizHDUniclass!$A:$AN,36,0),"NA")</f>
        <v>NA</v>
      </c>
      <c r="S66" s="19" t="str">
        <f>IFERROR(VLOOKUP(F66,MatrizHDUniclass!$A:$AN,37,0),"NA")</f>
        <v>NA</v>
      </c>
      <c r="T66" s="19" t="str">
        <f>IFERROR(VLOOKUP(F66,MatrizHDUniclass!$A:$AN,38,0),"NA")</f>
        <v>NA</v>
      </c>
      <c r="U66" s="19" t="str">
        <f>IFERROR(VLOOKUP(F66,MatrizHDUniclass!$A:$AN,39,0),"NA")</f>
        <v>NA</v>
      </c>
      <c r="V66" s="20" t="str">
        <f>IFERROR(VLOOKUP(F66,MatrizHDUniclass!$A:$AN,40,0),"NA")</f>
        <v>NA</v>
      </c>
      <c r="W66" t="s">
        <v>3403</v>
      </c>
      <c r="X66" s="8">
        <v>46008</v>
      </c>
    </row>
    <row r="67" spans="1:24" x14ac:dyDescent="0.25">
      <c r="A67" s="22">
        <v>45456</v>
      </c>
      <c r="B67" s="23" t="s">
        <v>3265</v>
      </c>
      <c r="C67" s="23">
        <v>4.53</v>
      </c>
      <c r="D67" s="23" t="s">
        <v>2802</v>
      </c>
      <c r="E67" s="23" t="s">
        <v>2810</v>
      </c>
      <c r="F67" s="23">
        <v>1152693318</v>
      </c>
      <c r="G67" s="23" t="s">
        <v>3462</v>
      </c>
      <c r="H67" s="23" t="s">
        <v>3463</v>
      </c>
      <c r="I67" s="23" t="str">
        <f>IFERROR(VLOOKUP(F67,MatrizHDUniclass!$A:$AN,3,0),"NA")</f>
        <v>ORTIZ PINEDA LAURA MARCELA</v>
      </c>
      <c r="J67" s="23" t="str">
        <f>IFERROR(VLOOKUP(F67,MatrizHDUniclass!$A:$AN,19,0),"NA")</f>
        <v>ANALISTA OPERACION</v>
      </c>
      <c r="K67" s="23" t="str">
        <f>IFERROR(VLOOKUP(F67,MatrizHDUniclass!$A:$AN,24,0),"NA")</f>
        <v>IGAM</v>
      </c>
      <c r="L67" s="23" t="str">
        <f>IFERROR(VLOOKUP(F67,MatrizHDUniclass!$A:$AN,31,0),"NA")</f>
        <v>INGENIERIA-GENERAL</v>
      </c>
      <c r="M67" s="23" t="str">
        <f>IFERROR(VLOOKUP(F67,MatrizHDUniclass!$A:$AN,32,0),"NA")</f>
        <v>REG ANTIO</v>
      </c>
      <c r="N67" s="23" t="str">
        <f>IFERROR(VLOOKUP(F67,MatrizHDUniclass!$A:$AN,33,0),"NA")</f>
        <v>MEDELLIN</v>
      </c>
      <c r="O67" s="23" t="str">
        <f>IFERROR(VLOOKUP(F67,MatrizHDUniclass!$A:$AN,26,0),"NA")</f>
        <v>ISCA</v>
      </c>
      <c r="P67" s="23" t="str">
        <f>IFERROR(VLOOKUP(F67,MatrizHDUniclass!$A:$AN,34,0),"NA")</f>
        <v>TIGO</v>
      </c>
      <c r="Q67" s="23" t="str">
        <f>IFERROR(VLOOKUP(F67,MatrizHDUniclass!$A:$AN,35,0),"NA")</f>
        <v>SOLU FIJAS</v>
      </c>
      <c r="R67" s="23" t="str">
        <f>IFERROR(VLOOKUP(F67,MatrizHDUniclass!$A:$AN,36,0),"NA")</f>
        <v>CAPACITY</v>
      </c>
      <c r="S67" s="23" t="str">
        <f>IFERROR(VLOOKUP(F67,MatrizHDUniclass!$A:$AN,37,0),"NA")</f>
        <v>CLIENTES</v>
      </c>
      <c r="T67" s="23" t="str">
        <f>IFERROR(VLOOKUP(F67,MatrizHDUniclass!$A:$AN,38,0),"NA")</f>
        <v>CONECTAR TV</v>
      </c>
      <c r="U67" s="23" t="str">
        <f>IFERROR(VLOOKUP(F67,MatrizHDUniclass!$A:$AN,39,0),"NA")</f>
        <v>INGENIERIA</v>
      </c>
      <c r="V67" s="24" t="str">
        <f>IFERROR(VLOOKUP(F67,MatrizHDUniclass!$A:$AN,40,0),"NA")</f>
        <v>OPERATIVO</v>
      </c>
      <c r="W67" t="s">
        <v>3403</v>
      </c>
      <c r="X67" s="8">
        <v>46008</v>
      </c>
    </row>
    <row r="68" spans="1:24" x14ac:dyDescent="0.25">
      <c r="A68" s="22">
        <v>43984</v>
      </c>
      <c r="B68" s="23" t="s">
        <v>3298</v>
      </c>
      <c r="C68" s="23">
        <v>5.5</v>
      </c>
      <c r="D68" s="23" t="s">
        <v>2802</v>
      </c>
      <c r="E68" s="23" t="s">
        <v>2806</v>
      </c>
      <c r="F68" s="23">
        <v>1104700436</v>
      </c>
      <c r="G68" s="30" t="s">
        <v>3464</v>
      </c>
      <c r="H68" s="30" t="s">
        <v>3458</v>
      </c>
      <c r="I68" s="23" t="str">
        <f>IFERROR(VLOOKUP(F68,MatrizHDUniclass!$A:$AN,3,0),"NA")</f>
        <v>NA</v>
      </c>
      <c r="J68" s="23" t="str">
        <f>IFERROR(VLOOKUP(F68,MatrizHDUniclass!$A:$AN,19,0),"NA")</f>
        <v>NA</v>
      </c>
      <c r="K68" s="23" t="str">
        <f>IFERROR(VLOOKUP(F68,MatrizHDUniclass!$A:$AN,24,0),"NA")</f>
        <v>NA</v>
      </c>
      <c r="L68" s="23" t="str">
        <f>IFERROR(VLOOKUP(F68,MatrizHDUniclass!$A:$AN,31,0),"NA")</f>
        <v>NA</v>
      </c>
      <c r="M68" s="23" t="str">
        <f>IFERROR(VLOOKUP(F68,MatrizHDUniclass!$A:$AN,32,0),"NA")</f>
        <v>NA</v>
      </c>
      <c r="N68" s="23" t="str">
        <f>IFERROR(VLOOKUP(F68,MatrizHDUniclass!$A:$AN,33,0),"NA")</f>
        <v>NA</v>
      </c>
      <c r="O68" s="23" t="str">
        <f>IFERROR(VLOOKUP(F68,MatrizHDUniclass!$A:$AN,26,0),"NA")</f>
        <v>NA</v>
      </c>
      <c r="P68" s="23" t="str">
        <f>IFERROR(VLOOKUP(F68,MatrizHDUniclass!$A:$AN,34,0),"NA")</f>
        <v>NA</v>
      </c>
      <c r="Q68" s="23" t="str">
        <f>IFERROR(VLOOKUP(F68,MatrizHDUniclass!$A:$AN,35,0),"NA")</f>
        <v>NA</v>
      </c>
      <c r="R68" s="23" t="str">
        <f>IFERROR(VLOOKUP(F68,MatrizHDUniclass!$A:$AN,36,0),"NA")</f>
        <v>NA</v>
      </c>
      <c r="S68" s="23" t="str">
        <f>IFERROR(VLOOKUP(F68,MatrizHDUniclass!$A:$AN,37,0),"NA")</f>
        <v>NA</v>
      </c>
      <c r="T68" s="23" t="str">
        <f>IFERROR(VLOOKUP(F68,MatrizHDUniclass!$A:$AN,38,0),"NA")</f>
        <v>NA</v>
      </c>
      <c r="U68" s="23" t="str">
        <f>IFERROR(VLOOKUP(F68,MatrizHDUniclass!$A:$AN,39,0),"NA")</f>
        <v>NA</v>
      </c>
      <c r="V68" s="24" t="str">
        <f>IFERROR(VLOOKUP(F68,MatrizHDUniclass!$A:$AN,40,0),"NA")</f>
        <v>NA</v>
      </c>
      <c r="W68" s="27" t="s">
        <v>3336</v>
      </c>
      <c r="X68" s="8">
        <v>46008</v>
      </c>
    </row>
    <row r="69" spans="1:24" x14ac:dyDescent="0.25">
      <c r="A69" s="22">
        <v>45295</v>
      </c>
      <c r="B69" s="19" t="s">
        <v>3298</v>
      </c>
      <c r="C69" s="19">
        <v>11.3</v>
      </c>
      <c r="D69" s="19" t="s">
        <v>2802</v>
      </c>
      <c r="E69" s="19" t="s">
        <v>2803</v>
      </c>
      <c r="F69" s="23">
        <v>6343651</v>
      </c>
      <c r="G69" s="28" t="s">
        <v>3443</v>
      </c>
      <c r="H69" s="28" t="s">
        <v>3444</v>
      </c>
      <c r="I69" s="23" t="s">
        <v>13</v>
      </c>
      <c r="J69" s="23" t="s">
        <v>13</v>
      </c>
      <c r="K69" s="23" t="s">
        <v>13</v>
      </c>
      <c r="L69" s="23" t="s">
        <v>13</v>
      </c>
      <c r="M69" s="23" t="s">
        <v>13</v>
      </c>
      <c r="N69" s="23" t="s">
        <v>13</v>
      </c>
      <c r="O69" s="23" t="s">
        <v>13</v>
      </c>
      <c r="P69" s="23" t="s">
        <v>13</v>
      </c>
      <c r="Q69" s="23" t="s">
        <v>13</v>
      </c>
      <c r="R69" s="23" t="s">
        <v>13</v>
      </c>
      <c r="S69" s="23" t="s">
        <v>13</v>
      </c>
      <c r="T69" s="23" t="s">
        <v>13</v>
      </c>
      <c r="U69" s="23" t="s">
        <v>13</v>
      </c>
      <c r="V69" s="24" t="s">
        <v>13</v>
      </c>
      <c r="W69" s="27" t="s">
        <v>3336</v>
      </c>
      <c r="X69" s="8">
        <v>46008</v>
      </c>
    </row>
    <row r="70" spans="1:24" x14ac:dyDescent="0.25">
      <c r="A70" s="26">
        <v>45345</v>
      </c>
      <c r="B70" s="23" t="s">
        <v>3309</v>
      </c>
      <c r="C70" s="23">
        <v>4.53</v>
      </c>
      <c r="D70" s="23" t="s">
        <v>2802</v>
      </c>
      <c r="E70" s="23" t="s">
        <v>2810</v>
      </c>
      <c r="F70" s="23">
        <v>1104700436</v>
      </c>
      <c r="G70" s="30" t="s">
        <v>3465</v>
      </c>
      <c r="H70" s="30" t="s">
        <v>3466</v>
      </c>
      <c r="I70" s="19" t="str">
        <f>IFERROR(VLOOKUP(F70,MatrizHDUniclass!$A:$AN,3,0),"NA")</f>
        <v>NA</v>
      </c>
      <c r="J70" s="23" t="str">
        <f>IFERROR(VLOOKUP(F70,MatrizHDUniclass!$A:$AN,19,0),"NA")</f>
        <v>NA</v>
      </c>
      <c r="K70" s="23" t="str">
        <f>IFERROR(VLOOKUP(F70,MatrizHDUniclass!$A:$AN,24,0),"NA")</f>
        <v>NA</v>
      </c>
      <c r="L70" s="23" t="str">
        <f>IFERROR(VLOOKUP(F70,MatrizHDUniclass!$A:$AN,31,0),"NA")</f>
        <v>NA</v>
      </c>
      <c r="M70" s="23" t="str">
        <f>IFERROR(VLOOKUP(F70,MatrizHDUniclass!$A:$AN,32,0),"NA")</f>
        <v>NA</v>
      </c>
      <c r="N70" s="23" t="str">
        <f>IFERROR(VLOOKUP(F70,MatrizHDUniclass!$A:$AN,33,0),"NA")</f>
        <v>NA</v>
      </c>
      <c r="O70" s="23" t="str">
        <f>IFERROR(VLOOKUP(F70,MatrizHDUniclass!$A:$AN,26,0),"NA")</f>
        <v>NA</v>
      </c>
      <c r="P70" s="23" t="str">
        <f>IFERROR(VLOOKUP(F70,MatrizHDUniclass!$A:$AN,34,0),"NA")</f>
        <v>NA</v>
      </c>
      <c r="Q70" s="23" t="str">
        <f>IFERROR(VLOOKUP(F70,MatrizHDUniclass!$A:$AN,35,0),"NA")</f>
        <v>NA</v>
      </c>
      <c r="R70" s="23" t="str">
        <f>IFERROR(VLOOKUP(F70,MatrizHDUniclass!$A:$AN,36,0),"NA")</f>
        <v>NA</v>
      </c>
      <c r="S70" s="23" t="str">
        <f>IFERROR(VLOOKUP(F70,MatrizHDUniclass!$A:$AN,37,0),"NA")</f>
        <v>NA</v>
      </c>
      <c r="T70" s="23" t="str">
        <f>IFERROR(VLOOKUP(F70,MatrizHDUniclass!$A:$AN,38,0),"NA")</f>
        <v>NA</v>
      </c>
      <c r="U70" s="23" t="str">
        <f>IFERROR(VLOOKUP(F70,MatrizHDUniclass!$A:$AN,39,0),"NA")</f>
        <v>NA</v>
      </c>
      <c r="V70" s="24" t="str">
        <f>IFERROR(VLOOKUP(F70,MatrizHDUniclass!$A:$AN,40,0),"NA")</f>
        <v>NA</v>
      </c>
      <c r="W70" s="27" t="s">
        <v>3336</v>
      </c>
      <c r="X70" s="8">
        <v>46009</v>
      </c>
    </row>
    <row r="71" spans="1:24" x14ac:dyDescent="0.25">
      <c r="A71" s="26">
        <v>45351</v>
      </c>
      <c r="B71" s="23" t="s">
        <v>3258</v>
      </c>
      <c r="C71" s="23">
        <v>5.5</v>
      </c>
      <c r="D71" s="23" t="s">
        <v>2802</v>
      </c>
      <c r="E71" s="23" t="s">
        <v>2806</v>
      </c>
      <c r="F71" s="23">
        <v>1012357471</v>
      </c>
      <c r="G71" s="28" t="s">
        <v>3459</v>
      </c>
      <c r="H71" s="30" t="s">
        <v>3439</v>
      </c>
      <c r="I71" s="23" t="str">
        <f>IFERROR(VLOOKUP(F71,MatrizHDUniclass!$A:$AN,3,0),"NA")</f>
        <v>NA</v>
      </c>
      <c r="J71" s="23" t="str">
        <f>IFERROR(VLOOKUP(F71,MatrizHDUniclass!$A:$AN,19,0),"NA")</f>
        <v>NA</v>
      </c>
      <c r="K71" s="23" t="str">
        <f>IFERROR(VLOOKUP(F71,MatrizHDUniclass!$A:$AN,24,0),"NA")</f>
        <v>NA</v>
      </c>
      <c r="L71" s="23" t="str">
        <f>IFERROR(VLOOKUP(F71,MatrizHDUniclass!$A:$AN,31,0),"NA")</f>
        <v>NA</v>
      </c>
      <c r="M71" s="23" t="str">
        <f>IFERROR(VLOOKUP(F71,MatrizHDUniclass!$A:$AN,32,0),"NA")</f>
        <v>NA</v>
      </c>
      <c r="N71" s="23" t="str">
        <f>IFERROR(VLOOKUP(F71,MatrizHDUniclass!$A:$AN,33,0),"NA")</f>
        <v>NA</v>
      </c>
      <c r="O71" s="23" t="str">
        <f>IFERROR(VLOOKUP(F71,MatrizHDUniclass!$A:$AN,26,0),"NA")</f>
        <v>NA</v>
      </c>
      <c r="P71" s="23" t="str">
        <f>IFERROR(VLOOKUP(F71,MatrizHDUniclass!$A:$AN,34,0),"NA")</f>
        <v>NA</v>
      </c>
      <c r="Q71" s="23" t="str">
        <f>IFERROR(VLOOKUP(F71,MatrizHDUniclass!$A:$AN,35,0),"NA")</f>
        <v>NA</v>
      </c>
      <c r="R71" s="23" t="str">
        <f>IFERROR(VLOOKUP(F71,MatrizHDUniclass!$A:$AN,36,0),"NA")</f>
        <v>NA</v>
      </c>
      <c r="S71" s="23" t="str">
        <f>IFERROR(VLOOKUP(F71,MatrizHDUniclass!$A:$AN,37,0),"NA")</f>
        <v>NA</v>
      </c>
      <c r="T71" s="23" t="str">
        <f>IFERROR(VLOOKUP(F71,MatrizHDUniclass!$A:$AN,38,0),"NA")</f>
        <v>NA</v>
      </c>
      <c r="U71" s="23" t="str">
        <f>IFERROR(VLOOKUP(F71,MatrizHDUniclass!$A:$AN,39,0),"NA")</f>
        <v>NA</v>
      </c>
      <c r="V71" s="24" t="str">
        <f>IFERROR(VLOOKUP(F71,MatrizHDUniclass!$A:$AN,40,0),"NA")</f>
        <v>NA</v>
      </c>
      <c r="W71" s="27" t="s">
        <v>3336</v>
      </c>
      <c r="X71" s="8">
        <v>46009</v>
      </c>
    </row>
    <row r="72" spans="1:24" x14ac:dyDescent="0.25">
      <c r="A72" s="26">
        <v>45894</v>
      </c>
      <c r="B72" s="23" t="s">
        <v>3258</v>
      </c>
      <c r="C72" s="23">
        <v>11.3</v>
      </c>
      <c r="D72" s="23" t="s">
        <v>2802</v>
      </c>
      <c r="E72" s="23" t="s">
        <v>2803</v>
      </c>
      <c r="F72" s="23">
        <v>1023362874</v>
      </c>
      <c r="G72" s="23" t="s">
        <v>3467</v>
      </c>
      <c r="H72" s="23" t="s">
        <v>3468</v>
      </c>
      <c r="I72" s="23" t="str">
        <f>IFERROR(VLOOKUP(F72,MatrizHDUniclass!$A:$AN,3,0),"NA")</f>
        <v>NA</v>
      </c>
      <c r="J72" s="23" t="str">
        <f>IFERROR(VLOOKUP(F72,MatrizHDUniclass!$A:$AN,19,0),"NA")</f>
        <v>NA</v>
      </c>
      <c r="K72" s="23" t="str">
        <f>IFERROR(VLOOKUP(F72,MatrizHDUniclass!$A:$AN,24,0),"NA")</f>
        <v>NA</v>
      </c>
      <c r="L72" s="23" t="str">
        <f>IFERROR(VLOOKUP(F72,MatrizHDUniclass!$A:$AN,31,0),"NA")</f>
        <v>NA</v>
      </c>
      <c r="M72" s="23" t="str">
        <f>IFERROR(VLOOKUP(F72,MatrizHDUniclass!$A:$AN,32,0),"NA")</f>
        <v>NA</v>
      </c>
      <c r="N72" s="23" t="str">
        <f>IFERROR(VLOOKUP(F72,MatrizHDUniclass!$A:$AN,33,0),"NA")</f>
        <v>NA</v>
      </c>
      <c r="O72" s="23" t="str">
        <f>IFERROR(VLOOKUP(F72,MatrizHDUniclass!$A:$AN,26,0),"NA")</f>
        <v>NA</v>
      </c>
      <c r="P72" s="23" t="str">
        <f>IFERROR(VLOOKUP(F72,MatrizHDUniclass!$A:$AN,34,0),"NA")</f>
        <v>NA</v>
      </c>
      <c r="Q72" s="23" t="str">
        <f>IFERROR(VLOOKUP(F72,MatrizHDUniclass!$A:$AN,35,0),"NA")</f>
        <v>NA</v>
      </c>
      <c r="R72" s="23" t="str">
        <f>IFERROR(VLOOKUP(F72,MatrizHDUniclass!$A:$AN,36,0),"NA")</f>
        <v>NA</v>
      </c>
      <c r="S72" s="23" t="str">
        <f>IFERROR(VLOOKUP(F72,MatrizHDUniclass!$A:$AN,37,0),"NA")</f>
        <v>NA</v>
      </c>
      <c r="T72" s="23" t="str">
        <f>IFERROR(VLOOKUP(F72,MatrizHDUniclass!$A:$AN,38,0),"NA")</f>
        <v>NA</v>
      </c>
      <c r="U72" s="23" t="str">
        <f>IFERROR(VLOOKUP(F72,MatrizHDUniclass!$A:$AN,39,0),"NA")</f>
        <v>NA</v>
      </c>
      <c r="V72" s="24" t="str">
        <f>IFERROR(VLOOKUP(F72,MatrizHDUniclass!$A:$AN,40,0),"NA")</f>
        <v>NA</v>
      </c>
      <c r="W72" t="s">
        <v>3469</v>
      </c>
      <c r="X72" s="8">
        <v>46010</v>
      </c>
    </row>
    <row r="73" spans="1:24" x14ac:dyDescent="0.25">
      <c r="A73" s="26">
        <v>45254</v>
      </c>
      <c r="B73" s="23" t="s">
        <v>3449</v>
      </c>
      <c r="C73" s="23">
        <v>5.5</v>
      </c>
      <c r="D73" s="23" t="s">
        <v>2802</v>
      </c>
      <c r="E73" s="23" t="s">
        <v>2806</v>
      </c>
      <c r="F73" s="23">
        <v>1113674885</v>
      </c>
      <c r="G73" s="30" t="s">
        <v>3450</v>
      </c>
      <c r="H73" s="30" t="s">
        <v>3451</v>
      </c>
      <c r="I73" s="23" t="str">
        <f>IFERROR(VLOOKUP(F73,MatrizHDUniclass!$A:$AN,3,0),"NA")</f>
        <v>NA</v>
      </c>
      <c r="J73" s="23" t="str">
        <f>IFERROR(VLOOKUP(F73,MatrizHDUniclass!$A:$AN,19,0),"NA")</f>
        <v>NA</v>
      </c>
      <c r="K73" s="23" t="str">
        <f>IFERROR(VLOOKUP(F73,MatrizHDUniclass!$A:$AN,24,0),"NA")</f>
        <v>NA</v>
      </c>
      <c r="L73" s="23" t="str">
        <f>IFERROR(VLOOKUP(F73,MatrizHDUniclass!$A:$AN,31,0),"NA")</f>
        <v>NA</v>
      </c>
      <c r="M73" s="23" t="str">
        <f>IFERROR(VLOOKUP(F73,MatrizHDUniclass!$A:$AN,32,0),"NA")</f>
        <v>NA</v>
      </c>
      <c r="N73" s="23" t="str">
        <f>IFERROR(VLOOKUP(F73,MatrizHDUniclass!$A:$AN,33,0),"NA")</f>
        <v>NA</v>
      </c>
      <c r="O73" s="23" t="str">
        <f>IFERROR(VLOOKUP(F73,MatrizHDUniclass!$A:$AN,26,0),"NA")</f>
        <v>NA</v>
      </c>
      <c r="P73" s="23" t="str">
        <f>IFERROR(VLOOKUP(F73,MatrizHDUniclass!$A:$AN,34,0),"NA")</f>
        <v>NA</v>
      </c>
      <c r="Q73" s="23" t="str">
        <f>IFERROR(VLOOKUP(F73,MatrizHDUniclass!$A:$AN,35,0),"NA")</f>
        <v>NA</v>
      </c>
      <c r="R73" s="23" t="str">
        <f>IFERROR(VLOOKUP(F73,MatrizHDUniclass!$A:$AN,36,0),"NA")</f>
        <v>NA</v>
      </c>
      <c r="S73" s="23" t="str">
        <f>IFERROR(VLOOKUP(F73,MatrizHDUniclass!$A:$AN,37,0),"NA")</f>
        <v>NA</v>
      </c>
      <c r="T73" s="23" t="str">
        <f>IFERROR(VLOOKUP(F73,MatrizHDUniclass!$A:$AN,38,0),"NA")</f>
        <v>NA</v>
      </c>
      <c r="U73" s="23" t="str">
        <f>IFERROR(VLOOKUP(F73,MatrizHDUniclass!$A:$AN,39,0),"NA")</f>
        <v>NA</v>
      </c>
      <c r="V73" s="24" t="str">
        <f>IFERROR(VLOOKUP(F73,MatrizHDUniclass!$A:$AN,40,0),"NA")</f>
        <v>NA</v>
      </c>
      <c r="W73" s="27" t="s">
        <v>3336</v>
      </c>
      <c r="X73" s="8">
        <v>46010</v>
      </c>
    </row>
    <row r="74" spans="1:24" x14ac:dyDescent="0.25">
      <c r="A74" s="22">
        <v>45610</v>
      </c>
      <c r="B74" s="23" t="s">
        <v>3309</v>
      </c>
      <c r="C74" s="23">
        <v>5.5</v>
      </c>
      <c r="D74" s="23" t="s">
        <v>2802</v>
      </c>
      <c r="E74" s="23" t="s">
        <v>2806</v>
      </c>
      <c r="F74" s="23">
        <v>1010037648</v>
      </c>
      <c r="G74" s="30" t="s">
        <v>3447</v>
      </c>
      <c r="H74" s="30" t="s">
        <v>3448</v>
      </c>
      <c r="I74" s="23" t="str">
        <f>IFERROR(VLOOKUP(F74,MatrizHDUniclass!$A:$AN,3,0),"NA")</f>
        <v>NA</v>
      </c>
      <c r="J74" s="23" t="str">
        <f>IFERROR(VLOOKUP(F74,MatrizHDUniclass!$A:$AN,19,0),"NA")</f>
        <v>NA</v>
      </c>
      <c r="K74" s="23" t="str">
        <f>IFERROR(VLOOKUP(F74,MatrizHDUniclass!$A:$AN,24,0),"NA")</f>
        <v>NA</v>
      </c>
      <c r="L74" s="23" t="str">
        <f>IFERROR(VLOOKUP(F74,MatrizHDUniclass!$A:$AN,31,0),"NA")</f>
        <v>NA</v>
      </c>
      <c r="M74" s="23" t="str">
        <f>IFERROR(VLOOKUP(F74,MatrizHDUniclass!$A:$AN,32,0),"NA")</f>
        <v>NA</v>
      </c>
      <c r="N74" s="23" t="str">
        <f>IFERROR(VLOOKUP(F74,MatrizHDUniclass!$A:$AN,33,0),"NA")</f>
        <v>NA</v>
      </c>
      <c r="O74" s="23" t="str">
        <f>IFERROR(VLOOKUP(F74,MatrizHDUniclass!$A:$AN,26,0),"NA")</f>
        <v>NA</v>
      </c>
      <c r="P74" s="23" t="str">
        <f>IFERROR(VLOOKUP(F74,MatrizHDUniclass!$A:$AN,34,0),"NA")</f>
        <v>NA</v>
      </c>
      <c r="Q74" s="23" t="str">
        <f>IFERROR(VLOOKUP(F74,MatrizHDUniclass!$A:$AN,35,0),"NA")</f>
        <v>NA</v>
      </c>
      <c r="R74" s="23" t="str">
        <f>IFERROR(VLOOKUP(F74,MatrizHDUniclass!$A:$AN,36,0),"NA")</f>
        <v>NA</v>
      </c>
      <c r="S74" s="23" t="str">
        <f>IFERROR(VLOOKUP(F74,MatrizHDUniclass!$A:$AN,37,0),"NA")</f>
        <v>NA</v>
      </c>
      <c r="T74" s="23" t="str">
        <f>IFERROR(VLOOKUP(F74,MatrizHDUniclass!$A:$AN,38,0),"NA")</f>
        <v>NA</v>
      </c>
      <c r="U74" s="23" t="str">
        <f>IFERROR(VLOOKUP(F74,MatrizHDUniclass!$A:$AN,39,0),"NA")</f>
        <v>NA</v>
      </c>
      <c r="V74" s="24" t="str">
        <f>IFERROR(VLOOKUP(F74,MatrizHDUniclass!$A:$AN,40,0),"NA")</f>
        <v>NA</v>
      </c>
      <c r="W74" s="27" t="s">
        <v>3336</v>
      </c>
      <c r="X74" s="8">
        <v>46010</v>
      </c>
    </row>
    <row r="75" spans="1:24" x14ac:dyDescent="0.25">
      <c r="A75" s="26">
        <v>44742</v>
      </c>
      <c r="B75" s="23" t="s">
        <v>3265</v>
      </c>
      <c r="C75" s="23">
        <v>5.5</v>
      </c>
      <c r="D75" s="23" t="s">
        <v>2802</v>
      </c>
      <c r="E75" s="23" t="s">
        <v>2806</v>
      </c>
      <c r="F75" s="23">
        <v>71753073</v>
      </c>
      <c r="G75" s="23" t="s">
        <v>3470</v>
      </c>
      <c r="H75" s="23" t="s">
        <v>3325</v>
      </c>
      <c r="I75" s="23" t="s">
        <v>3471</v>
      </c>
      <c r="J75" s="23" t="s">
        <v>3269</v>
      </c>
      <c r="K75" s="23" t="s">
        <v>3270</v>
      </c>
      <c r="L75" s="23" t="s">
        <v>3060</v>
      </c>
      <c r="M75" s="23" t="s">
        <v>3271</v>
      </c>
      <c r="N75" s="23" t="s">
        <v>3265</v>
      </c>
      <c r="O75" s="23" t="s">
        <v>3272</v>
      </c>
      <c r="P75" s="23" t="s">
        <v>797</v>
      </c>
      <c r="Q75" s="23" t="s">
        <v>3048</v>
      </c>
      <c r="R75" s="23" t="s">
        <v>3273</v>
      </c>
      <c r="S75" s="23" t="s">
        <v>3274</v>
      </c>
      <c r="T75" s="23" t="s">
        <v>3275</v>
      </c>
      <c r="U75" s="23" t="s">
        <v>3028</v>
      </c>
      <c r="V75" s="24" t="s">
        <v>3063</v>
      </c>
      <c r="W75" t="s">
        <v>3472</v>
      </c>
      <c r="X75" s="8">
        <v>46013</v>
      </c>
    </row>
    <row r="76" spans="1:24" x14ac:dyDescent="0.25">
      <c r="A76" s="22">
        <v>45245</v>
      </c>
      <c r="B76" s="19" t="s">
        <v>3298</v>
      </c>
      <c r="C76" s="19">
        <v>4.53</v>
      </c>
      <c r="D76" s="19" t="s">
        <v>2802</v>
      </c>
      <c r="E76" s="19" t="s">
        <v>2810</v>
      </c>
      <c r="F76" s="23">
        <v>25390028</v>
      </c>
      <c r="G76" s="28" t="s">
        <v>3473</v>
      </c>
      <c r="H76" s="28" t="s">
        <v>3474</v>
      </c>
      <c r="I76" s="19" t="str">
        <f>IFERROR(VLOOKUP(F76,MatrizHDUniclass!$A:$AN,3,0),"NA")</f>
        <v>NA</v>
      </c>
      <c r="J76" s="23" t="str">
        <f>IFERROR(VLOOKUP(F76,MatrizHDUniclass!$A:$AN,19,0),"NA")</f>
        <v>NA</v>
      </c>
      <c r="K76" s="23" t="str">
        <f>IFERROR(VLOOKUP(F76,MatrizHDUniclass!$A:$AN,24,0),"NA")</f>
        <v>NA</v>
      </c>
      <c r="L76" s="23" t="str">
        <f>IFERROR(VLOOKUP(F76,MatrizHDUniclass!$A:$AN,31,0),"NA")</f>
        <v>NA</v>
      </c>
      <c r="M76" s="23" t="str">
        <f>IFERROR(VLOOKUP(F76,MatrizHDUniclass!$A:$AN,32,0),"NA")</f>
        <v>NA</v>
      </c>
      <c r="N76" s="23" t="str">
        <f>IFERROR(VLOOKUP(F76,MatrizHDUniclass!$A:$AN,33,0),"NA")</f>
        <v>NA</v>
      </c>
      <c r="O76" s="23" t="str">
        <f>IFERROR(VLOOKUP(F76,MatrizHDUniclass!$A:$AN,26,0),"NA")</f>
        <v>NA</v>
      </c>
      <c r="P76" s="23" t="str">
        <f>IFERROR(VLOOKUP(F76,MatrizHDUniclass!$A:$AN,34,0),"NA")</f>
        <v>NA</v>
      </c>
      <c r="Q76" s="23" t="str">
        <f>IFERROR(VLOOKUP(F76,MatrizHDUniclass!$A:$AN,35,0),"NA")</f>
        <v>NA</v>
      </c>
      <c r="R76" s="23" t="str">
        <f>IFERROR(VLOOKUP(F76,MatrizHDUniclass!$A:$AN,36,0),"NA")</f>
        <v>NA</v>
      </c>
      <c r="S76" s="23" t="str">
        <f>IFERROR(VLOOKUP(F76,MatrizHDUniclass!$A:$AN,37,0),"NA")</f>
        <v>NA</v>
      </c>
      <c r="T76" s="23" t="str">
        <f>IFERROR(VLOOKUP(F76,MatrizHDUniclass!$A:$AN,38,0),"NA")</f>
        <v>NA</v>
      </c>
      <c r="U76" s="23" t="str">
        <f>IFERROR(VLOOKUP(F76,MatrizHDUniclass!$A:$AN,39,0),"NA")</f>
        <v>NA</v>
      </c>
      <c r="V76" s="24" t="str">
        <f>IFERROR(VLOOKUP(F76,MatrizHDUniclass!$A:$AN,40,0),"NA")</f>
        <v>NA</v>
      </c>
      <c r="W76" s="27" t="s">
        <v>3336</v>
      </c>
      <c r="X76" s="8">
        <v>46013</v>
      </c>
    </row>
    <row r="77" spans="1:24" x14ac:dyDescent="0.25">
      <c r="A77" s="22">
        <v>44642</v>
      </c>
      <c r="B77" s="23" t="s">
        <v>3298</v>
      </c>
      <c r="C77" s="23">
        <v>5.5</v>
      </c>
      <c r="D77" s="23" t="s">
        <v>2802</v>
      </c>
      <c r="E77" s="23" t="s">
        <v>2806</v>
      </c>
      <c r="F77" s="23">
        <v>1104700436</v>
      </c>
      <c r="G77" s="30" t="s">
        <v>3475</v>
      </c>
      <c r="H77" s="30" t="s">
        <v>3386</v>
      </c>
      <c r="I77" s="23" t="str">
        <f>IFERROR(VLOOKUP(F77,MatrizHDUniclass!$A:$AN,3,0),"NA")</f>
        <v>NA</v>
      </c>
      <c r="J77" s="23" t="str">
        <f>IFERROR(VLOOKUP(F77,MatrizHDUniclass!$A:$AN,19,0),"NA")</f>
        <v>NA</v>
      </c>
      <c r="K77" s="23" t="str">
        <f>IFERROR(VLOOKUP(F77,MatrizHDUniclass!$A:$AN,24,0),"NA")</f>
        <v>NA</v>
      </c>
      <c r="L77" s="23" t="str">
        <f>IFERROR(VLOOKUP(F77,MatrizHDUniclass!$A:$AN,31,0),"NA")</f>
        <v>NA</v>
      </c>
      <c r="M77" s="23" t="str">
        <f>IFERROR(VLOOKUP(F77,MatrizHDUniclass!$A:$AN,32,0),"NA")</f>
        <v>NA</v>
      </c>
      <c r="N77" s="23" t="str">
        <f>IFERROR(VLOOKUP(F77,MatrizHDUniclass!$A:$AN,33,0),"NA")</f>
        <v>NA</v>
      </c>
      <c r="O77" s="23" t="str">
        <f>IFERROR(VLOOKUP(F77,MatrizHDUniclass!$A:$AN,26,0),"NA")</f>
        <v>NA</v>
      </c>
      <c r="P77" s="23" t="str">
        <f>IFERROR(VLOOKUP(F77,MatrizHDUniclass!$A:$AN,34,0),"NA")</f>
        <v>NA</v>
      </c>
      <c r="Q77" s="23" t="str">
        <f>IFERROR(VLOOKUP(F77,MatrizHDUniclass!$A:$AN,35,0),"NA")</f>
        <v>NA</v>
      </c>
      <c r="R77" s="23" t="str">
        <f>IFERROR(VLOOKUP(F77,MatrizHDUniclass!$A:$AN,36,0),"NA")</f>
        <v>NA</v>
      </c>
      <c r="S77" s="23" t="str">
        <f>IFERROR(VLOOKUP(F77,MatrizHDUniclass!$A:$AN,37,0),"NA")</f>
        <v>NA</v>
      </c>
      <c r="T77" s="23" t="str">
        <f>IFERROR(VLOOKUP(F77,MatrizHDUniclass!$A:$AN,38,0),"NA")</f>
        <v>NA</v>
      </c>
      <c r="U77" s="23" t="str">
        <f>IFERROR(VLOOKUP(F77,MatrizHDUniclass!$A:$AN,39,0),"NA")</f>
        <v>NA</v>
      </c>
      <c r="V77" s="24" t="str">
        <f>IFERROR(VLOOKUP(F77,MatrizHDUniclass!$A:$AN,40,0),"NA")</f>
        <v>NA</v>
      </c>
      <c r="W77" s="27" t="s">
        <v>3336</v>
      </c>
      <c r="X77" s="8">
        <v>46014</v>
      </c>
    </row>
    <row r="78" spans="1:24" x14ac:dyDescent="0.25">
      <c r="A78" s="22">
        <v>45244</v>
      </c>
      <c r="B78" s="23" t="s">
        <v>3337</v>
      </c>
      <c r="C78" s="23">
        <v>5.5</v>
      </c>
      <c r="D78" s="23" t="s">
        <v>2802</v>
      </c>
      <c r="E78" s="23" t="s">
        <v>2806</v>
      </c>
      <c r="F78" s="23">
        <v>1083882842</v>
      </c>
      <c r="G78" s="28" t="s">
        <v>3424</v>
      </c>
      <c r="H78" s="28" t="s">
        <v>3425</v>
      </c>
      <c r="I78" s="23" t="str">
        <f>IFERROR(VLOOKUP(F78,MatrizHDUniclass!$A:$AN,3,0),"NA")</f>
        <v>NA</v>
      </c>
      <c r="J78" s="23" t="str">
        <f>IFERROR(VLOOKUP(F78,MatrizHDUniclass!$A:$AN,19,0),"NA")</f>
        <v>NA</v>
      </c>
      <c r="K78" s="23" t="str">
        <f>IFERROR(VLOOKUP(F78,MatrizHDUniclass!$A:$AN,24,0),"NA")</f>
        <v>NA</v>
      </c>
      <c r="L78" s="23" t="str">
        <f>IFERROR(VLOOKUP(F78,MatrizHDUniclass!$A:$AN,31,0),"NA")</f>
        <v>NA</v>
      </c>
      <c r="M78" s="23" t="str">
        <f>IFERROR(VLOOKUP(F78,MatrizHDUniclass!$A:$AN,32,0),"NA")</f>
        <v>NA</v>
      </c>
      <c r="N78" s="23" t="str">
        <f>IFERROR(VLOOKUP(F78,MatrizHDUniclass!$A:$AN,33,0),"NA")</f>
        <v>NA</v>
      </c>
      <c r="O78" s="23" t="str">
        <f>IFERROR(VLOOKUP(F78,MatrizHDUniclass!$A:$AN,26,0),"NA")</f>
        <v>NA</v>
      </c>
      <c r="P78" s="23" t="str">
        <f>IFERROR(VLOOKUP(F78,MatrizHDUniclass!$A:$AN,34,0),"NA")</f>
        <v>NA</v>
      </c>
      <c r="Q78" s="23" t="str">
        <f>IFERROR(VLOOKUP(F78,MatrizHDUniclass!$A:$AN,35,0),"NA")</f>
        <v>NA</v>
      </c>
      <c r="R78" s="23" t="str">
        <f>IFERROR(VLOOKUP(F78,MatrizHDUniclass!$A:$AN,36,0),"NA")</f>
        <v>NA</v>
      </c>
      <c r="S78" s="23" t="str">
        <f>IFERROR(VLOOKUP(F78,MatrizHDUniclass!$A:$AN,37,0),"NA")</f>
        <v>NA</v>
      </c>
      <c r="T78" s="23" t="str">
        <f>IFERROR(VLOOKUP(F78,MatrizHDUniclass!$A:$AN,38,0),"NA")</f>
        <v>NA</v>
      </c>
      <c r="U78" s="23" t="str">
        <f>IFERROR(VLOOKUP(F78,MatrizHDUniclass!$A:$AN,39,0),"NA")</f>
        <v>NA</v>
      </c>
      <c r="V78" s="24" t="str">
        <f>IFERROR(VLOOKUP(F78,MatrizHDUniclass!$A:$AN,40,0),"NA")</f>
        <v>NA</v>
      </c>
      <c r="W78" s="27" t="s">
        <v>3336</v>
      </c>
      <c r="X78" s="8">
        <v>46015</v>
      </c>
    </row>
    <row r="79" spans="1:24" x14ac:dyDescent="0.25">
      <c r="A79" s="26" t="s">
        <v>3347</v>
      </c>
      <c r="B79" s="23" t="s">
        <v>3258</v>
      </c>
      <c r="C79" s="23">
        <v>5.5</v>
      </c>
      <c r="D79" s="23" t="s">
        <v>2802</v>
      </c>
      <c r="E79" s="23" t="s">
        <v>2806</v>
      </c>
      <c r="F79" s="23">
        <v>1022400006</v>
      </c>
      <c r="G79" s="28" t="s">
        <v>3476</v>
      </c>
      <c r="H79" s="28" t="s">
        <v>3477</v>
      </c>
      <c r="I79" s="23" t="str">
        <f>IFERROR(VLOOKUP(F79,MatrizHDUniclass!$A:$AN,3,0),"NA")</f>
        <v>NA</v>
      </c>
      <c r="J79" s="23" t="str">
        <f>IFERROR(VLOOKUP(F79,MatrizHDUniclass!$A:$AN,19,0),"NA")</f>
        <v>NA</v>
      </c>
      <c r="K79" s="23" t="str">
        <f>IFERROR(VLOOKUP(F79,MatrizHDUniclass!$A:$AN,24,0),"NA")</f>
        <v>NA</v>
      </c>
      <c r="L79" s="23" t="str">
        <f>IFERROR(VLOOKUP(F79,MatrizHDUniclass!$A:$AN,31,0),"NA")</f>
        <v>NA</v>
      </c>
      <c r="M79" s="23" t="str">
        <f>IFERROR(VLOOKUP(F79,MatrizHDUniclass!$A:$AN,32,0),"NA")</f>
        <v>NA</v>
      </c>
      <c r="N79" s="23" t="str">
        <f>IFERROR(VLOOKUP(F79,MatrizHDUniclass!$A:$AN,33,0),"NA")</f>
        <v>NA</v>
      </c>
      <c r="O79" s="23" t="str">
        <f>IFERROR(VLOOKUP(F79,MatrizHDUniclass!$A:$AN,26,0),"NA")</f>
        <v>NA</v>
      </c>
      <c r="P79" s="23" t="str">
        <f>IFERROR(VLOOKUP(F79,MatrizHDUniclass!$A:$AN,34,0),"NA")</f>
        <v>NA</v>
      </c>
      <c r="Q79" s="23" t="str">
        <f>IFERROR(VLOOKUP(F79,MatrizHDUniclass!$A:$AN,35,0),"NA")</f>
        <v>NA</v>
      </c>
      <c r="R79" s="23" t="str">
        <f>IFERROR(VLOOKUP(F79,MatrizHDUniclass!$A:$AN,36,0),"NA")</f>
        <v>NA</v>
      </c>
      <c r="S79" s="23" t="str">
        <f>IFERROR(VLOOKUP(F79,MatrizHDUniclass!$A:$AN,37,0),"NA")</f>
        <v>NA</v>
      </c>
      <c r="T79" s="23" t="str">
        <f>IFERROR(VLOOKUP(F79,MatrizHDUniclass!$A:$AN,38,0),"NA")</f>
        <v>NA</v>
      </c>
      <c r="U79" s="23" t="str">
        <f>IFERROR(VLOOKUP(F79,MatrizHDUniclass!$A:$AN,39,0),"NA")</f>
        <v>NA</v>
      </c>
      <c r="V79" s="24" t="str">
        <f>IFERROR(VLOOKUP(F79,MatrizHDUniclass!$A:$AN,40,0),"NA")</f>
        <v>NA</v>
      </c>
      <c r="W79" s="27" t="s">
        <v>3336</v>
      </c>
      <c r="X79" s="8">
        <v>46015</v>
      </c>
    </row>
    <row r="80" spans="1:24" x14ac:dyDescent="0.25">
      <c r="A80" s="22">
        <v>45019</v>
      </c>
      <c r="B80" s="23" t="s">
        <v>3258</v>
      </c>
      <c r="C80" s="23">
        <v>5.5</v>
      </c>
      <c r="D80" s="23" t="s">
        <v>2802</v>
      </c>
      <c r="E80" s="23" t="s">
        <v>2806</v>
      </c>
      <c r="F80" s="23">
        <v>1023003268</v>
      </c>
      <c r="G80" s="28" t="s">
        <v>3478</v>
      </c>
      <c r="H80" s="28" t="s">
        <v>3386</v>
      </c>
      <c r="I80" s="23" t="str">
        <f>IFERROR(VLOOKUP(F80,MatrizHDUniclass!$A:$AN,3,0),"NA")</f>
        <v>NA</v>
      </c>
      <c r="J80" s="23" t="str">
        <f>IFERROR(VLOOKUP(F80,MatrizHDUniclass!$A:$AN,19,0),"NA")</f>
        <v>NA</v>
      </c>
      <c r="K80" s="23" t="str">
        <f>IFERROR(VLOOKUP(F80,MatrizHDUniclass!$A:$AN,24,0),"NA")</f>
        <v>NA</v>
      </c>
      <c r="L80" s="23" t="str">
        <f>IFERROR(VLOOKUP(F80,MatrizHDUniclass!$A:$AN,31,0),"NA")</f>
        <v>NA</v>
      </c>
      <c r="M80" s="23" t="str">
        <f>IFERROR(VLOOKUP(F80,MatrizHDUniclass!$A:$AN,32,0),"NA")</f>
        <v>NA</v>
      </c>
      <c r="N80" s="23" t="str">
        <f>IFERROR(VLOOKUP(F80,MatrizHDUniclass!$A:$AN,33,0),"NA")</f>
        <v>NA</v>
      </c>
      <c r="O80" s="23" t="str">
        <f>IFERROR(VLOOKUP(F80,MatrizHDUniclass!$A:$AN,26,0),"NA")</f>
        <v>NA</v>
      </c>
      <c r="P80" s="23" t="str">
        <f>IFERROR(VLOOKUP(F80,MatrizHDUniclass!$A:$AN,34,0),"NA")</f>
        <v>NA</v>
      </c>
      <c r="Q80" s="23" t="str">
        <f>IFERROR(VLOOKUP(F80,MatrizHDUniclass!$A:$AN,35,0),"NA")</f>
        <v>NA</v>
      </c>
      <c r="R80" s="23" t="str">
        <f>IFERROR(VLOOKUP(F80,MatrizHDUniclass!$A:$AN,36,0),"NA")</f>
        <v>NA</v>
      </c>
      <c r="S80" s="23" t="str">
        <f>IFERROR(VLOOKUP(F80,MatrizHDUniclass!$A:$AN,37,0),"NA")</f>
        <v>NA</v>
      </c>
      <c r="T80" s="23" t="str">
        <f>IFERROR(VLOOKUP(F80,MatrizHDUniclass!$A:$AN,38,0),"NA")</f>
        <v>NA</v>
      </c>
      <c r="U80" s="23" t="str">
        <f>IFERROR(VLOOKUP(F80,MatrizHDUniclass!$A:$AN,39,0),"NA")</f>
        <v>NA</v>
      </c>
      <c r="V80" s="24" t="str">
        <f>IFERROR(VLOOKUP(F80,MatrizHDUniclass!$A:$AN,40,0),"NA")</f>
        <v>NA</v>
      </c>
      <c r="W80" s="27" t="s">
        <v>3336</v>
      </c>
      <c r="X80" s="8">
        <v>46020</v>
      </c>
    </row>
    <row r="81" spans="1:24" x14ac:dyDescent="0.25">
      <c r="A81" s="26">
        <v>44652</v>
      </c>
      <c r="B81" s="23" t="s">
        <v>3298</v>
      </c>
      <c r="C81" s="23">
        <v>5.5</v>
      </c>
      <c r="D81" s="23" t="s">
        <v>2802</v>
      </c>
      <c r="E81" s="23" t="s">
        <v>2806</v>
      </c>
      <c r="F81" s="23">
        <v>1019020725</v>
      </c>
      <c r="G81" s="28" t="s">
        <v>3479</v>
      </c>
      <c r="H81" s="28" t="s">
        <v>3439</v>
      </c>
      <c r="I81" s="23" t="str">
        <f>IFERROR(VLOOKUP(F81,MatrizHDUniclass!$A:$AN,3,0),"NA")</f>
        <v>NA</v>
      </c>
      <c r="J81" s="23" t="str">
        <f>IFERROR(VLOOKUP(F81,MatrizHDUniclass!$A:$AN,19,0),"NA")</f>
        <v>NA</v>
      </c>
      <c r="K81" s="23" t="str">
        <f>IFERROR(VLOOKUP(F81,MatrizHDUniclass!$A:$AN,24,0),"NA")</f>
        <v>NA</v>
      </c>
      <c r="L81" s="23" t="str">
        <f>IFERROR(VLOOKUP(F81,MatrizHDUniclass!$A:$AN,31,0),"NA")</f>
        <v>NA</v>
      </c>
      <c r="M81" s="23" t="str">
        <f>IFERROR(VLOOKUP(F81,MatrizHDUniclass!$A:$AN,32,0),"NA")</f>
        <v>NA</v>
      </c>
      <c r="N81" s="23" t="str">
        <f>IFERROR(VLOOKUP(F81,MatrizHDUniclass!$A:$AN,33,0),"NA")</f>
        <v>NA</v>
      </c>
      <c r="O81" s="23" t="str">
        <f>IFERROR(VLOOKUP(F81,MatrizHDUniclass!$A:$AN,26,0),"NA")</f>
        <v>NA</v>
      </c>
      <c r="P81" s="23" t="str">
        <f>IFERROR(VLOOKUP(F81,MatrizHDUniclass!$A:$AN,34,0),"NA")</f>
        <v>NA</v>
      </c>
      <c r="Q81" s="23" t="str">
        <f>IFERROR(VLOOKUP(F81,MatrizHDUniclass!$A:$AN,35,0),"NA")</f>
        <v>NA</v>
      </c>
      <c r="R81" s="23" t="str">
        <f>IFERROR(VLOOKUP(F81,MatrizHDUniclass!$A:$AN,36,0),"NA")</f>
        <v>NA</v>
      </c>
      <c r="S81" s="23" t="str">
        <f>IFERROR(VLOOKUP(F81,MatrizHDUniclass!$A:$AN,37,0),"NA")</f>
        <v>NA</v>
      </c>
      <c r="T81" s="23" t="str">
        <f>IFERROR(VLOOKUP(F81,MatrizHDUniclass!$A:$AN,38,0),"NA")</f>
        <v>NA</v>
      </c>
      <c r="U81" s="23" t="str">
        <f>IFERROR(VLOOKUP(F81,MatrizHDUniclass!$A:$AN,39,0),"NA")</f>
        <v>NA</v>
      </c>
      <c r="V81" s="24" t="str">
        <f>IFERROR(VLOOKUP(F81,MatrizHDUniclass!$A:$AN,40,0),"NA")</f>
        <v>NA</v>
      </c>
      <c r="W81" s="27" t="s">
        <v>3336</v>
      </c>
      <c r="X81" s="8">
        <v>46017</v>
      </c>
    </row>
    <row r="82" spans="1:24" x14ac:dyDescent="0.25">
      <c r="A82" s="18">
        <v>44575</v>
      </c>
      <c r="B82" s="19" t="s">
        <v>3258</v>
      </c>
      <c r="C82" s="19">
        <v>5.5</v>
      </c>
      <c r="D82" s="19" t="s">
        <v>2802</v>
      </c>
      <c r="E82" s="19" t="s">
        <v>2806</v>
      </c>
      <c r="F82" s="19">
        <v>1005460931</v>
      </c>
      <c r="G82" s="19" t="s">
        <v>3480</v>
      </c>
      <c r="H82" s="19"/>
      <c r="I82" s="23" t="str">
        <f>IFERROR(VLOOKUP(F82,MatrizHDUniclass!$A:$AN,3,0),"NA")</f>
        <v>MOSQUERA MOSQUERA MIYER ANDRES</v>
      </c>
      <c r="J82" s="19" t="str">
        <f>IFERROR(VLOOKUP(F82,MatrizHDUniclass!$A:$AN,19,0),"NA")</f>
        <v>COORDINADOR OPERACION</v>
      </c>
      <c r="K82" s="19" t="str">
        <f>IFERROR(VLOOKUP(F82,MatrizHDUniclass!$A:$AN,24,0),"NA")</f>
        <v>IGCB</v>
      </c>
      <c r="L82" s="19" t="str">
        <f>IFERROR(VLOOKUP(F82,MatrizHDUniclass!$A:$AN,31,0),"NA")</f>
        <v>INGENIERIA-GENERAL</v>
      </c>
      <c r="M82" s="19" t="str">
        <f>IFERROR(VLOOKUP(F82,MatrizHDUniclass!$A:$AN,32,0),"NA")</f>
        <v>REG CENTRO</v>
      </c>
      <c r="N82" s="19" t="str">
        <f>IFERROR(VLOOKUP(F82,MatrizHDUniclass!$A:$AN,33,0),"NA")</f>
        <v>BOGOTA</v>
      </c>
      <c r="O82" s="19" t="str">
        <f>IFERROR(VLOOKUP(F82,MatrizHDUniclass!$A:$AN,26,0),"NA")</f>
        <v>YSAF</v>
      </c>
      <c r="P82" s="19" t="str">
        <f>IFERROR(VLOOKUP(F82,MatrizHDUniclass!$A:$AN,34,0),"NA")</f>
        <v>ZTE</v>
      </c>
      <c r="Q82" s="19" t="str">
        <f>IFERROR(VLOOKUP(F82,MatrizHDUniclass!$A:$AN,35,0),"NA")</f>
        <v>SOLU FIJAS</v>
      </c>
      <c r="R82" s="19" t="str">
        <f>IFERROR(VLOOKUP(F82,MatrizHDUniclass!$A:$AN,36,0),"NA")</f>
        <v>APROV FIBRA</v>
      </c>
      <c r="S82" s="19" t="str">
        <f>IFERROR(VLOOKUP(F82,MatrizHDUniclass!$A:$AN,37,0),"NA")</f>
        <v>CLIENTES</v>
      </c>
      <c r="T82" s="19" t="str">
        <f>IFERROR(VLOOKUP(F82,MatrizHDUniclass!$A:$AN,38,0),"NA")</f>
        <v>CONECTAR TV</v>
      </c>
      <c r="U82" s="19" t="str">
        <f>IFERROR(VLOOKUP(F82,MatrizHDUniclass!$A:$AN,39,0),"NA")</f>
        <v>INGENIERIA</v>
      </c>
      <c r="V82" s="20" t="str">
        <f>IFERROR(VLOOKUP(F82,MatrizHDUniclass!$A:$AN,40,0),"NA")</f>
        <v>ADMINISTRATIVO</v>
      </c>
      <c r="W82" t="s">
        <v>3403</v>
      </c>
      <c r="X82" s="8">
        <v>46020</v>
      </c>
    </row>
    <row r="83" spans="1:24" x14ac:dyDescent="0.25">
      <c r="A83" s="26">
        <v>45222</v>
      </c>
      <c r="B83" s="23" t="s">
        <v>3258</v>
      </c>
      <c r="C83" s="23">
        <v>11.3</v>
      </c>
      <c r="D83" s="23" t="s">
        <v>2802</v>
      </c>
      <c r="E83" s="23" t="s">
        <v>2803</v>
      </c>
      <c r="F83" s="23">
        <v>79638719</v>
      </c>
      <c r="G83" s="23" t="s">
        <v>3481</v>
      </c>
      <c r="H83" s="23" t="s">
        <v>3482</v>
      </c>
      <c r="I83" s="23" t="str">
        <f>IFERROR(VLOOKUP(F83,MatrizHDUniclass!$A:$AN,3,0),"NA")</f>
        <v>GOMEZ FRANCO JOSE ALIRIO</v>
      </c>
      <c r="J83" s="23" t="str">
        <f>IFERROR(VLOOKUP(F83,MatrizHDUniclass!$A:$AN,19,0),"NA")</f>
        <v>JEFE OPERACIONES</v>
      </c>
      <c r="K83" s="23" t="str">
        <f>IFERROR(VLOOKUP(F83,MatrizHDUniclass!$A:$AN,24,0),"NA")</f>
        <v>IGTN</v>
      </c>
      <c r="L83" s="23" t="str">
        <f>IFERROR(VLOOKUP(F83,MatrizHDUniclass!$A:$AN,31,0),"NA")</f>
        <v>INGENIERIA-GENERAL</v>
      </c>
      <c r="M83" s="23" t="str">
        <f>IFERROR(VLOOKUP(F83,MatrizHDUniclass!$A:$AN,32,0),"NA")</f>
        <v>TRANSVERSAL</v>
      </c>
      <c r="N83" s="23" t="str">
        <f>IFERROR(VLOOKUP(F83,MatrizHDUniclass!$A:$AN,33,0),"NA")</f>
        <v>NACIONAL</v>
      </c>
      <c r="O83" s="23" t="str">
        <f>IFERROR(VLOOKUP(F83,MatrizHDUniclass!$A:$AN,26,0),"NA")</f>
        <v>BSCL</v>
      </c>
      <c r="P83" s="23" t="str">
        <f>IFERROR(VLOOKUP(F83,MatrizHDUniclass!$A:$AN,34,0),"NA")</f>
        <v>ATP</v>
      </c>
      <c r="Q83" s="23" t="str">
        <f>IFERROR(VLOOKUP(F83,MatrizHDUniclass!$A:$AN,35,0),"NA")</f>
        <v>SOLU FIJAS</v>
      </c>
      <c r="R83" s="23" t="str">
        <f>IFERROR(VLOOKUP(F83,MatrizHDUniclass!$A:$AN,36,0),"NA")</f>
        <v>COLOS</v>
      </c>
      <c r="S83" s="23" t="str">
        <f>IFERROR(VLOOKUP(F83,MatrizHDUniclass!$A:$AN,37,0),"NA")</f>
        <v>CLIENTES</v>
      </c>
      <c r="T83" s="23" t="str">
        <f>IFERROR(VLOOKUP(F83,MatrizHDUniclass!$A:$AN,38,0),"NA")</f>
        <v>CONECTAR TV</v>
      </c>
      <c r="U83" s="23" t="str">
        <f>IFERROR(VLOOKUP(F83,MatrizHDUniclass!$A:$AN,39,0),"NA")</f>
        <v>INGENIERIA</v>
      </c>
      <c r="V83" s="24" t="str">
        <f>IFERROR(VLOOKUP(F83,MatrizHDUniclass!$A:$AN,40,0),"NA")</f>
        <v>ADMINISTRATIVO</v>
      </c>
      <c r="W83" t="s">
        <v>3483</v>
      </c>
      <c r="X83" s="8">
        <v>46021</v>
      </c>
    </row>
    <row r="84" spans="1:24" x14ac:dyDescent="0.25">
      <c r="A84" s="18">
        <v>44503</v>
      </c>
      <c r="B84" s="19" t="s">
        <v>3298</v>
      </c>
      <c r="C84" s="19">
        <v>5.5</v>
      </c>
      <c r="D84" s="19" t="s">
        <v>2802</v>
      </c>
      <c r="E84" s="19" t="s">
        <v>2806</v>
      </c>
      <c r="F84" s="19">
        <v>1110482789</v>
      </c>
      <c r="G84" s="28" t="s">
        <v>3484</v>
      </c>
      <c r="H84" s="28" t="s">
        <v>3439</v>
      </c>
      <c r="I84" s="19" t="str">
        <f>IFERROR(VLOOKUP(F84,MatrizHDUniclass!$A:$AN,3,0),"NA")</f>
        <v>NA</v>
      </c>
      <c r="J84" s="19" t="str">
        <f>IFERROR(VLOOKUP(F84,MatrizHDUniclass!$A:$AN,19,0),"NA")</f>
        <v>NA</v>
      </c>
      <c r="K84" s="19" t="str">
        <f>IFERROR(VLOOKUP(F84,MatrizHDUniclass!$A:$AN,24,0),"NA")</f>
        <v>NA</v>
      </c>
      <c r="L84" s="19" t="str">
        <f>IFERROR(VLOOKUP(F84,MatrizHDUniclass!$A:$AN,31,0),"NA")</f>
        <v>NA</v>
      </c>
      <c r="M84" s="19" t="str">
        <f>IFERROR(VLOOKUP(F84,MatrizHDUniclass!$A:$AN,32,0),"NA")</f>
        <v>NA</v>
      </c>
      <c r="N84" s="19" t="str">
        <f>IFERROR(VLOOKUP(F84,MatrizHDUniclass!$A:$AN,33,0),"NA")</f>
        <v>NA</v>
      </c>
      <c r="O84" s="19" t="str">
        <f>IFERROR(VLOOKUP(F84,MatrizHDUniclass!$A:$AN,26,0),"NA")</f>
        <v>NA</v>
      </c>
      <c r="P84" s="19" t="str">
        <f>IFERROR(VLOOKUP(F84,MatrizHDUniclass!$A:$AN,34,0),"NA")</f>
        <v>NA</v>
      </c>
      <c r="Q84" s="19" t="str">
        <f>IFERROR(VLOOKUP(F84,MatrizHDUniclass!$A:$AN,35,0),"NA")</f>
        <v>NA</v>
      </c>
      <c r="R84" s="19" t="str">
        <f>IFERROR(VLOOKUP(F84,MatrizHDUniclass!$A:$AN,36,0),"NA")</f>
        <v>NA</v>
      </c>
      <c r="S84" s="19" t="str">
        <f>IFERROR(VLOOKUP(F84,MatrizHDUniclass!$A:$AN,37,0),"NA")</f>
        <v>NA</v>
      </c>
      <c r="T84" s="19" t="str">
        <f>IFERROR(VLOOKUP(F84,MatrizHDUniclass!$A:$AN,38,0),"NA")</f>
        <v>NA</v>
      </c>
      <c r="U84" s="19" t="str">
        <f>IFERROR(VLOOKUP(F84,MatrizHDUniclass!$A:$AN,39,0),"NA")</f>
        <v>NA</v>
      </c>
      <c r="V84" s="20" t="str">
        <f>IFERROR(VLOOKUP(F84,MatrizHDUniclass!$A:$AN,40,0),"NA")</f>
        <v>NA</v>
      </c>
      <c r="W84" s="27" t="s">
        <v>3336</v>
      </c>
      <c r="X84" s="8">
        <v>46021</v>
      </c>
    </row>
    <row r="85" spans="1:24" x14ac:dyDescent="0.25">
      <c r="A85" s="26">
        <v>45310</v>
      </c>
      <c r="B85" s="23" t="s">
        <v>3298</v>
      </c>
      <c r="C85" s="23">
        <v>4.53</v>
      </c>
      <c r="D85" s="23" t="s">
        <v>2802</v>
      </c>
      <c r="E85" s="23" t="s">
        <v>2810</v>
      </c>
      <c r="F85" s="23">
        <v>1002923773</v>
      </c>
      <c r="G85" s="30" t="s">
        <v>3485</v>
      </c>
      <c r="H85" s="30" t="s">
        <v>3439</v>
      </c>
      <c r="I85" s="19" t="str">
        <f>IFERROR(VLOOKUP(F85,MatrizHDUniclass!$A:$AN,3,0),"NA")</f>
        <v>MUNOZ SEBASTIAN</v>
      </c>
      <c r="J85" s="23" t="str">
        <f>IFERROR(VLOOKUP(F85,MatrizHDUniclass!$A:$AN,19,0),"NA")</f>
        <v>TECNICO MEDIDOR OPERACION</v>
      </c>
      <c r="K85" s="23" t="str">
        <f>IFERROR(VLOOKUP(F85,MatrizHDUniclass!$A:$AN,24,0),"NA")</f>
        <v>IGVI</v>
      </c>
      <c r="L85" s="23" t="str">
        <f>IFERROR(VLOOKUP(F85,MatrizHDUniclass!$A:$AN,31,0),"NA")</f>
        <v>INGENIERIA-GENERAL</v>
      </c>
      <c r="M85" s="23" t="str">
        <f>IFERROR(VLOOKUP(F85,MatrizHDUniclass!$A:$AN,32,0),"NA")</f>
        <v>REG VALLE</v>
      </c>
      <c r="N85" s="23" t="str">
        <f>IFERROR(VLOOKUP(F85,MatrizHDUniclass!$A:$AN,33,0),"NA")</f>
        <v>CALI</v>
      </c>
      <c r="O85" s="23" t="str">
        <f>IFERROR(VLOOKUP(F85,MatrizHDUniclass!$A:$AN,26,0),"NA")</f>
        <v>CSOM</v>
      </c>
      <c r="P85" s="23" t="str">
        <f>IFERROR(VLOOKUP(F85,MatrizHDUniclass!$A:$AN,34,0),"NA")</f>
        <v>CLARO R3</v>
      </c>
      <c r="Q85" s="23" t="str">
        <f>IFERROR(VLOOKUP(F85,MatrizHDUniclass!$A:$AN,35,0),"NA")</f>
        <v>SOLU FIJAS</v>
      </c>
      <c r="R85" s="23" t="str">
        <f>IFERROR(VLOOKUP(F85,MatrizHDUniclass!$A:$AN,36,0),"NA")</f>
        <v>OYM</v>
      </c>
      <c r="S85" s="23" t="str">
        <f>IFERROR(VLOOKUP(F85,MatrizHDUniclass!$A:$AN,37,0),"NA")</f>
        <v>CLIENTES</v>
      </c>
      <c r="T85" s="23" t="str">
        <f>IFERROR(VLOOKUP(F85,MatrizHDUniclass!$A:$AN,38,0),"NA")</f>
        <v>CONECTAR TV</v>
      </c>
      <c r="U85" s="23" t="str">
        <f>IFERROR(VLOOKUP(F85,MatrizHDUniclass!$A:$AN,39,0),"NA")</f>
        <v>INGENIERIA</v>
      </c>
      <c r="V85" s="24" t="str">
        <f>IFERROR(VLOOKUP(F85,MatrizHDUniclass!$A:$AN,40,0),"NA")</f>
        <v>OPERATIVO</v>
      </c>
      <c r="W85" s="27" t="s">
        <v>3336</v>
      </c>
      <c r="X85" s="8">
        <v>46017</v>
      </c>
    </row>
    <row r="86" spans="1:24" x14ac:dyDescent="0.25">
      <c r="A86" s="26">
        <v>45859</v>
      </c>
      <c r="B86" s="23" t="s">
        <v>3258</v>
      </c>
      <c r="C86" s="23">
        <v>5.5</v>
      </c>
      <c r="D86" s="23" t="s">
        <v>2802</v>
      </c>
      <c r="E86" s="23" t="s">
        <v>2806</v>
      </c>
      <c r="F86" s="23">
        <v>1017166082</v>
      </c>
      <c r="G86" s="23" t="s">
        <v>3486</v>
      </c>
      <c r="H86" s="23" t="s">
        <v>3487</v>
      </c>
      <c r="I86" s="23" t="str">
        <f>IFERROR(VLOOKUP(F86,MatrizHDUniclass!$A:$AN,3,0),"NA")</f>
        <v>NA</v>
      </c>
      <c r="J86" s="23" t="str">
        <f>IFERROR(VLOOKUP(F86,MatrizHDUniclass!$A:$AN,19,0),"NA")</f>
        <v>NA</v>
      </c>
      <c r="K86" s="23" t="str">
        <f>IFERROR(VLOOKUP(F86,MatrizHDUniclass!$A:$AN,24,0),"NA")</f>
        <v>NA</v>
      </c>
      <c r="L86" s="23" t="str">
        <f>IFERROR(VLOOKUP(F86,MatrizHDUniclass!$A:$AN,31,0),"NA")</f>
        <v>NA</v>
      </c>
      <c r="M86" s="23" t="str">
        <f>IFERROR(VLOOKUP(F86,MatrizHDUniclass!$A:$AN,32,0),"NA")</f>
        <v>NA</v>
      </c>
      <c r="N86" s="23" t="str">
        <f>IFERROR(VLOOKUP(F86,MatrizHDUniclass!$A:$AN,33,0),"NA")</f>
        <v>NA</v>
      </c>
      <c r="O86" s="23" t="str">
        <f>IFERROR(VLOOKUP(F86,MatrizHDUniclass!$A:$AN,26,0),"NA")</f>
        <v>NA</v>
      </c>
      <c r="P86" s="23" t="str">
        <f>IFERROR(VLOOKUP(F86,MatrizHDUniclass!$A:$AN,34,0),"NA")</f>
        <v>NA</v>
      </c>
      <c r="Q86" s="23" t="str">
        <f>IFERROR(VLOOKUP(F86,MatrizHDUniclass!$A:$AN,35,0),"NA")</f>
        <v>NA</v>
      </c>
      <c r="R86" s="23" t="str">
        <f>IFERROR(VLOOKUP(F86,MatrizHDUniclass!$A:$AN,36,0),"NA")</f>
        <v>NA</v>
      </c>
      <c r="S86" s="23" t="str">
        <f>IFERROR(VLOOKUP(F86,MatrizHDUniclass!$A:$AN,37,0),"NA")</f>
        <v>NA</v>
      </c>
      <c r="T86" s="23" t="str">
        <f>IFERROR(VLOOKUP(F86,MatrizHDUniclass!$A:$AN,38,0),"NA")</f>
        <v>NA</v>
      </c>
      <c r="U86" s="23" t="str">
        <f>IFERROR(VLOOKUP(F86,MatrizHDUniclass!$A:$AN,39,0),"NA")</f>
        <v>NA</v>
      </c>
      <c r="V86" s="24" t="str">
        <f>IFERROR(VLOOKUP(F86,MatrizHDUniclass!$A:$AN,40,0),"NA")</f>
        <v>NA</v>
      </c>
      <c r="W86" t="s">
        <v>3488</v>
      </c>
      <c r="X86" s="8">
        <v>46027</v>
      </c>
    </row>
    <row r="87" spans="1:24" x14ac:dyDescent="0.25">
      <c r="A87" s="22">
        <v>45279</v>
      </c>
      <c r="B87" s="23" t="s">
        <v>3309</v>
      </c>
      <c r="C87" s="23">
        <v>4.53</v>
      </c>
      <c r="D87" s="23" t="s">
        <v>2802</v>
      </c>
      <c r="E87" s="23" t="s">
        <v>2810</v>
      </c>
      <c r="F87" s="23">
        <v>5826027</v>
      </c>
      <c r="G87" s="30" t="s">
        <v>3489</v>
      </c>
      <c r="H87" s="30" t="s">
        <v>3439</v>
      </c>
      <c r="I87" s="23" t="str">
        <f>IFERROR(VLOOKUP(F87,MatrizHDUniclass!$A:$AN,3,0),"NA")</f>
        <v>NA</v>
      </c>
      <c r="J87" s="23" t="str">
        <f>IFERROR(VLOOKUP(F87,MatrizHDUniclass!$A:$AN,19,0),"NA")</f>
        <v>NA</v>
      </c>
      <c r="K87" s="23" t="str">
        <f>IFERROR(VLOOKUP(F87,MatrizHDUniclass!$A:$AN,24,0),"NA")</f>
        <v>NA</v>
      </c>
      <c r="L87" s="23" t="str">
        <f>IFERROR(VLOOKUP(F87,MatrizHDUniclass!$A:$AN,31,0),"NA")</f>
        <v>NA</v>
      </c>
      <c r="M87" s="23" t="str">
        <f>IFERROR(VLOOKUP(F87,MatrizHDUniclass!$A:$AN,32,0),"NA")</f>
        <v>NA</v>
      </c>
      <c r="N87" s="23" t="str">
        <f>IFERROR(VLOOKUP(F87,MatrizHDUniclass!$A:$AN,33,0),"NA")</f>
        <v>NA</v>
      </c>
      <c r="O87" s="23" t="str">
        <f>IFERROR(VLOOKUP(F87,MatrizHDUniclass!$A:$AN,26,0),"NA")</f>
        <v>NA</v>
      </c>
      <c r="P87" s="23" t="str">
        <f>IFERROR(VLOOKUP(F87,MatrizHDUniclass!$A:$AN,34,0),"NA")</f>
        <v>NA</v>
      </c>
      <c r="Q87" s="23" t="str">
        <f>IFERROR(VLOOKUP(F87,MatrizHDUniclass!$A:$AN,35,0),"NA")</f>
        <v>NA</v>
      </c>
      <c r="R87" s="23" t="str">
        <f>IFERROR(VLOOKUP(F87,MatrizHDUniclass!$A:$AN,36,0),"NA")</f>
        <v>NA</v>
      </c>
      <c r="S87" s="23" t="str">
        <f>IFERROR(VLOOKUP(F87,MatrizHDUniclass!$A:$AN,37,0),"NA")</f>
        <v>NA</v>
      </c>
      <c r="T87" s="23" t="str">
        <f>IFERROR(VLOOKUP(F87,MatrizHDUniclass!$A:$AN,38,0),"NA")</f>
        <v>NA</v>
      </c>
      <c r="U87" s="23" t="str">
        <f>IFERROR(VLOOKUP(F87,MatrizHDUniclass!$A:$AN,39,0),"NA")</f>
        <v>NA</v>
      </c>
      <c r="V87" s="24" t="str">
        <f>IFERROR(VLOOKUP(F87,MatrizHDUniclass!$A:$AN,40,0),"NA")</f>
        <v>NA</v>
      </c>
      <c r="W87" s="27" t="s">
        <v>3336</v>
      </c>
      <c r="X87" s="8">
        <v>46027</v>
      </c>
    </row>
    <row r="88" spans="1:24" x14ac:dyDescent="0.25">
      <c r="A88" s="18">
        <v>45378</v>
      </c>
      <c r="B88" s="19" t="s">
        <v>3258</v>
      </c>
      <c r="C88" s="19">
        <v>5.5</v>
      </c>
      <c r="D88" s="19" t="s">
        <v>2802</v>
      </c>
      <c r="E88" s="19" t="s">
        <v>2806</v>
      </c>
      <c r="F88" s="19">
        <v>1233500230</v>
      </c>
      <c r="G88" s="23" t="s">
        <v>3490</v>
      </c>
      <c r="H88" s="19" t="s">
        <v>3405</v>
      </c>
      <c r="I88" s="23" t="str">
        <f>IFERROR(VLOOKUP(F88,MatrizHDUniclass!$A:$AN,3,0),"NA")</f>
        <v>NA</v>
      </c>
      <c r="J88" s="19" t="str">
        <f>IFERROR(VLOOKUP(F88,MatrizHDUniclass!$A:$AN,19,0),"NA")</f>
        <v>NA</v>
      </c>
      <c r="K88" s="19" t="str">
        <f>IFERROR(VLOOKUP(F88,MatrizHDUniclass!$A:$AN,24,0),"NA")</f>
        <v>NA</v>
      </c>
      <c r="L88" s="19" t="str">
        <f>IFERROR(VLOOKUP(F88,MatrizHDUniclass!$A:$AN,31,0),"NA")</f>
        <v>NA</v>
      </c>
      <c r="M88" s="19" t="str">
        <f>IFERROR(VLOOKUP(F88,MatrizHDUniclass!$A:$AN,32,0),"NA")</f>
        <v>NA</v>
      </c>
      <c r="N88" s="19" t="str">
        <f>IFERROR(VLOOKUP(F88,MatrizHDUniclass!$A:$AN,33,0),"NA")</f>
        <v>NA</v>
      </c>
      <c r="O88" s="19" t="str">
        <f>IFERROR(VLOOKUP(F88,MatrizHDUniclass!$A:$AN,26,0),"NA")</f>
        <v>NA</v>
      </c>
      <c r="P88" s="19" t="str">
        <f>IFERROR(VLOOKUP(F88,MatrizHDUniclass!$A:$AN,34,0),"NA")</f>
        <v>NA</v>
      </c>
      <c r="Q88" s="19" t="str">
        <f>IFERROR(VLOOKUP(F88,MatrizHDUniclass!$A:$AN,35,0),"NA")</f>
        <v>NA</v>
      </c>
      <c r="R88" s="19" t="str">
        <f>IFERROR(VLOOKUP(F88,MatrizHDUniclass!$A:$AN,36,0),"NA")</f>
        <v>NA</v>
      </c>
      <c r="S88" s="19" t="str">
        <f>IFERROR(VLOOKUP(F88,MatrizHDUniclass!$A:$AN,37,0),"NA")</f>
        <v>NA</v>
      </c>
      <c r="T88" s="19" t="str">
        <f>IFERROR(VLOOKUP(F88,MatrizHDUniclass!$A:$AN,38,0),"NA")</f>
        <v>NA</v>
      </c>
      <c r="U88" s="19" t="str">
        <f>IFERROR(VLOOKUP(F88,MatrizHDUniclass!$A:$AN,39,0),"NA")</f>
        <v>NA</v>
      </c>
      <c r="V88" s="20" t="str">
        <f>IFERROR(VLOOKUP(F88,MatrizHDUniclass!$A:$AN,40,0),"NA")</f>
        <v>NA</v>
      </c>
      <c r="W88" t="s">
        <v>3491</v>
      </c>
      <c r="X88" s="8">
        <v>46028</v>
      </c>
    </row>
    <row r="89" spans="1:24" x14ac:dyDescent="0.25">
      <c r="A89" s="26">
        <v>45331</v>
      </c>
      <c r="B89" s="23" t="s">
        <v>3265</v>
      </c>
      <c r="C89" s="23">
        <v>5.5</v>
      </c>
      <c r="D89" s="23" t="s">
        <v>2802</v>
      </c>
      <c r="E89" s="23" t="s">
        <v>2806</v>
      </c>
      <c r="F89" s="23">
        <v>1041329296</v>
      </c>
      <c r="G89" s="23" t="s">
        <v>3492</v>
      </c>
      <c r="H89" s="23" t="s">
        <v>3493</v>
      </c>
      <c r="I89" s="23" t="str">
        <f>IFERROR(VLOOKUP(F89,MatrizHDUniclass!$A:$AN,3,0),"NA")</f>
        <v>NA</v>
      </c>
      <c r="J89" s="23" t="str">
        <f>IFERROR(VLOOKUP(F89,MatrizHDUniclass!$A:$AN,19,0),"NA")</f>
        <v>NA</v>
      </c>
      <c r="K89" s="23" t="str">
        <f>IFERROR(VLOOKUP(F89,MatrizHDUniclass!$A:$AN,24,0),"NA")</f>
        <v>NA</v>
      </c>
      <c r="L89" s="23" t="str">
        <f>IFERROR(VLOOKUP(F89,MatrizHDUniclass!$A:$AN,31,0),"NA")</f>
        <v>NA</v>
      </c>
      <c r="M89" s="23" t="str">
        <f>IFERROR(VLOOKUP(F89,MatrizHDUniclass!$A:$AN,32,0),"NA")</f>
        <v>NA</v>
      </c>
      <c r="N89" s="23" t="str">
        <f>IFERROR(VLOOKUP(F89,MatrizHDUniclass!$A:$AN,33,0),"NA")</f>
        <v>NA</v>
      </c>
      <c r="O89" s="23" t="str">
        <f>IFERROR(VLOOKUP(F89,MatrizHDUniclass!$A:$AN,26,0),"NA")</f>
        <v>NA</v>
      </c>
      <c r="P89" s="23" t="str">
        <f>IFERROR(VLOOKUP(F89,MatrizHDUniclass!$A:$AN,34,0),"NA")</f>
        <v>NA</v>
      </c>
      <c r="Q89" s="23" t="str">
        <f>IFERROR(VLOOKUP(F89,MatrizHDUniclass!$A:$AN,35,0),"NA")</f>
        <v>NA</v>
      </c>
      <c r="R89" s="23" t="str">
        <f>IFERROR(VLOOKUP(F89,MatrizHDUniclass!$A:$AN,36,0),"NA")</f>
        <v>NA</v>
      </c>
      <c r="S89" s="23" t="str">
        <f>IFERROR(VLOOKUP(F89,MatrizHDUniclass!$A:$AN,37,0),"NA")</f>
        <v>NA</v>
      </c>
      <c r="T89" s="23" t="str">
        <f>IFERROR(VLOOKUP(F89,MatrizHDUniclass!$A:$AN,38,0),"NA")</f>
        <v>NA</v>
      </c>
      <c r="U89" s="23" t="str">
        <f>IFERROR(VLOOKUP(F89,MatrizHDUniclass!$A:$AN,39,0),"NA")</f>
        <v>NA</v>
      </c>
      <c r="V89" s="24" t="str">
        <f>IFERROR(VLOOKUP(F89,MatrizHDUniclass!$A:$AN,40,0),"NA")</f>
        <v>NA</v>
      </c>
      <c r="W89" t="s">
        <v>3494</v>
      </c>
      <c r="X89" s="8">
        <v>46028</v>
      </c>
    </row>
    <row r="90" spans="1:24" x14ac:dyDescent="0.25">
      <c r="A90" s="22">
        <v>45310</v>
      </c>
      <c r="B90" s="23" t="s">
        <v>3258</v>
      </c>
      <c r="C90" s="23">
        <v>11.3</v>
      </c>
      <c r="D90" s="23" t="s">
        <v>2802</v>
      </c>
      <c r="E90" s="23" t="s">
        <v>2803</v>
      </c>
      <c r="F90" s="23">
        <v>1018504346</v>
      </c>
      <c r="G90" s="23" t="s">
        <v>3495</v>
      </c>
      <c r="H90" s="23" t="s">
        <v>3496</v>
      </c>
      <c r="I90" s="23" t="str">
        <f>IFERROR(VLOOKUP(F90,MatrizHDUniclass!$A:$AN,3,0),"NA")</f>
        <v>NA</v>
      </c>
      <c r="J90" s="23" t="str">
        <f>IFERROR(VLOOKUP(F90,MatrizHDUniclass!$A:$AN,19,0),"NA")</f>
        <v>NA</v>
      </c>
      <c r="K90" s="23" t="str">
        <f>IFERROR(VLOOKUP(F90,MatrizHDUniclass!$A:$AN,24,0),"NA")</f>
        <v>NA</v>
      </c>
      <c r="L90" s="23" t="str">
        <f>IFERROR(VLOOKUP(F90,MatrizHDUniclass!$A:$AN,31,0),"NA")</f>
        <v>NA</v>
      </c>
      <c r="M90" s="23" t="str">
        <f>IFERROR(VLOOKUP(F90,MatrizHDUniclass!$A:$AN,32,0),"NA")</f>
        <v>NA</v>
      </c>
      <c r="N90" s="23" t="str">
        <f>IFERROR(VLOOKUP(F90,MatrizHDUniclass!$A:$AN,33,0),"NA")</f>
        <v>NA</v>
      </c>
      <c r="O90" s="23" t="str">
        <f>IFERROR(VLOOKUP(F90,MatrizHDUniclass!$A:$AN,26,0),"NA")</f>
        <v>NA</v>
      </c>
      <c r="P90" s="23" t="str">
        <f>IFERROR(VLOOKUP(F90,MatrizHDUniclass!$A:$AN,34,0),"NA")</f>
        <v>NA</v>
      </c>
      <c r="Q90" s="23" t="str">
        <f>IFERROR(VLOOKUP(F90,MatrizHDUniclass!$A:$AN,35,0),"NA")</f>
        <v>NA</v>
      </c>
      <c r="R90" s="23" t="str">
        <f>IFERROR(VLOOKUP(F90,MatrizHDUniclass!$A:$AN,36,0),"NA")</f>
        <v>NA</v>
      </c>
      <c r="S90" s="23" t="str">
        <f>IFERROR(VLOOKUP(F90,MatrizHDUniclass!$A:$AN,37,0),"NA")</f>
        <v>NA</v>
      </c>
      <c r="T90" s="23" t="str">
        <f>IFERROR(VLOOKUP(F90,MatrizHDUniclass!$A:$AN,38,0),"NA")</f>
        <v>NA</v>
      </c>
      <c r="U90" s="23" t="str">
        <f>IFERROR(VLOOKUP(F90,MatrizHDUniclass!$A:$AN,39,0),"NA")</f>
        <v>NA</v>
      </c>
      <c r="V90" s="24" t="str">
        <f>IFERROR(VLOOKUP(F90,MatrizHDUniclass!$A:$AN,40,0),"NA")</f>
        <v>NA</v>
      </c>
      <c r="W90" t="s">
        <v>3497</v>
      </c>
      <c r="X90" s="8">
        <v>46028</v>
      </c>
    </row>
    <row r="91" spans="1:24" x14ac:dyDescent="0.25">
      <c r="A91" s="26">
        <v>45048</v>
      </c>
      <c r="B91" s="23" t="s">
        <v>3258</v>
      </c>
      <c r="C91" s="23">
        <v>5.5</v>
      </c>
      <c r="D91" s="23" t="s">
        <v>2802</v>
      </c>
      <c r="E91" s="23" t="s">
        <v>2806</v>
      </c>
      <c r="F91" s="23">
        <v>1023006050</v>
      </c>
      <c r="G91" s="30" t="s">
        <v>3498</v>
      </c>
      <c r="H91" s="30" t="s">
        <v>3439</v>
      </c>
      <c r="I91" s="23" t="str">
        <f>IFERROR(VLOOKUP(F91,MatrizHDUniclass!$A:$AN,3,0),"NA")</f>
        <v>NA</v>
      </c>
      <c r="J91" s="23" t="str">
        <f>IFERROR(VLOOKUP(F91,MatrizHDUniclass!$A:$AN,19,0),"NA")</f>
        <v>NA</v>
      </c>
      <c r="K91" s="23" t="str">
        <f>IFERROR(VLOOKUP(F91,MatrizHDUniclass!$A:$AN,24,0),"NA")</f>
        <v>NA</v>
      </c>
      <c r="L91" s="23" t="str">
        <f>IFERROR(VLOOKUP(F91,MatrizHDUniclass!$A:$AN,31,0),"NA")</f>
        <v>NA</v>
      </c>
      <c r="M91" s="23" t="str">
        <f>IFERROR(VLOOKUP(F91,MatrizHDUniclass!$A:$AN,32,0),"NA")</f>
        <v>NA</v>
      </c>
      <c r="N91" s="23" t="str">
        <f>IFERROR(VLOOKUP(F91,MatrizHDUniclass!$A:$AN,33,0),"NA")</f>
        <v>NA</v>
      </c>
      <c r="O91" s="23" t="str">
        <f>IFERROR(VLOOKUP(F91,MatrizHDUniclass!$A:$AN,26,0),"NA")</f>
        <v>NA</v>
      </c>
      <c r="P91" s="23" t="str">
        <f>IFERROR(VLOOKUP(F91,MatrizHDUniclass!$A:$AN,34,0),"NA")</f>
        <v>NA</v>
      </c>
      <c r="Q91" s="23" t="str">
        <f>IFERROR(VLOOKUP(F91,MatrizHDUniclass!$A:$AN,35,0),"NA")</f>
        <v>NA</v>
      </c>
      <c r="R91" s="23" t="str">
        <f>IFERROR(VLOOKUP(F91,MatrizHDUniclass!$A:$AN,36,0),"NA")</f>
        <v>NA</v>
      </c>
      <c r="S91" s="23" t="str">
        <f>IFERROR(VLOOKUP(F91,MatrizHDUniclass!$A:$AN,37,0),"NA")</f>
        <v>NA</v>
      </c>
      <c r="T91" s="23" t="str">
        <f>IFERROR(VLOOKUP(F91,MatrizHDUniclass!$A:$AN,38,0),"NA")</f>
        <v>NA</v>
      </c>
      <c r="U91" s="23" t="str">
        <f>IFERROR(VLOOKUP(F91,MatrizHDUniclass!$A:$AN,39,0),"NA")</f>
        <v>NA</v>
      </c>
      <c r="V91" s="24" t="str">
        <f>IFERROR(VLOOKUP(F91,MatrizHDUniclass!$A:$AN,40,0),"NA")</f>
        <v>NA</v>
      </c>
      <c r="W91" s="27" t="s">
        <v>3336</v>
      </c>
      <c r="X91" s="8">
        <v>46029</v>
      </c>
    </row>
    <row r="92" spans="1:24" x14ac:dyDescent="0.25">
      <c r="A92" s="18">
        <v>44270</v>
      </c>
      <c r="B92" s="19" t="s">
        <v>3265</v>
      </c>
      <c r="C92" s="19">
        <v>5.5</v>
      </c>
      <c r="D92" s="19" t="s">
        <v>2802</v>
      </c>
      <c r="E92" s="19" t="s">
        <v>2806</v>
      </c>
      <c r="F92" s="19">
        <v>1152464812</v>
      </c>
      <c r="G92" s="19" t="s">
        <v>3499</v>
      </c>
      <c r="H92" s="19" t="s">
        <v>3500</v>
      </c>
      <c r="I92" s="23" t="str">
        <f>IFERROR(VLOOKUP(F92,MatrizHDUniclass!$A:$AN,3,0),"NA")</f>
        <v>NA</v>
      </c>
      <c r="J92" s="19" t="str">
        <f>IFERROR(VLOOKUP(F92,MatrizHDUniclass!$A:$AN,19,0),"NA")</f>
        <v>NA</v>
      </c>
      <c r="K92" s="19" t="str">
        <f>IFERROR(VLOOKUP(F92,MatrizHDUniclass!$A:$AN,24,0),"NA")</f>
        <v>NA</v>
      </c>
      <c r="L92" s="19" t="str">
        <f>IFERROR(VLOOKUP(F92,MatrizHDUniclass!$A:$AN,31,0),"NA")</f>
        <v>NA</v>
      </c>
      <c r="M92" s="19" t="str">
        <f>IFERROR(VLOOKUP(F92,MatrizHDUniclass!$A:$AN,32,0),"NA")</f>
        <v>NA</v>
      </c>
      <c r="N92" s="19" t="str">
        <f>IFERROR(VLOOKUP(F92,MatrizHDUniclass!$A:$AN,33,0),"NA")</f>
        <v>NA</v>
      </c>
      <c r="O92" s="19" t="str">
        <f>IFERROR(VLOOKUP(F92,MatrizHDUniclass!$A:$AN,26,0),"NA")</f>
        <v>NA</v>
      </c>
      <c r="P92" s="19" t="str">
        <f>IFERROR(VLOOKUP(F92,MatrizHDUniclass!$A:$AN,34,0),"NA")</f>
        <v>NA</v>
      </c>
      <c r="Q92" s="19" t="str">
        <f>IFERROR(VLOOKUP(F92,MatrizHDUniclass!$A:$AN,35,0),"NA")</f>
        <v>NA</v>
      </c>
      <c r="R92" s="19" t="str">
        <f>IFERROR(VLOOKUP(F92,MatrizHDUniclass!$A:$AN,36,0),"NA")</f>
        <v>NA</v>
      </c>
      <c r="S92" s="19" t="str">
        <f>IFERROR(VLOOKUP(F92,MatrizHDUniclass!$A:$AN,37,0),"NA")</f>
        <v>NA</v>
      </c>
      <c r="T92" s="19" t="str">
        <f>IFERROR(VLOOKUP(F92,MatrizHDUniclass!$A:$AN,38,0),"NA")</f>
        <v>NA</v>
      </c>
      <c r="U92" s="19" t="str">
        <f>IFERROR(VLOOKUP(F92,MatrizHDUniclass!$A:$AN,39,0),"NA")</f>
        <v>NA</v>
      </c>
      <c r="V92" s="20" t="str">
        <f>IFERROR(VLOOKUP(F92,MatrizHDUniclass!$A:$AN,40,0),"NA")</f>
        <v>NA</v>
      </c>
      <c r="W92" t="s">
        <v>3501</v>
      </c>
      <c r="X92" s="8">
        <v>46030</v>
      </c>
    </row>
    <row r="93" spans="1:24" x14ac:dyDescent="0.25">
      <c r="A93" s="26">
        <v>45335</v>
      </c>
      <c r="B93" s="23" t="s">
        <v>3265</v>
      </c>
      <c r="C93" s="23">
        <v>4.53</v>
      </c>
      <c r="D93" s="23" t="s">
        <v>2802</v>
      </c>
      <c r="E93" s="23" t="s">
        <v>2810</v>
      </c>
      <c r="F93" s="23">
        <v>71375296</v>
      </c>
      <c r="G93" s="23" t="s">
        <v>3502</v>
      </c>
      <c r="H93" s="23" t="s">
        <v>3503</v>
      </c>
      <c r="I93" s="23" t="str">
        <f>IFERROR(VLOOKUP(F93,MatrizHDUniclass!$A:$AN,3,0),"NA")</f>
        <v>DAZA VALENCIA REGULO JOSE</v>
      </c>
      <c r="J93" s="23" t="str">
        <f>IFERROR(VLOOKUP(F93,MatrizHDUniclass!$A:$AN,19,0),"NA")</f>
        <v>LIDER OPERACIONES</v>
      </c>
      <c r="K93" s="23" t="str">
        <f>IFERROR(VLOOKUP(F93,MatrizHDUniclass!$A:$AN,24,0),"NA")</f>
        <v>IGAM</v>
      </c>
      <c r="L93" s="23" t="str">
        <f>IFERROR(VLOOKUP(F93,MatrizHDUniclass!$A:$AN,31,0),"NA")</f>
        <v>INGENIERIA-GENERAL</v>
      </c>
      <c r="M93" s="23" t="str">
        <f>IFERROR(VLOOKUP(F93,MatrizHDUniclass!$A:$AN,32,0),"NA")</f>
        <v>REG ANTIO</v>
      </c>
      <c r="N93" s="23" t="str">
        <f>IFERROR(VLOOKUP(F93,MatrizHDUniclass!$A:$AN,33,0),"NA")</f>
        <v>MEDELLIN</v>
      </c>
      <c r="O93" s="23" t="str">
        <f>IFERROR(VLOOKUP(F93,MatrizHDUniclass!$A:$AN,26,0),"NA")</f>
        <v>ISCA</v>
      </c>
      <c r="P93" s="23" t="str">
        <f>IFERROR(VLOOKUP(F93,MatrizHDUniclass!$A:$AN,34,0),"NA")</f>
        <v>TIGO</v>
      </c>
      <c r="Q93" s="23" t="str">
        <f>IFERROR(VLOOKUP(F93,MatrizHDUniclass!$A:$AN,35,0),"NA")</f>
        <v>SOLU FIJAS</v>
      </c>
      <c r="R93" s="23" t="str">
        <f>IFERROR(VLOOKUP(F93,MatrizHDUniclass!$A:$AN,36,0),"NA")</f>
        <v>CAPACITY</v>
      </c>
      <c r="S93" s="23" t="str">
        <f>IFERROR(VLOOKUP(F93,MatrizHDUniclass!$A:$AN,37,0),"NA")</f>
        <v>CLIENTES</v>
      </c>
      <c r="T93" s="23" t="str">
        <f>IFERROR(VLOOKUP(F93,MatrizHDUniclass!$A:$AN,38,0),"NA")</f>
        <v>CONECTAR TV</v>
      </c>
      <c r="U93" s="23" t="str">
        <f>IFERROR(VLOOKUP(F93,MatrizHDUniclass!$A:$AN,39,0),"NA")</f>
        <v>INGENIERIA</v>
      </c>
      <c r="V93" s="24" t="str">
        <f>IFERROR(VLOOKUP(F93,MatrizHDUniclass!$A:$AN,40,0),"NA")</f>
        <v>OPERATIVO</v>
      </c>
      <c r="W93" t="s">
        <v>3504</v>
      </c>
      <c r="X93" s="8">
        <v>46031</v>
      </c>
    </row>
    <row r="94" spans="1:24" x14ac:dyDescent="0.25">
      <c r="A94" s="22">
        <v>45259</v>
      </c>
      <c r="B94" s="23" t="s">
        <v>3298</v>
      </c>
      <c r="C94" s="23">
        <v>5.5</v>
      </c>
      <c r="D94" s="23" t="s">
        <v>2802</v>
      </c>
      <c r="E94" s="23" t="s">
        <v>2806</v>
      </c>
      <c r="F94" s="23">
        <v>94526617</v>
      </c>
      <c r="G94" s="28" t="s">
        <v>3432</v>
      </c>
      <c r="H94" s="28" t="s">
        <v>3505</v>
      </c>
      <c r="I94" s="23" t="str">
        <f>IFERROR(VLOOKUP(F94,MatrizHDUniclass!$A:$AN,3,0),"NA")</f>
        <v>VELASQUEZ LANDINO JONIERTH ALBERTO</v>
      </c>
      <c r="J94" s="23" t="str">
        <f>IFERROR(VLOOKUP(F94,MatrizHDUniclass!$A:$AN,19,0),"NA")</f>
        <v>LIDER OPERACIONES</v>
      </c>
      <c r="K94" s="23" t="str">
        <f>IFERROR(VLOOKUP(F94,MatrizHDUniclass!$A:$AN,24,0),"NA")</f>
        <v>IGVI</v>
      </c>
      <c r="L94" s="23" t="str">
        <f>IFERROR(VLOOKUP(F94,MatrizHDUniclass!$A:$AN,31,0),"NA")</f>
        <v>INGENIERIA-GENERAL</v>
      </c>
      <c r="M94" s="23" t="str">
        <f>IFERROR(VLOOKUP(F94,MatrizHDUniclass!$A:$AN,32,0),"NA")</f>
        <v>REG VALLE</v>
      </c>
      <c r="N94" s="23" t="str">
        <f>IFERROR(VLOOKUP(F94,MatrizHDUniclass!$A:$AN,33,0),"NA")</f>
        <v>CALI</v>
      </c>
      <c r="O94" s="23" t="str">
        <f>IFERROR(VLOOKUP(F94,MatrizHDUniclass!$A:$AN,26,0),"NA")</f>
        <v>CSIM</v>
      </c>
      <c r="P94" s="23" t="str">
        <f>IFERROR(VLOOKUP(F94,MatrizHDUniclass!$A:$AN,34,0),"NA")</f>
        <v>CLARO R3</v>
      </c>
      <c r="Q94" s="23" t="str">
        <f>IFERROR(VLOOKUP(F94,MatrizHDUniclass!$A:$AN,35,0),"NA")</f>
        <v>SOLU FIJAS</v>
      </c>
      <c r="R94" s="23" t="str">
        <f>IFERROR(VLOOKUP(F94,MatrizHDUniclass!$A:$AN,36,0),"NA")</f>
        <v>IMM</v>
      </c>
      <c r="S94" s="23" t="str">
        <f>IFERROR(VLOOKUP(F94,MatrizHDUniclass!$A:$AN,37,0),"NA")</f>
        <v>CLIENTES</v>
      </c>
      <c r="T94" s="23" t="str">
        <f>IFERROR(VLOOKUP(F94,MatrizHDUniclass!$A:$AN,38,0),"NA")</f>
        <v>CONECTAR TV</v>
      </c>
      <c r="U94" s="23" t="str">
        <f>IFERROR(VLOOKUP(F94,MatrizHDUniclass!$A:$AN,39,0),"NA")</f>
        <v>INGENIERIA</v>
      </c>
      <c r="V94" s="24" t="str">
        <f>IFERROR(VLOOKUP(F94,MatrizHDUniclass!$A:$AN,40,0),"NA")</f>
        <v>ADMINISTRATIVO</v>
      </c>
      <c r="W94" s="27" t="s">
        <v>3336</v>
      </c>
      <c r="X94" s="8">
        <v>46031</v>
      </c>
    </row>
    <row r="95" spans="1:24" x14ac:dyDescent="0.25">
      <c r="A95" s="22">
        <v>45256</v>
      </c>
      <c r="B95" s="23" t="s">
        <v>3265</v>
      </c>
      <c r="C95" s="23">
        <v>5.5</v>
      </c>
      <c r="D95" s="23" t="s">
        <v>2802</v>
      </c>
      <c r="E95" s="23" t="s">
        <v>2806</v>
      </c>
      <c r="F95" s="23">
        <v>71389197</v>
      </c>
      <c r="G95" s="30" t="s">
        <v>3506</v>
      </c>
      <c r="H95" s="30" t="s">
        <v>3507</v>
      </c>
      <c r="I95" s="23" t="str">
        <f>IFERROR(VLOOKUP(F95,MatrizHDUniclass!$A:$AN,3,0),"NA")</f>
        <v>NA</v>
      </c>
      <c r="J95" s="23" t="str">
        <f>IFERROR(VLOOKUP(F95,MatrizHDUniclass!$A:$AN,19,0),"NA")</f>
        <v>NA</v>
      </c>
      <c r="K95" s="23" t="str">
        <f>IFERROR(VLOOKUP(F95,MatrizHDUniclass!$A:$AN,24,0),"NA")</f>
        <v>NA</v>
      </c>
      <c r="L95" s="23" t="str">
        <f>IFERROR(VLOOKUP(F95,MatrizHDUniclass!$A:$AN,31,0),"NA")</f>
        <v>NA</v>
      </c>
      <c r="M95" s="23" t="str">
        <f>IFERROR(VLOOKUP(F95,MatrizHDUniclass!$A:$AN,32,0),"NA")</f>
        <v>NA</v>
      </c>
      <c r="N95" s="23" t="str">
        <f>IFERROR(VLOOKUP(F95,MatrizHDUniclass!$A:$AN,33,0),"NA")</f>
        <v>NA</v>
      </c>
      <c r="O95" s="23" t="str">
        <f>IFERROR(VLOOKUP(F95,MatrizHDUniclass!$A:$AN,26,0),"NA")</f>
        <v>NA</v>
      </c>
      <c r="P95" s="23" t="str">
        <f>IFERROR(VLOOKUP(F95,MatrizHDUniclass!$A:$AN,34,0),"NA")</f>
        <v>NA</v>
      </c>
      <c r="Q95" s="23" t="str">
        <f>IFERROR(VLOOKUP(F95,MatrizHDUniclass!$A:$AN,35,0),"NA")</f>
        <v>NA</v>
      </c>
      <c r="R95" s="23" t="str">
        <f>IFERROR(VLOOKUP(F95,MatrizHDUniclass!$A:$AN,36,0),"NA")</f>
        <v>NA</v>
      </c>
      <c r="S95" s="23" t="str">
        <f>IFERROR(VLOOKUP(F95,MatrizHDUniclass!$A:$AN,37,0),"NA")</f>
        <v>NA</v>
      </c>
      <c r="T95" s="23" t="str">
        <f>IFERROR(VLOOKUP(F95,MatrizHDUniclass!$A:$AN,38,0),"NA")</f>
        <v>NA</v>
      </c>
      <c r="U95" s="23" t="str">
        <f>IFERROR(VLOOKUP(F95,MatrizHDUniclass!$A:$AN,39,0),"NA")</f>
        <v>NA</v>
      </c>
      <c r="V95" s="24" t="str">
        <f>IFERROR(VLOOKUP(F95,MatrizHDUniclass!$A:$AN,40,0),"NA")</f>
        <v>NA</v>
      </c>
      <c r="W95" s="27" t="s">
        <v>3336</v>
      </c>
      <c r="X95" s="8">
        <v>46035</v>
      </c>
    </row>
    <row r="96" spans="1:24" x14ac:dyDescent="0.25">
      <c r="A96" s="22">
        <v>44398</v>
      </c>
      <c r="B96" s="23" t="s">
        <v>3258</v>
      </c>
      <c r="C96" s="23">
        <v>5.5</v>
      </c>
      <c r="D96" s="23" t="s">
        <v>2802</v>
      </c>
      <c r="E96" s="23" t="s">
        <v>2806</v>
      </c>
      <c r="F96" s="23">
        <v>1000325279</v>
      </c>
      <c r="G96" s="30" t="s">
        <v>3508</v>
      </c>
      <c r="H96" s="30" t="s">
        <v>3439</v>
      </c>
      <c r="I96" s="23" t="str">
        <f>IFERROR(VLOOKUP(F96,MatrizHDUniclass!$A:$AN,3,0),"NA")</f>
        <v>NA</v>
      </c>
      <c r="J96" s="23" t="str">
        <f>IFERROR(VLOOKUP(F96,MatrizHDUniclass!$A:$AN,19,0),"NA")</f>
        <v>NA</v>
      </c>
      <c r="K96" s="23" t="str">
        <f>IFERROR(VLOOKUP(F96,MatrizHDUniclass!$A:$AN,24,0),"NA")</f>
        <v>NA</v>
      </c>
      <c r="L96" s="23" t="str">
        <f>IFERROR(VLOOKUP(F96,MatrizHDUniclass!$A:$AN,31,0),"NA")</f>
        <v>NA</v>
      </c>
      <c r="M96" s="23" t="str">
        <f>IFERROR(VLOOKUP(F96,MatrizHDUniclass!$A:$AN,32,0),"NA")</f>
        <v>NA</v>
      </c>
      <c r="N96" s="23" t="str">
        <f>IFERROR(VLOOKUP(F96,MatrizHDUniclass!$A:$AN,33,0),"NA")</f>
        <v>NA</v>
      </c>
      <c r="O96" s="23" t="str">
        <f>IFERROR(VLOOKUP(F96,MatrizHDUniclass!$A:$AN,26,0),"NA")</f>
        <v>NA</v>
      </c>
      <c r="P96" s="23" t="str">
        <f>IFERROR(VLOOKUP(F96,MatrizHDUniclass!$A:$AN,34,0),"NA")</f>
        <v>NA</v>
      </c>
      <c r="Q96" s="23" t="str">
        <f>IFERROR(VLOOKUP(F96,MatrizHDUniclass!$A:$AN,35,0),"NA")</f>
        <v>NA</v>
      </c>
      <c r="R96" s="23" t="str">
        <f>IFERROR(VLOOKUP(F96,MatrizHDUniclass!$A:$AN,36,0),"NA")</f>
        <v>NA</v>
      </c>
      <c r="S96" s="23" t="str">
        <f>IFERROR(VLOOKUP(F96,MatrizHDUniclass!$A:$AN,37,0),"NA")</f>
        <v>NA</v>
      </c>
      <c r="T96" s="23" t="str">
        <f>IFERROR(VLOOKUP(F96,MatrizHDUniclass!$A:$AN,38,0),"NA")</f>
        <v>NA</v>
      </c>
      <c r="U96" s="23" t="str">
        <f>IFERROR(VLOOKUP(F96,MatrizHDUniclass!$A:$AN,39,0),"NA")</f>
        <v>NA</v>
      </c>
      <c r="V96" s="24" t="str">
        <f>IFERROR(VLOOKUP(F96,MatrizHDUniclass!$A:$AN,40,0),"NA")</f>
        <v>NA</v>
      </c>
      <c r="W96" s="27" t="s">
        <v>3336</v>
      </c>
      <c r="X96" s="8">
        <v>46036</v>
      </c>
    </row>
    <row r="97" spans="1:24" x14ac:dyDescent="0.25">
      <c r="A97" s="22">
        <v>45254</v>
      </c>
      <c r="B97" s="23" t="s">
        <v>3298</v>
      </c>
      <c r="C97" s="23">
        <v>5.5</v>
      </c>
      <c r="D97" s="23" t="s">
        <v>2802</v>
      </c>
      <c r="E97" s="23" t="s">
        <v>2806</v>
      </c>
      <c r="F97" s="23">
        <v>14468277</v>
      </c>
      <c r="G97" s="28" t="s">
        <v>3455</v>
      </c>
      <c r="H97" s="28" t="s">
        <v>3456</v>
      </c>
      <c r="I97" s="23" t="str">
        <f>IFERROR(VLOOKUP(F97,MatrizHDUniclass!$A:$AN,3,0),"NA")</f>
        <v>NA</v>
      </c>
      <c r="J97" s="23" t="str">
        <f>IFERROR(VLOOKUP(F97,MatrizHDUniclass!$A:$AN,19,0),"NA")</f>
        <v>NA</v>
      </c>
      <c r="K97" s="23" t="str">
        <f>IFERROR(VLOOKUP(F97,MatrizHDUniclass!$A:$AN,24,0),"NA")</f>
        <v>NA</v>
      </c>
      <c r="L97" s="23" t="str">
        <f>IFERROR(VLOOKUP(F97,MatrizHDUniclass!$A:$AN,31,0),"NA")</f>
        <v>NA</v>
      </c>
      <c r="M97" s="23" t="str">
        <f>IFERROR(VLOOKUP(F97,MatrizHDUniclass!$A:$AN,32,0),"NA")</f>
        <v>NA</v>
      </c>
      <c r="N97" s="23" t="str">
        <f>IFERROR(VLOOKUP(F97,MatrizHDUniclass!$A:$AN,33,0),"NA")</f>
        <v>NA</v>
      </c>
      <c r="O97" s="23" t="str">
        <f>IFERROR(VLOOKUP(F97,MatrizHDUniclass!$A:$AN,26,0),"NA")</f>
        <v>NA</v>
      </c>
      <c r="P97" s="23" t="str">
        <f>IFERROR(VLOOKUP(F97,MatrizHDUniclass!$A:$AN,34,0),"NA")</f>
        <v>NA</v>
      </c>
      <c r="Q97" s="23" t="str">
        <f>IFERROR(VLOOKUP(F97,MatrizHDUniclass!$A:$AN,35,0),"NA")</f>
        <v>NA</v>
      </c>
      <c r="R97" s="23" t="str">
        <f>IFERROR(VLOOKUP(F97,MatrizHDUniclass!$A:$AN,36,0),"NA")</f>
        <v>NA</v>
      </c>
      <c r="S97" s="23" t="str">
        <f>IFERROR(VLOOKUP(F97,MatrizHDUniclass!$A:$AN,37,0),"NA")</f>
        <v>NA</v>
      </c>
      <c r="T97" s="23" t="str">
        <f>IFERROR(VLOOKUP(F97,MatrizHDUniclass!$A:$AN,38,0),"NA")</f>
        <v>NA</v>
      </c>
      <c r="U97" s="23" t="str">
        <f>IFERROR(VLOOKUP(F97,MatrizHDUniclass!$A:$AN,39,0),"NA")</f>
        <v>NA</v>
      </c>
      <c r="V97" s="24" t="str">
        <f>IFERROR(VLOOKUP(F97,MatrizHDUniclass!$A:$AN,40,0),"NA")</f>
        <v>NA</v>
      </c>
      <c r="W97" s="27" t="s">
        <v>3336</v>
      </c>
      <c r="X97" s="8">
        <v>46036</v>
      </c>
    </row>
    <row r="98" spans="1:24" x14ac:dyDescent="0.25">
      <c r="A98" s="22">
        <v>45730</v>
      </c>
      <c r="B98" s="19" t="s">
        <v>3265</v>
      </c>
      <c r="C98" s="23">
        <v>11.3</v>
      </c>
      <c r="D98" s="23" t="s">
        <v>2802</v>
      </c>
      <c r="E98" s="23" t="s">
        <v>2803</v>
      </c>
      <c r="F98" s="23">
        <v>1020407640</v>
      </c>
      <c r="G98" s="30" t="s">
        <v>3434</v>
      </c>
      <c r="H98" s="30" t="s">
        <v>3509</v>
      </c>
      <c r="I98" s="19" t="str">
        <f>IFERROR(VLOOKUP(F98,MatrizHDUniclass!$A:$AN,3,0),"NA")</f>
        <v>NA</v>
      </c>
      <c r="J98" s="23" t="str">
        <f>IFERROR(VLOOKUP(F98,MatrizHDUniclass!$A:$AN,19,0),"NA")</f>
        <v>NA</v>
      </c>
      <c r="K98" s="23" t="str">
        <f>IFERROR(VLOOKUP(F98,MatrizHDUniclass!$A:$AN,24,0),"NA")</f>
        <v>NA</v>
      </c>
      <c r="L98" s="23" t="str">
        <f>IFERROR(VLOOKUP(F98,MatrizHDUniclass!$A:$AN,31,0),"NA")</f>
        <v>NA</v>
      </c>
      <c r="M98" s="23" t="str">
        <f>IFERROR(VLOOKUP(F98,MatrizHDUniclass!$A:$AN,32,0),"NA")</f>
        <v>NA</v>
      </c>
      <c r="N98" s="23" t="str">
        <f>IFERROR(VLOOKUP(F98,MatrizHDUniclass!$A:$AN,33,0),"NA")</f>
        <v>NA</v>
      </c>
      <c r="O98" s="23" t="str">
        <f>IFERROR(VLOOKUP(F98,MatrizHDUniclass!$A:$AN,26,0),"NA")</f>
        <v>NA</v>
      </c>
      <c r="P98" s="23" t="str">
        <f>IFERROR(VLOOKUP(F98,MatrizHDUniclass!$A:$AN,34,0),"NA")</f>
        <v>NA</v>
      </c>
      <c r="Q98" s="23" t="str">
        <f>IFERROR(VLOOKUP(F98,MatrizHDUniclass!$A:$AN,35,0),"NA")</f>
        <v>NA</v>
      </c>
      <c r="R98" s="23" t="str">
        <f>IFERROR(VLOOKUP(F98,MatrizHDUniclass!$A:$AN,36,0),"NA")</f>
        <v>NA</v>
      </c>
      <c r="S98" s="23" t="str">
        <f>IFERROR(VLOOKUP(F98,MatrizHDUniclass!$A:$AN,37,0),"NA")</f>
        <v>NA</v>
      </c>
      <c r="T98" s="23" t="str">
        <f>IFERROR(VLOOKUP(F98,MatrizHDUniclass!$A:$AN,38,0),"NA")</f>
        <v>NA</v>
      </c>
      <c r="U98" s="23" t="str">
        <f>IFERROR(VLOOKUP(F98,MatrizHDUniclass!$A:$AN,39,0),"NA")</f>
        <v>NA</v>
      </c>
      <c r="V98" s="24" t="str">
        <f>IFERROR(VLOOKUP(F98,MatrizHDUniclass!$A:$AN,40,0),"NA")</f>
        <v>NA</v>
      </c>
      <c r="W98" t="s">
        <v>3504</v>
      </c>
      <c r="X98" s="8">
        <v>46036</v>
      </c>
    </row>
    <row r="99" spans="1:24" x14ac:dyDescent="0.25">
      <c r="A99" s="18">
        <v>43998</v>
      </c>
      <c r="B99" s="19" t="s">
        <v>3258</v>
      </c>
      <c r="C99" s="19">
        <v>11.3</v>
      </c>
      <c r="D99" s="19" t="s">
        <v>2802</v>
      </c>
      <c r="E99" s="19" t="s">
        <v>2803</v>
      </c>
      <c r="F99" s="19">
        <v>1022371041</v>
      </c>
      <c r="G99" s="28" t="s">
        <v>3510</v>
      </c>
      <c r="H99" s="28" t="s">
        <v>3439</v>
      </c>
      <c r="I99" s="23" t="str">
        <f>IFERROR(VLOOKUP(F99,MatrizHDUniclass!$A:$AN,3,0),"NA")</f>
        <v>NA</v>
      </c>
      <c r="J99" s="19" t="str">
        <f>IFERROR(VLOOKUP(F99,MatrizHDUniclass!$A:$AN,19,0),"NA")</f>
        <v>NA</v>
      </c>
      <c r="K99" s="19" t="str">
        <f>IFERROR(VLOOKUP(F99,MatrizHDUniclass!$A:$AN,24,0),"NA")</f>
        <v>NA</v>
      </c>
      <c r="L99" s="19" t="str">
        <f>IFERROR(VLOOKUP(F99,MatrizHDUniclass!$A:$AN,31,0),"NA")</f>
        <v>NA</v>
      </c>
      <c r="M99" s="19" t="str">
        <f>IFERROR(VLOOKUP(F99,MatrizHDUniclass!$A:$AN,32,0),"NA")</f>
        <v>NA</v>
      </c>
      <c r="N99" s="19" t="str">
        <f>IFERROR(VLOOKUP(F99,MatrizHDUniclass!$A:$AN,33,0),"NA")</f>
        <v>NA</v>
      </c>
      <c r="O99" s="19" t="str">
        <f>IFERROR(VLOOKUP(F99,MatrizHDUniclass!$A:$AN,26,0),"NA")</f>
        <v>NA</v>
      </c>
      <c r="P99" s="19" t="str">
        <f>IFERROR(VLOOKUP(F99,MatrizHDUniclass!$A:$AN,34,0),"NA")</f>
        <v>NA</v>
      </c>
      <c r="Q99" s="19" t="str">
        <f>IFERROR(VLOOKUP(F99,MatrizHDUniclass!$A:$AN,35,0),"NA")</f>
        <v>NA</v>
      </c>
      <c r="R99" s="19" t="str">
        <f>IFERROR(VLOOKUP(F99,MatrizHDUniclass!$A:$AN,36,0),"NA")</f>
        <v>NA</v>
      </c>
      <c r="S99" s="19" t="str">
        <f>IFERROR(VLOOKUP(F99,MatrizHDUniclass!$A:$AN,37,0),"NA")</f>
        <v>NA</v>
      </c>
      <c r="T99" s="19" t="str">
        <f>IFERROR(VLOOKUP(F99,MatrizHDUniclass!$A:$AN,38,0),"NA")</f>
        <v>NA</v>
      </c>
      <c r="U99" s="19" t="str">
        <f>IFERROR(VLOOKUP(F99,MatrizHDUniclass!$A:$AN,39,0),"NA")</f>
        <v>NA</v>
      </c>
      <c r="V99" s="20" t="str">
        <f>IFERROR(VLOOKUP(F99,MatrizHDUniclass!$A:$AN,40,0),"NA")</f>
        <v>NA</v>
      </c>
      <c r="W99" t="s">
        <v>3504</v>
      </c>
      <c r="X99" s="8">
        <v>46036</v>
      </c>
    </row>
    <row r="100" spans="1:24" x14ac:dyDescent="0.25">
      <c r="A100" s="26">
        <v>45250</v>
      </c>
      <c r="B100" s="23" t="s">
        <v>3429</v>
      </c>
      <c r="C100" s="23">
        <v>5.5</v>
      </c>
      <c r="D100" s="23" t="s">
        <v>2802</v>
      </c>
      <c r="E100" s="23" t="s">
        <v>2806</v>
      </c>
      <c r="F100" s="23">
        <v>1105692415</v>
      </c>
      <c r="G100" s="30" t="s">
        <v>3430</v>
      </c>
      <c r="H100" s="30" t="s">
        <v>3431</v>
      </c>
      <c r="I100" s="19" t="str">
        <f>IFERROR(VLOOKUP(F100,MatrizHDUniclass!$A:$AN,3,0),"NA")</f>
        <v>NA</v>
      </c>
      <c r="J100" s="23" t="str">
        <f>IFERROR(VLOOKUP(F100,MatrizHDUniclass!$A:$AN,19,0),"NA")</f>
        <v>NA</v>
      </c>
      <c r="K100" s="23" t="str">
        <f>IFERROR(VLOOKUP(F100,MatrizHDUniclass!$A:$AN,24,0),"NA")</f>
        <v>NA</v>
      </c>
      <c r="L100" s="23" t="str">
        <f>IFERROR(VLOOKUP(F100,MatrizHDUniclass!$A:$AN,31,0),"NA")</f>
        <v>NA</v>
      </c>
      <c r="M100" s="23" t="str">
        <f>IFERROR(VLOOKUP(F100,MatrizHDUniclass!$A:$AN,32,0),"NA")</f>
        <v>NA</v>
      </c>
      <c r="N100" s="23" t="str">
        <f>IFERROR(VLOOKUP(F100,MatrizHDUniclass!$A:$AN,33,0),"NA")</f>
        <v>NA</v>
      </c>
      <c r="O100" s="23" t="str">
        <f>IFERROR(VLOOKUP(F100,MatrizHDUniclass!$A:$AN,26,0),"NA")</f>
        <v>NA</v>
      </c>
      <c r="P100" s="23" t="str">
        <f>IFERROR(VLOOKUP(F100,MatrizHDUniclass!$A:$AN,34,0),"NA")</f>
        <v>NA</v>
      </c>
      <c r="Q100" s="23" t="str">
        <f>IFERROR(VLOOKUP(F100,MatrizHDUniclass!$A:$AN,35,0),"NA")</f>
        <v>NA</v>
      </c>
      <c r="R100" s="23" t="str">
        <f>IFERROR(VLOOKUP(F100,MatrizHDUniclass!$A:$AN,36,0),"NA")</f>
        <v>NA</v>
      </c>
      <c r="S100" s="23" t="str">
        <f>IFERROR(VLOOKUP(F100,MatrizHDUniclass!$A:$AN,37,0),"NA")</f>
        <v>NA</v>
      </c>
      <c r="T100" s="23" t="str">
        <f>IFERROR(VLOOKUP(F100,MatrizHDUniclass!$A:$AN,38,0),"NA")</f>
        <v>NA</v>
      </c>
      <c r="U100" s="23" t="str">
        <f>IFERROR(VLOOKUP(F100,MatrizHDUniclass!$A:$AN,39,0),"NA")</f>
        <v>NA</v>
      </c>
      <c r="V100" s="24" t="str">
        <f>IFERROR(VLOOKUP(F100,MatrizHDUniclass!$A:$AN,40,0),"NA")</f>
        <v>NA</v>
      </c>
      <c r="W100" s="27" t="s">
        <v>3336</v>
      </c>
      <c r="X100" s="8">
        <v>46036</v>
      </c>
    </row>
    <row r="101" spans="1:24" x14ac:dyDescent="0.25">
      <c r="A101" s="26">
        <v>45940</v>
      </c>
      <c r="B101" s="23" t="s">
        <v>3265</v>
      </c>
      <c r="C101" s="23">
        <v>11.3</v>
      </c>
      <c r="D101" s="23" t="s">
        <v>2802</v>
      </c>
      <c r="E101" s="23" t="s">
        <v>2803</v>
      </c>
      <c r="F101" s="23">
        <v>1036671338</v>
      </c>
      <c r="G101" s="30" t="s">
        <v>3511</v>
      </c>
      <c r="H101" s="30" t="s">
        <v>3512</v>
      </c>
      <c r="I101" s="23" t="str">
        <f>IFERROR(VLOOKUP(F101,MatrizHDUniclass!$A:$AN,3,0),"NA")</f>
        <v>NA</v>
      </c>
      <c r="J101" s="23" t="str">
        <f>IFERROR(VLOOKUP(F101,MatrizHDUniclass!$A:$AN,19,0),"NA")</f>
        <v>NA</v>
      </c>
      <c r="K101" s="23" t="str">
        <f>IFERROR(VLOOKUP(F101,MatrizHDUniclass!$A:$AN,24,0),"NA")</f>
        <v>NA</v>
      </c>
      <c r="L101" s="23" t="str">
        <f>IFERROR(VLOOKUP(F101,MatrizHDUniclass!$A:$AN,31,0),"NA")</f>
        <v>NA</v>
      </c>
      <c r="M101" s="23" t="str">
        <f>IFERROR(VLOOKUP(F101,MatrizHDUniclass!$A:$AN,32,0),"NA")</f>
        <v>NA</v>
      </c>
      <c r="N101" s="23" t="str">
        <f>IFERROR(VLOOKUP(F101,MatrizHDUniclass!$A:$AN,33,0),"NA")</f>
        <v>NA</v>
      </c>
      <c r="O101" s="23" t="str">
        <f>IFERROR(VLOOKUP(F101,MatrizHDUniclass!$A:$AN,26,0),"NA")</f>
        <v>NA</v>
      </c>
      <c r="P101" s="23" t="str">
        <f>IFERROR(VLOOKUP(F101,MatrizHDUniclass!$A:$AN,34,0),"NA")</f>
        <v>NA</v>
      </c>
      <c r="Q101" s="23" t="str">
        <f>IFERROR(VLOOKUP(F101,MatrizHDUniclass!$A:$AN,35,0),"NA")</f>
        <v>NA</v>
      </c>
      <c r="R101" s="23" t="str">
        <f>IFERROR(VLOOKUP(F101,MatrizHDUniclass!$A:$AN,36,0),"NA")</f>
        <v>NA</v>
      </c>
      <c r="S101" s="23" t="str">
        <f>IFERROR(VLOOKUP(F101,MatrizHDUniclass!$A:$AN,37,0),"NA")</f>
        <v>NA</v>
      </c>
      <c r="T101" s="23" t="str">
        <f>IFERROR(VLOOKUP(F101,MatrizHDUniclass!$A:$AN,38,0),"NA")</f>
        <v>NA</v>
      </c>
      <c r="U101" s="23" t="str">
        <f>IFERROR(VLOOKUP(F101,MatrizHDUniclass!$A:$AN,39,0),"NA")</f>
        <v>NA</v>
      </c>
      <c r="V101" s="24" t="str">
        <f>IFERROR(VLOOKUP(F101,MatrizHDUniclass!$A:$AN,40,0),"NA")</f>
        <v>NA</v>
      </c>
      <c r="W101" t="s">
        <v>3504</v>
      </c>
      <c r="X101" s="8">
        <v>46041</v>
      </c>
    </row>
    <row r="102" spans="1:24" x14ac:dyDescent="0.25">
      <c r="A102" s="26">
        <v>45916</v>
      </c>
      <c r="B102" s="23" t="s">
        <v>3265</v>
      </c>
      <c r="C102" s="23">
        <v>11.3</v>
      </c>
      <c r="D102" s="23" t="s">
        <v>2802</v>
      </c>
      <c r="E102" s="23" t="s">
        <v>2803</v>
      </c>
      <c r="F102" s="23">
        <v>1037646737</v>
      </c>
      <c r="G102" s="30" t="s">
        <v>3460</v>
      </c>
      <c r="H102" s="30" t="s">
        <v>3513</v>
      </c>
      <c r="I102" s="23" t="str">
        <f>IFERROR(VLOOKUP(F102,MatrizHDUniclass!$A:$AN,3,0),"NA")</f>
        <v>NA</v>
      </c>
      <c r="J102" s="23" t="str">
        <f>IFERROR(VLOOKUP(F102,MatrizHDUniclass!$A:$AN,19,0),"NA")</f>
        <v>NA</v>
      </c>
      <c r="K102" s="23" t="str">
        <f>IFERROR(VLOOKUP(F102,MatrizHDUniclass!$A:$AN,24,0),"NA")</f>
        <v>NA</v>
      </c>
      <c r="L102" s="23" t="str">
        <f>IFERROR(VLOOKUP(F102,MatrizHDUniclass!$A:$AN,31,0),"NA")</f>
        <v>NA</v>
      </c>
      <c r="M102" s="23" t="str">
        <f>IFERROR(VLOOKUP(F102,MatrizHDUniclass!$A:$AN,32,0),"NA")</f>
        <v>NA</v>
      </c>
      <c r="N102" s="23" t="str">
        <f>IFERROR(VLOOKUP(F102,MatrizHDUniclass!$A:$AN,33,0),"NA")</f>
        <v>NA</v>
      </c>
      <c r="O102" s="23" t="str">
        <f>IFERROR(VLOOKUP(F102,MatrizHDUniclass!$A:$AN,26,0),"NA")</f>
        <v>NA</v>
      </c>
      <c r="P102" s="23" t="str">
        <f>IFERROR(VLOOKUP(F102,MatrizHDUniclass!$A:$AN,34,0),"NA")</f>
        <v>NA</v>
      </c>
      <c r="Q102" s="23" t="str">
        <f>IFERROR(VLOOKUP(F102,MatrizHDUniclass!$A:$AN,35,0),"NA")</f>
        <v>NA</v>
      </c>
      <c r="R102" s="23" t="str">
        <f>IFERROR(VLOOKUP(F102,MatrizHDUniclass!$A:$AN,36,0),"NA")</f>
        <v>NA</v>
      </c>
      <c r="S102" s="23" t="str">
        <f>IFERROR(VLOOKUP(F102,MatrizHDUniclass!$A:$AN,37,0),"NA")</f>
        <v>NA</v>
      </c>
      <c r="T102" s="23" t="str">
        <f>IFERROR(VLOOKUP(F102,MatrizHDUniclass!$A:$AN,38,0),"NA")</f>
        <v>NA</v>
      </c>
      <c r="U102" s="23" t="str">
        <f>IFERROR(VLOOKUP(F102,MatrizHDUniclass!$A:$AN,39,0),"NA")</f>
        <v>NA</v>
      </c>
      <c r="V102" s="24" t="str">
        <f>IFERROR(VLOOKUP(F102,MatrizHDUniclass!$A:$AN,40,0),"NA")</f>
        <v>NA</v>
      </c>
      <c r="W102" t="s">
        <v>3504</v>
      </c>
      <c r="X102" s="8">
        <v>46041</v>
      </c>
    </row>
    <row r="103" spans="1:24" x14ac:dyDescent="0.25">
      <c r="A103" s="22">
        <v>45245</v>
      </c>
      <c r="B103" s="23" t="s">
        <v>3440</v>
      </c>
      <c r="C103" s="23">
        <v>5.5</v>
      </c>
      <c r="D103" s="23" t="s">
        <v>2802</v>
      </c>
      <c r="E103" s="23" t="s">
        <v>2806</v>
      </c>
      <c r="F103" s="23">
        <v>1116260817</v>
      </c>
      <c r="G103" s="28" t="s">
        <v>3441</v>
      </c>
      <c r="H103" s="28" t="s">
        <v>3442</v>
      </c>
      <c r="I103" s="23" t="str">
        <f>IFERROR(VLOOKUP(F103,MatrizHDUniclass!$A:$AN,3,0),"NA")</f>
        <v>NA</v>
      </c>
      <c r="J103" s="23" t="str">
        <f>IFERROR(VLOOKUP(F103,MatrizHDUniclass!$A:$AN,19,0),"NA")</f>
        <v>NA</v>
      </c>
      <c r="K103" s="23" t="str">
        <f>IFERROR(VLOOKUP(F103,MatrizHDUniclass!$A:$AN,24,0),"NA")</f>
        <v>NA</v>
      </c>
      <c r="L103" s="23" t="str">
        <f>IFERROR(VLOOKUP(F103,MatrizHDUniclass!$A:$AN,31,0),"NA")</f>
        <v>NA</v>
      </c>
      <c r="M103" s="23" t="str">
        <f>IFERROR(VLOOKUP(F103,MatrizHDUniclass!$A:$AN,32,0),"NA")</f>
        <v>NA</v>
      </c>
      <c r="N103" s="23" t="str">
        <f>IFERROR(VLOOKUP(F103,MatrizHDUniclass!$A:$AN,33,0),"NA")</f>
        <v>NA</v>
      </c>
      <c r="O103" s="23" t="str">
        <f>IFERROR(VLOOKUP(F103,MatrizHDUniclass!$A:$AN,26,0),"NA")</f>
        <v>NA</v>
      </c>
      <c r="P103" s="23" t="str">
        <f>IFERROR(VLOOKUP(F103,MatrizHDUniclass!$A:$AN,34,0),"NA")</f>
        <v>NA</v>
      </c>
      <c r="Q103" s="23" t="str">
        <f>IFERROR(VLOOKUP(F103,MatrizHDUniclass!$A:$AN,35,0),"NA")</f>
        <v>NA</v>
      </c>
      <c r="R103" s="23" t="str">
        <f>IFERROR(VLOOKUP(F103,MatrizHDUniclass!$A:$AN,36,0),"NA")</f>
        <v>NA</v>
      </c>
      <c r="S103" s="23" t="str">
        <f>IFERROR(VLOOKUP(F103,MatrizHDUniclass!$A:$AN,37,0),"NA")</f>
        <v>NA</v>
      </c>
      <c r="T103" s="23" t="str">
        <f>IFERROR(VLOOKUP(F103,MatrizHDUniclass!$A:$AN,38,0),"NA")</f>
        <v>NA</v>
      </c>
      <c r="U103" s="23" t="str">
        <f>IFERROR(VLOOKUP(F103,MatrizHDUniclass!$A:$AN,39,0),"NA")</f>
        <v>NA</v>
      </c>
      <c r="V103" s="24" t="str">
        <f>IFERROR(VLOOKUP(F103,MatrizHDUniclass!$A:$AN,40,0),"NA")</f>
        <v>NA</v>
      </c>
      <c r="W103" s="27" t="s">
        <v>3336</v>
      </c>
      <c r="X103" s="8">
        <v>46041</v>
      </c>
    </row>
    <row r="104" spans="1:24" x14ac:dyDescent="0.25">
      <c r="A104" s="22">
        <v>45730</v>
      </c>
      <c r="B104" s="23" t="s">
        <v>3265</v>
      </c>
      <c r="C104" s="23">
        <v>5.5</v>
      </c>
      <c r="D104" s="23" t="s">
        <v>2802</v>
      </c>
      <c r="E104" s="23" t="s">
        <v>2806</v>
      </c>
      <c r="F104" s="23">
        <v>1020407640</v>
      </c>
      <c r="G104" s="30" t="s">
        <v>3434</v>
      </c>
      <c r="H104" s="30" t="s">
        <v>3509</v>
      </c>
      <c r="I104" s="23" t="str">
        <f>IFERROR(VLOOKUP(F104,MatrizHDUniclass!$A:$AN,3,0),"NA")</f>
        <v>NA</v>
      </c>
      <c r="J104" s="23" t="str">
        <f>IFERROR(VLOOKUP(F104,MatrizHDUniclass!$A:$AN,19,0),"NA")</f>
        <v>NA</v>
      </c>
      <c r="K104" s="23" t="str">
        <f>IFERROR(VLOOKUP(F104,MatrizHDUniclass!$A:$AN,24,0),"NA")</f>
        <v>NA</v>
      </c>
      <c r="L104" s="23" t="str">
        <f>IFERROR(VLOOKUP(F104,MatrizHDUniclass!$A:$AN,31,0),"NA")</f>
        <v>NA</v>
      </c>
      <c r="M104" s="23" t="str">
        <f>IFERROR(VLOOKUP(F104,MatrizHDUniclass!$A:$AN,32,0),"NA")</f>
        <v>NA</v>
      </c>
      <c r="N104" s="23" t="str">
        <f>IFERROR(VLOOKUP(F104,MatrizHDUniclass!$A:$AN,33,0),"NA")</f>
        <v>NA</v>
      </c>
      <c r="O104" s="23" t="str">
        <f>IFERROR(VLOOKUP(F104,MatrizHDUniclass!$A:$AN,26,0),"NA")</f>
        <v>NA</v>
      </c>
      <c r="P104" s="23" t="str">
        <f>IFERROR(VLOOKUP(F104,MatrizHDUniclass!$A:$AN,34,0),"NA")</f>
        <v>NA</v>
      </c>
      <c r="Q104" s="23" t="str">
        <f>IFERROR(VLOOKUP(F104,MatrizHDUniclass!$A:$AN,35,0),"NA")</f>
        <v>NA</v>
      </c>
      <c r="R104" s="23" t="str">
        <f>IFERROR(VLOOKUP(F104,MatrizHDUniclass!$A:$AN,36,0),"NA")</f>
        <v>NA</v>
      </c>
      <c r="S104" s="23" t="str">
        <f>IFERROR(VLOOKUP(F104,MatrizHDUniclass!$A:$AN,37,0),"NA")</f>
        <v>NA</v>
      </c>
      <c r="T104" s="23" t="str">
        <f>IFERROR(VLOOKUP(F104,MatrizHDUniclass!$A:$AN,38,0),"NA")</f>
        <v>NA</v>
      </c>
      <c r="U104" s="23" t="str">
        <f>IFERROR(VLOOKUP(F104,MatrizHDUniclass!$A:$AN,39,0),"NA")</f>
        <v>NA</v>
      </c>
      <c r="V104" s="24" t="str">
        <f>IFERROR(VLOOKUP(F104,MatrizHDUniclass!$A:$AN,40,0),"NA")</f>
        <v>NA</v>
      </c>
      <c r="W104" s="27" t="s">
        <v>3336</v>
      </c>
      <c r="X104" s="8">
        <v>46042</v>
      </c>
    </row>
    <row r="105" spans="1:24" x14ac:dyDescent="0.25">
      <c r="A105" s="22">
        <v>44595</v>
      </c>
      <c r="B105" s="23" t="s">
        <v>3258</v>
      </c>
      <c r="C105" s="23">
        <v>5.5</v>
      </c>
      <c r="D105" s="23" t="s">
        <v>2802</v>
      </c>
      <c r="E105" s="23" t="s">
        <v>2806</v>
      </c>
      <c r="F105" s="23">
        <v>1020826076</v>
      </c>
      <c r="G105" s="46" t="s">
        <v>3514</v>
      </c>
      <c r="H105" s="23"/>
      <c r="I105" s="23" t="str">
        <f>IFERROR(VLOOKUP(F105,MatrizHDUniclass!$A:$AN,3,0),"NA")</f>
        <v>NA</v>
      </c>
      <c r="J105" s="23" t="str">
        <f>IFERROR(VLOOKUP(F105,MatrizHDUniclass!$A:$AN,19,0),"NA")</f>
        <v>NA</v>
      </c>
      <c r="K105" s="23" t="str">
        <f>IFERROR(VLOOKUP(F105,MatrizHDUniclass!$A:$AN,24,0),"NA")</f>
        <v>NA</v>
      </c>
      <c r="L105" s="23" t="str">
        <f>IFERROR(VLOOKUP(F105,MatrizHDUniclass!$A:$AN,31,0),"NA")</f>
        <v>NA</v>
      </c>
      <c r="M105" s="23" t="str">
        <f>IFERROR(VLOOKUP(F105,MatrizHDUniclass!$A:$AN,32,0),"NA")</f>
        <v>NA</v>
      </c>
      <c r="N105" s="23" t="str">
        <f>IFERROR(VLOOKUP(F105,MatrizHDUniclass!$A:$AN,33,0),"NA")</f>
        <v>NA</v>
      </c>
      <c r="O105" s="23" t="str">
        <f>IFERROR(VLOOKUP(F105,MatrizHDUniclass!$A:$AN,26,0),"NA")</f>
        <v>NA</v>
      </c>
      <c r="P105" s="23" t="str">
        <f>IFERROR(VLOOKUP(F105,MatrizHDUniclass!$A:$AN,34,0),"NA")</f>
        <v>NA</v>
      </c>
      <c r="Q105" s="23" t="str">
        <f>IFERROR(VLOOKUP(F105,MatrizHDUniclass!$A:$AN,35,0),"NA")</f>
        <v>NA</v>
      </c>
      <c r="R105" s="23" t="str">
        <f>IFERROR(VLOOKUP(F105,MatrizHDUniclass!$A:$AN,36,0),"NA")</f>
        <v>NA</v>
      </c>
      <c r="S105" s="23" t="str">
        <f>IFERROR(VLOOKUP(F105,MatrizHDUniclass!$A:$AN,37,0),"NA")</f>
        <v>NA</v>
      </c>
      <c r="T105" s="23" t="str">
        <f>IFERROR(VLOOKUP(F105,MatrizHDUniclass!$A:$AN,38,0),"NA")</f>
        <v>NA</v>
      </c>
      <c r="U105" s="23" t="str">
        <f>IFERROR(VLOOKUP(F105,MatrizHDUniclass!$A:$AN,39,0),"NA")</f>
        <v>NA</v>
      </c>
      <c r="V105" s="24" t="str">
        <f>IFERROR(VLOOKUP(F105,MatrizHDUniclass!$A:$AN,40,0),"NA")</f>
        <v>NA</v>
      </c>
      <c r="W105" t="s">
        <v>3515</v>
      </c>
      <c r="X105" s="8">
        <v>46042</v>
      </c>
    </row>
    <row r="106" spans="1:24" x14ac:dyDescent="0.25">
      <c r="A106" s="22">
        <v>45791</v>
      </c>
      <c r="B106" s="23" t="s">
        <v>3258</v>
      </c>
      <c r="C106" s="23">
        <v>5.5</v>
      </c>
      <c r="D106" s="23" t="s">
        <v>2802</v>
      </c>
      <c r="E106" s="23" t="s">
        <v>2806</v>
      </c>
      <c r="F106" s="23">
        <v>1013670289</v>
      </c>
      <c r="G106" s="30" t="s">
        <v>3516</v>
      </c>
      <c r="H106" s="30" t="s">
        <v>3517</v>
      </c>
      <c r="I106" s="19" t="str">
        <f>IFERROR(VLOOKUP(F106,MatrizHDUniclass!$A:$AN,3,0),"NA")</f>
        <v>HERNANDEZ MUNOZ JEIMMY ANDREA</v>
      </c>
      <c r="J106" s="23" t="str">
        <f>IFERROR(VLOOKUP(F106,MatrizHDUniclass!$A:$AN,19,0),"NA")</f>
        <v>COORDINADOR HERRAMIENTAS</v>
      </c>
      <c r="K106" s="23" t="str">
        <f>IFERROR(VLOOKUP(F106,MatrizHDUniclass!$A:$AN,24,0),"NA")</f>
        <v>AHCB</v>
      </c>
      <c r="L106" s="23" t="str">
        <f>IFERROR(VLOOKUP(F106,MatrizHDUniclass!$A:$AN,31,0),"NA")</f>
        <v>ABASTECIMIENTO-HERRAMIENTAS</v>
      </c>
      <c r="M106" s="23" t="str">
        <f>IFERROR(VLOOKUP(F106,MatrizHDUniclass!$A:$AN,32,0),"NA")</f>
        <v>REG CENTRO</v>
      </c>
      <c r="N106" s="23" t="str">
        <f>IFERROR(VLOOKUP(F106,MatrizHDUniclass!$A:$AN,33,0),"NA")</f>
        <v>BOGOTA</v>
      </c>
      <c r="O106" s="23" t="str">
        <f>IFERROR(VLOOKUP(F106,MatrizHDUniclass!$A:$AN,26,0),"NA")</f>
        <v>TTTR</v>
      </c>
      <c r="P106" s="23" t="str">
        <f>IFERROR(VLOOKUP(F106,MatrizHDUniclass!$A:$AN,34,0),"NA")</f>
        <v>TRANSV CTV</v>
      </c>
      <c r="Q106" s="23" t="str">
        <f>IFERROR(VLOOKUP(F106,MatrizHDUniclass!$A:$AN,35,0),"NA")</f>
        <v>TRANSVER</v>
      </c>
      <c r="R106" s="23" t="str">
        <f>IFERROR(VLOOKUP(F106,MatrizHDUniclass!$A:$AN,36,0),"NA")</f>
        <v>TRANSV UEN</v>
      </c>
      <c r="S106" s="23" t="str">
        <f>IFERROR(VLOOKUP(F106,MatrizHDUniclass!$A:$AN,37,0),"NA")</f>
        <v>CSC</v>
      </c>
      <c r="T106" s="23" t="str">
        <f>IFERROR(VLOOKUP(F106,MatrizHDUniclass!$A:$AN,38,0),"NA")</f>
        <v>CONECTAR TV</v>
      </c>
      <c r="U106" s="23" t="str">
        <f>IFERROR(VLOOKUP(F106,MatrizHDUniclass!$A:$AN,39,0),"NA")</f>
        <v>ABASTECIMIENTO</v>
      </c>
      <c r="V106" s="24" t="str">
        <f>IFERROR(VLOOKUP(F106,MatrizHDUniclass!$A:$AN,40,0),"NA")</f>
        <v>ADMINISTRATIVO</v>
      </c>
      <c r="W106" s="27" t="s">
        <v>3336</v>
      </c>
      <c r="X106" s="8">
        <v>46045</v>
      </c>
    </row>
    <row r="107" spans="1:24" x14ac:dyDescent="0.25">
      <c r="A107" s="22">
        <v>45400</v>
      </c>
      <c r="B107" s="23" t="s">
        <v>3258</v>
      </c>
      <c r="C107" s="23">
        <v>4.53</v>
      </c>
      <c r="D107" s="23" t="s">
        <v>2802</v>
      </c>
      <c r="E107" s="23" t="s">
        <v>2810</v>
      </c>
      <c r="F107" s="23">
        <v>11390373</v>
      </c>
      <c r="G107" s="30" t="s">
        <v>3518</v>
      </c>
      <c r="H107" s="30" t="s">
        <v>3519</v>
      </c>
      <c r="I107" s="23" t="str">
        <f>IFERROR(VLOOKUP(F107,MatrizHDUniclass!$A:$AN,3,0),"NA")</f>
        <v>NA</v>
      </c>
      <c r="J107" s="23" t="str">
        <f>IFERROR(VLOOKUP(F107,MatrizHDUniclass!$A:$AN,19,0),"NA")</f>
        <v>NA</v>
      </c>
      <c r="K107" s="23" t="str">
        <f>IFERROR(VLOOKUP(F107,MatrizHDUniclass!$A:$AN,24,0),"NA")</f>
        <v>NA</v>
      </c>
      <c r="L107" s="23" t="str">
        <f>IFERROR(VLOOKUP(F107,MatrizHDUniclass!$A:$AN,31,0),"NA")</f>
        <v>NA</v>
      </c>
      <c r="M107" s="23" t="str">
        <f>IFERROR(VLOOKUP(F107,MatrizHDUniclass!$A:$AN,32,0),"NA")</f>
        <v>NA</v>
      </c>
      <c r="N107" s="23" t="str">
        <f>IFERROR(VLOOKUP(F107,MatrizHDUniclass!$A:$AN,33,0),"NA")</f>
        <v>NA</v>
      </c>
      <c r="O107" s="23" t="str">
        <f>IFERROR(VLOOKUP(F107,MatrizHDUniclass!$A:$AN,26,0),"NA")</f>
        <v>NA</v>
      </c>
      <c r="P107" s="23" t="str">
        <f>IFERROR(VLOOKUP(F107,MatrizHDUniclass!$A:$AN,34,0),"NA")</f>
        <v>NA</v>
      </c>
      <c r="Q107" s="23" t="str">
        <f>IFERROR(VLOOKUP(F107,MatrizHDUniclass!$A:$AN,35,0),"NA")</f>
        <v>NA</v>
      </c>
      <c r="R107" s="23" t="str">
        <f>IFERROR(VLOOKUP(F107,MatrizHDUniclass!$A:$AN,36,0),"NA")</f>
        <v>NA</v>
      </c>
      <c r="S107" s="23" t="str">
        <f>IFERROR(VLOOKUP(F107,MatrizHDUniclass!$A:$AN,37,0),"NA")</f>
        <v>NA</v>
      </c>
      <c r="T107" s="23" t="str">
        <f>IFERROR(VLOOKUP(F107,MatrizHDUniclass!$A:$AN,38,0),"NA")</f>
        <v>NA</v>
      </c>
      <c r="U107" s="23" t="str">
        <f>IFERROR(VLOOKUP(F107,MatrizHDUniclass!$A:$AN,39,0),"NA")</f>
        <v>NA</v>
      </c>
      <c r="V107" s="24" t="str">
        <f>IFERROR(VLOOKUP(F107,MatrizHDUniclass!$A:$AN,40,0),"NA")</f>
        <v>NA</v>
      </c>
      <c r="W107" s="27" t="s">
        <v>3336</v>
      </c>
      <c r="X107" s="8">
        <v>46045</v>
      </c>
    </row>
    <row r="108" spans="1:24" x14ac:dyDescent="0.25">
      <c r="A108" s="18">
        <v>46045</v>
      </c>
      <c r="B108" s="19" t="s">
        <v>3258</v>
      </c>
      <c r="C108" s="19">
        <v>5.5</v>
      </c>
      <c r="D108" s="19" t="s">
        <v>2802</v>
      </c>
      <c r="E108" s="19" t="s">
        <v>2806</v>
      </c>
      <c r="F108" s="19">
        <v>1010173055</v>
      </c>
      <c r="G108" s="46" t="s">
        <v>3520</v>
      </c>
      <c r="H108" s="19" t="s">
        <v>3521</v>
      </c>
      <c r="I108" s="19" t="str">
        <f>IFERROR(VLOOKUP(F108,MatrizHDUniclass!$A:$AN,3,0),"NA")</f>
        <v>FORERO MORALES HECTOR JOSE</v>
      </c>
      <c r="J108" s="19" t="str">
        <f>IFERROR(VLOOKUP(F108,MatrizHDUniclass!$A:$AN,19,0),"NA")</f>
        <v>ALMACENISTA LOGISTICO</v>
      </c>
      <c r="K108" s="19" t="str">
        <f>IFERROR(VLOOKUP(F108,MatrizHDUniclass!$A:$AN,24,0),"NA")</f>
        <v>AMCB</v>
      </c>
      <c r="L108" s="19" t="str">
        <f>IFERROR(VLOOKUP(F108,MatrizHDUniclass!$A:$AN,31,0),"NA")</f>
        <v>ABASTECIMIENTO-MATERIALES</v>
      </c>
      <c r="M108" s="19" t="str">
        <f>IFERROR(VLOOKUP(F108,MatrizHDUniclass!$A:$AN,32,0),"NA")</f>
        <v>REG CENTRO</v>
      </c>
      <c r="N108" s="19" t="str">
        <f>IFERROR(VLOOKUP(F108,MatrizHDUniclass!$A:$AN,33,0),"NA")</f>
        <v>BOGOTA</v>
      </c>
      <c r="O108" s="19" t="str">
        <f>IFERROR(VLOOKUP(F108,MatrizHDUniclass!$A:$AN,26,0),"NA")</f>
        <v>YSAF</v>
      </c>
      <c r="P108" s="19" t="str">
        <f>IFERROR(VLOOKUP(F108,MatrizHDUniclass!$A:$AN,34,0),"NA")</f>
        <v>ZTE</v>
      </c>
      <c r="Q108" s="19" t="str">
        <f>IFERROR(VLOOKUP(F108,MatrizHDUniclass!$A:$AN,35,0),"NA")</f>
        <v>SOLU FIJAS</v>
      </c>
      <c r="R108" s="19" t="str">
        <f>IFERROR(VLOOKUP(F108,MatrizHDUniclass!$A:$AN,36,0),"NA")</f>
        <v>APROV FIBRA</v>
      </c>
      <c r="S108" s="19" t="str">
        <f>IFERROR(VLOOKUP(F108,MatrizHDUniclass!$A:$AN,37,0),"NA")</f>
        <v>CSC</v>
      </c>
      <c r="T108" s="19" t="str">
        <f>IFERROR(VLOOKUP(F108,MatrizHDUniclass!$A:$AN,38,0),"NA")</f>
        <v>CONECTAR TV</v>
      </c>
      <c r="U108" s="19" t="str">
        <f>IFERROR(VLOOKUP(F108,MatrizHDUniclass!$A:$AN,39,0),"NA")</f>
        <v>ABASTECIMIENTO</v>
      </c>
      <c r="V108" s="20" t="str">
        <f>IFERROR(VLOOKUP(F108,MatrizHDUniclass!$A:$AN,40,0),"NA")</f>
        <v>PERSONAL APOYO</v>
      </c>
      <c r="W108" t="s">
        <v>3522</v>
      </c>
      <c r="X108" s="8">
        <v>46045</v>
      </c>
    </row>
    <row r="109" spans="1:24" x14ac:dyDescent="0.25">
      <c r="A109" s="26">
        <v>45259</v>
      </c>
      <c r="B109" s="23" t="s">
        <v>3309</v>
      </c>
      <c r="C109" s="23">
        <v>11.3</v>
      </c>
      <c r="D109" s="23" t="s">
        <v>2802</v>
      </c>
      <c r="E109" s="23" t="s">
        <v>2803</v>
      </c>
      <c r="F109" s="23">
        <v>1105692328</v>
      </c>
      <c r="G109" s="23" t="s">
        <v>3523</v>
      </c>
      <c r="H109" s="23" t="s">
        <v>3524</v>
      </c>
      <c r="I109" s="23" t="str">
        <f>IFERROR(VLOOKUP(F109,MatrizHDUniclass!$A:$AN,3,0),"NA")</f>
        <v>NA</v>
      </c>
      <c r="J109" s="23" t="str">
        <f>IFERROR(VLOOKUP(F109,MatrizHDUniclass!$A:$AN,19,0),"NA")</f>
        <v>NA</v>
      </c>
      <c r="K109" s="23" t="str">
        <f>IFERROR(VLOOKUP(F109,MatrizHDUniclass!$A:$AN,24,0),"NA")</f>
        <v>NA</v>
      </c>
      <c r="L109" s="23" t="str">
        <f>IFERROR(VLOOKUP(F109,MatrizHDUniclass!$A:$AN,31,0),"NA")</f>
        <v>NA</v>
      </c>
      <c r="M109" s="23" t="str">
        <f>IFERROR(VLOOKUP(F109,MatrizHDUniclass!$A:$AN,32,0),"NA")</f>
        <v>NA</v>
      </c>
      <c r="N109" s="23" t="str">
        <f>IFERROR(VLOOKUP(F109,MatrizHDUniclass!$A:$AN,33,0),"NA")</f>
        <v>NA</v>
      </c>
      <c r="O109" s="23" t="str">
        <f>IFERROR(VLOOKUP(F109,MatrizHDUniclass!$A:$AN,26,0),"NA")</f>
        <v>NA</v>
      </c>
      <c r="P109" s="23" t="str">
        <f>IFERROR(VLOOKUP(F109,MatrizHDUniclass!$A:$AN,34,0),"NA")</f>
        <v>NA</v>
      </c>
      <c r="Q109" s="23" t="str">
        <f>IFERROR(VLOOKUP(F109,MatrizHDUniclass!$A:$AN,35,0),"NA")</f>
        <v>NA</v>
      </c>
      <c r="R109" s="23" t="str">
        <f>IFERROR(VLOOKUP(F109,MatrizHDUniclass!$A:$AN,36,0),"NA")</f>
        <v>NA</v>
      </c>
      <c r="S109" s="23" t="str">
        <f>IFERROR(VLOOKUP(F109,MatrizHDUniclass!$A:$AN,37,0),"NA")</f>
        <v>NA</v>
      </c>
      <c r="T109" s="23" t="str">
        <f>IFERROR(VLOOKUP(F109,MatrizHDUniclass!$A:$AN,38,0),"NA")</f>
        <v>NA</v>
      </c>
      <c r="U109" s="23" t="str">
        <f>IFERROR(VLOOKUP(F109,MatrizHDUniclass!$A:$AN,39,0),"NA")</f>
        <v>NA</v>
      </c>
      <c r="V109" s="24" t="str">
        <f>IFERROR(VLOOKUP(F109,MatrizHDUniclass!$A:$AN,40,0),"NA")</f>
        <v>NA</v>
      </c>
      <c r="W109" t="s">
        <v>3525</v>
      </c>
      <c r="X109" s="8">
        <v>46048</v>
      </c>
    </row>
    <row r="110" spans="1:24" x14ac:dyDescent="0.25">
      <c r="A110" s="26">
        <v>45331</v>
      </c>
      <c r="B110" s="23" t="s">
        <v>3526</v>
      </c>
      <c r="C110" s="23">
        <v>5.5</v>
      </c>
      <c r="D110" s="23" t="s">
        <v>2802</v>
      </c>
      <c r="E110" s="23" t="s">
        <v>2806</v>
      </c>
      <c r="F110" s="23">
        <v>1088350218</v>
      </c>
      <c r="G110" s="23" t="s">
        <v>3527</v>
      </c>
      <c r="H110" s="23" t="s">
        <v>3528</v>
      </c>
      <c r="I110" s="23" t="str">
        <f>IFERROR(VLOOKUP(F110,MatrizHDUniclass!$A:$AN,3,0),"NA")</f>
        <v>NA</v>
      </c>
      <c r="J110" s="23" t="str">
        <f>IFERROR(VLOOKUP(F110,MatrizHDUniclass!$A:$AN,19,0),"NA")</f>
        <v>NA</v>
      </c>
      <c r="K110" s="23" t="str">
        <f>IFERROR(VLOOKUP(F110,MatrizHDUniclass!$A:$AN,24,0),"NA")</f>
        <v>NA</v>
      </c>
      <c r="L110" s="23" t="str">
        <f>IFERROR(VLOOKUP(F110,MatrizHDUniclass!$A:$AN,31,0),"NA")</f>
        <v>NA</v>
      </c>
      <c r="M110" s="23" t="str">
        <f>IFERROR(VLOOKUP(F110,MatrizHDUniclass!$A:$AN,32,0),"NA")</f>
        <v>NA</v>
      </c>
      <c r="N110" s="23" t="str">
        <f>IFERROR(VLOOKUP(F110,MatrizHDUniclass!$A:$AN,33,0),"NA")</f>
        <v>NA</v>
      </c>
      <c r="O110" s="23" t="str">
        <f>IFERROR(VLOOKUP(F110,MatrizHDUniclass!$A:$AN,26,0),"NA")</f>
        <v>NA</v>
      </c>
      <c r="P110" s="23" t="str">
        <f>IFERROR(VLOOKUP(F110,MatrizHDUniclass!$A:$AN,34,0),"NA")</f>
        <v>NA</v>
      </c>
      <c r="Q110" s="23" t="str">
        <f>IFERROR(VLOOKUP(F110,MatrizHDUniclass!$A:$AN,35,0),"NA")</f>
        <v>NA</v>
      </c>
      <c r="R110" s="23" t="str">
        <f>IFERROR(VLOOKUP(F110,MatrizHDUniclass!$A:$AN,36,0),"NA")</f>
        <v>NA</v>
      </c>
      <c r="S110" s="23" t="str">
        <f>IFERROR(VLOOKUP(F110,MatrizHDUniclass!$A:$AN,37,0),"NA")</f>
        <v>NA</v>
      </c>
      <c r="T110" s="23" t="str">
        <f>IFERROR(VLOOKUP(F110,MatrizHDUniclass!$A:$AN,38,0),"NA")</f>
        <v>NA</v>
      </c>
      <c r="U110" s="23" t="str">
        <f>IFERROR(VLOOKUP(F110,MatrizHDUniclass!$A:$AN,39,0),"NA")</f>
        <v>NA</v>
      </c>
      <c r="V110" s="24" t="str">
        <f>IFERROR(VLOOKUP(F110,MatrizHDUniclass!$A:$AN,40,0),"NA")</f>
        <v>NA</v>
      </c>
      <c r="W110" t="s">
        <v>3529</v>
      </c>
      <c r="X110" s="8">
        <v>46048</v>
      </c>
    </row>
    <row r="111" spans="1:24" x14ac:dyDescent="0.25">
      <c r="A111" s="18">
        <v>43931</v>
      </c>
      <c r="B111" s="19" t="s">
        <v>3258</v>
      </c>
      <c r="C111" s="19">
        <v>11.3</v>
      </c>
      <c r="D111" s="19" t="s">
        <v>2802</v>
      </c>
      <c r="E111" s="19" t="s">
        <v>2803</v>
      </c>
      <c r="F111" s="19">
        <v>1016075948</v>
      </c>
      <c r="G111" s="29" t="s">
        <v>3530</v>
      </c>
      <c r="H111" s="19"/>
      <c r="I111" s="23" t="str">
        <f>IFERROR(VLOOKUP(F111,MatrizHDUniclass!$A:$AN,3,0),"NA")</f>
        <v>NA</v>
      </c>
      <c r="J111" s="19" t="str">
        <f>IFERROR(VLOOKUP(F111,MatrizHDUniclass!$A:$AN,19,0),"NA")</f>
        <v>NA</v>
      </c>
      <c r="K111" s="19" t="str">
        <f>IFERROR(VLOOKUP(F111,MatrizHDUniclass!$A:$AN,24,0),"NA")</f>
        <v>NA</v>
      </c>
      <c r="L111" s="19" t="str">
        <f>IFERROR(VLOOKUP(F111,MatrizHDUniclass!$A:$AN,31,0),"NA")</f>
        <v>NA</v>
      </c>
      <c r="M111" s="19" t="str">
        <f>IFERROR(VLOOKUP(F111,MatrizHDUniclass!$A:$AN,32,0),"NA")</f>
        <v>NA</v>
      </c>
      <c r="N111" s="19" t="str">
        <f>IFERROR(VLOOKUP(F111,MatrizHDUniclass!$A:$AN,33,0),"NA")</f>
        <v>NA</v>
      </c>
      <c r="O111" s="19" t="str">
        <f>IFERROR(VLOOKUP(F111,MatrizHDUniclass!$A:$AN,26,0),"NA")</f>
        <v>NA</v>
      </c>
      <c r="P111" s="19" t="str">
        <f>IFERROR(VLOOKUP(F111,MatrizHDUniclass!$A:$AN,34,0),"NA")</f>
        <v>NA</v>
      </c>
      <c r="Q111" s="19" t="str">
        <f>IFERROR(VLOOKUP(F111,MatrizHDUniclass!$A:$AN,35,0),"NA")</f>
        <v>NA</v>
      </c>
      <c r="R111" s="19" t="str">
        <f>IFERROR(VLOOKUP(F111,MatrizHDUniclass!$A:$AN,36,0),"NA")</f>
        <v>NA</v>
      </c>
      <c r="S111" s="19" t="str">
        <f>IFERROR(VLOOKUP(F111,MatrizHDUniclass!$A:$AN,37,0),"NA")</f>
        <v>NA</v>
      </c>
      <c r="T111" s="19" t="str">
        <f>IFERROR(VLOOKUP(F111,MatrizHDUniclass!$A:$AN,38,0),"NA")</f>
        <v>NA</v>
      </c>
      <c r="U111" s="19" t="str">
        <f>IFERROR(VLOOKUP(F111,MatrizHDUniclass!$A:$AN,39,0),"NA")</f>
        <v>NA</v>
      </c>
      <c r="V111" s="20" t="str">
        <f>IFERROR(VLOOKUP(F111,MatrizHDUniclass!$A:$AN,40,0),"NA")</f>
        <v>NA</v>
      </c>
      <c r="W111" t="s">
        <v>3531</v>
      </c>
      <c r="X111" s="8">
        <v>46048</v>
      </c>
    </row>
    <row r="112" spans="1:24" x14ac:dyDescent="0.25">
      <c r="A112" s="22">
        <v>43935</v>
      </c>
      <c r="B112" s="23" t="s">
        <v>3258</v>
      </c>
      <c r="C112" s="23">
        <v>5.5</v>
      </c>
      <c r="D112" s="23" t="s">
        <v>2802</v>
      </c>
      <c r="E112" s="23" t="s">
        <v>2806</v>
      </c>
      <c r="F112" s="23">
        <v>1013629721</v>
      </c>
      <c r="G112" s="30" t="s">
        <v>3532</v>
      </c>
      <c r="H112" s="30" t="s">
        <v>3439</v>
      </c>
      <c r="I112" s="23" t="str">
        <f>IFERROR(VLOOKUP(F112,MatrizHDUniclass!$A:$AN,3,0),"NA")</f>
        <v>NA</v>
      </c>
      <c r="J112" s="23" t="str">
        <f>IFERROR(VLOOKUP(F112,MatrizHDUniclass!$A:$AN,19,0),"NA")</f>
        <v>NA</v>
      </c>
      <c r="K112" s="23" t="str">
        <f>IFERROR(VLOOKUP(F112,MatrizHDUniclass!$A:$AN,24,0),"NA")</f>
        <v>NA</v>
      </c>
      <c r="L112" s="23" t="str">
        <f>IFERROR(VLOOKUP(F112,MatrizHDUniclass!$A:$AN,31,0),"NA")</f>
        <v>NA</v>
      </c>
      <c r="M112" s="23" t="str">
        <f>IFERROR(VLOOKUP(F112,MatrizHDUniclass!$A:$AN,32,0),"NA")</f>
        <v>NA</v>
      </c>
      <c r="N112" s="23" t="str">
        <f>IFERROR(VLOOKUP(F112,MatrizHDUniclass!$A:$AN,33,0),"NA")</f>
        <v>NA</v>
      </c>
      <c r="O112" s="23" t="str">
        <f>IFERROR(VLOOKUP(F112,MatrizHDUniclass!$A:$AN,26,0),"NA")</f>
        <v>NA</v>
      </c>
      <c r="P112" s="23" t="str">
        <f>IFERROR(VLOOKUP(F112,MatrizHDUniclass!$A:$AN,34,0),"NA")</f>
        <v>NA</v>
      </c>
      <c r="Q112" s="23" t="str">
        <f>IFERROR(VLOOKUP(F112,MatrizHDUniclass!$A:$AN,35,0),"NA")</f>
        <v>NA</v>
      </c>
      <c r="R112" s="23" t="str">
        <f>IFERROR(VLOOKUP(F112,MatrizHDUniclass!$A:$AN,36,0),"NA")</f>
        <v>NA</v>
      </c>
      <c r="S112" s="23" t="str">
        <f>IFERROR(VLOOKUP(F112,MatrizHDUniclass!$A:$AN,37,0),"NA")</f>
        <v>NA</v>
      </c>
      <c r="T112" s="23" t="str">
        <f>IFERROR(VLOOKUP(F112,MatrizHDUniclass!$A:$AN,38,0),"NA")</f>
        <v>NA</v>
      </c>
      <c r="U112" s="23" t="str">
        <f>IFERROR(VLOOKUP(F112,MatrizHDUniclass!$A:$AN,39,0),"NA")</f>
        <v>NA</v>
      </c>
      <c r="V112" s="24" t="str">
        <f>IFERROR(VLOOKUP(F112,MatrizHDUniclass!$A:$AN,40,0),"NA")</f>
        <v>NA</v>
      </c>
      <c r="W112" s="27" t="s">
        <v>3336</v>
      </c>
      <c r="X112" s="8">
        <v>46049</v>
      </c>
    </row>
    <row r="113" spans="1:24" x14ac:dyDescent="0.25">
      <c r="A113" s="26">
        <v>45398</v>
      </c>
      <c r="B113" s="23" t="s">
        <v>3298</v>
      </c>
      <c r="C113" s="23">
        <v>5.5</v>
      </c>
      <c r="D113" s="23" t="s">
        <v>2802</v>
      </c>
      <c r="E113" s="23" t="s">
        <v>2806</v>
      </c>
      <c r="F113" s="23">
        <v>1107537044</v>
      </c>
      <c r="G113" s="23" t="s">
        <v>3533</v>
      </c>
      <c r="H113" s="23"/>
      <c r="I113" s="23" t="str">
        <f>IFERROR(VLOOKUP(F113,MatrizHDUniclass!$A:$AN,3,0),"NA")</f>
        <v>NA</v>
      </c>
      <c r="J113" s="23" t="str">
        <f>IFERROR(VLOOKUP(F113,MatrizHDUniclass!$A:$AN,19,0),"NA")</f>
        <v>NA</v>
      </c>
      <c r="K113" s="23" t="str">
        <f>IFERROR(VLOOKUP(F113,MatrizHDUniclass!$A:$AN,24,0),"NA")</f>
        <v>NA</v>
      </c>
      <c r="L113" s="23" t="str">
        <f>IFERROR(VLOOKUP(F113,MatrizHDUniclass!$A:$AN,31,0),"NA")</f>
        <v>NA</v>
      </c>
      <c r="M113" s="23" t="str">
        <f>IFERROR(VLOOKUP(F113,MatrizHDUniclass!$A:$AN,32,0),"NA")</f>
        <v>NA</v>
      </c>
      <c r="N113" s="23" t="str">
        <f>IFERROR(VLOOKUP(F113,MatrizHDUniclass!$A:$AN,33,0),"NA")</f>
        <v>NA</v>
      </c>
      <c r="O113" s="23" t="str">
        <f>IFERROR(VLOOKUP(F113,MatrizHDUniclass!$A:$AN,26,0),"NA")</f>
        <v>NA</v>
      </c>
      <c r="P113" s="23" t="str">
        <f>IFERROR(VLOOKUP(F113,MatrizHDUniclass!$A:$AN,34,0),"NA")</f>
        <v>NA</v>
      </c>
      <c r="Q113" s="23" t="str">
        <f>IFERROR(VLOOKUP(F113,MatrizHDUniclass!$A:$AN,35,0),"NA")</f>
        <v>NA</v>
      </c>
      <c r="R113" s="23" t="str">
        <f>IFERROR(VLOOKUP(F113,MatrizHDUniclass!$A:$AN,36,0),"NA")</f>
        <v>NA</v>
      </c>
      <c r="S113" s="23" t="str">
        <f>IFERROR(VLOOKUP(F113,MatrizHDUniclass!$A:$AN,37,0),"NA")</f>
        <v>NA</v>
      </c>
      <c r="T113" s="23" t="str">
        <f>IFERROR(VLOOKUP(F113,MatrizHDUniclass!$A:$AN,38,0),"NA")</f>
        <v>NA</v>
      </c>
      <c r="U113" s="23" t="str">
        <f>IFERROR(VLOOKUP(F113,MatrizHDUniclass!$A:$AN,39,0),"NA")</f>
        <v>NA</v>
      </c>
      <c r="V113" s="24" t="str">
        <f>IFERROR(VLOOKUP(F113,MatrizHDUniclass!$A:$AN,40,0),"NA")</f>
        <v>NA</v>
      </c>
      <c r="W113" t="s">
        <v>3534</v>
      </c>
      <c r="X113" s="8">
        <v>46050</v>
      </c>
    </row>
    <row r="114" spans="1:24" x14ac:dyDescent="0.25">
      <c r="A114" s="26">
        <v>45019</v>
      </c>
      <c r="B114" s="23" t="s">
        <v>3258</v>
      </c>
      <c r="C114" s="23">
        <v>5.5</v>
      </c>
      <c r="D114" s="23" t="s">
        <v>2802</v>
      </c>
      <c r="E114" s="23" t="s">
        <v>2806</v>
      </c>
      <c r="F114" s="23">
        <v>1013622934</v>
      </c>
      <c r="G114" s="30" t="s">
        <v>3535</v>
      </c>
      <c r="H114" s="30" t="s">
        <v>3536</v>
      </c>
      <c r="I114" s="23" t="str">
        <f>IFERROR(VLOOKUP(F114,MatrizHDUniclass!$A:$AN,3,0),"NA")</f>
        <v>NA</v>
      </c>
      <c r="J114" s="23" t="str">
        <f>IFERROR(VLOOKUP(F114,MatrizHDUniclass!$A:$AN,19,0),"NA")</f>
        <v>NA</v>
      </c>
      <c r="K114" s="23" t="str">
        <f>IFERROR(VLOOKUP(F114,MatrizHDUniclass!$A:$AN,24,0),"NA")</f>
        <v>NA</v>
      </c>
      <c r="L114" s="23" t="str">
        <f>IFERROR(VLOOKUP(F114,MatrizHDUniclass!$A:$AN,31,0),"NA")</f>
        <v>NA</v>
      </c>
      <c r="M114" s="23" t="str">
        <f>IFERROR(VLOOKUP(F114,MatrizHDUniclass!$A:$AN,32,0),"NA")</f>
        <v>NA</v>
      </c>
      <c r="N114" s="23" t="str">
        <f>IFERROR(VLOOKUP(F114,MatrizHDUniclass!$A:$AN,33,0),"NA")</f>
        <v>NA</v>
      </c>
      <c r="O114" s="23" t="str">
        <f>IFERROR(VLOOKUP(F114,MatrizHDUniclass!$A:$AN,26,0),"NA")</f>
        <v>NA</v>
      </c>
      <c r="P114" s="23" t="str">
        <f>IFERROR(VLOOKUP(F114,MatrizHDUniclass!$A:$AN,34,0),"NA")</f>
        <v>NA</v>
      </c>
      <c r="Q114" s="23" t="str">
        <f>IFERROR(VLOOKUP(F114,MatrizHDUniclass!$A:$AN,35,0),"NA")</f>
        <v>NA</v>
      </c>
      <c r="R114" s="23" t="str">
        <f>IFERROR(VLOOKUP(F114,MatrizHDUniclass!$A:$AN,36,0),"NA")</f>
        <v>NA</v>
      </c>
      <c r="S114" s="23" t="str">
        <f>IFERROR(VLOOKUP(F114,MatrizHDUniclass!$A:$AN,37,0),"NA")</f>
        <v>NA</v>
      </c>
      <c r="T114" s="23" t="str">
        <f>IFERROR(VLOOKUP(F114,MatrizHDUniclass!$A:$AN,38,0),"NA")</f>
        <v>NA</v>
      </c>
      <c r="U114" s="23" t="str">
        <f>IFERROR(VLOOKUP(F114,MatrizHDUniclass!$A:$AN,39,0),"NA")</f>
        <v>NA</v>
      </c>
      <c r="V114" s="24" t="str">
        <f>IFERROR(VLOOKUP(F114,MatrizHDUniclass!$A:$AN,40,0),"NA")</f>
        <v>NA</v>
      </c>
      <c r="W114" s="27" t="s">
        <v>3336</v>
      </c>
      <c r="X114" s="8">
        <v>46051</v>
      </c>
    </row>
    <row r="115" spans="1:24" x14ac:dyDescent="0.25">
      <c r="A115" s="26">
        <v>44270</v>
      </c>
      <c r="B115" s="23" t="s">
        <v>3265</v>
      </c>
      <c r="C115" s="23">
        <v>5.5</v>
      </c>
      <c r="D115" s="23" t="s">
        <v>2802</v>
      </c>
      <c r="E115" s="23" t="s">
        <v>2806</v>
      </c>
      <c r="F115" s="23">
        <v>1033808111</v>
      </c>
      <c r="G115" s="46" t="s">
        <v>3537</v>
      </c>
      <c r="H115" s="23" t="s">
        <v>3538</v>
      </c>
      <c r="I115" s="23" t="str">
        <f>IFERROR(VLOOKUP(F115,MatrizHDUniclass!$A:$AN,3,0),"NA")</f>
        <v>NA</v>
      </c>
      <c r="J115" s="23" t="str">
        <f>IFERROR(VLOOKUP(F115,MatrizHDUniclass!$A:$AN,19,0),"NA")</f>
        <v>NA</v>
      </c>
      <c r="K115" s="23" t="str">
        <f>IFERROR(VLOOKUP(F115,MatrizHDUniclass!$A:$AN,24,0),"NA")</f>
        <v>NA</v>
      </c>
      <c r="L115" s="23" t="str">
        <f>IFERROR(VLOOKUP(F115,MatrizHDUniclass!$A:$AN,31,0),"NA")</f>
        <v>NA</v>
      </c>
      <c r="M115" s="23" t="str">
        <f>IFERROR(VLOOKUP(F115,MatrizHDUniclass!$A:$AN,32,0),"NA")</f>
        <v>NA</v>
      </c>
      <c r="N115" s="23" t="str">
        <f>IFERROR(VLOOKUP(F115,MatrizHDUniclass!$A:$AN,33,0),"NA")</f>
        <v>NA</v>
      </c>
      <c r="O115" s="23" t="str">
        <f>IFERROR(VLOOKUP(F115,MatrizHDUniclass!$A:$AN,26,0),"NA")</f>
        <v>NA</v>
      </c>
      <c r="P115" s="23" t="str">
        <f>IFERROR(VLOOKUP(F115,MatrizHDUniclass!$A:$AN,34,0),"NA")</f>
        <v>NA</v>
      </c>
      <c r="Q115" s="23" t="str">
        <f>IFERROR(VLOOKUP(F115,MatrizHDUniclass!$A:$AN,35,0),"NA")</f>
        <v>NA</v>
      </c>
      <c r="R115" s="23" t="str">
        <f>IFERROR(VLOOKUP(F115,MatrizHDUniclass!$A:$AN,36,0),"NA")</f>
        <v>NA</v>
      </c>
      <c r="S115" s="23" t="str">
        <f>IFERROR(VLOOKUP(F115,MatrizHDUniclass!$A:$AN,37,0),"NA")</f>
        <v>NA</v>
      </c>
      <c r="T115" s="23" t="str">
        <f>IFERROR(VLOOKUP(F115,MatrizHDUniclass!$A:$AN,38,0),"NA")</f>
        <v>NA</v>
      </c>
      <c r="U115" s="23" t="str">
        <f>IFERROR(VLOOKUP(F115,MatrizHDUniclass!$A:$AN,39,0),"NA")</f>
        <v>NA</v>
      </c>
      <c r="V115" s="24" t="str">
        <f>IFERROR(VLOOKUP(F115,MatrizHDUniclass!$A:$AN,40,0),"NA")</f>
        <v>NA</v>
      </c>
      <c r="W115" t="s">
        <v>3539</v>
      </c>
      <c r="X115" s="8">
        <v>46051</v>
      </c>
    </row>
    <row r="116" spans="1:24" x14ac:dyDescent="0.25">
      <c r="A116" s="22">
        <v>45251</v>
      </c>
      <c r="B116" s="23" t="s">
        <v>3298</v>
      </c>
      <c r="C116" s="23">
        <v>11.3</v>
      </c>
      <c r="D116" s="23" t="s">
        <v>2802</v>
      </c>
      <c r="E116" s="23" t="s">
        <v>2803</v>
      </c>
      <c r="F116" s="23">
        <v>1107838733</v>
      </c>
      <c r="G116" s="23" t="s">
        <v>3540</v>
      </c>
      <c r="H116" s="23" t="s">
        <v>3541</v>
      </c>
      <c r="I116" s="23" t="str">
        <f>IFERROR(VLOOKUP(F116,MatrizHDUniclass!$A:$AN,3,0),"NA")</f>
        <v>NA</v>
      </c>
      <c r="J116" s="23" t="str">
        <f>IFERROR(VLOOKUP(F116,MatrizHDUniclass!$A:$AN,19,0),"NA")</f>
        <v>NA</v>
      </c>
      <c r="K116" s="23" t="str">
        <f>IFERROR(VLOOKUP(F116,MatrizHDUniclass!$A:$AN,24,0),"NA")</f>
        <v>NA</v>
      </c>
      <c r="L116" s="23" t="str">
        <f>IFERROR(VLOOKUP(F116,MatrizHDUniclass!$A:$AN,31,0),"NA")</f>
        <v>NA</v>
      </c>
      <c r="M116" s="23" t="str">
        <f>IFERROR(VLOOKUP(F116,MatrizHDUniclass!$A:$AN,32,0),"NA")</f>
        <v>NA</v>
      </c>
      <c r="N116" s="23" t="str">
        <f>IFERROR(VLOOKUP(F116,MatrizHDUniclass!$A:$AN,33,0),"NA")</f>
        <v>NA</v>
      </c>
      <c r="O116" s="23" t="str">
        <f>IFERROR(VLOOKUP(F116,MatrizHDUniclass!$A:$AN,26,0),"NA")</f>
        <v>NA</v>
      </c>
      <c r="P116" s="23" t="str">
        <f>IFERROR(VLOOKUP(F116,MatrizHDUniclass!$A:$AN,34,0),"NA")</f>
        <v>NA</v>
      </c>
      <c r="Q116" s="23" t="str">
        <f>IFERROR(VLOOKUP(F116,MatrizHDUniclass!$A:$AN,35,0),"NA")</f>
        <v>NA</v>
      </c>
      <c r="R116" s="23" t="str">
        <f>IFERROR(VLOOKUP(F116,MatrizHDUniclass!$A:$AN,36,0),"NA")</f>
        <v>NA</v>
      </c>
      <c r="S116" s="23" t="str">
        <f>IFERROR(VLOOKUP(F116,MatrizHDUniclass!$A:$AN,37,0),"NA")</f>
        <v>NA</v>
      </c>
      <c r="T116" s="23" t="str">
        <f>IFERROR(VLOOKUP(F116,MatrizHDUniclass!$A:$AN,38,0),"NA")</f>
        <v>NA</v>
      </c>
      <c r="U116" s="23" t="str">
        <f>IFERROR(VLOOKUP(F116,MatrizHDUniclass!$A:$AN,39,0),"NA")</f>
        <v>NA</v>
      </c>
      <c r="V116" s="24" t="str">
        <f>IFERROR(VLOOKUP(F116,MatrizHDUniclass!$A:$AN,40,0),"NA")</f>
        <v>NA</v>
      </c>
      <c r="W116" t="s">
        <v>3542</v>
      </c>
      <c r="X116" s="8">
        <v>46051</v>
      </c>
    </row>
    <row r="117" spans="1:24" x14ac:dyDescent="0.25">
      <c r="A117" s="26">
        <v>43998</v>
      </c>
      <c r="B117" s="23" t="s">
        <v>3258</v>
      </c>
      <c r="C117" s="23">
        <v>5.5</v>
      </c>
      <c r="D117" s="23" t="s">
        <v>2802</v>
      </c>
      <c r="E117" s="23" t="s">
        <v>2806</v>
      </c>
      <c r="F117" s="23">
        <v>1022371041</v>
      </c>
      <c r="G117" s="28" t="s">
        <v>3510</v>
      </c>
      <c r="H117" s="28" t="s">
        <v>3439</v>
      </c>
      <c r="I117" s="23" t="str">
        <f>IFERROR(VLOOKUP(F117,MatrizHDUniclass!$A:$AN,3,0),"NA")</f>
        <v>NA</v>
      </c>
      <c r="J117" s="23" t="str">
        <f>IFERROR(VLOOKUP(F117,MatrizHDUniclass!$A:$AN,19,0),"NA")</f>
        <v>NA</v>
      </c>
      <c r="K117" s="23" t="str">
        <f>IFERROR(VLOOKUP(F117,MatrizHDUniclass!$A:$AN,24,0),"NA")</f>
        <v>NA</v>
      </c>
      <c r="L117" s="23" t="str">
        <f>IFERROR(VLOOKUP(F117,MatrizHDUniclass!$A:$AN,31,0),"NA")</f>
        <v>NA</v>
      </c>
      <c r="M117" s="23" t="str">
        <f>IFERROR(VLOOKUP(F117,MatrizHDUniclass!$A:$AN,32,0),"NA")</f>
        <v>NA</v>
      </c>
      <c r="N117" s="23" t="str">
        <f>IFERROR(VLOOKUP(F117,MatrizHDUniclass!$A:$AN,33,0),"NA")</f>
        <v>NA</v>
      </c>
      <c r="O117" s="23" t="str">
        <f>IFERROR(VLOOKUP(F117,MatrizHDUniclass!$A:$AN,26,0),"NA")</f>
        <v>NA</v>
      </c>
      <c r="P117" s="23" t="str">
        <f>IFERROR(VLOOKUP(F117,MatrizHDUniclass!$A:$AN,34,0),"NA")</f>
        <v>NA</v>
      </c>
      <c r="Q117" s="23" t="str">
        <f>IFERROR(VLOOKUP(F117,MatrizHDUniclass!$A:$AN,35,0),"NA")</f>
        <v>NA</v>
      </c>
      <c r="R117" s="23" t="str">
        <f>IFERROR(VLOOKUP(F117,MatrizHDUniclass!$A:$AN,36,0),"NA")</f>
        <v>NA</v>
      </c>
      <c r="S117" s="23" t="str">
        <f>IFERROR(VLOOKUP(F117,MatrizHDUniclass!$A:$AN,37,0),"NA")</f>
        <v>NA</v>
      </c>
      <c r="T117" s="23" t="str">
        <f>IFERROR(VLOOKUP(F117,MatrizHDUniclass!$A:$AN,38,0),"NA")</f>
        <v>NA</v>
      </c>
      <c r="U117" s="23" t="str">
        <f>IFERROR(VLOOKUP(F117,MatrizHDUniclass!$A:$AN,39,0),"NA")</f>
        <v>NA</v>
      </c>
      <c r="V117" s="24" t="str">
        <f>IFERROR(VLOOKUP(F117,MatrizHDUniclass!$A:$AN,40,0),"NA")</f>
        <v>NA</v>
      </c>
      <c r="W117" s="27" t="s">
        <v>3336</v>
      </c>
      <c r="X117" s="8">
        <v>46055</v>
      </c>
    </row>
    <row r="118" spans="1:24" x14ac:dyDescent="0.25">
      <c r="A118" s="26">
        <v>44559</v>
      </c>
      <c r="B118" s="23" t="s">
        <v>3265</v>
      </c>
      <c r="C118" s="23">
        <v>5.5</v>
      </c>
      <c r="D118" s="23" t="s">
        <v>2802</v>
      </c>
      <c r="E118" s="23" t="s">
        <v>2806</v>
      </c>
      <c r="F118" s="23">
        <v>1000730486</v>
      </c>
      <c r="G118" s="23" t="s">
        <v>3543</v>
      </c>
      <c r="H118" s="23" t="s">
        <v>3544</v>
      </c>
      <c r="I118" s="23" t="str">
        <f>IFERROR(VLOOKUP(F118,MatrizHDUniclass!$A:$AN,3,0),"NA")</f>
        <v>NA</v>
      </c>
      <c r="J118" s="23" t="str">
        <f>IFERROR(VLOOKUP(F118,MatrizHDUniclass!$A:$AN,19,0),"NA")</f>
        <v>NA</v>
      </c>
      <c r="K118" s="23" t="str">
        <f>IFERROR(VLOOKUP(F118,MatrizHDUniclass!$A:$AN,24,0),"NA")</f>
        <v>NA</v>
      </c>
      <c r="L118" s="23" t="str">
        <f>IFERROR(VLOOKUP(F118,MatrizHDUniclass!$A:$AN,31,0),"NA")</f>
        <v>NA</v>
      </c>
      <c r="M118" s="23" t="str">
        <f>IFERROR(VLOOKUP(F118,MatrizHDUniclass!$A:$AN,32,0),"NA")</f>
        <v>NA</v>
      </c>
      <c r="N118" s="23" t="str">
        <f>IFERROR(VLOOKUP(F118,MatrizHDUniclass!$A:$AN,33,0),"NA")</f>
        <v>NA</v>
      </c>
      <c r="O118" s="23" t="str">
        <f>IFERROR(VLOOKUP(F118,MatrizHDUniclass!$A:$AN,26,0),"NA")</f>
        <v>NA</v>
      </c>
      <c r="P118" s="23" t="str">
        <f>IFERROR(VLOOKUP(F118,MatrizHDUniclass!$A:$AN,34,0),"NA")</f>
        <v>NA</v>
      </c>
      <c r="Q118" s="23" t="str">
        <f>IFERROR(VLOOKUP(F118,MatrizHDUniclass!$A:$AN,35,0),"NA")</f>
        <v>NA</v>
      </c>
      <c r="R118" s="23" t="str">
        <f>IFERROR(VLOOKUP(F118,MatrizHDUniclass!$A:$AN,36,0),"NA")</f>
        <v>NA</v>
      </c>
      <c r="S118" s="23" t="str">
        <f>IFERROR(VLOOKUP(F118,MatrizHDUniclass!$A:$AN,37,0),"NA")</f>
        <v>NA</v>
      </c>
      <c r="T118" s="23" t="str">
        <f>IFERROR(VLOOKUP(F118,MatrizHDUniclass!$A:$AN,38,0),"NA")</f>
        <v>NA</v>
      </c>
      <c r="U118" s="23" t="str">
        <f>IFERROR(VLOOKUP(F118,MatrizHDUniclass!$A:$AN,39,0),"NA")</f>
        <v>NA</v>
      </c>
      <c r="V118" s="24" t="str">
        <f>IFERROR(VLOOKUP(F118,MatrizHDUniclass!$A:$AN,40,0),"NA")</f>
        <v>NA</v>
      </c>
      <c r="W118" t="s">
        <v>3545</v>
      </c>
      <c r="X118" s="8">
        <v>46055</v>
      </c>
    </row>
    <row r="119" spans="1:24" x14ac:dyDescent="0.25">
      <c r="A119" s="22">
        <v>45250</v>
      </c>
      <c r="B119" s="23" t="s">
        <v>3337</v>
      </c>
      <c r="C119" s="23">
        <v>5.5</v>
      </c>
      <c r="D119" s="23" t="s">
        <v>2802</v>
      </c>
      <c r="E119" s="23" t="s">
        <v>2806</v>
      </c>
      <c r="F119" s="23">
        <v>1117492191</v>
      </c>
      <c r="G119" s="28" t="s">
        <v>3427</v>
      </c>
      <c r="H119" s="28" t="s">
        <v>3428</v>
      </c>
      <c r="I119" s="23" t="str">
        <f>IFERROR(VLOOKUP(F119,MatrizHDUniclass!$A:$AN,3,0),"NA")</f>
        <v>NA</v>
      </c>
      <c r="J119" s="23" t="str">
        <f>IFERROR(VLOOKUP(F119,MatrizHDUniclass!$A:$AN,19,0),"NA")</f>
        <v>NA</v>
      </c>
      <c r="K119" s="23" t="str">
        <f>IFERROR(VLOOKUP(F119,MatrizHDUniclass!$A:$AN,24,0),"NA")</f>
        <v>NA</v>
      </c>
      <c r="L119" s="23" t="str">
        <f>IFERROR(VLOOKUP(F119,MatrizHDUniclass!$A:$AN,31,0),"NA")</f>
        <v>NA</v>
      </c>
      <c r="M119" s="23" t="str">
        <f>IFERROR(VLOOKUP(F119,MatrizHDUniclass!$A:$AN,32,0),"NA")</f>
        <v>NA</v>
      </c>
      <c r="N119" s="23" t="str">
        <f>IFERROR(VLOOKUP(F119,MatrizHDUniclass!$A:$AN,33,0),"NA")</f>
        <v>NA</v>
      </c>
      <c r="O119" s="23" t="str">
        <f>IFERROR(VLOOKUP(F119,MatrizHDUniclass!$A:$AN,26,0),"NA")</f>
        <v>NA</v>
      </c>
      <c r="P119" s="23" t="str">
        <f>IFERROR(VLOOKUP(F119,MatrizHDUniclass!$A:$AN,34,0),"NA")</f>
        <v>NA</v>
      </c>
      <c r="Q119" s="23" t="str">
        <f>IFERROR(VLOOKUP(F119,MatrizHDUniclass!$A:$AN,35,0),"NA")</f>
        <v>NA</v>
      </c>
      <c r="R119" s="23" t="str">
        <f>IFERROR(VLOOKUP(F119,MatrizHDUniclass!$A:$AN,36,0),"NA")</f>
        <v>NA</v>
      </c>
      <c r="S119" s="23" t="str">
        <f>IFERROR(VLOOKUP(F119,MatrizHDUniclass!$A:$AN,37,0),"NA")</f>
        <v>NA</v>
      </c>
      <c r="T119" s="23" t="str">
        <f>IFERROR(VLOOKUP(F119,MatrizHDUniclass!$A:$AN,38,0),"NA")</f>
        <v>NA</v>
      </c>
      <c r="U119" s="23" t="str">
        <f>IFERROR(VLOOKUP(F119,MatrizHDUniclass!$A:$AN,39,0),"NA")</f>
        <v>NA</v>
      </c>
      <c r="V119" s="24" t="str">
        <f>IFERROR(VLOOKUP(F119,MatrizHDUniclass!$A:$AN,40,0),"NA")</f>
        <v>NA</v>
      </c>
      <c r="W119" s="27" t="s">
        <v>3336</v>
      </c>
      <c r="X119" s="8">
        <v>46056</v>
      </c>
    </row>
    <row r="120" spans="1:24" x14ac:dyDescent="0.25">
      <c r="A120" s="26">
        <v>45233</v>
      </c>
      <c r="B120" s="23" t="s">
        <v>3298</v>
      </c>
      <c r="C120" s="23">
        <v>5.5</v>
      </c>
      <c r="D120" s="23" t="s">
        <v>2802</v>
      </c>
      <c r="E120" s="23" t="s">
        <v>2806</v>
      </c>
      <c r="F120" s="23">
        <v>1065599314</v>
      </c>
      <c r="G120" s="30" t="s">
        <v>3546</v>
      </c>
      <c r="H120" s="30" t="s">
        <v>3547</v>
      </c>
      <c r="I120" s="23" t="str">
        <f>IFERROR(VLOOKUP(F120,MatrizHDUniclass!$A:$AN,3,0),"NA")</f>
        <v>NA</v>
      </c>
      <c r="J120" s="23" t="str">
        <f>IFERROR(VLOOKUP(F120,MatrizHDUniclass!$A:$AN,19,0),"NA")</f>
        <v>NA</v>
      </c>
      <c r="K120" s="23" t="str">
        <f>IFERROR(VLOOKUP(F120,MatrizHDUniclass!$A:$AN,24,0),"NA")</f>
        <v>NA</v>
      </c>
      <c r="L120" s="23" t="str">
        <f>IFERROR(VLOOKUP(F120,MatrizHDUniclass!$A:$AN,31,0),"NA")</f>
        <v>NA</v>
      </c>
      <c r="M120" s="23" t="str">
        <f>IFERROR(VLOOKUP(F120,MatrizHDUniclass!$A:$AN,32,0),"NA")</f>
        <v>NA</v>
      </c>
      <c r="N120" s="23" t="str">
        <f>IFERROR(VLOOKUP(F120,MatrizHDUniclass!$A:$AN,33,0),"NA")</f>
        <v>NA</v>
      </c>
      <c r="O120" s="23" t="str">
        <f>IFERROR(VLOOKUP(F120,MatrizHDUniclass!$A:$AN,26,0),"NA")</f>
        <v>NA</v>
      </c>
      <c r="P120" s="23" t="str">
        <f>IFERROR(VLOOKUP(F120,MatrizHDUniclass!$A:$AN,34,0),"NA")</f>
        <v>NA</v>
      </c>
      <c r="Q120" s="23" t="str">
        <f>IFERROR(VLOOKUP(F120,MatrizHDUniclass!$A:$AN,35,0),"NA")</f>
        <v>NA</v>
      </c>
      <c r="R120" s="23" t="str">
        <f>IFERROR(VLOOKUP(F120,MatrizHDUniclass!$A:$AN,36,0),"NA")</f>
        <v>NA</v>
      </c>
      <c r="S120" s="23" t="str">
        <f>IFERROR(VLOOKUP(F120,MatrizHDUniclass!$A:$AN,37,0),"NA")</f>
        <v>NA</v>
      </c>
      <c r="T120" s="23" t="str">
        <f>IFERROR(VLOOKUP(F120,MatrizHDUniclass!$A:$AN,38,0),"NA")</f>
        <v>NA</v>
      </c>
      <c r="U120" s="23" t="str">
        <f>IFERROR(VLOOKUP(F120,MatrizHDUniclass!$A:$AN,39,0),"NA")</f>
        <v>NA</v>
      </c>
      <c r="V120" s="24" t="str">
        <f>IFERROR(VLOOKUP(F120,MatrizHDUniclass!$A:$AN,40,0),"NA")</f>
        <v>NA</v>
      </c>
      <c r="W120" s="27" t="s">
        <v>3336</v>
      </c>
      <c r="X120" s="8">
        <v>46058</v>
      </c>
    </row>
    <row r="121" spans="1:24" x14ac:dyDescent="0.25">
      <c r="A121" s="26">
        <v>45940</v>
      </c>
      <c r="B121" s="23" t="s">
        <v>3265</v>
      </c>
      <c r="C121" s="23">
        <v>5.5</v>
      </c>
      <c r="D121" s="23" t="s">
        <v>2802</v>
      </c>
      <c r="E121" s="23" t="s">
        <v>2806</v>
      </c>
      <c r="F121" s="23">
        <v>1036671338</v>
      </c>
      <c r="G121" s="30" t="s">
        <v>3511</v>
      </c>
      <c r="H121" s="30" t="s">
        <v>3512</v>
      </c>
      <c r="I121" s="23" t="str">
        <f>IFERROR(VLOOKUP(F121,MatrizHDUniclass!$A:$AN,3,0),"NA")</f>
        <v>NA</v>
      </c>
      <c r="J121" s="23" t="str">
        <f>IFERROR(VLOOKUP(F121,MatrizHDUniclass!$A:$AN,19,0),"NA")</f>
        <v>NA</v>
      </c>
      <c r="K121" s="23" t="str">
        <f>IFERROR(VLOOKUP(F121,MatrizHDUniclass!$A:$AN,24,0),"NA")</f>
        <v>NA</v>
      </c>
      <c r="L121" s="23" t="str">
        <f>IFERROR(VLOOKUP(F121,MatrizHDUniclass!$A:$AN,31,0),"NA")</f>
        <v>NA</v>
      </c>
      <c r="M121" s="23" t="str">
        <f>IFERROR(VLOOKUP(F121,MatrizHDUniclass!$A:$AN,32,0),"NA")</f>
        <v>NA</v>
      </c>
      <c r="N121" s="23" t="str">
        <f>IFERROR(VLOOKUP(F121,MatrizHDUniclass!$A:$AN,33,0),"NA")</f>
        <v>NA</v>
      </c>
      <c r="O121" s="23" t="str">
        <f>IFERROR(VLOOKUP(F121,MatrizHDUniclass!$A:$AN,26,0),"NA")</f>
        <v>NA</v>
      </c>
      <c r="P121" s="23" t="str">
        <f>IFERROR(VLOOKUP(F121,MatrizHDUniclass!$A:$AN,34,0),"NA")</f>
        <v>NA</v>
      </c>
      <c r="Q121" s="23" t="str">
        <f>IFERROR(VLOOKUP(F121,MatrizHDUniclass!$A:$AN,35,0),"NA")</f>
        <v>NA</v>
      </c>
      <c r="R121" s="23" t="str">
        <f>IFERROR(VLOOKUP(F121,MatrizHDUniclass!$A:$AN,36,0),"NA")</f>
        <v>NA</v>
      </c>
      <c r="S121" s="23" t="str">
        <f>IFERROR(VLOOKUP(F121,MatrizHDUniclass!$A:$AN,37,0),"NA")</f>
        <v>NA</v>
      </c>
      <c r="T121" s="23" t="str">
        <f>IFERROR(VLOOKUP(F121,MatrizHDUniclass!$A:$AN,38,0),"NA")</f>
        <v>NA</v>
      </c>
      <c r="U121" s="23" t="str">
        <f>IFERROR(VLOOKUP(F121,MatrizHDUniclass!$A:$AN,39,0),"NA")</f>
        <v>NA</v>
      </c>
      <c r="V121" s="24" t="str">
        <f>IFERROR(VLOOKUP(F121,MatrizHDUniclass!$A:$AN,40,0),"NA")</f>
        <v>NA</v>
      </c>
      <c r="W121" s="27" t="s">
        <v>3336</v>
      </c>
      <c r="X121" s="8">
        <v>46058</v>
      </c>
    </row>
    <row r="122" spans="1:24" x14ac:dyDescent="0.25">
      <c r="A122" s="26">
        <v>45279</v>
      </c>
      <c r="B122" s="23" t="s">
        <v>3298</v>
      </c>
      <c r="C122" s="23">
        <v>5.5</v>
      </c>
      <c r="D122" s="23" t="s">
        <v>2802</v>
      </c>
      <c r="E122" s="23" t="s">
        <v>2806</v>
      </c>
      <c r="F122" s="23">
        <v>1193275177</v>
      </c>
      <c r="G122" s="30" t="s">
        <v>3445</v>
      </c>
      <c r="H122" s="30" t="s">
        <v>3446</v>
      </c>
      <c r="I122" s="23" t="str">
        <f>IFERROR(VLOOKUP(F122,MatrizHDUniclass!$A:$AN,3,0),"NA")</f>
        <v>NA</v>
      </c>
      <c r="J122" s="23" t="str">
        <f>IFERROR(VLOOKUP(F122,MatrizHDUniclass!$A:$AN,19,0),"NA")</f>
        <v>NA</v>
      </c>
      <c r="K122" s="23" t="str">
        <f>IFERROR(VLOOKUP(F122,MatrizHDUniclass!$A:$AN,24,0),"NA")</f>
        <v>NA</v>
      </c>
      <c r="L122" s="23" t="str">
        <f>IFERROR(VLOOKUP(F122,MatrizHDUniclass!$A:$AN,31,0),"NA")</f>
        <v>NA</v>
      </c>
      <c r="M122" s="23" t="str">
        <f>IFERROR(VLOOKUP(F122,MatrizHDUniclass!$A:$AN,32,0),"NA")</f>
        <v>NA</v>
      </c>
      <c r="N122" s="23" t="str">
        <f>IFERROR(VLOOKUP(F122,MatrizHDUniclass!$A:$AN,33,0),"NA")</f>
        <v>NA</v>
      </c>
      <c r="O122" s="23" t="str">
        <f>IFERROR(VLOOKUP(F122,MatrizHDUniclass!$A:$AN,26,0),"NA")</f>
        <v>NA</v>
      </c>
      <c r="P122" s="23" t="str">
        <f>IFERROR(VLOOKUP(F122,MatrizHDUniclass!$A:$AN,34,0),"NA")</f>
        <v>NA</v>
      </c>
      <c r="Q122" s="23" t="str">
        <f>IFERROR(VLOOKUP(F122,MatrizHDUniclass!$A:$AN,35,0),"NA")</f>
        <v>NA</v>
      </c>
      <c r="R122" s="23" t="str">
        <f>IFERROR(VLOOKUP(F122,MatrizHDUniclass!$A:$AN,36,0),"NA")</f>
        <v>NA</v>
      </c>
      <c r="S122" s="23" t="str">
        <f>IFERROR(VLOOKUP(F122,MatrizHDUniclass!$A:$AN,37,0),"NA")</f>
        <v>NA</v>
      </c>
      <c r="T122" s="23" t="str">
        <f>IFERROR(VLOOKUP(F122,MatrizHDUniclass!$A:$AN,38,0),"NA")</f>
        <v>NA</v>
      </c>
      <c r="U122" s="23" t="str">
        <f>IFERROR(VLOOKUP(F122,MatrizHDUniclass!$A:$AN,39,0),"NA")</f>
        <v>NA</v>
      </c>
      <c r="V122" s="24" t="str">
        <f>IFERROR(VLOOKUP(F122,MatrizHDUniclass!$A:$AN,40,0),"NA")</f>
        <v>NA</v>
      </c>
      <c r="W122" s="27" t="s">
        <v>3336</v>
      </c>
      <c r="X122" s="8">
        <v>46059</v>
      </c>
    </row>
    <row r="123" spans="1:24" x14ac:dyDescent="0.25">
      <c r="A123" s="22">
        <v>45744</v>
      </c>
      <c r="B123" s="23" t="s">
        <v>3265</v>
      </c>
      <c r="C123" s="23">
        <v>5.5</v>
      </c>
      <c r="D123" s="23" t="s">
        <v>2802</v>
      </c>
      <c r="E123" s="23" t="s">
        <v>2806</v>
      </c>
      <c r="F123" s="23">
        <v>1040750687</v>
      </c>
      <c r="G123" s="47" t="s">
        <v>3548</v>
      </c>
      <c r="H123" s="30" t="s">
        <v>3549</v>
      </c>
      <c r="I123" s="23" t="str">
        <f>IFERROR(VLOOKUP(F123,MatrizHDUniclass!$A:$AN,3,0),"NA")</f>
        <v>NA</v>
      </c>
      <c r="J123" s="23" t="str">
        <f>IFERROR(VLOOKUP(F123,MatrizHDUniclass!$A:$AN,19,0),"NA")</f>
        <v>NA</v>
      </c>
      <c r="K123" s="23" t="str">
        <f>IFERROR(VLOOKUP(F123,MatrizHDUniclass!$A:$AN,24,0),"NA")</f>
        <v>NA</v>
      </c>
      <c r="L123" s="23" t="str">
        <f>IFERROR(VLOOKUP(F123,MatrizHDUniclass!$A:$AN,31,0),"NA")</f>
        <v>NA</v>
      </c>
      <c r="M123" s="23" t="str">
        <f>IFERROR(VLOOKUP(F123,MatrizHDUniclass!$A:$AN,32,0),"NA")</f>
        <v>NA</v>
      </c>
      <c r="N123" s="23" t="str">
        <f>IFERROR(VLOOKUP(F123,MatrizHDUniclass!$A:$AN,33,0),"NA")</f>
        <v>NA</v>
      </c>
      <c r="O123" s="23" t="str">
        <f>IFERROR(VLOOKUP(F123,MatrizHDUniclass!$A:$AN,26,0),"NA")</f>
        <v>NA</v>
      </c>
      <c r="P123" s="23" t="str">
        <f>IFERROR(VLOOKUP(F123,MatrizHDUniclass!$A:$AN,34,0),"NA")</f>
        <v>NA</v>
      </c>
      <c r="Q123" s="23" t="str">
        <f>IFERROR(VLOOKUP(F123,MatrizHDUniclass!$A:$AN,35,0),"NA")</f>
        <v>NA</v>
      </c>
      <c r="R123" s="23" t="str">
        <f>IFERROR(VLOOKUP(F123,MatrizHDUniclass!$A:$AN,36,0),"NA")</f>
        <v>NA</v>
      </c>
      <c r="S123" s="23" t="str">
        <f>IFERROR(VLOOKUP(F123,MatrizHDUniclass!$A:$AN,37,0),"NA")</f>
        <v>NA</v>
      </c>
      <c r="T123" s="23" t="str">
        <f>IFERROR(VLOOKUP(F123,MatrizHDUniclass!$A:$AN,38,0),"NA")</f>
        <v>NA</v>
      </c>
      <c r="U123" s="23" t="str">
        <f>IFERROR(VLOOKUP(F123,MatrizHDUniclass!$A:$AN,39,0),"NA")</f>
        <v>NA</v>
      </c>
      <c r="V123" s="24" t="str">
        <f>IFERROR(VLOOKUP(F123,MatrizHDUniclass!$A:$AN,40,0),"NA")</f>
        <v>NA</v>
      </c>
      <c r="W123" s="27" t="s">
        <v>3336</v>
      </c>
      <c r="X123" s="8">
        <v>46059</v>
      </c>
    </row>
    <row r="124" spans="1:24" x14ac:dyDescent="0.25">
      <c r="A124" s="18">
        <v>46058</v>
      </c>
      <c r="B124" s="19" t="s">
        <v>3298</v>
      </c>
      <c r="C124" s="19">
        <v>5.5</v>
      </c>
      <c r="D124" s="19" t="s">
        <v>2802</v>
      </c>
      <c r="E124" s="19" t="s">
        <v>2806</v>
      </c>
      <c r="F124" s="19">
        <v>1014248901</v>
      </c>
      <c r="G124" s="46" t="s">
        <v>3550</v>
      </c>
      <c r="H124" s="19"/>
      <c r="I124" s="19" t="s">
        <v>3551</v>
      </c>
      <c r="J124" s="19" t="s">
        <v>3302</v>
      </c>
      <c r="K124" s="19" t="s">
        <v>3552</v>
      </c>
      <c r="L124" s="19" t="s">
        <v>3317</v>
      </c>
      <c r="M124" s="19" t="s">
        <v>3271</v>
      </c>
      <c r="N124" s="19" t="s">
        <v>3265</v>
      </c>
      <c r="O124" s="19" t="s">
        <v>3293</v>
      </c>
      <c r="P124" s="19" t="s">
        <v>3294</v>
      </c>
      <c r="Q124" s="19" t="s">
        <v>3295</v>
      </c>
      <c r="R124" s="19" t="s">
        <v>3296</v>
      </c>
      <c r="S124" s="19" t="s">
        <v>3318</v>
      </c>
      <c r="T124" s="19" t="s">
        <v>3275</v>
      </c>
      <c r="U124" s="19" t="s">
        <v>3318</v>
      </c>
      <c r="V124" s="20" t="s">
        <v>3319</v>
      </c>
      <c r="W124" t="s">
        <v>3553</v>
      </c>
      <c r="X124" s="8">
        <v>46062</v>
      </c>
    </row>
    <row r="125" spans="1:24" x14ac:dyDescent="0.25">
      <c r="A125" s="22">
        <v>45936</v>
      </c>
      <c r="B125" s="23" t="s">
        <v>3265</v>
      </c>
      <c r="C125" s="23">
        <v>5.5</v>
      </c>
      <c r="D125" s="23" t="s">
        <v>2802</v>
      </c>
      <c r="E125" s="23" t="s">
        <v>2806</v>
      </c>
      <c r="F125" s="23">
        <v>1053763863</v>
      </c>
      <c r="G125" s="23" t="s">
        <v>3554</v>
      </c>
      <c r="H125" s="23" t="s">
        <v>3555</v>
      </c>
      <c r="I125" s="23" t="str">
        <f>IFERROR(VLOOKUP(F125,MatrizHDUniclass!$A:$AN,3,0),"NA")</f>
        <v>NA</v>
      </c>
      <c r="J125" s="23" t="str">
        <f>IFERROR(VLOOKUP(F125,MatrizHDUniclass!$A:$AN,19,0),"NA")</f>
        <v>NA</v>
      </c>
      <c r="K125" s="23" t="str">
        <f>IFERROR(VLOOKUP(F125,MatrizHDUniclass!$A:$AN,24,0),"NA")</f>
        <v>NA</v>
      </c>
      <c r="L125" s="23" t="str">
        <f>IFERROR(VLOOKUP(F125,MatrizHDUniclass!$A:$AN,31,0),"NA")</f>
        <v>NA</v>
      </c>
      <c r="M125" s="23" t="str">
        <f>IFERROR(VLOOKUP(F125,MatrizHDUniclass!$A:$AN,32,0),"NA")</f>
        <v>NA</v>
      </c>
      <c r="N125" s="23" t="str">
        <f>IFERROR(VLOOKUP(F125,MatrizHDUniclass!$A:$AN,33,0),"NA")</f>
        <v>NA</v>
      </c>
      <c r="O125" s="23" t="str">
        <f>IFERROR(VLOOKUP(F125,MatrizHDUniclass!$A:$AN,26,0),"NA")</f>
        <v>NA</v>
      </c>
      <c r="P125" s="23" t="str">
        <f>IFERROR(VLOOKUP(F125,MatrizHDUniclass!$A:$AN,34,0),"NA")</f>
        <v>NA</v>
      </c>
      <c r="Q125" s="23" t="str">
        <f>IFERROR(VLOOKUP(F125,MatrizHDUniclass!$A:$AN,35,0),"NA")</f>
        <v>NA</v>
      </c>
      <c r="R125" s="23" t="str">
        <f>IFERROR(VLOOKUP(F125,MatrizHDUniclass!$A:$AN,36,0),"NA")</f>
        <v>NA</v>
      </c>
      <c r="S125" s="23" t="str">
        <f>IFERROR(VLOOKUP(F125,MatrizHDUniclass!$A:$AN,37,0),"NA")</f>
        <v>NA</v>
      </c>
      <c r="T125" s="23" t="str">
        <f>IFERROR(VLOOKUP(F125,MatrizHDUniclass!$A:$AN,38,0),"NA")</f>
        <v>NA</v>
      </c>
      <c r="U125" s="23" t="str">
        <f>IFERROR(VLOOKUP(F125,MatrizHDUniclass!$A:$AN,39,0),"NA")</f>
        <v>NA</v>
      </c>
      <c r="V125" s="24" t="str">
        <f>IFERROR(VLOOKUP(F125,MatrizHDUniclass!$A:$AN,40,0),"NA")</f>
        <v>NA</v>
      </c>
      <c r="W125" t="s">
        <v>3556</v>
      </c>
      <c r="X125" s="8">
        <v>46062</v>
      </c>
    </row>
    <row r="126" spans="1:24" x14ac:dyDescent="0.25">
      <c r="A126" s="22">
        <v>45322</v>
      </c>
      <c r="B126" s="23" t="s">
        <v>3298</v>
      </c>
      <c r="C126" s="23">
        <v>5.5</v>
      </c>
      <c r="D126" s="23" t="s">
        <v>2802</v>
      </c>
      <c r="E126" s="23" t="s">
        <v>2806</v>
      </c>
      <c r="F126" s="23">
        <v>1086727794</v>
      </c>
      <c r="G126" s="30" t="s">
        <v>3557</v>
      </c>
      <c r="H126" s="30" t="s">
        <v>3439</v>
      </c>
      <c r="I126" s="19" t="str">
        <f>IFERROR(VLOOKUP(F126,MatrizHDUniclass!$A:$AN,3,0),"NA")</f>
        <v>NA</v>
      </c>
      <c r="J126" s="23" t="str">
        <f>IFERROR(VLOOKUP(F126,MatrizHDUniclass!$A:$AN,19,0),"NA")</f>
        <v>NA</v>
      </c>
      <c r="K126" s="23" t="str">
        <f>IFERROR(VLOOKUP(F126,MatrizHDUniclass!$A:$AN,24,0),"NA")</f>
        <v>NA</v>
      </c>
      <c r="L126" s="23" t="str">
        <f>IFERROR(VLOOKUP(F126,MatrizHDUniclass!$A:$AN,31,0),"NA")</f>
        <v>NA</v>
      </c>
      <c r="M126" s="23" t="str">
        <f>IFERROR(VLOOKUP(F126,MatrizHDUniclass!$A:$AN,32,0),"NA")</f>
        <v>NA</v>
      </c>
      <c r="N126" s="23" t="str">
        <f>IFERROR(VLOOKUP(F126,MatrizHDUniclass!$A:$AN,33,0),"NA")</f>
        <v>NA</v>
      </c>
      <c r="O126" s="23" t="str">
        <f>IFERROR(VLOOKUP(F126,MatrizHDUniclass!$A:$AN,26,0),"NA")</f>
        <v>NA</v>
      </c>
      <c r="P126" s="23" t="str">
        <f>IFERROR(VLOOKUP(F126,MatrizHDUniclass!$A:$AN,34,0),"NA")</f>
        <v>NA</v>
      </c>
      <c r="Q126" s="23" t="str">
        <f>IFERROR(VLOOKUP(F126,MatrizHDUniclass!$A:$AN,35,0),"NA")</f>
        <v>NA</v>
      </c>
      <c r="R126" s="23" t="str">
        <f>IFERROR(VLOOKUP(F126,MatrizHDUniclass!$A:$AN,36,0),"NA")</f>
        <v>NA</v>
      </c>
      <c r="S126" s="23" t="str">
        <f>IFERROR(VLOOKUP(F126,MatrizHDUniclass!$A:$AN,37,0),"NA")</f>
        <v>NA</v>
      </c>
      <c r="T126" s="23" t="str">
        <f>IFERROR(VLOOKUP(F126,MatrizHDUniclass!$A:$AN,38,0),"NA")</f>
        <v>NA</v>
      </c>
      <c r="U126" s="23" t="str">
        <f>IFERROR(VLOOKUP(F126,MatrizHDUniclass!$A:$AN,39,0),"NA")</f>
        <v>NA</v>
      </c>
      <c r="V126" s="24" t="str">
        <f>IFERROR(VLOOKUP(F126,MatrizHDUniclass!$A:$AN,40,0),"NA")</f>
        <v>NA</v>
      </c>
      <c r="W126" s="27" t="s">
        <v>3336</v>
      </c>
      <c r="X126" s="8">
        <v>46063</v>
      </c>
    </row>
    <row r="127" spans="1:24" x14ac:dyDescent="0.25">
      <c r="A127" s="18">
        <v>45539</v>
      </c>
      <c r="B127" s="19" t="s">
        <v>3298</v>
      </c>
      <c r="C127" s="19">
        <v>5.5</v>
      </c>
      <c r="D127" s="19" t="s">
        <v>2802</v>
      </c>
      <c r="E127" s="19" t="s">
        <v>2806</v>
      </c>
      <c r="F127" s="19">
        <v>1107838733</v>
      </c>
      <c r="G127" s="19" t="s">
        <v>2714</v>
      </c>
      <c r="H127" s="19" t="s">
        <v>3558</v>
      </c>
      <c r="I127" s="23" t="s">
        <v>13</v>
      </c>
      <c r="J127" s="19" t="s">
        <v>13</v>
      </c>
      <c r="K127" s="19" t="s">
        <v>13</v>
      </c>
      <c r="L127" s="19" t="s">
        <v>13</v>
      </c>
      <c r="M127" s="19" t="s">
        <v>13</v>
      </c>
      <c r="N127" s="19" t="s">
        <v>13</v>
      </c>
      <c r="O127" s="19" t="s">
        <v>13</v>
      </c>
      <c r="P127" s="19" t="s">
        <v>13</v>
      </c>
      <c r="Q127" s="19" t="s">
        <v>13</v>
      </c>
      <c r="R127" s="19" t="s">
        <v>13</v>
      </c>
      <c r="S127" s="19" t="s">
        <v>13</v>
      </c>
      <c r="T127" s="19" t="s">
        <v>13</v>
      </c>
      <c r="U127" s="19" t="s">
        <v>13</v>
      </c>
      <c r="V127" s="20" t="s">
        <v>13</v>
      </c>
      <c r="W127" t="s">
        <v>3559</v>
      </c>
      <c r="X127" s="8">
        <v>46063</v>
      </c>
    </row>
    <row r="128" spans="1:24" x14ac:dyDescent="0.25">
      <c r="A128" s="22">
        <v>45539</v>
      </c>
      <c r="B128" s="23" t="s">
        <v>3298</v>
      </c>
      <c r="C128" s="23">
        <v>9.18</v>
      </c>
      <c r="D128" s="23" t="s">
        <v>2802</v>
      </c>
      <c r="E128" s="23" t="s">
        <v>3560</v>
      </c>
      <c r="F128" s="23">
        <v>1107838733</v>
      </c>
      <c r="G128" s="23" t="s">
        <v>2714</v>
      </c>
      <c r="H128" s="23" t="s">
        <v>3558</v>
      </c>
      <c r="I128" s="23" t="s">
        <v>13</v>
      </c>
      <c r="J128" s="23" t="s">
        <v>13</v>
      </c>
      <c r="K128" s="23" t="s">
        <v>13</v>
      </c>
      <c r="L128" s="23" t="s">
        <v>13</v>
      </c>
      <c r="M128" s="23" t="s">
        <v>13</v>
      </c>
      <c r="N128" s="23" t="s">
        <v>13</v>
      </c>
      <c r="O128" s="23" t="s">
        <v>13</v>
      </c>
      <c r="P128" s="23" t="s">
        <v>13</v>
      </c>
      <c r="Q128" s="23" t="s">
        <v>13</v>
      </c>
      <c r="R128" s="23" t="s">
        <v>13</v>
      </c>
      <c r="S128" s="23" t="s">
        <v>13</v>
      </c>
      <c r="T128" s="23" t="s">
        <v>13</v>
      </c>
      <c r="U128" s="23" t="s">
        <v>13</v>
      </c>
      <c r="V128" s="24" t="s">
        <v>13</v>
      </c>
      <c r="W128" t="s">
        <v>3561</v>
      </c>
      <c r="X128" s="8">
        <v>46063</v>
      </c>
    </row>
    <row r="129" spans="1:24" x14ac:dyDescent="0.25">
      <c r="A129" s="22">
        <v>45889</v>
      </c>
      <c r="B129" s="23" t="s">
        <v>3258</v>
      </c>
      <c r="C129" s="23">
        <v>11.3</v>
      </c>
      <c r="D129" s="23" t="s">
        <v>2802</v>
      </c>
      <c r="E129" s="23" t="s">
        <v>2803</v>
      </c>
      <c r="F129" s="23">
        <v>1000575381</v>
      </c>
      <c r="G129" s="23" t="s">
        <v>3562</v>
      </c>
      <c r="H129" s="23" t="s">
        <v>3563</v>
      </c>
      <c r="I129" s="23" t="str">
        <f>IFERROR(VLOOKUP(F129,MatrizHDUniclass!$A:$AN,3,0),"NA")</f>
        <v>NA</v>
      </c>
      <c r="J129" s="23" t="str">
        <f>IFERROR(VLOOKUP(F129,MatrizHDUniclass!$A:$AN,19,0),"NA")</f>
        <v>NA</v>
      </c>
      <c r="K129" s="23" t="str">
        <f>IFERROR(VLOOKUP(F129,MatrizHDUniclass!$A:$AN,24,0),"NA")</f>
        <v>NA</v>
      </c>
      <c r="L129" s="23" t="str">
        <f>IFERROR(VLOOKUP(F129,MatrizHDUniclass!$A:$AN,31,0),"NA")</f>
        <v>NA</v>
      </c>
      <c r="M129" s="23" t="str">
        <f>IFERROR(VLOOKUP(F129,MatrizHDUniclass!$A:$AN,32,0),"NA")</f>
        <v>NA</v>
      </c>
      <c r="N129" s="23" t="str">
        <f>IFERROR(VLOOKUP(F129,MatrizHDUniclass!$A:$AN,33,0),"NA")</f>
        <v>NA</v>
      </c>
      <c r="O129" s="23" t="str">
        <f>IFERROR(VLOOKUP(F129,MatrizHDUniclass!$A:$AN,26,0),"NA")</f>
        <v>NA</v>
      </c>
      <c r="P129" s="23" t="str">
        <f>IFERROR(VLOOKUP(F129,MatrizHDUniclass!$A:$AN,34,0),"NA")</f>
        <v>NA</v>
      </c>
      <c r="Q129" s="23" t="str">
        <f>IFERROR(VLOOKUP(F129,MatrizHDUniclass!$A:$AN,35,0),"NA")</f>
        <v>NA</v>
      </c>
      <c r="R129" s="23" t="str">
        <f>IFERROR(VLOOKUP(F129,MatrizHDUniclass!$A:$AN,36,0),"NA")</f>
        <v>NA</v>
      </c>
      <c r="S129" s="23" t="str">
        <f>IFERROR(VLOOKUP(F129,MatrizHDUniclass!$A:$AN,37,0),"NA")</f>
        <v>NA</v>
      </c>
      <c r="T129" s="23" t="str">
        <f>IFERROR(VLOOKUP(F129,MatrizHDUniclass!$A:$AN,38,0),"NA")</f>
        <v>NA</v>
      </c>
      <c r="U129" s="23" t="str">
        <f>IFERROR(VLOOKUP(F129,MatrizHDUniclass!$A:$AN,39,0),"NA")</f>
        <v>NA</v>
      </c>
      <c r="V129" s="24" t="str">
        <f>IFERROR(VLOOKUP(F129,MatrizHDUniclass!$A:$AN,40,0),"NA")</f>
        <v>NA</v>
      </c>
      <c r="W129" t="s">
        <v>3564</v>
      </c>
      <c r="X129" s="8">
        <v>46063</v>
      </c>
    </row>
    <row r="130" spans="1:24" x14ac:dyDescent="0.25">
      <c r="A130" s="26">
        <v>44307</v>
      </c>
      <c r="B130" s="23" t="s">
        <v>3258</v>
      </c>
      <c r="C130" s="23">
        <v>5.5</v>
      </c>
      <c r="D130" s="23" t="s">
        <v>2802</v>
      </c>
      <c r="E130" s="23" t="s">
        <v>2806</v>
      </c>
      <c r="F130" s="23">
        <v>1001315865</v>
      </c>
      <c r="G130" s="50" t="s">
        <v>3565</v>
      </c>
      <c r="H130" s="30" t="s">
        <v>3566</v>
      </c>
      <c r="I130" s="23" t="str">
        <f>IFERROR(VLOOKUP(F130,MatrizHDUniclass!$A:$AN,3,0),"NA")</f>
        <v>NA</v>
      </c>
      <c r="J130" s="23" t="str">
        <f>IFERROR(VLOOKUP(F130,MatrizHDUniclass!$A:$AN,19,0),"NA")</f>
        <v>NA</v>
      </c>
      <c r="K130" s="23" t="str">
        <f>IFERROR(VLOOKUP(F130,MatrizHDUniclass!$A:$AN,24,0),"NA")</f>
        <v>NA</v>
      </c>
      <c r="L130" s="23" t="str">
        <f>IFERROR(VLOOKUP(F130,MatrizHDUniclass!$A:$AN,31,0),"NA")</f>
        <v>NA</v>
      </c>
      <c r="M130" s="23" t="str">
        <f>IFERROR(VLOOKUP(F130,MatrizHDUniclass!$A:$AN,32,0),"NA")</f>
        <v>NA</v>
      </c>
      <c r="N130" s="23" t="str">
        <f>IFERROR(VLOOKUP(F130,MatrizHDUniclass!$A:$AN,33,0),"NA")</f>
        <v>NA</v>
      </c>
      <c r="O130" s="23" t="str">
        <f>IFERROR(VLOOKUP(F130,MatrizHDUniclass!$A:$AN,26,0),"NA")</f>
        <v>NA</v>
      </c>
      <c r="P130" s="23" t="str">
        <f>IFERROR(VLOOKUP(F130,MatrizHDUniclass!$A:$AN,34,0),"NA")</f>
        <v>NA</v>
      </c>
      <c r="Q130" s="23" t="str">
        <f>IFERROR(VLOOKUP(F130,MatrizHDUniclass!$A:$AN,35,0),"NA")</f>
        <v>NA</v>
      </c>
      <c r="R130" s="23" t="str">
        <f>IFERROR(VLOOKUP(F130,MatrizHDUniclass!$A:$AN,36,0),"NA")</f>
        <v>NA</v>
      </c>
      <c r="S130" s="23" t="str">
        <f>IFERROR(VLOOKUP(F130,MatrizHDUniclass!$A:$AN,37,0),"NA")</f>
        <v>NA</v>
      </c>
      <c r="T130" s="23" t="str">
        <f>IFERROR(VLOOKUP(F130,MatrizHDUniclass!$A:$AN,38,0),"NA")</f>
        <v>NA</v>
      </c>
      <c r="U130" s="23" t="str">
        <f>IFERROR(VLOOKUP(F130,MatrizHDUniclass!$A:$AN,39,0),"NA")</f>
        <v>NA</v>
      </c>
      <c r="V130" s="24" t="str">
        <f>IFERROR(VLOOKUP(F130,MatrizHDUniclass!$A:$AN,40,0),"NA")</f>
        <v>NA</v>
      </c>
      <c r="W130" s="27" t="s">
        <v>3336</v>
      </c>
      <c r="X130" s="8">
        <v>46064</v>
      </c>
    </row>
    <row r="131" spans="1:24" x14ac:dyDescent="0.25">
      <c r="A131" s="22">
        <v>45275</v>
      </c>
      <c r="B131" s="23" t="s">
        <v>3298</v>
      </c>
      <c r="C131" s="23">
        <v>11.3</v>
      </c>
      <c r="D131" s="23" t="s">
        <v>2802</v>
      </c>
      <c r="E131" s="23" t="s">
        <v>2803</v>
      </c>
      <c r="F131" s="23">
        <v>1111660168</v>
      </c>
      <c r="G131" s="23" t="s">
        <v>3567</v>
      </c>
      <c r="H131" s="23" t="s">
        <v>3568</v>
      </c>
      <c r="I131" s="23" t="str">
        <f>IFERROR(VLOOKUP(F131,MatrizHDUniclass!$A:$AN,3,0),"NA")</f>
        <v>NA</v>
      </c>
      <c r="J131" s="23" t="str">
        <f>IFERROR(VLOOKUP(F131,MatrizHDUniclass!$A:$AN,19,0),"NA")</f>
        <v>NA</v>
      </c>
      <c r="K131" s="23" t="str">
        <f>IFERROR(VLOOKUP(F131,MatrizHDUniclass!$A:$AN,24,0),"NA")</f>
        <v>NA</v>
      </c>
      <c r="L131" s="23" t="str">
        <f>IFERROR(VLOOKUP(F131,MatrizHDUniclass!$A:$AN,31,0),"NA")</f>
        <v>NA</v>
      </c>
      <c r="M131" s="23" t="str">
        <f>IFERROR(VLOOKUP(F131,MatrizHDUniclass!$A:$AN,32,0),"NA")</f>
        <v>NA</v>
      </c>
      <c r="N131" s="23" t="str">
        <f>IFERROR(VLOOKUP(F131,MatrizHDUniclass!$A:$AN,33,0),"NA")</f>
        <v>NA</v>
      </c>
      <c r="O131" s="23" t="str">
        <f>IFERROR(VLOOKUP(F131,MatrizHDUniclass!$A:$AN,26,0),"NA")</f>
        <v>NA</v>
      </c>
      <c r="P131" s="23" t="str">
        <f>IFERROR(VLOOKUP(F131,MatrizHDUniclass!$A:$AN,34,0),"NA")</f>
        <v>NA</v>
      </c>
      <c r="Q131" s="23" t="str">
        <f>IFERROR(VLOOKUP(F131,MatrizHDUniclass!$A:$AN,35,0),"NA")</f>
        <v>NA</v>
      </c>
      <c r="R131" s="23" t="str">
        <f>IFERROR(VLOOKUP(F131,MatrizHDUniclass!$A:$AN,36,0),"NA")</f>
        <v>NA</v>
      </c>
      <c r="S131" s="23" t="str">
        <f>IFERROR(VLOOKUP(F131,MatrizHDUniclass!$A:$AN,37,0),"NA")</f>
        <v>NA</v>
      </c>
      <c r="T131" s="23" t="str">
        <f>IFERROR(VLOOKUP(F131,MatrizHDUniclass!$A:$AN,38,0),"NA")</f>
        <v>NA</v>
      </c>
      <c r="U131" s="23" t="str">
        <f>IFERROR(VLOOKUP(F131,MatrizHDUniclass!$A:$AN,39,0),"NA")</f>
        <v>NA</v>
      </c>
      <c r="V131" s="24" t="str">
        <f>IFERROR(VLOOKUP(F131,MatrizHDUniclass!$A:$AN,40,0),"NA")</f>
        <v>NA</v>
      </c>
      <c r="W131" t="s">
        <v>3569</v>
      </c>
      <c r="X131" s="8">
        <v>46065</v>
      </c>
    </row>
    <row r="132" spans="1:24" x14ac:dyDescent="0.25">
      <c r="A132" s="26">
        <v>45916</v>
      </c>
      <c r="B132" s="23" t="s">
        <v>3265</v>
      </c>
      <c r="C132" s="23">
        <v>5.5</v>
      </c>
      <c r="D132" s="23" t="s">
        <v>2802</v>
      </c>
      <c r="E132" s="23" t="s">
        <v>2806</v>
      </c>
      <c r="F132" s="23">
        <v>1037646737</v>
      </c>
      <c r="G132" s="30" t="s">
        <v>3460</v>
      </c>
      <c r="H132" s="30" t="s">
        <v>3513</v>
      </c>
      <c r="I132" s="23" t="str">
        <f>IFERROR(VLOOKUP(F132,MatrizHDUniclass!$A:$AN,3,0),"NA")</f>
        <v>NA</v>
      </c>
      <c r="J132" s="23" t="str">
        <f>IFERROR(VLOOKUP(F132,MatrizHDUniclass!$A:$AN,19,0),"NA")</f>
        <v>NA</v>
      </c>
      <c r="K132" s="23" t="str">
        <f>IFERROR(VLOOKUP(F132,MatrizHDUniclass!$A:$AN,24,0),"NA")</f>
        <v>NA</v>
      </c>
      <c r="L132" s="23" t="str">
        <f>IFERROR(VLOOKUP(F132,MatrizHDUniclass!$A:$AN,31,0),"NA")</f>
        <v>NA</v>
      </c>
      <c r="M132" s="23" t="str">
        <f>IFERROR(VLOOKUP(F132,MatrizHDUniclass!$A:$AN,32,0),"NA")</f>
        <v>NA</v>
      </c>
      <c r="N132" s="23" t="str">
        <f>IFERROR(VLOOKUP(F132,MatrizHDUniclass!$A:$AN,33,0),"NA")</f>
        <v>NA</v>
      </c>
      <c r="O132" s="23" t="str">
        <f>IFERROR(VLOOKUP(F132,MatrizHDUniclass!$A:$AN,26,0),"NA")</f>
        <v>NA</v>
      </c>
      <c r="P132" s="23" t="str">
        <f>IFERROR(VLOOKUP(F132,MatrizHDUniclass!$A:$AN,34,0),"NA")</f>
        <v>NA</v>
      </c>
      <c r="Q132" s="23" t="str">
        <f>IFERROR(VLOOKUP(F132,MatrizHDUniclass!$A:$AN,35,0),"NA")</f>
        <v>NA</v>
      </c>
      <c r="R132" s="23" t="str">
        <f>IFERROR(VLOOKUP(F132,MatrizHDUniclass!$A:$AN,36,0),"NA")</f>
        <v>NA</v>
      </c>
      <c r="S132" s="23" t="str">
        <f>IFERROR(VLOOKUP(F132,MatrizHDUniclass!$A:$AN,37,0),"NA")</f>
        <v>NA</v>
      </c>
      <c r="T132" s="23" t="str">
        <f>IFERROR(VLOOKUP(F132,MatrizHDUniclass!$A:$AN,38,0),"NA")</f>
        <v>NA</v>
      </c>
      <c r="U132" s="23" t="str">
        <f>IFERROR(VLOOKUP(F132,MatrizHDUniclass!$A:$AN,39,0),"NA")</f>
        <v>NA</v>
      </c>
      <c r="V132" s="24" t="str">
        <f>IFERROR(VLOOKUP(F132,MatrizHDUniclass!$A:$AN,40,0),"NA")</f>
        <v>NA</v>
      </c>
      <c r="W132" s="27" t="s">
        <v>3336</v>
      </c>
      <c r="X132" s="8">
        <v>46064</v>
      </c>
    </row>
    <row r="133" spans="1:24" x14ac:dyDescent="0.25">
      <c r="A133" s="22">
        <v>45252</v>
      </c>
      <c r="B133" s="23" t="s">
        <v>3309</v>
      </c>
      <c r="C133" s="23">
        <v>5.5</v>
      </c>
      <c r="D133" s="23" t="s">
        <v>2802</v>
      </c>
      <c r="E133" s="23" t="s">
        <v>2806</v>
      </c>
      <c r="F133" s="23">
        <v>1110459246</v>
      </c>
      <c r="G133" s="23" t="s">
        <v>3570</v>
      </c>
      <c r="H133" s="23" t="s">
        <v>3571</v>
      </c>
      <c r="I133" s="23" t="s">
        <v>3572</v>
      </c>
      <c r="J133" s="23" t="s">
        <v>3573</v>
      </c>
      <c r="K133" s="23" t="s">
        <v>3574</v>
      </c>
      <c r="L133" s="23" t="s">
        <v>3060</v>
      </c>
      <c r="M133" s="23" t="s">
        <v>3575</v>
      </c>
      <c r="N133" s="23" t="s">
        <v>3309</v>
      </c>
      <c r="O133" s="23" t="s">
        <v>3305</v>
      </c>
      <c r="P133" s="23" t="s">
        <v>815</v>
      </c>
      <c r="Q133" s="23" t="s">
        <v>3074</v>
      </c>
      <c r="R133" s="23" t="s">
        <v>3306</v>
      </c>
      <c r="S133" s="23" t="s">
        <v>3274</v>
      </c>
      <c r="T133" s="23" t="s">
        <v>3275</v>
      </c>
      <c r="U133" s="23" t="s">
        <v>3028</v>
      </c>
      <c r="V133" s="24" t="s">
        <v>3307</v>
      </c>
      <c r="W133" t="s">
        <v>3542</v>
      </c>
      <c r="X133" s="8">
        <v>46069</v>
      </c>
    </row>
    <row r="134" spans="1:24" x14ac:dyDescent="0.25">
      <c r="A134" s="22">
        <v>45252</v>
      </c>
      <c r="B134" s="23" t="s">
        <v>3309</v>
      </c>
      <c r="C134" s="23">
        <v>4.53</v>
      </c>
      <c r="D134" s="23" t="s">
        <v>2802</v>
      </c>
      <c r="E134" s="23" t="s">
        <v>2810</v>
      </c>
      <c r="F134" s="23">
        <v>1014204822</v>
      </c>
      <c r="G134" s="23" t="s">
        <v>3576</v>
      </c>
      <c r="H134" s="23" t="s">
        <v>3577</v>
      </c>
      <c r="I134" s="23" t="s">
        <v>3578</v>
      </c>
      <c r="J134" s="23" t="s">
        <v>3573</v>
      </c>
      <c r="K134" s="23" t="s">
        <v>3574</v>
      </c>
      <c r="L134" s="23" t="s">
        <v>3060</v>
      </c>
      <c r="M134" s="23" t="s">
        <v>3575</v>
      </c>
      <c r="N134" s="23" t="s">
        <v>3309</v>
      </c>
      <c r="O134" s="23" t="s">
        <v>3305</v>
      </c>
      <c r="P134" s="23" t="s">
        <v>815</v>
      </c>
      <c r="Q134" s="23" t="s">
        <v>3074</v>
      </c>
      <c r="R134" s="23" t="s">
        <v>3306</v>
      </c>
      <c r="S134" s="23" t="s">
        <v>3274</v>
      </c>
      <c r="T134" s="23" t="s">
        <v>3275</v>
      </c>
      <c r="U134" s="23" t="s">
        <v>3028</v>
      </c>
      <c r="V134" s="24" t="s">
        <v>3307</v>
      </c>
      <c r="W134" t="s">
        <v>3522</v>
      </c>
      <c r="X134" s="8">
        <v>46069</v>
      </c>
    </row>
    <row r="135" spans="1:24" x14ac:dyDescent="0.25">
      <c r="A135" s="22">
        <v>45242</v>
      </c>
      <c r="B135" s="23" t="s">
        <v>3449</v>
      </c>
      <c r="C135" s="23">
        <v>11.3</v>
      </c>
      <c r="D135" s="23" t="s">
        <v>2802</v>
      </c>
      <c r="E135" s="23" t="s">
        <v>2803</v>
      </c>
      <c r="F135" s="23">
        <v>1193502143</v>
      </c>
      <c r="G135" s="30" t="s">
        <v>3579</v>
      </c>
      <c r="H135" s="30" t="s">
        <v>3580</v>
      </c>
      <c r="I135" s="23" t="str">
        <f>IFERROR(VLOOKUP(F135,MatrizHDUniclass!$A:$AN,3,0),"NA")</f>
        <v>NA</v>
      </c>
      <c r="J135" s="23" t="str">
        <f>IFERROR(VLOOKUP(F135,MatrizHDUniclass!$A:$AN,19,0),"NA")</f>
        <v>NA</v>
      </c>
      <c r="K135" s="23" t="str">
        <f>IFERROR(VLOOKUP(F135,MatrizHDUniclass!$A:$AN,24,0),"NA")</f>
        <v>NA</v>
      </c>
      <c r="L135" s="23" t="str">
        <f>IFERROR(VLOOKUP(F135,MatrizHDUniclass!$A:$AN,31,0),"NA")</f>
        <v>NA</v>
      </c>
      <c r="M135" s="23" t="str">
        <f>IFERROR(VLOOKUP(F135,MatrizHDUniclass!$A:$AN,32,0),"NA")</f>
        <v>NA</v>
      </c>
      <c r="N135" s="23" t="str">
        <f>IFERROR(VLOOKUP(F135,MatrizHDUniclass!$A:$AN,33,0),"NA")</f>
        <v>NA</v>
      </c>
      <c r="O135" s="23" t="str">
        <f>IFERROR(VLOOKUP(F135,MatrizHDUniclass!$A:$AN,26,0),"NA")</f>
        <v>NA</v>
      </c>
      <c r="P135" s="23" t="str">
        <f>IFERROR(VLOOKUP(F135,MatrizHDUniclass!$A:$AN,34,0),"NA")</f>
        <v>NA</v>
      </c>
      <c r="Q135" s="23" t="str">
        <f>IFERROR(VLOOKUP(F135,MatrizHDUniclass!$A:$AN,35,0),"NA")</f>
        <v>NA</v>
      </c>
      <c r="R135" s="23" t="str">
        <f>IFERROR(VLOOKUP(F135,MatrizHDUniclass!$A:$AN,36,0),"NA")</f>
        <v>NA</v>
      </c>
      <c r="S135" s="23" t="str">
        <f>IFERROR(VLOOKUP(F135,MatrizHDUniclass!$A:$AN,37,0),"NA")</f>
        <v>NA</v>
      </c>
      <c r="T135" s="23" t="str">
        <f>IFERROR(VLOOKUP(F135,MatrizHDUniclass!$A:$AN,38,0),"NA")</f>
        <v>NA</v>
      </c>
      <c r="U135" s="23" t="str">
        <f>IFERROR(VLOOKUP(F135,MatrizHDUniclass!$A:$AN,39,0),"NA")</f>
        <v>NA</v>
      </c>
      <c r="V135" s="24" t="str">
        <f>IFERROR(VLOOKUP(F135,MatrizHDUniclass!$A:$AN,40,0),"NA")</f>
        <v>NA</v>
      </c>
      <c r="W135" s="27" t="s">
        <v>3336</v>
      </c>
      <c r="X135" s="8">
        <v>46070</v>
      </c>
    </row>
    <row r="136" spans="1:24" x14ac:dyDescent="0.25">
      <c r="A136" s="26">
        <v>45747</v>
      </c>
      <c r="B136" s="23" t="s">
        <v>3265</v>
      </c>
      <c r="C136" s="23">
        <v>5.5</v>
      </c>
      <c r="D136" s="23" t="s">
        <v>2802</v>
      </c>
      <c r="E136" s="23" t="s">
        <v>2806</v>
      </c>
      <c r="F136" s="23">
        <v>15339098</v>
      </c>
      <c r="G136" s="30" t="s">
        <v>3581</v>
      </c>
      <c r="H136" s="30" t="s">
        <v>3582</v>
      </c>
      <c r="I136" s="23" t="str">
        <f>IFERROR(VLOOKUP(F136,MatrizHDUniclass!$A:$AN,3,0),"NA")</f>
        <v>NA</v>
      </c>
      <c r="J136" s="23" t="str">
        <f>IFERROR(VLOOKUP(F136,MatrizHDUniclass!$A:$AN,19,0),"NA")</f>
        <v>NA</v>
      </c>
      <c r="K136" s="23" t="str">
        <f>IFERROR(VLOOKUP(F136,MatrizHDUniclass!$A:$AN,24,0),"NA")</f>
        <v>NA</v>
      </c>
      <c r="L136" s="23" t="str">
        <f>IFERROR(VLOOKUP(F136,MatrizHDUniclass!$A:$AN,31,0),"NA")</f>
        <v>NA</v>
      </c>
      <c r="M136" s="23" t="str">
        <f>IFERROR(VLOOKUP(F136,MatrizHDUniclass!$A:$AN,32,0),"NA")</f>
        <v>NA</v>
      </c>
      <c r="N136" s="23" t="str">
        <f>IFERROR(VLOOKUP(F136,MatrizHDUniclass!$A:$AN,33,0),"NA")</f>
        <v>NA</v>
      </c>
      <c r="O136" s="23" t="str">
        <f>IFERROR(VLOOKUP(F136,MatrizHDUniclass!$A:$AN,26,0),"NA")</f>
        <v>NA</v>
      </c>
      <c r="P136" s="23" t="str">
        <f>IFERROR(VLOOKUP(F136,MatrizHDUniclass!$A:$AN,34,0),"NA")</f>
        <v>NA</v>
      </c>
      <c r="Q136" s="23" t="str">
        <f>IFERROR(VLOOKUP(F136,MatrizHDUniclass!$A:$AN,35,0),"NA")</f>
        <v>NA</v>
      </c>
      <c r="R136" s="23" t="str">
        <f>IFERROR(VLOOKUP(F136,MatrizHDUniclass!$A:$AN,36,0),"NA")</f>
        <v>NA</v>
      </c>
      <c r="S136" s="23" t="str">
        <f>IFERROR(VLOOKUP(F136,MatrizHDUniclass!$A:$AN,37,0),"NA")</f>
        <v>NA</v>
      </c>
      <c r="T136" s="23" t="str">
        <f>IFERROR(VLOOKUP(F136,MatrizHDUniclass!$A:$AN,38,0),"NA")</f>
        <v>NA</v>
      </c>
      <c r="U136" s="23" t="str">
        <f>IFERROR(VLOOKUP(F136,MatrizHDUniclass!$A:$AN,39,0),"NA")</f>
        <v>NA</v>
      </c>
      <c r="V136" s="24" t="str">
        <f>IFERROR(VLOOKUP(F136,MatrizHDUniclass!$A:$AN,40,0),"NA")</f>
        <v>NA</v>
      </c>
      <c r="W136" s="27" t="s">
        <v>3336</v>
      </c>
      <c r="X136" s="8">
        <v>46071</v>
      </c>
    </row>
    <row r="137" spans="1:24" x14ac:dyDescent="0.25">
      <c r="A137" s="26">
        <v>45950</v>
      </c>
      <c r="B137" s="23" t="s">
        <v>3265</v>
      </c>
      <c r="C137" s="23">
        <v>5.5</v>
      </c>
      <c r="D137" s="23" t="s">
        <v>2802</v>
      </c>
      <c r="E137" s="23" t="s">
        <v>2806</v>
      </c>
      <c r="F137" s="23">
        <v>1128388300</v>
      </c>
      <c r="G137" s="30" t="s">
        <v>3583</v>
      </c>
      <c r="H137" s="30" t="s">
        <v>3584</v>
      </c>
      <c r="I137" s="23" t="str">
        <f>IFERROR(VLOOKUP(F137,MatrizHDUniclass!$A:$AN,3,0),"NA")</f>
        <v>NA</v>
      </c>
      <c r="J137" s="23" t="str">
        <f>IFERROR(VLOOKUP(F137,MatrizHDUniclass!$A:$AN,19,0),"NA")</f>
        <v>NA</v>
      </c>
      <c r="K137" s="23" t="str">
        <f>IFERROR(VLOOKUP(F137,MatrizHDUniclass!$A:$AN,24,0),"NA")</f>
        <v>NA</v>
      </c>
      <c r="L137" s="23" t="str">
        <f>IFERROR(VLOOKUP(F137,MatrizHDUniclass!$A:$AN,31,0),"NA")</f>
        <v>NA</v>
      </c>
      <c r="M137" s="23" t="str">
        <f>IFERROR(VLOOKUP(F137,MatrizHDUniclass!$A:$AN,32,0),"NA")</f>
        <v>NA</v>
      </c>
      <c r="N137" s="23" t="str">
        <f>IFERROR(VLOOKUP(F137,MatrizHDUniclass!$A:$AN,33,0),"NA")</f>
        <v>NA</v>
      </c>
      <c r="O137" s="23" t="str">
        <f>IFERROR(VLOOKUP(F137,MatrizHDUniclass!$A:$AN,26,0),"NA")</f>
        <v>NA</v>
      </c>
      <c r="P137" s="23" t="str">
        <f>IFERROR(VLOOKUP(F137,MatrizHDUniclass!$A:$AN,34,0),"NA")</f>
        <v>NA</v>
      </c>
      <c r="Q137" s="23" t="str">
        <f>IFERROR(VLOOKUP(F137,MatrizHDUniclass!$A:$AN,35,0),"NA")</f>
        <v>NA</v>
      </c>
      <c r="R137" s="23" t="str">
        <f>IFERROR(VLOOKUP(F137,MatrizHDUniclass!$A:$AN,36,0),"NA")</f>
        <v>NA</v>
      </c>
      <c r="S137" s="23" t="str">
        <f>IFERROR(VLOOKUP(F137,MatrizHDUniclass!$A:$AN,37,0),"NA")</f>
        <v>NA</v>
      </c>
      <c r="T137" s="23" t="str">
        <f>IFERROR(VLOOKUP(F137,MatrizHDUniclass!$A:$AN,38,0),"NA")</f>
        <v>NA</v>
      </c>
      <c r="U137" s="23" t="str">
        <f>IFERROR(VLOOKUP(F137,MatrizHDUniclass!$A:$AN,39,0),"NA")</f>
        <v>NA</v>
      </c>
      <c r="V137" s="24" t="str">
        <f>IFERROR(VLOOKUP(F137,MatrizHDUniclass!$A:$AN,40,0),"NA")</f>
        <v>NA</v>
      </c>
      <c r="W137" s="27" t="s">
        <v>3336</v>
      </c>
      <c r="X137" s="8">
        <v>46072</v>
      </c>
    </row>
    <row r="138" spans="1:24" x14ac:dyDescent="0.25">
      <c r="A138" s="26">
        <v>45259</v>
      </c>
      <c r="B138" s="23" t="s">
        <v>3309</v>
      </c>
      <c r="C138" s="23">
        <v>11.3</v>
      </c>
      <c r="D138" s="23" t="s">
        <v>2802</v>
      </c>
      <c r="E138" s="23" t="s">
        <v>2803</v>
      </c>
      <c r="F138" s="23">
        <v>1110553519</v>
      </c>
      <c r="G138" s="23" t="s">
        <v>3585</v>
      </c>
      <c r="H138" s="23" t="s">
        <v>3586</v>
      </c>
      <c r="I138" s="23" t="str">
        <f>IFERROR(VLOOKUP(F138,MatrizHDUniclass!$A:$AN,3,0),"NA")</f>
        <v>NA</v>
      </c>
      <c r="J138" s="23" t="str">
        <f>IFERROR(VLOOKUP(F138,MatrizHDUniclass!$A:$AN,19,0),"NA")</f>
        <v>NA</v>
      </c>
      <c r="K138" s="23" t="str">
        <f>IFERROR(VLOOKUP(F138,MatrizHDUniclass!$A:$AN,24,0),"NA")</f>
        <v>NA</v>
      </c>
      <c r="L138" s="23" t="str">
        <f>IFERROR(VLOOKUP(F138,MatrizHDUniclass!$A:$AN,31,0),"NA")</f>
        <v>NA</v>
      </c>
      <c r="M138" s="23" t="str">
        <f>IFERROR(VLOOKUP(F138,MatrizHDUniclass!$A:$AN,32,0),"NA")</f>
        <v>NA</v>
      </c>
      <c r="N138" s="23" t="str">
        <f>IFERROR(VLOOKUP(F138,MatrizHDUniclass!$A:$AN,33,0),"NA")</f>
        <v>NA</v>
      </c>
      <c r="O138" s="23" t="str">
        <f>IFERROR(VLOOKUP(F138,MatrizHDUniclass!$A:$AN,26,0),"NA")</f>
        <v>NA</v>
      </c>
      <c r="P138" s="23" t="str">
        <f>IFERROR(VLOOKUP(F138,MatrizHDUniclass!$A:$AN,34,0),"NA")</f>
        <v>NA</v>
      </c>
      <c r="Q138" s="23" t="str">
        <f>IFERROR(VLOOKUP(F138,MatrizHDUniclass!$A:$AN,35,0),"NA")</f>
        <v>NA</v>
      </c>
      <c r="R138" s="23" t="str">
        <f>IFERROR(VLOOKUP(F138,MatrizHDUniclass!$A:$AN,36,0),"NA")</f>
        <v>NA</v>
      </c>
      <c r="S138" s="23" t="str">
        <f>IFERROR(VLOOKUP(F138,MatrizHDUniclass!$A:$AN,37,0),"NA")</f>
        <v>NA</v>
      </c>
      <c r="T138" s="23" t="str">
        <f>IFERROR(VLOOKUP(F138,MatrizHDUniclass!$A:$AN,38,0),"NA")</f>
        <v>NA</v>
      </c>
      <c r="U138" s="23" t="str">
        <f>IFERROR(VLOOKUP(F138,MatrizHDUniclass!$A:$AN,39,0),"NA")</f>
        <v>NA</v>
      </c>
      <c r="V138" s="24" t="str">
        <f>IFERROR(VLOOKUP(F138,MatrizHDUniclass!$A:$AN,40,0),"NA")</f>
        <v>NA</v>
      </c>
      <c r="W138" t="s">
        <v>3587</v>
      </c>
      <c r="X138" s="8">
        <v>46072</v>
      </c>
    </row>
    <row r="139" spans="1:24" x14ac:dyDescent="0.25">
      <c r="A139" s="26">
        <v>45882</v>
      </c>
      <c r="B139" s="23" t="s">
        <v>3258</v>
      </c>
      <c r="C139" s="23">
        <v>11.3</v>
      </c>
      <c r="D139" s="23" t="s">
        <v>2802</v>
      </c>
      <c r="E139" s="23" t="s">
        <v>2803</v>
      </c>
      <c r="F139" s="23">
        <v>1000257294</v>
      </c>
      <c r="G139" s="30" t="s">
        <v>3588</v>
      </c>
      <c r="H139" s="30" t="s">
        <v>3589</v>
      </c>
      <c r="I139" s="23" t="str">
        <f>IFERROR(VLOOKUP(F139,MatrizHDUniclass!$A:$AN,3,0),"NA")</f>
        <v>NA</v>
      </c>
      <c r="J139" s="23" t="str">
        <f>IFERROR(VLOOKUP(F139,MatrizHDUniclass!$A:$AN,19,0),"NA")</f>
        <v>NA</v>
      </c>
      <c r="K139" s="23" t="str">
        <f>IFERROR(VLOOKUP(F139,MatrizHDUniclass!$A:$AN,24,0),"NA")</f>
        <v>NA</v>
      </c>
      <c r="L139" s="23" t="str">
        <f>IFERROR(VLOOKUP(F139,MatrizHDUniclass!$A:$AN,31,0),"NA")</f>
        <v>NA</v>
      </c>
      <c r="M139" s="23" t="str">
        <f>IFERROR(VLOOKUP(F139,MatrizHDUniclass!$A:$AN,32,0),"NA")</f>
        <v>NA</v>
      </c>
      <c r="N139" s="23" t="str">
        <f>IFERROR(VLOOKUP(F139,MatrizHDUniclass!$A:$AN,33,0),"NA")</f>
        <v>NA</v>
      </c>
      <c r="O139" s="23" t="str">
        <f>IFERROR(VLOOKUP(F139,MatrizHDUniclass!$A:$AN,26,0),"NA")</f>
        <v>NA</v>
      </c>
      <c r="P139" s="23" t="str">
        <f>IFERROR(VLOOKUP(F139,MatrizHDUniclass!$A:$AN,34,0),"NA")</f>
        <v>NA</v>
      </c>
      <c r="Q139" s="23" t="str">
        <f>IFERROR(VLOOKUP(F139,MatrizHDUniclass!$A:$AN,35,0),"NA")</f>
        <v>NA</v>
      </c>
      <c r="R139" s="23" t="str">
        <f>IFERROR(VLOOKUP(F139,MatrizHDUniclass!$A:$AN,36,0),"NA")</f>
        <v>NA</v>
      </c>
      <c r="S139" s="23" t="str">
        <f>IFERROR(VLOOKUP(F139,MatrizHDUniclass!$A:$AN,37,0),"NA")</f>
        <v>NA</v>
      </c>
      <c r="T139" s="23" t="str">
        <f>IFERROR(VLOOKUP(F139,MatrizHDUniclass!$A:$AN,38,0),"NA")</f>
        <v>NA</v>
      </c>
      <c r="U139" s="23" t="str">
        <f>IFERROR(VLOOKUP(F139,MatrizHDUniclass!$A:$AN,39,0),"NA")</f>
        <v>NA</v>
      </c>
      <c r="V139" s="24" t="str">
        <f>IFERROR(VLOOKUP(F139,MatrizHDUniclass!$A:$AN,40,0),"NA")</f>
        <v>NA</v>
      </c>
      <c r="W139" s="27" t="s">
        <v>3336</v>
      </c>
      <c r="X139" s="8">
        <v>46072</v>
      </c>
    </row>
    <row r="140" spans="1:24" x14ac:dyDescent="0.25">
      <c r="A140" s="18">
        <v>46010</v>
      </c>
      <c r="B140" s="19" t="s">
        <v>3258</v>
      </c>
      <c r="C140" s="19">
        <v>5.5</v>
      </c>
      <c r="D140" s="19" t="s">
        <v>2802</v>
      </c>
      <c r="E140" s="19" t="s">
        <v>2806</v>
      </c>
      <c r="F140" s="19">
        <v>1016086787</v>
      </c>
      <c r="G140" s="51" t="s">
        <v>3590</v>
      </c>
      <c r="H140" s="19" t="s">
        <v>3591</v>
      </c>
      <c r="I140" s="19" t="str">
        <f>IFERROR(VLOOKUP(F140,MatrizHDUniclass!$A:$AN,3,0),"NA")</f>
        <v>NA</v>
      </c>
      <c r="J140" s="19" t="str">
        <f>IFERROR(VLOOKUP(F140,MatrizHDUniclass!$A:$AN,19,0),"NA")</f>
        <v>NA</v>
      </c>
      <c r="K140" s="23" t="str">
        <f>IFERROR(VLOOKUP(F140,MatrizHDUniclass!$A:$AN,24,0),"NA")</f>
        <v>NA</v>
      </c>
      <c r="L140" s="23" t="str">
        <f>IFERROR(VLOOKUP(F140,MatrizHDUniclass!$A:$AN,31,0),"NA")</f>
        <v>NA</v>
      </c>
      <c r="M140" s="23" t="str">
        <f>IFERROR(VLOOKUP(F140,MatrizHDUniclass!$A:$AN,32,0),"NA")</f>
        <v>NA</v>
      </c>
      <c r="N140" s="23" t="str">
        <f>IFERROR(VLOOKUP(F140,MatrizHDUniclass!$A:$AN,33,0),"NA")</f>
        <v>NA</v>
      </c>
      <c r="O140" s="23" t="str">
        <f>IFERROR(VLOOKUP(F140,MatrizHDUniclass!$A:$AN,26,0),"NA")</f>
        <v>NA</v>
      </c>
      <c r="P140" s="23" t="str">
        <f>IFERROR(VLOOKUP(F140,MatrizHDUniclass!$A:$AN,34,0),"NA")</f>
        <v>NA</v>
      </c>
      <c r="Q140" s="23" t="str">
        <f>IFERROR(VLOOKUP(F140,MatrizHDUniclass!$A:$AN,35,0),"NA")</f>
        <v>NA</v>
      </c>
      <c r="R140" s="23" t="str">
        <f>IFERROR(VLOOKUP(F140,MatrizHDUniclass!$A:$AN,36,0),"NA")</f>
        <v>NA</v>
      </c>
      <c r="S140" s="23" t="str">
        <f>IFERROR(VLOOKUP(F140,MatrizHDUniclass!$A:$AN,37,0),"NA")</f>
        <v>NA</v>
      </c>
      <c r="T140" s="23" t="str">
        <f>IFERROR(VLOOKUP(F140,MatrizHDUniclass!$A:$AN,38,0),"NA")</f>
        <v>NA</v>
      </c>
      <c r="U140" s="23" t="str">
        <f>IFERROR(VLOOKUP(F140,MatrizHDUniclass!$A:$AN,39,0),"NA")</f>
        <v>NA</v>
      </c>
      <c r="V140" s="24" t="str">
        <f>IFERROR(VLOOKUP(F140,MatrizHDUniclass!$A:$AN,40,0),"NA")</f>
        <v>NA</v>
      </c>
      <c r="W140" t="s">
        <v>3592</v>
      </c>
      <c r="X140" s="8">
        <v>46072</v>
      </c>
    </row>
    <row r="141" spans="1:24" x14ac:dyDescent="0.25">
      <c r="A141" s="22">
        <v>45747</v>
      </c>
      <c r="B141" s="23" t="s">
        <v>3265</v>
      </c>
      <c r="C141" s="23">
        <v>5.5</v>
      </c>
      <c r="D141" s="23" t="s">
        <v>2802</v>
      </c>
      <c r="E141" s="23" t="s">
        <v>2806</v>
      </c>
      <c r="F141" s="23">
        <v>71385324</v>
      </c>
      <c r="G141" s="30" t="s">
        <v>3593</v>
      </c>
      <c r="H141" s="30" t="s">
        <v>3594</v>
      </c>
      <c r="I141" s="19" t="str">
        <f>IFERROR(VLOOKUP(F141,MatrizHDUniclass!$A:$AN,3,0),"NA")</f>
        <v>NA</v>
      </c>
      <c r="J141" s="23" t="str">
        <f>IFERROR(VLOOKUP(F141,MatrizHDUniclass!$A:$AN,19,0),"NA")</f>
        <v>NA</v>
      </c>
      <c r="K141" s="23" t="str">
        <f>IFERROR(VLOOKUP(F141,MatrizHDUniclass!$A:$AN,24,0),"NA")</f>
        <v>NA</v>
      </c>
      <c r="L141" s="23" t="str">
        <f>IFERROR(VLOOKUP(F141,MatrizHDUniclass!$A:$AN,31,0),"NA")</f>
        <v>NA</v>
      </c>
      <c r="M141" s="23" t="str">
        <f>IFERROR(VLOOKUP(F141,MatrizHDUniclass!$A:$AN,32,0),"NA")</f>
        <v>NA</v>
      </c>
      <c r="N141" s="23" t="str">
        <f>IFERROR(VLOOKUP(F141,MatrizHDUniclass!$A:$AN,33,0),"NA")</f>
        <v>NA</v>
      </c>
      <c r="O141" s="23" t="str">
        <f>IFERROR(VLOOKUP(F141,MatrizHDUniclass!$A:$AN,26,0),"NA")</f>
        <v>NA</v>
      </c>
      <c r="P141" s="23" t="str">
        <f>IFERROR(VLOOKUP(F141,MatrizHDUniclass!$A:$AN,34,0),"NA")</f>
        <v>NA</v>
      </c>
      <c r="Q141" s="23" t="str">
        <f>IFERROR(VLOOKUP(F141,MatrizHDUniclass!$A:$AN,35,0),"NA")</f>
        <v>NA</v>
      </c>
      <c r="R141" s="23" t="str">
        <f>IFERROR(VLOOKUP(F141,MatrizHDUniclass!$A:$AN,36,0),"NA")</f>
        <v>NA</v>
      </c>
      <c r="S141" s="23" t="str">
        <f>IFERROR(VLOOKUP(F141,MatrizHDUniclass!$A:$AN,37,0),"NA")</f>
        <v>NA</v>
      </c>
      <c r="T141" s="23" t="str">
        <f>IFERROR(VLOOKUP(F141,MatrizHDUniclass!$A:$AN,38,0),"NA")</f>
        <v>NA</v>
      </c>
      <c r="U141" s="23" t="str">
        <f>IFERROR(VLOOKUP(F141,MatrizHDUniclass!$A:$AN,39,0),"NA")</f>
        <v>NA</v>
      </c>
      <c r="V141" s="24" t="str">
        <f>IFERROR(VLOOKUP(F141,MatrizHDUniclass!$A:$AN,40,0),"NA")</f>
        <v>NA</v>
      </c>
      <c r="W141" s="27" t="s">
        <v>3336</v>
      </c>
      <c r="X141" s="8">
        <v>46073</v>
      </c>
    </row>
    <row r="142" spans="1:24" x14ac:dyDescent="0.25">
      <c r="A142" s="22">
        <v>45873</v>
      </c>
      <c r="B142" s="23" t="s">
        <v>3258</v>
      </c>
      <c r="C142" s="23">
        <v>11.3</v>
      </c>
      <c r="D142" s="23" t="s">
        <v>2802</v>
      </c>
      <c r="E142" s="23" t="s">
        <v>2803</v>
      </c>
      <c r="F142" s="23">
        <v>75095160</v>
      </c>
      <c r="G142" s="30" t="s">
        <v>3595</v>
      </c>
      <c r="H142" s="30" t="s">
        <v>3596</v>
      </c>
      <c r="I142" s="19" t="str">
        <f>IFERROR(VLOOKUP(F142,MatrizHDUniclass!$A:$AN,3,0),"NA")</f>
        <v>NA</v>
      </c>
      <c r="J142" s="23" t="str">
        <f>IFERROR(VLOOKUP(F142,MatrizHDUniclass!$A:$AN,19,0),"NA")</f>
        <v>NA</v>
      </c>
      <c r="K142" s="23" t="str">
        <f>IFERROR(VLOOKUP(F142,MatrizHDUniclass!$A:$AN,24,0),"NA")</f>
        <v>NA</v>
      </c>
      <c r="L142" s="23" t="str">
        <f>IFERROR(VLOOKUP(F142,MatrizHDUniclass!$A:$AN,31,0),"NA")</f>
        <v>NA</v>
      </c>
      <c r="M142" s="23" t="str">
        <f>IFERROR(VLOOKUP(F142,MatrizHDUniclass!$A:$AN,32,0),"NA")</f>
        <v>NA</v>
      </c>
      <c r="N142" s="23" t="str">
        <f>IFERROR(VLOOKUP(F142,MatrizHDUniclass!$A:$AN,33,0),"NA")</f>
        <v>NA</v>
      </c>
      <c r="O142" s="23" t="str">
        <f>IFERROR(VLOOKUP(F142,MatrizHDUniclass!$A:$AN,26,0),"NA")</f>
        <v>NA</v>
      </c>
      <c r="P142" s="23" t="str">
        <f>IFERROR(VLOOKUP(F142,MatrizHDUniclass!$A:$AN,34,0),"NA")</f>
        <v>NA</v>
      </c>
      <c r="Q142" s="23" t="str">
        <f>IFERROR(VLOOKUP(F142,MatrizHDUniclass!$A:$AN,35,0),"NA")</f>
        <v>NA</v>
      </c>
      <c r="R142" s="23" t="str">
        <f>IFERROR(VLOOKUP(F142,MatrizHDUniclass!$A:$AN,36,0),"NA")</f>
        <v>NA</v>
      </c>
      <c r="S142" s="23" t="str">
        <f>IFERROR(VLOOKUP(F142,MatrizHDUniclass!$A:$AN,37,0),"NA")</f>
        <v>NA</v>
      </c>
      <c r="T142" s="23" t="str">
        <f>IFERROR(VLOOKUP(F142,MatrizHDUniclass!$A:$AN,38,0),"NA")</f>
        <v>NA</v>
      </c>
      <c r="U142" s="23" t="str">
        <f>IFERROR(VLOOKUP(F142,MatrizHDUniclass!$A:$AN,39,0),"NA")</f>
        <v>NA</v>
      </c>
      <c r="V142" s="24" t="str">
        <f>IFERROR(VLOOKUP(F142,MatrizHDUniclass!$A:$AN,40,0),"NA")</f>
        <v>NA</v>
      </c>
      <c r="W142" s="27" t="s">
        <v>3336</v>
      </c>
      <c r="X142" s="8">
        <v>46073</v>
      </c>
    </row>
    <row r="143" spans="1:24" x14ac:dyDescent="0.25">
      <c r="A143" s="22">
        <v>45733</v>
      </c>
      <c r="B143" s="23" t="s">
        <v>3265</v>
      </c>
      <c r="C143" s="23">
        <v>5.5</v>
      </c>
      <c r="D143" s="23" t="s">
        <v>2802</v>
      </c>
      <c r="E143" s="23" t="s">
        <v>2806</v>
      </c>
      <c r="F143" s="23">
        <v>43741282</v>
      </c>
      <c r="G143" s="23" t="s">
        <v>3597</v>
      </c>
      <c r="H143" s="23" t="s">
        <v>3598</v>
      </c>
      <c r="I143" s="23" t="str">
        <f>IFERROR(VLOOKUP(F143,MatrizHDUniclass!$A:$AN,3,0),"NA")</f>
        <v>NA</v>
      </c>
      <c r="J143" s="23" t="str">
        <f>IFERROR(VLOOKUP(F143,MatrizHDUniclass!$A:$AN,19,0),"NA")</f>
        <v>NA</v>
      </c>
      <c r="K143" s="23" t="str">
        <f>IFERROR(VLOOKUP(F143,MatrizHDUniclass!$A:$AN,24,0),"NA")</f>
        <v>NA</v>
      </c>
      <c r="L143" s="23" t="str">
        <f>IFERROR(VLOOKUP(F143,MatrizHDUniclass!$A:$AN,31,0),"NA")</f>
        <v>NA</v>
      </c>
      <c r="M143" s="23" t="str">
        <f>IFERROR(VLOOKUP(F143,MatrizHDUniclass!$A:$AN,32,0),"NA")</f>
        <v>NA</v>
      </c>
      <c r="N143" s="23" t="str">
        <f>IFERROR(VLOOKUP(F143,MatrizHDUniclass!$A:$AN,33,0),"NA")</f>
        <v>NA</v>
      </c>
      <c r="O143" s="23" t="str">
        <f>IFERROR(VLOOKUP(F143,MatrizHDUniclass!$A:$AN,26,0),"NA")</f>
        <v>NA</v>
      </c>
      <c r="P143" s="23" t="str">
        <f>IFERROR(VLOOKUP(F143,MatrizHDUniclass!$A:$AN,34,0),"NA")</f>
        <v>NA</v>
      </c>
      <c r="Q143" s="23" t="str">
        <f>IFERROR(VLOOKUP(F143,MatrizHDUniclass!$A:$AN,35,0),"NA")</f>
        <v>NA</v>
      </c>
      <c r="R143" s="23" t="str">
        <f>IFERROR(VLOOKUP(F143,MatrizHDUniclass!$A:$AN,36,0),"NA")</f>
        <v>NA</v>
      </c>
      <c r="S143" s="23" t="str">
        <f>IFERROR(VLOOKUP(F143,MatrizHDUniclass!$A:$AN,37,0),"NA")</f>
        <v>NA</v>
      </c>
      <c r="T143" s="23" t="str">
        <f>IFERROR(VLOOKUP(F143,MatrizHDUniclass!$A:$AN,38,0),"NA")</f>
        <v>NA</v>
      </c>
      <c r="U143" s="23" t="str">
        <f>IFERROR(VLOOKUP(F143,MatrizHDUniclass!$A:$AN,39,0),"NA")</f>
        <v>NA</v>
      </c>
      <c r="V143" s="24" t="str">
        <f>IFERROR(VLOOKUP(F143,MatrizHDUniclass!$A:$AN,40,0),"NA")</f>
        <v>NA</v>
      </c>
      <c r="W143" t="s">
        <v>3599</v>
      </c>
      <c r="X143" s="8">
        <v>46077</v>
      </c>
    </row>
    <row r="144" spans="1:24" x14ac:dyDescent="0.25">
      <c r="A144" s="26">
        <v>43894</v>
      </c>
      <c r="B144" s="23" t="s">
        <v>3258</v>
      </c>
      <c r="C144" s="23">
        <v>5.5</v>
      </c>
      <c r="D144" s="23" t="s">
        <v>2802</v>
      </c>
      <c r="E144" s="23" t="s">
        <v>2806</v>
      </c>
      <c r="F144" s="23">
        <v>1014270095</v>
      </c>
      <c r="G144" s="23" t="s">
        <v>3600</v>
      </c>
      <c r="H144" s="23" t="s">
        <v>3601</v>
      </c>
      <c r="I144" s="23" t="str">
        <f>IFERROR(VLOOKUP(F144,MatrizHDUniclass!$A:$AN,3,0),"NA")</f>
        <v>NA</v>
      </c>
      <c r="J144" s="23" t="str">
        <f>IFERROR(VLOOKUP(F144,MatrizHDUniclass!$A:$AN,19,0),"NA")</f>
        <v>NA</v>
      </c>
      <c r="K144" s="23" t="str">
        <f>IFERROR(VLOOKUP(F144,MatrizHDUniclass!$A:$AN,24,0),"NA")</f>
        <v>NA</v>
      </c>
      <c r="L144" s="23" t="str">
        <f>IFERROR(VLOOKUP(F144,MatrizHDUniclass!$A:$AN,31,0),"NA")</f>
        <v>NA</v>
      </c>
      <c r="M144" s="23" t="str">
        <f>IFERROR(VLOOKUP(F144,MatrizHDUniclass!$A:$AN,32,0),"NA")</f>
        <v>NA</v>
      </c>
      <c r="N144" s="23" t="str">
        <f>IFERROR(VLOOKUP(F144,MatrizHDUniclass!$A:$AN,33,0),"NA")</f>
        <v>NA</v>
      </c>
      <c r="O144" s="23" t="str">
        <f>IFERROR(VLOOKUP(F144,MatrizHDUniclass!$A:$AN,26,0),"NA")</f>
        <v>NA</v>
      </c>
      <c r="P144" s="23" t="str">
        <f>IFERROR(VLOOKUP(F144,MatrizHDUniclass!$A:$AN,34,0),"NA")</f>
        <v>NA</v>
      </c>
      <c r="Q144" s="23" t="str">
        <f>IFERROR(VLOOKUP(F144,MatrizHDUniclass!$A:$AN,35,0),"NA")</f>
        <v>NA</v>
      </c>
      <c r="R144" s="23" t="str">
        <f>IFERROR(VLOOKUP(F144,MatrizHDUniclass!$A:$AN,36,0),"NA")</f>
        <v>NA</v>
      </c>
      <c r="S144" s="23" t="str">
        <f>IFERROR(VLOOKUP(F144,MatrizHDUniclass!$A:$AN,37,0),"NA")</f>
        <v>NA</v>
      </c>
      <c r="T144" s="23" t="str">
        <f>IFERROR(VLOOKUP(F144,MatrizHDUniclass!$A:$AN,38,0),"NA")</f>
        <v>NA</v>
      </c>
      <c r="U144" s="23" t="str">
        <f>IFERROR(VLOOKUP(F144,MatrizHDUniclass!$A:$AN,39,0),"NA")</f>
        <v>NA</v>
      </c>
      <c r="V144" s="24" t="str">
        <f>IFERROR(VLOOKUP(F144,MatrizHDUniclass!$A:$AN,40,0),"NA")</f>
        <v>NA</v>
      </c>
      <c r="W144" t="s">
        <v>3602</v>
      </c>
      <c r="X144" s="8">
        <v>46077</v>
      </c>
    </row>
    <row r="145" spans="1:25" x14ac:dyDescent="0.25">
      <c r="A145" s="18">
        <v>46064</v>
      </c>
      <c r="B145" s="19" t="s">
        <v>3258</v>
      </c>
      <c r="C145" s="19">
        <v>5.5</v>
      </c>
      <c r="D145" s="19" t="s">
        <v>2802</v>
      </c>
      <c r="E145" s="19" t="s">
        <v>2806</v>
      </c>
      <c r="F145" s="19">
        <v>1010014585</v>
      </c>
      <c r="G145" s="51" t="s">
        <v>3603</v>
      </c>
      <c r="H145" s="19" t="s">
        <v>3604</v>
      </c>
      <c r="I145" s="19" t="str">
        <f>IFERROR(VLOOKUP(F145,MatrizHDUniclass!$A:$AN,3,0),"NA")</f>
        <v>NA</v>
      </c>
      <c r="J145" s="19" t="str">
        <f>IFERROR(VLOOKUP(F145,MatrizHDUniclass!$A:$AN,19,0),"NA")</f>
        <v>NA</v>
      </c>
      <c r="K145" s="19" t="str">
        <f>IFERROR(VLOOKUP(F145,MatrizHDUniclass!$A:$AN,24,0),"NA")</f>
        <v>NA</v>
      </c>
      <c r="L145" s="19" t="str">
        <f>IFERROR(VLOOKUP(F145,MatrizHDUniclass!$A:$AN,31,0),"NA")</f>
        <v>NA</v>
      </c>
      <c r="M145" s="19" t="str">
        <f>IFERROR(VLOOKUP(F145,MatrizHDUniclass!$A:$AN,32,0),"NA")</f>
        <v>NA</v>
      </c>
      <c r="N145" s="19" t="str">
        <f>IFERROR(VLOOKUP(F145,MatrizHDUniclass!$A:$AN,33,0),"NA")</f>
        <v>NA</v>
      </c>
      <c r="O145" s="19" t="str">
        <f>IFERROR(VLOOKUP(F145,MatrizHDUniclass!$A:$AN,26,0),"NA")</f>
        <v>NA</v>
      </c>
      <c r="P145" s="19" t="str">
        <f>IFERROR(VLOOKUP(F145,MatrizHDUniclass!$A:$AN,34,0),"NA")</f>
        <v>NA</v>
      </c>
      <c r="Q145" s="19" t="str">
        <f>IFERROR(VLOOKUP(F145,MatrizHDUniclass!$A:$AN,35,0),"NA")</f>
        <v>NA</v>
      </c>
      <c r="R145" s="19" t="str">
        <f>IFERROR(VLOOKUP(F145,MatrizHDUniclass!$A:$AN,36,0),"NA")</f>
        <v>NA</v>
      </c>
      <c r="S145" s="19" t="str">
        <f>IFERROR(VLOOKUP(F145,MatrizHDUniclass!$A:$AN,37,0),"NA")</f>
        <v>NA</v>
      </c>
      <c r="T145" s="19" t="str">
        <f>IFERROR(VLOOKUP(F145,MatrizHDUniclass!$A:$AN,38,0),"NA")</f>
        <v>NA</v>
      </c>
      <c r="U145" s="19" t="str">
        <f>IFERROR(VLOOKUP(F145,MatrizHDUniclass!$A:$AN,39,0),"NA")</f>
        <v>NA</v>
      </c>
      <c r="V145" s="20" t="str">
        <f>IFERROR(VLOOKUP(F145,MatrizHDUniclass!$A:$AN,40,0),"NA")</f>
        <v>NA</v>
      </c>
      <c r="W145" t="s">
        <v>3605</v>
      </c>
      <c r="X145" s="8">
        <v>46077</v>
      </c>
    </row>
    <row r="146" spans="1:25" x14ac:dyDescent="0.25">
      <c r="A146" s="22">
        <v>45295</v>
      </c>
      <c r="B146" s="23" t="s">
        <v>3258</v>
      </c>
      <c r="C146" s="23">
        <v>11.3</v>
      </c>
      <c r="D146" s="23" t="s">
        <v>2802</v>
      </c>
      <c r="E146" s="23" t="s">
        <v>2803</v>
      </c>
      <c r="F146" s="23">
        <v>1000521216</v>
      </c>
      <c r="G146" s="30" t="s">
        <v>3606</v>
      </c>
      <c r="H146" s="30" t="s">
        <v>3439</v>
      </c>
      <c r="I146" s="23" t="str">
        <f>IFERROR(VLOOKUP(F146,MatrizHDUniclass!$A:$AN,3,0),"NA")</f>
        <v>NA</v>
      </c>
      <c r="J146" s="23" t="str">
        <f>IFERROR(VLOOKUP(F146,MatrizHDUniclass!$A:$AN,19,0),"NA")</f>
        <v>NA</v>
      </c>
      <c r="K146" s="23" t="str">
        <f>IFERROR(VLOOKUP(F146,MatrizHDUniclass!$A:$AN,24,0),"NA")</f>
        <v>NA</v>
      </c>
      <c r="L146" s="23" t="str">
        <f>IFERROR(VLOOKUP(F146,MatrizHDUniclass!$A:$AN,31,0),"NA")</f>
        <v>NA</v>
      </c>
      <c r="M146" s="23" t="str">
        <f>IFERROR(VLOOKUP(F146,MatrizHDUniclass!$A:$AN,32,0),"NA")</f>
        <v>NA</v>
      </c>
      <c r="N146" s="23" t="str">
        <f>IFERROR(VLOOKUP(F146,MatrizHDUniclass!$A:$AN,33,0),"NA")</f>
        <v>NA</v>
      </c>
      <c r="O146" s="23" t="str">
        <f>IFERROR(VLOOKUP(F146,MatrizHDUniclass!$A:$AN,26,0),"NA")</f>
        <v>NA</v>
      </c>
      <c r="P146" s="23" t="str">
        <f>IFERROR(VLOOKUP(F146,MatrizHDUniclass!$A:$AN,34,0),"NA")</f>
        <v>NA</v>
      </c>
      <c r="Q146" s="23" t="str">
        <f>IFERROR(VLOOKUP(F146,MatrizHDUniclass!$A:$AN,35,0),"NA")</f>
        <v>NA</v>
      </c>
      <c r="R146" s="23" t="str">
        <f>IFERROR(VLOOKUP(F146,MatrizHDUniclass!$A:$AN,36,0),"NA")</f>
        <v>NA</v>
      </c>
      <c r="S146" s="23" t="str">
        <f>IFERROR(VLOOKUP(F146,MatrizHDUniclass!$A:$AN,37,0),"NA")</f>
        <v>NA</v>
      </c>
      <c r="T146" s="23" t="str">
        <f>IFERROR(VLOOKUP(F146,MatrizHDUniclass!$A:$AN,38,0),"NA")</f>
        <v>NA</v>
      </c>
      <c r="U146" s="23" t="str">
        <f>IFERROR(VLOOKUP(F146,MatrizHDUniclass!$A:$AN,39,0),"NA")</f>
        <v>NA</v>
      </c>
      <c r="V146" s="24" t="str">
        <f>IFERROR(VLOOKUP(F146,MatrizHDUniclass!$A:$AN,40,0),"NA")</f>
        <v>NA</v>
      </c>
      <c r="W146" s="27" t="s">
        <v>3336</v>
      </c>
      <c r="X146" s="8">
        <v>46078</v>
      </c>
    </row>
    <row r="147" spans="1:25" x14ac:dyDescent="0.25">
      <c r="A147" s="22">
        <v>45897</v>
      </c>
      <c r="B147" s="23" t="s">
        <v>3258</v>
      </c>
      <c r="C147" s="23">
        <v>11.3</v>
      </c>
      <c r="D147" s="23" t="s">
        <v>2802</v>
      </c>
      <c r="E147" s="23" t="s">
        <v>2803</v>
      </c>
      <c r="F147" s="23">
        <v>1073521764</v>
      </c>
      <c r="G147" s="23" t="s">
        <v>3607</v>
      </c>
      <c r="H147" s="23" t="s">
        <v>3608</v>
      </c>
      <c r="I147" s="23" t="str">
        <f>IFERROR(VLOOKUP(F147,MatrizHDUniclass!$A:$AN,3,0),"NA")</f>
        <v>NA</v>
      </c>
      <c r="J147" s="23" t="str">
        <f>IFERROR(VLOOKUP(F147,MatrizHDUniclass!$A:$AN,19,0),"NA")</f>
        <v>NA</v>
      </c>
      <c r="K147" s="23" t="str">
        <f>IFERROR(VLOOKUP(F147,MatrizHDUniclass!$A:$AN,24,0),"NA")</f>
        <v>NA</v>
      </c>
      <c r="L147" s="23" t="str">
        <f>IFERROR(VLOOKUP(F147,MatrizHDUniclass!$A:$AN,31,0),"NA")</f>
        <v>NA</v>
      </c>
      <c r="M147" s="23" t="str">
        <f>IFERROR(VLOOKUP(F147,MatrizHDUniclass!$A:$AN,32,0),"NA")</f>
        <v>NA</v>
      </c>
      <c r="N147" s="23" t="str">
        <f>IFERROR(VLOOKUP(F147,MatrizHDUniclass!$A:$AN,33,0),"NA")</f>
        <v>NA</v>
      </c>
      <c r="O147" s="23" t="str">
        <f>IFERROR(VLOOKUP(F147,MatrizHDUniclass!$A:$AN,26,0),"NA")</f>
        <v>NA</v>
      </c>
      <c r="P147" s="23" t="str">
        <f>IFERROR(VLOOKUP(F147,MatrizHDUniclass!$A:$AN,34,0),"NA")</f>
        <v>NA</v>
      </c>
      <c r="Q147" s="23" t="str">
        <f>IFERROR(VLOOKUP(F147,MatrizHDUniclass!$A:$AN,35,0),"NA")</f>
        <v>NA</v>
      </c>
      <c r="R147" s="23" t="str">
        <f>IFERROR(VLOOKUP(F147,MatrizHDUniclass!$A:$AN,36,0),"NA")</f>
        <v>NA</v>
      </c>
      <c r="S147" s="23" t="str">
        <f>IFERROR(VLOOKUP(F147,MatrizHDUniclass!$A:$AN,37,0),"NA")</f>
        <v>NA</v>
      </c>
      <c r="T147" s="23" t="str">
        <f>IFERROR(VLOOKUP(F147,MatrizHDUniclass!$A:$AN,38,0),"NA")</f>
        <v>NA</v>
      </c>
      <c r="U147" s="23" t="str">
        <f>IFERROR(VLOOKUP(F147,MatrizHDUniclass!$A:$AN,39,0),"NA")</f>
        <v>NA</v>
      </c>
      <c r="V147" s="24" t="str">
        <f>IFERROR(VLOOKUP(F147,MatrizHDUniclass!$A:$AN,40,0),"NA")</f>
        <v>NA</v>
      </c>
      <c r="W147" t="s">
        <v>3609</v>
      </c>
      <c r="X147" s="8">
        <v>46078</v>
      </c>
    </row>
    <row r="148" spans="1:25" x14ac:dyDescent="0.25">
      <c r="A148" s="22">
        <v>43990</v>
      </c>
      <c r="B148" s="23" t="s">
        <v>3258</v>
      </c>
      <c r="C148" s="23">
        <v>5.5</v>
      </c>
      <c r="D148" s="23" t="s">
        <v>2802</v>
      </c>
      <c r="E148" s="23" t="s">
        <v>2806</v>
      </c>
      <c r="F148" s="23">
        <v>1025140115</v>
      </c>
      <c r="G148" s="23" t="s">
        <v>3610</v>
      </c>
      <c r="H148" s="23" t="s">
        <v>3611</v>
      </c>
      <c r="I148" s="23" t="str">
        <f>IFERROR(VLOOKUP(F148,MatrizHDUniclass!$A:$AN,3,0),"NA")</f>
        <v>NA</v>
      </c>
      <c r="J148" s="23" t="str">
        <f>IFERROR(VLOOKUP(F148,MatrizHDUniclass!$A:$AN,19,0),"NA")</f>
        <v>NA</v>
      </c>
      <c r="K148" s="23" t="str">
        <f>IFERROR(VLOOKUP(F148,MatrizHDUniclass!$A:$AN,24,0),"NA")</f>
        <v>NA</v>
      </c>
      <c r="L148" s="23" t="str">
        <f>IFERROR(VLOOKUP(F148,MatrizHDUniclass!$A:$AN,31,0),"NA")</f>
        <v>NA</v>
      </c>
      <c r="M148" s="23" t="str">
        <f>IFERROR(VLOOKUP(F148,MatrizHDUniclass!$A:$AN,32,0),"NA")</f>
        <v>NA</v>
      </c>
      <c r="N148" s="23" t="str">
        <f>IFERROR(VLOOKUP(F148,MatrizHDUniclass!$A:$AN,33,0),"NA")</f>
        <v>NA</v>
      </c>
      <c r="O148" s="23" t="str">
        <f>IFERROR(VLOOKUP(F148,MatrizHDUniclass!$A:$AN,26,0),"NA")</f>
        <v>NA</v>
      </c>
      <c r="P148" s="23" t="str">
        <f>IFERROR(VLOOKUP(F148,MatrizHDUniclass!$A:$AN,34,0),"NA")</f>
        <v>NA</v>
      </c>
      <c r="Q148" s="23" t="str">
        <f>IFERROR(VLOOKUP(F148,MatrizHDUniclass!$A:$AN,35,0),"NA")</f>
        <v>NA</v>
      </c>
      <c r="R148" s="23" t="str">
        <f>IFERROR(VLOOKUP(F148,MatrizHDUniclass!$A:$AN,36,0),"NA")</f>
        <v>NA</v>
      </c>
      <c r="S148" s="23" t="str">
        <f>IFERROR(VLOOKUP(F148,MatrizHDUniclass!$A:$AN,37,0),"NA")</f>
        <v>NA</v>
      </c>
      <c r="T148" s="23" t="str">
        <f>IFERROR(VLOOKUP(F148,MatrizHDUniclass!$A:$AN,38,0),"NA")</f>
        <v>NA</v>
      </c>
      <c r="U148" s="23" t="str">
        <f>IFERROR(VLOOKUP(F148,MatrizHDUniclass!$A:$AN,39,0),"NA")</f>
        <v>NA</v>
      </c>
      <c r="V148" s="24" t="str">
        <f>IFERROR(VLOOKUP(F148,MatrizHDUniclass!$A:$AN,40,0),"NA")</f>
        <v>NA</v>
      </c>
      <c r="W148" t="s">
        <v>3612</v>
      </c>
      <c r="X148" s="8">
        <v>46079</v>
      </c>
    </row>
    <row r="149" spans="1:25" x14ac:dyDescent="0.25">
      <c r="A149" s="22">
        <v>45873</v>
      </c>
      <c r="B149" s="23" t="s">
        <v>3258</v>
      </c>
      <c r="C149" s="23">
        <v>11.3</v>
      </c>
      <c r="D149" s="23" t="s">
        <v>2802</v>
      </c>
      <c r="E149" s="23" t="s">
        <v>2803</v>
      </c>
      <c r="F149" s="23">
        <v>52906097</v>
      </c>
      <c r="G149" s="23" t="s">
        <v>3613</v>
      </c>
      <c r="H149" s="23" t="s">
        <v>3614</v>
      </c>
      <c r="I149" s="19" t="str">
        <f>IFERROR(VLOOKUP(F149,MatrizHDUniclass!$A:$AN,3,0),"NA")</f>
        <v>NA</v>
      </c>
      <c r="J149" s="23" t="str">
        <f>IFERROR(VLOOKUP(F149,MatrizHDUniclass!$A:$AN,19,0),"NA")</f>
        <v>NA</v>
      </c>
      <c r="K149" s="23" t="str">
        <f>IFERROR(VLOOKUP(F149,MatrizHDUniclass!$A:$AN,24,0),"NA")</f>
        <v>NA</v>
      </c>
      <c r="L149" s="23" t="str">
        <f>IFERROR(VLOOKUP(F149,MatrizHDUniclass!$A:$AN,31,0),"NA")</f>
        <v>NA</v>
      </c>
      <c r="M149" s="23" t="str">
        <f>IFERROR(VLOOKUP(F149,MatrizHDUniclass!$A:$AN,32,0),"NA")</f>
        <v>NA</v>
      </c>
      <c r="N149" s="23" t="str">
        <f>IFERROR(VLOOKUP(F149,MatrizHDUniclass!$A:$AN,33,0),"NA")</f>
        <v>NA</v>
      </c>
      <c r="O149" s="23" t="str">
        <f>IFERROR(VLOOKUP(F149,MatrizHDUniclass!$A:$AN,26,0),"NA")</f>
        <v>NA</v>
      </c>
      <c r="P149" s="23" t="str">
        <f>IFERROR(VLOOKUP(F149,MatrizHDUniclass!$A:$AN,34,0),"NA")</f>
        <v>NA</v>
      </c>
      <c r="Q149" s="23" t="str">
        <f>IFERROR(VLOOKUP(F149,MatrizHDUniclass!$A:$AN,35,0),"NA")</f>
        <v>NA</v>
      </c>
      <c r="R149" s="23" t="str">
        <f>IFERROR(VLOOKUP(F149,MatrizHDUniclass!$A:$AN,36,0),"NA")</f>
        <v>NA</v>
      </c>
      <c r="S149" s="23" t="str">
        <f>IFERROR(VLOOKUP(F149,MatrizHDUniclass!$A:$AN,37,0),"NA")</f>
        <v>NA</v>
      </c>
      <c r="T149" s="23" t="str">
        <f>IFERROR(VLOOKUP(F149,MatrizHDUniclass!$A:$AN,38,0),"NA")</f>
        <v>NA</v>
      </c>
      <c r="U149" s="23" t="str">
        <f>IFERROR(VLOOKUP(F149,MatrizHDUniclass!$A:$AN,39,0),"NA")</f>
        <v>NA</v>
      </c>
      <c r="V149" s="24" t="str">
        <f>IFERROR(VLOOKUP(F149,MatrizHDUniclass!$A:$AN,40,0),"NA")</f>
        <v>NA</v>
      </c>
      <c r="W149" s="27" t="s">
        <v>3336</v>
      </c>
      <c r="X149" s="8">
        <v>46079</v>
      </c>
    </row>
    <row r="150" spans="1:25" x14ac:dyDescent="0.25">
      <c r="A150" s="22">
        <v>45702</v>
      </c>
      <c r="B150" s="23" t="s">
        <v>3265</v>
      </c>
      <c r="C150" s="23">
        <v>11.3</v>
      </c>
      <c r="D150" s="23" t="s">
        <v>2802</v>
      </c>
      <c r="E150" s="23" t="s">
        <v>2803</v>
      </c>
      <c r="F150" s="23">
        <v>1003908893</v>
      </c>
      <c r="G150" s="30" t="s">
        <v>3615</v>
      </c>
      <c r="H150" s="30" t="s">
        <v>3616</v>
      </c>
      <c r="I150" s="23" t="str">
        <f>IFERROR(VLOOKUP(F150,MatrizHDUniclass!$A:$AN,3,0),"NA")</f>
        <v>NA</v>
      </c>
      <c r="J150" s="23" t="str">
        <f>IFERROR(VLOOKUP(F150,MatrizHDUniclass!$A:$AN,19,0),"NA")</f>
        <v>NA</v>
      </c>
      <c r="K150" s="23" t="str">
        <f>IFERROR(VLOOKUP(F150,MatrizHDUniclass!$A:$AN,24,0),"NA")</f>
        <v>NA</v>
      </c>
      <c r="L150" s="23" t="str">
        <f>IFERROR(VLOOKUP(F150,MatrizHDUniclass!$A:$AN,31,0),"NA")</f>
        <v>NA</v>
      </c>
      <c r="M150" s="23" t="str">
        <f>IFERROR(VLOOKUP(F150,MatrizHDUniclass!$A:$AN,32,0),"NA")</f>
        <v>NA</v>
      </c>
      <c r="N150" s="23" t="str">
        <f>IFERROR(VLOOKUP(F150,MatrizHDUniclass!$A:$AN,33,0),"NA")</f>
        <v>NA</v>
      </c>
      <c r="O150" s="23" t="str">
        <f>IFERROR(VLOOKUP(F150,MatrizHDUniclass!$A:$AN,26,0),"NA")</f>
        <v>NA</v>
      </c>
      <c r="P150" s="23" t="str">
        <f>IFERROR(VLOOKUP(F150,MatrizHDUniclass!$A:$AN,34,0),"NA")</f>
        <v>NA</v>
      </c>
      <c r="Q150" s="23" t="str">
        <f>IFERROR(VLOOKUP(F150,MatrizHDUniclass!$A:$AN,35,0),"NA")</f>
        <v>NA</v>
      </c>
      <c r="R150" s="23" t="str">
        <f>IFERROR(VLOOKUP(F150,MatrizHDUniclass!$A:$AN,36,0),"NA")</f>
        <v>NA</v>
      </c>
      <c r="S150" s="23" t="str">
        <f>IFERROR(VLOOKUP(F150,MatrizHDUniclass!$A:$AN,37,0),"NA")</f>
        <v>NA</v>
      </c>
      <c r="T150" s="23" t="str">
        <f>IFERROR(VLOOKUP(F150,MatrizHDUniclass!$A:$AN,38,0),"NA")</f>
        <v>NA</v>
      </c>
      <c r="U150" s="23" t="str">
        <f>IFERROR(VLOOKUP(F150,MatrizHDUniclass!$A:$AN,39,0),"NA")</f>
        <v>NA</v>
      </c>
      <c r="V150" s="24" t="str">
        <f>IFERROR(VLOOKUP(F150,MatrizHDUniclass!$A:$AN,40,0),"NA")</f>
        <v>NA</v>
      </c>
      <c r="W150" s="27" t="s">
        <v>3336</v>
      </c>
      <c r="X150" s="8">
        <v>46079</v>
      </c>
    </row>
    <row r="151" spans="1:25" x14ac:dyDescent="0.25">
      <c r="A151" s="26">
        <v>45229</v>
      </c>
      <c r="B151" s="23" t="s">
        <v>3298</v>
      </c>
      <c r="C151" s="23">
        <v>5.5</v>
      </c>
      <c r="D151" s="23" t="s">
        <v>2802</v>
      </c>
      <c r="E151" s="23" t="s">
        <v>2806</v>
      </c>
      <c r="F151" s="23">
        <v>1040746829</v>
      </c>
      <c r="G151" s="23" t="s">
        <v>3617</v>
      </c>
      <c r="H151" s="23"/>
      <c r="I151" s="19" t="s">
        <v>3618</v>
      </c>
      <c r="J151" s="23" t="s">
        <v>3619</v>
      </c>
      <c r="K151" s="23" t="s">
        <v>3620</v>
      </c>
      <c r="L151" s="23" t="s">
        <v>3045</v>
      </c>
      <c r="M151" s="23" t="s">
        <v>3304</v>
      </c>
      <c r="N151" s="23" t="s">
        <v>3298</v>
      </c>
      <c r="O151" s="23" t="s">
        <v>3621</v>
      </c>
      <c r="P151" s="23" t="s">
        <v>815</v>
      </c>
      <c r="Q151" s="23" t="s">
        <v>3295</v>
      </c>
      <c r="R151" s="23" t="s">
        <v>3296</v>
      </c>
      <c r="S151" s="23" t="s">
        <v>3285</v>
      </c>
      <c r="T151" s="23" t="s">
        <v>3275</v>
      </c>
      <c r="U151" s="23" t="s">
        <v>3046</v>
      </c>
      <c r="V151" s="24" t="s">
        <v>3055</v>
      </c>
      <c r="W151" t="s">
        <v>3622</v>
      </c>
      <c r="X151" s="8">
        <v>46079</v>
      </c>
    </row>
    <row r="152" spans="1:25" x14ac:dyDescent="0.25">
      <c r="A152" s="26">
        <v>45398</v>
      </c>
      <c r="B152" s="23" t="s">
        <v>3298</v>
      </c>
      <c r="C152" s="23">
        <v>5.5</v>
      </c>
      <c r="D152" s="23" t="s">
        <v>2802</v>
      </c>
      <c r="E152" s="23" t="s">
        <v>2806</v>
      </c>
      <c r="F152" s="23">
        <v>1193263252</v>
      </c>
      <c r="G152" s="52" t="s">
        <v>3623</v>
      </c>
      <c r="H152" s="23" t="s">
        <v>3624</v>
      </c>
      <c r="I152" s="23" t="s">
        <v>13</v>
      </c>
      <c r="J152" s="23" t="s">
        <v>13</v>
      </c>
      <c r="K152" s="23" t="s">
        <v>13</v>
      </c>
      <c r="L152" s="23" t="s">
        <v>13</v>
      </c>
      <c r="M152" s="23" t="s">
        <v>13</v>
      </c>
      <c r="N152" s="23" t="s">
        <v>13</v>
      </c>
      <c r="O152" s="23" t="s">
        <v>13</v>
      </c>
      <c r="P152" s="23" t="s">
        <v>13</v>
      </c>
      <c r="Q152" s="23" t="s">
        <v>13</v>
      </c>
      <c r="R152" s="23" t="s">
        <v>13</v>
      </c>
      <c r="S152" s="23" t="s">
        <v>13</v>
      </c>
      <c r="T152" s="23" t="s">
        <v>13</v>
      </c>
      <c r="U152" s="23" t="s">
        <v>13</v>
      </c>
      <c r="V152" s="24" t="s">
        <v>13</v>
      </c>
      <c r="W152" t="s">
        <v>3625</v>
      </c>
      <c r="X152" s="8">
        <v>46079</v>
      </c>
    </row>
    <row r="153" spans="1:25" x14ac:dyDescent="0.25">
      <c r="A153" s="22">
        <v>44957</v>
      </c>
      <c r="B153" s="23" t="s">
        <v>3258</v>
      </c>
      <c r="C153" s="23">
        <v>11.3</v>
      </c>
      <c r="D153" s="23" t="s">
        <v>2802</v>
      </c>
      <c r="E153" s="23" t="s">
        <v>2803</v>
      </c>
      <c r="F153" s="23">
        <v>1061219779</v>
      </c>
      <c r="G153" s="52" t="s">
        <v>3383</v>
      </c>
      <c r="H153" s="23" t="s">
        <v>3361</v>
      </c>
      <c r="I153" s="23" t="str">
        <f>IFERROR(VLOOKUP(F153,MatrizHDUniclass!$A:$AN,3,0),"NA")</f>
        <v>NA</v>
      </c>
      <c r="J153" s="23" t="str">
        <f>IFERROR(VLOOKUP(F153,MatrizHDUniclass!$A:$AN,19,0),"NA")</f>
        <v>NA</v>
      </c>
      <c r="K153" s="23" t="str">
        <f>IFERROR(VLOOKUP(F153,MatrizHDUniclass!$A:$AN,24,0),"NA")</f>
        <v>NA</v>
      </c>
      <c r="L153" s="23" t="str">
        <f>IFERROR(VLOOKUP(F153,MatrizHDUniclass!$A:$AN,31,0),"NA")</f>
        <v>NA</v>
      </c>
      <c r="M153" s="23" t="str">
        <f>IFERROR(VLOOKUP(F153,MatrizHDUniclass!$A:$AN,32,0),"NA")</f>
        <v>NA</v>
      </c>
      <c r="N153" s="23" t="str">
        <f>IFERROR(VLOOKUP(F153,MatrizHDUniclass!$A:$AN,33,0),"NA")</f>
        <v>NA</v>
      </c>
      <c r="O153" s="23" t="str">
        <f>IFERROR(VLOOKUP(F153,MatrizHDUniclass!$A:$AN,26,0),"NA")</f>
        <v>NA</v>
      </c>
      <c r="P153" s="23" t="str">
        <f>IFERROR(VLOOKUP(F153,MatrizHDUniclass!$A:$AN,34,0),"NA")</f>
        <v>NA</v>
      </c>
      <c r="Q153" s="23" t="str">
        <f>IFERROR(VLOOKUP(F153,MatrizHDUniclass!$A:$AN,35,0),"NA")</f>
        <v>NA</v>
      </c>
      <c r="R153" s="23" t="str">
        <f>IFERROR(VLOOKUP(F153,MatrizHDUniclass!$A:$AN,36,0),"NA")</f>
        <v>NA</v>
      </c>
      <c r="S153" s="23" t="str">
        <f>IFERROR(VLOOKUP(F153,MatrizHDUniclass!$A:$AN,37,0),"NA")</f>
        <v>NA</v>
      </c>
      <c r="T153" s="23" t="str">
        <f>IFERROR(VLOOKUP(F153,MatrizHDUniclass!$A:$AN,38,0),"NA")</f>
        <v>NA</v>
      </c>
      <c r="U153" s="23" t="str">
        <f>IFERROR(VLOOKUP(F153,MatrizHDUniclass!$A:$AN,39,0),"NA")</f>
        <v>NA</v>
      </c>
      <c r="V153" s="24" t="str">
        <f>IFERROR(VLOOKUP(F153,MatrizHDUniclass!$A:$AN,40,0),"NA")</f>
        <v>NA</v>
      </c>
      <c r="W153" t="s">
        <v>3626</v>
      </c>
      <c r="X153" s="8">
        <v>46083</v>
      </c>
    </row>
    <row r="154" spans="1:25" x14ac:dyDescent="0.25">
      <c r="A154" s="18">
        <v>45335</v>
      </c>
      <c r="B154" s="19" t="s">
        <v>3337</v>
      </c>
      <c r="C154" s="19">
        <v>4.53</v>
      </c>
      <c r="D154" s="19" t="s">
        <v>2802</v>
      </c>
      <c r="E154" s="19" t="s">
        <v>2810</v>
      </c>
      <c r="F154" s="19">
        <v>1117553783</v>
      </c>
      <c r="G154" s="19" t="s">
        <v>3627</v>
      </c>
      <c r="H154" s="19"/>
      <c r="I154" s="19" t="s">
        <v>3628</v>
      </c>
      <c r="J154" s="19" t="s">
        <v>3573</v>
      </c>
      <c r="K154" s="19" t="s">
        <v>3629</v>
      </c>
      <c r="L154" s="19" t="s">
        <v>3317</v>
      </c>
      <c r="M154" s="19" t="s">
        <v>3093</v>
      </c>
      <c r="N154" s="19" t="s">
        <v>3292</v>
      </c>
      <c r="O154" s="19" t="s">
        <v>3293</v>
      </c>
      <c r="P154" s="19" t="s">
        <v>3294</v>
      </c>
      <c r="Q154" s="19" t="s">
        <v>3295</v>
      </c>
      <c r="R154" s="19" t="s">
        <v>3296</v>
      </c>
      <c r="S154" s="19" t="s">
        <v>3318</v>
      </c>
      <c r="T154" s="19" t="s">
        <v>3275</v>
      </c>
      <c r="U154" s="19" t="s">
        <v>3318</v>
      </c>
      <c r="V154" s="20" t="s">
        <v>3319</v>
      </c>
      <c r="W154" t="s">
        <v>3542</v>
      </c>
      <c r="X154" s="8">
        <v>46083</v>
      </c>
    </row>
    <row r="155" spans="1:25" x14ac:dyDescent="0.25">
      <c r="A155" s="22">
        <v>43951</v>
      </c>
      <c r="B155" s="23" t="s">
        <v>3258</v>
      </c>
      <c r="C155" s="23">
        <v>11.3</v>
      </c>
      <c r="D155" s="23" t="s">
        <v>2802</v>
      </c>
      <c r="E155" s="23" t="s">
        <v>2803</v>
      </c>
      <c r="F155" s="23">
        <v>1001188259</v>
      </c>
      <c r="G155" s="47" t="s">
        <v>3630</v>
      </c>
      <c r="H155" s="28" t="s">
        <v>3631</v>
      </c>
      <c r="I155" s="19" t="str">
        <f>IFERROR(VLOOKUP(F155,MatrizHDUniclass!$A:$AN,3,0),"NA")</f>
        <v>NA</v>
      </c>
      <c r="J155" s="23" t="str">
        <f>IFERROR(VLOOKUP(F155,MatrizHDUniclass!$A:$AN,19,0),"NA")</f>
        <v>NA</v>
      </c>
      <c r="K155" s="23" t="str">
        <f>IFERROR(VLOOKUP(F155,MatrizHDUniclass!$A:$AN,24,0),"NA")</f>
        <v>NA</v>
      </c>
      <c r="L155" s="23" t="str">
        <f>IFERROR(VLOOKUP(F155,MatrizHDUniclass!$A:$AN,31,0),"NA")</f>
        <v>NA</v>
      </c>
      <c r="M155" s="23" t="str">
        <f>IFERROR(VLOOKUP(F155,MatrizHDUniclass!$A:$AN,32,0),"NA")</f>
        <v>NA</v>
      </c>
      <c r="N155" s="23" t="str">
        <f>IFERROR(VLOOKUP(F155,MatrizHDUniclass!$A:$AN,33,0),"NA")</f>
        <v>NA</v>
      </c>
      <c r="O155" s="23" t="str">
        <f>IFERROR(VLOOKUP(F155,MatrizHDUniclass!$A:$AN,26,0),"NA")</f>
        <v>NA</v>
      </c>
      <c r="P155" s="23" t="str">
        <f>IFERROR(VLOOKUP(F155,MatrizHDUniclass!$A:$AN,34,0),"NA")</f>
        <v>NA</v>
      </c>
      <c r="Q155" s="23" t="str">
        <f>IFERROR(VLOOKUP(F155,MatrizHDUniclass!$A:$AN,35,0),"NA")</f>
        <v>NA</v>
      </c>
      <c r="R155" s="23" t="str">
        <f>IFERROR(VLOOKUP(F155,MatrizHDUniclass!$A:$AN,36,0),"NA")</f>
        <v>NA</v>
      </c>
      <c r="S155" s="23" t="str">
        <f>IFERROR(VLOOKUP(F155,MatrizHDUniclass!$A:$AN,37,0),"NA")</f>
        <v>NA</v>
      </c>
      <c r="T155" s="23" t="str">
        <f>IFERROR(VLOOKUP(F155,MatrizHDUniclass!$A:$AN,38,0),"NA")</f>
        <v>NA</v>
      </c>
      <c r="U155" s="23" t="str">
        <f>IFERROR(VLOOKUP(F155,MatrizHDUniclass!$A:$AN,39,0),"NA")</f>
        <v>NA</v>
      </c>
      <c r="V155" s="24" t="str">
        <f>IFERROR(VLOOKUP(F155,MatrizHDUniclass!$A:$AN,40,0),"NA")</f>
        <v>NA</v>
      </c>
      <c r="W155" s="27" t="s">
        <v>3336</v>
      </c>
      <c r="X155" s="8">
        <v>46083</v>
      </c>
      <c r="Y155">
        <v>1</v>
      </c>
    </row>
    <row r="156" spans="1:25" x14ac:dyDescent="0.25">
      <c r="A156" s="26">
        <v>45873</v>
      </c>
      <c r="B156" s="23" t="s">
        <v>3258</v>
      </c>
      <c r="C156" s="23">
        <v>11.3</v>
      </c>
      <c r="D156" s="23" t="s">
        <v>2802</v>
      </c>
      <c r="E156" s="23" t="s">
        <v>2803</v>
      </c>
      <c r="F156" s="23">
        <v>1148962169</v>
      </c>
      <c r="G156" s="30" t="s">
        <v>3632</v>
      </c>
      <c r="H156" s="30" t="s">
        <v>3633</v>
      </c>
      <c r="I156" s="23" t="str">
        <f>IFERROR(VLOOKUP(F156,MatrizHDUniclass!$A:$AN,3,0),"NA")</f>
        <v>NA</v>
      </c>
      <c r="J156" s="23" t="str">
        <f>IFERROR(VLOOKUP(F156,MatrizHDUniclass!$A:$AN,19,0),"NA")</f>
        <v>NA</v>
      </c>
      <c r="K156" s="23" t="str">
        <f>IFERROR(VLOOKUP(F156,MatrizHDUniclass!$A:$AN,24,0),"NA")</f>
        <v>NA</v>
      </c>
      <c r="L156" s="23" t="str">
        <f>IFERROR(VLOOKUP(F156,MatrizHDUniclass!$A:$AN,31,0),"NA")</f>
        <v>NA</v>
      </c>
      <c r="M156" s="23" t="str">
        <f>IFERROR(VLOOKUP(F156,MatrizHDUniclass!$A:$AN,32,0),"NA")</f>
        <v>NA</v>
      </c>
      <c r="N156" s="23" t="str">
        <f>IFERROR(VLOOKUP(F156,MatrizHDUniclass!$A:$AN,33,0),"NA")</f>
        <v>NA</v>
      </c>
      <c r="O156" s="23" t="str">
        <f>IFERROR(VLOOKUP(F156,MatrizHDUniclass!$A:$AN,26,0),"NA")</f>
        <v>NA</v>
      </c>
      <c r="P156" s="23" t="str">
        <f>IFERROR(VLOOKUP(F156,MatrizHDUniclass!$A:$AN,34,0),"NA")</f>
        <v>NA</v>
      </c>
      <c r="Q156" s="23" t="str">
        <f>IFERROR(VLOOKUP(F156,MatrizHDUniclass!$A:$AN,35,0),"NA")</f>
        <v>NA</v>
      </c>
      <c r="R156" s="23" t="str">
        <f>IFERROR(VLOOKUP(F156,MatrizHDUniclass!$A:$AN,36,0),"NA")</f>
        <v>NA</v>
      </c>
      <c r="S156" s="23" t="str">
        <f>IFERROR(VLOOKUP(F156,MatrizHDUniclass!$A:$AN,37,0),"NA")</f>
        <v>NA</v>
      </c>
      <c r="T156" s="23" t="str">
        <f>IFERROR(VLOOKUP(F156,MatrizHDUniclass!$A:$AN,38,0),"NA")</f>
        <v>NA</v>
      </c>
      <c r="U156" s="23" t="str">
        <f>IFERROR(VLOOKUP(F156,MatrizHDUniclass!$A:$AN,39,0),"NA")</f>
        <v>NA</v>
      </c>
      <c r="V156" s="24" t="str">
        <f>IFERROR(VLOOKUP(F156,MatrizHDUniclass!$A:$AN,40,0),"NA")</f>
        <v>NA</v>
      </c>
      <c r="W156" s="27" t="s">
        <v>3336</v>
      </c>
      <c r="X156" s="8">
        <v>46083</v>
      </c>
      <c r="Y156">
        <v>1</v>
      </c>
    </row>
    <row r="157" spans="1:25" x14ac:dyDescent="0.25">
      <c r="A157" s="26">
        <v>45335</v>
      </c>
      <c r="B157" s="23" t="s">
        <v>3337</v>
      </c>
      <c r="C157" s="23">
        <v>5.5</v>
      </c>
      <c r="D157" s="23" t="s">
        <v>2802</v>
      </c>
      <c r="E157" s="23" t="s">
        <v>2806</v>
      </c>
      <c r="F157" s="23">
        <v>1117553783</v>
      </c>
      <c r="G157" s="23" t="s">
        <v>3627</v>
      </c>
      <c r="H157" s="23"/>
      <c r="I157" s="23" t="str">
        <f>IFERROR(VLOOKUP(F157,MatrizHDUniclass!$A:$AN,3,0),"NA")</f>
        <v>NA</v>
      </c>
      <c r="J157" s="23" t="str">
        <f>IFERROR(VLOOKUP(F157,MatrizHDUniclass!$A:$AN,19,0),"NA")</f>
        <v>NA</v>
      </c>
      <c r="K157" s="23" t="str">
        <f>IFERROR(VLOOKUP(F157,MatrizHDUniclass!$A:$AN,24,0),"NA")</f>
        <v>NA</v>
      </c>
      <c r="L157" s="23" t="str">
        <f>IFERROR(VLOOKUP(F157,MatrizHDUniclass!$A:$AN,31,0),"NA")</f>
        <v>NA</v>
      </c>
      <c r="M157" s="23" t="str">
        <f>IFERROR(VLOOKUP(F157,MatrizHDUniclass!$A:$AN,32,0),"NA")</f>
        <v>NA</v>
      </c>
      <c r="N157" s="23" t="str">
        <f>IFERROR(VLOOKUP(F157,MatrizHDUniclass!$A:$AN,33,0),"NA")</f>
        <v>NA</v>
      </c>
      <c r="O157" s="23" t="str">
        <f>IFERROR(VLOOKUP(F157,MatrizHDUniclass!$A:$AN,26,0),"NA")</f>
        <v>NA</v>
      </c>
      <c r="P157" s="23" t="str">
        <f>IFERROR(VLOOKUP(F157,MatrizHDUniclass!$A:$AN,34,0),"NA")</f>
        <v>NA</v>
      </c>
      <c r="Q157" s="23" t="str">
        <f>IFERROR(VLOOKUP(F157,MatrizHDUniclass!$A:$AN,35,0),"NA")</f>
        <v>NA</v>
      </c>
      <c r="R157" s="23" t="str">
        <f>IFERROR(VLOOKUP(F157,MatrizHDUniclass!$A:$AN,36,0),"NA")</f>
        <v>NA</v>
      </c>
      <c r="S157" s="23" t="str">
        <f>IFERROR(VLOOKUP(F157,MatrizHDUniclass!$A:$AN,37,0),"NA")</f>
        <v>NA</v>
      </c>
      <c r="T157" s="23" t="str">
        <f>IFERROR(VLOOKUP(F157,MatrizHDUniclass!$A:$AN,38,0),"NA")</f>
        <v>NA</v>
      </c>
      <c r="U157" s="23" t="str">
        <f>IFERROR(VLOOKUP(F157,MatrizHDUniclass!$A:$AN,39,0),"NA")</f>
        <v>NA</v>
      </c>
      <c r="V157" s="24" t="str">
        <f>IFERROR(VLOOKUP(F157,MatrizHDUniclass!$A:$AN,40,0),"NA")</f>
        <v>NA</v>
      </c>
      <c r="W157" s="27" t="s">
        <v>3336</v>
      </c>
      <c r="X157" s="8">
        <v>46085</v>
      </c>
    </row>
    <row r="158" spans="1:25" x14ac:dyDescent="0.25">
      <c r="A158" s="22">
        <v>45889</v>
      </c>
      <c r="B158" s="23" t="s">
        <v>3258</v>
      </c>
      <c r="C158" s="23">
        <v>11.3</v>
      </c>
      <c r="D158" s="23" t="s">
        <v>2802</v>
      </c>
      <c r="E158" s="23" t="s">
        <v>2803</v>
      </c>
      <c r="F158" s="23">
        <v>1030522440</v>
      </c>
      <c r="G158" s="46" t="s">
        <v>3634</v>
      </c>
      <c r="H158" s="23" t="s">
        <v>3635</v>
      </c>
      <c r="I158" s="23" t="s">
        <v>13</v>
      </c>
      <c r="J158" s="23" t="s">
        <v>13</v>
      </c>
      <c r="K158" s="23" t="s">
        <v>13</v>
      </c>
      <c r="L158" s="23" t="s">
        <v>13</v>
      </c>
      <c r="M158" s="23" t="s">
        <v>13</v>
      </c>
      <c r="N158" s="23" t="s">
        <v>13</v>
      </c>
      <c r="O158" s="23" t="s">
        <v>13</v>
      </c>
      <c r="P158" s="23" t="s">
        <v>13</v>
      </c>
      <c r="Q158" s="23" t="s">
        <v>13</v>
      </c>
      <c r="R158" s="23" t="s">
        <v>13</v>
      </c>
      <c r="S158" s="23" t="s">
        <v>13</v>
      </c>
      <c r="T158" s="23" t="s">
        <v>13</v>
      </c>
      <c r="U158" s="23" t="s">
        <v>13</v>
      </c>
      <c r="V158" s="24" t="s">
        <v>13</v>
      </c>
      <c r="W158" t="s">
        <v>3636</v>
      </c>
      <c r="X158" s="8">
        <v>46087</v>
      </c>
    </row>
    <row r="159" spans="1:25" x14ac:dyDescent="0.25">
      <c r="A159" s="22">
        <v>45294</v>
      </c>
      <c r="B159" s="23" t="s">
        <v>3265</v>
      </c>
      <c r="C159" s="23">
        <v>5.5</v>
      </c>
      <c r="D159" s="23" t="s">
        <v>2802</v>
      </c>
      <c r="E159" s="23" t="s">
        <v>2806</v>
      </c>
      <c r="F159" s="23">
        <v>14139961</v>
      </c>
      <c r="G159" s="23" t="s">
        <v>3637</v>
      </c>
      <c r="H159" s="23" t="s">
        <v>3638</v>
      </c>
      <c r="I159" s="23" t="s">
        <v>3639</v>
      </c>
      <c r="J159" s="23" t="s">
        <v>3269</v>
      </c>
      <c r="K159" s="23" t="s">
        <v>3270</v>
      </c>
      <c r="L159" s="23" t="s">
        <v>3060</v>
      </c>
      <c r="M159" s="23" t="s">
        <v>3271</v>
      </c>
      <c r="N159" s="23" t="s">
        <v>3265</v>
      </c>
      <c r="O159" s="23" t="s">
        <v>3272</v>
      </c>
      <c r="P159" s="23" t="s">
        <v>797</v>
      </c>
      <c r="Q159" s="23" t="s">
        <v>3048</v>
      </c>
      <c r="R159" s="23" t="s">
        <v>3273</v>
      </c>
      <c r="S159" s="23" t="s">
        <v>3274</v>
      </c>
      <c r="T159" s="23" t="s">
        <v>3275</v>
      </c>
      <c r="U159" s="23" t="s">
        <v>3028</v>
      </c>
      <c r="V159" s="24" t="s">
        <v>3063</v>
      </c>
      <c r="W159" t="s">
        <v>3640</v>
      </c>
      <c r="X159" s="8">
        <v>46087</v>
      </c>
    </row>
    <row r="160" spans="1:25" x14ac:dyDescent="0.25">
      <c r="A160" s="22">
        <v>45279</v>
      </c>
      <c r="B160" s="23" t="s">
        <v>3258</v>
      </c>
      <c r="C160" s="23">
        <v>5.5</v>
      </c>
      <c r="D160" s="23" t="s">
        <v>2802</v>
      </c>
      <c r="E160" s="23" t="s">
        <v>2806</v>
      </c>
      <c r="F160" s="23">
        <v>1016091374</v>
      </c>
      <c r="G160" s="23" t="s">
        <v>3641</v>
      </c>
      <c r="H160" s="23" t="s">
        <v>3642</v>
      </c>
      <c r="I160" s="23" t="str">
        <f>IFERROR(VLOOKUP(F160,MatrizHDUniclass!$A:$AN,3,0),"NA")</f>
        <v>NA</v>
      </c>
      <c r="J160" s="23" t="str">
        <f>IFERROR(VLOOKUP(F160,MatrizHDUniclass!$A:$AN,19,0),"NA")</f>
        <v>NA</v>
      </c>
      <c r="K160" s="23" t="str">
        <f>IFERROR(VLOOKUP(F160,MatrizHDUniclass!$A:$AN,24,0),"NA")</f>
        <v>NA</v>
      </c>
      <c r="L160" s="23" t="str">
        <f>IFERROR(VLOOKUP(F160,MatrizHDUniclass!$A:$AN,31,0),"NA")</f>
        <v>NA</v>
      </c>
      <c r="M160" s="23" t="str">
        <f>IFERROR(VLOOKUP(F160,MatrizHDUniclass!$A:$AN,32,0),"NA")</f>
        <v>NA</v>
      </c>
      <c r="N160" s="23" t="str">
        <f>IFERROR(VLOOKUP(F160,MatrizHDUniclass!$A:$AN,33,0),"NA")</f>
        <v>NA</v>
      </c>
      <c r="O160" s="23" t="str">
        <f>IFERROR(VLOOKUP(F160,MatrizHDUniclass!$A:$AN,26,0),"NA")</f>
        <v>NA</v>
      </c>
      <c r="P160" s="23" t="str">
        <f>IFERROR(VLOOKUP(F160,MatrizHDUniclass!$A:$AN,34,0),"NA")</f>
        <v>NA</v>
      </c>
      <c r="Q160" s="23" t="str">
        <f>IFERROR(VLOOKUP(F160,MatrizHDUniclass!$A:$AN,35,0),"NA")</f>
        <v>NA</v>
      </c>
      <c r="R160" s="23" t="str">
        <f>IFERROR(VLOOKUP(F160,MatrizHDUniclass!$A:$AN,36,0),"NA")</f>
        <v>NA</v>
      </c>
      <c r="S160" s="23" t="str">
        <f>IFERROR(VLOOKUP(F160,MatrizHDUniclass!$A:$AN,37,0),"NA")</f>
        <v>NA</v>
      </c>
      <c r="T160" s="23" t="str">
        <f>IFERROR(VLOOKUP(F160,MatrizHDUniclass!$A:$AN,38,0),"NA")</f>
        <v>NA</v>
      </c>
      <c r="U160" s="23" t="str">
        <f>IFERROR(VLOOKUP(F160,MatrizHDUniclass!$A:$AN,39,0),"NA")</f>
        <v>NA</v>
      </c>
      <c r="V160" s="24" t="str">
        <f>IFERROR(VLOOKUP(F160,MatrizHDUniclass!$A:$AN,40,0),"NA")</f>
        <v>NA</v>
      </c>
      <c r="W160" s="27" t="s">
        <v>3336</v>
      </c>
      <c r="X160" s="8">
        <v>46093</v>
      </c>
    </row>
    <row r="161" spans="1:24" x14ac:dyDescent="0.25">
      <c r="A161" s="26">
        <v>45245</v>
      </c>
      <c r="B161" s="23" t="s">
        <v>3258</v>
      </c>
      <c r="C161" s="23">
        <v>11.3</v>
      </c>
      <c r="D161" s="23" t="s">
        <v>2802</v>
      </c>
      <c r="E161" s="23" t="s">
        <v>2803</v>
      </c>
      <c r="F161" s="23">
        <v>1019070309</v>
      </c>
      <c r="G161" s="23" t="s">
        <v>3643</v>
      </c>
      <c r="H161" s="23" t="s">
        <v>3541</v>
      </c>
      <c r="I161" s="23" t="str">
        <f>IFERROR(VLOOKUP(F161,MatrizHDUniclass!$A:$AN,3,0),"NA")</f>
        <v>NA</v>
      </c>
      <c r="J161" s="23" t="str">
        <f>IFERROR(VLOOKUP(F161,MatrizHDUniclass!$A:$AN,19,0),"NA")</f>
        <v>NA</v>
      </c>
      <c r="K161" s="23" t="str">
        <f>IFERROR(VLOOKUP(F161,MatrizHDUniclass!$A:$AN,24,0),"NA")</f>
        <v>NA</v>
      </c>
      <c r="L161" s="23" t="str">
        <f>IFERROR(VLOOKUP(F161,MatrizHDUniclass!$A:$AN,31,0),"NA")</f>
        <v>NA</v>
      </c>
      <c r="M161" s="23" t="str">
        <f>IFERROR(VLOOKUP(F161,MatrizHDUniclass!$A:$AN,32,0),"NA")</f>
        <v>NA</v>
      </c>
      <c r="N161" s="23" t="str">
        <f>IFERROR(VLOOKUP(F161,MatrizHDUniclass!$A:$AN,33,0),"NA")</f>
        <v>NA</v>
      </c>
      <c r="O161" s="23" t="str">
        <f>IFERROR(VLOOKUP(F161,MatrizHDUniclass!$A:$AN,26,0),"NA")</f>
        <v>NA</v>
      </c>
      <c r="P161" s="23" t="str">
        <f>IFERROR(VLOOKUP(F161,MatrizHDUniclass!$A:$AN,34,0),"NA")</f>
        <v>NA</v>
      </c>
      <c r="Q161" s="23" t="str">
        <f>IFERROR(VLOOKUP(F161,MatrizHDUniclass!$A:$AN,35,0),"NA")</f>
        <v>NA</v>
      </c>
      <c r="R161" s="23" t="str">
        <f>IFERROR(VLOOKUP(F161,MatrizHDUniclass!$A:$AN,36,0),"NA")</f>
        <v>NA</v>
      </c>
      <c r="S161" s="23" t="str">
        <f>IFERROR(VLOOKUP(F161,MatrizHDUniclass!$A:$AN,37,0),"NA")</f>
        <v>NA</v>
      </c>
      <c r="T161" s="23" t="str">
        <f>IFERROR(VLOOKUP(F161,MatrizHDUniclass!$A:$AN,38,0),"NA")</f>
        <v>NA</v>
      </c>
      <c r="U161" s="23" t="str">
        <f>IFERROR(VLOOKUP(F161,MatrizHDUniclass!$A:$AN,39,0),"NA")</f>
        <v>NA</v>
      </c>
      <c r="V161" s="24" t="str">
        <f>IFERROR(VLOOKUP(F161,MatrizHDUniclass!$A:$AN,40,0),"NA")</f>
        <v>NA</v>
      </c>
      <c r="W161" t="s">
        <v>3644</v>
      </c>
      <c r="X161" s="8">
        <v>46094</v>
      </c>
    </row>
    <row r="162" spans="1:24" x14ac:dyDescent="0.25">
      <c r="A162" s="26">
        <v>45287</v>
      </c>
      <c r="B162" s="23" t="s">
        <v>3258</v>
      </c>
      <c r="C162" s="23">
        <v>11.3</v>
      </c>
      <c r="D162" s="23" t="s">
        <v>2802</v>
      </c>
      <c r="E162" s="23" t="s">
        <v>2803</v>
      </c>
      <c r="F162" s="23">
        <v>1122144954</v>
      </c>
      <c r="G162" s="23" t="s">
        <v>3645</v>
      </c>
      <c r="H162" s="23" t="s">
        <v>3646</v>
      </c>
      <c r="I162" s="23" t="str">
        <f>IFERROR(VLOOKUP(F162,MatrizHDUniclass!$A:$AN,3,0),"NA")</f>
        <v>MORENO PINEDA JAIRO ANDRES</v>
      </c>
      <c r="J162" s="23" t="str">
        <f>IFERROR(VLOOKUP(F162,MatrizHDUniclass!$A:$AN,19,0),"NA")</f>
        <v>COORDINADOR TESORERIA</v>
      </c>
      <c r="K162" s="23" t="str">
        <f>IFERROR(VLOOKUP(F162,MatrizHDUniclass!$A:$AN,24,0),"NA")</f>
        <v>PPTN</v>
      </c>
      <c r="L162" s="23" t="str">
        <f>IFERROR(VLOOKUP(F162,MatrizHDUniclass!$A:$AN,31,0),"NA")</f>
        <v>TESORERIA-PAGOS</v>
      </c>
      <c r="M162" s="23" t="str">
        <f>IFERROR(VLOOKUP(F162,MatrizHDUniclass!$A:$AN,32,0),"NA")</f>
        <v>TRANSVERSAL</v>
      </c>
      <c r="N162" s="23" t="str">
        <f>IFERROR(VLOOKUP(F162,MatrizHDUniclass!$A:$AN,33,0),"NA")</f>
        <v>NACIONAL</v>
      </c>
      <c r="O162" s="23" t="str">
        <f>IFERROR(VLOOKUP(F162,MatrizHDUniclass!$A:$AN,26,0),"NA")</f>
        <v>TTTR</v>
      </c>
      <c r="P162" s="23" t="str">
        <f>IFERROR(VLOOKUP(F162,MatrizHDUniclass!$A:$AN,34,0),"NA")</f>
        <v>TRANSV CTV</v>
      </c>
      <c r="Q162" s="23" t="str">
        <f>IFERROR(VLOOKUP(F162,MatrizHDUniclass!$A:$AN,35,0),"NA")</f>
        <v>TRANSVER</v>
      </c>
      <c r="R162" s="23" t="str">
        <f>IFERROR(VLOOKUP(F162,MatrizHDUniclass!$A:$AN,36,0),"NA")</f>
        <v>TRANSV UEN</v>
      </c>
      <c r="S162" s="23" t="str">
        <f>IFERROR(VLOOKUP(F162,MatrizHDUniclass!$A:$AN,37,0),"NA")</f>
        <v>CSC</v>
      </c>
      <c r="T162" s="23" t="str">
        <f>IFERROR(VLOOKUP(F162,MatrizHDUniclass!$A:$AN,38,0),"NA")</f>
        <v>CONECTAR TV</v>
      </c>
      <c r="U162" s="23" t="str">
        <f>IFERROR(VLOOKUP(F162,MatrizHDUniclass!$A:$AN,39,0),"NA")</f>
        <v>TESORERIA</v>
      </c>
      <c r="V162" s="24" t="str">
        <f>IFERROR(VLOOKUP(F162,MatrizHDUniclass!$A:$AN,40,0),"NA")</f>
        <v>ADMINISTRATIVO</v>
      </c>
      <c r="W162" t="s">
        <v>3647</v>
      </c>
      <c r="X162" s="8">
        <v>46094</v>
      </c>
    </row>
    <row r="163" spans="1:24" x14ac:dyDescent="0.25">
      <c r="A163" s="22">
        <v>45238</v>
      </c>
      <c r="B163" s="23" t="s">
        <v>3298</v>
      </c>
      <c r="C163" s="23">
        <v>5.5</v>
      </c>
      <c r="D163" s="23" t="s">
        <v>2802</v>
      </c>
      <c r="E163" s="23" t="s">
        <v>2806</v>
      </c>
      <c r="F163" s="23">
        <v>1112789565</v>
      </c>
      <c r="G163" s="23" t="s">
        <v>3648</v>
      </c>
      <c r="H163" s="23"/>
      <c r="I163" s="23" t="s">
        <v>13</v>
      </c>
      <c r="J163" s="23" t="s">
        <v>13</v>
      </c>
      <c r="K163" s="23" t="s">
        <v>13</v>
      </c>
      <c r="L163" s="23" t="s">
        <v>13</v>
      </c>
      <c r="M163" s="23" t="s">
        <v>13</v>
      </c>
      <c r="N163" s="23" t="s">
        <v>13</v>
      </c>
      <c r="O163" s="23" t="s">
        <v>13</v>
      </c>
      <c r="P163" s="23" t="s">
        <v>13</v>
      </c>
      <c r="Q163" s="23" t="s">
        <v>13</v>
      </c>
      <c r="R163" s="23" t="s">
        <v>13</v>
      </c>
      <c r="S163" s="23" t="s">
        <v>13</v>
      </c>
      <c r="T163" s="23" t="s">
        <v>13</v>
      </c>
      <c r="U163" s="23" t="s">
        <v>13</v>
      </c>
      <c r="V163" s="24" t="s">
        <v>13</v>
      </c>
      <c r="W163" t="s">
        <v>3649</v>
      </c>
      <c r="X163" s="8">
        <v>46097</v>
      </c>
    </row>
    <row r="164" spans="1:24" x14ac:dyDescent="0.25">
      <c r="A164" s="22">
        <v>44697</v>
      </c>
      <c r="B164" s="23" t="s">
        <v>3258</v>
      </c>
      <c r="C164" s="23">
        <v>5.5</v>
      </c>
      <c r="D164" s="23" t="s">
        <v>2802</v>
      </c>
      <c r="E164" s="23" t="s">
        <v>2806</v>
      </c>
      <c r="F164" s="23">
        <v>1012398398</v>
      </c>
      <c r="G164" s="47" t="s">
        <v>3650</v>
      </c>
      <c r="H164" s="30" t="s">
        <v>3651</v>
      </c>
      <c r="I164" s="23" t="str">
        <f>IFERROR(VLOOKUP(F164,MatrizHDUniclass!$A:$AN,3,0),"NA")</f>
        <v>NA</v>
      </c>
      <c r="J164" s="23" t="str">
        <f>IFERROR(VLOOKUP(F164,MatrizHDUniclass!$A:$AN,19,0),"NA")</f>
        <v>NA</v>
      </c>
      <c r="K164" s="23" t="str">
        <f>IFERROR(VLOOKUP(F164,MatrizHDUniclass!$A:$AN,24,0),"NA")</f>
        <v>NA</v>
      </c>
      <c r="L164" s="23" t="str">
        <f>IFERROR(VLOOKUP(F164,MatrizHDUniclass!$A:$AN,31,0),"NA")</f>
        <v>NA</v>
      </c>
      <c r="M164" s="23" t="str">
        <f>IFERROR(VLOOKUP(F164,MatrizHDUniclass!$A:$AN,32,0),"NA")</f>
        <v>NA</v>
      </c>
      <c r="N164" s="23" t="str">
        <f>IFERROR(VLOOKUP(F164,MatrizHDUniclass!$A:$AN,33,0),"NA")</f>
        <v>NA</v>
      </c>
      <c r="O164" s="23" t="str">
        <f>IFERROR(VLOOKUP(F164,MatrizHDUniclass!$A:$AN,26,0),"NA")</f>
        <v>NA</v>
      </c>
      <c r="P164" s="23" t="str">
        <f>IFERROR(VLOOKUP(F164,MatrizHDUniclass!$A:$AN,34,0),"NA")</f>
        <v>NA</v>
      </c>
      <c r="Q164" s="23" t="str">
        <f>IFERROR(VLOOKUP(F164,MatrizHDUniclass!$A:$AN,35,0),"NA")</f>
        <v>NA</v>
      </c>
      <c r="R164" s="23" t="str">
        <f>IFERROR(VLOOKUP(F164,MatrizHDUniclass!$A:$AN,36,0),"NA")</f>
        <v>NA</v>
      </c>
      <c r="S164" s="23" t="str">
        <f>IFERROR(VLOOKUP(F164,MatrizHDUniclass!$A:$AN,37,0),"NA")</f>
        <v>NA</v>
      </c>
      <c r="T164" s="23" t="str">
        <f>IFERROR(VLOOKUP(F164,MatrizHDUniclass!$A:$AN,38,0),"NA")</f>
        <v>NA</v>
      </c>
      <c r="U164" s="23" t="str">
        <f>IFERROR(VLOOKUP(F164,MatrizHDUniclass!$A:$AN,39,0),"NA")</f>
        <v>NA</v>
      </c>
      <c r="V164" s="24" t="str">
        <f>IFERROR(VLOOKUP(F164,MatrizHDUniclass!$A:$AN,40,0),"NA")</f>
        <v>NA</v>
      </c>
      <c r="W164" s="27" t="s">
        <v>3336</v>
      </c>
      <c r="X164" s="8">
        <v>46097</v>
      </c>
    </row>
    <row r="165" spans="1:24" x14ac:dyDescent="0.25">
      <c r="A165" s="26">
        <v>45238</v>
      </c>
      <c r="B165" s="23" t="s">
        <v>3298</v>
      </c>
      <c r="C165" s="23">
        <v>5.5</v>
      </c>
      <c r="D165" s="23" t="s">
        <v>2802</v>
      </c>
      <c r="E165" s="23" t="s">
        <v>2806</v>
      </c>
      <c r="F165" s="23">
        <v>1144210055</v>
      </c>
      <c r="G165" s="23" t="s">
        <v>3652</v>
      </c>
      <c r="H165" s="23" t="s">
        <v>3653</v>
      </c>
      <c r="I165" s="23" t="str">
        <f>IFERROR(VLOOKUP(F165,MatrizHDUniclass!$A:$AN,3,0),"NA")</f>
        <v>NA</v>
      </c>
      <c r="J165" s="23" t="str">
        <f>IFERROR(VLOOKUP(F165,MatrizHDUniclass!$A:$AN,19,0),"NA")</f>
        <v>NA</v>
      </c>
      <c r="K165" s="23" t="str">
        <f>IFERROR(VLOOKUP(F165,MatrizHDUniclass!$A:$AN,24,0),"NA")</f>
        <v>NA</v>
      </c>
      <c r="L165" s="23" t="str">
        <f>IFERROR(VLOOKUP(F165,MatrizHDUniclass!$A:$AN,31,0),"NA")</f>
        <v>NA</v>
      </c>
      <c r="M165" s="23" t="str">
        <f>IFERROR(VLOOKUP(F165,MatrizHDUniclass!$A:$AN,32,0),"NA")</f>
        <v>NA</v>
      </c>
      <c r="N165" s="23" t="str">
        <f>IFERROR(VLOOKUP(F165,MatrizHDUniclass!$A:$AN,33,0),"NA")</f>
        <v>NA</v>
      </c>
      <c r="O165" s="23" t="str">
        <f>IFERROR(VLOOKUP(F165,MatrizHDUniclass!$A:$AN,26,0),"NA")</f>
        <v>NA</v>
      </c>
      <c r="P165" s="23" t="str">
        <f>IFERROR(VLOOKUP(F165,MatrizHDUniclass!$A:$AN,34,0),"NA")</f>
        <v>NA</v>
      </c>
      <c r="Q165" s="23" t="str">
        <f>IFERROR(VLOOKUP(F165,MatrizHDUniclass!$A:$AN,35,0),"NA")</f>
        <v>NA</v>
      </c>
      <c r="R165" s="23" t="str">
        <f>IFERROR(VLOOKUP(F165,MatrizHDUniclass!$A:$AN,36,0),"NA")</f>
        <v>NA</v>
      </c>
      <c r="S165" s="23" t="str">
        <f>IFERROR(VLOOKUP(F165,MatrizHDUniclass!$A:$AN,37,0),"NA")</f>
        <v>NA</v>
      </c>
      <c r="T165" s="23" t="str">
        <f>IFERROR(VLOOKUP(F165,MatrizHDUniclass!$A:$AN,38,0),"NA")</f>
        <v>NA</v>
      </c>
      <c r="U165" s="23" t="str">
        <f>IFERROR(VLOOKUP(F165,MatrizHDUniclass!$A:$AN,39,0),"NA")</f>
        <v>NA</v>
      </c>
      <c r="V165" s="24" t="str">
        <f>IFERROR(VLOOKUP(F165,MatrizHDUniclass!$A:$AN,40,0),"NA")</f>
        <v>NA</v>
      </c>
      <c r="W165" t="s">
        <v>3654</v>
      </c>
      <c r="X165" s="8">
        <v>46098</v>
      </c>
    </row>
    <row r="166" spans="1:24" x14ac:dyDescent="0.25">
      <c r="A166" s="26">
        <v>45287</v>
      </c>
      <c r="B166" s="23" t="s">
        <v>3258</v>
      </c>
      <c r="C166" s="23">
        <v>11.3</v>
      </c>
      <c r="D166" s="23" t="s">
        <v>2802</v>
      </c>
      <c r="E166" s="23" t="s">
        <v>2803</v>
      </c>
      <c r="F166" s="23">
        <v>1034656367</v>
      </c>
      <c r="G166" s="23" t="s">
        <v>3655</v>
      </c>
      <c r="H166" s="23" t="s">
        <v>3656</v>
      </c>
      <c r="I166" s="23" t="str">
        <f>IFERROR(VLOOKUP(F166,MatrizHDUniclass!$A:$AN,3,0),"NA")</f>
        <v>PARADA MURILLO LEIDY KATHERINE</v>
      </c>
      <c r="J166" s="23" t="str">
        <f>IFERROR(VLOOKUP(F166,MatrizHDUniclass!$A:$AN,19,0),"NA")</f>
        <v>AUXILIAR ADMINISTRATIVO ADMINISTRACION</v>
      </c>
      <c r="K166" s="23" t="str">
        <f>IFERROR(VLOOKUP(F166,MatrizHDUniclass!$A:$AN,24,0),"NA")</f>
        <v>DATN</v>
      </c>
      <c r="L166" s="23" t="str">
        <f>IFERROR(VLOOKUP(F166,MatrizHDUniclass!$A:$AN,31,0),"NA")</f>
        <v>ADMIN-ADMIN</v>
      </c>
      <c r="M166" s="23" t="str">
        <f>IFERROR(VLOOKUP(F166,MatrizHDUniclass!$A:$AN,32,0),"NA")</f>
        <v>TRANSVERSAL</v>
      </c>
      <c r="N166" s="23" t="str">
        <f>IFERROR(VLOOKUP(F166,MatrizHDUniclass!$A:$AN,33,0),"NA")</f>
        <v>NACIONAL</v>
      </c>
      <c r="O166" s="23" t="str">
        <f>IFERROR(VLOOKUP(F166,MatrizHDUniclass!$A:$AN,26,0),"NA")</f>
        <v>TTTR</v>
      </c>
      <c r="P166" s="23" t="str">
        <f>IFERROR(VLOOKUP(F166,MatrizHDUniclass!$A:$AN,34,0),"NA")</f>
        <v>TRANSV CTV</v>
      </c>
      <c r="Q166" s="23" t="str">
        <f>IFERROR(VLOOKUP(F166,MatrizHDUniclass!$A:$AN,35,0),"NA")</f>
        <v>TRANSVER</v>
      </c>
      <c r="R166" s="23" t="str">
        <f>IFERROR(VLOOKUP(F166,MatrizHDUniclass!$A:$AN,36,0),"NA")</f>
        <v>TRANSV UEN</v>
      </c>
      <c r="S166" s="23" t="str">
        <f>IFERROR(VLOOKUP(F166,MatrizHDUniclass!$A:$AN,37,0),"NA")</f>
        <v>CSC</v>
      </c>
      <c r="T166" s="23" t="str">
        <f>IFERROR(VLOOKUP(F166,MatrizHDUniclass!$A:$AN,38,0),"NA")</f>
        <v>CONECTAR TV</v>
      </c>
      <c r="U166" s="23" t="str">
        <f>IFERROR(VLOOKUP(F166,MatrizHDUniclass!$A:$AN,39,0),"NA")</f>
        <v>ADMINISTRACION</v>
      </c>
      <c r="V166" s="24" t="str">
        <f>IFERROR(VLOOKUP(F166,MatrizHDUniclass!$A:$AN,40,0),"NA")</f>
        <v>ADMINISTRATIVO</v>
      </c>
      <c r="W166" t="s">
        <v>3657</v>
      </c>
      <c r="X166" s="8">
        <v>46098</v>
      </c>
    </row>
    <row r="167" spans="1:24" x14ac:dyDescent="0.25">
      <c r="A167" s="22">
        <v>45203</v>
      </c>
      <c r="B167" s="23" t="s">
        <v>3298</v>
      </c>
      <c r="C167" s="23">
        <v>5.5</v>
      </c>
      <c r="D167" s="23" t="s">
        <v>2802</v>
      </c>
      <c r="E167" s="23" t="s">
        <v>2806</v>
      </c>
      <c r="F167" s="23">
        <v>1130649057</v>
      </c>
      <c r="G167" s="23" t="s">
        <v>3658</v>
      </c>
      <c r="H167" s="23" t="s">
        <v>3659</v>
      </c>
      <c r="I167" s="23" t="str">
        <f>IFERROR(VLOOKUP(F167,MatrizHDUniclass!$A:$AN,3,0),"NA")</f>
        <v>NA</v>
      </c>
      <c r="J167" s="23" t="str">
        <f>IFERROR(VLOOKUP(F167,MatrizHDUniclass!$A:$AN,19,0),"NA")</f>
        <v>NA</v>
      </c>
      <c r="K167" s="23" t="str">
        <f>IFERROR(VLOOKUP(F167,MatrizHDUniclass!$A:$AN,24,0),"NA")</f>
        <v>NA</v>
      </c>
      <c r="L167" s="23" t="str">
        <f>IFERROR(VLOOKUP(F167,MatrizHDUniclass!$A:$AN,31,0),"NA")</f>
        <v>NA</v>
      </c>
      <c r="M167" s="23" t="str">
        <f>IFERROR(VLOOKUP(F167,MatrizHDUniclass!$A:$AN,32,0),"NA")</f>
        <v>NA</v>
      </c>
      <c r="N167" s="23" t="str">
        <f>IFERROR(VLOOKUP(F167,MatrizHDUniclass!$A:$AN,33,0),"NA")</f>
        <v>NA</v>
      </c>
      <c r="O167" s="23" t="str">
        <f>IFERROR(VLOOKUP(F167,MatrizHDUniclass!$A:$AN,26,0),"NA")</f>
        <v>NA</v>
      </c>
      <c r="P167" s="23" t="str">
        <f>IFERROR(VLOOKUP(F167,MatrizHDUniclass!$A:$AN,34,0),"NA")</f>
        <v>NA</v>
      </c>
      <c r="Q167" s="23" t="str">
        <f>IFERROR(VLOOKUP(F167,MatrizHDUniclass!$A:$AN,35,0),"NA")</f>
        <v>NA</v>
      </c>
      <c r="R167" s="23" t="str">
        <f>IFERROR(VLOOKUP(F167,MatrizHDUniclass!$A:$AN,36,0),"NA")</f>
        <v>NA</v>
      </c>
      <c r="S167" s="23" t="str">
        <f>IFERROR(VLOOKUP(F167,MatrizHDUniclass!$A:$AN,37,0),"NA")</f>
        <v>NA</v>
      </c>
      <c r="T167" s="23" t="str">
        <f>IFERROR(VLOOKUP(F167,MatrizHDUniclass!$A:$AN,38,0),"NA")</f>
        <v>NA</v>
      </c>
      <c r="U167" s="23" t="str">
        <f>IFERROR(VLOOKUP(F167,MatrizHDUniclass!$A:$AN,39,0),"NA")</f>
        <v>NA</v>
      </c>
      <c r="V167" s="24" t="str">
        <f>IFERROR(VLOOKUP(F167,MatrizHDUniclass!$A:$AN,40,0),"NA")</f>
        <v>NA</v>
      </c>
      <c r="W167" t="s">
        <v>3660</v>
      </c>
      <c r="X167" s="8">
        <v>46100</v>
      </c>
    </row>
    <row r="168" spans="1:24" x14ac:dyDescent="0.25">
      <c r="A168" s="22">
        <v>45552</v>
      </c>
      <c r="B168" s="23" t="s">
        <v>3258</v>
      </c>
      <c r="C168" s="23">
        <v>4.53</v>
      </c>
      <c r="D168" s="23" t="s">
        <v>2802</v>
      </c>
      <c r="E168" s="23" t="s">
        <v>2810</v>
      </c>
      <c r="F168" s="23">
        <v>1014218476</v>
      </c>
      <c r="G168" s="23" t="s">
        <v>3374</v>
      </c>
      <c r="H168" s="23" t="s">
        <v>3375</v>
      </c>
      <c r="I168" s="23" t="str">
        <f>IFERROR(VLOOKUP(F168,MatrizHDUniclass!$A:$AN,3,0),"NA")</f>
        <v>NA</v>
      </c>
      <c r="J168" s="23" t="str">
        <f>IFERROR(VLOOKUP(F168,MatrizHDUniclass!$A:$AN,19,0),"NA")</f>
        <v>NA</v>
      </c>
      <c r="K168" s="23" t="str">
        <f>IFERROR(VLOOKUP(F168,MatrizHDUniclass!$A:$AN,24,0),"NA")</f>
        <v>NA</v>
      </c>
      <c r="L168" s="23" t="str">
        <f>IFERROR(VLOOKUP(F168,MatrizHDUniclass!$A:$AN,31,0),"NA")</f>
        <v>NA</v>
      </c>
      <c r="M168" s="23" t="str">
        <f>IFERROR(VLOOKUP(F168,MatrizHDUniclass!$A:$AN,32,0),"NA")</f>
        <v>NA</v>
      </c>
      <c r="N168" s="23" t="str">
        <f>IFERROR(VLOOKUP(F168,MatrizHDUniclass!$A:$AN,33,0),"NA")</f>
        <v>NA</v>
      </c>
      <c r="O168" s="23" t="str">
        <f>IFERROR(VLOOKUP(F168,MatrizHDUniclass!$A:$AN,26,0),"NA")</f>
        <v>NA</v>
      </c>
      <c r="P168" s="23" t="str">
        <f>IFERROR(VLOOKUP(F168,MatrizHDUniclass!$A:$AN,34,0),"NA")</f>
        <v>NA</v>
      </c>
      <c r="Q168" s="23" t="str">
        <f>IFERROR(VLOOKUP(F168,MatrizHDUniclass!$A:$AN,35,0),"NA")</f>
        <v>NA</v>
      </c>
      <c r="R168" s="23" t="str">
        <f>IFERROR(VLOOKUP(F168,MatrizHDUniclass!$A:$AN,36,0),"NA")</f>
        <v>NA</v>
      </c>
      <c r="S168" s="23" t="str">
        <f>IFERROR(VLOOKUP(F168,MatrizHDUniclass!$A:$AN,37,0),"NA")</f>
        <v>NA</v>
      </c>
      <c r="T168" s="23" t="str">
        <f>IFERROR(VLOOKUP(F168,MatrizHDUniclass!$A:$AN,38,0),"NA")</f>
        <v>NA</v>
      </c>
      <c r="U168" s="23" t="str">
        <f>IFERROR(VLOOKUP(F168,MatrizHDUniclass!$A:$AN,39,0),"NA")</f>
        <v>NA</v>
      </c>
      <c r="V168" s="24" t="str">
        <f>IFERROR(VLOOKUP(F168,MatrizHDUniclass!$A:$AN,40,0),"NA")</f>
        <v>NA</v>
      </c>
      <c r="W168" t="s">
        <v>3661</v>
      </c>
      <c r="X168" s="8">
        <v>46100</v>
      </c>
    </row>
    <row r="169" spans="1:24" x14ac:dyDescent="0.25">
      <c r="A169" s="22">
        <v>43990</v>
      </c>
      <c r="B169" s="23" t="s">
        <v>3258</v>
      </c>
      <c r="C169" s="23">
        <v>5.5</v>
      </c>
      <c r="D169" s="23" t="s">
        <v>2802</v>
      </c>
      <c r="E169" s="23" t="s">
        <v>2806</v>
      </c>
      <c r="F169" s="23">
        <v>1007185443</v>
      </c>
      <c r="G169" s="46" t="s">
        <v>3662</v>
      </c>
      <c r="H169" s="23" t="s">
        <v>3663</v>
      </c>
      <c r="I169" s="23" t="str">
        <f>IFERROR(VLOOKUP(F169,MatrizHDUniclass!$A:$AN,3,0),"NA")</f>
        <v>MUNOZ RIOS DEISY ALEJANDRA</v>
      </c>
      <c r="J169" s="23" t="str">
        <f>IFERROR(VLOOKUP(F169,MatrizHDUniclass!$A:$AN,19,0),"NA")</f>
        <v>ANALISTA CONTABILIDAD</v>
      </c>
      <c r="K169" s="23" t="str">
        <f>IFERROR(VLOOKUP(F169,MatrizHDUniclass!$A:$AN,24,0),"NA")</f>
        <v>FCTN</v>
      </c>
      <c r="L169" s="23" t="str">
        <f>IFERROR(VLOOKUP(F169,MatrizHDUniclass!$A:$AN,31,0),"NA")</f>
        <v>FINANCIERO-CONTABILIDAD</v>
      </c>
      <c r="M169" s="23" t="str">
        <f>IFERROR(VLOOKUP(F169,MatrizHDUniclass!$A:$AN,32,0),"NA")</f>
        <v>TRANSVERSAL</v>
      </c>
      <c r="N169" s="23" t="str">
        <f>IFERROR(VLOOKUP(F169,MatrizHDUniclass!$A:$AN,33,0),"NA")</f>
        <v>NACIONAL</v>
      </c>
      <c r="O169" s="23" t="str">
        <f>IFERROR(VLOOKUP(F169,MatrizHDUniclass!$A:$AN,26,0),"NA")</f>
        <v>TTTR</v>
      </c>
      <c r="P169" s="23" t="str">
        <f>IFERROR(VLOOKUP(F169,MatrizHDUniclass!$A:$AN,34,0),"NA")</f>
        <v>TRANSV CTV</v>
      </c>
      <c r="Q169" s="23" t="str">
        <f>IFERROR(VLOOKUP(F169,MatrizHDUniclass!$A:$AN,35,0),"NA")</f>
        <v>TRANSVER</v>
      </c>
      <c r="R169" s="23" t="str">
        <f>IFERROR(VLOOKUP(F169,MatrizHDUniclass!$A:$AN,36,0),"NA")</f>
        <v>TRANSV UEN</v>
      </c>
      <c r="S169" s="23" t="str">
        <f>IFERROR(VLOOKUP(F169,MatrizHDUniclass!$A:$AN,37,0),"NA")</f>
        <v>CSC</v>
      </c>
      <c r="T169" s="23" t="str">
        <f>IFERROR(VLOOKUP(F169,MatrizHDUniclass!$A:$AN,38,0),"NA")</f>
        <v>CONECTAR TV</v>
      </c>
      <c r="U169" s="23" t="str">
        <f>IFERROR(VLOOKUP(F169,MatrizHDUniclass!$A:$AN,39,0),"NA")</f>
        <v>CONTABILIDAD</v>
      </c>
      <c r="V169" s="24" t="str">
        <f>IFERROR(VLOOKUP(F169,MatrizHDUniclass!$A:$AN,40,0),"NA")</f>
        <v>ADMINISTRATIVO</v>
      </c>
      <c r="W169" t="s">
        <v>3664</v>
      </c>
      <c r="X169" s="8">
        <v>46101</v>
      </c>
    </row>
    <row r="170" spans="1:24" x14ac:dyDescent="0.25">
      <c r="A170" s="22">
        <v>45231</v>
      </c>
      <c r="B170" s="23" t="s">
        <v>3265</v>
      </c>
      <c r="C170" s="23">
        <v>5.5</v>
      </c>
      <c r="D170" s="23" t="s">
        <v>2802</v>
      </c>
      <c r="E170" s="23" t="s">
        <v>2806</v>
      </c>
      <c r="F170" s="23">
        <v>1017210041</v>
      </c>
      <c r="G170" s="46" t="s">
        <v>3665</v>
      </c>
      <c r="H170" s="23" t="s">
        <v>3410</v>
      </c>
      <c r="I170" s="23" t="s">
        <v>13</v>
      </c>
      <c r="J170" s="23" t="s">
        <v>13</v>
      </c>
      <c r="K170" s="23" t="s">
        <v>13</v>
      </c>
      <c r="L170" s="23" t="s">
        <v>13</v>
      </c>
      <c r="M170" s="23" t="s">
        <v>13</v>
      </c>
      <c r="N170" s="23" t="s">
        <v>13</v>
      </c>
      <c r="O170" s="23" t="s">
        <v>13</v>
      </c>
      <c r="P170" s="23" t="s">
        <v>13</v>
      </c>
      <c r="Q170" s="23" t="s">
        <v>13</v>
      </c>
      <c r="R170" s="23" t="s">
        <v>13</v>
      </c>
      <c r="S170" s="23" t="s">
        <v>13</v>
      </c>
      <c r="T170" s="23" t="s">
        <v>13</v>
      </c>
      <c r="U170" s="23" t="s">
        <v>13</v>
      </c>
      <c r="V170" s="24" t="s">
        <v>13</v>
      </c>
      <c r="W170" t="s">
        <v>3666</v>
      </c>
      <c r="X170" s="8">
        <v>46108</v>
      </c>
    </row>
    <row r="171" spans="1:24" x14ac:dyDescent="0.25">
      <c r="A171" s="22">
        <v>45222</v>
      </c>
      <c r="B171" s="23" t="s">
        <v>3258</v>
      </c>
      <c r="C171" s="23">
        <v>11.3</v>
      </c>
      <c r="D171" s="23" t="s">
        <v>2802</v>
      </c>
      <c r="E171" s="23" t="s">
        <v>2803</v>
      </c>
      <c r="F171" s="23">
        <v>11258321</v>
      </c>
      <c r="G171" s="46" t="s">
        <v>3667</v>
      </c>
      <c r="H171" s="23" t="s">
        <v>3668</v>
      </c>
      <c r="I171" s="23" t="s">
        <v>3669</v>
      </c>
      <c r="J171" s="23" t="s">
        <v>3670</v>
      </c>
      <c r="K171" s="23" t="s">
        <v>3574</v>
      </c>
      <c r="L171" s="23" t="s">
        <v>3060</v>
      </c>
      <c r="M171" s="23" t="s">
        <v>3575</v>
      </c>
      <c r="N171" s="23" t="s">
        <v>3309</v>
      </c>
      <c r="O171" s="23" t="s">
        <v>3671</v>
      </c>
      <c r="P171" s="23" t="s">
        <v>815</v>
      </c>
      <c r="Q171" s="23" t="s">
        <v>3048</v>
      </c>
      <c r="R171" s="23" t="s">
        <v>3672</v>
      </c>
      <c r="S171" s="23" t="s">
        <v>3274</v>
      </c>
      <c r="T171" s="23" t="s">
        <v>3275</v>
      </c>
      <c r="U171" s="23" t="s">
        <v>3028</v>
      </c>
      <c r="V171" s="24" t="s">
        <v>3055</v>
      </c>
      <c r="W171" t="s">
        <v>3673</v>
      </c>
      <c r="X171" s="8">
        <v>46108</v>
      </c>
    </row>
    <row r="172" spans="1:24" x14ac:dyDescent="0.25">
      <c r="A172" s="22">
        <v>45294</v>
      </c>
      <c r="B172" s="19" t="s">
        <v>3265</v>
      </c>
      <c r="C172" s="19">
        <v>4.53</v>
      </c>
      <c r="D172" s="19" t="s">
        <v>2802</v>
      </c>
      <c r="E172" s="19" t="s">
        <v>2810</v>
      </c>
      <c r="F172" s="23">
        <v>1100953855</v>
      </c>
      <c r="G172" s="19" t="s">
        <v>3674</v>
      </c>
      <c r="H172" s="19" t="s">
        <v>3675</v>
      </c>
      <c r="I172" s="23" t="str">
        <f>IFERROR(VLOOKUP(F172,MatrizHDUniclass!$A:$AN,3,0),"NA")</f>
        <v>NA</v>
      </c>
      <c r="J172" s="23" t="str">
        <f>IFERROR(VLOOKUP(F172,MatrizHDUniclass!$A:$AN,19,0),"NA")</f>
        <v>NA</v>
      </c>
      <c r="K172" s="23" t="str">
        <f>IFERROR(VLOOKUP(F172,MatrizHDUniclass!$A:$AN,24,0),"NA")</f>
        <v>NA</v>
      </c>
      <c r="L172" s="23" t="str">
        <f>IFERROR(VLOOKUP(F172,MatrizHDUniclass!$A:$AN,31,0),"NA")</f>
        <v>NA</v>
      </c>
      <c r="M172" s="23" t="str">
        <f>IFERROR(VLOOKUP(F172,MatrizHDUniclass!$A:$AN,32,0),"NA")</f>
        <v>NA</v>
      </c>
      <c r="N172" s="23" t="str">
        <f>IFERROR(VLOOKUP(F172,MatrizHDUniclass!$A:$AN,33,0),"NA")</f>
        <v>NA</v>
      </c>
      <c r="O172" s="23" t="str">
        <f>IFERROR(VLOOKUP(F172,MatrizHDUniclass!$A:$AN,26,0),"NA")</f>
        <v>NA</v>
      </c>
      <c r="P172" s="23" t="str">
        <f>IFERROR(VLOOKUP(F172,MatrizHDUniclass!$A:$AN,34,0),"NA")</f>
        <v>NA</v>
      </c>
      <c r="Q172" s="23" t="str">
        <f>IFERROR(VLOOKUP(F172,MatrizHDUniclass!$A:$AN,35,0),"NA")</f>
        <v>NA</v>
      </c>
      <c r="R172" s="23" t="str">
        <f>IFERROR(VLOOKUP(F172,MatrizHDUniclass!$A:$AN,36,0),"NA")</f>
        <v>NA</v>
      </c>
      <c r="S172" s="23" t="str">
        <f>IFERROR(VLOOKUP(F172,MatrizHDUniclass!$A:$AN,37,0),"NA")</f>
        <v>NA</v>
      </c>
      <c r="T172" s="23" t="str">
        <f>IFERROR(VLOOKUP(F172,MatrizHDUniclass!$A:$AN,38,0),"NA")</f>
        <v>NA</v>
      </c>
      <c r="U172" s="23" t="str">
        <f>IFERROR(VLOOKUP(F172,MatrizHDUniclass!$A:$AN,39,0),"NA")</f>
        <v>NA</v>
      </c>
      <c r="V172" s="24" t="str">
        <f>IFERROR(VLOOKUP(F172,MatrizHDUniclass!$A:$AN,40,0),"NA")</f>
        <v>NA</v>
      </c>
      <c r="W172" t="s">
        <v>3676</v>
      </c>
      <c r="X172" s="8">
        <v>46111</v>
      </c>
    </row>
    <row r="173" spans="1:24" x14ac:dyDescent="0.25">
      <c r="A173" s="18">
        <v>46057</v>
      </c>
      <c r="B173" s="19" t="s">
        <v>3258</v>
      </c>
      <c r="C173" s="19">
        <v>5.5</v>
      </c>
      <c r="D173" s="19" t="s">
        <v>2802</v>
      </c>
      <c r="E173" s="19" t="s">
        <v>2806</v>
      </c>
      <c r="F173" s="19">
        <v>1030530354</v>
      </c>
      <c r="G173" s="51" t="s">
        <v>3677</v>
      </c>
      <c r="H173" s="19" t="s">
        <v>3678</v>
      </c>
      <c r="I173" s="19" t="str">
        <f>IFERROR(VLOOKUP(F173,MatrizHDUniclass!$A:$AN,3,0),"NA")</f>
        <v>NA</v>
      </c>
      <c r="J173" s="19" t="str">
        <f>IFERROR(VLOOKUP(F173,MatrizHDUniclass!$A:$AN,19,0),"NA")</f>
        <v>NA</v>
      </c>
      <c r="K173" s="19" t="str">
        <f>IFERROR(VLOOKUP(F173,MatrizHDUniclass!$A:$AN,24,0),"NA")</f>
        <v>NA</v>
      </c>
      <c r="L173" s="19" t="str">
        <f>IFERROR(VLOOKUP(F173,MatrizHDUniclass!$A:$AN,31,0),"NA")</f>
        <v>NA</v>
      </c>
      <c r="M173" s="19" t="str">
        <f>IFERROR(VLOOKUP(F173,MatrizHDUniclass!$A:$AN,32,0),"NA")</f>
        <v>NA</v>
      </c>
      <c r="N173" s="19" t="str">
        <f>IFERROR(VLOOKUP(F173,MatrizHDUniclass!$A:$AN,33,0),"NA")</f>
        <v>NA</v>
      </c>
      <c r="O173" s="19" t="str">
        <f>IFERROR(VLOOKUP(F173,MatrizHDUniclass!$A:$AN,26,0),"NA")</f>
        <v>NA</v>
      </c>
      <c r="P173" s="19" t="str">
        <f>IFERROR(VLOOKUP(F173,MatrizHDUniclass!$A:$AN,34,0),"NA")</f>
        <v>NA</v>
      </c>
      <c r="Q173" s="19" t="str">
        <f>IFERROR(VLOOKUP(F173,MatrizHDUniclass!$A:$AN,35,0),"NA")</f>
        <v>NA</v>
      </c>
      <c r="R173" s="19" t="str">
        <f>IFERROR(VLOOKUP(F173,MatrizHDUniclass!$A:$AN,36,0),"NA")</f>
        <v>NA</v>
      </c>
      <c r="S173" s="19" t="str">
        <f>IFERROR(VLOOKUP(F173,MatrizHDUniclass!$A:$AN,37,0),"NA")</f>
        <v>NA</v>
      </c>
      <c r="T173" s="19" t="str">
        <f>IFERROR(VLOOKUP(F173,MatrizHDUniclass!$A:$AN,38,0),"NA")</f>
        <v>NA</v>
      </c>
      <c r="U173" s="19" t="str">
        <f>IFERROR(VLOOKUP(F173,MatrizHDUniclass!$A:$AN,39,0),"NA")</f>
        <v>NA</v>
      </c>
      <c r="V173" s="20" t="str">
        <f>IFERROR(VLOOKUP(F173,MatrizHDUniclass!$A:$AN,40,0),"NA")</f>
        <v>NA</v>
      </c>
      <c r="W173" t="s">
        <v>3679</v>
      </c>
      <c r="X173" s="8">
        <v>46111</v>
      </c>
    </row>
    <row r="174" spans="1:24" x14ac:dyDescent="0.25">
      <c r="A174" s="26">
        <v>45238</v>
      </c>
      <c r="B174" s="23" t="s">
        <v>3298</v>
      </c>
      <c r="C174" s="23">
        <v>5.5</v>
      </c>
      <c r="D174" s="23" t="s">
        <v>2802</v>
      </c>
      <c r="E174" s="23" t="s">
        <v>2806</v>
      </c>
      <c r="F174" s="23">
        <v>1144181470</v>
      </c>
      <c r="G174" s="23" t="s">
        <v>3680</v>
      </c>
      <c r="H174" s="23" t="s">
        <v>3681</v>
      </c>
      <c r="I174" s="23" t="str">
        <f>IFERROR(VLOOKUP(F174,MatrizHDUniclass!$A:$AN,3,0),"NA")</f>
        <v>NA</v>
      </c>
      <c r="J174" s="23" t="str">
        <f>IFERROR(VLOOKUP(F174,MatrizHDUniclass!$A:$AN,19,0),"NA")</f>
        <v>NA</v>
      </c>
      <c r="K174" s="23" t="str">
        <f>IFERROR(VLOOKUP(F174,MatrizHDUniclass!$A:$AN,24,0),"NA")</f>
        <v>NA</v>
      </c>
      <c r="L174" s="23" t="str">
        <f>IFERROR(VLOOKUP(F174,MatrizHDUniclass!$A:$AN,31,0),"NA")</f>
        <v>NA</v>
      </c>
      <c r="M174" s="23" t="str">
        <f>IFERROR(VLOOKUP(F174,MatrizHDUniclass!$A:$AN,32,0),"NA")</f>
        <v>NA</v>
      </c>
      <c r="N174" s="23" t="str">
        <f>IFERROR(VLOOKUP(F174,MatrizHDUniclass!$A:$AN,33,0),"NA")</f>
        <v>NA</v>
      </c>
      <c r="O174" s="23" t="str">
        <f>IFERROR(VLOOKUP(F174,MatrizHDUniclass!$A:$AN,26,0),"NA")</f>
        <v>NA</v>
      </c>
      <c r="P174" s="23" t="str">
        <f>IFERROR(VLOOKUP(F174,MatrizHDUniclass!$A:$AN,34,0),"NA")</f>
        <v>NA</v>
      </c>
      <c r="Q174" s="23" t="str">
        <f>IFERROR(VLOOKUP(F174,MatrizHDUniclass!$A:$AN,35,0),"NA")</f>
        <v>NA</v>
      </c>
      <c r="R174" s="23" t="str">
        <f>IFERROR(VLOOKUP(F174,MatrizHDUniclass!$A:$AN,36,0),"NA")</f>
        <v>NA</v>
      </c>
      <c r="S174" s="23" t="str">
        <f>IFERROR(VLOOKUP(F174,MatrizHDUniclass!$A:$AN,37,0),"NA")</f>
        <v>NA</v>
      </c>
      <c r="T174" s="23" t="str">
        <f>IFERROR(VLOOKUP(F174,MatrizHDUniclass!$A:$AN,38,0),"NA")</f>
        <v>NA</v>
      </c>
      <c r="U174" s="23" t="str">
        <f>IFERROR(VLOOKUP(F174,MatrizHDUniclass!$A:$AN,39,0),"NA")</f>
        <v>NA</v>
      </c>
      <c r="V174" s="24" t="str">
        <f>IFERROR(VLOOKUP(F174,MatrizHDUniclass!$A:$AN,40,0),"NA")</f>
        <v>NA</v>
      </c>
      <c r="W174" t="s">
        <v>3682</v>
      </c>
      <c r="X174" s="8">
        <v>46118</v>
      </c>
    </row>
    <row r="175" spans="1:24" x14ac:dyDescent="0.25">
      <c r="A175" s="22">
        <v>45946</v>
      </c>
      <c r="B175" s="23" t="s">
        <v>3258</v>
      </c>
      <c r="C175" s="23">
        <v>5.5</v>
      </c>
      <c r="D175" s="23" t="s">
        <v>2802</v>
      </c>
      <c r="E175" s="23" t="s">
        <v>2806</v>
      </c>
      <c r="F175" s="23">
        <v>1030544936</v>
      </c>
      <c r="G175" s="46" t="s">
        <v>3683</v>
      </c>
      <c r="H175" s="23" t="s">
        <v>3684</v>
      </c>
      <c r="I175" s="19" t="str">
        <f>IFERROR(VLOOKUP(F175,MatrizHDUniclass!$A:$AN,3,0),"NA")</f>
        <v>NA</v>
      </c>
      <c r="J175" s="23" t="str">
        <f>IFERROR(VLOOKUP(F175,MatrizHDUniclass!$A:$AN,19,0),"NA")</f>
        <v>NA</v>
      </c>
      <c r="K175" s="23" t="str">
        <f>IFERROR(VLOOKUP(F175,MatrizHDUniclass!$A:$AN,24,0),"NA")</f>
        <v>NA</v>
      </c>
      <c r="L175" s="23" t="str">
        <f>IFERROR(VLOOKUP(F175,MatrizHDUniclass!$A:$AN,31,0),"NA")</f>
        <v>NA</v>
      </c>
      <c r="M175" s="23" t="str">
        <f>IFERROR(VLOOKUP(F175,MatrizHDUniclass!$A:$AN,32,0),"NA")</f>
        <v>NA</v>
      </c>
      <c r="N175" s="23" t="str">
        <f>IFERROR(VLOOKUP(F175,MatrizHDUniclass!$A:$AN,33,0),"NA")</f>
        <v>NA</v>
      </c>
      <c r="O175" s="23" t="str">
        <f>IFERROR(VLOOKUP(F175,MatrizHDUniclass!$A:$AN,26,0),"NA")</f>
        <v>NA</v>
      </c>
      <c r="P175" s="23" t="str">
        <f>IFERROR(VLOOKUP(F175,MatrizHDUniclass!$A:$AN,34,0),"NA")</f>
        <v>NA</v>
      </c>
      <c r="Q175" s="23" t="str">
        <f>IFERROR(VLOOKUP(F175,MatrizHDUniclass!$A:$AN,35,0),"NA")</f>
        <v>NA</v>
      </c>
      <c r="R175" s="23" t="str">
        <f>IFERROR(VLOOKUP(F175,MatrizHDUniclass!$A:$AN,36,0),"NA")</f>
        <v>NA</v>
      </c>
      <c r="S175" s="23" t="str">
        <f>IFERROR(VLOOKUP(F175,MatrizHDUniclass!$A:$AN,37,0),"NA")</f>
        <v>NA</v>
      </c>
      <c r="T175" s="23" t="str">
        <f>IFERROR(VLOOKUP(F175,MatrizHDUniclass!$A:$AN,38,0),"NA")</f>
        <v>NA</v>
      </c>
      <c r="U175" s="23" t="str">
        <f>IFERROR(VLOOKUP(F175,MatrizHDUniclass!$A:$AN,39,0),"NA")</f>
        <v>NA</v>
      </c>
      <c r="V175" s="24" t="str">
        <f>IFERROR(VLOOKUP(F175,MatrizHDUniclass!$A:$AN,40,0),"NA")</f>
        <v>NA</v>
      </c>
      <c r="W175" s="27" t="s">
        <v>3336</v>
      </c>
      <c r="X175" s="8">
        <v>46121</v>
      </c>
    </row>
    <row r="176" spans="1:24" x14ac:dyDescent="0.25">
      <c r="A176" s="79">
        <v>43843</v>
      </c>
      <c r="B176" s="80" t="s">
        <v>3258</v>
      </c>
      <c r="C176" s="23">
        <v>11.3</v>
      </c>
      <c r="D176" s="23" t="s">
        <v>2802</v>
      </c>
      <c r="E176" s="23" t="s">
        <v>2803</v>
      </c>
      <c r="F176" s="80">
        <v>1000939441</v>
      </c>
      <c r="G176" s="23" t="s">
        <v>3685</v>
      </c>
      <c r="H176" s="80"/>
      <c r="I176" s="19" t="str">
        <f>IFERROR(VLOOKUP(F176,MatrizHDUniclass!$A:$AN,3,0),"NA")</f>
        <v>NA</v>
      </c>
      <c r="J176" s="19" t="str">
        <f>IFERROR(VLOOKUP(F176,MatrizHDUniclass!$A:$AN,19,0),"NA")</f>
        <v>NA</v>
      </c>
      <c r="K176" s="19" t="str">
        <f>IFERROR(VLOOKUP(F176,MatrizHDUniclass!$A:$AN,24,0),"NA")</f>
        <v>NA</v>
      </c>
      <c r="L176" s="19" t="str">
        <f>IFERROR(VLOOKUP(F176,MatrizHDUniclass!$A:$AN,31,0),"NA")</f>
        <v>NA</v>
      </c>
      <c r="M176" s="19" t="str">
        <f>IFERROR(VLOOKUP(F176,MatrizHDUniclass!$A:$AN,32,0),"NA")</f>
        <v>NA</v>
      </c>
      <c r="N176" s="19" t="str">
        <f>IFERROR(VLOOKUP(F176,MatrizHDUniclass!$A:$AN,33,0),"NA")</f>
        <v>NA</v>
      </c>
      <c r="O176" s="19" t="str">
        <f>IFERROR(VLOOKUP(F176,MatrizHDUniclass!$A:$AN,26,0),"NA")</f>
        <v>NA</v>
      </c>
      <c r="P176" s="19" t="str">
        <f>IFERROR(VLOOKUP(F176,MatrizHDUniclass!$A:$AN,34,0),"NA")</f>
        <v>NA</v>
      </c>
      <c r="Q176" s="19" t="str">
        <f>IFERROR(VLOOKUP(F176,MatrizHDUniclass!$A:$AN,35,0),"NA")</f>
        <v>NA</v>
      </c>
      <c r="R176" s="19" t="str">
        <f>IFERROR(VLOOKUP(F176,MatrizHDUniclass!$A:$AN,36,0),"NA")</f>
        <v>NA</v>
      </c>
      <c r="S176" s="19" t="str">
        <f>IFERROR(VLOOKUP(F176,MatrizHDUniclass!$A:$AN,37,0),"NA")</f>
        <v>NA</v>
      </c>
      <c r="T176" s="19" t="str">
        <f>IFERROR(VLOOKUP(F176,MatrizHDUniclass!$A:$AN,38,0),"NA")</f>
        <v>NA</v>
      </c>
      <c r="U176" s="19" t="str">
        <f>IFERROR(VLOOKUP(F176,MatrizHDUniclass!$A:$AN,39,0),"NA")</f>
        <v>NA</v>
      </c>
      <c r="V176" s="20" t="str">
        <f>IFERROR(VLOOKUP(F176,MatrizHDUniclass!$A:$AN,40,0),"NA")</f>
        <v>NA</v>
      </c>
      <c r="W176" s="27" t="s">
        <v>3336</v>
      </c>
      <c r="X176" s="8">
        <v>46121</v>
      </c>
    </row>
    <row r="177" spans="1:24" x14ac:dyDescent="0.25">
      <c r="A177" s="26">
        <v>45989</v>
      </c>
      <c r="B177" s="23" t="s">
        <v>3258</v>
      </c>
      <c r="C177" s="23">
        <v>5.5</v>
      </c>
      <c r="D177" s="23" t="s">
        <v>2802</v>
      </c>
      <c r="E177" s="23" t="s">
        <v>2806</v>
      </c>
      <c r="F177" s="23">
        <v>1016593935</v>
      </c>
      <c r="G177" s="23" t="s">
        <v>2508</v>
      </c>
      <c r="H177" s="23" t="s">
        <v>3686</v>
      </c>
      <c r="I177" s="23" t="str">
        <f>IFERROR(VLOOKUP(F177,MatrizHDUniclass!$A:$AN,3,0),"NA")</f>
        <v>NA</v>
      </c>
      <c r="J177" s="23" t="str">
        <f>IFERROR(VLOOKUP(F177,MatrizHDUniclass!$A:$AN,19,0),"NA")</f>
        <v>NA</v>
      </c>
      <c r="K177" s="23" t="str">
        <f>IFERROR(VLOOKUP(F177,MatrizHDUniclass!$A:$AN,24,0),"NA")</f>
        <v>NA</v>
      </c>
      <c r="L177" s="23" t="str">
        <f>IFERROR(VLOOKUP(F177,MatrizHDUniclass!$A:$AN,31,0),"NA")</f>
        <v>NA</v>
      </c>
      <c r="M177" s="23" t="str">
        <f>IFERROR(VLOOKUP(F177,MatrizHDUniclass!$A:$AN,32,0),"NA")</f>
        <v>NA</v>
      </c>
      <c r="N177" s="23" t="str">
        <f>IFERROR(VLOOKUP(F177,MatrizHDUniclass!$A:$AN,33,0),"NA")</f>
        <v>NA</v>
      </c>
      <c r="O177" s="23" t="str">
        <f>IFERROR(VLOOKUP(F177,MatrizHDUniclass!$A:$AN,26,0),"NA")</f>
        <v>NA</v>
      </c>
      <c r="P177" s="23" t="str">
        <f>IFERROR(VLOOKUP(F177,MatrizHDUniclass!$A:$AN,34,0),"NA")</f>
        <v>NA</v>
      </c>
      <c r="Q177" s="23" t="str">
        <f>IFERROR(VLOOKUP(F177,MatrizHDUniclass!$A:$AN,35,0),"NA")</f>
        <v>NA</v>
      </c>
      <c r="R177" s="23" t="str">
        <f>IFERROR(VLOOKUP(F177,MatrizHDUniclass!$A:$AN,36,0),"NA")</f>
        <v>NA</v>
      </c>
      <c r="S177" s="23" t="str">
        <f>IFERROR(VLOOKUP(F177,MatrizHDUniclass!$A:$AN,37,0),"NA")</f>
        <v>NA</v>
      </c>
      <c r="T177" s="23" t="str">
        <f>IFERROR(VLOOKUP(F177,MatrizHDUniclass!$A:$AN,38,0),"NA")</f>
        <v>NA</v>
      </c>
      <c r="U177" s="23" t="str">
        <f>IFERROR(VLOOKUP(F177,MatrizHDUniclass!$A:$AN,39,0),"NA")</f>
        <v>NA</v>
      </c>
      <c r="V177" s="24" t="str">
        <f>IFERROR(VLOOKUP(F177,MatrizHDUniclass!$A:$AN,40,0),"NA")</f>
        <v>NA</v>
      </c>
      <c r="W177" s="27" t="s">
        <v>3336</v>
      </c>
      <c r="X177" s="8">
        <v>46126</v>
      </c>
    </row>
    <row r="178" spans="1:24" x14ac:dyDescent="0.25">
      <c r="A178" s="26">
        <v>45723</v>
      </c>
      <c r="B178" s="23" t="s">
        <v>3265</v>
      </c>
      <c r="C178" s="23">
        <v>5.5</v>
      </c>
      <c r="D178" s="23" t="s">
        <v>2802</v>
      </c>
      <c r="E178" s="23" t="s">
        <v>2806</v>
      </c>
      <c r="F178" s="23">
        <v>1087558029</v>
      </c>
      <c r="G178" s="23" t="s">
        <v>2512</v>
      </c>
      <c r="H178" s="23" t="s">
        <v>3687</v>
      </c>
      <c r="I178" s="23" t="str">
        <f>IFERROR(VLOOKUP(F178,MatrizHDUniclass!$A:$AN,3,0),"NA")</f>
        <v>NA</v>
      </c>
      <c r="J178" s="23" t="str">
        <f>IFERROR(VLOOKUP(F178,MatrizHDUniclass!$A:$AN,19,0),"NA")</f>
        <v>NA</v>
      </c>
      <c r="K178" s="23" t="str">
        <f>IFERROR(VLOOKUP(F178,MatrizHDUniclass!$A:$AN,24,0),"NA")</f>
        <v>NA</v>
      </c>
      <c r="L178" s="23" t="str">
        <f>IFERROR(VLOOKUP(F178,MatrizHDUniclass!$A:$AN,31,0),"NA")</f>
        <v>NA</v>
      </c>
      <c r="M178" s="23" t="str">
        <f>IFERROR(VLOOKUP(F178,MatrizHDUniclass!$A:$AN,32,0),"NA")</f>
        <v>NA</v>
      </c>
      <c r="N178" s="23" t="str">
        <f>IFERROR(VLOOKUP(F178,MatrizHDUniclass!$A:$AN,33,0),"NA")</f>
        <v>NA</v>
      </c>
      <c r="O178" s="23" t="str">
        <f>IFERROR(VLOOKUP(F178,MatrizHDUniclass!$A:$AN,26,0),"NA")</f>
        <v>NA</v>
      </c>
      <c r="P178" s="23" t="str">
        <f>IFERROR(VLOOKUP(F178,MatrizHDUniclass!$A:$AN,34,0),"NA")</f>
        <v>NA</v>
      </c>
      <c r="Q178" s="23" t="str">
        <f>IFERROR(VLOOKUP(F178,MatrizHDUniclass!$A:$AN,35,0),"NA")</f>
        <v>NA</v>
      </c>
      <c r="R178" s="23" t="str">
        <f>IFERROR(VLOOKUP(F178,MatrizHDUniclass!$A:$AN,36,0),"NA")</f>
        <v>NA</v>
      </c>
      <c r="S178" s="23" t="str">
        <f>IFERROR(VLOOKUP(F178,MatrizHDUniclass!$A:$AN,37,0),"NA")</f>
        <v>NA</v>
      </c>
      <c r="T178" s="23" t="str">
        <f>IFERROR(VLOOKUP(F178,MatrizHDUniclass!$A:$AN,38,0),"NA")</f>
        <v>NA</v>
      </c>
      <c r="U178" s="23" t="str">
        <f>IFERROR(VLOOKUP(F178,MatrizHDUniclass!$A:$AN,39,0),"NA")</f>
        <v>NA</v>
      </c>
      <c r="V178" s="24" t="str">
        <f>IFERROR(VLOOKUP(F178,MatrizHDUniclass!$A:$AN,40,0),"NA")</f>
        <v>NA</v>
      </c>
      <c r="W178" s="27" t="s">
        <v>3336</v>
      </c>
      <c r="X178" s="8">
        <v>46126</v>
      </c>
    </row>
    <row r="179" spans="1:24" x14ac:dyDescent="0.25">
      <c r="A179" s="22">
        <v>45873</v>
      </c>
      <c r="B179" s="23" t="s">
        <v>3258</v>
      </c>
      <c r="C179" s="23">
        <v>11.3</v>
      </c>
      <c r="D179" s="23" t="s">
        <v>2802</v>
      </c>
      <c r="E179" s="23" t="s">
        <v>2803</v>
      </c>
      <c r="F179" s="30">
        <v>1006822899</v>
      </c>
      <c r="G179" s="30" t="s">
        <v>2516</v>
      </c>
      <c r="H179" s="30" t="s">
        <v>3345</v>
      </c>
      <c r="I179" s="28" t="str">
        <f>IFERROR(VLOOKUP(F179,MatrizHDUniclass!$A:$AN,3,0),"NA")</f>
        <v>ROCHA NAVEO OSCAR LEONARDO</v>
      </c>
      <c r="J179" s="23" t="str">
        <f>IFERROR(VLOOKUP(F179,MatrizHDUniclass!$A:$AN,19,0),"NA")</f>
        <v>ANALISTA ALIADOS</v>
      </c>
      <c r="K179" s="23" t="str">
        <f>IFERROR(VLOOKUP(F179,MatrizHDUniclass!$A:$AN,24,0),"NA")</f>
        <v>DLTN</v>
      </c>
      <c r="L179" s="23" t="str">
        <f>IFERROR(VLOOKUP(F179,MatrizHDUniclass!$A:$AN,31,0),"NA")</f>
        <v>ADMIN-ALIADOS</v>
      </c>
      <c r="M179" s="23" t="str">
        <f>IFERROR(VLOOKUP(F179,MatrizHDUniclass!$A:$AN,32,0),"NA")</f>
        <v>TRANSVERSAL</v>
      </c>
      <c r="N179" s="23" t="str">
        <f>IFERROR(VLOOKUP(F179,MatrizHDUniclass!$A:$AN,33,0),"NA")</f>
        <v>NACIONAL</v>
      </c>
      <c r="O179" s="23" t="str">
        <f>IFERROR(VLOOKUP(F179,MatrizHDUniclass!$A:$AN,26,0),"NA")</f>
        <v>TTTR</v>
      </c>
      <c r="P179" s="23" t="str">
        <f>IFERROR(VLOOKUP(F179,MatrizHDUniclass!$A:$AN,34,0),"NA")</f>
        <v>TRANSV CTV</v>
      </c>
      <c r="Q179" s="23" t="str">
        <f>IFERROR(VLOOKUP(F179,MatrizHDUniclass!$A:$AN,35,0),"NA")</f>
        <v>TRANSVER</v>
      </c>
      <c r="R179" s="23" t="str">
        <f>IFERROR(VLOOKUP(F179,MatrizHDUniclass!$A:$AN,36,0),"NA")</f>
        <v>TRANSV UEN</v>
      </c>
      <c r="S179" s="23" t="str">
        <f>IFERROR(VLOOKUP(F179,MatrizHDUniclass!$A:$AN,37,0),"NA")</f>
        <v>CSC</v>
      </c>
      <c r="T179" s="23" t="str">
        <f>IFERROR(VLOOKUP(F179,MatrizHDUniclass!$A:$AN,38,0),"NA")</f>
        <v>CONECTAR TV</v>
      </c>
      <c r="U179" s="23" t="str">
        <f>IFERROR(VLOOKUP(F179,MatrizHDUniclass!$A:$AN,39,0),"NA")</f>
        <v>ADMINISTRACION</v>
      </c>
      <c r="V179" s="24" t="str">
        <f>IFERROR(VLOOKUP(F179,MatrizHDUniclass!$A:$AN,40,0),"NA")</f>
        <v>ADMINISTRATIVO</v>
      </c>
      <c r="W179" s="27" t="s">
        <v>3336</v>
      </c>
      <c r="X179" s="8">
        <v>46126</v>
      </c>
    </row>
    <row r="180" spans="1:24" x14ac:dyDescent="0.25">
      <c r="A180" s="22">
        <v>45238</v>
      </c>
      <c r="B180" s="23" t="s">
        <v>3298</v>
      </c>
      <c r="C180" s="23">
        <v>5.5</v>
      </c>
      <c r="D180" s="23" t="s">
        <v>2802</v>
      </c>
      <c r="E180" s="23" t="s">
        <v>2806</v>
      </c>
      <c r="F180" s="23">
        <v>1144030299</v>
      </c>
      <c r="G180" s="30" t="s">
        <v>2520</v>
      </c>
      <c r="H180" s="23" t="s">
        <v>3688</v>
      </c>
      <c r="I180" s="23" t="str">
        <f>IFERROR(VLOOKUP(F180,MatrizHDUniclass!$A:$AN,3,0),"NA")</f>
        <v>NA</v>
      </c>
      <c r="J180" s="23" t="str">
        <f>IFERROR(VLOOKUP(F180,MatrizHDUniclass!$A:$AN,19,0),"NA")</f>
        <v>NA</v>
      </c>
      <c r="K180" s="23" t="str">
        <f>IFERROR(VLOOKUP(F180,MatrizHDUniclass!$A:$AN,24,0),"NA")</f>
        <v>NA</v>
      </c>
      <c r="L180" s="23" t="str">
        <f>IFERROR(VLOOKUP(F180,MatrizHDUniclass!$A:$AN,31,0),"NA")</f>
        <v>NA</v>
      </c>
      <c r="M180" s="23" t="str">
        <f>IFERROR(VLOOKUP(F180,MatrizHDUniclass!$A:$AN,32,0),"NA")</f>
        <v>NA</v>
      </c>
      <c r="N180" s="23" t="str">
        <f>IFERROR(VLOOKUP(F180,MatrizHDUniclass!$A:$AN,33,0),"NA")</f>
        <v>NA</v>
      </c>
      <c r="O180" s="23" t="str">
        <f>IFERROR(VLOOKUP(F180,MatrizHDUniclass!$A:$AN,26,0),"NA")</f>
        <v>NA</v>
      </c>
      <c r="P180" s="23" t="str">
        <f>IFERROR(VLOOKUP(F180,MatrizHDUniclass!$A:$AN,34,0),"NA")</f>
        <v>NA</v>
      </c>
      <c r="Q180" s="23" t="str">
        <f>IFERROR(VLOOKUP(F180,MatrizHDUniclass!$A:$AN,35,0),"NA")</f>
        <v>NA</v>
      </c>
      <c r="R180" s="23" t="str">
        <f>IFERROR(VLOOKUP(F180,MatrizHDUniclass!$A:$AN,36,0),"NA")</f>
        <v>NA</v>
      </c>
      <c r="S180" s="23" t="str">
        <f>IFERROR(VLOOKUP(F180,MatrizHDUniclass!$A:$AN,37,0),"NA")</f>
        <v>NA</v>
      </c>
      <c r="T180" s="23" t="str">
        <f>IFERROR(VLOOKUP(F180,MatrizHDUniclass!$A:$AN,38,0),"NA")</f>
        <v>NA</v>
      </c>
      <c r="U180" s="23" t="str">
        <f>IFERROR(VLOOKUP(F180,MatrizHDUniclass!$A:$AN,39,0),"NA")</f>
        <v>NA</v>
      </c>
      <c r="V180" s="24" t="str">
        <f>IFERROR(VLOOKUP(F180,MatrizHDUniclass!$A:$AN,40,0),"NA")</f>
        <v>NA</v>
      </c>
      <c r="W180" s="27" t="s">
        <v>3336</v>
      </c>
      <c r="X180" s="8">
        <v>46126</v>
      </c>
    </row>
    <row r="181" spans="1:24" x14ac:dyDescent="0.25">
      <c r="A181" s="22">
        <v>45387</v>
      </c>
      <c r="B181" s="23" t="s">
        <v>3309</v>
      </c>
      <c r="C181" s="23">
        <v>11.3</v>
      </c>
      <c r="D181" s="23" t="s">
        <v>2802</v>
      </c>
      <c r="E181" s="23" t="s">
        <v>2803</v>
      </c>
      <c r="F181" s="23">
        <v>1193090320</v>
      </c>
      <c r="G181" s="51" t="s">
        <v>3689</v>
      </c>
      <c r="H181" s="23" t="s">
        <v>3314</v>
      </c>
      <c r="I181" s="23" t="str">
        <f>IFERROR(VLOOKUP(F181,MatrizHDUniclass!$A:$AN,3,0),"NA")</f>
        <v>NA</v>
      </c>
      <c r="J181" s="23" t="str">
        <f>IFERROR(VLOOKUP(F181,MatrizHDUniclass!$A:$AN,19,0),"NA")</f>
        <v>NA</v>
      </c>
      <c r="K181" s="23" t="str">
        <f>IFERROR(VLOOKUP(F181,MatrizHDUniclass!$A:$AN,24,0),"NA")</f>
        <v>NA</v>
      </c>
      <c r="L181" s="23" t="str">
        <f>IFERROR(VLOOKUP(F181,MatrizHDUniclass!$A:$AN,31,0),"NA")</f>
        <v>NA</v>
      </c>
      <c r="M181" s="23" t="str">
        <f>IFERROR(VLOOKUP(F181,MatrizHDUniclass!$A:$AN,32,0),"NA")</f>
        <v>NA</v>
      </c>
      <c r="N181" s="23" t="str">
        <f>IFERROR(VLOOKUP(F181,MatrizHDUniclass!$A:$AN,33,0),"NA")</f>
        <v>NA</v>
      </c>
      <c r="O181" s="23" t="str">
        <f>IFERROR(VLOOKUP(F181,MatrizHDUniclass!$A:$AN,26,0),"NA")</f>
        <v>NA</v>
      </c>
      <c r="P181" s="23" t="str">
        <f>IFERROR(VLOOKUP(F181,MatrizHDUniclass!$A:$AN,34,0),"NA")</f>
        <v>NA</v>
      </c>
      <c r="Q181" s="23" t="str">
        <f>IFERROR(VLOOKUP(F181,MatrizHDUniclass!$A:$AN,35,0),"NA")</f>
        <v>NA</v>
      </c>
      <c r="R181" s="23" t="str">
        <f>IFERROR(VLOOKUP(F181,MatrizHDUniclass!$A:$AN,36,0),"NA")</f>
        <v>NA</v>
      </c>
      <c r="S181" s="23" t="str">
        <f>IFERROR(VLOOKUP(F181,MatrizHDUniclass!$A:$AN,37,0),"NA")</f>
        <v>NA</v>
      </c>
      <c r="T181" s="23" t="str">
        <f>IFERROR(VLOOKUP(F181,MatrizHDUniclass!$A:$AN,38,0),"NA")</f>
        <v>NA</v>
      </c>
      <c r="U181" s="23" t="str">
        <f>IFERROR(VLOOKUP(F181,MatrizHDUniclass!$A:$AN,39,0),"NA")</f>
        <v>NA</v>
      </c>
      <c r="V181" s="24" t="str">
        <f>IFERROR(VLOOKUP(F181,MatrizHDUniclass!$A:$AN,40,0),"NA")</f>
        <v>NA</v>
      </c>
      <c r="W181" t="s">
        <v>3690</v>
      </c>
      <c r="X181" s="8">
        <v>46128</v>
      </c>
    </row>
    <row r="182" spans="1:24" x14ac:dyDescent="0.25">
      <c r="A182" s="26">
        <v>45259</v>
      </c>
      <c r="B182" s="23" t="s">
        <v>3449</v>
      </c>
      <c r="C182" s="23">
        <v>11.3</v>
      </c>
      <c r="D182" s="23" t="s">
        <v>2802</v>
      </c>
      <c r="E182" s="23" t="s">
        <v>2803</v>
      </c>
      <c r="F182" s="23">
        <v>1113660830</v>
      </c>
      <c r="G182" s="23" t="s">
        <v>2523</v>
      </c>
      <c r="H182" s="23" t="s">
        <v>3691</v>
      </c>
      <c r="I182" s="23" t="str">
        <f>IFERROR(VLOOKUP(F182,MatrizHDUniclass!$A:$AN,3,0),"NA")</f>
        <v>NA</v>
      </c>
      <c r="J182" s="23" t="str">
        <f>IFERROR(VLOOKUP(F182,MatrizHDUniclass!$A:$AN,19,0),"NA")</f>
        <v>NA</v>
      </c>
      <c r="K182" s="23" t="str">
        <f>IFERROR(VLOOKUP(F182,MatrizHDUniclass!$A:$AN,24,0),"NA")</f>
        <v>NA</v>
      </c>
      <c r="L182" s="23" t="str">
        <f>IFERROR(VLOOKUP(F182,MatrizHDUniclass!$A:$AN,31,0),"NA")</f>
        <v>NA</v>
      </c>
      <c r="M182" s="23" t="str">
        <f>IFERROR(VLOOKUP(F182,MatrizHDUniclass!$A:$AN,32,0),"NA")</f>
        <v>NA</v>
      </c>
      <c r="N182" s="23" t="str">
        <f>IFERROR(VLOOKUP(F182,MatrizHDUniclass!$A:$AN,33,0),"NA")</f>
        <v>NA</v>
      </c>
      <c r="O182" s="23" t="str">
        <f>IFERROR(VLOOKUP(F182,MatrizHDUniclass!$A:$AN,26,0),"NA")</f>
        <v>NA</v>
      </c>
      <c r="P182" s="23" t="str">
        <f>IFERROR(VLOOKUP(F182,MatrizHDUniclass!$A:$AN,34,0),"NA")</f>
        <v>NA</v>
      </c>
      <c r="Q182" s="23" t="str">
        <f>IFERROR(VLOOKUP(F182,MatrizHDUniclass!$A:$AN,35,0),"NA")</f>
        <v>NA</v>
      </c>
      <c r="R182" s="23" t="str">
        <f>IFERROR(VLOOKUP(F182,MatrizHDUniclass!$A:$AN,36,0),"NA")</f>
        <v>NA</v>
      </c>
      <c r="S182" s="23" t="str">
        <f>IFERROR(VLOOKUP(F182,MatrizHDUniclass!$A:$AN,37,0),"NA")</f>
        <v>NA</v>
      </c>
      <c r="T182" s="23" t="str">
        <f>IFERROR(VLOOKUP(F182,MatrizHDUniclass!$A:$AN,38,0),"NA")</f>
        <v>NA</v>
      </c>
      <c r="U182" s="23" t="str">
        <f>IFERROR(VLOOKUP(F182,MatrizHDUniclass!$A:$AN,39,0),"NA")</f>
        <v>NA</v>
      </c>
      <c r="V182" s="24" t="str">
        <f>IFERROR(VLOOKUP(F182,MatrizHDUniclass!$A:$AN,40,0),"NA")</f>
        <v>NA</v>
      </c>
      <c r="W182" s="27" t="s">
        <v>3336</v>
      </c>
      <c r="X182" s="8">
        <v>46128</v>
      </c>
    </row>
    <row r="183" spans="1:24" x14ac:dyDescent="0.25">
      <c r="A183" s="26">
        <v>45041</v>
      </c>
      <c r="B183" s="23" t="s">
        <v>3265</v>
      </c>
      <c r="C183" s="23">
        <v>5.5</v>
      </c>
      <c r="D183" s="23" t="s">
        <v>2802</v>
      </c>
      <c r="E183" s="23" t="s">
        <v>2806</v>
      </c>
      <c r="F183" s="23">
        <v>1001145154</v>
      </c>
      <c r="G183" s="23" t="s">
        <v>3692</v>
      </c>
      <c r="H183" s="23" t="s">
        <v>3358</v>
      </c>
      <c r="I183" s="23" t="str">
        <f>IFERROR(VLOOKUP(F183,MatrizHDUniclass!$A:$AN,3,0),"NA")</f>
        <v>NA</v>
      </c>
      <c r="J183" s="23" t="str">
        <f>IFERROR(VLOOKUP(F183,MatrizHDUniclass!$A:$AN,19,0),"NA")</f>
        <v>NA</v>
      </c>
      <c r="K183" s="23" t="str">
        <f>IFERROR(VLOOKUP(F183,MatrizHDUniclass!$A:$AN,24,0),"NA")</f>
        <v>NA</v>
      </c>
      <c r="L183" s="23" t="str">
        <f>IFERROR(VLOOKUP(F183,MatrizHDUniclass!$A:$AN,31,0),"NA")</f>
        <v>NA</v>
      </c>
      <c r="M183" s="23" t="str">
        <f>IFERROR(VLOOKUP(F183,MatrizHDUniclass!$A:$AN,32,0),"NA")</f>
        <v>NA</v>
      </c>
      <c r="N183" s="23" t="str">
        <f>IFERROR(VLOOKUP(F183,MatrizHDUniclass!$A:$AN,33,0),"NA")</f>
        <v>NA</v>
      </c>
      <c r="O183" s="23" t="str">
        <f>IFERROR(VLOOKUP(F183,MatrizHDUniclass!$A:$AN,26,0),"NA")</f>
        <v>NA</v>
      </c>
      <c r="P183" s="23" t="str">
        <f>IFERROR(VLOOKUP(F183,MatrizHDUniclass!$A:$AN,34,0),"NA")</f>
        <v>NA</v>
      </c>
      <c r="Q183" s="23" t="str">
        <f>IFERROR(VLOOKUP(F183,MatrizHDUniclass!$A:$AN,35,0),"NA")</f>
        <v>NA</v>
      </c>
      <c r="R183" s="23" t="str">
        <f>IFERROR(VLOOKUP(F183,MatrizHDUniclass!$A:$AN,36,0),"NA")</f>
        <v>NA</v>
      </c>
      <c r="S183" s="23" t="str">
        <f>IFERROR(VLOOKUP(F183,MatrizHDUniclass!$A:$AN,37,0),"NA")</f>
        <v>NA</v>
      </c>
      <c r="T183" s="23" t="str">
        <f>IFERROR(VLOOKUP(F183,MatrizHDUniclass!$A:$AN,38,0),"NA")</f>
        <v>NA</v>
      </c>
      <c r="U183" s="23" t="str">
        <f>IFERROR(VLOOKUP(F183,MatrizHDUniclass!$A:$AN,39,0),"NA")</f>
        <v>NA</v>
      </c>
      <c r="V183" s="24" t="str">
        <f>IFERROR(VLOOKUP(F183,MatrizHDUniclass!$A:$AN,40,0),"NA")</f>
        <v>NA</v>
      </c>
      <c r="W183" t="s">
        <v>3693</v>
      </c>
      <c r="X183" s="8">
        <v>46128</v>
      </c>
    </row>
    <row r="184" spans="1:24" x14ac:dyDescent="0.25">
      <c r="A184" s="88">
        <v>43838</v>
      </c>
      <c r="B184" s="89" t="s">
        <v>3258</v>
      </c>
      <c r="C184" s="23">
        <v>11.3</v>
      </c>
      <c r="D184" s="23" t="s">
        <v>2802</v>
      </c>
      <c r="E184" s="23" t="s">
        <v>2803</v>
      </c>
      <c r="F184" s="89">
        <v>51932789</v>
      </c>
      <c r="G184" s="30" t="s">
        <v>3694</v>
      </c>
      <c r="H184" s="89" t="s">
        <v>3541</v>
      </c>
      <c r="I184" s="19" t="str">
        <f>IFERROR(VLOOKUP(F184,MatrizHDUniclass!$A:$AN,3,0),"NA")</f>
        <v>NA</v>
      </c>
      <c r="J184" s="19" t="str">
        <f>IFERROR(VLOOKUP(F184,MatrizHDUniclass!$A:$AN,19,0),"NA")</f>
        <v>NA</v>
      </c>
      <c r="K184" s="19" t="str">
        <f>IFERROR(VLOOKUP(F184,MatrizHDUniclass!$A:$AN,24,0),"NA")</f>
        <v>NA</v>
      </c>
      <c r="L184" s="19" t="str">
        <f>IFERROR(VLOOKUP(F184,MatrizHDUniclass!$A:$AN,31,0),"NA")</f>
        <v>NA</v>
      </c>
      <c r="M184" s="19" t="str">
        <f>IFERROR(VLOOKUP(F184,MatrizHDUniclass!$A:$AN,32,0),"NA")</f>
        <v>NA</v>
      </c>
      <c r="N184" s="19" t="str">
        <f>IFERROR(VLOOKUP(F184,MatrizHDUniclass!$A:$AN,33,0),"NA")</f>
        <v>NA</v>
      </c>
      <c r="O184" s="19" t="str">
        <f>IFERROR(VLOOKUP(F184,MatrizHDUniclass!$A:$AN,26,0),"NA")</f>
        <v>NA</v>
      </c>
      <c r="P184" s="19" t="str">
        <f>IFERROR(VLOOKUP(F184,MatrizHDUniclass!$A:$AN,34,0),"NA")</f>
        <v>NA</v>
      </c>
      <c r="Q184" s="19" t="str">
        <f>IFERROR(VLOOKUP(F184,MatrizHDUniclass!$A:$AN,35,0),"NA")</f>
        <v>NA</v>
      </c>
      <c r="R184" s="19" t="str">
        <f>IFERROR(VLOOKUP(F184,MatrizHDUniclass!$A:$AN,36,0),"NA")</f>
        <v>NA</v>
      </c>
      <c r="S184" s="19" t="str">
        <f>IFERROR(VLOOKUP(F184,MatrizHDUniclass!$A:$AN,37,0),"NA")</f>
        <v>NA</v>
      </c>
      <c r="T184" s="19" t="str">
        <f>IFERROR(VLOOKUP(F184,MatrizHDUniclass!$A:$AN,38,0),"NA")</f>
        <v>NA</v>
      </c>
      <c r="U184" s="19" t="str">
        <f>IFERROR(VLOOKUP(F184,MatrizHDUniclass!$A:$AN,39,0),"NA")</f>
        <v>NA</v>
      </c>
      <c r="V184" s="20" t="str">
        <f>IFERROR(VLOOKUP(F184,MatrizHDUniclass!$A:$AN,40,0),"NA")</f>
        <v>NA</v>
      </c>
      <c r="W184" s="27" t="s">
        <v>3336</v>
      </c>
      <c r="X184" s="8">
        <v>46128</v>
      </c>
    </row>
    <row r="185" spans="1:24" x14ac:dyDescent="0.25">
      <c r="A185" s="22">
        <v>45552</v>
      </c>
      <c r="B185" s="23" t="s">
        <v>3258</v>
      </c>
      <c r="C185" s="23">
        <v>4.53</v>
      </c>
      <c r="D185" s="23" t="s">
        <v>2802</v>
      </c>
      <c r="E185" s="23" t="s">
        <v>2810</v>
      </c>
      <c r="F185" s="23">
        <v>1014218476</v>
      </c>
      <c r="G185" s="19" t="s">
        <v>3695</v>
      </c>
      <c r="H185" s="23" t="s">
        <v>3696</v>
      </c>
      <c r="I185" s="23" t="str">
        <f>IFERROR(VLOOKUP(F185,MatrizHDUniclass!$A:$AN,3,0),"NA")</f>
        <v>NA</v>
      </c>
      <c r="J185" s="23" t="str">
        <f>IFERROR(VLOOKUP(F185,MatrizHDUniclass!$A:$AN,19,0),"NA")</f>
        <v>NA</v>
      </c>
      <c r="K185" s="23" t="str">
        <f>IFERROR(VLOOKUP(F185,MatrizHDUniclass!$A:$AN,24,0),"NA")</f>
        <v>NA</v>
      </c>
      <c r="L185" s="23" t="str">
        <f>IFERROR(VLOOKUP(F185,MatrizHDUniclass!$A:$AN,31,0),"NA")</f>
        <v>NA</v>
      </c>
      <c r="M185" s="23" t="str">
        <f>IFERROR(VLOOKUP(F185,MatrizHDUniclass!$A:$AN,32,0),"NA")</f>
        <v>NA</v>
      </c>
      <c r="N185" s="23" t="str">
        <f>IFERROR(VLOOKUP(F185,MatrizHDUniclass!$A:$AN,33,0),"NA")</f>
        <v>NA</v>
      </c>
      <c r="O185" s="23" t="str">
        <f>IFERROR(VLOOKUP(F185,MatrizHDUniclass!$A:$AN,26,0),"NA")</f>
        <v>NA</v>
      </c>
      <c r="P185" s="23" t="str">
        <f>IFERROR(VLOOKUP(F185,MatrizHDUniclass!$A:$AN,34,0),"NA")</f>
        <v>NA</v>
      </c>
      <c r="Q185" s="23" t="str">
        <f>IFERROR(VLOOKUP(F185,MatrizHDUniclass!$A:$AN,35,0),"NA")</f>
        <v>NA</v>
      </c>
      <c r="R185" s="23" t="str">
        <f>IFERROR(VLOOKUP(F185,MatrizHDUniclass!$A:$AN,36,0),"NA")</f>
        <v>NA</v>
      </c>
      <c r="S185" s="23" t="str">
        <f>IFERROR(VLOOKUP(F185,MatrizHDUniclass!$A:$AN,37,0),"NA")</f>
        <v>NA</v>
      </c>
      <c r="T185" s="23" t="str">
        <f>IFERROR(VLOOKUP(F185,MatrizHDUniclass!$A:$AN,38,0),"NA")</f>
        <v>NA</v>
      </c>
      <c r="U185" s="23" t="str">
        <f>IFERROR(VLOOKUP(F185,MatrizHDUniclass!$A:$AN,39,0),"NA")</f>
        <v>NA</v>
      </c>
      <c r="V185" s="24" t="str">
        <f>IFERROR(VLOOKUP(F185,MatrizHDUniclass!$A:$AN,40,0),"NA")</f>
        <v>NA</v>
      </c>
      <c r="W185" t="s">
        <v>3697</v>
      </c>
      <c r="X185" s="8">
        <v>46132</v>
      </c>
    </row>
    <row r="186" spans="1:24" x14ac:dyDescent="0.25">
      <c r="A186" s="90">
        <v>45621</v>
      </c>
      <c r="B186" s="80" t="s">
        <v>3258</v>
      </c>
      <c r="C186" s="23">
        <v>5.5</v>
      </c>
      <c r="D186" s="23" t="s">
        <v>2802</v>
      </c>
      <c r="E186" s="23" t="s">
        <v>2806</v>
      </c>
      <c r="F186" s="80">
        <v>1097491814</v>
      </c>
      <c r="G186" s="60" t="s">
        <v>2530</v>
      </c>
      <c r="H186" s="91" t="s">
        <v>3698</v>
      </c>
      <c r="I186" s="19" t="str">
        <f>IFERROR(VLOOKUP(F186,MatrizHDUniclass!$A:$AN,3,0),"NA")</f>
        <v>NA</v>
      </c>
      <c r="J186" s="19" t="str">
        <f>IFERROR(VLOOKUP(F186,MatrizHDUniclass!$A:$AN,19,0),"NA")</f>
        <v>NA</v>
      </c>
      <c r="K186" s="19" t="str">
        <f>IFERROR(VLOOKUP(F186,MatrizHDUniclass!$A:$AN,24,0),"NA")</f>
        <v>NA</v>
      </c>
      <c r="L186" s="19" t="str">
        <f>IFERROR(VLOOKUP(F186,MatrizHDUniclass!$A:$AN,31,0),"NA")</f>
        <v>NA</v>
      </c>
      <c r="M186" s="19" t="str">
        <f>IFERROR(VLOOKUP(F186,MatrizHDUniclass!$A:$AN,32,0),"NA")</f>
        <v>NA</v>
      </c>
      <c r="N186" s="19" t="str">
        <f>IFERROR(VLOOKUP(F186,MatrizHDUniclass!$A:$AN,33,0),"NA")</f>
        <v>NA</v>
      </c>
      <c r="O186" s="19" t="str">
        <f>IFERROR(VLOOKUP(F186,MatrizHDUniclass!$A:$AN,26,0),"NA")</f>
        <v>NA</v>
      </c>
      <c r="P186" s="19" t="str">
        <f>IFERROR(VLOOKUP(F186,MatrizHDUniclass!$A:$AN,34,0),"NA")</f>
        <v>NA</v>
      </c>
      <c r="Q186" s="19" t="str">
        <f>IFERROR(VLOOKUP(F186,MatrizHDUniclass!$A:$AN,35,0),"NA")</f>
        <v>NA</v>
      </c>
      <c r="R186" s="19" t="str">
        <f>IFERROR(VLOOKUP(F186,MatrizHDUniclass!$A:$AN,36,0),"NA")</f>
        <v>NA</v>
      </c>
      <c r="S186" s="19" t="str">
        <f>IFERROR(VLOOKUP(F186,MatrizHDUniclass!$A:$AN,37,0),"NA")</f>
        <v>NA</v>
      </c>
      <c r="T186" s="19" t="str">
        <f>IFERROR(VLOOKUP(F186,MatrizHDUniclass!$A:$AN,38,0),"NA")</f>
        <v>NA</v>
      </c>
      <c r="U186" s="19" t="str">
        <f>IFERROR(VLOOKUP(F186,MatrizHDUniclass!$A:$AN,39,0),"NA")</f>
        <v>NA</v>
      </c>
      <c r="V186" s="20" t="str">
        <f>IFERROR(VLOOKUP(F186,MatrizHDUniclass!$A:$AN,40,0),"NA")</f>
        <v>NA</v>
      </c>
      <c r="W186" s="27" t="s">
        <v>3336</v>
      </c>
      <c r="X186" s="8">
        <v>46132</v>
      </c>
    </row>
    <row r="187" spans="1:24" x14ac:dyDescent="0.25">
      <c r="A187" s="26">
        <v>45331</v>
      </c>
      <c r="B187" s="23" t="s">
        <v>3265</v>
      </c>
      <c r="C187" s="23">
        <v>5.5</v>
      </c>
      <c r="D187" s="23" t="s">
        <v>2802</v>
      </c>
      <c r="E187" s="23" t="s">
        <v>2806</v>
      </c>
      <c r="F187" s="23">
        <v>1025524804</v>
      </c>
      <c r="G187" s="52" t="s">
        <v>3699</v>
      </c>
      <c r="H187" s="23" t="s">
        <v>3700</v>
      </c>
      <c r="I187" s="23" t="str">
        <f>IFERROR(VLOOKUP(F187,MatrizHDUniclass!$A:$AN,3,0),"NA")</f>
        <v>NA</v>
      </c>
      <c r="J187" s="23" t="str">
        <f>IFERROR(VLOOKUP(F187,MatrizHDUniclass!$A:$AN,19,0),"NA")</f>
        <v>NA</v>
      </c>
      <c r="K187" s="23" t="str">
        <f>IFERROR(VLOOKUP(F187,MatrizHDUniclass!$A:$AN,24,0),"NA")</f>
        <v>NA</v>
      </c>
      <c r="L187" s="23" t="str">
        <f>IFERROR(VLOOKUP(F187,MatrizHDUniclass!$A:$AN,31,0),"NA")</f>
        <v>NA</v>
      </c>
      <c r="M187" s="23" t="str">
        <f>IFERROR(VLOOKUP(F187,MatrizHDUniclass!$A:$AN,32,0),"NA")</f>
        <v>NA</v>
      </c>
      <c r="N187" s="23" t="str">
        <f>IFERROR(VLOOKUP(F187,MatrizHDUniclass!$A:$AN,33,0),"NA")</f>
        <v>NA</v>
      </c>
      <c r="O187" s="23" t="str">
        <f>IFERROR(VLOOKUP(F187,MatrizHDUniclass!$A:$AN,26,0),"NA")</f>
        <v>NA</v>
      </c>
      <c r="P187" s="23" t="str">
        <f>IFERROR(VLOOKUP(F187,MatrizHDUniclass!$A:$AN,34,0),"NA")</f>
        <v>NA</v>
      </c>
      <c r="Q187" s="23" t="str">
        <f>IFERROR(VLOOKUP(F187,MatrizHDUniclass!$A:$AN,35,0),"NA")</f>
        <v>NA</v>
      </c>
      <c r="R187" s="23" t="str">
        <f>IFERROR(VLOOKUP(F187,MatrizHDUniclass!$A:$AN,36,0),"NA")</f>
        <v>NA</v>
      </c>
      <c r="S187" s="23" t="str">
        <f>IFERROR(VLOOKUP(F187,MatrizHDUniclass!$A:$AN,37,0),"NA")</f>
        <v>NA</v>
      </c>
      <c r="T187" s="23" t="str">
        <f>IFERROR(VLOOKUP(F187,MatrizHDUniclass!$A:$AN,38,0),"NA")</f>
        <v>NA</v>
      </c>
      <c r="U187" s="23" t="str">
        <f>IFERROR(VLOOKUP(F187,MatrizHDUniclass!$A:$AN,39,0),"NA")</f>
        <v>NA</v>
      </c>
      <c r="V187" s="24" t="str">
        <f>IFERROR(VLOOKUP(F187,MatrizHDUniclass!$A:$AN,40,0),"NA")</f>
        <v>NA</v>
      </c>
      <c r="W187" t="s">
        <v>3701</v>
      </c>
      <c r="X187" s="8">
        <v>46133</v>
      </c>
    </row>
    <row r="188" spans="1:24" x14ac:dyDescent="0.25">
      <c r="A188" s="22">
        <v>43909</v>
      </c>
      <c r="B188" s="23" t="s">
        <v>3258</v>
      </c>
      <c r="C188" s="23">
        <v>5.5</v>
      </c>
      <c r="D188" s="23" t="s">
        <v>2802</v>
      </c>
      <c r="E188" s="23" t="s">
        <v>2806</v>
      </c>
      <c r="F188" s="23">
        <v>1022956995</v>
      </c>
      <c r="G188" s="50" t="s">
        <v>2534</v>
      </c>
      <c r="H188" s="23" t="s">
        <v>3702</v>
      </c>
      <c r="I188" s="19" t="str">
        <f>IFERROR(VLOOKUP(F188,MatrizHDUniclass!$A:$AN,3,0),"NA")</f>
        <v>NA</v>
      </c>
      <c r="J188" s="23" t="str">
        <f>IFERROR(VLOOKUP(F188,MatrizHDUniclass!$A:$AN,19,0),"NA")</f>
        <v>NA</v>
      </c>
      <c r="K188" s="23" t="str">
        <f>IFERROR(VLOOKUP(F188,MatrizHDUniclass!$A:$AN,24,0),"NA")</f>
        <v>NA</v>
      </c>
      <c r="L188" s="23" t="str">
        <f>IFERROR(VLOOKUP(F188,MatrizHDUniclass!$A:$AN,31,0),"NA")</f>
        <v>NA</v>
      </c>
      <c r="M188" s="23" t="str">
        <f>IFERROR(VLOOKUP(F188,MatrizHDUniclass!$A:$AN,32,0),"NA")</f>
        <v>NA</v>
      </c>
      <c r="N188" s="23" t="str">
        <f>IFERROR(VLOOKUP(F188,MatrizHDUniclass!$A:$AN,33,0),"NA")</f>
        <v>NA</v>
      </c>
      <c r="O188" s="23" t="str">
        <f>IFERROR(VLOOKUP(F188,MatrizHDUniclass!$A:$AN,26,0),"NA")</f>
        <v>NA</v>
      </c>
      <c r="P188" s="23" t="str">
        <f>IFERROR(VLOOKUP(F188,MatrizHDUniclass!$A:$AN,34,0),"NA")</f>
        <v>NA</v>
      </c>
      <c r="Q188" s="23" t="str">
        <f>IFERROR(VLOOKUP(F188,MatrizHDUniclass!$A:$AN,35,0),"NA")</f>
        <v>NA</v>
      </c>
      <c r="R188" s="23" t="str">
        <f>IFERROR(VLOOKUP(F188,MatrizHDUniclass!$A:$AN,36,0),"NA")</f>
        <v>NA</v>
      </c>
      <c r="S188" s="23" t="str">
        <f>IFERROR(VLOOKUP(F188,MatrizHDUniclass!$A:$AN,37,0),"NA")</f>
        <v>NA</v>
      </c>
      <c r="T188" s="23" t="str">
        <f>IFERROR(VLOOKUP(F188,MatrizHDUniclass!$A:$AN,38,0),"NA")</f>
        <v>NA</v>
      </c>
      <c r="U188" s="23" t="str">
        <f>IFERROR(VLOOKUP(F188,MatrizHDUniclass!$A:$AN,39,0),"NA")</f>
        <v>NA</v>
      </c>
      <c r="V188" s="24" t="str">
        <f>IFERROR(VLOOKUP(F188,MatrizHDUniclass!$A:$AN,40,0),"NA")</f>
        <v>NA</v>
      </c>
      <c r="W188" t="s">
        <v>3703</v>
      </c>
      <c r="X188" s="8">
        <v>46133</v>
      </c>
    </row>
    <row r="189" spans="1:24" x14ac:dyDescent="0.25">
      <c r="A189" s="88">
        <v>45315</v>
      </c>
      <c r="B189" s="89" t="s">
        <v>3258</v>
      </c>
      <c r="C189" s="23">
        <v>11.3</v>
      </c>
      <c r="D189" s="23" t="s">
        <v>2802</v>
      </c>
      <c r="E189" s="23" t="s">
        <v>2803</v>
      </c>
      <c r="F189" s="89">
        <v>1078751073</v>
      </c>
      <c r="G189" s="60" t="s">
        <v>3704</v>
      </c>
      <c r="H189" s="89" t="s">
        <v>3705</v>
      </c>
      <c r="I189" s="23" t="str">
        <f>IFERROR(VLOOKUP(F189,MatrizHDUniclass!$A:$AN,3,0),"NA")</f>
        <v>NA</v>
      </c>
      <c r="J189" s="23" t="str">
        <f>IFERROR(VLOOKUP(F189,MatrizHDUniclass!$A:$AN,19,0),"NA")</f>
        <v>NA</v>
      </c>
      <c r="K189" s="23" t="str">
        <f>IFERROR(VLOOKUP(F189,MatrizHDUniclass!$A:$AN,24,0),"NA")</f>
        <v>NA</v>
      </c>
      <c r="L189" s="23" t="str">
        <f>IFERROR(VLOOKUP(F189,MatrizHDUniclass!$A:$AN,31,0),"NA")</f>
        <v>NA</v>
      </c>
      <c r="M189" s="23" t="str">
        <f>IFERROR(VLOOKUP(F189,MatrizHDUniclass!$A:$AN,32,0),"NA")</f>
        <v>NA</v>
      </c>
      <c r="N189" s="23" t="str">
        <f>IFERROR(VLOOKUP(F189,MatrizHDUniclass!$A:$AN,33,0),"NA")</f>
        <v>NA</v>
      </c>
      <c r="O189" s="23" t="str">
        <f>IFERROR(VLOOKUP(F189,MatrizHDUniclass!$A:$AN,26,0),"NA")</f>
        <v>NA</v>
      </c>
      <c r="P189" s="23" t="str">
        <f>IFERROR(VLOOKUP(F189,MatrizHDUniclass!$A:$AN,34,0),"NA")</f>
        <v>NA</v>
      </c>
      <c r="Q189" s="23" t="str">
        <f>IFERROR(VLOOKUP(F189,MatrizHDUniclass!$A:$AN,35,0),"NA")</f>
        <v>NA</v>
      </c>
      <c r="R189" s="23" t="str">
        <f>IFERROR(VLOOKUP(F189,MatrizHDUniclass!$A:$AN,36,0),"NA")</f>
        <v>NA</v>
      </c>
      <c r="S189" s="23" t="str">
        <f>IFERROR(VLOOKUP(F189,MatrizHDUniclass!$A:$AN,37,0),"NA")</f>
        <v>NA</v>
      </c>
      <c r="T189" s="23" t="str">
        <f>IFERROR(VLOOKUP(F189,MatrizHDUniclass!$A:$AN,38,0),"NA")</f>
        <v>NA</v>
      </c>
      <c r="U189" s="23" t="str">
        <f>IFERROR(VLOOKUP(F189,MatrizHDUniclass!$A:$AN,39,0),"NA")</f>
        <v>NA</v>
      </c>
      <c r="V189" s="24" t="str">
        <f>IFERROR(VLOOKUP(F189,MatrizHDUniclass!$A:$AN,40,0),"NA")</f>
        <v>NA</v>
      </c>
      <c r="W189" s="27" t="s">
        <v>3336</v>
      </c>
      <c r="X189" s="8">
        <v>46133</v>
      </c>
    </row>
    <row r="190" spans="1:24" x14ac:dyDescent="0.25">
      <c r="A190" s="26">
        <v>43909</v>
      </c>
      <c r="B190" s="23" t="s">
        <v>3258</v>
      </c>
      <c r="C190" s="23">
        <v>11.3</v>
      </c>
      <c r="D190" s="23" t="s">
        <v>2802</v>
      </c>
      <c r="E190" s="23" t="s">
        <v>2803</v>
      </c>
      <c r="F190" s="23">
        <v>1015454180</v>
      </c>
      <c r="G190" s="46" t="s">
        <v>3706</v>
      </c>
      <c r="H190" s="23" t="s">
        <v>3541</v>
      </c>
      <c r="I190" s="23" t="str">
        <f>IFERROR(VLOOKUP(F190,MatrizHDUniclass!$A:$AN,3,0),"NA")</f>
        <v>NA</v>
      </c>
      <c r="J190" s="23" t="str">
        <f>IFERROR(VLOOKUP(F190,MatrizHDUniclass!$A:$AN,19,0),"NA")</f>
        <v>NA</v>
      </c>
      <c r="K190" s="23" t="str">
        <f>IFERROR(VLOOKUP(F190,MatrizHDUniclass!$A:$AN,24,0),"NA")</f>
        <v>NA</v>
      </c>
      <c r="L190" s="23" t="str">
        <f>IFERROR(VLOOKUP(F190,MatrizHDUniclass!$A:$AN,31,0),"NA")</f>
        <v>NA</v>
      </c>
      <c r="M190" s="23" t="str">
        <f>IFERROR(VLOOKUP(F190,MatrizHDUniclass!$A:$AN,32,0),"NA")</f>
        <v>NA</v>
      </c>
      <c r="N190" s="23" t="str">
        <f>IFERROR(VLOOKUP(F190,MatrizHDUniclass!$A:$AN,33,0),"NA")</f>
        <v>NA</v>
      </c>
      <c r="O190" s="23" t="str">
        <f>IFERROR(VLOOKUP(F190,MatrizHDUniclass!$A:$AN,26,0),"NA")</f>
        <v>NA</v>
      </c>
      <c r="P190" s="23" t="str">
        <f>IFERROR(VLOOKUP(F190,MatrizHDUniclass!$A:$AN,34,0),"NA")</f>
        <v>NA</v>
      </c>
      <c r="Q190" s="23" t="str">
        <f>IFERROR(VLOOKUP(F190,MatrizHDUniclass!$A:$AN,35,0),"NA")</f>
        <v>NA</v>
      </c>
      <c r="R190" s="23" t="str">
        <f>IFERROR(VLOOKUP(F190,MatrizHDUniclass!$A:$AN,36,0),"NA")</f>
        <v>NA</v>
      </c>
      <c r="S190" s="23" t="str">
        <f>IFERROR(VLOOKUP(F190,MatrizHDUniclass!$A:$AN,37,0),"NA")</f>
        <v>NA</v>
      </c>
      <c r="T190" s="23" t="str">
        <f>IFERROR(VLOOKUP(F190,MatrizHDUniclass!$A:$AN,38,0),"NA")</f>
        <v>NA</v>
      </c>
      <c r="U190" s="23" t="str">
        <f>IFERROR(VLOOKUP(F190,MatrizHDUniclass!$A:$AN,39,0),"NA")</f>
        <v>NA</v>
      </c>
      <c r="V190" s="24" t="str">
        <f>IFERROR(VLOOKUP(F190,MatrizHDUniclass!$A:$AN,40,0),"NA")</f>
        <v>NA</v>
      </c>
      <c r="W190" t="s">
        <v>3707</v>
      </c>
      <c r="X190" s="8">
        <v>46135</v>
      </c>
    </row>
    <row r="191" spans="1:24" x14ac:dyDescent="0.25">
      <c r="A191" s="94">
        <v>45295</v>
      </c>
      <c r="B191" s="23" t="s">
        <v>3258</v>
      </c>
      <c r="C191" s="23">
        <v>11.3</v>
      </c>
      <c r="D191" s="23" t="s">
        <v>2802</v>
      </c>
      <c r="E191" s="23" t="s">
        <v>2803</v>
      </c>
      <c r="F191" s="23">
        <v>80240103</v>
      </c>
      <c r="G191" s="23" t="s">
        <v>3708</v>
      </c>
      <c r="H191" s="23" t="s">
        <v>3709</v>
      </c>
      <c r="I191" s="23" t="str">
        <f>IFERROR(VLOOKUP(F191,MatrizHDUniclass!$A:$AN,3,0),"NA")</f>
        <v>NA</v>
      </c>
      <c r="J191" s="23" t="str">
        <f>IFERROR(VLOOKUP(F191,MatrizHDUniclass!$A:$AN,19,0),"NA")</f>
        <v>NA</v>
      </c>
      <c r="K191" s="23" t="str">
        <f>IFERROR(VLOOKUP(F191,MatrizHDUniclass!$A:$AN,24,0),"NA")</f>
        <v>NA</v>
      </c>
      <c r="L191" s="23" t="str">
        <f>IFERROR(VLOOKUP(F191,MatrizHDUniclass!$A:$AN,31,0),"NA")</f>
        <v>NA</v>
      </c>
      <c r="M191" s="23" t="str">
        <f>IFERROR(VLOOKUP(F191,MatrizHDUniclass!$A:$AN,32,0),"NA")</f>
        <v>NA</v>
      </c>
      <c r="N191" s="23" t="str">
        <f>IFERROR(VLOOKUP(F191,MatrizHDUniclass!$A:$AN,33,0),"NA")</f>
        <v>NA</v>
      </c>
      <c r="O191" s="23" t="str">
        <f>IFERROR(VLOOKUP(F191,MatrizHDUniclass!$A:$AN,26,0),"NA")</f>
        <v>NA</v>
      </c>
      <c r="P191" s="23" t="str">
        <f>IFERROR(VLOOKUP(F191,MatrizHDUniclass!$A:$AN,34,0),"NA")</f>
        <v>NA</v>
      </c>
      <c r="Q191" s="23" t="str">
        <f>IFERROR(VLOOKUP(F191,MatrizHDUniclass!$A:$AN,35,0),"NA")</f>
        <v>NA</v>
      </c>
      <c r="R191" s="23" t="str">
        <f>IFERROR(VLOOKUP(F191,MatrizHDUniclass!$A:$AN,36,0),"NA")</f>
        <v>NA</v>
      </c>
      <c r="S191" s="23" t="str">
        <f>IFERROR(VLOOKUP(F191,MatrizHDUniclass!$A:$AN,37,0),"NA")</f>
        <v>NA</v>
      </c>
      <c r="T191" s="23" t="str">
        <f>IFERROR(VLOOKUP(F191,MatrizHDUniclass!$A:$AN,38,0),"NA")</f>
        <v>NA</v>
      </c>
      <c r="U191" s="23" t="str">
        <f>IFERROR(VLOOKUP(F191,MatrizHDUniclass!$A:$AN,39,0),"NA")</f>
        <v>NA</v>
      </c>
      <c r="V191" s="24" t="str">
        <f>IFERROR(VLOOKUP(F191,MatrizHDUniclass!$A:$AN,40,0),"NA")</f>
        <v>NA</v>
      </c>
      <c r="W191" t="s">
        <v>3710</v>
      </c>
      <c r="X191" s="8">
        <v>46149</v>
      </c>
    </row>
    <row r="192" spans="1:24" x14ac:dyDescent="0.25">
      <c r="A192" s="94">
        <v>45343</v>
      </c>
      <c r="B192" s="23" t="s">
        <v>3298</v>
      </c>
      <c r="C192" s="23">
        <v>5.5</v>
      </c>
      <c r="D192" s="23" t="s">
        <v>2802</v>
      </c>
      <c r="E192" s="23" t="s">
        <v>2806</v>
      </c>
      <c r="F192" s="23">
        <v>1001272243</v>
      </c>
      <c r="G192" s="23" t="s">
        <v>2641</v>
      </c>
      <c r="H192" s="23"/>
      <c r="I192" s="23" t="str">
        <f>IFERROR(VLOOKUP(F192,MatrizHDUniclass!$A:$AN,3,0),"NA")</f>
        <v>LOPEZ VIRGUES JUAN CAMILO</v>
      </c>
      <c r="J192" s="23" t="str">
        <f>IFERROR(VLOOKUP(F192,MatrizHDUniclass!$A:$AN,19,0),"NA")</f>
        <v>ANALISTA LIQUIDADOR</v>
      </c>
      <c r="K192" s="23" t="str">
        <f>IFERROR(VLOOKUP(F192,MatrizHDUniclass!$A:$AN,24,0),"NA")</f>
        <v>ULCB</v>
      </c>
      <c r="L192" s="23" t="str">
        <f>IFERROR(VLOOKUP(F192,MatrizHDUniclass!$A:$AN,31,0),"NA")</f>
        <v>FACTURACION-LIQUIDACION</v>
      </c>
      <c r="M192" s="23" t="str">
        <f>IFERROR(VLOOKUP(F192,MatrizHDUniclass!$A:$AN,32,0),"NA")</f>
        <v>REG CENTRO</v>
      </c>
      <c r="N192" s="23" t="str">
        <f>IFERROR(VLOOKUP(F192,MatrizHDUniclass!$A:$AN,33,0),"NA")</f>
        <v>BOGOTA</v>
      </c>
      <c r="O192" s="23" t="str">
        <f>IFERROR(VLOOKUP(F192,MatrizHDUniclass!$A:$AN,26,0),"NA")</f>
        <v>CNSM</v>
      </c>
      <c r="P192" s="23" t="str">
        <f>IFERROR(VLOOKUP(F192,MatrizHDUniclass!$A:$AN,34,0),"NA")</f>
        <v>CLARO R3</v>
      </c>
      <c r="Q192" s="23" t="str">
        <f>IFERROR(VLOOKUP(F192,MatrizHDUniclass!$A:$AN,35,0),"NA")</f>
        <v>NUEVOS NEG</v>
      </c>
      <c r="R192" s="23" t="str">
        <f>IFERROR(VLOOKUP(F192,MatrizHDUniclass!$A:$AN,36,0),"NA")</f>
        <v>CLARO SMU</v>
      </c>
      <c r="S192" s="23" t="str">
        <f>IFERROR(VLOOKUP(F192,MatrizHDUniclass!$A:$AN,37,0),"NA")</f>
        <v>CSC</v>
      </c>
      <c r="T192" s="23" t="str">
        <f>IFERROR(VLOOKUP(F192,MatrizHDUniclass!$A:$AN,38,0),"NA")</f>
        <v>CONECTAR TV</v>
      </c>
      <c r="U192" s="23" t="str">
        <f>IFERROR(VLOOKUP(F192,MatrizHDUniclass!$A:$AN,39,0),"NA")</f>
        <v>FACTURACION</v>
      </c>
      <c r="V192" s="24" t="str">
        <f>IFERROR(VLOOKUP(F192,MatrizHDUniclass!$A:$AN,40,0),"NA")</f>
        <v>ADMINISTRATIVO</v>
      </c>
      <c r="W192" s="27" t="s">
        <v>3336</v>
      </c>
      <c r="X192" s="8">
        <v>46149</v>
      </c>
    </row>
    <row r="193" spans="1:24" x14ac:dyDescent="0.25">
      <c r="A193" s="94">
        <v>45385</v>
      </c>
      <c r="B193" s="23" t="s">
        <v>3258</v>
      </c>
      <c r="C193" s="23">
        <v>5.5</v>
      </c>
      <c r="D193" s="23" t="s">
        <v>2802</v>
      </c>
      <c r="E193" s="23" t="s">
        <v>2806</v>
      </c>
      <c r="F193" s="23">
        <v>1085165634</v>
      </c>
      <c r="G193" s="23" t="s">
        <v>3711</v>
      </c>
      <c r="H193" s="23" t="s">
        <v>3712</v>
      </c>
      <c r="I193" s="23" t="str">
        <f>IFERROR(VLOOKUP(F193,MatrizHDUniclass!$A:$AN,3,0),"NA")</f>
        <v>RANGEL RUIDIAZ DANNA ISABEL</v>
      </c>
      <c r="J193" s="23" t="str">
        <f>IFERROR(VLOOKUP(F193,MatrizHDUniclass!$A:$AN,19,0),"NA")</f>
        <v>ANALISTA CONTABILIDAD</v>
      </c>
      <c r="K193" s="23" t="str">
        <f>IFERROR(VLOOKUP(F193,MatrizHDUniclass!$A:$AN,24,0),"NA")</f>
        <v>FCTN</v>
      </c>
      <c r="L193" s="23" t="str">
        <f>IFERROR(VLOOKUP(F193,MatrizHDUniclass!$A:$AN,31,0),"NA")</f>
        <v>FINANCIERO-CONTABILIDAD</v>
      </c>
      <c r="M193" s="23" t="str">
        <f>IFERROR(VLOOKUP(F193,MatrizHDUniclass!$A:$AN,32,0),"NA")</f>
        <v>TRANSVERSAL</v>
      </c>
      <c r="N193" s="23" t="str">
        <f>IFERROR(VLOOKUP(F193,MatrizHDUniclass!$A:$AN,33,0),"NA")</f>
        <v>NACIONAL</v>
      </c>
      <c r="O193" s="23" t="str">
        <f>IFERROR(VLOOKUP(F193,MatrizHDUniclass!$A:$AN,26,0),"NA")</f>
        <v>TTTR</v>
      </c>
      <c r="P193" s="23" t="str">
        <f>IFERROR(VLOOKUP(F193,MatrizHDUniclass!$A:$AN,34,0),"NA")</f>
        <v>TRANSV CTV</v>
      </c>
      <c r="Q193" s="23" t="str">
        <f>IFERROR(VLOOKUP(F193,MatrizHDUniclass!$A:$AN,35,0),"NA")</f>
        <v>TRANSVER</v>
      </c>
      <c r="R193" s="23" t="str">
        <f>IFERROR(VLOOKUP(F193,MatrizHDUniclass!$A:$AN,36,0),"NA")</f>
        <v>TRANSV UEN</v>
      </c>
      <c r="S193" s="23" t="str">
        <f>IFERROR(VLOOKUP(F193,MatrizHDUniclass!$A:$AN,37,0),"NA")</f>
        <v>CSC</v>
      </c>
      <c r="T193" s="23" t="str">
        <f>IFERROR(VLOOKUP(F193,MatrizHDUniclass!$A:$AN,38,0),"NA")</f>
        <v>CONECTAR TV</v>
      </c>
      <c r="U193" s="23" t="str">
        <f>IFERROR(VLOOKUP(F193,MatrizHDUniclass!$A:$AN,39,0),"NA")</f>
        <v>CONTABILIDAD</v>
      </c>
      <c r="V193" s="24" t="str">
        <f>IFERROR(VLOOKUP(F193,MatrizHDUniclass!$A:$AN,40,0),"NA")</f>
        <v>ADMINISTRATIVO</v>
      </c>
      <c r="W193" t="s">
        <v>3713</v>
      </c>
      <c r="X193" s="8">
        <v>46153</v>
      </c>
    </row>
    <row r="194" spans="1:24" x14ac:dyDescent="0.25">
      <c r="A194" s="96">
        <v>45636</v>
      </c>
      <c r="B194" s="19" t="s">
        <v>3258</v>
      </c>
      <c r="C194" s="19">
        <v>5.5</v>
      </c>
      <c r="D194" s="19" t="s">
        <v>2802</v>
      </c>
      <c r="E194" s="19" t="s">
        <v>2806</v>
      </c>
      <c r="F194" s="19">
        <v>1000320238</v>
      </c>
      <c r="G194" s="19" t="s">
        <v>3714</v>
      </c>
      <c r="H194" s="19" t="s">
        <v>3715</v>
      </c>
      <c r="I194" s="19" t="str">
        <f>IFERROR(VLOOKUP(F194,MatrizHDUniclass!$A:$AN,3,0),"NA")</f>
        <v>NA</v>
      </c>
      <c r="J194" s="19" t="str">
        <f>IFERROR(VLOOKUP(F194,MatrizHDUniclass!$A:$AN,19,0),"NA")</f>
        <v>NA</v>
      </c>
      <c r="K194" s="19" t="str">
        <f>IFERROR(VLOOKUP(F194,MatrizHDUniclass!$A:$AN,24,0),"NA")</f>
        <v>NA</v>
      </c>
      <c r="L194" s="19" t="str">
        <f>IFERROR(VLOOKUP(F194,MatrizHDUniclass!$A:$AN,31,0),"NA")</f>
        <v>NA</v>
      </c>
      <c r="M194" s="19" t="str">
        <f>IFERROR(VLOOKUP(F194,MatrizHDUniclass!$A:$AN,32,0),"NA")</f>
        <v>NA</v>
      </c>
      <c r="N194" s="19" t="str">
        <f>IFERROR(VLOOKUP(F194,MatrizHDUniclass!$A:$AN,33,0),"NA")</f>
        <v>NA</v>
      </c>
      <c r="O194" s="19" t="str">
        <f>IFERROR(VLOOKUP(F194,MatrizHDUniclass!$A:$AN,26,0),"NA")</f>
        <v>NA</v>
      </c>
      <c r="P194" s="19" t="str">
        <f>IFERROR(VLOOKUP(F194,MatrizHDUniclass!$A:$AN,34,0),"NA")</f>
        <v>NA</v>
      </c>
      <c r="Q194" s="19" t="str">
        <f>IFERROR(VLOOKUP(F194,MatrizHDUniclass!$A:$AN,35,0),"NA")</f>
        <v>NA</v>
      </c>
      <c r="R194" s="19" t="str">
        <f>IFERROR(VLOOKUP(F194,MatrizHDUniclass!$A:$AN,36,0),"NA")</f>
        <v>NA</v>
      </c>
      <c r="S194" s="19" t="str">
        <f>IFERROR(VLOOKUP(F194,MatrizHDUniclass!$A:$AN,37,0),"NA")</f>
        <v>NA</v>
      </c>
      <c r="T194" s="19" t="str">
        <f>IFERROR(VLOOKUP(F194,MatrizHDUniclass!$A:$AN,38,0),"NA")</f>
        <v>NA</v>
      </c>
      <c r="U194" s="19" t="str">
        <f>IFERROR(VLOOKUP(F194,MatrizHDUniclass!$A:$AN,39,0),"NA")</f>
        <v>NA</v>
      </c>
      <c r="V194" s="20" t="str">
        <f>IFERROR(VLOOKUP(F194,MatrizHDUniclass!$A:$AN,40,0),"NA")</f>
        <v>NA</v>
      </c>
      <c r="W194" t="s">
        <v>3716</v>
      </c>
      <c r="X194" s="8">
        <v>46153</v>
      </c>
    </row>
    <row r="195" spans="1:24" x14ac:dyDescent="0.25">
      <c r="A195" s="94">
        <v>45310</v>
      </c>
      <c r="B195" s="23" t="s">
        <v>3258</v>
      </c>
      <c r="C195" s="23">
        <v>11.3</v>
      </c>
      <c r="D195" s="23" t="s">
        <v>2802</v>
      </c>
      <c r="E195" s="23" t="s">
        <v>2803</v>
      </c>
      <c r="F195" s="23">
        <v>1033100623</v>
      </c>
      <c r="G195" s="52" t="s">
        <v>3717</v>
      </c>
      <c r="H195" s="23" t="s">
        <v>3718</v>
      </c>
      <c r="I195" s="23" t="str">
        <f>IFERROR(VLOOKUP(F195,MatrizHDUniclass!$A:$AN,3,0),"NA")</f>
        <v>NA</v>
      </c>
      <c r="J195" s="23" t="str">
        <f>IFERROR(VLOOKUP(F195,MatrizHDUniclass!$A:$AN,19,0),"NA")</f>
        <v>NA</v>
      </c>
      <c r="K195" s="23" t="str">
        <f>IFERROR(VLOOKUP(F195,MatrizHDUniclass!$A:$AN,24,0),"NA")</f>
        <v>NA</v>
      </c>
      <c r="L195" s="23" t="str">
        <f>IFERROR(VLOOKUP(F195,MatrizHDUniclass!$A:$AN,31,0),"NA")</f>
        <v>NA</v>
      </c>
      <c r="M195" s="23" t="str">
        <f>IFERROR(VLOOKUP(F195,MatrizHDUniclass!$A:$AN,32,0),"NA")</f>
        <v>NA</v>
      </c>
      <c r="N195" s="23" t="str">
        <f>IFERROR(VLOOKUP(F195,MatrizHDUniclass!$A:$AN,33,0),"NA")</f>
        <v>NA</v>
      </c>
      <c r="O195" s="23" t="str">
        <f>IFERROR(VLOOKUP(F195,MatrizHDUniclass!$A:$AN,26,0),"NA")</f>
        <v>NA</v>
      </c>
      <c r="P195" s="23" t="str">
        <f>IFERROR(VLOOKUP(F195,MatrizHDUniclass!$A:$AN,34,0),"NA")</f>
        <v>NA</v>
      </c>
      <c r="Q195" s="23" t="str">
        <f>IFERROR(VLOOKUP(F195,MatrizHDUniclass!$A:$AN,35,0),"NA")</f>
        <v>NA</v>
      </c>
      <c r="R195" s="23" t="str">
        <f>IFERROR(VLOOKUP(F195,MatrizHDUniclass!$A:$AN,36,0),"NA")</f>
        <v>NA</v>
      </c>
      <c r="S195" s="23" t="str">
        <f>IFERROR(VLOOKUP(F195,MatrizHDUniclass!$A:$AN,37,0),"NA")</f>
        <v>NA</v>
      </c>
      <c r="T195" s="23" t="str">
        <f>IFERROR(VLOOKUP(F195,MatrizHDUniclass!$A:$AN,38,0),"NA")</f>
        <v>NA</v>
      </c>
      <c r="U195" s="23" t="str">
        <f>IFERROR(VLOOKUP(F195,MatrizHDUniclass!$A:$AN,39,0),"NA")</f>
        <v>NA</v>
      </c>
      <c r="V195" s="24" t="str">
        <f>IFERROR(VLOOKUP(F195,MatrizHDUniclass!$A:$AN,40,0),"NA")</f>
        <v>NA</v>
      </c>
      <c r="W195" t="s">
        <v>3719</v>
      </c>
      <c r="X195" s="8">
        <v>46153</v>
      </c>
    </row>
    <row r="196" spans="1:24" x14ac:dyDescent="0.25">
      <c r="A196" s="94">
        <v>45310</v>
      </c>
      <c r="B196" s="23" t="s">
        <v>3258</v>
      </c>
      <c r="C196" s="23">
        <v>11.3</v>
      </c>
      <c r="D196" s="23" t="s">
        <v>2802</v>
      </c>
      <c r="E196" s="23" t="s">
        <v>2803</v>
      </c>
      <c r="F196" s="23">
        <v>1026583561</v>
      </c>
      <c r="G196" s="97" t="s">
        <v>3720</v>
      </c>
      <c r="H196" s="23" t="s">
        <v>3721</v>
      </c>
      <c r="I196" s="23" t="str">
        <f>IFERROR(VLOOKUP(F196,MatrizHDUniclass!$A:$AN,3,0),"NA")</f>
        <v>BARRERA ARDILA ANDRES FELIPE</v>
      </c>
      <c r="J196" s="23" t="str">
        <f>IFERROR(VLOOKUP(F196,MatrizHDUniclass!$A:$AN,19,0),"NA")</f>
        <v>PRACTICANTE UNIVERSITARIO</v>
      </c>
      <c r="K196" s="23" t="str">
        <f>IFERROR(VLOOKUP(F196,MatrizHDUniclass!$A:$AN,24,0),"NA")</f>
        <v>TBCB</v>
      </c>
      <c r="L196" s="23" t="str">
        <f>IFERROR(VLOOKUP(F196,MatrizHDUniclass!$A:$AN,31,0),"NA")</f>
        <v>TALENTO-BIENESTAR</v>
      </c>
      <c r="M196" s="23" t="str">
        <f>IFERROR(VLOOKUP(F196,MatrizHDUniclass!$A:$AN,32,0),"NA")</f>
        <v>REG CENTRO</v>
      </c>
      <c r="N196" s="23" t="str">
        <f>IFERROR(VLOOKUP(F196,MatrizHDUniclass!$A:$AN,33,0),"NA")</f>
        <v>BOGOTA</v>
      </c>
      <c r="O196" s="23" t="str">
        <f>IFERROR(VLOOKUP(F196,MatrizHDUniclass!$A:$AN,26,0),"NA")</f>
        <v>TTTR</v>
      </c>
      <c r="P196" s="23" t="str">
        <f>IFERROR(VLOOKUP(F196,MatrizHDUniclass!$A:$AN,34,0),"NA")</f>
        <v>TRANSV CTV</v>
      </c>
      <c r="Q196" s="23" t="str">
        <f>IFERROR(VLOOKUP(F196,MatrizHDUniclass!$A:$AN,35,0),"NA")</f>
        <v>TRANSVER</v>
      </c>
      <c r="R196" s="23" t="str">
        <f>IFERROR(VLOOKUP(F196,MatrizHDUniclass!$A:$AN,36,0),"NA")</f>
        <v>TRANSV UEN</v>
      </c>
      <c r="S196" s="23" t="str">
        <f>IFERROR(VLOOKUP(F196,MatrizHDUniclass!$A:$AN,37,0),"NA")</f>
        <v>CSC</v>
      </c>
      <c r="T196" s="23" t="str">
        <f>IFERROR(VLOOKUP(F196,MatrizHDUniclass!$A:$AN,38,0),"NA")</f>
        <v>CONECTAR TV</v>
      </c>
      <c r="U196" s="23" t="str">
        <f>IFERROR(VLOOKUP(F196,MatrizHDUniclass!$A:$AN,39,0),"NA")</f>
        <v>TALENTO HUMANO</v>
      </c>
      <c r="V196" s="24" t="str">
        <f>IFERROR(VLOOKUP(F196,MatrizHDUniclass!$A:$AN,40,0),"NA")</f>
        <v>SENAS</v>
      </c>
      <c r="W196" t="s">
        <v>3722</v>
      </c>
      <c r="X196" s="8">
        <v>46153</v>
      </c>
    </row>
    <row r="197" spans="1:24" x14ac:dyDescent="0.25">
      <c r="A197" s="94">
        <v>45041</v>
      </c>
      <c r="B197" s="19" t="s">
        <v>3258</v>
      </c>
      <c r="C197" s="19">
        <v>5.5</v>
      </c>
      <c r="D197" s="19" t="s">
        <v>2802</v>
      </c>
      <c r="E197" s="19" t="s">
        <v>2806</v>
      </c>
      <c r="F197" s="23">
        <v>1003517874</v>
      </c>
      <c r="G197" s="19" t="s">
        <v>3723</v>
      </c>
      <c r="H197" s="19" t="s">
        <v>3724</v>
      </c>
      <c r="I197" s="19" t="str">
        <f>IFERROR(VLOOKUP(F197,MatrizHDUniclass!$A:$AN,3,0),"NA")</f>
        <v>LUZ ANGELA LONDOÑO MORALES</v>
      </c>
      <c r="J197" s="23" t="str">
        <f>IFERROR(VLOOKUP(F197,MatrizHDUniclass!$A:$AN,19,0),"NA")</f>
        <v>ANALISTA DE ATRACCION Y VINCULACIÓN</v>
      </c>
      <c r="K197" s="23" t="str">
        <f>IFERROR(VLOOKUP(F197,MatrizHDUniclass!$A:$AN,24,0),"NA")</f>
        <v>IGCB</v>
      </c>
      <c r="L197" s="23" t="str">
        <f>IFERROR(VLOOKUP(F197,MatrizHDUniclass!$A:$AN,31,0),"NA")</f>
        <v>INGENIERIA-GENERAL</v>
      </c>
      <c r="M197" s="23" t="str">
        <f>IFERROR(VLOOKUP(F197,MatrizHDUniclass!$A:$AN,32,0),"NA")</f>
        <v>REG CENTRO</v>
      </c>
      <c r="N197" s="23" t="str">
        <f>IFERROR(VLOOKUP(F197,MatrizHDUniclass!$A:$AN,33,0),"NA")</f>
        <v>BOGOTA</v>
      </c>
      <c r="O197" s="23" t="str">
        <f>IFERROR(VLOOKUP(F197,MatrizHDUniclass!$A:$AN,26,0),"NA")</f>
        <v>USIM</v>
      </c>
      <c r="P197" s="23" t="str">
        <f>IFERROR(VLOOKUP(F197,MatrizHDUniclass!$A:$AN,34,0),"NA")</f>
        <v>CLARO R4</v>
      </c>
      <c r="Q197" s="23" t="str">
        <f>IFERROR(VLOOKUP(F197,MatrizHDUniclass!$A:$AN,35,0),"NA")</f>
        <v>SOLU FIJAS</v>
      </c>
      <c r="R197" s="23" t="str">
        <f>IFERROR(VLOOKUP(F197,MatrizHDUniclass!$A:$AN,36,0),"NA")</f>
        <v>IMM</v>
      </c>
      <c r="S197" s="23" t="str">
        <f>IFERROR(VLOOKUP(F197,MatrizHDUniclass!$A:$AN,37,0),"NA")</f>
        <v>CLIENTES</v>
      </c>
      <c r="T197" s="23" t="str">
        <f>IFERROR(VLOOKUP(F197,MatrizHDUniclass!$A:$AN,38,0),"NA")</f>
        <v>CONECTAR TV</v>
      </c>
      <c r="U197" s="23" t="str">
        <f>IFERROR(VLOOKUP(F197,MatrizHDUniclass!$A:$AN,39,0),"NA")</f>
        <v>INGENIERIA</v>
      </c>
      <c r="V197" s="24" t="str">
        <f>IFERROR(VLOOKUP(F197,MatrizHDUniclass!$A:$AN,40,0),"NA")</f>
        <v>ADMINISTRATIVO</v>
      </c>
      <c r="W197" t="s">
        <v>3725</v>
      </c>
      <c r="X197" s="8">
        <v>46153</v>
      </c>
    </row>
    <row r="198" spans="1:24" x14ac:dyDescent="0.25">
      <c r="A198" s="88">
        <v>44609</v>
      </c>
      <c r="B198" s="23" t="s">
        <v>3258</v>
      </c>
      <c r="C198" s="19">
        <v>5.5</v>
      </c>
      <c r="D198" s="23" t="s">
        <v>2802</v>
      </c>
      <c r="E198" s="23" t="s">
        <v>2806</v>
      </c>
      <c r="F198" s="23">
        <v>52882953</v>
      </c>
      <c r="G198" s="23" t="s">
        <v>2663</v>
      </c>
      <c r="H198" s="23"/>
      <c r="I198" s="23" t="str">
        <f>IFERROR(VLOOKUP(F198,MatrizHDUniclass!$A:$AN,3,0),"NA")</f>
        <v>NA</v>
      </c>
      <c r="J198" s="23" t="str">
        <f>IFERROR(VLOOKUP(F198,MatrizHDUniclass!$A:$AN,19,0),"NA")</f>
        <v>NA</v>
      </c>
      <c r="K198" s="23" t="str">
        <f>IFERROR(VLOOKUP(F198,MatrizHDUniclass!$A:$AN,24,0),"NA")</f>
        <v>NA</v>
      </c>
      <c r="L198" s="23" t="str">
        <f>IFERROR(VLOOKUP(F198,MatrizHDUniclass!$A:$AN,31,0),"NA")</f>
        <v>NA</v>
      </c>
      <c r="M198" s="23" t="str">
        <f>IFERROR(VLOOKUP(F198,MatrizHDUniclass!$A:$AN,32,0),"NA")</f>
        <v>NA</v>
      </c>
      <c r="N198" s="23" t="str">
        <f>IFERROR(VLOOKUP(F198,MatrizHDUniclass!$A:$AN,33,0),"NA")</f>
        <v>NA</v>
      </c>
      <c r="O198" s="23" t="str">
        <f>IFERROR(VLOOKUP(F198,MatrizHDUniclass!$A:$AN,26,0),"NA")</f>
        <v>NA</v>
      </c>
      <c r="P198" s="23" t="str">
        <f>IFERROR(VLOOKUP(F198,MatrizHDUniclass!$A:$AN,34,0),"NA")</f>
        <v>NA</v>
      </c>
      <c r="Q198" s="23" t="str">
        <f>IFERROR(VLOOKUP(F198,MatrizHDUniclass!$A:$AN,35,0),"NA")</f>
        <v>NA</v>
      </c>
      <c r="R198" s="23" t="str">
        <f>IFERROR(VLOOKUP(F198,MatrizHDUniclass!$A:$AN,36,0),"NA")</f>
        <v>NA</v>
      </c>
      <c r="S198" s="23" t="str">
        <f>IFERROR(VLOOKUP(F198,MatrizHDUniclass!$A:$AN,37,0),"NA")</f>
        <v>NA</v>
      </c>
      <c r="T198" s="23" t="str">
        <f>IFERROR(VLOOKUP(F198,MatrizHDUniclass!$A:$AN,38,0),"NA")</f>
        <v>NA</v>
      </c>
      <c r="U198" s="23" t="str">
        <f>IFERROR(VLOOKUP(F198,MatrizHDUniclass!$A:$AN,39,0),"NA")</f>
        <v>NA</v>
      </c>
      <c r="V198" s="24" t="str">
        <f>IFERROR(VLOOKUP(F198,MatrizHDUniclass!$A:$AN,40,0),"NA")</f>
        <v>NA</v>
      </c>
      <c r="W198" s="27" t="s">
        <v>3336</v>
      </c>
      <c r="X198" s="8">
        <v>46167</v>
      </c>
    </row>
    <row r="199" spans="1:24" x14ac:dyDescent="0.25">
      <c r="A199" s="96">
        <v>45237</v>
      </c>
      <c r="B199" s="19" t="s">
        <v>3309</v>
      </c>
      <c r="C199" s="19">
        <v>5.5</v>
      </c>
      <c r="D199" s="19" t="s">
        <v>2802</v>
      </c>
      <c r="E199" s="19" t="s">
        <v>2806</v>
      </c>
      <c r="F199" s="19"/>
      <c r="G199" s="19" t="s">
        <v>2622</v>
      </c>
      <c r="H199" s="19" t="s">
        <v>3726</v>
      </c>
      <c r="I199" s="19" t="str">
        <f>IFERROR(VLOOKUP(F199,MatrizHDUniclass!$A:$AN,3,0),"NA")</f>
        <v>NA</v>
      </c>
      <c r="J199" s="19" t="str">
        <f>IFERROR(VLOOKUP(F199,MatrizHDUniclass!$A:$AN,19,0),"NA")</f>
        <v>NA</v>
      </c>
      <c r="K199" s="19" t="str">
        <f>IFERROR(VLOOKUP(F199,MatrizHDUniclass!$A:$AN,24,0),"NA")</f>
        <v>NA</v>
      </c>
      <c r="L199" s="19" t="str">
        <f>IFERROR(VLOOKUP(F199,MatrizHDUniclass!$A:$AN,31,0),"NA")</f>
        <v>NA</v>
      </c>
      <c r="M199" s="19" t="str">
        <f>IFERROR(VLOOKUP(F199,MatrizHDUniclass!$A:$AN,32,0),"NA")</f>
        <v>NA</v>
      </c>
      <c r="N199" s="19" t="str">
        <f>IFERROR(VLOOKUP(F199,MatrizHDUniclass!$A:$AN,33,0),"NA")</f>
        <v>NA</v>
      </c>
      <c r="O199" s="19" t="str">
        <f>IFERROR(VLOOKUP(F199,MatrizHDUniclass!$A:$AN,26,0),"NA")</f>
        <v>NA</v>
      </c>
      <c r="P199" s="19" t="str">
        <f>IFERROR(VLOOKUP(F199,MatrizHDUniclass!$A:$AN,34,0),"NA")</f>
        <v>NA</v>
      </c>
      <c r="Q199" s="19" t="str">
        <f>IFERROR(VLOOKUP(F199,MatrizHDUniclass!$A:$AN,35,0),"NA")</f>
        <v>NA</v>
      </c>
      <c r="R199" s="19" t="str">
        <f>IFERROR(VLOOKUP(F199,MatrizHDUniclass!$A:$AN,36,0),"NA")</f>
        <v>NA</v>
      </c>
      <c r="S199" s="19" t="str">
        <f>IFERROR(VLOOKUP(F199,MatrizHDUniclass!$A:$AN,37,0),"NA")</f>
        <v>NA</v>
      </c>
      <c r="T199" s="19" t="str">
        <f>IFERROR(VLOOKUP(F199,MatrizHDUniclass!$A:$AN,38,0),"NA")</f>
        <v>NA</v>
      </c>
      <c r="U199" s="19" t="str">
        <f>IFERROR(VLOOKUP(F199,MatrizHDUniclass!$A:$AN,39,0),"NA")</f>
        <v>NA</v>
      </c>
      <c r="V199" s="20" t="str">
        <f>IFERROR(VLOOKUP(F199,MatrizHDUniclass!$A:$AN,40,0),"NA")</f>
        <v>NA</v>
      </c>
      <c r="W199" s="27" t="s">
        <v>3336</v>
      </c>
      <c r="X199" s="8">
        <v>46167</v>
      </c>
    </row>
    <row r="200" spans="1:24" x14ac:dyDescent="0.25">
      <c r="A200" s="88">
        <v>44834</v>
      </c>
      <c r="B200" s="19" t="s">
        <v>3258</v>
      </c>
      <c r="C200" s="19">
        <v>11.3</v>
      </c>
      <c r="D200" s="19" t="s">
        <v>2802</v>
      </c>
      <c r="E200" s="19" t="s">
        <v>2803</v>
      </c>
      <c r="F200" s="23">
        <v>1014218476</v>
      </c>
      <c r="G200" s="19" t="s">
        <v>3727</v>
      </c>
      <c r="H200" s="19" t="s">
        <v>3728</v>
      </c>
      <c r="I200" s="19" t="str">
        <f>IFERROR(VLOOKUP(F200,MatrizHDUniclass!$A:$AN,3,0),"NA")</f>
        <v>NA</v>
      </c>
      <c r="J200" s="23" t="str">
        <f>IFERROR(VLOOKUP(F200,MatrizHDUniclass!$A:$AN,19,0),"NA")</f>
        <v>NA</v>
      </c>
      <c r="K200" s="23" t="str">
        <f>IFERROR(VLOOKUP(F200,MatrizHDUniclass!$A:$AN,24,0),"NA")</f>
        <v>NA</v>
      </c>
      <c r="L200" s="23" t="str">
        <f>IFERROR(VLOOKUP(F200,MatrizHDUniclass!$A:$AN,31,0),"NA")</f>
        <v>NA</v>
      </c>
      <c r="M200" s="23" t="str">
        <f>IFERROR(VLOOKUP(F200,MatrizHDUniclass!$A:$AN,32,0),"NA")</f>
        <v>NA</v>
      </c>
      <c r="N200" s="23" t="str">
        <f>IFERROR(VLOOKUP(F200,MatrizHDUniclass!$A:$AN,33,0),"NA")</f>
        <v>NA</v>
      </c>
      <c r="O200" s="23" t="str">
        <f>IFERROR(VLOOKUP(F200,MatrizHDUniclass!$A:$AN,26,0),"NA")</f>
        <v>NA</v>
      </c>
      <c r="P200" s="23" t="str">
        <f>IFERROR(VLOOKUP(F200,MatrizHDUniclass!$A:$AN,34,0),"NA")</f>
        <v>NA</v>
      </c>
      <c r="Q200" s="23" t="str">
        <f>IFERROR(VLOOKUP(F200,MatrizHDUniclass!$A:$AN,35,0),"NA")</f>
        <v>NA</v>
      </c>
      <c r="R200" s="23" t="str">
        <f>IFERROR(VLOOKUP(F200,MatrizHDUniclass!$A:$AN,36,0),"NA")</f>
        <v>NA</v>
      </c>
      <c r="S200" s="23" t="str">
        <f>IFERROR(VLOOKUP(F200,MatrizHDUniclass!$A:$AN,37,0),"NA")</f>
        <v>NA</v>
      </c>
      <c r="T200" s="23" t="str">
        <f>IFERROR(VLOOKUP(F200,MatrizHDUniclass!$A:$AN,38,0),"NA")</f>
        <v>NA</v>
      </c>
      <c r="U200" s="23" t="str">
        <f>IFERROR(VLOOKUP(F200,MatrizHDUniclass!$A:$AN,39,0),"NA")</f>
        <v>NA</v>
      </c>
      <c r="V200" s="24" t="str">
        <f>IFERROR(VLOOKUP(F200,MatrizHDUniclass!$A:$AN,40,0),"NA")</f>
        <v>NA</v>
      </c>
      <c r="W200" t="s">
        <v>3729</v>
      </c>
      <c r="X200" s="8">
        <v>46167</v>
      </c>
    </row>
    <row r="201" spans="1:24" x14ac:dyDescent="0.25">
      <c r="A201" s="96">
        <v>45233</v>
      </c>
      <c r="B201" s="19" t="s">
        <v>3309</v>
      </c>
      <c r="C201" s="19">
        <v>5.5</v>
      </c>
      <c r="D201" s="19" t="s">
        <v>2802</v>
      </c>
      <c r="E201" s="19" t="s">
        <v>2806</v>
      </c>
      <c r="F201" s="19">
        <v>1104700436</v>
      </c>
      <c r="G201" s="29" t="s">
        <v>2626</v>
      </c>
      <c r="H201" s="19" t="s">
        <v>3726</v>
      </c>
      <c r="I201" s="19" t="str">
        <f>IFERROR(VLOOKUP(F201,MatrizHDUniclass!$A:$AN,3,0),"NA")</f>
        <v>NA</v>
      </c>
      <c r="J201" s="19" t="str">
        <f>IFERROR(VLOOKUP(F201,MatrizHDUniclass!$A:$AN,19,0),"NA")</f>
        <v>NA</v>
      </c>
      <c r="K201" s="19" t="str">
        <f>IFERROR(VLOOKUP(F201,MatrizHDUniclass!$A:$AN,24,0),"NA")</f>
        <v>NA</v>
      </c>
      <c r="L201" s="19" t="str">
        <f>IFERROR(VLOOKUP(F201,MatrizHDUniclass!$A:$AN,31,0),"NA")</f>
        <v>NA</v>
      </c>
      <c r="M201" s="19" t="str">
        <f>IFERROR(VLOOKUP(F201,MatrizHDUniclass!$A:$AN,32,0),"NA")</f>
        <v>NA</v>
      </c>
      <c r="N201" s="19" t="str">
        <f>IFERROR(VLOOKUP(F201,MatrizHDUniclass!$A:$AN,33,0),"NA")</f>
        <v>NA</v>
      </c>
      <c r="O201" s="19" t="str">
        <f>IFERROR(VLOOKUP(F201,MatrizHDUniclass!$A:$AN,26,0),"NA")</f>
        <v>NA</v>
      </c>
      <c r="P201" s="19" t="str">
        <f>IFERROR(VLOOKUP(F201,MatrizHDUniclass!$A:$AN,34,0),"NA")</f>
        <v>NA</v>
      </c>
      <c r="Q201" s="19" t="str">
        <f>IFERROR(VLOOKUP(F201,MatrizHDUniclass!$A:$AN,35,0),"NA")</f>
        <v>NA</v>
      </c>
      <c r="R201" s="19" t="str">
        <f>IFERROR(VLOOKUP(F201,MatrizHDUniclass!$A:$AN,36,0),"NA")</f>
        <v>NA</v>
      </c>
      <c r="S201" s="19" t="str">
        <f>IFERROR(VLOOKUP(F201,MatrizHDUniclass!$A:$AN,37,0),"NA")</f>
        <v>NA</v>
      </c>
      <c r="T201" s="19" t="str">
        <f>IFERROR(VLOOKUP(F201,MatrizHDUniclass!$A:$AN,38,0),"NA")</f>
        <v>NA</v>
      </c>
      <c r="U201" s="19" t="str">
        <f>IFERROR(VLOOKUP(F201,MatrizHDUniclass!$A:$AN,39,0),"NA")</f>
        <v>NA</v>
      </c>
      <c r="V201" s="20" t="str">
        <f>IFERROR(VLOOKUP(F201,MatrizHDUniclass!$A:$AN,40,0),"NA")</f>
        <v>NA</v>
      </c>
      <c r="W201" s="27" t="s">
        <v>3336</v>
      </c>
      <c r="X201" s="83">
        <v>46140</v>
      </c>
    </row>
    <row r="202" spans="1:24" x14ac:dyDescent="0.25">
      <c r="A202" s="88">
        <v>43339</v>
      </c>
      <c r="B202" s="23" t="s">
        <v>3258</v>
      </c>
      <c r="C202" s="23">
        <v>5.5</v>
      </c>
      <c r="D202" s="23" t="s">
        <v>2802</v>
      </c>
      <c r="E202" s="23" t="s">
        <v>2806</v>
      </c>
      <c r="F202" s="23">
        <v>53067655</v>
      </c>
      <c r="G202" s="47" t="s">
        <v>3730</v>
      </c>
      <c r="H202" s="30" t="s">
        <v>3651</v>
      </c>
      <c r="I202" s="23" t="str">
        <f>IFERROR(VLOOKUP(F202,MatrizHDUniclass!$A:$AN,3,0),"NA")</f>
        <v>NA</v>
      </c>
      <c r="J202" s="23" t="str">
        <f>IFERROR(VLOOKUP(F202,MatrizHDUniclass!$A:$AN,19,0),"NA")</f>
        <v>NA</v>
      </c>
      <c r="K202" s="23" t="str">
        <f>IFERROR(VLOOKUP(F202,MatrizHDUniclass!$A:$AN,24,0),"NA")</f>
        <v>NA</v>
      </c>
      <c r="L202" s="23" t="str">
        <f>IFERROR(VLOOKUP(F202,MatrizHDUniclass!$A:$AN,31,0),"NA")</f>
        <v>NA</v>
      </c>
      <c r="M202" s="23" t="str">
        <f>IFERROR(VLOOKUP(F202,MatrizHDUniclass!$A:$AN,32,0),"NA")</f>
        <v>NA</v>
      </c>
      <c r="N202" s="23" t="str">
        <f>IFERROR(VLOOKUP(F202,MatrizHDUniclass!$A:$AN,33,0),"NA")</f>
        <v>NA</v>
      </c>
      <c r="O202" s="23" t="str">
        <f>IFERROR(VLOOKUP(F202,MatrizHDUniclass!$A:$AN,26,0),"NA")</f>
        <v>NA</v>
      </c>
      <c r="P202" s="23" t="str">
        <f>IFERROR(VLOOKUP(F202,MatrizHDUniclass!$A:$AN,34,0),"NA")</f>
        <v>NA</v>
      </c>
      <c r="Q202" s="23" t="str">
        <f>IFERROR(VLOOKUP(F202,MatrizHDUniclass!$A:$AN,35,0),"NA")</f>
        <v>NA</v>
      </c>
      <c r="R202" s="23" t="str">
        <f>IFERROR(VLOOKUP(F202,MatrizHDUniclass!$A:$AN,36,0),"NA")</f>
        <v>NA</v>
      </c>
      <c r="S202" s="23" t="str">
        <f>IFERROR(VLOOKUP(F202,MatrizHDUniclass!$A:$AN,37,0),"NA")</f>
        <v>NA</v>
      </c>
      <c r="T202" s="23" t="str">
        <f>IFERROR(VLOOKUP(F202,MatrizHDUniclass!$A:$AN,38,0),"NA")</f>
        <v>NA</v>
      </c>
      <c r="U202" s="23" t="str">
        <f>IFERROR(VLOOKUP(F202,MatrizHDUniclass!$A:$AN,39,0),"NA")</f>
        <v>NA</v>
      </c>
      <c r="V202" s="24" t="str">
        <f>IFERROR(VLOOKUP(F202,MatrizHDUniclass!$A:$AN,40,0),"NA")</f>
        <v>NA</v>
      </c>
      <c r="W202" t="s">
        <v>3731</v>
      </c>
      <c r="X202" s="8">
        <v>46164</v>
      </c>
    </row>
    <row r="203" spans="1:24" x14ac:dyDescent="0.25">
      <c r="A203" s="57">
        <v>45238</v>
      </c>
      <c r="B203" s="48" t="s">
        <v>2790</v>
      </c>
      <c r="C203" s="48">
        <v>4.53</v>
      </c>
      <c r="D203" s="48" t="s">
        <v>2802</v>
      </c>
      <c r="E203" s="48" t="s">
        <v>2810</v>
      </c>
      <c r="F203" s="48">
        <v>46148326</v>
      </c>
      <c r="G203" s="69" t="s">
        <v>3732</v>
      </c>
      <c r="H203" s="48" t="s">
        <v>3733</v>
      </c>
      <c r="I203" s="67" t="s">
        <v>13</v>
      </c>
      <c r="J203" s="67" t="s">
        <v>13</v>
      </c>
      <c r="K203" s="67" t="s">
        <v>2795</v>
      </c>
      <c r="L203" s="67" t="s">
        <v>13</v>
      </c>
      <c r="M203" s="67" t="s">
        <v>13</v>
      </c>
      <c r="N203" s="67" t="s">
        <v>13</v>
      </c>
      <c r="O203" s="67" t="s">
        <v>2813</v>
      </c>
      <c r="P203" s="67" t="s">
        <v>2809</v>
      </c>
      <c r="Q203" s="67" t="s">
        <v>13</v>
      </c>
      <c r="R203" s="67" t="s">
        <v>13</v>
      </c>
      <c r="S203" s="68" t="s">
        <v>13</v>
      </c>
      <c r="T203" s="67" t="s">
        <v>2798</v>
      </c>
      <c r="U203" s="67" t="s">
        <v>13</v>
      </c>
      <c r="V203" s="66" t="s">
        <v>13</v>
      </c>
      <c r="W203" t="s">
        <v>3734</v>
      </c>
      <c r="X203" s="75">
        <v>46119</v>
      </c>
    </row>
    <row r="204" spans="1:24" x14ac:dyDescent="0.25">
      <c r="A204" s="57">
        <v>45140</v>
      </c>
      <c r="B204" s="48" t="s">
        <v>2790</v>
      </c>
      <c r="C204" s="48">
        <v>4.53</v>
      </c>
      <c r="D204" s="48" t="s">
        <v>2802</v>
      </c>
      <c r="E204" s="48" t="s">
        <v>2810</v>
      </c>
      <c r="F204" s="48">
        <v>2889959</v>
      </c>
      <c r="G204" s="69" t="s">
        <v>3735</v>
      </c>
      <c r="H204" s="48" t="s">
        <v>3736</v>
      </c>
      <c r="I204" s="67" t="s">
        <v>13</v>
      </c>
      <c r="J204" s="67" t="s">
        <v>13</v>
      </c>
      <c r="K204" s="67" t="s">
        <v>2795</v>
      </c>
      <c r="L204" s="67" t="s">
        <v>13</v>
      </c>
      <c r="M204" s="67" t="s">
        <v>13</v>
      </c>
      <c r="N204" s="67" t="s">
        <v>13</v>
      </c>
      <c r="O204" s="67" t="s">
        <v>2813</v>
      </c>
      <c r="P204" s="67" t="s">
        <v>2809</v>
      </c>
      <c r="Q204" s="67" t="s">
        <v>13</v>
      </c>
      <c r="R204" s="67" t="s">
        <v>13</v>
      </c>
      <c r="S204" s="68" t="s">
        <v>13</v>
      </c>
      <c r="T204" s="67" t="s">
        <v>2798</v>
      </c>
      <c r="U204" s="67" t="s">
        <v>13</v>
      </c>
      <c r="V204" s="66" t="s">
        <v>13</v>
      </c>
      <c r="W204" t="s">
        <v>3737</v>
      </c>
      <c r="X204" s="75">
        <v>46119</v>
      </c>
    </row>
    <row r="205" spans="1:24" x14ac:dyDescent="0.25">
      <c r="A205" s="57">
        <v>45140</v>
      </c>
      <c r="B205" s="48" t="s">
        <v>2790</v>
      </c>
      <c r="C205" s="48">
        <v>4.53</v>
      </c>
      <c r="D205" s="48" t="s">
        <v>2802</v>
      </c>
      <c r="E205" s="48" t="s">
        <v>2810</v>
      </c>
      <c r="F205" s="48">
        <v>46855877</v>
      </c>
      <c r="G205" s="69" t="s">
        <v>3738</v>
      </c>
      <c r="H205" s="48" t="s">
        <v>3739</v>
      </c>
      <c r="I205" s="67" t="s">
        <v>13</v>
      </c>
      <c r="J205" s="67" t="s">
        <v>13</v>
      </c>
      <c r="K205" s="67" t="s">
        <v>2795</v>
      </c>
      <c r="L205" s="67" t="s">
        <v>13</v>
      </c>
      <c r="M205" s="67" t="s">
        <v>13</v>
      </c>
      <c r="N205" s="67" t="s">
        <v>13</v>
      </c>
      <c r="O205" s="67" t="s">
        <v>2813</v>
      </c>
      <c r="P205" s="67" t="s">
        <v>2809</v>
      </c>
      <c r="Q205" s="67" t="s">
        <v>13</v>
      </c>
      <c r="R205" s="67" t="s">
        <v>13</v>
      </c>
      <c r="S205" s="68" t="s">
        <v>13</v>
      </c>
      <c r="T205" s="67" t="s">
        <v>2798</v>
      </c>
      <c r="U205" s="67" t="s">
        <v>13</v>
      </c>
      <c r="V205" s="66" t="s">
        <v>13</v>
      </c>
      <c r="W205" t="s">
        <v>3740</v>
      </c>
      <c r="X205" s="75">
        <v>46119</v>
      </c>
    </row>
    <row r="206" spans="1:24" x14ac:dyDescent="0.25">
      <c r="A206" s="57">
        <v>45146</v>
      </c>
      <c r="B206" s="48" t="s">
        <v>2790</v>
      </c>
      <c r="C206" s="48">
        <v>4.53</v>
      </c>
      <c r="D206" s="48" t="s">
        <v>2802</v>
      </c>
      <c r="E206" s="48" t="s">
        <v>2810</v>
      </c>
      <c r="F206" s="48">
        <v>43603622</v>
      </c>
      <c r="G206" s="69" t="s">
        <v>3741</v>
      </c>
      <c r="H206" s="48" t="s">
        <v>3742</v>
      </c>
      <c r="I206" s="67" t="s">
        <v>13</v>
      </c>
      <c r="J206" s="67" t="s">
        <v>13</v>
      </c>
      <c r="K206" s="67" t="s">
        <v>2795</v>
      </c>
      <c r="L206" s="67" t="s">
        <v>13</v>
      </c>
      <c r="M206" s="67" t="s">
        <v>13</v>
      </c>
      <c r="N206" s="67" t="s">
        <v>13</v>
      </c>
      <c r="O206" s="67" t="s">
        <v>2813</v>
      </c>
      <c r="P206" s="67" t="s">
        <v>2809</v>
      </c>
      <c r="Q206" s="67" t="s">
        <v>13</v>
      </c>
      <c r="R206" s="67" t="s">
        <v>13</v>
      </c>
      <c r="S206" s="68" t="s">
        <v>13</v>
      </c>
      <c r="T206" s="67" t="s">
        <v>2798</v>
      </c>
      <c r="U206" s="67" t="s">
        <v>13</v>
      </c>
      <c r="V206" s="66" t="s">
        <v>13</v>
      </c>
      <c r="W206" t="s">
        <v>3743</v>
      </c>
      <c r="X206" s="75">
        <v>46119</v>
      </c>
    </row>
    <row r="207" spans="1:24" x14ac:dyDescent="0.25">
      <c r="A207" s="57">
        <v>45343</v>
      </c>
      <c r="B207" s="48" t="s">
        <v>2790</v>
      </c>
      <c r="C207" s="48">
        <v>4.53</v>
      </c>
      <c r="D207" s="48" t="s">
        <v>2802</v>
      </c>
      <c r="E207" s="48" t="s">
        <v>2810</v>
      </c>
      <c r="F207" s="48">
        <v>43052331</v>
      </c>
      <c r="G207" s="69" t="s">
        <v>3744</v>
      </c>
      <c r="H207" s="48" t="s">
        <v>3745</v>
      </c>
      <c r="I207" s="67" t="s">
        <v>13</v>
      </c>
      <c r="J207" s="67" t="s">
        <v>13</v>
      </c>
      <c r="K207" s="67" t="s">
        <v>2795</v>
      </c>
      <c r="L207" s="67" t="s">
        <v>13</v>
      </c>
      <c r="M207" s="67" t="s">
        <v>13</v>
      </c>
      <c r="N207" s="67" t="s">
        <v>13</v>
      </c>
      <c r="O207" s="67" t="s">
        <v>2813</v>
      </c>
      <c r="P207" s="67" t="s">
        <v>2809</v>
      </c>
      <c r="Q207" s="67" t="s">
        <v>13</v>
      </c>
      <c r="R207" s="67" t="s">
        <v>13</v>
      </c>
      <c r="S207" s="68" t="s">
        <v>13</v>
      </c>
      <c r="T207" s="67" t="s">
        <v>2798</v>
      </c>
      <c r="U207" s="67" t="s">
        <v>13</v>
      </c>
      <c r="V207" s="66" t="s">
        <v>13</v>
      </c>
      <c r="W207" t="s">
        <v>3746</v>
      </c>
      <c r="X207" s="75">
        <v>46119</v>
      </c>
    </row>
    <row r="208" spans="1:24" x14ac:dyDescent="0.25">
      <c r="A208" s="57">
        <v>45343</v>
      </c>
      <c r="B208" s="48" t="s">
        <v>2790</v>
      </c>
      <c r="C208" s="48">
        <v>4.53</v>
      </c>
      <c r="D208" s="48" t="s">
        <v>2802</v>
      </c>
      <c r="E208" s="48" t="s">
        <v>2810</v>
      </c>
      <c r="F208" s="48">
        <v>44694156</v>
      </c>
      <c r="G208" s="69" t="s">
        <v>3747</v>
      </c>
      <c r="H208" s="48" t="s">
        <v>3748</v>
      </c>
      <c r="I208" s="67" t="s">
        <v>13</v>
      </c>
      <c r="J208" s="67" t="s">
        <v>13</v>
      </c>
      <c r="K208" s="67" t="s">
        <v>2795</v>
      </c>
      <c r="L208" s="67" t="s">
        <v>13</v>
      </c>
      <c r="M208" s="67" t="s">
        <v>13</v>
      </c>
      <c r="N208" s="67" t="s">
        <v>13</v>
      </c>
      <c r="O208" s="67" t="s">
        <v>2813</v>
      </c>
      <c r="P208" s="67" t="s">
        <v>2809</v>
      </c>
      <c r="Q208" s="67" t="s">
        <v>13</v>
      </c>
      <c r="R208" s="67" t="s">
        <v>13</v>
      </c>
      <c r="S208" s="68" t="s">
        <v>13</v>
      </c>
      <c r="T208" s="67" t="s">
        <v>2798</v>
      </c>
      <c r="U208" s="67" t="s">
        <v>13</v>
      </c>
      <c r="V208" s="66" t="s">
        <v>13</v>
      </c>
      <c r="W208" t="s">
        <v>3749</v>
      </c>
      <c r="X208" s="75">
        <v>46119</v>
      </c>
    </row>
    <row r="209" spans="1:24" x14ac:dyDescent="0.25">
      <c r="A209" s="57">
        <v>45343</v>
      </c>
      <c r="B209" s="48" t="s">
        <v>2790</v>
      </c>
      <c r="C209" s="48">
        <v>4.53</v>
      </c>
      <c r="D209" s="48" t="s">
        <v>2802</v>
      </c>
      <c r="E209" s="48" t="s">
        <v>2810</v>
      </c>
      <c r="F209" s="48">
        <v>74215682</v>
      </c>
      <c r="G209" s="69" t="s">
        <v>3750</v>
      </c>
      <c r="H209" s="48" t="s">
        <v>3751</v>
      </c>
      <c r="I209" s="67" t="s">
        <v>13</v>
      </c>
      <c r="J209" s="67" t="s">
        <v>13</v>
      </c>
      <c r="K209" s="67" t="s">
        <v>2795</v>
      </c>
      <c r="L209" s="67" t="s">
        <v>13</v>
      </c>
      <c r="M209" s="67" t="s">
        <v>13</v>
      </c>
      <c r="N209" s="67" t="s">
        <v>13</v>
      </c>
      <c r="O209" s="67" t="s">
        <v>2813</v>
      </c>
      <c r="P209" s="67" t="s">
        <v>2809</v>
      </c>
      <c r="Q209" s="67" t="s">
        <v>13</v>
      </c>
      <c r="R209" s="67" t="s">
        <v>13</v>
      </c>
      <c r="S209" s="68" t="s">
        <v>13</v>
      </c>
      <c r="T209" s="67" t="s">
        <v>2798</v>
      </c>
      <c r="U209" s="67" t="s">
        <v>13</v>
      </c>
      <c r="V209" s="66" t="s">
        <v>13</v>
      </c>
      <c r="W209" t="s">
        <v>3752</v>
      </c>
      <c r="X209" s="75">
        <v>46119</v>
      </c>
    </row>
    <row r="210" spans="1:24" x14ac:dyDescent="0.25">
      <c r="A210" s="57">
        <v>45343</v>
      </c>
      <c r="B210" s="48" t="s">
        <v>2790</v>
      </c>
      <c r="C210" s="48">
        <v>4.53</v>
      </c>
      <c r="D210" s="48" t="s">
        <v>2802</v>
      </c>
      <c r="E210" s="48" t="s">
        <v>2810</v>
      </c>
      <c r="F210" s="48">
        <v>77207883</v>
      </c>
      <c r="G210" s="69" t="s">
        <v>3753</v>
      </c>
      <c r="H210" s="48" t="s">
        <v>3754</v>
      </c>
      <c r="I210" s="67" t="s">
        <v>13</v>
      </c>
      <c r="J210" s="67" t="s">
        <v>13</v>
      </c>
      <c r="K210" s="67" t="s">
        <v>2795</v>
      </c>
      <c r="L210" s="67" t="s">
        <v>13</v>
      </c>
      <c r="M210" s="67" t="s">
        <v>13</v>
      </c>
      <c r="N210" s="67" t="s">
        <v>13</v>
      </c>
      <c r="O210" s="67" t="s">
        <v>2813</v>
      </c>
      <c r="P210" s="67" t="s">
        <v>2809</v>
      </c>
      <c r="Q210" s="67" t="s">
        <v>13</v>
      </c>
      <c r="R210" s="67" t="s">
        <v>13</v>
      </c>
      <c r="S210" s="68" t="s">
        <v>13</v>
      </c>
      <c r="T210" s="67" t="s">
        <v>2798</v>
      </c>
      <c r="U210" s="67" t="s">
        <v>13</v>
      </c>
      <c r="V210" s="66" t="s">
        <v>13</v>
      </c>
      <c r="W210" t="s">
        <v>3755</v>
      </c>
      <c r="X210" s="75">
        <v>46119</v>
      </c>
    </row>
    <row r="211" spans="1:24" x14ac:dyDescent="0.25">
      <c r="A211" s="57">
        <v>45343</v>
      </c>
      <c r="B211" s="48" t="s">
        <v>2790</v>
      </c>
      <c r="C211" s="48">
        <v>4.53</v>
      </c>
      <c r="D211" s="48" t="s">
        <v>2802</v>
      </c>
      <c r="E211" s="48" t="s">
        <v>2810</v>
      </c>
      <c r="F211" s="48">
        <v>41559844</v>
      </c>
      <c r="G211" s="69" t="s">
        <v>3756</v>
      </c>
      <c r="H211" s="48" t="s">
        <v>3757</v>
      </c>
      <c r="I211" s="67" t="s">
        <v>13</v>
      </c>
      <c r="J211" s="67" t="s">
        <v>13</v>
      </c>
      <c r="K211" s="67" t="s">
        <v>2795</v>
      </c>
      <c r="L211" s="67" t="s">
        <v>13</v>
      </c>
      <c r="M211" s="67" t="s">
        <v>13</v>
      </c>
      <c r="N211" s="67" t="s">
        <v>13</v>
      </c>
      <c r="O211" s="67" t="s">
        <v>2813</v>
      </c>
      <c r="P211" s="67" t="s">
        <v>2809</v>
      </c>
      <c r="Q211" s="67" t="s">
        <v>13</v>
      </c>
      <c r="R211" s="67" t="s">
        <v>13</v>
      </c>
      <c r="S211" s="68" t="s">
        <v>13</v>
      </c>
      <c r="T211" s="67" t="s">
        <v>2798</v>
      </c>
      <c r="U211" s="67" t="s">
        <v>13</v>
      </c>
      <c r="V211" s="66" t="s">
        <v>13</v>
      </c>
      <c r="W211" t="s">
        <v>3758</v>
      </c>
      <c r="X211" s="75">
        <v>46119</v>
      </c>
    </row>
    <row r="212" spans="1:24" x14ac:dyDescent="0.25">
      <c r="A212" s="57">
        <v>45343</v>
      </c>
      <c r="B212" s="48" t="s">
        <v>2790</v>
      </c>
      <c r="C212" s="48">
        <v>4.53</v>
      </c>
      <c r="D212" s="48" t="s">
        <v>2802</v>
      </c>
      <c r="E212" s="48" t="s">
        <v>2810</v>
      </c>
      <c r="F212" s="48">
        <v>47531144</v>
      </c>
      <c r="G212" s="69" t="s">
        <v>3759</v>
      </c>
      <c r="H212" s="48" t="s">
        <v>3760</v>
      </c>
      <c r="I212" s="67" t="s">
        <v>13</v>
      </c>
      <c r="J212" s="67" t="s">
        <v>13</v>
      </c>
      <c r="K212" s="67" t="s">
        <v>2795</v>
      </c>
      <c r="L212" s="67" t="s">
        <v>13</v>
      </c>
      <c r="M212" s="67" t="s">
        <v>13</v>
      </c>
      <c r="N212" s="67" t="s">
        <v>13</v>
      </c>
      <c r="O212" s="67" t="s">
        <v>2813</v>
      </c>
      <c r="P212" s="67" t="s">
        <v>2809</v>
      </c>
      <c r="Q212" s="67" t="s">
        <v>13</v>
      </c>
      <c r="R212" s="67" t="s">
        <v>13</v>
      </c>
      <c r="S212" s="68" t="s">
        <v>13</v>
      </c>
      <c r="T212" s="67" t="s">
        <v>2798</v>
      </c>
      <c r="U212" s="67" t="s">
        <v>13</v>
      </c>
      <c r="V212" s="66" t="s">
        <v>13</v>
      </c>
      <c r="W212" t="s">
        <v>3761</v>
      </c>
      <c r="X212" s="75">
        <v>46119</v>
      </c>
    </row>
    <row r="213" spans="1:24" x14ac:dyDescent="0.25">
      <c r="A213" s="57">
        <v>45343</v>
      </c>
      <c r="B213" s="48" t="s">
        <v>2790</v>
      </c>
      <c r="C213" s="48">
        <v>4.53</v>
      </c>
      <c r="D213" s="48" t="s">
        <v>2802</v>
      </c>
      <c r="E213" s="48" t="s">
        <v>2810</v>
      </c>
      <c r="F213" s="48">
        <v>47133124</v>
      </c>
      <c r="G213" s="69" t="s">
        <v>3762</v>
      </c>
      <c r="H213" s="48" t="s">
        <v>3763</v>
      </c>
      <c r="I213" s="67" t="s">
        <v>13</v>
      </c>
      <c r="J213" s="67" t="s">
        <v>13</v>
      </c>
      <c r="K213" s="67" t="s">
        <v>2795</v>
      </c>
      <c r="L213" s="67" t="s">
        <v>13</v>
      </c>
      <c r="M213" s="67" t="s">
        <v>13</v>
      </c>
      <c r="N213" s="67" t="s">
        <v>13</v>
      </c>
      <c r="O213" s="67" t="s">
        <v>2813</v>
      </c>
      <c r="P213" s="67" t="s">
        <v>2809</v>
      </c>
      <c r="Q213" s="67" t="s">
        <v>13</v>
      </c>
      <c r="R213" s="67" t="s">
        <v>13</v>
      </c>
      <c r="S213" s="68" t="s">
        <v>13</v>
      </c>
      <c r="T213" s="67" t="s">
        <v>2798</v>
      </c>
      <c r="U213" s="67" t="s">
        <v>13</v>
      </c>
      <c r="V213" s="66" t="s">
        <v>13</v>
      </c>
      <c r="W213" t="s">
        <v>3764</v>
      </c>
      <c r="X213" s="75">
        <v>46119</v>
      </c>
    </row>
    <row r="214" spans="1:24" x14ac:dyDescent="0.25">
      <c r="A214" s="57">
        <v>45343</v>
      </c>
      <c r="B214" s="48" t="s">
        <v>2790</v>
      </c>
      <c r="C214" s="48">
        <v>4.53</v>
      </c>
      <c r="D214" s="48" t="s">
        <v>2802</v>
      </c>
      <c r="E214" s="48" t="s">
        <v>2810</v>
      </c>
      <c r="F214" s="48">
        <v>62333640</v>
      </c>
      <c r="G214" s="69" t="s">
        <v>3765</v>
      </c>
      <c r="H214" s="48" t="s">
        <v>3766</v>
      </c>
      <c r="I214" s="67" t="s">
        <v>13</v>
      </c>
      <c r="J214" s="67" t="s">
        <v>13</v>
      </c>
      <c r="K214" s="67" t="s">
        <v>2795</v>
      </c>
      <c r="L214" s="67" t="s">
        <v>13</v>
      </c>
      <c r="M214" s="67" t="s">
        <v>13</v>
      </c>
      <c r="N214" s="67" t="s">
        <v>13</v>
      </c>
      <c r="O214" s="67" t="s">
        <v>2813</v>
      </c>
      <c r="P214" s="67" t="s">
        <v>2809</v>
      </c>
      <c r="Q214" s="67" t="s">
        <v>13</v>
      </c>
      <c r="R214" s="67" t="s">
        <v>13</v>
      </c>
      <c r="S214" s="68" t="s">
        <v>13</v>
      </c>
      <c r="T214" s="67" t="s">
        <v>2798</v>
      </c>
      <c r="U214" s="67" t="s">
        <v>13</v>
      </c>
      <c r="V214" s="66" t="s">
        <v>13</v>
      </c>
      <c r="W214" t="s">
        <v>3767</v>
      </c>
      <c r="X214" s="75">
        <v>46119</v>
      </c>
    </row>
    <row r="215" spans="1:24" x14ac:dyDescent="0.25">
      <c r="A215" s="57">
        <v>45343</v>
      </c>
      <c r="B215" s="48" t="s">
        <v>2790</v>
      </c>
      <c r="C215" s="48">
        <v>4.53</v>
      </c>
      <c r="D215" s="48" t="s">
        <v>2802</v>
      </c>
      <c r="E215" s="48" t="s">
        <v>2810</v>
      </c>
      <c r="F215" s="48">
        <v>42182037</v>
      </c>
      <c r="G215" s="69" t="s">
        <v>3768</v>
      </c>
      <c r="H215" s="48" t="s">
        <v>3769</v>
      </c>
      <c r="I215" s="67" t="s">
        <v>13</v>
      </c>
      <c r="J215" s="67" t="s">
        <v>13</v>
      </c>
      <c r="K215" s="67" t="s">
        <v>2795</v>
      </c>
      <c r="L215" s="67" t="s">
        <v>13</v>
      </c>
      <c r="M215" s="67" t="s">
        <v>13</v>
      </c>
      <c r="N215" s="67" t="s">
        <v>13</v>
      </c>
      <c r="O215" s="67" t="s">
        <v>2813</v>
      </c>
      <c r="P215" s="67" t="s">
        <v>2809</v>
      </c>
      <c r="Q215" s="67" t="s">
        <v>13</v>
      </c>
      <c r="R215" s="67" t="s">
        <v>13</v>
      </c>
      <c r="S215" s="68" t="s">
        <v>13</v>
      </c>
      <c r="T215" s="67" t="s">
        <v>2798</v>
      </c>
      <c r="U215" s="67" t="s">
        <v>13</v>
      </c>
      <c r="V215" s="66" t="s">
        <v>13</v>
      </c>
      <c r="W215" t="s">
        <v>3770</v>
      </c>
      <c r="X215" s="75">
        <v>46119</v>
      </c>
    </row>
    <row r="216" spans="1:24" x14ac:dyDescent="0.25">
      <c r="A216" s="57">
        <v>45352</v>
      </c>
      <c r="B216" s="48" t="s">
        <v>2790</v>
      </c>
      <c r="C216" s="48">
        <v>4.53</v>
      </c>
      <c r="D216" s="48" t="s">
        <v>2802</v>
      </c>
      <c r="E216" s="48" t="s">
        <v>2810</v>
      </c>
      <c r="F216" s="48">
        <v>75594914</v>
      </c>
      <c r="G216" s="69" t="s">
        <v>3771</v>
      </c>
      <c r="H216" s="48" t="s">
        <v>3772</v>
      </c>
      <c r="I216" s="67" t="s">
        <v>13</v>
      </c>
      <c r="J216" s="67" t="s">
        <v>13</v>
      </c>
      <c r="K216" s="67" t="s">
        <v>2795</v>
      </c>
      <c r="L216" s="67" t="s">
        <v>13</v>
      </c>
      <c r="M216" s="67" t="s">
        <v>13</v>
      </c>
      <c r="N216" s="67" t="s">
        <v>13</v>
      </c>
      <c r="O216" s="67" t="s">
        <v>2813</v>
      </c>
      <c r="P216" s="67" t="s">
        <v>2809</v>
      </c>
      <c r="Q216" s="67" t="s">
        <v>13</v>
      </c>
      <c r="R216" s="67" t="s">
        <v>13</v>
      </c>
      <c r="S216" s="68" t="s">
        <v>13</v>
      </c>
      <c r="T216" s="67" t="s">
        <v>2798</v>
      </c>
      <c r="U216" s="67" t="s">
        <v>13</v>
      </c>
      <c r="V216" s="66" t="s">
        <v>13</v>
      </c>
      <c r="W216" t="s">
        <v>3773</v>
      </c>
      <c r="X216" s="75">
        <v>46119</v>
      </c>
    </row>
    <row r="217" spans="1:24" x14ac:dyDescent="0.25">
      <c r="A217" s="57">
        <v>45352</v>
      </c>
      <c r="B217" s="48" t="s">
        <v>2790</v>
      </c>
      <c r="C217" s="48">
        <v>4.53</v>
      </c>
      <c r="D217" s="48" t="s">
        <v>2802</v>
      </c>
      <c r="E217" s="48" t="s">
        <v>2810</v>
      </c>
      <c r="F217" s="48">
        <v>76528764</v>
      </c>
      <c r="G217" s="69" t="s">
        <v>3774</v>
      </c>
      <c r="H217" s="48" t="s">
        <v>3775</v>
      </c>
      <c r="I217" s="67" t="s">
        <v>13</v>
      </c>
      <c r="J217" s="67" t="s">
        <v>13</v>
      </c>
      <c r="K217" s="67" t="s">
        <v>2795</v>
      </c>
      <c r="L217" s="67" t="s">
        <v>13</v>
      </c>
      <c r="M217" s="67" t="s">
        <v>13</v>
      </c>
      <c r="N217" s="67" t="s">
        <v>13</v>
      </c>
      <c r="O217" s="67" t="s">
        <v>2813</v>
      </c>
      <c r="P217" s="67" t="s">
        <v>2809</v>
      </c>
      <c r="Q217" s="67" t="s">
        <v>13</v>
      </c>
      <c r="R217" s="67" t="s">
        <v>13</v>
      </c>
      <c r="S217" s="68" t="s">
        <v>13</v>
      </c>
      <c r="T217" s="67" t="s">
        <v>2798</v>
      </c>
      <c r="U217" s="67" t="s">
        <v>13</v>
      </c>
      <c r="V217" s="66" t="s">
        <v>13</v>
      </c>
      <c r="W217" t="s">
        <v>3776</v>
      </c>
      <c r="X217" s="75">
        <v>46119</v>
      </c>
    </row>
    <row r="218" spans="1:24" x14ac:dyDescent="0.25">
      <c r="A218" s="57">
        <v>45352</v>
      </c>
      <c r="B218" s="48" t="s">
        <v>2790</v>
      </c>
      <c r="C218" s="48">
        <v>4.53</v>
      </c>
      <c r="D218" s="48" t="s">
        <v>2802</v>
      </c>
      <c r="E218" s="48" t="s">
        <v>2810</v>
      </c>
      <c r="F218" s="48">
        <v>6009850</v>
      </c>
      <c r="G218" s="69" t="s">
        <v>3777</v>
      </c>
      <c r="H218" s="48" t="s">
        <v>3778</v>
      </c>
      <c r="I218" s="67" t="s">
        <v>13</v>
      </c>
      <c r="J218" s="67" t="s">
        <v>13</v>
      </c>
      <c r="K218" s="67" t="s">
        <v>2795</v>
      </c>
      <c r="L218" s="67" t="s">
        <v>13</v>
      </c>
      <c r="M218" s="67" t="s">
        <v>13</v>
      </c>
      <c r="N218" s="67" t="s">
        <v>13</v>
      </c>
      <c r="O218" s="67" t="s">
        <v>2813</v>
      </c>
      <c r="P218" s="67" t="s">
        <v>2809</v>
      </c>
      <c r="Q218" s="67" t="s">
        <v>13</v>
      </c>
      <c r="R218" s="67" t="s">
        <v>13</v>
      </c>
      <c r="S218" s="68" t="s">
        <v>13</v>
      </c>
      <c r="T218" s="67" t="s">
        <v>2798</v>
      </c>
      <c r="U218" s="67" t="s">
        <v>13</v>
      </c>
      <c r="V218" s="66" t="s">
        <v>13</v>
      </c>
      <c r="W218" t="s">
        <v>3779</v>
      </c>
      <c r="X218" s="75">
        <v>46119</v>
      </c>
    </row>
    <row r="219" spans="1:24" x14ac:dyDescent="0.25">
      <c r="A219" s="57">
        <v>45119</v>
      </c>
      <c r="B219" s="48" t="s">
        <v>2790</v>
      </c>
      <c r="C219" s="48">
        <v>5.5</v>
      </c>
      <c r="D219" s="48" t="s">
        <v>2802</v>
      </c>
      <c r="E219" s="48" t="s">
        <v>2806</v>
      </c>
      <c r="F219" s="48">
        <v>75061626</v>
      </c>
      <c r="G219" s="69" t="s">
        <v>3780</v>
      </c>
      <c r="H219" s="48" t="s">
        <v>3781</v>
      </c>
      <c r="I219" s="67" t="e">
        <f>VLOOKUP(F219,'PLANTA PERU'!B:K,2,0)</f>
        <v>#N/A</v>
      </c>
      <c r="J219" s="67" t="e">
        <f>VLOOKUP(F219,'PLANTA PERU'!B:K,3,0)</f>
        <v>#N/A</v>
      </c>
      <c r="K219" s="67" t="s">
        <v>2795</v>
      </c>
      <c r="L219" s="67" t="s">
        <v>13</v>
      </c>
      <c r="M219" s="67" t="s">
        <v>13</v>
      </c>
      <c r="N219" s="67" t="s">
        <v>13</v>
      </c>
      <c r="O219" s="67" t="s">
        <v>2805</v>
      </c>
      <c r="P219" s="67" t="s">
        <v>2797</v>
      </c>
      <c r="Q219" s="67" t="s">
        <v>13</v>
      </c>
      <c r="R219" s="67" t="s">
        <v>13</v>
      </c>
      <c r="S219" s="68" t="s">
        <v>13</v>
      </c>
      <c r="T219" s="67" t="s">
        <v>2798</v>
      </c>
      <c r="U219" s="67" t="s">
        <v>13</v>
      </c>
      <c r="V219" s="66" t="s">
        <v>13</v>
      </c>
      <c r="W219" t="s">
        <v>3782</v>
      </c>
      <c r="X219" s="75">
        <v>46134</v>
      </c>
    </row>
    <row r="220" spans="1:24" x14ac:dyDescent="0.25">
      <c r="A220" s="57">
        <v>45238</v>
      </c>
      <c r="B220" s="48" t="s">
        <v>2790</v>
      </c>
      <c r="C220" s="48">
        <v>4.53</v>
      </c>
      <c r="D220" s="48" t="s">
        <v>2802</v>
      </c>
      <c r="E220" s="48" t="s">
        <v>2810</v>
      </c>
      <c r="F220" s="48">
        <v>42319914</v>
      </c>
      <c r="G220" s="69" t="s">
        <v>2607</v>
      </c>
      <c r="H220" s="48" t="s">
        <v>3783</v>
      </c>
      <c r="I220" s="67" t="e">
        <v>#N/A</v>
      </c>
      <c r="J220" s="67" t="e">
        <v>#N/A</v>
      </c>
      <c r="K220" s="67" t="s">
        <v>2795</v>
      </c>
      <c r="L220" s="67" t="s">
        <v>13</v>
      </c>
      <c r="M220" s="67" t="s">
        <v>13</v>
      </c>
      <c r="N220" s="67" t="s">
        <v>13</v>
      </c>
      <c r="O220" s="67" t="s">
        <v>2805</v>
      </c>
      <c r="P220" s="67" t="s">
        <v>2797</v>
      </c>
      <c r="Q220" s="67" t="s">
        <v>13</v>
      </c>
      <c r="R220" s="67" t="s">
        <v>13</v>
      </c>
      <c r="S220" s="68" t="s">
        <v>13</v>
      </c>
      <c r="T220" s="67" t="s">
        <v>2798</v>
      </c>
      <c r="U220" s="67" t="s">
        <v>13</v>
      </c>
      <c r="V220" s="66" t="s">
        <v>13</v>
      </c>
      <c r="W220" s="27" t="s">
        <v>3336</v>
      </c>
      <c r="X220" s="75">
        <v>46134</v>
      </c>
    </row>
    <row r="221" spans="1:24" x14ac:dyDescent="0.25">
      <c r="A221" s="57">
        <v>45031</v>
      </c>
      <c r="B221" s="48" t="s">
        <v>2790</v>
      </c>
      <c r="C221" s="48">
        <v>4.53</v>
      </c>
      <c r="D221" s="48" t="s">
        <v>2802</v>
      </c>
      <c r="E221" s="48" t="s">
        <v>2810</v>
      </c>
      <c r="F221" s="48">
        <v>75707666</v>
      </c>
      <c r="G221" s="69" t="s">
        <v>2557</v>
      </c>
      <c r="H221" s="48" t="s">
        <v>3784</v>
      </c>
      <c r="I221" s="67" t="e">
        <v>#N/A</v>
      </c>
      <c r="J221" s="67" t="e">
        <v>#N/A</v>
      </c>
      <c r="K221" s="67" t="s">
        <v>2795</v>
      </c>
      <c r="L221" s="67" t="s">
        <v>13</v>
      </c>
      <c r="M221" s="67" t="s">
        <v>13</v>
      </c>
      <c r="N221" s="67" t="s">
        <v>13</v>
      </c>
      <c r="O221" s="67" t="s">
        <v>2805</v>
      </c>
      <c r="P221" s="67" t="s">
        <v>2797</v>
      </c>
      <c r="Q221" s="67" t="s">
        <v>13</v>
      </c>
      <c r="R221" s="67" t="s">
        <v>13</v>
      </c>
      <c r="S221" s="68" t="s">
        <v>13</v>
      </c>
      <c r="T221" s="67" t="s">
        <v>2798</v>
      </c>
      <c r="U221" s="67" t="s">
        <v>13</v>
      </c>
      <c r="V221" s="66" t="s">
        <v>13</v>
      </c>
      <c r="W221" s="27" t="s">
        <v>3336</v>
      </c>
      <c r="X221" s="75">
        <v>46134</v>
      </c>
    </row>
    <row r="222" spans="1:24" x14ac:dyDescent="0.25">
      <c r="A222" s="57">
        <v>45140</v>
      </c>
      <c r="B222" s="48" t="s">
        <v>2790</v>
      </c>
      <c r="C222" s="48">
        <v>4.53</v>
      </c>
      <c r="D222" s="48" t="s">
        <v>2802</v>
      </c>
      <c r="E222" s="48" t="s">
        <v>2810</v>
      </c>
      <c r="F222" s="48">
        <v>73076348</v>
      </c>
      <c r="G222" s="69" t="s">
        <v>2598</v>
      </c>
      <c r="H222" s="48" t="s">
        <v>3220</v>
      </c>
      <c r="I222" s="67" t="e">
        <v>#N/A</v>
      </c>
      <c r="J222" s="67" t="e">
        <v>#N/A</v>
      </c>
      <c r="K222" s="67" t="s">
        <v>2795</v>
      </c>
      <c r="L222" s="67" t="s">
        <v>13</v>
      </c>
      <c r="M222" s="67" t="s">
        <v>13</v>
      </c>
      <c r="N222" s="67" t="s">
        <v>13</v>
      </c>
      <c r="O222" s="67" t="s">
        <v>2813</v>
      </c>
      <c r="P222" s="67" t="s">
        <v>2809</v>
      </c>
      <c r="Q222" s="67" t="s">
        <v>13</v>
      </c>
      <c r="R222" s="67" t="s">
        <v>13</v>
      </c>
      <c r="S222" s="68" t="s">
        <v>13</v>
      </c>
      <c r="T222" s="67" t="s">
        <v>2798</v>
      </c>
      <c r="U222" s="67" t="s">
        <v>13</v>
      </c>
      <c r="V222" s="66" t="s">
        <v>13</v>
      </c>
      <c r="W222" s="27" t="s">
        <v>3336</v>
      </c>
      <c r="X222" s="75">
        <v>46134</v>
      </c>
    </row>
    <row r="223" spans="1:24" x14ac:dyDescent="0.25">
      <c r="A223" s="57">
        <v>45140</v>
      </c>
      <c r="B223" s="48" t="s">
        <v>2790</v>
      </c>
      <c r="C223" s="48">
        <v>4.53</v>
      </c>
      <c r="D223" s="48" t="s">
        <v>2802</v>
      </c>
      <c r="E223" s="48" t="s">
        <v>2810</v>
      </c>
      <c r="F223" s="48">
        <v>10789981</v>
      </c>
      <c r="G223" s="69" t="s">
        <v>2545</v>
      </c>
      <c r="H223" s="48" t="s">
        <v>3785</v>
      </c>
      <c r="I223" s="67" t="e">
        <v>#N/A</v>
      </c>
      <c r="J223" s="67" t="e">
        <v>#N/A</v>
      </c>
      <c r="K223" s="67" t="s">
        <v>2795</v>
      </c>
      <c r="L223" s="67" t="s">
        <v>13</v>
      </c>
      <c r="M223" s="67" t="s">
        <v>13</v>
      </c>
      <c r="N223" s="67" t="s">
        <v>13</v>
      </c>
      <c r="O223" s="67" t="s">
        <v>2805</v>
      </c>
      <c r="P223" s="67" t="s">
        <v>2797</v>
      </c>
      <c r="Q223" s="67" t="s">
        <v>13</v>
      </c>
      <c r="R223" s="67" t="s">
        <v>13</v>
      </c>
      <c r="S223" s="68" t="s">
        <v>13</v>
      </c>
      <c r="T223" s="67" t="s">
        <v>2798</v>
      </c>
      <c r="U223" s="67" t="s">
        <v>13</v>
      </c>
      <c r="V223" s="66" t="s">
        <v>13</v>
      </c>
      <c r="W223" s="27" t="s">
        <v>3336</v>
      </c>
      <c r="X223" s="75">
        <v>46134</v>
      </c>
    </row>
    <row r="224" spans="1:24" x14ac:dyDescent="0.25">
      <c r="A224" s="57">
        <v>45140</v>
      </c>
      <c r="B224" s="48" t="s">
        <v>2790</v>
      </c>
      <c r="C224" s="48">
        <v>4.53</v>
      </c>
      <c r="D224" s="48" t="s">
        <v>2802</v>
      </c>
      <c r="E224" s="48" t="s">
        <v>2810</v>
      </c>
      <c r="F224" s="48">
        <v>4494924</v>
      </c>
      <c r="G224" s="69" t="s">
        <v>2569</v>
      </c>
      <c r="H224" s="48" t="s">
        <v>3786</v>
      </c>
      <c r="I224" s="67" t="e">
        <v>#N/A</v>
      </c>
      <c r="J224" s="67" t="e">
        <v>#N/A</v>
      </c>
      <c r="K224" s="67" t="s">
        <v>2795</v>
      </c>
      <c r="L224" s="67" t="s">
        <v>13</v>
      </c>
      <c r="M224" s="67" t="s">
        <v>13</v>
      </c>
      <c r="N224" s="67" t="s">
        <v>13</v>
      </c>
      <c r="O224" s="67" t="s">
        <v>2813</v>
      </c>
      <c r="P224" s="67" t="s">
        <v>2809</v>
      </c>
      <c r="Q224" s="67" t="s">
        <v>13</v>
      </c>
      <c r="R224" s="67" t="s">
        <v>13</v>
      </c>
      <c r="S224" s="68" t="s">
        <v>13</v>
      </c>
      <c r="T224" s="67" t="s">
        <v>2798</v>
      </c>
      <c r="U224" s="67" t="s">
        <v>13</v>
      </c>
      <c r="V224" s="66" t="s">
        <v>13</v>
      </c>
      <c r="W224" s="27" t="s">
        <v>3336</v>
      </c>
      <c r="X224" s="75">
        <v>46134</v>
      </c>
    </row>
    <row r="225" spans="1:24" x14ac:dyDescent="0.25">
      <c r="A225" s="57">
        <v>45140</v>
      </c>
      <c r="B225" s="48" t="s">
        <v>2790</v>
      </c>
      <c r="C225" s="48">
        <v>4.53</v>
      </c>
      <c r="D225" s="48" t="s">
        <v>2802</v>
      </c>
      <c r="E225" s="48" t="s">
        <v>2810</v>
      </c>
      <c r="F225" s="48">
        <v>74498189</v>
      </c>
      <c r="G225" s="69" t="s">
        <v>2548</v>
      </c>
      <c r="H225" s="48" t="s">
        <v>3787</v>
      </c>
      <c r="I225" s="67" t="e">
        <v>#N/A</v>
      </c>
      <c r="J225" s="67" t="e">
        <v>#N/A</v>
      </c>
      <c r="K225" s="67" t="s">
        <v>2795</v>
      </c>
      <c r="L225" s="67" t="s">
        <v>13</v>
      </c>
      <c r="M225" s="67" t="s">
        <v>13</v>
      </c>
      <c r="N225" s="67" t="s">
        <v>13</v>
      </c>
      <c r="O225" s="67" t="s">
        <v>2813</v>
      </c>
      <c r="P225" s="67" t="s">
        <v>2809</v>
      </c>
      <c r="Q225" s="67" t="s">
        <v>13</v>
      </c>
      <c r="R225" s="67" t="s">
        <v>13</v>
      </c>
      <c r="S225" s="68" t="s">
        <v>13</v>
      </c>
      <c r="T225" s="67" t="s">
        <v>2798</v>
      </c>
      <c r="U225" s="67" t="s">
        <v>13</v>
      </c>
      <c r="V225" s="66" t="s">
        <v>13</v>
      </c>
      <c r="W225" s="27" t="s">
        <v>3336</v>
      </c>
      <c r="X225" s="75">
        <v>46134</v>
      </c>
    </row>
    <row r="226" spans="1:24" x14ac:dyDescent="0.25">
      <c r="A226" s="57">
        <v>45146</v>
      </c>
      <c r="B226" s="48" t="s">
        <v>2790</v>
      </c>
      <c r="C226" s="48">
        <v>4.53</v>
      </c>
      <c r="D226" s="48" t="s">
        <v>2802</v>
      </c>
      <c r="E226" s="48" t="s">
        <v>2810</v>
      </c>
      <c r="F226" s="48">
        <v>62173794</v>
      </c>
      <c r="G226" s="69" t="s">
        <v>2581</v>
      </c>
      <c r="H226" s="48" t="s">
        <v>3788</v>
      </c>
      <c r="I226" s="67" t="e">
        <v>#N/A</v>
      </c>
      <c r="J226" s="67" t="e">
        <v>#N/A</v>
      </c>
      <c r="K226" s="67" t="s">
        <v>2795</v>
      </c>
      <c r="L226" s="67" t="s">
        <v>13</v>
      </c>
      <c r="M226" s="67" t="s">
        <v>13</v>
      </c>
      <c r="N226" s="67" t="s">
        <v>13</v>
      </c>
      <c r="O226" s="67" t="s">
        <v>2805</v>
      </c>
      <c r="P226" s="67" t="s">
        <v>2797</v>
      </c>
      <c r="Q226" s="67" t="s">
        <v>13</v>
      </c>
      <c r="R226" s="67" t="s">
        <v>13</v>
      </c>
      <c r="S226" s="68" t="s">
        <v>13</v>
      </c>
      <c r="T226" s="67" t="s">
        <v>2798</v>
      </c>
      <c r="U226" s="67" t="s">
        <v>13</v>
      </c>
      <c r="V226" s="66" t="s">
        <v>13</v>
      </c>
      <c r="W226" s="27" t="s">
        <v>3336</v>
      </c>
      <c r="X226" s="75">
        <v>46134</v>
      </c>
    </row>
    <row r="227" spans="1:24" x14ac:dyDescent="0.25">
      <c r="A227" s="57">
        <v>45119</v>
      </c>
      <c r="B227" s="48" t="s">
        <v>2790</v>
      </c>
      <c r="C227" s="48">
        <v>4.53</v>
      </c>
      <c r="D227" s="48" t="s">
        <v>2802</v>
      </c>
      <c r="E227" s="48" t="s">
        <v>2810</v>
      </c>
      <c r="F227" s="48">
        <v>70776667</v>
      </c>
      <c r="G227" s="69" t="s">
        <v>2554</v>
      </c>
      <c r="H227" s="48" t="s">
        <v>3789</v>
      </c>
      <c r="I227" s="67" t="e">
        <v>#N/A</v>
      </c>
      <c r="J227" s="67" t="e">
        <v>#N/A</v>
      </c>
      <c r="K227" s="67" t="s">
        <v>2795</v>
      </c>
      <c r="L227" s="67" t="s">
        <v>13</v>
      </c>
      <c r="M227" s="67" t="s">
        <v>13</v>
      </c>
      <c r="N227" s="67" t="s">
        <v>13</v>
      </c>
      <c r="O227" s="67" t="s">
        <v>2805</v>
      </c>
      <c r="P227" s="67" t="s">
        <v>2797</v>
      </c>
      <c r="Q227" s="67" t="s">
        <v>13</v>
      </c>
      <c r="R227" s="67" t="s">
        <v>13</v>
      </c>
      <c r="S227" s="68" t="s">
        <v>13</v>
      </c>
      <c r="T227" s="67" t="s">
        <v>2798</v>
      </c>
      <c r="U227" s="67" t="s">
        <v>13</v>
      </c>
      <c r="V227" s="66" t="s">
        <v>13</v>
      </c>
      <c r="W227" s="27" t="s">
        <v>3336</v>
      </c>
      <c r="X227" s="75">
        <v>46134</v>
      </c>
    </row>
    <row r="228" spans="1:24" x14ac:dyDescent="0.25">
      <c r="A228" s="57">
        <v>45245</v>
      </c>
      <c r="B228" s="48" t="s">
        <v>2790</v>
      </c>
      <c r="C228" s="48">
        <v>4.53</v>
      </c>
      <c r="D228" s="48" t="s">
        <v>2802</v>
      </c>
      <c r="E228" s="48" t="s">
        <v>2810</v>
      </c>
      <c r="F228" s="48">
        <v>971588820</v>
      </c>
      <c r="G228" s="69" t="s">
        <v>2542</v>
      </c>
      <c r="H228" s="48" t="s">
        <v>3790</v>
      </c>
      <c r="I228" s="67" t="e">
        <v>#N/A</v>
      </c>
      <c r="J228" s="67" t="e">
        <v>#N/A</v>
      </c>
      <c r="K228" s="67" t="s">
        <v>2795</v>
      </c>
      <c r="L228" s="67" t="s">
        <v>13</v>
      </c>
      <c r="M228" s="67" t="s">
        <v>13</v>
      </c>
      <c r="N228" s="67" t="s">
        <v>13</v>
      </c>
      <c r="O228" s="67" t="s">
        <v>2805</v>
      </c>
      <c r="P228" s="67" t="s">
        <v>2797</v>
      </c>
      <c r="Q228" s="67" t="s">
        <v>13</v>
      </c>
      <c r="R228" s="67" t="s">
        <v>13</v>
      </c>
      <c r="S228" s="68" t="s">
        <v>13</v>
      </c>
      <c r="T228" s="67" t="s">
        <v>2798</v>
      </c>
      <c r="U228" s="67" t="s">
        <v>13</v>
      </c>
      <c r="V228" s="66" t="s">
        <v>13</v>
      </c>
      <c r="W228" s="27" t="s">
        <v>3336</v>
      </c>
      <c r="X228" s="75">
        <v>46134</v>
      </c>
    </row>
    <row r="229" spans="1:24" x14ac:dyDescent="0.25">
      <c r="A229" s="57">
        <v>45343</v>
      </c>
      <c r="B229" s="48" t="s">
        <v>2790</v>
      </c>
      <c r="C229" s="48">
        <v>4.53</v>
      </c>
      <c r="D229" s="48" t="s">
        <v>2802</v>
      </c>
      <c r="E229" s="48" t="s">
        <v>2810</v>
      </c>
      <c r="F229" s="48">
        <v>61801591</v>
      </c>
      <c r="G229" s="69" t="s">
        <v>2595</v>
      </c>
      <c r="H229" s="48" t="s">
        <v>3791</v>
      </c>
      <c r="I229" s="67" t="e">
        <v>#N/A</v>
      </c>
      <c r="J229" s="67" t="e">
        <v>#N/A</v>
      </c>
      <c r="K229" s="67" t="s">
        <v>2795</v>
      </c>
      <c r="L229" s="67" t="s">
        <v>13</v>
      </c>
      <c r="M229" s="67" t="s">
        <v>13</v>
      </c>
      <c r="N229" s="67" t="s">
        <v>13</v>
      </c>
      <c r="O229" s="67" t="s">
        <v>2805</v>
      </c>
      <c r="P229" s="67" t="s">
        <v>2797</v>
      </c>
      <c r="Q229" s="67" t="s">
        <v>13</v>
      </c>
      <c r="R229" s="67" t="s">
        <v>13</v>
      </c>
      <c r="S229" s="68" t="s">
        <v>13</v>
      </c>
      <c r="T229" s="67" t="s">
        <v>2798</v>
      </c>
      <c r="U229" s="67" t="s">
        <v>13</v>
      </c>
      <c r="V229" s="66" t="s">
        <v>13</v>
      </c>
      <c r="W229" s="27" t="s">
        <v>3336</v>
      </c>
      <c r="X229" s="75">
        <v>46134</v>
      </c>
    </row>
    <row r="230" spans="1:24" x14ac:dyDescent="0.25">
      <c r="A230" s="57">
        <v>45343</v>
      </c>
      <c r="B230" s="48" t="s">
        <v>2790</v>
      </c>
      <c r="C230" s="48">
        <v>4.53</v>
      </c>
      <c r="D230" s="48" t="s">
        <v>2802</v>
      </c>
      <c r="E230" s="48" t="s">
        <v>2810</v>
      </c>
      <c r="F230" s="48">
        <v>78010832</v>
      </c>
      <c r="G230" s="69" t="s">
        <v>2610</v>
      </c>
      <c r="H230" s="48" t="s">
        <v>3792</v>
      </c>
      <c r="I230" s="67" t="e">
        <v>#N/A</v>
      </c>
      <c r="J230" s="67" t="e">
        <v>#N/A</v>
      </c>
      <c r="K230" s="67" t="s">
        <v>2795</v>
      </c>
      <c r="L230" s="67" t="s">
        <v>13</v>
      </c>
      <c r="M230" s="67" t="s">
        <v>13</v>
      </c>
      <c r="N230" s="67" t="s">
        <v>13</v>
      </c>
      <c r="O230" s="67" t="s">
        <v>2805</v>
      </c>
      <c r="P230" s="67" t="s">
        <v>2797</v>
      </c>
      <c r="Q230" s="67" t="s">
        <v>13</v>
      </c>
      <c r="R230" s="67" t="s">
        <v>13</v>
      </c>
      <c r="S230" s="68" t="s">
        <v>13</v>
      </c>
      <c r="T230" s="67" t="s">
        <v>2798</v>
      </c>
      <c r="U230" s="67" t="s">
        <v>13</v>
      </c>
      <c r="V230" s="66" t="s">
        <v>13</v>
      </c>
      <c r="W230" s="27" t="s">
        <v>3336</v>
      </c>
      <c r="X230" s="75">
        <v>46134</v>
      </c>
    </row>
    <row r="231" spans="1:24" x14ac:dyDescent="0.25">
      <c r="A231" s="57">
        <v>45352</v>
      </c>
      <c r="B231" s="48" t="s">
        <v>2790</v>
      </c>
      <c r="C231" s="48">
        <v>4.53</v>
      </c>
      <c r="D231" s="48" t="s">
        <v>2802</v>
      </c>
      <c r="E231" s="48" t="s">
        <v>2810</v>
      </c>
      <c r="F231" s="48">
        <v>77821498</v>
      </c>
      <c r="G231" s="69" t="s">
        <v>2589</v>
      </c>
      <c r="H231" s="48" t="s">
        <v>3793</v>
      </c>
      <c r="I231" s="67" t="e">
        <v>#N/A</v>
      </c>
      <c r="J231" s="67" t="e">
        <v>#N/A</v>
      </c>
      <c r="K231" s="67" t="s">
        <v>2795</v>
      </c>
      <c r="L231" s="67" t="s">
        <v>13</v>
      </c>
      <c r="M231" s="67" t="s">
        <v>13</v>
      </c>
      <c r="N231" s="67" t="s">
        <v>13</v>
      </c>
      <c r="O231" s="67" t="s">
        <v>2813</v>
      </c>
      <c r="P231" s="67" t="s">
        <v>2809</v>
      </c>
      <c r="Q231" s="67" t="s">
        <v>13</v>
      </c>
      <c r="R231" s="67" t="s">
        <v>13</v>
      </c>
      <c r="S231" s="68" t="s">
        <v>13</v>
      </c>
      <c r="T231" s="67" t="s">
        <v>2798</v>
      </c>
      <c r="U231" s="67" t="s">
        <v>13</v>
      </c>
      <c r="V231" s="66" t="s">
        <v>13</v>
      </c>
      <c r="W231" s="27" t="s">
        <v>3336</v>
      </c>
      <c r="X231" s="75">
        <v>46134</v>
      </c>
    </row>
    <row r="232" spans="1:24" x14ac:dyDescent="0.25">
      <c r="A232" s="57">
        <v>45352</v>
      </c>
      <c r="B232" s="48" t="s">
        <v>2790</v>
      </c>
      <c r="C232" s="48">
        <v>4.53</v>
      </c>
      <c r="D232" s="48" t="s">
        <v>2802</v>
      </c>
      <c r="E232" s="48" t="s">
        <v>2810</v>
      </c>
      <c r="F232" s="48">
        <v>72317142</v>
      </c>
      <c r="G232" s="69" t="s">
        <v>2560</v>
      </c>
      <c r="H232" s="48" t="s">
        <v>3794</v>
      </c>
      <c r="I232" s="67" t="e">
        <v>#N/A</v>
      </c>
      <c r="J232" s="67" t="e">
        <v>#N/A</v>
      </c>
      <c r="K232" s="67" t="s">
        <v>2795</v>
      </c>
      <c r="L232" s="67" t="s">
        <v>13</v>
      </c>
      <c r="M232" s="67" t="s">
        <v>13</v>
      </c>
      <c r="N232" s="67" t="s">
        <v>13</v>
      </c>
      <c r="O232" s="67" t="s">
        <v>2813</v>
      </c>
      <c r="P232" s="67" t="s">
        <v>2809</v>
      </c>
      <c r="Q232" s="67" t="s">
        <v>13</v>
      </c>
      <c r="R232" s="67" t="s">
        <v>13</v>
      </c>
      <c r="S232" s="68" t="s">
        <v>13</v>
      </c>
      <c r="T232" s="67" t="s">
        <v>2798</v>
      </c>
      <c r="U232" s="67" t="s">
        <v>13</v>
      </c>
      <c r="V232" s="66" t="s">
        <v>13</v>
      </c>
      <c r="W232" s="27" t="s">
        <v>3336</v>
      </c>
      <c r="X232" s="75">
        <v>46134</v>
      </c>
    </row>
    <row r="233" spans="1:24" x14ac:dyDescent="0.25">
      <c r="A233" s="57">
        <v>45352</v>
      </c>
      <c r="B233" s="48" t="s">
        <v>2790</v>
      </c>
      <c r="C233" s="48">
        <v>4.53</v>
      </c>
      <c r="D233" s="48" t="s">
        <v>2802</v>
      </c>
      <c r="E233" s="48" t="s">
        <v>2810</v>
      </c>
      <c r="F233" s="48">
        <v>70566879</v>
      </c>
      <c r="G233" s="69" t="s">
        <v>2563</v>
      </c>
      <c r="H233" s="48" t="s">
        <v>3795</v>
      </c>
      <c r="I233" s="67" t="e">
        <v>#N/A</v>
      </c>
      <c r="J233" s="67" t="e">
        <v>#N/A</v>
      </c>
      <c r="K233" s="67" t="s">
        <v>2795</v>
      </c>
      <c r="L233" s="67" t="s">
        <v>13</v>
      </c>
      <c r="M233" s="67" t="s">
        <v>13</v>
      </c>
      <c r="N233" s="67" t="s">
        <v>13</v>
      </c>
      <c r="O233" s="67" t="s">
        <v>2813</v>
      </c>
      <c r="P233" s="67" t="s">
        <v>2809</v>
      </c>
      <c r="Q233" s="67" t="s">
        <v>13</v>
      </c>
      <c r="R233" s="67" t="s">
        <v>13</v>
      </c>
      <c r="S233" s="68" t="s">
        <v>13</v>
      </c>
      <c r="T233" s="67" t="s">
        <v>2798</v>
      </c>
      <c r="U233" s="67" t="s">
        <v>13</v>
      </c>
      <c r="V233" s="66" t="s">
        <v>13</v>
      </c>
      <c r="W233" s="27" t="s">
        <v>3336</v>
      </c>
      <c r="X233" s="75">
        <v>46134</v>
      </c>
    </row>
    <row r="234" spans="1:24" x14ac:dyDescent="0.25">
      <c r="A234" s="57">
        <v>45352</v>
      </c>
      <c r="B234" s="48" t="s">
        <v>2790</v>
      </c>
      <c r="C234" s="48">
        <v>4.53</v>
      </c>
      <c r="D234" s="48" t="s">
        <v>2802</v>
      </c>
      <c r="E234" s="48" t="s">
        <v>2810</v>
      </c>
      <c r="F234" s="48">
        <v>73010226</v>
      </c>
      <c r="G234" s="69" t="s">
        <v>2601</v>
      </c>
      <c r="H234" s="48" t="s">
        <v>3796</v>
      </c>
      <c r="I234" s="67" t="e">
        <v>#N/A</v>
      </c>
      <c r="J234" s="67" t="e">
        <v>#N/A</v>
      </c>
      <c r="K234" s="67" t="s">
        <v>2795</v>
      </c>
      <c r="L234" s="67" t="s">
        <v>13</v>
      </c>
      <c r="M234" s="67" t="s">
        <v>13</v>
      </c>
      <c r="N234" s="67" t="s">
        <v>13</v>
      </c>
      <c r="O234" s="67" t="s">
        <v>2805</v>
      </c>
      <c r="P234" s="67" t="s">
        <v>2797</v>
      </c>
      <c r="Q234" s="67" t="s">
        <v>13</v>
      </c>
      <c r="R234" s="67" t="s">
        <v>13</v>
      </c>
      <c r="S234" s="68" t="s">
        <v>13</v>
      </c>
      <c r="T234" s="67" t="s">
        <v>2798</v>
      </c>
      <c r="U234" s="67" t="s">
        <v>13</v>
      </c>
      <c r="V234" s="66" t="s">
        <v>13</v>
      </c>
      <c r="W234" s="27" t="s">
        <v>3336</v>
      </c>
      <c r="X234" s="75">
        <v>46134</v>
      </c>
    </row>
    <row r="235" spans="1:24" x14ac:dyDescent="0.25">
      <c r="A235" s="57">
        <v>45352</v>
      </c>
      <c r="B235" s="48" t="s">
        <v>2790</v>
      </c>
      <c r="C235" s="48">
        <v>4.53</v>
      </c>
      <c r="D235" s="48" t="s">
        <v>2802</v>
      </c>
      <c r="E235" s="48" t="s">
        <v>2810</v>
      </c>
      <c r="F235" s="48">
        <v>46905835</v>
      </c>
      <c r="G235" s="69" t="s">
        <v>2619</v>
      </c>
      <c r="H235" s="48" t="s">
        <v>3797</v>
      </c>
      <c r="I235" s="67" t="e">
        <v>#N/A</v>
      </c>
      <c r="J235" s="67" t="e">
        <v>#N/A</v>
      </c>
      <c r="K235" s="67" t="s">
        <v>2795</v>
      </c>
      <c r="L235" s="67" t="s">
        <v>13</v>
      </c>
      <c r="M235" s="67" t="s">
        <v>13</v>
      </c>
      <c r="N235" s="67" t="s">
        <v>13</v>
      </c>
      <c r="O235" s="67" t="s">
        <v>2813</v>
      </c>
      <c r="P235" s="67" t="s">
        <v>2809</v>
      </c>
      <c r="Q235" s="67" t="s">
        <v>13</v>
      </c>
      <c r="R235" s="67" t="s">
        <v>13</v>
      </c>
      <c r="S235" s="68" t="s">
        <v>13</v>
      </c>
      <c r="T235" s="67" t="s">
        <v>2798</v>
      </c>
      <c r="U235" s="67" t="s">
        <v>13</v>
      </c>
      <c r="V235" s="66" t="s">
        <v>13</v>
      </c>
      <c r="W235" s="27" t="s">
        <v>3336</v>
      </c>
      <c r="X235" s="75">
        <v>46134</v>
      </c>
    </row>
    <row r="236" spans="1:24" x14ac:dyDescent="0.25">
      <c r="A236" s="70">
        <v>45140</v>
      </c>
      <c r="B236" s="48" t="s">
        <v>2790</v>
      </c>
      <c r="C236" s="48">
        <v>4.53</v>
      </c>
      <c r="D236" s="48" t="s">
        <v>2802</v>
      </c>
      <c r="E236" s="48" t="s">
        <v>2810</v>
      </c>
      <c r="F236" s="48">
        <v>77208775</v>
      </c>
      <c r="G236" s="69" t="s">
        <v>2584</v>
      </c>
      <c r="H236" s="48" t="s">
        <v>3798</v>
      </c>
      <c r="I236" s="67" t="e">
        <v>#N/A</v>
      </c>
      <c r="J236" s="67" t="e">
        <v>#N/A</v>
      </c>
      <c r="K236" s="67" t="s">
        <v>2795</v>
      </c>
      <c r="L236" s="67" t="s">
        <v>13</v>
      </c>
      <c r="M236" s="67" t="s">
        <v>13</v>
      </c>
      <c r="N236" s="67" t="s">
        <v>13</v>
      </c>
      <c r="O236" s="67" t="s">
        <v>2813</v>
      </c>
      <c r="P236" s="67" t="s">
        <v>2809</v>
      </c>
      <c r="Q236" s="67" t="s">
        <v>13</v>
      </c>
      <c r="R236" s="67" t="s">
        <v>13</v>
      </c>
      <c r="S236" s="68" t="s">
        <v>13</v>
      </c>
      <c r="T236" s="67" t="s">
        <v>2798</v>
      </c>
      <c r="U236" s="67" t="s">
        <v>13</v>
      </c>
      <c r="V236" s="66" t="s">
        <v>13</v>
      </c>
      <c r="W236" s="27" t="s">
        <v>3336</v>
      </c>
      <c r="X236" s="8">
        <v>46135</v>
      </c>
    </row>
    <row r="237" spans="1:24" x14ac:dyDescent="0.25">
      <c r="A237" s="70">
        <v>45352</v>
      </c>
      <c r="B237" s="48" t="s">
        <v>2790</v>
      </c>
      <c r="C237" s="48">
        <v>4.53</v>
      </c>
      <c r="D237" s="48" t="s">
        <v>2802</v>
      </c>
      <c r="E237" s="48" t="s">
        <v>2810</v>
      </c>
      <c r="F237" s="48">
        <v>75129120</v>
      </c>
      <c r="G237" s="69" t="s">
        <v>2575</v>
      </c>
      <c r="H237" s="48" t="s">
        <v>3799</v>
      </c>
      <c r="I237" s="67" t="e">
        <v>#N/A</v>
      </c>
      <c r="J237" s="67" t="e">
        <v>#N/A</v>
      </c>
      <c r="K237" s="67" t="s">
        <v>2795</v>
      </c>
      <c r="L237" s="67" t="s">
        <v>13</v>
      </c>
      <c r="M237" s="67" t="s">
        <v>13</v>
      </c>
      <c r="N237" s="67" t="s">
        <v>13</v>
      </c>
      <c r="O237" s="67" t="s">
        <v>2813</v>
      </c>
      <c r="P237" s="67" t="s">
        <v>2809</v>
      </c>
      <c r="Q237" s="67" t="s">
        <v>13</v>
      </c>
      <c r="R237" s="67" t="s">
        <v>13</v>
      </c>
      <c r="S237" s="68" t="s">
        <v>13</v>
      </c>
      <c r="T237" s="67" t="s">
        <v>2798</v>
      </c>
      <c r="U237" s="67" t="s">
        <v>13</v>
      </c>
      <c r="V237" s="66" t="s">
        <v>13</v>
      </c>
      <c r="W237" s="27" t="s">
        <v>3336</v>
      </c>
      <c r="X237" s="8">
        <v>46135</v>
      </c>
    </row>
    <row r="238" spans="1:24" x14ac:dyDescent="0.25">
      <c r="A238" s="70">
        <v>45408</v>
      </c>
      <c r="B238" s="48" t="s">
        <v>2790</v>
      </c>
      <c r="C238" s="48">
        <v>4.53</v>
      </c>
      <c r="D238" s="48" t="s">
        <v>2802</v>
      </c>
      <c r="E238" s="48" t="s">
        <v>2810</v>
      </c>
      <c r="F238" s="48">
        <v>47556145</v>
      </c>
      <c r="G238" s="69" t="s">
        <v>2587</v>
      </c>
      <c r="H238" s="48" t="s">
        <v>3800</v>
      </c>
      <c r="I238" s="67" t="e">
        <v>#N/A</v>
      </c>
      <c r="J238" s="67" t="e">
        <v>#N/A</v>
      </c>
      <c r="K238" s="67" t="s">
        <v>2795</v>
      </c>
      <c r="L238" s="67" t="s">
        <v>13</v>
      </c>
      <c r="M238" s="67" t="s">
        <v>13</v>
      </c>
      <c r="N238" s="67" t="s">
        <v>13</v>
      </c>
      <c r="O238" s="67" t="s">
        <v>2813</v>
      </c>
      <c r="P238" s="67" t="s">
        <v>2809</v>
      </c>
      <c r="Q238" s="67" t="s">
        <v>13</v>
      </c>
      <c r="R238" s="67" t="s">
        <v>13</v>
      </c>
      <c r="S238" s="68" t="s">
        <v>13</v>
      </c>
      <c r="T238" s="67" t="s">
        <v>2798</v>
      </c>
      <c r="U238" s="67" t="s">
        <v>13</v>
      </c>
      <c r="V238" s="66" t="s">
        <v>13</v>
      </c>
      <c r="W238" s="27" t="s">
        <v>3336</v>
      </c>
      <c r="X238" s="8">
        <v>46135</v>
      </c>
    </row>
    <row r="239" spans="1:24" x14ac:dyDescent="0.25">
      <c r="A239" s="70">
        <v>45408</v>
      </c>
      <c r="B239" s="48" t="s">
        <v>2790</v>
      </c>
      <c r="C239" s="48">
        <v>4.53</v>
      </c>
      <c r="D239" s="48" t="s">
        <v>2802</v>
      </c>
      <c r="E239" s="48" t="s">
        <v>2810</v>
      </c>
      <c r="F239" s="48">
        <v>10617816</v>
      </c>
      <c r="G239" s="69" t="s">
        <v>2578</v>
      </c>
      <c r="H239" s="48" t="s">
        <v>3801</v>
      </c>
      <c r="I239" s="67" t="e">
        <v>#N/A</v>
      </c>
      <c r="J239" s="67" t="e">
        <v>#N/A</v>
      </c>
      <c r="K239" s="67" t="s">
        <v>2795</v>
      </c>
      <c r="L239" s="67" t="s">
        <v>13</v>
      </c>
      <c r="M239" s="67" t="s">
        <v>13</v>
      </c>
      <c r="N239" s="67" t="s">
        <v>13</v>
      </c>
      <c r="O239" s="67" t="s">
        <v>2813</v>
      </c>
      <c r="P239" s="67" t="s">
        <v>2809</v>
      </c>
      <c r="Q239" s="67" t="s">
        <v>13</v>
      </c>
      <c r="R239" s="67" t="s">
        <v>13</v>
      </c>
      <c r="S239" s="68" t="s">
        <v>13</v>
      </c>
      <c r="T239" s="67" t="s">
        <v>2798</v>
      </c>
      <c r="U239" s="67" t="s">
        <v>13</v>
      </c>
      <c r="V239" s="66" t="s">
        <v>13</v>
      </c>
      <c r="W239" s="27" t="s">
        <v>3336</v>
      </c>
      <c r="X239" s="8">
        <v>46135</v>
      </c>
    </row>
    <row r="240" spans="1:24" x14ac:dyDescent="0.25">
      <c r="A240" s="70">
        <v>45408</v>
      </c>
      <c r="B240" s="48" t="s">
        <v>2790</v>
      </c>
      <c r="C240" s="48">
        <v>4.53</v>
      </c>
      <c r="D240" s="48" t="s">
        <v>2802</v>
      </c>
      <c r="E240" s="48" t="s">
        <v>2810</v>
      </c>
      <c r="F240" s="48">
        <v>4539652</v>
      </c>
      <c r="G240" s="69" t="s">
        <v>2572</v>
      </c>
      <c r="H240" s="48" t="s">
        <v>3802</v>
      </c>
      <c r="I240" s="67" t="e">
        <v>#N/A</v>
      </c>
      <c r="J240" s="67" t="e">
        <v>#N/A</v>
      </c>
      <c r="K240" s="67" t="s">
        <v>2795</v>
      </c>
      <c r="L240" s="67" t="s">
        <v>13</v>
      </c>
      <c r="M240" s="67" t="s">
        <v>13</v>
      </c>
      <c r="N240" s="67" t="s">
        <v>13</v>
      </c>
      <c r="O240" s="67" t="s">
        <v>2813</v>
      </c>
      <c r="P240" s="67" t="s">
        <v>2809</v>
      </c>
      <c r="Q240" s="67" t="s">
        <v>13</v>
      </c>
      <c r="R240" s="67" t="s">
        <v>13</v>
      </c>
      <c r="S240" s="68" t="s">
        <v>13</v>
      </c>
      <c r="T240" s="67" t="s">
        <v>2798</v>
      </c>
      <c r="U240" s="67" t="s">
        <v>13</v>
      </c>
      <c r="V240" s="66" t="s">
        <v>13</v>
      </c>
      <c r="W240" s="27" t="s">
        <v>3336</v>
      </c>
      <c r="X240" s="8">
        <v>46135</v>
      </c>
    </row>
    <row r="241" spans="1:24" x14ac:dyDescent="0.25">
      <c r="A241" s="70">
        <v>45408</v>
      </c>
      <c r="B241" s="48" t="s">
        <v>2790</v>
      </c>
      <c r="C241" s="48">
        <v>4.53</v>
      </c>
      <c r="D241" s="48" t="s">
        <v>2802</v>
      </c>
      <c r="E241" s="48" t="s">
        <v>2810</v>
      </c>
      <c r="F241" s="48">
        <v>45400224</v>
      </c>
      <c r="G241" s="69" t="s">
        <v>2592</v>
      </c>
      <c r="H241" s="48" t="s">
        <v>3803</v>
      </c>
      <c r="I241" s="67" t="e">
        <v>#N/A</v>
      </c>
      <c r="J241" s="67" t="e">
        <v>#N/A</v>
      </c>
      <c r="K241" s="67" t="s">
        <v>2795</v>
      </c>
      <c r="L241" s="67" t="s">
        <v>13</v>
      </c>
      <c r="M241" s="67" t="s">
        <v>13</v>
      </c>
      <c r="N241" s="67" t="s">
        <v>13</v>
      </c>
      <c r="O241" s="67" t="s">
        <v>2813</v>
      </c>
      <c r="P241" s="67" t="s">
        <v>2809</v>
      </c>
      <c r="Q241" s="67" t="s">
        <v>13</v>
      </c>
      <c r="R241" s="67" t="s">
        <v>13</v>
      </c>
      <c r="S241" s="68" t="s">
        <v>13</v>
      </c>
      <c r="T241" s="67" t="s">
        <v>2798</v>
      </c>
      <c r="U241" s="67" t="s">
        <v>13</v>
      </c>
      <c r="V241" s="66" t="s">
        <v>13</v>
      </c>
      <c r="W241" s="27" t="s">
        <v>3336</v>
      </c>
      <c r="X241" s="8">
        <v>46135</v>
      </c>
    </row>
    <row r="242" spans="1:24" x14ac:dyDescent="0.25">
      <c r="A242" s="70">
        <v>45408</v>
      </c>
      <c r="B242" s="48" t="s">
        <v>2790</v>
      </c>
      <c r="C242" s="48">
        <v>4.53</v>
      </c>
      <c r="D242" s="48" t="s">
        <v>2802</v>
      </c>
      <c r="E242" s="48" t="s">
        <v>2810</v>
      </c>
      <c r="F242" s="48">
        <v>70237854</v>
      </c>
      <c r="G242" s="69" t="s">
        <v>2604</v>
      </c>
      <c r="H242" s="48" t="s">
        <v>3804</v>
      </c>
      <c r="I242" s="67" t="e">
        <v>#N/A</v>
      </c>
      <c r="J242" s="67" t="e">
        <v>#N/A</v>
      </c>
      <c r="K242" s="67" t="s">
        <v>2795</v>
      </c>
      <c r="L242" s="67" t="s">
        <v>13</v>
      </c>
      <c r="M242" s="67" t="s">
        <v>13</v>
      </c>
      <c r="N242" s="67" t="s">
        <v>13</v>
      </c>
      <c r="O242" s="67" t="s">
        <v>2813</v>
      </c>
      <c r="P242" s="67" t="s">
        <v>2809</v>
      </c>
      <c r="Q242" s="67" t="s">
        <v>13</v>
      </c>
      <c r="R242" s="67" t="s">
        <v>13</v>
      </c>
      <c r="S242" s="68" t="s">
        <v>13</v>
      </c>
      <c r="T242" s="67" t="s">
        <v>2798</v>
      </c>
      <c r="U242" s="67" t="s">
        <v>13</v>
      </c>
      <c r="V242" s="66" t="s">
        <v>13</v>
      </c>
      <c r="W242" s="27" t="s">
        <v>3336</v>
      </c>
      <c r="X242" s="8">
        <v>46135</v>
      </c>
    </row>
    <row r="243" spans="1:24" x14ac:dyDescent="0.25">
      <c r="A243" s="70">
        <v>45408</v>
      </c>
      <c r="B243" s="48" t="s">
        <v>2790</v>
      </c>
      <c r="C243" s="48">
        <v>4.53</v>
      </c>
      <c r="D243" s="48" t="s">
        <v>2802</v>
      </c>
      <c r="E243" s="48" t="s">
        <v>2810</v>
      </c>
      <c r="F243" s="48">
        <v>10408357</v>
      </c>
      <c r="G243" s="69" t="s">
        <v>2613</v>
      </c>
      <c r="H243" s="48" t="s">
        <v>3805</v>
      </c>
      <c r="I243" s="67" t="e">
        <v>#N/A</v>
      </c>
      <c r="J243" s="67" t="e">
        <v>#N/A</v>
      </c>
      <c r="K243" s="67" t="s">
        <v>2795</v>
      </c>
      <c r="L243" s="67" t="s">
        <v>13</v>
      </c>
      <c r="M243" s="67" t="s">
        <v>13</v>
      </c>
      <c r="N243" s="67" t="s">
        <v>13</v>
      </c>
      <c r="O243" s="67" t="s">
        <v>2813</v>
      </c>
      <c r="P243" s="67" t="s">
        <v>2809</v>
      </c>
      <c r="Q243" s="67" t="s">
        <v>13</v>
      </c>
      <c r="R243" s="67" t="s">
        <v>13</v>
      </c>
      <c r="S243" s="68" t="s">
        <v>13</v>
      </c>
      <c r="T243" s="67" t="s">
        <v>2798</v>
      </c>
      <c r="U243" s="67" t="s">
        <v>13</v>
      </c>
      <c r="V243" s="66" t="s">
        <v>13</v>
      </c>
      <c r="W243" s="27" t="s">
        <v>3336</v>
      </c>
      <c r="X243" s="8">
        <v>46135</v>
      </c>
    </row>
    <row r="244" spans="1:24" x14ac:dyDescent="0.25">
      <c r="A244" s="70">
        <v>45408</v>
      </c>
      <c r="B244" s="48" t="s">
        <v>2790</v>
      </c>
      <c r="C244" s="48">
        <v>4.53</v>
      </c>
      <c r="D244" s="48" t="s">
        <v>2802</v>
      </c>
      <c r="E244" s="48" t="s">
        <v>2810</v>
      </c>
      <c r="F244" s="48">
        <v>70030143</v>
      </c>
      <c r="G244" s="69" t="s">
        <v>2551</v>
      </c>
      <c r="H244" s="48" t="s">
        <v>3806</v>
      </c>
      <c r="I244" s="67" t="e">
        <v>#N/A</v>
      </c>
      <c r="J244" s="67" t="e">
        <v>#N/A</v>
      </c>
      <c r="K244" s="67" t="s">
        <v>2795</v>
      </c>
      <c r="L244" s="67" t="s">
        <v>13</v>
      </c>
      <c r="M244" s="67" t="s">
        <v>13</v>
      </c>
      <c r="N244" s="67" t="s">
        <v>13</v>
      </c>
      <c r="O244" s="67" t="s">
        <v>2813</v>
      </c>
      <c r="P244" s="67" t="s">
        <v>2809</v>
      </c>
      <c r="Q244" s="67" t="s">
        <v>13</v>
      </c>
      <c r="R244" s="67" t="s">
        <v>13</v>
      </c>
      <c r="S244" s="68" t="s">
        <v>13</v>
      </c>
      <c r="T244" s="67" t="s">
        <v>2798</v>
      </c>
      <c r="U244" s="67" t="s">
        <v>13</v>
      </c>
      <c r="V244" s="66" t="s">
        <v>13</v>
      </c>
      <c r="W244" s="27" t="s">
        <v>3336</v>
      </c>
      <c r="X244" s="8">
        <v>46135</v>
      </c>
    </row>
    <row r="245" spans="1:24" x14ac:dyDescent="0.25">
      <c r="A245" s="70">
        <v>45408</v>
      </c>
      <c r="B245" s="48" t="s">
        <v>2790</v>
      </c>
      <c r="C245" s="48">
        <v>4.53</v>
      </c>
      <c r="D245" s="48" t="s">
        <v>2802</v>
      </c>
      <c r="E245" s="48" t="s">
        <v>2810</v>
      </c>
      <c r="F245" s="48">
        <v>72300154</v>
      </c>
      <c r="G245" s="69" t="s">
        <v>2616</v>
      </c>
      <c r="H245" s="48" t="s">
        <v>3807</v>
      </c>
      <c r="I245" s="67" t="e">
        <v>#N/A</v>
      </c>
      <c r="J245" s="67" t="e">
        <v>#N/A</v>
      </c>
      <c r="K245" s="67" t="s">
        <v>2795</v>
      </c>
      <c r="L245" s="67" t="s">
        <v>13</v>
      </c>
      <c r="M245" s="67" t="s">
        <v>13</v>
      </c>
      <c r="N245" s="67" t="s">
        <v>13</v>
      </c>
      <c r="O245" s="67" t="s">
        <v>2813</v>
      </c>
      <c r="P245" s="67" t="s">
        <v>2809</v>
      </c>
      <c r="Q245" s="67" t="s">
        <v>13</v>
      </c>
      <c r="R245" s="67" t="s">
        <v>13</v>
      </c>
      <c r="S245" s="68" t="s">
        <v>13</v>
      </c>
      <c r="T245" s="67" t="s">
        <v>2798</v>
      </c>
      <c r="U245" s="67" t="s">
        <v>13</v>
      </c>
      <c r="V245" s="66" t="s">
        <v>13</v>
      </c>
      <c r="W245" s="27" t="s">
        <v>3336</v>
      </c>
      <c r="X245" s="8">
        <v>46135</v>
      </c>
    </row>
    <row r="246" spans="1:24" x14ac:dyDescent="0.25">
      <c r="A246" s="70">
        <v>45050</v>
      </c>
      <c r="B246" s="48" t="s">
        <v>2790</v>
      </c>
      <c r="C246" s="48">
        <v>5.5</v>
      </c>
      <c r="D246" s="48" t="s">
        <v>2802</v>
      </c>
      <c r="E246" s="48" t="s">
        <v>2806</v>
      </c>
      <c r="F246" s="48">
        <v>74324372</v>
      </c>
      <c r="G246" s="69" t="s">
        <v>3808</v>
      </c>
      <c r="H246" s="48" t="s">
        <v>3809</v>
      </c>
      <c r="I246" s="67" t="e">
        <f>VLOOKUP(F246,'PLANTA PERU'!B:K,2,0)</f>
        <v>#N/A</v>
      </c>
      <c r="J246" s="67" t="e">
        <f>VLOOKUP(F246,'PLANTA PERU'!B:K,3,0)</f>
        <v>#N/A</v>
      </c>
      <c r="K246" s="67" t="s">
        <v>2795</v>
      </c>
      <c r="L246" s="67" t="s">
        <v>13</v>
      </c>
      <c r="M246" s="67" t="s">
        <v>13</v>
      </c>
      <c r="N246" s="67" t="s">
        <v>13</v>
      </c>
      <c r="O246" s="67" t="s">
        <v>2805</v>
      </c>
      <c r="P246" s="67" t="s">
        <v>2797</v>
      </c>
      <c r="Q246" s="67" t="s">
        <v>13</v>
      </c>
      <c r="R246" s="67" t="s">
        <v>13</v>
      </c>
      <c r="S246" s="68" t="s">
        <v>13</v>
      </c>
      <c r="T246" s="67" t="s">
        <v>2798</v>
      </c>
      <c r="U246" s="67" t="s">
        <v>13</v>
      </c>
      <c r="V246" s="66" t="s">
        <v>13</v>
      </c>
      <c r="W246" t="s">
        <v>3810</v>
      </c>
      <c r="X246" s="8">
        <v>46139</v>
      </c>
    </row>
    <row r="247" spans="1:24" x14ac:dyDescent="0.25">
      <c r="A247" s="70">
        <v>45113</v>
      </c>
      <c r="B247" s="48" t="s">
        <v>2790</v>
      </c>
      <c r="C247" s="48">
        <v>5.5</v>
      </c>
      <c r="D247" s="48" t="s">
        <v>2802</v>
      </c>
      <c r="E247" s="48" t="s">
        <v>2806</v>
      </c>
      <c r="F247" s="48">
        <v>46156507</v>
      </c>
      <c r="G247" s="69" t="s">
        <v>3811</v>
      </c>
      <c r="H247" s="48" t="s">
        <v>3812</v>
      </c>
      <c r="I247" s="67" t="str">
        <f>VLOOKUP(F247,'PLANTA PERU'!A:AD,2,0)</f>
        <v>HUAMAN ARENAS ABIGAIL IRENE</v>
      </c>
      <c r="J247" s="67" t="str">
        <f>VLOOKUP(F247,'PLANTA PERU'!A:AD,3,0)</f>
        <v>CP</v>
      </c>
      <c r="K247" s="67" t="s">
        <v>2795</v>
      </c>
      <c r="L247" s="67">
        <f>VLOOKUP(F247,'PLANTA PERU'!A:AD,7,0)</f>
        <v>0</v>
      </c>
      <c r="M247" s="67" t="s">
        <v>13</v>
      </c>
      <c r="N247" s="67" t="str">
        <f>VLOOKUP(F247,'PLANTA PERU'!A:AD,12,0)</f>
        <v>TERMINO FIJO</v>
      </c>
      <c r="O247" s="67" t="s">
        <v>2805</v>
      </c>
      <c r="P247" s="67" t="s">
        <v>2797</v>
      </c>
      <c r="Q247" s="67" t="s">
        <v>13</v>
      </c>
      <c r="R247" s="67" t="s">
        <v>13</v>
      </c>
      <c r="S247" s="68" t="s">
        <v>13</v>
      </c>
      <c r="T247" s="67" t="s">
        <v>2798</v>
      </c>
      <c r="U247" s="67" t="s">
        <v>13</v>
      </c>
      <c r="V247" s="66" t="s">
        <v>13</v>
      </c>
      <c r="W247" t="s">
        <v>3813</v>
      </c>
      <c r="X247" s="8">
        <v>46148</v>
      </c>
    </row>
    <row r="248" spans="1:24" x14ac:dyDescent="0.25">
      <c r="A248" s="70">
        <v>44837</v>
      </c>
      <c r="B248" s="48" t="s">
        <v>2790</v>
      </c>
      <c r="C248" s="48">
        <v>5.5</v>
      </c>
      <c r="D248" s="48" t="s">
        <v>2802</v>
      </c>
      <c r="E248" s="48" t="s">
        <v>2806</v>
      </c>
      <c r="F248" s="48">
        <v>43870095</v>
      </c>
      <c r="G248" s="69" t="s">
        <v>3814</v>
      </c>
      <c r="H248" s="48" t="s">
        <v>3815</v>
      </c>
      <c r="I248" s="67" t="e">
        <f>VLOOKUP(F248,'PLANTA PERU'!A:AD,2,0)</f>
        <v>#N/A</v>
      </c>
      <c r="J248" s="67" t="e">
        <f>VLOOKUP(F248,'PLANTA PERU'!A:AD,3,0)</f>
        <v>#N/A</v>
      </c>
      <c r="K248" s="67" t="s">
        <v>2795</v>
      </c>
      <c r="L248" s="67" t="e">
        <f>VLOOKUP(F248,'PLANTA PERU'!A:AD,7,0)</f>
        <v>#N/A</v>
      </c>
      <c r="M248" s="67" t="s">
        <v>13</v>
      </c>
      <c r="N248" s="67" t="e">
        <f>VLOOKUP(F248,'PLANTA PERU'!A:AD,12,0)</f>
        <v>#N/A</v>
      </c>
      <c r="O248" s="67" t="s">
        <v>2805</v>
      </c>
      <c r="P248" s="67" t="s">
        <v>2797</v>
      </c>
      <c r="Q248" s="67" t="s">
        <v>13</v>
      </c>
      <c r="R248" s="67" t="s">
        <v>13</v>
      </c>
      <c r="S248" s="68" t="s">
        <v>13</v>
      </c>
      <c r="T248" s="67" t="s">
        <v>2798</v>
      </c>
      <c r="U248" s="67" t="s">
        <v>13</v>
      </c>
      <c r="V248" s="66" t="s">
        <v>13</v>
      </c>
      <c r="W248" t="s">
        <v>3816</v>
      </c>
      <c r="X248" s="8">
        <v>46148</v>
      </c>
    </row>
    <row r="249" spans="1:24" x14ac:dyDescent="0.25">
      <c r="A249" s="70">
        <v>45343</v>
      </c>
      <c r="B249" s="48" t="s">
        <v>2790</v>
      </c>
      <c r="C249" s="48">
        <v>4.53</v>
      </c>
      <c r="D249" s="48" t="s">
        <v>2802</v>
      </c>
      <c r="E249" s="48" t="s">
        <v>2810</v>
      </c>
      <c r="F249" s="48">
        <v>7523301</v>
      </c>
      <c r="G249" s="69" t="s">
        <v>2629</v>
      </c>
      <c r="H249" s="78" t="s">
        <v>3817</v>
      </c>
      <c r="I249" s="67" t="e">
        <f>VLOOKUP(F249,'PLANTA PERU'!A:AL,2,0)</f>
        <v>#N/A</v>
      </c>
      <c r="J249" s="67" t="e">
        <f>VLOOKUP(F249,'PLANTA PERU'!A:AL,10,0)</f>
        <v>#N/A</v>
      </c>
      <c r="K249" s="67" t="s">
        <v>2795</v>
      </c>
      <c r="L249" s="67" t="e">
        <f>VLOOKUP(F249,'PLANTA PERU'!A:AD,7,0)</f>
        <v>#N/A</v>
      </c>
      <c r="M249" s="67" t="s">
        <v>13</v>
      </c>
      <c r="N249" s="67" t="e">
        <f>VLOOKUP(F249,'PLANTA PERU'!A:AD,12,0)</f>
        <v>#N/A</v>
      </c>
      <c r="O249" s="67" t="s">
        <v>2813</v>
      </c>
      <c r="P249" s="67" t="s">
        <v>2809</v>
      </c>
      <c r="Q249" s="67" t="s">
        <v>13</v>
      </c>
      <c r="R249" s="67" t="s">
        <v>13</v>
      </c>
      <c r="S249" s="68" t="s">
        <v>13</v>
      </c>
      <c r="T249" s="67" t="s">
        <v>2798</v>
      </c>
      <c r="U249" s="67" t="s">
        <v>13</v>
      </c>
      <c r="V249" s="66" t="s">
        <v>13</v>
      </c>
      <c r="W249" s="27" t="s">
        <v>3336</v>
      </c>
      <c r="X249" s="8">
        <v>46149</v>
      </c>
    </row>
    <row r="250" spans="1:24" x14ac:dyDescent="0.25">
      <c r="A250" s="70">
        <v>45140</v>
      </c>
      <c r="B250" s="48" t="s">
        <v>2790</v>
      </c>
      <c r="C250" s="48">
        <v>4.53</v>
      </c>
      <c r="D250" s="48" t="s">
        <v>2802</v>
      </c>
      <c r="E250" s="48" t="s">
        <v>2810</v>
      </c>
      <c r="F250" s="48">
        <v>76430319</v>
      </c>
      <c r="G250" s="69" t="s">
        <v>2632</v>
      </c>
      <c r="H250" s="48" t="s">
        <v>3818</v>
      </c>
      <c r="I250" s="67" t="e">
        <f>VLOOKUP(F250,'PLANTA PERU'!A:AL,2,0)</f>
        <v>#N/A</v>
      </c>
      <c r="J250" s="67" t="e">
        <f>VLOOKUP(F250,'PLANTA PERU'!A:AL,10,0)</f>
        <v>#N/A</v>
      </c>
      <c r="K250" s="67" t="s">
        <v>2795</v>
      </c>
      <c r="L250" s="67" t="e">
        <f>VLOOKUP(F250,'PLANTA PERU'!A:AD,7,0)</f>
        <v>#N/A</v>
      </c>
      <c r="M250" s="67" t="s">
        <v>13</v>
      </c>
      <c r="N250" s="67" t="e">
        <f>VLOOKUP(F250,'PLANTA PERU'!A:AD,12,0)</f>
        <v>#N/A</v>
      </c>
      <c r="O250" s="67" t="s">
        <v>2813</v>
      </c>
      <c r="P250" s="67" t="s">
        <v>2809</v>
      </c>
      <c r="Q250" s="67" t="s">
        <v>13</v>
      </c>
      <c r="R250" s="67" t="s">
        <v>13</v>
      </c>
      <c r="S250" s="68" t="s">
        <v>13</v>
      </c>
      <c r="T250" s="67" t="s">
        <v>2798</v>
      </c>
      <c r="U250" s="67" t="s">
        <v>13</v>
      </c>
      <c r="V250" s="66" t="s">
        <v>13</v>
      </c>
      <c r="W250" s="27" t="s">
        <v>3336</v>
      </c>
      <c r="X250" s="8">
        <v>46149</v>
      </c>
    </row>
    <row r="251" spans="1:24" x14ac:dyDescent="0.25">
      <c r="A251" s="70">
        <v>45140</v>
      </c>
      <c r="B251" s="48" t="s">
        <v>2790</v>
      </c>
      <c r="C251" s="48">
        <v>4.53</v>
      </c>
      <c r="D251" s="48" t="s">
        <v>2802</v>
      </c>
      <c r="E251" s="48" t="s">
        <v>2810</v>
      </c>
      <c r="F251" s="48">
        <v>40505264</v>
      </c>
      <c r="G251" s="69" t="s">
        <v>2635</v>
      </c>
      <c r="H251" s="48" t="s">
        <v>3819</v>
      </c>
      <c r="I251" s="67" t="e">
        <f>VLOOKUP(F251,'PLANTA PERU'!A:AL,2,0)</f>
        <v>#N/A</v>
      </c>
      <c r="J251" s="67" t="e">
        <f>VLOOKUP(F251,'PLANTA PERU'!A:AL,10,0)</f>
        <v>#N/A</v>
      </c>
      <c r="K251" s="67" t="s">
        <v>2795</v>
      </c>
      <c r="L251" s="67" t="e">
        <f>VLOOKUP(F251,'PLANTA PERU'!A:AD,7,0)</f>
        <v>#N/A</v>
      </c>
      <c r="M251" s="67" t="s">
        <v>13</v>
      </c>
      <c r="N251" s="67" t="e">
        <f>VLOOKUP(F251,'PLANTA PERU'!A:AD,12,0)</f>
        <v>#N/A</v>
      </c>
      <c r="O251" s="67" t="s">
        <v>2813</v>
      </c>
      <c r="P251" s="67" t="s">
        <v>2809</v>
      </c>
      <c r="Q251" s="67" t="s">
        <v>13</v>
      </c>
      <c r="R251" s="67" t="s">
        <v>13</v>
      </c>
      <c r="S251" s="68" t="s">
        <v>13</v>
      </c>
      <c r="T251" s="67" t="s">
        <v>2798</v>
      </c>
      <c r="U251" s="67" t="s">
        <v>13</v>
      </c>
      <c r="V251" s="66" t="s">
        <v>13</v>
      </c>
      <c r="W251" s="27" t="s">
        <v>3336</v>
      </c>
      <c r="X251" s="8">
        <v>46149</v>
      </c>
    </row>
    <row r="252" spans="1:24" x14ac:dyDescent="0.25">
      <c r="A252" s="70">
        <v>45218</v>
      </c>
      <c r="B252" s="48" t="s">
        <v>2790</v>
      </c>
      <c r="C252" s="48">
        <v>4.53</v>
      </c>
      <c r="D252" s="48" t="s">
        <v>2802</v>
      </c>
      <c r="E252" s="48" t="s">
        <v>2810</v>
      </c>
      <c r="F252" s="48">
        <v>42454340</v>
      </c>
      <c r="G252" s="69" t="s">
        <v>2638</v>
      </c>
      <c r="H252" s="48" t="s">
        <v>3820</v>
      </c>
      <c r="I252" s="67" t="e">
        <f>VLOOKUP(F252,'PLANTA PERU'!A:AL,2,0)</f>
        <v>#N/A</v>
      </c>
      <c r="J252" s="67" t="e">
        <f>VLOOKUP(F252,'PLANTA PERU'!A:AL,10,0)</f>
        <v>#N/A</v>
      </c>
      <c r="K252" s="67" t="s">
        <v>2795</v>
      </c>
      <c r="L252" s="67" t="e">
        <f>VLOOKUP(F252,'PLANTA PERU'!A:AD,7,0)</f>
        <v>#N/A</v>
      </c>
      <c r="M252" s="67" t="s">
        <v>13</v>
      </c>
      <c r="N252" s="67" t="e">
        <f>VLOOKUP(F252,'PLANTA PERU'!A:AD,12,0)</f>
        <v>#N/A</v>
      </c>
      <c r="O252" s="67" t="s">
        <v>2813</v>
      </c>
      <c r="P252" s="67" t="s">
        <v>2809</v>
      </c>
      <c r="Q252" s="67" t="s">
        <v>13</v>
      </c>
      <c r="R252" s="67" t="s">
        <v>13</v>
      </c>
      <c r="S252" s="68" t="s">
        <v>13</v>
      </c>
      <c r="T252" s="67" t="s">
        <v>2798</v>
      </c>
      <c r="U252" s="67" t="s">
        <v>13</v>
      </c>
      <c r="V252" s="66" t="s">
        <v>13</v>
      </c>
      <c r="W252" s="27" t="s">
        <v>3336</v>
      </c>
      <c r="X252" s="8">
        <v>46149</v>
      </c>
    </row>
    <row r="253" spans="1:24" x14ac:dyDescent="0.25">
      <c r="A253" s="70">
        <v>45352</v>
      </c>
      <c r="B253" s="48" t="s">
        <v>2790</v>
      </c>
      <c r="C253" s="48">
        <v>4.53</v>
      </c>
      <c r="D253" s="48" t="s">
        <v>2802</v>
      </c>
      <c r="E253" s="48" t="s">
        <v>2803</v>
      </c>
      <c r="F253" s="48">
        <v>76339673</v>
      </c>
      <c r="G253" s="69" t="s">
        <v>3821</v>
      </c>
      <c r="H253" s="48" t="s">
        <v>3822</v>
      </c>
      <c r="I253" s="67" t="str">
        <f>VLOOKUP(F253,'PLANTA PERU'!A:AL,2,0)</f>
        <v>CHUMPITAZ VILLARRUBIA JAIME ERIK</v>
      </c>
      <c r="J253" s="67" t="str">
        <f>VLOOKUP(F253,'PLANTA PERU'!A:AL,10,0)</f>
        <v>ASISTENTE CONTABLE</v>
      </c>
      <c r="K253" s="67" t="s">
        <v>2795</v>
      </c>
      <c r="L253" s="67">
        <f>VLOOKUP(F253,'PLANTA PERU'!A:AD,7,0)</f>
        <v>0</v>
      </c>
      <c r="M253" s="67" t="s">
        <v>13</v>
      </c>
      <c r="N253" s="67" t="str">
        <f>VLOOKUP(F253,'PLANTA PERU'!A:AD,12,0)</f>
        <v>TERMINO FIJO</v>
      </c>
      <c r="O253" s="67" t="s">
        <v>2813</v>
      </c>
      <c r="P253" s="67" t="s">
        <v>2809</v>
      </c>
      <c r="Q253" s="67" t="s">
        <v>13</v>
      </c>
      <c r="R253" s="67" t="s">
        <v>13</v>
      </c>
      <c r="S253" s="68" t="s">
        <v>13</v>
      </c>
      <c r="T253" s="67" t="s">
        <v>2798</v>
      </c>
      <c r="U253" s="67" t="s">
        <v>13</v>
      </c>
      <c r="V253" s="66" t="s">
        <v>13</v>
      </c>
      <c r="W253" t="s">
        <v>3823</v>
      </c>
      <c r="X253" s="8">
        <v>46155</v>
      </c>
    </row>
    <row r="254" spans="1:24" x14ac:dyDescent="0.25">
      <c r="A254" s="70">
        <v>45343</v>
      </c>
      <c r="B254" s="48" t="s">
        <v>2790</v>
      </c>
      <c r="C254" s="48">
        <v>4.53</v>
      </c>
      <c r="D254" s="48" t="s">
        <v>2802</v>
      </c>
      <c r="E254" s="48" t="s">
        <v>2810</v>
      </c>
      <c r="F254" s="48">
        <v>46322583</v>
      </c>
      <c r="G254" s="69" t="s">
        <v>3824</v>
      </c>
      <c r="H254" s="48" t="s">
        <v>3825</v>
      </c>
      <c r="I254" s="67" t="e">
        <f>VLOOKUP(F254,'PLANTA PERU'!A:AL,2,0)</f>
        <v>#N/A</v>
      </c>
      <c r="J254" s="67" t="e">
        <f>VLOOKUP(F254,'PLANTA PERU'!A:AL,10,0)</f>
        <v>#N/A</v>
      </c>
      <c r="K254" s="67" t="s">
        <v>2795</v>
      </c>
      <c r="L254" s="67" t="e">
        <f>VLOOKUP(F254,'PLANTA PERU'!A:AD,7,0)</f>
        <v>#N/A</v>
      </c>
      <c r="M254" s="67" t="s">
        <v>13</v>
      </c>
      <c r="N254" s="67" t="e">
        <f>VLOOKUP(F254,'PLANTA PERU'!A:AD,12,0)</f>
        <v>#N/A</v>
      </c>
      <c r="O254" s="67" t="s">
        <v>2813</v>
      </c>
      <c r="P254" s="67" t="s">
        <v>2809</v>
      </c>
      <c r="Q254" s="67" t="s">
        <v>13</v>
      </c>
      <c r="R254" s="67" t="s">
        <v>13</v>
      </c>
      <c r="S254" s="68" t="s">
        <v>13</v>
      </c>
      <c r="T254" s="67" t="s">
        <v>2798</v>
      </c>
      <c r="U254" s="67" t="s">
        <v>13</v>
      </c>
      <c r="V254" s="66" t="s">
        <v>13</v>
      </c>
      <c r="W254" t="s">
        <v>3826</v>
      </c>
      <c r="X254" s="8">
        <v>46155</v>
      </c>
    </row>
    <row r="255" spans="1:24" x14ac:dyDescent="0.25">
      <c r="A255" s="70">
        <v>45343</v>
      </c>
      <c r="B255" s="48" t="s">
        <v>2790</v>
      </c>
      <c r="C255" s="48">
        <v>4.53</v>
      </c>
      <c r="D255" s="48" t="s">
        <v>2802</v>
      </c>
      <c r="E255" s="48" t="s">
        <v>2810</v>
      </c>
      <c r="F255" s="48">
        <v>22291808</v>
      </c>
      <c r="G255" s="69" t="s">
        <v>3827</v>
      </c>
      <c r="H255" s="48" t="s">
        <v>3828</v>
      </c>
      <c r="I255" s="67" t="e">
        <f>VLOOKUP(F255,'PLANTA PERU'!A:AL,2,0)</f>
        <v>#N/A</v>
      </c>
      <c r="J255" s="67" t="e">
        <f>VLOOKUP(F255,'PLANTA PERU'!A:AL,10,0)</f>
        <v>#N/A</v>
      </c>
      <c r="K255" s="67" t="s">
        <v>2795</v>
      </c>
      <c r="L255" s="67" t="e">
        <f>VLOOKUP(F255,'PLANTA PERU'!A:AD,7,0)</f>
        <v>#N/A</v>
      </c>
      <c r="M255" s="67" t="s">
        <v>13</v>
      </c>
      <c r="N255" s="67" t="e">
        <f>VLOOKUP(F255,'PLANTA PERU'!A:AD,12,0)</f>
        <v>#N/A</v>
      </c>
      <c r="O255" s="67" t="s">
        <v>2813</v>
      </c>
      <c r="P255" s="67" t="s">
        <v>2809</v>
      </c>
      <c r="Q255" s="67" t="s">
        <v>13</v>
      </c>
      <c r="R255" s="67" t="s">
        <v>13</v>
      </c>
      <c r="S255" s="68" t="s">
        <v>13</v>
      </c>
      <c r="T255" s="67" t="s">
        <v>2798</v>
      </c>
      <c r="U255" s="67" t="s">
        <v>13</v>
      </c>
      <c r="V255" s="66" t="s">
        <v>13</v>
      </c>
      <c r="W255" t="s">
        <v>3829</v>
      </c>
      <c r="X255" s="8">
        <v>46155</v>
      </c>
    </row>
    <row r="256" spans="1:24" x14ac:dyDescent="0.25">
      <c r="A256" s="70">
        <v>45343</v>
      </c>
      <c r="B256" s="48" t="s">
        <v>2790</v>
      </c>
      <c r="C256" s="48">
        <v>4.53</v>
      </c>
      <c r="D256" s="48" t="s">
        <v>2802</v>
      </c>
      <c r="E256" s="48" t="s">
        <v>2810</v>
      </c>
      <c r="F256" s="48">
        <v>72191514</v>
      </c>
      <c r="G256" s="69" t="s">
        <v>3830</v>
      </c>
      <c r="H256" s="48" t="s">
        <v>3831</v>
      </c>
      <c r="I256" s="67" t="e">
        <f>VLOOKUP(F256,'PLANTA PERU'!A:AL,2,0)</f>
        <v>#N/A</v>
      </c>
      <c r="J256" s="67" t="e">
        <f>VLOOKUP(F256,'PLANTA PERU'!A:AL,10,0)</f>
        <v>#N/A</v>
      </c>
      <c r="K256" s="67" t="s">
        <v>2795</v>
      </c>
      <c r="L256" s="67" t="e">
        <f>VLOOKUP(F256,'PLANTA PERU'!A:AD,7,0)</f>
        <v>#N/A</v>
      </c>
      <c r="M256" s="67" t="s">
        <v>13</v>
      </c>
      <c r="N256" s="67" t="e">
        <f>VLOOKUP(F256,'PLANTA PERU'!A:AD,12,0)</f>
        <v>#N/A</v>
      </c>
      <c r="O256" s="67" t="s">
        <v>2805</v>
      </c>
      <c r="P256" s="67" t="s">
        <v>2797</v>
      </c>
      <c r="Q256" s="67" t="s">
        <v>13</v>
      </c>
      <c r="R256" s="67" t="s">
        <v>13</v>
      </c>
      <c r="S256" s="68" t="s">
        <v>13</v>
      </c>
      <c r="T256" s="67" t="s">
        <v>2798</v>
      </c>
      <c r="U256" s="67" t="s">
        <v>13</v>
      </c>
      <c r="V256" s="66" t="s">
        <v>13</v>
      </c>
      <c r="W256" t="s">
        <v>3832</v>
      </c>
      <c r="X256" s="8">
        <v>46155</v>
      </c>
    </row>
    <row r="257" spans="1:24" x14ac:dyDescent="0.25">
      <c r="A257" s="70">
        <v>45352</v>
      </c>
      <c r="B257" s="48" t="s">
        <v>2790</v>
      </c>
      <c r="C257" s="48">
        <v>4.53</v>
      </c>
      <c r="D257" s="48" t="s">
        <v>2802</v>
      </c>
      <c r="E257" s="48" t="s">
        <v>2810</v>
      </c>
      <c r="F257" s="48">
        <v>41728700</v>
      </c>
      <c r="G257" s="101" t="s">
        <v>3833</v>
      </c>
      <c r="H257" s="48" t="s">
        <v>3834</v>
      </c>
      <c r="I257" s="67" t="e">
        <f>VLOOKUP(F257,'PLANTA PERU'!A:AL,2,0)</f>
        <v>#N/A</v>
      </c>
      <c r="J257" s="67" t="e">
        <f>VLOOKUP(F257,'PLANTA PERU'!A:AL,10,0)</f>
        <v>#N/A</v>
      </c>
      <c r="K257" s="67" t="s">
        <v>2795</v>
      </c>
      <c r="L257" s="67" t="e">
        <f>VLOOKUP(F257,'PLANTA PERU'!A:AD,7,0)</f>
        <v>#N/A</v>
      </c>
      <c r="M257" s="67" t="s">
        <v>13</v>
      </c>
      <c r="N257" s="67" t="e">
        <f>VLOOKUP(F257,'PLANTA PERU'!A:AD,12,0)</f>
        <v>#N/A</v>
      </c>
      <c r="O257" s="67" t="s">
        <v>2813</v>
      </c>
      <c r="P257" s="67" t="s">
        <v>2809</v>
      </c>
      <c r="Q257" s="67" t="s">
        <v>13</v>
      </c>
      <c r="R257" s="67" t="s">
        <v>13</v>
      </c>
      <c r="S257" s="68" t="s">
        <v>13</v>
      </c>
      <c r="T257" s="67" t="s">
        <v>2798</v>
      </c>
      <c r="U257" s="67" t="s">
        <v>13</v>
      </c>
      <c r="V257" s="66" t="s">
        <v>13</v>
      </c>
      <c r="W257" t="s">
        <v>3835</v>
      </c>
      <c r="X257" s="8">
        <v>46155</v>
      </c>
    </row>
    <row r="258" spans="1:24" x14ac:dyDescent="0.25">
      <c r="A258" s="70">
        <v>45408</v>
      </c>
      <c r="B258" s="48" t="s">
        <v>2790</v>
      </c>
      <c r="C258" s="48">
        <v>4.53</v>
      </c>
      <c r="D258" s="48" t="s">
        <v>2802</v>
      </c>
      <c r="E258" s="48" t="s">
        <v>2810</v>
      </c>
      <c r="F258" s="48">
        <v>9578525</v>
      </c>
      <c r="G258" s="69" t="s">
        <v>2995</v>
      </c>
      <c r="H258" s="48" t="s">
        <v>3836</v>
      </c>
      <c r="I258" s="67" t="e">
        <f>VLOOKUP(F258,'PLANTA PERU'!A:AL,2,0)</f>
        <v>#N/A</v>
      </c>
      <c r="J258" s="67" t="e">
        <f>VLOOKUP(F258,'PLANTA PERU'!A:AL,10,0)</f>
        <v>#N/A</v>
      </c>
      <c r="K258" s="67" t="s">
        <v>2795</v>
      </c>
      <c r="L258" s="67" t="e">
        <f>VLOOKUP(F258,'PLANTA PERU'!A:AD,7,0)</f>
        <v>#N/A</v>
      </c>
      <c r="M258" s="67" t="s">
        <v>13</v>
      </c>
      <c r="N258" s="67" t="e">
        <f>VLOOKUP(F258,'PLANTA PERU'!A:AD,12,0)</f>
        <v>#N/A</v>
      </c>
      <c r="O258" s="67" t="s">
        <v>2813</v>
      </c>
      <c r="P258" s="67" t="s">
        <v>2809</v>
      </c>
      <c r="Q258" s="67" t="s">
        <v>13</v>
      </c>
      <c r="R258" s="67" t="s">
        <v>13</v>
      </c>
      <c r="S258" s="68" t="s">
        <v>13</v>
      </c>
      <c r="T258" s="67" t="s">
        <v>2798</v>
      </c>
      <c r="U258" s="67" t="s">
        <v>13</v>
      </c>
      <c r="V258" s="66" t="s">
        <v>13</v>
      </c>
      <c r="W258" t="s">
        <v>3837</v>
      </c>
      <c r="X258" s="8">
        <v>46155</v>
      </c>
    </row>
    <row r="259" spans="1:24" x14ac:dyDescent="0.25">
      <c r="A259" s="70">
        <v>45352</v>
      </c>
      <c r="B259" s="48" t="s">
        <v>2790</v>
      </c>
      <c r="C259" s="48">
        <v>4.53</v>
      </c>
      <c r="D259" s="48" t="s">
        <v>2802</v>
      </c>
      <c r="E259" s="48" t="s">
        <v>2810</v>
      </c>
      <c r="F259" s="48">
        <v>41674331</v>
      </c>
      <c r="G259" s="101" t="s">
        <v>3838</v>
      </c>
      <c r="H259" s="48" t="s">
        <v>3839</v>
      </c>
      <c r="I259" s="67" t="e">
        <f>VLOOKUP(F259,'PLANTA PERU'!A:AL,2,0)</f>
        <v>#N/A</v>
      </c>
      <c r="J259" s="67" t="e">
        <f>VLOOKUP(F259,'PLANTA PERU'!A:AL,10,0)</f>
        <v>#N/A</v>
      </c>
      <c r="K259" s="67" t="s">
        <v>2795</v>
      </c>
      <c r="L259" s="67" t="e">
        <f>VLOOKUP(F259,'PLANTA PERU'!A:AD,7,0)</f>
        <v>#N/A</v>
      </c>
      <c r="M259" s="67" t="s">
        <v>13</v>
      </c>
      <c r="N259" s="67" t="e">
        <f>VLOOKUP(F259,'PLANTA PERU'!A:AD,12,0)</f>
        <v>#N/A</v>
      </c>
      <c r="O259" s="67" t="s">
        <v>2813</v>
      </c>
      <c r="P259" s="67" t="s">
        <v>2809</v>
      </c>
      <c r="Q259" s="67" t="s">
        <v>13</v>
      </c>
      <c r="R259" s="67" t="s">
        <v>13</v>
      </c>
      <c r="S259" s="68" t="s">
        <v>13</v>
      </c>
      <c r="T259" s="67" t="s">
        <v>2798</v>
      </c>
      <c r="U259" s="67" t="s">
        <v>13</v>
      </c>
      <c r="V259" s="66" t="s">
        <v>13</v>
      </c>
      <c r="W259" t="s">
        <v>3840</v>
      </c>
      <c r="X259" s="8">
        <v>46155</v>
      </c>
    </row>
    <row r="260" spans="1:24" x14ac:dyDescent="0.25">
      <c r="A260" s="70">
        <v>45343</v>
      </c>
      <c r="B260" s="48" t="s">
        <v>2790</v>
      </c>
      <c r="C260" s="48">
        <v>4.53</v>
      </c>
      <c r="D260" s="48" t="s">
        <v>2802</v>
      </c>
      <c r="E260" s="48" t="s">
        <v>2810</v>
      </c>
      <c r="F260" s="48">
        <v>9650668</v>
      </c>
      <c r="G260" s="101" t="s">
        <v>3841</v>
      </c>
      <c r="H260" s="48" t="s">
        <v>3842</v>
      </c>
      <c r="I260" s="67" t="e">
        <f>VLOOKUP(F260,'PLANTA PERU'!A:AL,2,0)</f>
        <v>#N/A</v>
      </c>
      <c r="J260" s="67" t="e">
        <f>VLOOKUP(F260,'PLANTA PERU'!A:AL,10,0)</f>
        <v>#N/A</v>
      </c>
      <c r="K260" s="67" t="s">
        <v>2795</v>
      </c>
      <c r="L260" s="67" t="e">
        <f>VLOOKUP(F260,'PLANTA PERU'!A:AD,7,0)</f>
        <v>#N/A</v>
      </c>
      <c r="M260" s="67" t="s">
        <v>13</v>
      </c>
      <c r="N260" s="67" t="e">
        <f>VLOOKUP(F260,'PLANTA PERU'!A:AD,12,0)</f>
        <v>#N/A</v>
      </c>
      <c r="O260" s="67" t="s">
        <v>2813</v>
      </c>
      <c r="P260" s="67" t="s">
        <v>2809</v>
      </c>
      <c r="Q260" s="67" t="s">
        <v>13</v>
      </c>
      <c r="R260" s="67" t="s">
        <v>13</v>
      </c>
      <c r="S260" s="68" t="s">
        <v>13</v>
      </c>
      <c r="T260" s="67" t="s">
        <v>2798</v>
      </c>
      <c r="U260" s="67" t="s">
        <v>13</v>
      </c>
      <c r="V260" s="66" t="s">
        <v>13</v>
      </c>
      <c r="W260" t="s">
        <v>3843</v>
      </c>
      <c r="X260" s="8">
        <v>46155</v>
      </c>
    </row>
    <row r="261" spans="1:24" x14ac:dyDescent="0.25">
      <c r="A261" s="70">
        <v>44634</v>
      </c>
      <c r="B261" s="48" t="s">
        <v>2790</v>
      </c>
      <c r="C261" s="48">
        <v>5.5</v>
      </c>
      <c r="D261" s="48" t="s">
        <v>2802</v>
      </c>
      <c r="E261" s="48" t="s">
        <v>2806</v>
      </c>
      <c r="F261" s="48">
        <v>74766406</v>
      </c>
      <c r="G261" s="98" t="s">
        <v>2645</v>
      </c>
      <c r="H261" s="48" t="s">
        <v>3844</v>
      </c>
      <c r="I261" s="67" t="e">
        <f>VLOOKUP(F261,'PLANTA PERU'!A:AL,2,0)</f>
        <v>#N/A</v>
      </c>
      <c r="J261" s="67" t="e">
        <f>VLOOKUP(F261,'PLANTA PERU'!A:AL,10,0)</f>
        <v>#N/A</v>
      </c>
      <c r="K261" s="67" t="s">
        <v>2795</v>
      </c>
      <c r="L261" s="67" t="e">
        <f>VLOOKUP(F261,'PLANTA PERU'!A:AD,7,0)</f>
        <v>#N/A</v>
      </c>
      <c r="M261" s="67" t="s">
        <v>13</v>
      </c>
      <c r="N261" s="67" t="e">
        <f>VLOOKUP(F261,'PLANTA PERU'!A:AD,12,0)</f>
        <v>#N/A</v>
      </c>
      <c r="O261" s="67" t="s">
        <v>2805</v>
      </c>
      <c r="P261" s="67" t="s">
        <v>2797</v>
      </c>
      <c r="Q261" s="67" t="s">
        <v>13</v>
      </c>
      <c r="R261" s="67" t="s">
        <v>13</v>
      </c>
      <c r="S261" s="68" t="s">
        <v>13</v>
      </c>
      <c r="T261" s="67" t="s">
        <v>2798</v>
      </c>
      <c r="U261" s="67" t="s">
        <v>13</v>
      </c>
      <c r="V261" s="66" t="s">
        <v>13</v>
      </c>
      <c r="W261" s="27" t="s">
        <v>3336</v>
      </c>
      <c r="X261" s="8">
        <v>46156</v>
      </c>
    </row>
    <row r="262" spans="1:24" x14ac:dyDescent="0.25">
      <c r="A262" s="70">
        <v>45119</v>
      </c>
      <c r="B262" s="48" t="s">
        <v>2790</v>
      </c>
      <c r="C262" s="48">
        <v>5.5</v>
      </c>
      <c r="D262" s="48" t="s">
        <v>2802</v>
      </c>
      <c r="E262" s="48" t="s">
        <v>2806</v>
      </c>
      <c r="F262" s="48">
        <v>70556858</v>
      </c>
      <c r="G262" s="48" t="s">
        <v>2648</v>
      </c>
      <c r="H262" s="48" t="s">
        <v>3845</v>
      </c>
      <c r="I262" s="67" t="e">
        <f>VLOOKUP(F262,'PLANTA PERU'!A:AL,2,0)</f>
        <v>#N/A</v>
      </c>
      <c r="J262" s="67" t="e">
        <f>VLOOKUP(F262,'PLANTA PERU'!A:AL,10,0)</f>
        <v>#N/A</v>
      </c>
      <c r="K262" s="67" t="s">
        <v>2795</v>
      </c>
      <c r="L262" s="67" t="e">
        <f>VLOOKUP(F262,'PLANTA PERU'!A:AD,7,0)</f>
        <v>#N/A</v>
      </c>
      <c r="M262" s="67" t="s">
        <v>13</v>
      </c>
      <c r="N262" s="67" t="e">
        <f>VLOOKUP(F262,'PLANTA PERU'!A:AD,12,0)</f>
        <v>#N/A</v>
      </c>
      <c r="O262" s="67" t="s">
        <v>2805</v>
      </c>
      <c r="P262" s="67" t="s">
        <v>2797</v>
      </c>
      <c r="Q262" s="67" t="s">
        <v>13</v>
      </c>
      <c r="R262" s="67" t="s">
        <v>13</v>
      </c>
      <c r="S262" s="68" t="s">
        <v>13</v>
      </c>
      <c r="T262" s="67" t="s">
        <v>2798</v>
      </c>
      <c r="U262" s="67" t="s">
        <v>13</v>
      </c>
      <c r="V262" s="66" t="s">
        <v>13</v>
      </c>
      <c r="W262" s="27" t="s">
        <v>3336</v>
      </c>
      <c r="X262" s="8">
        <v>46156</v>
      </c>
    </row>
    <row r="263" spans="1:24" x14ac:dyDescent="0.25">
      <c r="A263" s="70">
        <v>45343</v>
      </c>
      <c r="B263" s="48" t="s">
        <v>2790</v>
      </c>
      <c r="C263" s="48">
        <v>5.5</v>
      </c>
      <c r="D263" s="48" t="s">
        <v>2802</v>
      </c>
      <c r="E263" s="48" t="s">
        <v>2806</v>
      </c>
      <c r="F263" s="48">
        <v>41821364</v>
      </c>
      <c r="G263" s="98" t="s">
        <v>2652</v>
      </c>
      <c r="H263" s="48" t="s">
        <v>3846</v>
      </c>
      <c r="I263" s="67" t="e">
        <f>VLOOKUP(F263,'PLANTA PERU'!A:AL,2,0)</f>
        <v>#N/A</v>
      </c>
      <c r="J263" s="67" t="e">
        <f>VLOOKUP(F263,'PLANTA PERU'!A:AL,10,0)</f>
        <v>#N/A</v>
      </c>
      <c r="K263" s="67" t="s">
        <v>2795</v>
      </c>
      <c r="L263" s="67" t="e">
        <f>VLOOKUP(F263,'PLANTA PERU'!A:AD,7,0)</f>
        <v>#N/A</v>
      </c>
      <c r="M263" s="67" t="s">
        <v>13</v>
      </c>
      <c r="N263" s="67" t="e">
        <f>VLOOKUP(F263,'PLANTA PERU'!A:AD,12,0)</f>
        <v>#N/A</v>
      </c>
      <c r="O263" s="67" t="s">
        <v>2813</v>
      </c>
      <c r="P263" s="67" t="s">
        <v>2809</v>
      </c>
      <c r="Q263" s="67" t="s">
        <v>13</v>
      </c>
      <c r="R263" s="67" t="s">
        <v>13</v>
      </c>
      <c r="S263" s="68" t="s">
        <v>13</v>
      </c>
      <c r="T263" s="67" t="s">
        <v>2798</v>
      </c>
      <c r="U263" s="67" t="s">
        <v>13</v>
      </c>
      <c r="V263" s="66" t="s">
        <v>13</v>
      </c>
      <c r="W263" s="27" t="s">
        <v>3336</v>
      </c>
      <c r="X263" s="8">
        <v>46156</v>
      </c>
    </row>
    <row r="264" spans="1:24" x14ac:dyDescent="0.25">
      <c r="A264" s="70">
        <v>45428</v>
      </c>
      <c r="B264" s="48" t="s">
        <v>2790</v>
      </c>
      <c r="C264" s="48">
        <v>11.3</v>
      </c>
      <c r="D264" s="48" t="s">
        <v>2802</v>
      </c>
      <c r="E264" s="48" t="s">
        <v>2803</v>
      </c>
      <c r="F264" s="48">
        <v>47512616</v>
      </c>
      <c r="G264" s="69" t="s">
        <v>3847</v>
      </c>
      <c r="H264" s="48" t="s">
        <v>3848</v>
      </c>
      <c r="I264" s="67" t="e">
        <f>VLOOKUP(F264,'PLANTA PERU'!A:AL,2,0)</f>
        <v>#N/A</v>
      </c>
      <c r="J264" s="67" t="e">
        <f>VLOOKUP(F264,'PLANTA PERU'!A:AL,10,0)</f>
        <v>#N/A</v>
      </c>
      <c r="K264" s="67" t="s">
        <v>2795</v>
      </c>
      <c r="L264" s="67" t="e">
        <f>VLOOKUP(F264,'PLANTA PERU'!A:AD,7,0)</f>
        <v>#N/A</v>
      </c>
      <c r="M264" s="67" t="s">
        <v>13</v>
      </c>
      <c r="N264" s="67" t="e">
        <f>VLOOKUP(F264,'PLANTA PERU'!A:AD,12,0)</f>
        <v>#N/A</v>
      </c>
      <c r="O264" s="67" t="s">
        <v>2805</v>
      </c>
      <c r="P264" s="67" t="s">
        <v>2797</v>
      </c>
      <c r="Q264" s="67" t="s">
        <v>13</v>
      </c>
      <c r="R264" s="67" t="s">
        <v>13</v>
      </c>
      <c r="S264" s="68" t="s">
        <v>13</v>
      </c>
      <c r="T264" s="67" t="s">
        <v>2798</v>
      </c>
      <c r="U264" s="67" t="s">
        <v>13</v>
      </c>
      <c r="V264" s="66" t="s">
        <v>13</v>
      </c>
      <c r="W264" t="s">
        <v>3849</v>
      </c>
      <c r="X264" s="8">
        <v>46164</v>
      </c>
    </row>
    <row r="265" spans="1:24" x14ac:dyDescent="0.25">
      <c r="A265" s="70">
        <v>45352</v>
      </c>
      <c r="B265" s="48" t="s">
        <v>2790</v>
      </c>
      <c r="C265" s="48">
        <v>4.53</v>
      </c>
      <c r="D265" s="48" t="s">
        <v>2802</v>
      </c>
      <c r="E265" s="48" t="s">
        <v>2810</v>
      </c>
      <c r="F265" s="48">
        <v>47778469</v>
      </c>
      <c r="G265" s="69" t="s">
        <v>2656</v>
      </c>
      <c r="H265" s="48" t="s">
        <v>3850</v>
      </c>
      <c r="I265" s="67" t="e">
        <f>VLOOKUP(F265,'PLANTA PERU'!A:AL,2,0)</f>
        <v>#N/A</v>
      </c>
      <c r="J265" s="67" t="e">
        <f>VLOOKUP(F265,'PLANTA PERU'!A:AL,10,0)</f>
        <v>#N/A</v>
      </c>
      <c r="K265" s="67" t="s">
        <v>2795</v>
      </c>
      <c r="L265" s="67" t="e">
        <f>VLOOKUP(F265,'PLANTA PERU'!A:AD,7,0)</f>
        <v>#N/A</v>
      </c>
      <c r="M265" s="67" t="s">
        <v>13</v>
      </c>
      <c r="N265" s="67" t="e">
        <f>VLOOKUP(F265,'PLANTA PERU'!A:AD,12,0)</f>
        <v>#N/A</v>
      </c>
      <c r="O265" s="67" t="s">
        <v>2813</v>
      </c>
      <c r="P265" s="67" t="s">
        <v>2797</v>
      </c>
      <c r="Q265" s="67" t="s">
        <v>13</v>
      </c>
      <c r="R265" s="67" t="s">
        <v>13</v>
      </c>
      <c r="S265" s="68" t="s">
        <v>13</v>
      </c>
      <c r="T265" s="67" t="s">
        <v>2798</v>
      </c>
      <c r="U265" s="67" t="s">
        <v>13</v>
      </c>
      <c r="V265" s="66" t="s">
        <v>13</v>
      </c>
      <c r="W265" s="27" t="s">
        <v>3336</v>
      </c>
      <c r="X265" s="8">
        <v>46167</v>
      </c>
    </row>
    <row r="266" spans="1:24" x14ac:dyDescent="0.25">
      <c r="A266" s="70">
        <v>45315</v>
      </c>
      <c r="B266" s="48" t="s">
        <v>2790</v>
      </c>
      <c r="C266" s="48">
        <v>5.5</v>
      </c>
      <c r="D266" s="48" t="s">
        <v>2802</v>
      </c>
      <c r="E266" s="48" t="s">
        <v>2806</v>
      </c>
      <c r="F266" s="48">
        <v>43434414</v>
      </c>
      <c r="G266" s="95" t="s">
        <v>2659</v>
      </c>
      <c r="H266" s="48" t="s">
        <v>3851</v>
      </c>
      <c r="I266" s="67" t="e">
        <f>VLOOKUP(F266,'PLANTA PERU'!A:AL,2,0)</f>
        <v>#N/A</v>
      </c>
      <c r="J266" s="67" t="e">
        <f>VLOOKUP(F266,'PLANTA PERU'!A:AL,10,0)</f>
        <v>#N/A</v>
      </c>
      <c r="K266" s="67" t="s">
        <v>2795</v>
      </c>
      <c r="L266" s="67" t="e">
        <f>VLOOKUP(F266,'PLANTA PERU'!A:AD,7,0)</f>
        <v>#N/A</v>
      </c>
      <c r="M266" s="67" t="s">
        <v>13</v>
      </c>
      <c r="N266" s="67" t="e">
        <f>VLOOKUP(F266,'PLANTA PERU'!A:AD,12,0)</f>
        <v>#N/A</v>
      </c>
      <c r="O266" s="67" t="s">
        <v>2805</v>
      </c>
      <c r="P266" s="67" t="s">
        <v>2797</v>
      </c>
      <c r="Q266" s="67" t="s">
        <v>13</v>
      </c>
      <c r="R266" s="67" t="s">
        <v>13</v>
      </c>
      <c r="S266" s="68" t="s">
        <v>13</v>
      </c>
      <c r="T266" s="67" t="s">
        <v>2798</v>
      </c>
      <c r="U266" s="67" t="s">
        <v>13</v>
      </c>
      <c r="V266" s="66" t="s">
        <v>13</v>
      </c>
      <c r="W266" s="27" t="s">
        <v>3336</v>
      </c>
      <c r="X266" s="8">
        <v>46167</v>
      </c>
    </row>
    <row r="267" spans="1:24" x14ac:dyDescent="0.25">
      <c r="A267" s="70">
        <v>45750</v>
      </c>
      <c r="B267" s="48" t="s">
        <v>2790</v>
      </c>
      <c r="C267" s="48">
        <v>4.53</v>
      </c>
      <c r="D267" s="48" t="s">
        <v>2802</v>
      </c>
      <c r="E267" s="48" t="s">
        <v>2810</v>
      </c>
      <c r="F267" s="48">
        <v>74296235</v>
      </c>
      <c r="G267" s="69" t="s">
        <v>2666</v>
      </c>
      <c r="H267" s="48" t="s">
        <v>3852</v>
      </c>
      <c r="I267" s="67" t="e">
        <f>VLOOKUP(F267,'PLANTA PERU'!A:AL,2,0)</f>
        <v>#N/A</v>
      </c>
      <c r="J267" s="67" t="e">
        <f>VLOOKUP(F267,'PLANTA PERU'!A:AL,10,0)</f>
        <v>#N/A</v>
      </c>
      <c r="K267" s="67" t="s">
        <v>2795</v>
      </c>
      <c r="L267" s="67" t="e">
        <f>VLOOKUP(F267,'PLANTA PERU'!A:AD,7,0)</f>
        <v>#N/A</v>
      </c>
      <c r="M267" s="67" t="s">
        <v>13</v>
      </c>
      <c r="N267" s="67" t="e">
        <f>VLOOKUP(F267,'PLANTA PERU'!A:AD,12,0)</f>
        <v>#N/A</v>
      </c>
      <c r="O267" s="67" t="s">
        <v>2805</v>
      </c>
      <c r="P267" s="67" t="s">
        <v>2797</v>
      </c>
      <c r="Q267" s="67" t="s">
        <v>13</v>
      </c>
      <c r="R267" s="67" t="s">
        <v>13</v>
      </c>
      <c r="S267" s="68" t="s">
        <v>13</v>
      </c>
      <c r="T267" s="67" t="s">
        <v>2798</v>
      </c>
      <c r="U267" s="67" t="s">
        <v>13</v>
      </c>
      <c r="V267" s="66" t="s">
        <v>13</v>
      </c>
      <c r="W267" s="27" t="s">
        <v>3336</v>
      </c>
      <c r="X267" s="8">
        <v>46167</v>
      </c>
    </row>
    <row r="268" spans="1:24" x14ac:dyDescent="0.25">
      <c r="A268" s="102">
        <v>43903</v>
      </c>
      <c r="B268" s="23" t="s">
        <v>3258</v>
      </c>
      <c r="C268" s="23">
        <v>11.3</v>
      </c>
      <c r="D268" s="23" t="s">
        <v>2802</v>
      </c>
      <c r="E268" s="23" t="s">
        <v>2803</v>
      </c>
      <c r="F268" s="23">
        <v>79923102</v>
      </c>
      <c r="G268" s="23" t="s">
        <v>3853</v>
      </c>
      <c r="H268" s="23" t="s">
        <v>3541</v>
      </c>
      <c r="I268" s="23" t="str">
        <f>IFERROR(VLOOKUP(F268,MatrizHDUniclass!$A:$AN,3,0),"NA")</f>
        <v>NA</v>
      </c>
      <c r="J268" s="23" t="str">
        <f>IFERROR(VLOOKUP(F268,MatrizHDUniclass!$A:$AN,19,0),"NA")</f>
        <v>NA</v>
      </c>
      <c r="K268" s="23" t="str">
        <f>IFERROR(VLOOKUP(F268,MatrizHDUniclass!$A:$AN,24,0),"NA")</f>
        <v>NA</v>
      </c>
      <c r="L268" s="23" t="str">
        <f>IFERROR(VLOOKUP(F268,MatrizHDUniclass!$A:$AN,31,0),"NA")</f>
        <v>NA</v>
      </c>
      <c r="M268" s="23" t="str">
        <f>IFERROR(VLOOKUP(F268,MatrizHDUniclass!$A:$AN,32,0),"NA")</f>
        <v>NA</v>
      </c>
      <c r="N268" s="23" t="str">
        <f>IFERROR(VLOOKUP(F268,MatrizHDUniclass!$A:$AN,33,0),"NA")</f>
        <v>NA</v>
      </c>
      <c r="O268" s="23" t="str">
        <f>IFERROR(VLOOKUP(F268,MatrizHDUniclass!$A:$AN,26,0),"NA")</f>
        <v>NA</v>
      </c>
      <c r="P268" s="23" t="str">
        <f>IFERROR(VLOOKUP(F268,MatrizHDUniclass!$A:$AN,34,0),"NA")</f>
        <v>NA</v>
      </c>
      <c r="Q268" s="23" t="str">
        <f>IFERROR(VLOOKUP(F268,MatrizHDUniclass!$A:$AN,35,0),"NA")</f>
        <v>NA</v>
      </c>
      <c r="R268" s="23" t="str">
        <f>IFERROR(VLOOKUP(F268,MatrizHDUniclass!$A:$AN,36,0),"NA")</f>
        <v>NA</v>
      </c>
      <c r="S268" s="23" t="str">
        <f>IFERROR(VLOOKUP(F268,MatrizHDUniclass!$A:$AN,37,0),"NA")</f>
        <v>NA</v>
      </c>
      <c r="T268" s="23" t="str">
        <f>IFERROR(VLOOKUP(F268,MatrizHDUniclass!$A:$AN,38,0),"NA")</f>
        <v>NA</v>
      </c>
      <c r="U268" s="23" t="str">
        <f>IFERROR(VLOOKUP(F268,MatrizHDUniclass!$A:$AN,39,0),"NA")</f>
        <v>NA</v>
      </c>
      <c r="V268" s="24" t="str">
        <f>IFERROR(VLOOKUP(F268,MatrizHDUniclass!$A:$AN,40,0),"NA")</f>
        <v>NA</v>
      </c>
      <c r="W268" s="27" t="s">
        <v>3336</v>
      </c>
      <c r="X268" s="8">
        <v>46167</v>
      </c>
    </row>
    <row r="269" spans="1:24" x14ac:dyDescent="0.25">
      <c r="A269" s="96">
        <v>45037</v>
      </c>
      <c r="B269" s="19" t="s">
        <v>3258</v>
      </c>
      <c r="C269" s="19">
        <v>5.5</v>
      </c>
      <c r="D269" s="19" t="s">
        <v>2802</v>
      </c>
      <c r="E269" s="19" t="s">
        <v>2806</v>
      </c>
      <c r="F269" s="19">
        <v>1012464961</v>
      </c>
      <c r="G269" s="19" t="s">
        <v>2673</v>
      </c>
      <c r="H269" s="19"/>
      <c r="I269" s="23" t="str">
        <f>IFERROR(VLOOKUP(F269,MatrizHDUniclass!$A:$AN,3,0),"NA")</f>
        <v>NA</v>
      </c>
      <c r="J269" s="19" t="str">
        <f>IFERROR(VLOOKUP(F269,MatrizHDUniclass!$A:$AN,19,0),"NA")</f>
        <v>NA</v>
      </c>
      <c r="K269" s="19" t="str">
        <f>IFERROR(VLOOKUP(F269,MatrizHDUniclass!$A:$AN,24,0),"NA")</f>
        <v>NA</v>
      </c>
      <c r="L269" s="19" t="str">
        <f>IFERROR(VLOOKUP(F269,MatrizHDUniclass!$A:$AN,31,0),"NA")</f>
        <v>NA</v>
      </c>
      <c r="M269" s="19" t="str">
        <f>IFERROR(VLOOKUP(F269,MatrizHDUniclass!$A:$AN,32,0),"NA")</f>
        <v>NA</v>
      </c>
      <c r="N269" s="19" t="str">
        <f>IFERROR(VLOOKUP(F269,MatrizHDUniclass!$A:$AN,33,0),"NA")</f>
        <v>NA</v>
      </c>
      <c r="O269" s="19" t="str">
        <f>IFERROR(VLOOKUP(F269,MatrizHDUniclass!$A:$AN,26,0),"NA")</f>
        <v>NA</v>
      </c>
      <c r="P269" s="19" t="str">
        <f>IFERROR(VLOOKUP(F269,MatrizHDUniclass!$A:$AN,34,0),"NA")</f>
        <v>NA</v>
      </c>
      <c r="Q269" s="19" t="str">
        <f>IFERROR(VLOOKUP(F269,MatrizHDUniclass!$A:$AN,35,0),"NA")</f>
        <v>NA</v>
      </c>
      <c r="R269" s="19" t="str">
        <f>IFERROR(VLOOKUP(F269,MatrizHDUniclass!$A:$AN,36,0),"NA")</f>
        <v>NA</v>
      </c>
      <c r="S269" s="19" t="str">
        <f>IFERROR(VLOOKUP(F269,MatrizHDUniclass!$A:$AN,37,0),"NA")</f>
        <v>NA</v>
      </c>
      <c r="T269" s="19" t="str">
        <f>IFERROR(VLOOKUP(F269,MatrizHDUniclass!$A:$AN,38,0),"NA")</f>
        <v>NA</v>
      </c>
      <c r="U269" s="19" t="str">
        <f>IFERROR(VLOOKUP(F269,MatrizHDUniclass!$A:$AN,39,0),"NA")</f>
        <v>NA</v>
      </c>
      <c r="V269" s="20" t="str">
        <f>IFERROR(VLOOKUP(F269,MatrizHDUniclass!$A:$AN,40,0),"NA")</f>
        <v>NA</v>
      </c>
      <c r="W269" s="27" t="s">
        <v>3336</v>
      </c>
      <c r="X269" s="8">
        <v>46167</v>
      </c>
    </row>
    <row r="270" spans="1:24" x14ac:dyDescent="0.25">
      <c r="A270" s="70">
        <v>45352</v>
      </c>
      <c r="B270" s="48" t="s">
        <v>2790</v>
      </c>
      <c r="C270" s="48">
        <v>4.53</v>
      </c>
      <c r="D270" s="48" t="s">
        <v>2802</v>
      </c>
      <c r="E270" s="48" t="s">
        <v>2810</v>
      </c>
      <c r="F270" s="48">
        <v>60979387</v>
      </c>
      <c r="G270" s="95" t="s">
        <v>2676</v>
      </c>
      <c r="H270" s="48" t="s">
        <v>3854</v>
      </c>
      <c r="I270" s="67" t="e">
        <f>VLOOKUP(F270,'PLANTA PERU'!A:AL,2,0)</f>
        <v>#N/A</v>
      </c>
      <c r="J270" s="67" t="e">
        <f>VLOOKUP(F270,'PLANTA PERU'!A:AL,10,0)</f>
        <v>#N/A</v>
      </c>
      <c r="K270" s="67" t="s">
        <v>2795</v>
      </c>
      <c r="L270" s="67" t="e">
        <f>VLOOKUP(F270,'PLANTA PERU'!A:AD,7,0)</f>
        <v>#N/A</v>
      </c>
      <c r="M270" s="67" t="s">
        <v>13</v>
      </c>
      <c r="N270" s="67" t="e">
        <f>VLOOKUP(F270,'PLANTA PERU'!A:AD,12,0)</f>
        <v>#N/A</v>
      </c>
      <c r="O270" s="67" t="s">
        <v>2813</v>
      </c>
      <c r="P270" s="67" t="s">
        <v>2809</v>
      </c>
      <c r="Q270" s="67" t="s">
        <v>13</v>
      </c>
      <c r="R270" s="67" t="s">
        <v>13</v>
      </c>
      <c r="S270" s="68" t="s">
        <v>13</v>
      </c>
      <c r="T270" s="67" t="s">
        <v>2798</v>
      </c>
      <c r="U270" s="67" t="s">
        <v>13</v>
      </c>
      <c r="V270" s="66" t="s">
        <v>13</v>
      </c>
      <c r="W270" s="27" t="s">
        <v>3336</v>
      </c>
      <c r="X270" s="8">
        <v>46167</v>
      </c>
    </row>
    <row r="271" spans="1:24" x14ac:dyDescent="0.25">
      <c r="A271" s="70">
        <v>45343</v>
      </c>
      <c r="B271" s="48" t="s">
        <v>2790</v>
      </c>
      <c r="C271" s="48">
        <v>5.5</v>
      </c>
      <c r="D271" s="48" t="s">
        <v>2802</v>
      </c>
      <c r="E271" s="48" t="s">
        <v>2806</v>
      </c>
      <c r="F271" s="48">
        <v>71265922</v>
      </c>
      <c r="G271" s="95" t="s">
        <v>2678</v>
      </c>
      <c r="H271" s="48" t="s">
        <v>3855</v>
      </c>
      <c r="I271" s="67" t="e">
        <f>VLOOKUP(F271,'PLANTA PERU'!A:AL,2,0)</f>
        <v>#N/A</v>
      </c>
      <c r="J271" s="67" t="e">
        <f>VLOOKUP(F271,'PLANTA PERU'!A:AL,10,0)</f>
        <v>#N/A</v>
      </c>
      <c r="K271" s="67" t="s">
        <v>2795</v>
      </c>
      <c r="L271" s="67" t="e">
        <f>VLOOKUP(F271,'PLANTA PERU'!A:AD,7,0)</f>
        <v>#N/A</v>
      </c>
      <c r="M271" s="67" t="s">
        <v>13</v>
      </c>
      <c r="N271" s="67" t="e">
        <f>VLOOKUP(F271,'PLANTA PERU'!A:AD,12,0)</f>
        <v>#N/A</v>
      </c>
      <c r="O271" s="67" t="s">
        <v>2813</v>
      </c>
      <c r="P271" s="67" t="s">
        <v>2809</v>
      </c>
      <c r="Q271" s="67" t="s">
        <v>13</v>
      </c>
      <c r="R271" s="67" t="s">
        <v>13</v>
      </c>
      <c r="S271" s="68" t="s">
        <v>13</v>
      </c>
      <c r="T271" s="67" t="s">
        <v>2798</v>
      </c>
      <c r="U271" s="67" t="s">
        <v>13</v>
      </c>
      <c r="V271" s="66" t="s">
        <v>13</v>
      </c>
      <c r="W271" s="27" t="s">
        <v>3336</v>
      </c>
      <c r="X271" s="8">
        <v>46167</v>
      </c>
    </row>
    <row r="272" spans="1:24" x14ac:dyDescent="0.25">
      <c r="A272" s="79">
        <v>43812</v>
      </c>
      <c r="B272" s="80" t="s">
        <v>3258</v>
      </c>
      <c r="C272" s="23">
        <v>11.3</v>
      </c>
      <c r="D272" s="23" t="s">
        <v>2802</v>
      </c>
      <c r="E272" s="23" t="s">
        <v>2803</v>
      </c>
      <c r="F272" s="80">
        <v>1053341434</v>
      </c>
      <c r="G272" s="60" t="s">
        <v>3856</v>
      </c>
      <c r="H272" s="91" t="s">
        <v>3541</v>
      </c>
      <c r="I272" s="19" t="str">
        <f>IFERROR(VLOOKUP(F272,MatrizHDUniclass!$A:$AN,3,0),"NA")</f>
        <v>NA</v>
      </c>
      <c r="J272" s="19" t="str">
        <f>IFERROR(VLOOKUP(F272,MatrizHDUniclass!$A:$AN,19,0),"NA")</f>
        <v>NA</v>
      </c>
      <c r="K272" s="19" t="str">
        <f>IFERROR(VLOOKUP(F272,MatrizHDUniclass!$A:$AN,24,0),"NA")</f>
        <v>NA</v>
      </c>
      <c r="L272" s="19" t="str">
        <f>IFERROR(VLOOKUP(F272,MatrizHDUniclass!$A:$AN,31,0),"NA")</f>
        <v>NA</v>
      </c>
      <c r="M272" s="19" t="str">
        <f>IFERROR(VLOOKUP(F272,MatrizHDUniclass!$A:$AN,32,0),"NA")</f>
        <v>NA</v>
      </c>
      <c r="N272" s="19" t="str">
        <f>IFERROR(VLOOKUP(F272,MatrizHDUniclass!$A:$AN,33,0),"NA")</f>
        <v>NA</v>
      </c>
      <c r="O272" s="19" t="str">
        <f>IFERROR(VLOOKUP(F272,MatrizHDUniclass!$A:$AN,26,0),"NA")</f>
        <v>NA</v>
      </c>
      <c r="P272" s="19" t="str">
        <f>IFERROR(VLOOKUP(F272,MatrizHDUniclass!$A:$AN,34,0),"NA")</f>
        <v>NA</v>
      </c>
      <c r="Q272" s="19" t="str">
        <f>IFERROR(VLOOKUP(F272,MatrizHDUniclass!$A:$AN,35,0),"NA")</f>
        <v>NA</v>
      </c>
      <c r="R272" s="19" t="str">
        <f>IFERROR(VLOOKUP(F272,MatrizHDUniclass!$A:$AN,36,0),"NA")</f>
        <v>NA</v>
      </c>
      <c r="S272" s="19" t="str">
        <f>IFERROR(VLOOKUP(F272,MatrizHDUniclass!$A:$AN,37,0),"NA")</f>
        <v>NA</v>
      </c>
      <c r="T272" s="19" t="str">
        <f>IFERROR(VLOOKUP(F272,MatrizHDUniclass!$A:$AN,38,0),"NA")</f>
        <v>NA</v>
      </c>
      <c r="U272" s="19" t="str">
        <f>IFERROR(VLOOKUP(F272,MatrizHDUniclass!$A:$AN,39,0),"NA")</f>
        <v>NA</v>
      </c>
      <c r="V272" s="20" t="str">
        <f>IFERROR(VLOOKUP(F272,MatrizHDUniclass!$A:$AN,40,0),"NA")</f>
        <v>NA</v>
      </c>
      <c r="W272" t="s">
        <v>3857</v>
      </c>
      <c r="X272" s="8">
        <v>46167</v>
      </c>
    </row>
    <row r="273" spans="1:24" x14ac:dyDescent="0.25">
      <c r="A273" s="88">
        <v>45231</v>
      </c>
      <c r="B273" s="23" t="s">
        <v>3265</v>
      </c>
      <c r="C273" s="23">
        <v>5.5</v>
      </c>
      <c r="D273" s="23" t="s">
        <v>2802</v>
      </c>
      <c r="E273" s="23" t="s">
        <v>2806</v>
      </c>
      <c r="F273" s="23">
        <v>1000408043</v>
      </c>
      <c r="G273" s="23" t="s">
        <v>3858</v>
      </c>
      <c r="H273" s="23" t="s">
        <v>3859</v>
      </c>
      <c r="I273" s="23" t="str">
        <f>IFERROR(VLOOKUP(F273,MatrizHDUniclass!$A:$AN,3,0),"NA")</f>
        <v>NA</v>
      </c>
      <c r="J273" s="23" t="str">
        <f>IFERROR(VLOOKUP(F273,MatrizHDUniclass!$A:$AN,19,0),"NA")</f>
        <v>NA</v>
      </c>
      <c r="K273" s="23" t="str">
        <f>IFERROR(VLOOKUP(F273,MatrizHDUniclass!$A:$AN,24,0),"NA")</f>
        <v>NA</v>
      </c>
      <c r="L273" s="23" t="str">
        <f>IFERROR(VLOOKUP(F273,MatrizHDUniclass!$A:$AN,31,0),"NA")</f>
        <v>NA</v>
      </c>
      <c r="M273" s="23" t="str">
        <f>IFERROR(VLOOKUP(F273,MatrizHDUniclass!$A:$AN,32,0),"NA")</f>
        <v>NA</v>
      </c>
      <c r="N273" s="23" t="str">
        <f>IFERROR(VLOOKUP(F273,MatrizHDUniclass!$A:$AN,33,0),"NA")</f>
        <v>NA</v>
      </c>
      <c r="O273" s="23" t="str">
        <f>IFERROR(VLOOKUP(F273,MatrizHDUniclass!$A:$AN,26,0),"NA")</f>
        <v>NA</v>
      </c>
      <c r="P273" s="23" t="str">
        <f>IFERROR(VLOOKUP(F273,MatrizHDUniclass!$A:$AN,34,0),"NA")</f>
        <v>NA</v>
      </c>
      <c r="Q273" s="23" t="str">
        <f>IFERROR(VLOOKUP(F273,MatrizHDUniclass!$A:$AN,35,0),"NA")</f>
        <v>NA</v>
      </c>
      <c r="R273" s="23" t="str">
        <f>IFERROR(VLOOKUP(F273,MatrizHDUniclass!$A:$AN,36,0),"NA")</f>
        <v>NA</v>
      </c>
      <c r="S273" s="23" t="str">
        <f>IFERROR(VLOOKUP(F273,MatrizHDUniclass!$A:$AN,37,0),"NA")</f>
        <v>NA</v>
      </c>
      <c r="T273" s="23" t="str">
        <f>IFERROR(VLOOKUP(F273,MatrizHDUniclass!$A:$AN,38,0),"NA")</f>
        <v>NA</v>
      </c>
      <c r="U273" s="23" t="str">
        <f>IFERROR(VLOOKUP(F273,MatrizHDUniclass!$A:$AN,39,0),"NA")</f>
        <v>NA</v>
      </c>
      <c r="V273" s="24" t="str">
        <f>IFERROR(VLOOKUP(F273,MatrizHDUniclass!$A:$AN,40,0),"NA")</f>
        <v>NA</v>
      </c>
      <c r="W273" t="s">
        <v>3860</v>
      </c>
      <c r="X273" s="8">
        <v>46168</v>
      </c>
    </row>
    <row r="274" spans="1:24" x14ac:dyDescent="0.25">
      <c r="A274" s="102">
        <v>45229</v>
      </c>
      <c r="B274" s="23" t="s">
        <v>3298</v>
      </c>
      <c r="C274" s="23">
        <v>5.5</v>
      </c>
      <c r="D274" s="23" t="s">
        <v>2802</v>
      </c>
      <c r="E274" s="23" t="s">
        <v>2806</v>
      </c>
      <c r="F274" s="23">
        <v>1005891660</v>
      </c>
      <c r="G274" s="23" t="s">
        <v>3861</v>
      </c>
      <c r="H274" s="23" t="s">
        <v>3862</v>
      </c>
      <c r="I274" s="23" t="str">
        <f>IFERROR(VLOOKUP(F274,MatrizHDUniclass!$A:$AN,3,0),"NA")</f>
        <v>NA</v>
      </c>
      <c r="J274" s="23" t="str">
        <f>IFERROR(VLOOKUP(F274,MatrizHDUniclass!$A:$AN,19,0),"NA")</f>
        <v>NA</v>
      </c>
      <c r="K274" s="23" t="str">
        <f>IFERROR(VLOOKUP(F274,MatrizHDUniclass!$A:$AN,24,0),"NA")</f>
        <v>NA</v>
      </c>
      <c r="L274" s="23" t="str">
        <f>IFERROR(VLOOKUP(F274,MatrizHDUniclass!$A:$AN,31,0),"NA")</f>
        <v>NA</v>
      </c>
      <c r="M274" s="23" t="str">
        <f>IFERROR(VLOOKUP(F274,MatrizHDUniclass!$A:$AN,32,0),"NA")</f>
        <v>NA</v>
      </c>
      <c r="N274" s="23" t="str">
        <f>IFERROR(VLOOKUP(F274,MatrizHDUniclass!$A:$AN,33,0),"NA")</f>
        <v>NA</v>
      </c>
      <c r="O274" s="23" t="str">
        <f>IFERROR(VLOOKUP(F274,MatrizHDUniclass!$A:$AN,26,0),"NA")</f>
        <v>NA</v>
      </c>
      <c r="P274" s="23" t="str">
        <f>IFERROR(VLOOKUP(F274,MatrizHDUniclass!$A:$AN,34,0),"NA")</f>
        <v>NA</v>
      </c>
      <c r="Q274" s="23" t="str">
        <f>IFERROR(VLOOKUP(F274,MatrizHDUniclass!$A:$AN,35,0),"NA")</f>
        <v>NA</v>
      </c>
      <c r="R274" s="23" t="str">
        <f>IFERROR(VLOOKUP(F274,MatrizHDUniclass!$A:$AN,36,0),"NA")</f>
        <v>NA</v>
      </c>
      <c r="S274" s="23" t="str">
        <f>IFERROR(VLOOKUP(F274,MatrizHDUniclass!$A:$AN,37,0),"NA")</f>
        <v>NA</v>
      </c>
      <c r="T274" s="23" t="str">
        <f>IFERROR(VLOOKUP(F274,MatrizHDUniclass!$A:$AN,38,0),"NA")</f>
        <v>NA</v>
      </c>
      <c r="U274" s="23" t="str">
        <f>IFERROR(VLOOKUP(F274,MatrizHDUniclass!$A:$AN,39,0),"NA")</f>
        <v>NA</v>
      </c>
      <c r="V274" s="24" t="str">
        <f>IFERROR(VLOOKUP(F274,MatrizHDUniclass!$A:$AN,40,0),"NA")</f>
        <v>NA</v>
      </c>
      <c r="W274" t="s">
        <v>3863</v>
      </c>
      <c r="X274" s="8">
        <v>46168</v>
      </c>
    </row>
    <row r="275" spans="1:24" x14ac:dyDescent="0.25">
      <c r="A275" s="88">
        <v>44181</v>
      </c>
      <c r="B275" s="23" t="s">
        <v>3258</v>
      </c>
      <c r="C275" s="23">
        <v>11.3</v>
      </c>
      <c r="D275" s="23" t="s">
        <v>2802</v>
      </c>
      <c r="E275" s="23" t="s">
        <v>2803</v>
      </c>
      <c r="F275" s="23"/>
      <c r="G275" s="23" t="s">
        <v>2685</v>
      </c>
      <c r="H275" s="23"/>
      <c r="I275" s="23" t="str">
        <f>IFERROR(VLOOKUP(F275,MatrizHDUniclass!$A:$AN,3,0),"NA")</f>
        <v>NA</v>
      </c>
      <c r="J275" s="23" t="str">
        <f>IFERROR(VLOOKUP(F275,MatrizHDUniclass!$A:$AN,19,0),"NA")</f>
        <v>NA</v>
      </c>
      <c r="K275" s="23" t="str">
        <f>IFERROR(VLOOKUP(F275,MatrizHDUniclass!$A:$AN,24,0),"NA")</f>
        <v>NA</v>
      </c>
      <c r="L275" s="23" t="str">
        <f>IFERROR(VLOOKUP(F275,MatrizHDUniclass!$A:$AN,31,0),"NA")</f>
        <v>NA</v>
      </c>
      <c r="M275" s="23" t="str">
        <f>IFERROR(VLOOKUP(F275,MatrizHDUniclass!$A:$AN,32,0),"NA")</f>
        <v>NA</v>
      </c>
      <c r="N275" s="23" t="str">
        <f>IFERROR(VLOOKUP(F275,MatrizHDUniclass!$A:$AN,33,0),"NA")</f>
        <v>NA</v>
      </c>
      <c r="O275" s="23" t="str">
        <f>IFERROR(VLOOKUP(F275,MatrizHDUniclass!$A:$AN,26,0),"NA")</f>
        <v>NA</v>
      </c>
      <c r="P275" s="23" t="str">
        <f>IFERROR(VLOOKUP(F275,MatrizHDUniclass!$A:$AN,34,0),"NA")</f>
        <v>NA</v>
      </c>
      <c r="Q275" s="23" t="str">
        <f>IFERROR(VLOOKUP(F275,MatrizHDUniclass!$A:$AN,35,0),"NA")</f>
        <v>NA</v>
      </c>
      <c r="R275" s="23" t="str">
        <f>IFERROR(VLOOKUP(F275,MatrizHDUniclass!$A:$AN,36,0),"NA")</f>
        <v>NA</v>
      </c>
      <c r="S275" s="23" t="str">
        <f>IFERROR(VLOOKUP(F275,MatrizHDUniclass!$A:$AN,37,0),"NA")</f>
        <v>NA</v>
      </c>
      <c r="T275" s="23" t="str">
        <f>IFERROR(VLOOKUP(F275,MatrizHDUniclass!$A:$AN,38,0),"NA")</f>
        <v>NA</v>
      </c>
      <c r="U275" s="23" t="str">
        <f>IFERROR(VLOOKUP(F275,MatrizHDUniclass!$A:$AN,39,0),"NA")</f>
        <v>NA</v>
      </c>
      <c r="V275" s="24" t="str">
        <f>IFERROR(VLOOKUP(F275,MatrizHDUniclass!$A:$AN,40,0),"NA")</f>
        <v>NA</v>
      </c>
      <c r="W275" s="27" t="s">
        <v>3336</v>
      </c>
      <c r="X275" s="8">
        <v>46168</v>
      </c>
    </row>
    <row r="276" spans="1:24" x14ac:dyDescent="0.25">
      <c r="A276" s="94">
        <v>45552</v>
      </c>
      <c r="B276" s="23" t="s">
        <v>3258</v>
      </c>
      <c r="C276" s="23">
        <v>4.53</v>
      </c>
      <c r="D276" s="23" t="s">
        <v>2802</v>
      </c>
      <c r="E276" s="23" t="s">
        <v>2810</v>
      </c>
      <c r="F276" s="23">
        <v>1023956625</v>
      </c>
      <c r="G276" s="46" t="s">
        <v>2688</v>
      </c>
      <c r="H276" s="123" t="s">
        <v>3864</v>
      </c>
      <c r="I276" s="23" t="str">
        <f>IFERROR(VLOOKUP(F276,MatrizHDUniclass!$A:$AN,3,0),"NA")</f>
        <v>NA</v>
      </c>
      <c r="J276" s="23" t="str">
        <f>IFERROR(VLOOKUP(F276,MatrizHDUniclass!$A:$AN,19,0),"NA")</f>
        <v>NA</v>
      </c>
      <c r="K276" s="23" t="str">
        <f>IFERROR(VLOOKUP(F276,MatrizHDUniclass!$A:$AN,24,0),"NA")</f>
        <v>NA</v>
      </c>
      <c r="L276" s="23" t="str">
        <f>IFERROR(VLOOKUP(F276,MatrizHDUniclass!$A:$AN,31,0),"NA")</f>
        <v>NA</v>
      </c>
      <c r="M276" s="23" t="str">
        <f>IFERROR(VLOOKUP(F276,MatrizHDUniclass!$A:$AN,32,0),"NA")</f>
        <v>NA</v>
      </c>
      <c r="N276" s="23" t="str">
        <f>IFERROR(VLOOKUP(F276,MatrizHDUniclass!$A:$AN,33,0),"NA")</f>
        <v>NA</v>
      </c>
      <c r="O276" s="23" t="str">
        <f>IFERROR(VLOOKUP(F276,MatrizHDUniclass!$A:$AN,26,0),"NA")</f>
        <v>NA</v>
      </c>
      <c r="P276" s="23" t="str">
        <f>IFERROR(VLOOKUP(F276,MatrizHDUniclass!$A:$AN,34,0),"NA")</f>
        <v>NA</v>
      </c>
      <c r="Q276" s="23" t="str">
        <f>IFERROR(VLOOKUP(F276,MatrizHDUniclass!$A:$AN,35,0),"NA")</f>
        <v>NA</v>
      </c>
      <c r="R276" s="23" t="str">
        <f>IFERROR(VLOOKUP(F276,MatrizHDUniclass!$A:$AN,36,0),"NA")</f>
        <v>NA</v>
      </c>
      <c r="S276" s="23" t="str">
        <f>IFERROR(VLOOKUP(F276,MatrizHDUniclass!$A:$AN,37,0),"NA")</f>
        <v>NA</v>
      </c>
      <c r="T276" s="23" t="str">
        <f>IFERROR(VLOOKUP(F276,MatrizHDUniclass!$A:$AN,38,0),"NA")</f>
        <v>NA</v>
      </c>
      <c r="U276" s="23" t="str">
        <f>IFERROR(VLOOKUP(F276,MatrizHDUniclass!$A:$AN,39,0),"NA")</f>
        <v>NA</v>
      </c>
      <c r="V276" s="24" t="str">
        <f>IFERROR(VLOOKUP(F276,MatrizHDUniclass!$A:$AN,40,0),"NA")</f>
        <v>NA</v>
      </c>
      <c r="W276" s="27" t="s">
        <v>3336</v>
      </c>
      <c r="X276" s="8">
        <v>46168</v>
      </c>
    </row>
    <row r="277" spans="1:24" x14ac:dyDescent="0.25">
      <c r="A277" s="70">
        <v>45352</v>
      </c>
      <c r="B277" s="48" t="s">
        <v>2790</v>
      </c>
      <c r="C277" s="48">
        <v>4.53</v>
      </c>
      <c r="D277" s="48" t="s">
        <v>2802</v>
      </c>
      <c r="E277" s="48" t="s">
        <v>2810</v>
      </c>
      <c r="F277" s="48">
        <v>70357589</v>
      </c>
      <c r="G277" s="120" t="s">
        <v>2691</v>
      </c>
      <c r="H277" s="48" t="s">
        <v>3865</v>
      </c>
      <c r="I277" s="67" t="e">
        <f>VLOOKUP(F277,'PLANTA PERU'!A:AL,2,0)</f>
        <v>#N/A</v>
      </c>
      <c r="J277" s="67" t="e">
        <f>VLOOKUP(F277,'PLANTA PERU'!A:AL,10,0)</f>
        <v>#N/A</v>
      </c>
      <c r="K277" s="67" t="s">
        <v>2795</v>
      </c>
      <c r="L277" s="67" t="e">
        <f>VLOOKUP(F277,'PLANTA PERU'!A:AD,7,0)</f>
        <v>#N/A</v>
      </c>
      <c r="M277" s="67" t="s">
        <v>13</v>
      </c>
      <c r="N277" s="67" t="e">
        <f>VLOOKUP(F277,'PLANTA PERU'!A:AD,12,0)</f>
        <v>#N/A</v>
      </c>
      <c r="O277" s="67" t="s">
        <v>2813</v>
      </c>
      <c r="P277" s="67" t="s">
        <v>2809</v>
      </c>
      <c r="Q277" s="67" t="s">
        <v>13</v>
      </c>
      <c r="R277" s="67" t="s">
        <v>13</v>
      </c>
      <c r="S277" s="68" t="s">
        <v>13</v>
      </c>
      <c r="T277" s="67" t="s">
        <v>2798</v>
      </c>
      <c r="U277" s="67" t="s">
        <v>13</v>
      </c>
      <c r="V277" s="66" t="s">
        <v>13</v>
      </c>
      <c r="W277" s="27" t="s">
        <v>3336</v>
      </c>
      <c r="X277" s="8">
        <v>46168</v>
      </c>
    </row>
    <row r="278" spans="1:24" x14ac:dyDescent="0.25">
      <c r="A278" s="88">
        <v>45302</v>
      </c>
      <c r="B278" s="89" t="s">
        <v>3258</v>
      </c>
      <c r="C278" s="23">
        <v>5.5</v>
      </c>
      <c r="D278" s="23" t="s">
        <v>2802</v>
      </c>
      <c r="E278" s="23" t="s">
        <v>2806</v>
      </c>
      <c r="F278" s="89">
        <v>79778292</v>
      </c>
      <c r="G278" s="60" t="s">
        <v>2694</v>
      </c>
      <c r="H278" s="89" t="s">
        <v>3866</v>
      </c>
      <c r="I278" s="23" t="str">
        <f>IFERROR(VLOOKUP(F278,MatrizHDUniclass!$A:$AN,3,0),"NA")</f>
        <v>JORGE ALBERTO SANCHEZ BERNAL (PRESTACIÓN SERVICIOS)</v>
      </c>
      <c r="J278" s="23" t="str">
        <f>IFERROR(VLOOKUP(F278,MatrizHDUniclass!$A:$AN,19,0),"NA")</f>
        <v>GERENTE MERCADEO E INNOVACION</v>
      </c>
      <c r="K278" s="23" t="str">
        <f>IFERROR(VLOOKUP(F278,MatrizHDUniclass!$A:$AN,24,0),"NA")</f>
        <v>ZGTN</v>
      </c>
      <c r="L278" s="23" t="str">
        <f>IFERROR(VLOOKUP(F278,MatrizHDUniclass!$A:$AN,31,0),"NA")</f>
        <v>COMERCIALIZADORA-GENERAL</v>
      </c>
      <c r="M278" s="23" t="str">
        <f>IFERROR(VLOOKUP(F278,MatrizHDUniclass!$A:$AN,32,0),"NA")</f>
        <v>TRANSVERSAL</v>
      </c>
      <c r="N278" s="23" t="str">
        <f>IFERROR(VLOOKUP(F278,MatrizHDUniclass!$A:$AN,33,0),"NA")</f>
        <v>NACIONAL</v>
      </c>
      <c r="O278" s="23" t="str">
        <f>IFERROR(VLOOKUP(F278,MatrizHDUniclass!$A:$AN,26,0),"NA")</f>
        <v>JTTR</v>
      </c>
      <c r="P278" s="23" t="str">
        <f>IFERROR(VLOOKUP(F278,MatrizHDUniclass!$A:$AN,34,0),"NA")</f>
        <v>TRANSV CTL</v>
      </c>
      <c r="Q278" s="23" t="str">
        <f>IFERROR(VLOOKUP(F278,MatrizHDUniclass!$A:$AN,35,0),"NA")</f>
        <v>TRANSVER</v>
      </c>
      <c r="R278" s="23" t="str">
        <f>IFERROR(VLOOKUP(F278,MatrizHDUniclass!$A:$AN,36,0),"NA")</f>
        <v>TRANSV UEN</v>
      </c>
      <c r="S278" s="23" t="str">
        <f>IFERROR(VLOOKUP(F278,MatrizHDUniclass!$A:$AN,37,0),"NA")</f>
        <v>CSC</v>
      </c>
      <c r="T278" s="23" t="str">
        <f>IFERROR(VLOOKUP(F278,MatrizHDUniclass!$A:$AN,38,0),"NA")</f>
        <v>CONECTAR TV</v>
      </c>
      <c r="U278" s="23" t="str">
        <f>IFERROR(VLOOKUP(F278,MatrizHDUniclass!$A:$AN,39,0),"NA")</f>
        <v>COMERCIAL</v>
      </c>
      <c r="V278" s="24" t="str">
        <f>IFERROR(VLOOKUP(F278,MatrizHDUniclass!$A:$AN,40,0),"NA")</f>
        <v>ADMINISTRATIVO</v>
      </c>
      <c r="W278" s="27" t="s">
        <v>3336</v>
      </c>
      <c r="X278" s="8">
        <v>46168</v>
      </c>
    </row>
    <row r="279" spans="1:24" x14ac:dyDescent="0.25">
      <c r="A279" s="70">
        <v>45363</v>
      </c>
      <c r="B279" s="48" t="s">
        <v>2790</v>
      </c>
      <c r="C279" s="48">
        <v>5.5</v>
      </c>
      <c r="D279" s="48" t="s">
        <v>2802</v>
      </c>
      <c r="E279" s="48" t="s">
        <v>2806</v>
      </c>
      <c r="F279" s="48">
        <v>40291738</v>
      </c>
      <c r="G279" s="120" t="s">
        <v>2697</v>
      </c>
      <c r="H279" s="48" t="s">
        <v>3867</v>
      </c>
      <c r="I279" s="67" t="e">
        <f>VLOOKUP(F279,'PLANTA PERU'!A:AL,2,0)</f>
        <v>#N/A</v>
      </c>
      <c r="J279" s="67" t="e">
        <f>VLOOKUP(F279,'PLANTA PERU'!A:AL,10,0)</f>
        <v>#N/A</v>
      </c>
      <c r="K279" s="67" t="s">
        <v>2795</v>
      </c>
      <c r="L279" s="67" t="e">
        <f>VLOOKUP(F279,'PLANTA PERU'!A:AD,7,0)</f>
        <v>#N/A</v>
      </c>
      <c r="M279" s="67" t="s">
        <v>13</v>
      </c>
      <c r="N279" s="67" t="e">
        <f>VLOOKUP(F279,'PLANTA PERU'!A:AD,12,0)</f>
        <v>#N/A</v>
      </c>
      <c r="O279" s="67" t="s">
        <v>2813</v>
      </c>
      <c r="P279" s="67" t="s">
        <v>2809</v>
      </c>
      <c r="Q279" s="67" t="s">
        <v>13</v>
      </c>
      <c r="R279" s="67" t="s">
        <v>13</v>
      </c>
      <c r="S279" s="68" t="s">
        <v>13</v>
      </c>
      <c r="T279" s="67" t="s">
        <v>2798</v>
      </c>
      <c r="U279" s="67" t="s">
        <v>13</v>
      </c>
      <c r="V279" s="66" t="s">
        <v>13</v>
      </c>
      <c r="W279" s="27" t="s">
        <v>3336</v>
      </c>
      <c r="X279" s="8">
        <v>46170</v>
      </c>
    </row>
    <row r="280" spans="1:24" x14ac:dyDescent="0.25">
      <c r="A280" s="70">
        <v>44634</v>
      </c>
      <c r="B280" s="48" t="s">
        <v>2790</v>
      </c>
      <c r="C280" s="48">
        <v>5.5</v>
      </c>
      <c r="D280" s="48" t="s">
        <v>2802</v>
      </c>
      <c r="E280" s="48" t="s">
        <v>2806</v>
      </c>
      <c r="F280" s="48">
        <v>47512616</v>
      </c>
      <c r="G280" s="119" t="s">
        <v>2700</v>
      </c>
      <c r="H280" s="48" t="s">
        <v>3868</v>
      </c>
      <c r="I280" s="67" t="e">
        <f>VLOOKUP(F280,'PLANTA PERU'!A:AL,2,0)</f>
        <v>#N/A</v>
      </c>
      <c r="J280" s="67" t="e">
        <f>VLOOKUP(F280,'PLANTA PERU'!A:AL,10,0)</f>
        <v>#N/A</v>
      </c>
      <c r="K280" s="67" t="s">
        <v>2795</v>
      </c>
      <c r="L280" s="67" t="e">
        <f>VLOOKUP(F280,'PLANTA PERU'!A:AD,7,0)</f>
        <v>#N/A</v>
      </c>
      <c r="M280" s="67" t="s">
        <v>13</v>
      </c>
      <c r="N280" s="67" t="e">
        <f>VLOOKUP(F280,'PLANTA PERU'!A:AD,12,0)</f>
        <v>#N/A</v>
      </c>
      <c r="O280" s="67" t="s">
        <v>2805</v>
      </c>
      <c r="P280" s="67" t="s">
        <v>2797</v>
      </c>
      <c r="Q280" s="67" t="s">
        <v>13</v>
      </c>
      <c r="R280" s="67" t="s">
        <v>13</v>
      </c>
      <c r="S280" s="68" t="s">
        <v>13</v>
      </c>
      <c r="T280" s="67" t="s">
        <v>2798</v>
      </c>
      <c r="U280" s="67" t="s">
        <v>13</v>
      </c>
      <c r="V280" s="66" t="s">
        <v>13</v>
      </c>
      <c r="W280" s="27" t="s">
        <v>3336</v>
      </c>
      <c r="X280" s="8">
        <v>46170</v>
      </c>
    </row>
    <row r="281" spans="1:24" x14ac:dyDescent="0.25">
      <c r="A281" s="70">
        <v>45112</v>
      </c>
      <c r="B281" s="48" t="s">
        <v>2790</v>
      </c>
      <c r="C281" s="48">
        <v>4.53</v>
      </c>
      <c r="D281" s="48" t="s">
        <v>2802</v>
      </c>
      <c r="E281" s="48" t="s">
        <v>2810</v>
      </c>
      <c r="F281" s="48" t="s">
        <v>3869</v>
      </c>
      <c r="G281" s="118" t="s">
        <v>2703</v>
      </c>
      <c r="H281" s="48" t="s">
        <v>2790</v>
      </c>
      <c r="I281" s="67" t="e">
        <f>VLOOKUP(F281,'PLANTA PERU'!A:AL,2,0)</f>
        <v>#N/A</v>
      </c>
      <c r="J281" s="67" t="e">
        <f>VLOOKUP(F281,'PLANTA PERU'!A:AL,10,0)</f>
        <v>#N/A</v>
      </c>
      <c r="K281" s="67" t="s">
        <v>2795</v>
      </c>
      <c r="L281" s="67" t="e">
        <f>VLOOKUP(F281,'PLANTA PERU'!A:AD,7,0)</f>
        <v>#N/A</v>
      </c>
      <c r="M281" s="67" t="s">
        <v>13</v>
      </c>
      <c r="N281" s="67" t="e">
        <f>VLOOKUP(F281,'PLANTA PERU'!A:AD,12,0)</f>
        <v>#N/A</v>
      </c>
      <c r="O281" s="67" t="s">
        <v>2805</v>
      </c>
      <c r="P281" s="67" t="s">
        <v>2797</v>
      </c>
      <c r="Q281" s="67" t="s">
        <v>13</v>
      </c>
      <c r="R281" s="67" t="s">
        <v>13</v>
      </c>
      <c r="S281" s="68" t="s">
        <v>13</v>
      </c>
      <c r="T281" s="67" t="s">
        <v>2798</v>
      </c>
      <c r="U281" s="67" t="s">
        <v>13</v>
      </c>
      <c r="V281" s="66" t="s">
        <v>13</v>
      </c>
      <c r="W281" s="27" t="s">
        <v>3336</v>
      </c>
      <c r="X281" s="8">
        <v>46170</v>
      </c>
    </row>
    <row r="282" spans="1:24" x14ac:dyDescent="0.25">
      <c r="A282" s="96">
        <v>45331</v>
      </c>
      <c r="B282" s="19" t="s">
        <v>3526</v>
      </c>
      <c r="C282" s="19">
        <v>5.5</v>
      </c>
      <c r="D282" s="19" t="s">
        <v>2802</v>
      </c>
      <c r="E282" s="19" t="s">
        <v>2806</v>
      </c>
      <c r="F282" s="19">
        <v>42152089</v>
      </c>
      <c r="G282" s="29" t="s">
        <v>3870</v>
      </c>
      <c r="H282" s="19" t="s">
        <v>3871</v>
      </c>
      <c r="I282" s="19" t="str">
        <f>IFERROR(VLOOKUP(F282,MatrizHDUniclass!$A:$AN,3,0),"NA")</f>
        <v>NA</v>
      </c>
      <c r="J282" s="19" t="str">
        <f>IFERROR(VLOOKUP(F282,MatrizHDUniclass!$A:$AN,19,0),"NA")</f>
        <v>NA</v>
      </c>
      <c r="K282" s="19" t="str">
        <f>IFERROR(VLOOKUP(F282,MatrizHDUniclass!$A:$AN,24,0),"NA")</f>
        <v>NA</v>
      </c>
      <c r="L282" s="19" t="str">
        <f>IFERROR(VLOOKUP(F282,MatrizHDUniclass!$A:$AN,31,0),"NA")</f>
        <v>NA</v>
      </c>
      <c r="M282" s="19" t="str">
        <f>IFERROR(VLOOKUP(F282,MatrizHDUniclass!$A:$AN,32,0),"NA")</f>
        <v>NA</v>
      </c>
      <c r="N282" s="19" t="str">
        <f>IFERROR(VLOOKUP(F282,MatrizHDUniclass!$A:$AN,33,0),"NA")</f>
        <v>NA</v>
      </c>
      <c r="O282" s="19" t="str">
        <f>IFERROR(VLOOKUP(F282,MatrizHDUniclass!$A:$AN,26,0),"NA")</f>
        <v>NA</v>
      </c>
      <c r="P282" s="19" t="str">
        <f>IFERROR(VLOOKUP(F282,MatrizHDUniclass!$A:$AN,34,0),"NA")</f>
        <v>NA</v>
      </c>
      <c r="Q282" s="19" t="str">
        <f>IFERROR(VLOOKUP(F282,MatrizHDUniclass!$A:$AN,35,0),"NA")</f>
        <v>NA</v>
      </c>
      <c r="R282" s="19" t="str">
        <f>IFERROR(VLOOKUP(F282,MatrizHDUniclass!$A:$AN,36,0),"NA")</f>
        <v>NA</v>
      </c>
      <c r="S282" s="19" t="str">
        <f>IFERROR(VLOOKUP(F282,MatrizHDUniclass!$A:$AN,37,0),"NA")</f>
        <v>NA</v>
      </c>
      <c r="T282" s="19" t="str">
        <f>IFERROR(VLOOKUP(F282,MatrizHDUniclass!$A:$AN,38,0),"NA")</f>
        <v>NA</v>
      </c>
      <c r="U282" s="19" t="str">
        <f>IFERROR(VLOOKUP(F282,MatrizHDUniclass!$A:$AN,39,0),"NA")</f>
        <v>NA</v>
      </c>
      <c r="V282" s="20" t="str">
        <f>IFERROR(VLOOKUP(F282,MatrizHDUniclass!$A:$AN,40,0),"NA")</f>
        <v>NA</v>
      </c>
      <c r="W282" t="s">
        <v>3872</v>
      </c>
      <c r="X282" s="8">
        <v>46174</v>
      </c>
    </row>
    <row r="283" spans="1:24" x14ac:dyDescent="0.25">
      <c r="A283" s="102">
        <v>45238</v>
      </c>
      <c r="B283" s="23" t="s">
        <v>3298</v>
      </c>
      <c r="C283" s="23">
        <v>5.5</v>
      </c>
      <c r="D283" s="23" t="s">
        <v>2802</v>
      </c>
      <c r="E283" s="23" t="s">
        <v>2806</v>
      </c>
      <c r="F283" s="52">
        <v>1004573129</v>
      </c>
      <c r="G283" s="46" t="s">
        <v>3873</v>
      </c>
      <c r="H283" s="23" t="s">
        <v>3874</v>
      </c>
      <c r="I283" s="23" t="str">
        <f>IFERROR(VLOOKUP(F283,MatrizHDUniclass!$A:$AN,3,0),"NA")</f>
        <v>NA</v>
      </c>
      <c r="J283" s="23" t="str">
        <f>IFERROR(VLOOKUP(F283,MatrizHDUniclass!$A:$AN,19,0),"NA")</f>
        <v>NA</v>
      </c>
      <c r="K283" s="23" t="str">
        <f>IFERROR(VLOOKUP(F283,MatrizHDUniclass!$A:$AN,24,0),"NA")</f>
        <v>NA</v>
      </c>
      <c r="L283" s="23" t="str">
        <f>IFERROR(VLOOKUP(F283,MatrizHDUniclass!$A:$AN,31,0),"NA")</f>
        <v>NA</v>
      </c>
      <c r="M283" s="23" t="str">
        <f>IFERROR(VLOOKUP(F283,MatrizHDUniclass!$A:$AN,32,0),"NA")</f>
        <v>NA</v>
      </c>
      <c r="N283" s="23" t="str">
        <f>IFERROR(VLOOKUP(F283,MatrizHDUniclass!$A:$AN,33,0),"NA")</f>
        <v>NA</v>
      </c>
      <c r="O283" s="23" t="str">
        <f>IFERROR(VLOOKUP(F283,MatrizHDUniclass!$A:$AN,26,0),"NA")</f>
        <v>NA</v>
      </c>
      <c r="P283" s="23" t="str">
        <f>IFERROR(VLOOKUP(F283,MatrizHDUniclass!$A:$AN,34,0),"NA")</f>
        <v>NA</v>
      </c>
      <c r="Q283" s="23" t="str">
        <f>IFERROR(VLOOKUP(F283,MatrizHDUniclass!$A:$AN,35,0),"NA")</f>
        <v>NA</v>
      </c>
      <c r="R283" s="23" t="str">
        <f>IFERROR(VLOOKUP(F283,MatrizHDUniclass!$A:$AN,36,0),"NA")</f>
        <v>NA</v>
      </c>
      <c r="S283" s="23" t="str">
        <f>IFERROR(VLOOKUP(F283,MatrizHDUniclass!$A:$AN,37,0),"NA")</f>
        <v>NA</v>
      </c>
      <c r="T283" s="23" t="str">
        <f>IFERROR(VLOOKUP(F283,MatrizHDUniclass!$A:$AN,38,0),"NA")</f>
        <v>NA</v>
      </c>
      <c r="U283" s="23" t="str">
        <f>IFERROR(VLOOKUP(F283,MatrizHDUniclass!$A:$AN,39,0),"NA")</f>
        <v>NA</v>
      </c>
      <c r="V283" s="24" t="str">
        <f>IFERROR(VLOOKUP(F283,MatrizHDUniclass!$A:$AN,40,0),"NA")</f>
        <v>NA</v>
      </c>
      <c r="W283" t="s">
        <v>3875</v>
      </c>
      <c r="X283" s="8">
        <v>46175</v>
      </c>
    </row>
    <row r="284" spans="1:24" x14ac:dyDescent="0.25">
      <c r="A284" s="88">
        <v>45720</v>
      </c>
      <c r="B284" s="89" t="s">
        <v>3258</v>
      </c>
      <c r="C284" s="23">
        <v>6</v>
      </c>
      <c r="D284" s="23" t="s">
        <v>3876</v>
      </c>
      <c r="E284" s="23" t="s">
        <v>3877</v>
      </c>
      <c r="F284" s="124">
        <v>1105675633</v>
      </c>
      <c r="G284" s="60" t="s">
        <v>3878</v>
      </c>
      <c r="H284" s="89" t="s">
        <v>3879</v>
      </c>
      <c r="I284" s="23" t="str">
        <f>IFERROR(VLOOKUP(F284,MatrizHDUniclass!$A:$AN,3,0),"NA")</f>
        <v>SIMBAQUEVA ORTIZ CARLOS ANDRES</v>
      </c>
      <c r="J284" s="23" t="str">
        <f>IFERROR(VLOOKUP(F284,MatrizHDUniclass!$A:$AN,19,0),"NA")</f>
        <v>JEFE OPERACIONES</v>
      </c>
      <c r="K284" s="23" t="str">
        <f>IFERROR(VLOOKUP(F284,MatrizHDUniclass!$A:$AN,24,0),"NA")</f>
        <v>IGCB</v>
      </c>
      <c r="L284" s="23" t="str">
        <f>IFERROR(VLOOKUP(F284,MatrizHDUniclass!$A:$AN,31,0),"NA")</f>
        <v>INGENIERIA-GENERAL</v>
      </c>
      <c r="M284" s="23" t="str">
        <f>IFERROR(VLOOKUP(F284,MatrizHDUniclass!$A:$AN,32,0),"NA")</f>
        <v>REG CENTRO</v>
      </c>
      <c r="N284" s="23" t="str">
        <f>IFERROR(VLOOKUP(F284,MatrizHDUniclass!$A:$AN,33,0),"NA")</f>
        <v>BOGOTA</v>
      </c>
      <c r="O284" s="23" t="str">
        <f>IFERROR(VLOOKUP(F284,MatrizHDUniclass!$A:$AN,26,0),"NA")</f>
        <v>USIM</v>
      </c>
      <c r="P284" s="23" t="str">
        <f>IFERROR(VLOOKUP(F284,MatrizHDUniclass!$A:$AN,34,0),"NA")</f>
        <v>CLARO R4</v>
      </c>
      <c r="Q284" s="23" t="str">
        <f>IFERROR(VLOOKUP(F284,MatrizHDUniclass!$A:$AN,35,0),"NA")</f>
        <v>SOLU FIJAS</v>
      </c>
      <c r="R284" s="23" t="str">
        <f>IFERROR(VLOOKUP(F284,MatrizHDUniclass!$A:$AN,36,0),"NA")</f>
        <v>IMM</v>
      </c>
      <c r="S284" s="23" t="str">
        <f>IFERROR(VLOOKUP(F284,MatrizHDUniclass!$A:$AN,37,0),"NA")</f>
        <v>CLIENTES</v>
      </c>
      <c r="T284" s="23" t="str">
        <f>IFERROR(VLOOKUP(F284,MatrizHDUniclass!$A:$AN,38,0),"NA")</f>
        <v>CONECTAR TV</v>
      </c>
      <c r="U284" s="23" t="str">
        <f>IFERROR(VLOOKUP(F284,MatrizHDUniclass!$A:$AN,39,0),"NA")</f>
        <v>INGENIERIA</v>
      </c>
      <c r="V284" s="24" t="str">
        <f>IFERROR(VLOOKUP(F284,MatrizHDUniclass!$A:$AN,40,0),"NA")</f>
        <v>ADMINISTRATIVO</v>
      </c>
      <c r="W284" t="s">
        <v>3880</v>
      </c>
      <c r="X284" s="8">
        <v>46175</v>
      </c>
    </row>
    <row r="285" spans="1:24" x14ac:dyDescent="0.25">
      <c r="A285" s="70">
        <v>45352</v>
      </c>
      <c r="B285" s="48" t="s">
        <v>2790</v>
      </c>
      <c r="C285" s="48">
        <v>4.53</v>
      </c>
      <c r="D285" s="48" t="s">
        <v>2802</v>
      </c>
      <c r="E285" s="48" t="s">
        <v>2810</v>
      </c>
      <c r="F285" s="48">
        <v>44123917</v>
      </c>
      <c r="G285" s="122" t="s">
        <v>2706</v>
      </c>
      <c r="H285" s="48" t="s">
        <v>3881</v>
      </c>
      <c r="I285" s="67" t="str">
        <f>VLOOKUP(F285,'PLANTA PERU'!A:AL,2,0)</f>
        <v>ZAMBRANO REYES ALEXANDER MAXIMO</v>
      </c>
      <c r="J285" s="67" t="str">
        <f>VLOOKUP(F285,'PLANTA PERU'!A:AL,10,0)</f>
        <v>TECNICO ESPECIALISTA SENIOR</v>
      </c>
      <c r="K285" s="67" t="s">
        <v>2795</v>
      </c>
      <c r="L285" s="67">
        <f>VLOOKUP(F285,'PLANTA PERU'!A:AD,7,0)</f>
        <v>0</v>
      </c>
      <c r="M285" s="67" t="s">
        <v>13</v>
      </c>
      <c r="N285" s="67">
        <f>VLOOKUP(F285,'PLANTA PERU'!A:AD,12,0)</f>
        <v>0</v>
      </c>
      <c r="O285" s="67" t="s">
        <v>2813</v>
      </c>
      <c r="P285" s="67" t="s">
        <v>2809</v>
      </c>
      <c r="Q285" s="67" t="s">
        <v>13</v>
      </c>
      <c r="R285" s="67" t="s">
        <v>13</v>
      </c>
      <c r="S285" s="68" t="s">
        <v>13</v>
      </c>
      <c r="T285" s="67" t="s">
        <v>2798</v>
      </c>
      <c r="U285" s="67" t="s">
        <v>13</v>
      </c>
      <c r="V285" s="66" t="s">
        <v>13</v>
      </c>
      <c r="W285" s="27" t="s">
        <v>3336</v>
      </c>
      <c r="X285" s="8">
        <v>46175</v>
      </c>
    </row>
    <row r="286" spans="1:24" x14ac:dyDescent="0.25">
      <c r="A286" s="70">
        <v>45343</v>
      </c>
      <c r="B286" s="48" t="s">
        <v>2790</v>
      </c>
      <c r="C286" s="48">
        <v>4.53</v>
      </c>
      <c r="D286" s="48" t="s">
        <v>2802</v>
      </c>
      <c r="E286" s="48" t="s">
        <v>2810</v>
      </c>
      <c r="F286" s="48">
        <v>71008937</v>
      </c>
      <c r="G286" s="122" t="s">
        <v>2708</v>
      </c>
      <c r="H286" s="48" t="s">
        <v>3882</v>
      </c>
      <c r="I286" s="67" t="str">
        <f>VLOOKUP(F286,'PLANTA PERU'!A:AL,2,0)</f>
        <v>VILLANUEVA BELLEZA RAUL GEORGINO SANTOS</v>
      </c>
      <c r="J286" s="67" t="str">
        <f>VLOOKUP(F286,'PLANTA PERU'!A:AL,10,0)</f>
        <v>ANALISTA DE ADICIONALES</v>
      </c>
      <c r="K286" s="67" t="s">
        <v>2795</v>
      </c>
      <c r="L286" s="67">
        <f>VLOOKUP(F286,'PLANTA PERU'!A:AD,7,0)</f>
        <v>0</v>
      </c>
      <c r="M286" s="67" t="s">
        <v>13</v>
      </c>
      <c r="N286" s="67" t="str">
        <f>VLOOKUP(F286,'PLANTA PERU'!A:AD,12,0)</f>
        <v>TERMINO FIJO</v>
      </c>
      <c r="O286" s="67" t="s">
        <v>2813</v>
      </c>
      <c r="P286" s="67" t="s">
        <v>2809</v>
      </c>
      <c r="Q286" s="67" t="s">
        <v>13</v>
      </c>
      <c r="R286" s="67" t="s">
        <v>13</v>
      </c>
      <c r="S286" s="68" t="s">
        <v>13</v>
      </c>
      <c r="T286" s="67" t="s">
        <v>2798</v>
      </c>
      <c r="U286" s="67" t="s">
        <v>13</v>
      </c>
      <c r="V286" s="66" t="s">
        <v>13</v>
      </c>
      <c r="W286" s="27" t="s">
        <v>3336</v>
      </c>
      <c r="X286" s="8">
        <v>46175</v>
      </c>
    </row>
    <row r="287" spans="1:24" x14ac:dyDescent="0.25">
      <c r="A287" s="70">
        <v>45343</v>
      </c>
      <c r="B287" s="48" t="s">
        <v>2790</v>
      </c>
      <c r="C287" s="48">
        <v>4.53</v>
      </c>
      <c r="D287" s="48" t="s">
        <v>2802</v>
      </c>
      <c r="E287" s="48" t="s">
        <v>2810</v>
      </c>
      <c r="F287" s="48">
        <v>71718771</v>
      </c>
      <c r="G287" s="122" t="s">
        <v>2711</v>
      </c>
      <c r="H287" s="78" t="s">
        <v>3883</v>
      </c>
      <c r="I287" s="67" t="str">
        <f>VLOOKUP(F287,'PLANTA PERU'!A:AL,2,0)</f>
        <v>SEGURA CASTRO CRISTHUS FRANCISCO</v>
      </c>
      <c r="J287" s="67" t="str">
        <f>VLOOKUP(F287,'PLANTA PERU'!A:AL,10,0)</f>
        <v>BACK OFFICE</v>
      </c>
      <c r="K287" s="67" t="s">
        <v>2795</v>
      </c>
      <c r="L287" s="67">
        <f>VLOOKUP(F287,'PLANTA PERU'!A:AD,7,0)</f>
        <v>0</v>
      </c>
      <c r="M287" s="67" t="s">
        <v>13</v>
      </c>
      <c r="N287" s="67" t="str">
        <f>VLOOKUP(F287,'PLANTA PERU'!A:AD,12,0)</f>
        <v>TERMINO FIJO</v>
      </c>
      <c r="O287" s="67" t="s">
        <v>2813</v>
      </c>
      <c r="P287" s="67" t="s">
        <v>2809</v>
      </c>
      <c r="Q287" s="67" t="s">
        <v>13</v>
      </c>
      <c r="R287" s="67" t="s">
        <v>13</v>
      </c>
      <c r="S287" s="68" t="s">
        <v>13</v>
      </c>
      <c r="T287" s="67" t="s">
        <v>2798</v>
      </c>
      <c r="U287" s="67" t="s">
        <v>13</v>
      </c>
      <c r="V287" s="66" t="s">
        <v>13</v>
      </c>
      <c r="W287" s="27" t="s">
        <v>3336</v>
      </c>
      <c r="X287" s="8">
        <v>46175</v>
      </c>
    </row>
    <row r="288" spans="1:24" x14ac:dyDescent="0.25">
      <c r="A288" s="96">
        <v>45539</v>
      </c>
      <c r="B288" s="19" t="s">
        <v>3298</v>
      </c>
      <c r="C288" s="19">
        <v>5.5</v>
      </c>
      <c r="D288" s="19" t="s">
        <v>2802</v>
      </c>
      <c r="E288" s="19" t="s">
        <v>2806</v>
      </c>
      <c r="F288" s="19">
        <v>1114815909</v>
      </c>
      <c r="G288" s="19" t="s">
        <v>2714</v>
      </c>
      <c r="H288" s="19" t="s">
        <v>3558</v>
      </c>
      <c r="I288" s="23" t="str">
        <f>IFERROR(VLOOKUP(F288,MatrizHDUniclass!$A:$AN,3,0),"NA")</f>
        <v>ROSERO ORTIZ DANIEL ALEJANDRO</v>
      </c>
      <c r="J288" s="19" t="str">
        <f>IFERROR(VLOOKUP(F288,MatrizHDUniclass!$A:$AN,19,0),"NA")</f>
        <v>BACKOFFICE OPERACION</v>
      </c>
      <c r="K288" s="19" t="str">
        <f>IFERROR(VLOOKUP(F288,MatrizHDUniclass!$A:$AN,24,0),"NA")</f>
        <v>IGVI</v>
      </c>
      <c r="L288" s="19" t="str">
        <f>IFERROR(VLOOKUP(F288,MatrizHDUniclass!$A:$AN,31,0),"NA")</f>
        <v>INGENIERIA-GENERAL</v>
      </c>
      <c r="M288" s="19" t="str">
        <f>IFERROR(VLOOKUP(F288,MatrizHDUniclass!$A:$AN,32,0),"NA")</f>
        <v>REG VALLE</v>
      </c>
      <c r="N288" s="19" t="str">
        <f>IFERROR(VLOOKUP(F288,MatrizHDUniclass!$A:$AN,33,0),"NA")</f>
        <v>CALI</v>
      </c>
      <c r="O288" s="19" t="str">
        <f>IFERROR(VLOOKUP(F288,MatrizHDUniclass!$A:$AN,26,0),"NA")</f>
        <v>CSIM</v>
      </c>
      <c r="P288" s="19" t="str">
        <f>IFERROR(VLOOKUP(F288,MatrizHDUniclass!$A:$AN,34,0),"NA")</f>
        <v>CLARO R3</v>
      </c>
      <c r="Q288" s="19" t="str">
        <f>IFERROR(VLOOKUP(F288,MatrizHDUniclass!$A:$AN,35,0),"NA")</f>
        <v>SOLU FIJAS</v>
      </c>
      <c r="R288" s="19" t="str">
        <f>IFERROR(VLOOKUP(F288,MatrizHDUniclass!$A:$AN,36,0),"NA")</f>
        <v>IMM</v>
      </c>
      <c r="S288" s="19" t="str">
        <f>IFERROR(VLOOKUP(F288,MatrizHDUniclass!$A:$AN,37,0),"NA")</f>
        <v>CLIENTES</v>
      </c>
      <c r="T288" s="19" t="str">
        <f>IFERROR(VLOOKUP(F288,MatrizHDUniclass!$A:$AN,38,0),"NA")</f>
        <v>CONECTAR TV</v>
      </c>
      <c r="U288" s="19" t="str">
        <f>IFERROR(VLOOKUP(F288,MatrizHDUniclass!$A:$AN,39,0),"NA")</f>
        <v>INGENIERIA</v>
      </c>
      <c r="V288" s="20" t="str">
        <f>IFERROR(VLOOKUP(F288,MatrizHDUniclass!$A:$AN,40,0),"NA")</f>
        <v>PERSONAL APOYO</v>
      </c>
      <c r="W288" s="27" t="s">
        <v>3336</v>
      </c>
      <c r="X288" s="8">
        <v>46175</v>
      </c>
    </row>
    <row r="289" spans="1:24" x14ac:dyDescent="0.25">
      <c r="A289" s="70">
        <v>45322</v>
      </c>
      <c r="B289" s="48" t="s">
        <v>2790</v>
      </c>
      <c r="C289" s="48">
        <v>11.3</v>
      </c>
      <c r="D289" s="48" t="s">
        <v>2802</v>
      </c>
      <c r="E289" s="48" t="s">
        <v>2803</v>
      </c>
      <c r="F289" s="48">
        <v>71515058</v>
      </c>
      <c r="G289" s="122" t="s">
        <v>2722</v>
      </c>
      <c r="H289" s="48" t="s">
        <v>3884</v>
      </c>
      <c r="I289" s="67" t="str">
        <f>VLOOKUP(F289,'PLANTA PERU'!A:AL,2,0)</f>
        <v>CORDOVA BOBADILLA HOOVER ALEXIS</v>
      </c>
      <c r="J289" s="67" t="str">
        <f>VLOOKUP(F289,'PLANTA PERU'!A:AL,10,0)</f>
        <v>ANALISTA DE COMPRAS</v>
      </c>
      <c r="K289" s="67" t="s">
        <v>2795</v>
      </c>
      <c r="L289" s="67">
        <f>VLOOKUP(F289,'PLANTA PERU'!A:AD,7,0)</f>
        <v>0</v>
      </c>
      <c r="M289" s="67" t="s">
        <v>13</v>
      </c>
      <c r="N289" s="67" t="str">
        <f>VLOOKUP(F289,'PLANTA PERU'!A:AD,12,0)</f>
        <v>TERMINO FIJO</v>
      </c>
      <c r="O289" s="67" t="s">
        <v>2805</v>
      </c>
      <c r="P289" s="67" t="s">
        <v>2797</v>
      </c>
      <c r="Q289" s="67" t="s">
        <v>13</v>
      </c>
      <c r="R289" s="67" t="s">
        <v>13</v>
      </c>
      <c r="S289" s="68" t="s">
        <v>13</v>
      </c>
      <c r="T289" s="67" t="s">
        <v>2798</v>
      </c>
      <c r="U289" s="67" t="s">
        <v>13</v>
      </c>
      <c r="V289" s="66" t="s">
        <v>13</v>
      </c>
      <c r="W289" s="27" t="s">
        <v>3336</v>
      </c>
      <c r="X289" s="8">
        <v>46175</v>
      </c>
    </row>
    <row r="290" spans="1:24" x14ac:dyDescent="0.25">
      <c r="A290" s="102">
        <v>45308</v>
      </c>
      <c r="B290" s="23" t="s">
        <v>3258</v>
      </c>
      <c r="C290" s="23">
        <v>11.3</v>
      </c>
      <c r="D290" s="23" t="s">
        <v>2802</v>
      </c>
      <c r="E290" s="23" t="s">
        <v>2803</v>
      </c>
      <c r="F290" s="23">
        <v>1003905318</v>
      </c>
      <c r="G290" s="23" t="s">
        <v>3885</v>
      </c>
      <c r="H290" s="23"/>
      <c r="I290" s="23" t="s">
        <v>3886</v>
      </c>
      <c r="J290" s="23" t="s">
        <v>3887</v>
      </c>
      <c r="K290" s="23" t="s">
        <v>3888</v>
      </c>
      <c r="L290" s="23" t="s">
        <v>3889</v>
      </c>
      <c r="M290" s="23" t="s">
        <v>3093</v>
      </c>
      <c r="N290" s="23" t="s">
        <v>3292</v>
      </c>
      <c r="O290" s="23" t="s">
        <v>3293</v>
      </c>
      <c r="P290" s="23" t="s">
        <v>3294</v>
      </c>
      <c r="Q290" s="23" t="s">
        <v>3295</v>
      </c>
      <c r="R290" s="23" t="s">
        <v>3296</v>
      </c>
      <c r="S290" s="23" t="s">
        <v>3285</v>
      </c>
      <c r="T290" s="23" t="s">
        <v>3275</v>
      </c>
      <c r="U290" s="23" t="s">
        <v>3253</v>
      </c>
      <c r="V290" s="24" t="s">
        <v>3055</v>
      </c>
      <c r="W290" t="s">
        <v>3890</v>
      </c>
      <c r="X290" s="8">
        <v>46176</v>
      </c>
    </row>
    <row r="291" spans="1:24" x14ac:dyDescent="0.25">
      <c r="A291" s="88">
        <v>45231</v>
      </c>
      <c r="B291" s="23" t="s">
        <v>3265</v>
      </c>
      <c r="C291" s="23">
        <v>5.5</v>
      </c>
      <c r="D291" s="23" t="s">
        <v>2802</v>
      </c>
      <c r="E291" s="23" t="s">
        <v>2806</v>
      </c>
      <c r="F291" s="23">
        <v>1048217230</v>
      </c>
      <c r="G291" s="46" t="s">
        <v>3891</v>
      </c>
      <c r="H291" s="23" t="s">
        <v>3892</v>
      </c>
      <c r="I291" s="23" t="str">
        <f>IFERROR(VLOOKUP(F291,MatrizHDUniclass!$A:$AN,3,0),"NA")</f>
        <v>NA</v>
      </c>
      <c r="J291" s="23" t="str">
        <f>IFERROR(VLOOKUP(F291,MatrizHDUniclass!$A:$AN,19,0),"NA")</f>
        <v>NA</v>
      </c>
      <c r="K291" s="23" t="str">
        <f>IFERROR(VLOOKUP(F291,MatrizHDUniclass!$A:$AN,24,0),"NA")</f>
        <v>NA</v>
      </c>
      <c r="L291" s="23" t="str">
        <f>IFERROR(VLOOKUP(F291,MatrizHDUniclass!$A:$AN,31,0),"NA")</f>
        <v>NA</v>
      </c>
      <c r="M291" s="23" t="str">
        <f>IFERROR(VLOOKUP(F291,MatrizHDUniclass!$A:$AN,32,0),"NA")</f>
        <v>NA</v>
      </c>
      <c r="N291" s="23" t="str">
        <f>IFERROR(VLOOKUP(F291,MatrizHDUniclass!$A:$AN,33,0),"NA")</f>
        <v>NA</v>
      </c>
      <c r="O291" s="23" t="str">
        <f>IFERROR(VLOOKUP(F291,MatrizHDUniclass!$A:$AN,26,0),"NA")</f>
        <v>NA</v>
      </c>
      <c r="P291" s="23" t="str">
        <f>IFERROR(VLOOKUP(F291,MatrizHDUniclass!$A:$AN,34,0),"NA")</f>
        <v>NA</v>
      </c>
      <c r="Q291" s="23" t="str">
        <f>IFERROR(VLOOKUP(F291,MatrizHDUniclass!$A:$AN,35,0),"NA")</f>
        <v>NA</v>
      </c>
      <c r="R291" s="23" t="str">
        <f>IFERROR(VLOOKUP(F291,MatrizHDUniclass!$A:$AN,36,0),"NA")</f>
        <v>NA</v>
      </c>
      <c r="S291" s="23" t="str">
        <f>IFERROR(VLOOKUP(F291,MatrizHDUniclass!$A:$AN,37,0),"NA")</f>
        <v>NA</v>
      </c>
      <c r="T291" s="23" t="str">
        <f>IFERROR(VLOOKUP(F291,MatrizHDUniclass!$A:$AN,38,0),"NA")</f>
        <v>NA</v>
      </c>
      <c r="U291" s="23" t="str">
        <f>IFERROR(VLOOKUP(F291,MatrizHDUniclass!$A:$AN,39,0),"NA")</f>
        <v>NA</v>
      </c>
      <c r="V291" s="24" t="str">
        <f>IFERROR(VLOOKUP(F291,MatrizHDUniclass!$A:$AN,40,0),"NA")</f>
        <v>NA</v>
      </c>
      <c r="W291" t="s">
        <v>3893</v>
      </c>
      <c r="X291" s="8">
        <v>46177</v>
      </c>
    </row>
    <row r="292" spans="1:24" x14ac:dyDescent="0.25">
      <c r="A292" s="102">
        <v>45791</v>
      </c>
      <c r="B292" s="23" t="s">
        <v>3298</v>
      </c>
      <c r="C292" s="23">
        <v>11.3</v>
      </c>
      <c r="D292" s="23" t="s">
        <v>2802</v>
      </c>
      <c r="E292" s="23" t="s">
        <v>2803</v>
      </c>
      <c r="F292" s="23">
        <v>1116372515</v>
      </c>
      <c r="G292" s="23" t="s">
        <v>3894</v>
      </c>
      <c r="H292" s="23" t="s">
        <v>3895</v>
      </c>
      <c r="I292" s="23" t="str">
        <f>IFERROR(VLOOKUP(F292,MatrizHDUniclass!$A:$AN,3,0),"NA")</f>
        <v>NA</v>
      </c>
      <c r="J292" s="23" t="str">
        <f>IFERROR(VLOOKUP(F292,MatrizHDUniclass!$A:$AN,19,0),"NA")</f>
        <v>NA</v>
      </c>
      <c r="K292" s="23" t="str">
        <f>IFERROR(VLOOKUP(F292,MatrizHDUniclass!$A:$AN,24,0),"NA")</f>
        <v>NA</v>
      </c>
      <c r="L292" s="23" t="str">
        <f>IFERROR(VLOOKUP(F292,MatrizHDUniclass!$A:$AN,31,0),"NA")</f>
        <v>NA</v>
      </c>
      <c r="M292" s="23" t="str">
        <f>IFERROR(VLOOKUP(F292,MatrizHDUniclass!$A:$AN,32,0),"NA")</f>
        <v>NA</v>
      </c>
      <c r="N292" s="23" t="str">
        <f>IFERROR(VLOOKUP(F292,MatrizHDUniclass!$A:$AN,33,0),"NA")</f>
        <v>NA</v>
      </c>
      <c r="O292" s="23" t="str">
        <f>IFERROR(VLOOKUP(F292,MatrizHDUniclass!$A:$AN,26,0),"NA")</f>
        <v>NA</v>
      </c>
      <c r="P292" s="23" t="str">
        <f>IFERROR(VLOOKUP(F292,MatrizHDUniclass!$A:$AN,34,0),"NA")</f>
        <v>NA</v>
      </c>
      <c r="Q292" s="23" t="str">
        <f>IFERROR(VLOOKUP(F292,MatrizHDUniclass!$A:$AN,35,0),"NA")</f>
        <v>NA</v>
      </c>
      <c r="R292" s="23" t="str">
        <f>IFERROR(VLOOKUP(F292,MatrizHDUniclass!$A:$AN,36,0),"NA")</f>
        <v>NA</v>
      </c>
      <c r="S292" s="23" t="str">
        <f>IFERROR(VLOOKUP(F292,MatrizHDUniclass!$A:$AN,37,0),"NA")</f>
        <v>NA</v>
      </c>
      <c r="T292" s="23" t="str">
        <f>IFERROR(VLOOKUP(F292,MatrizHDUniclass!$A:$AN,38,0),"NA")</f>
        <v>NA</v>
      </c>
      <c r="U292" s="23" t="str">
        <f>IFERROR(VLOOKUP(F292,MatrizHDUniclass!$A:$AN,39,0),"NA")</f>
        <v>NA</v>
      </c>
      <c r="V292" s="24" t="str">
        <f>IFERROR(VLOOKUP(F292,MatrizHDUniclass!$A:$AN,40,0),"NA")</f>
        <v>NA</v>
      </c>
      <c r="W292" t="s">
        <v>3896</v>
      </c>
      <c r="X292" s="8">
        <v>46177</v>
      </c>
    </row>
    <row r="293" spans="1:24" x14ac:dyDescent="0.25">
      <c r="A293" s="102">
        <v>46058</v>
      </c>
      <c r="B293" s="23" t="s">
        <v>3258</v>
      </c>
      <c r="C293" s="23">
        <v>5.5</v>
      </c>
      <c r="D293" s="23" t="s">
        <v>2802</v>
      </c>
      <c r="E293" s="23" t="s">
        <v>2806</v>
      </c>
      <c r="F293" s="23">
        <v>1003526305</v>
      </c>
      <c r="G293" s="52" t="s">
        <v>3897</v>
      </c>
      <c r="H293" s="23" t="s">
        <v>3898</v>
      </c>
      <c r="I293" s="23" t="str">
        <f>IFERROR(VLOOKUP(F293,MatrizHDUniclass!$A:$AN,3,0),"NA")</f>
        <v>NA</v>
      </c>
      <c r="J293" s="23" t="str">
        <f>IFERROR(VLOOKUP(F293,MatrizHDUniclass!$A:$AN,19,0),"NA")</f>
        <v>NA</v>
      </c>
      <c r="K293" s="23" t="str">
        <f>IFERROR(VLOOKUP(F293,MatrizHDUniclass!$A:$AN,24,0),"NA")</f>
        <v>NA</v>
      </c>
      <c r="L293" s="23" t="str">
        <f>IFERROR(VLOOKUP(F293,MatrizHDUniclass!$A:$AN,31,0),"NA")</f>
        <v>NA</v>
      </c>
      <c r="M293" s="23" t="str">
        <f>IFERROR(VLOOKUP(F293,MatrizHDUniclass!$A:$AN,32,0),"NA")</f>
        <v>NA</v>
      </c>
      <c r="N293" s="23" t="str">
        <f>IFERROR(VLOOKUP(F293,MatrizHDUniclass!$A:$AN,33,0),"NA")</f>
        <v>NA</v>
      </c>
      <c r="O293" s="23" t="str">
        <f>IFERROR(VLOOKUP(F293,MatrizHDUniclass!$A:$AN,26,0),"NA")</f>
        <v>NA</v>
      </c>
      <c r="P293" s="23" t="str">
        <f>IFERROR(VLOOKUP(F293,MatrizHDUniclass!$A:$AN,34,0),"NA")</f>
        <v>NA</v>
      </c>
      <c r="Q293" s="23" t="str">
        <f>IFERROR(VLOOKUP(F293,MatrizHDUniclass!$A:$AN,35,0),"NA")</f>
        <v>NA</v>
      </c>
      <c r="R293" s="23" t="str">
        <f>IFERROR(VLOOKUP(F293,MatrizHDUniclass!$A:$AN,36,0),"NA")</f>
        <v>NA</v>
      </c>
      <c r="S293" s="23" t="str">
        <f>IFERROR(VLOOKUP(F293,MatrizHDUniclass!$A:$AN,37,0),"NA")</f>
        <v>NA</v>
      </c>
      <c r="T293" s="23" t="str">
        <f>IFERROR(VLOOKUP(F293,MatrizHDUniclass!$A:$AN,38,0),"NA")</f>
        <v>NA</v>
      </c>
      <c r="U293" s="23" t="str">
        <f>IFERROR(VLOOKUP(F293,MatrizHDUniclass!$A:$AN,39,0),"NA")</f>
        <v>NA</v>
      </c>
      <c r="V293" s="24" t="str">
        <f>IFERROR(VLOOKUP(F293,MatrizHDUniclass!$A:$AN,40,0),"NA")</f>
        <v>NA</v>
      </c>
      <c r="W293" t="s">
        <v>3899</v>
      </c>
      <c r="X293" s="8">
        <v>46177</v>
      </c>
    </row>
    <row r="294" spans="1:24" x14ac:dyDescent="0.25">
      <c r="A294" s="21"/>
      <c r="B294" s="89" t="s">
        <v>3258</v>
      </c>
      <c r="C294" s="23">
        <v>5.5</v>
      </c>
      <c r="D294" s="23" t="s">
        <v>2802</v>
      </c>
      <c r="E294" s="23" t="s">
        <v>2806</v>
      </c>
      <c r="F294" s="23"/>
      <c r="G294" s="23" t="s">
        <v>2726</v>
      </c>
      <c r="H294" s="23"/>
      <c r="I294" s="23" t="str">
        <f>IFERROR(VLOOKUP(F294,MatrizHDUniclass!$A:$AN,3,0),"NA")</f>
        <v>NA</v>
      </c>
      <c r="J294" s="23" t="str">
        <f>IFERROR(VLOOKUP(F294,MatrizHDUniclass!$A:$AN,19,0),"NA")</f>
        <v>NA</v>
      </c>
      <c r="K294" s="23" t="str">
        <f>IFERROR(VLOOKUP(F294,MatrizHDUniclass!$A:$AN,24,0),"NA")</f>
        <v>NA</v>
      </c>
      <c r="L294" s="23" t="str">
        <f>IFERROR(VLOOKUP(F294,MatrizHDUniclass!$A:$AN,31,0),"NA")</f>
        <v>NA</v>
      </c>
      <c r="M294" s="23" t="str">
        <f>IFERROR(VLOOKUP(F294,MatrizHDUniclass!$A:$AN,32,0),"NA")</f>
        <v>NA</v>
      </c>
      <c r="N294" s="23" t="str">
        <f>IFERROR(VLOOKUP(F294,MatrizHDUniclass!$A:$AN,33,0),"NA")</f>
        <v>NA</v>
      </c>
      <c r="O294" s="23" t="str">
        <f>IFERROR(VLOOKUP(F294,MatrizHDUniclass!$A:$AN,26,0),"NA")</f>
        <v>NA</v>
      </c>
      <c r="P294" s="23" t="str">
        <f>IFERROR(VLOOKUP(F294,MatrizHDUniclass!$A:$AN,34,0),"NA")</f>
        <v>NA</v>
      </c>
      <c r="Q294" s="23" t="str">
        <f>IFERROR(VLOOKUP(F294,MatrizHDUniclass!$A:$AN,35,0),"NA")</f>
        <v>NA</v>
      </c>
      <c r="R294" s="23" t="str">
        <f>IFERROR(VLOOKUP(F294,MatrizHDUniclass!$A:$AN,36,0),"NA")</f>
        <v>NA</v>
      </c>
      <c r="S294" s="23" t="str">
        <f>IFERROR(VLOOKUP(F294,MatrizHDUniclass!$A:$AN,37,0),"NA")</f>
        <v>NA</v>
      </c>
      <c r="T294" s="23" t="str">
        <f>IFERROR(VLOOKUP(F294,MatrizHDUniclass!$A:$AN,38,0),"NA")</f>
        <v>NA</v>
      </c>
      <c r="U294" s="23" t="str">
        <f>IFERROR(VLOOKUP(F294,MatrizHDUniclass!$A:$AN,39,0),"NA")</f>
        <v>NA</v>
      </c>
      <c r="V294" s="24" t="str">
        <f>IFERROR(VLOOKUP(F294,MatrizHDUniclass!$A:$AN,40,0),"NA")</f>
        <v>NA</v>
      </c>
      <c r="W294" s="27" t="s">
        <v>3336</v>
      </c>
      <c r="X294" s="8">
        <v>46178</v>
      </c>
    </row>
    <row r="295" spans="1:24" x14ac:dyDescent="0.25">
      <c r="A295" s="94">
        <v>45335</v>
      </c>
      <c r="B295" s="23" t="s">
        <v>3429</v>
      </c>
      <c r="C295" s="23">
        <v>4.53</v>
      </c>
      <c r="D295" s="23" t="s">
        <v>2802</v>
      </c>
      <c r="E295" s="23" t="s">
        <v>2810</v>
      </c>
      <c r="F295" s="23">
        <v>11226660</v>
      </c>
      <c r="G295" s="23" t="s">
        <v>2729</v>
      </c>
      <c r="H295" s="23"/>
      <c r="I295" s="23" t="str">
        <f>IFERROR(VLOOKUP(F295,MatrizHDUniclass!$A:$AN,3,0),"NA")</f>
        <v>NA</v>
      </c>
      <c r="J295" s="23" t="str">
        <f>IFERROR(VLOOKUP(F295,MatrizHDUniclass!$A:$AN,19,0),"NA")</f>
        <v>NA</v>
      </c>
      <c r="K295" s="23" t="str">
        <f>IFERROR(VLOOKUP(F295,MatrizHDUniclass!$A:$AN,24,0),"NA")</f>
        <v>NA</v>
      </c>
      <c r="L295" s="23" t="str">
        <f>IFERROR(VLOOKUP(F295,MatrizHDUniclass!$A:$AN,31,0),"NA")</f>
        <v>NA</v>
      </c>
      <c r="M295" s="23" t="str">
        <f>IFERROR(VLOOKUP(F295,MatrizHDUniclass!$A:$AN,32,0),"NA")</f>
        <v>NA</v>
      </c>
      <c r="N295" s="23" t="str">
        <f>IFERROR(VLOOKUP(F295,MatrizHDUniclass!$A:$AN,33,0),"NA")</f>
        <v>NA</v>
      </c>
      <c r="O295" s="23" t="str">
        <f>IFERROR(VLOOKUP(F295,MatrizHDUniclass!$A:$AN,26,0),"NA")</f>
        <v>NA</v>
      </c>
      <c r="P295" s="23" t="str">
        <f>IFERROR(VLOOKUP(F295,MatrizHDUniclass!$A:$AN,34,0),"NA")</f>
        <v>NA</v>
      </c>
      <c r="Q295" s="23" t="str">
        <f>IFERROR(VLOOKUP(F295,MatrizHDUniclass!$A:$AN,35,0),"NA")</f>
        <v>NA</v>
      </c>
      <c r="R295" s="23" t="str">
        <f>IFERROR(VLOOKUP(F295,MatrizHDUniclass!$A:$AN,36,0),"NA")</f>
        <v>NA</v>
      </c>
      <c r="S295" s="23" t="str">
        <f>IFERROR(VLOOKUP(F295,MatrizHDUniclass!$A:$AN,37,0),"NA")</f>
        <v>NA</v>
      </c>
      <c r="T295" s="23" t="str">
        <f>IFERROR(VLOOKUP(F295,MatrizHDUniclass!$A:$AN,38,0),"NA")</f>
        <v>NA</v>
      </c>
      <c r="U295" s="23" t="str">
        <f>IFERROR(VLOOKUP(F295,MatrizHDUniclass!$A:$AN,39,0),"NA")</f>
        <v>NA</v>
      </c>
      <c r="V295" s="24" t="str">
        <f>IFERROR(VLOOKUP(F295,MatrizHDUniclass!$A:$AN,40,0),"NA")</f>
        <v>NA</v>
      </c>
      <c r="W295" s="27" t="s">
        <v>3336</v>
      </c>
      <c r="X295" s="8">
        <v>46178</v>
      </c>
    </row>
    <row r="296" spans="1:24" x14ac:dyDescent="0.25">
      <c r="A296" s="88">
        <v>45411</v>
      </c>
      <c r="B296" s="23" t="s">
        <v>3298</v>
      </c>
      <c r="C296" s="23">
        <v>11.3</v>
      </c>
      <c r="D296" s="23" t="s">
        <v>2802</v>
      </c>
      <c r="E296" s="23" t="s">
        <v>2803</v>
      </c>
      <c r="F296" s="23">
        <v>80196845</v>
      </c>
      <c r="G296" s="23" t="s">
        <v>2732</v>
      </c>
      <c r="H296" s="23" t="s">
        <v>3541</v>
      </c>
      <c r="I296" s="23" t="str">
        <f>IFERROR(VLOOKUP(F296,MatrizHDUniclass!$A:$AN,3,0),"NA")</f>
        <v>NA</v>
      </c>
      <c r="J296" s="23" t="str">
        <f>IFERROR(VLOOKUP(F296,MatrizHDUniclass!$A:$AN,19,0),"NA")</f>
        <v>NA</v>
      </c>
      <c r="K296" s="23" t="str">
        <f>IFERROR(VLOOKUP(F296,MatrizHDUniclass!$A:$AN,24,0),"NA")</f>
        <v>NA</v>
      </c>
      <c r="L296" s="23" t="str">
        <f>IFERROR(VLOOKUP(F296,MatrizHDUniclass!$A:$AN,31,0),"NA")</f>
        <v>NA</v>
      </c>
      <c r="M296" s="23" t="str">
        <f>IFERROR(VLOOKUP(F296,MatrizHDUniclass!$A:$AN,32,0),"NA")</f>
        <v>NA</v>
      </c>
      <c r="N296" s="23" t="str">
        <f>IFERROR(VLOOKUP(F296,MatrizHDUniclass!$A:$AN,33,0),"NA")</f>
        <v>NA</v>
      </c>
      <c r="O296" s="23" t="str">
        <f>IFERROR(VLOOKUP(F296,MatrizHDUniclass!$A:$AN,26,0),"NA")</f>
        <v>NA</v>
      </c>
      <c r="P296" s="23" t="str">
        <f>IFERROR(VLOOKUP(F296,MatrizHDUniclass!$A:$AN,34,0),"NA")</f>
        <v>NA</v>
      </c>
      <c r="Q296" s="23" t="str">
        <f>IFERROR(VLOOKUP(F296,MatrizHDUniclass!$A:$AN,35,0),"NA")</f>
        <v>NA</v>
      </c>
      <c r="R296" s="23" t="str">
        <f>IFERROR(VLOOKUP(F296,MatrizHDUniclass!$A:$AN,36,0),"NA")</f>
        <v>NA</v>
      </c>
      <c r="S296" s="23" t="str">
        <f>IFERROR(VLOOKUP(F296,MatrizHDUniclass!$A:$AN,37,0),"NA")</f>
        <v>NA</v>
      </c>
      <c r="T296" s="23" t="str">
        <f>IFERROR(VLOOKUP(F296,MatrizHDUniclass!$A:$AN,38,0),"NA")</f>
        <v>NA</v>
      </c>
      <c r="U296" s="23" t="str">
        <f>IFERROR(VLOOKUP(F296,MatrizHDUniclass!$A:$AN,39,0),"NA")</f>
        <v>NA</v>
      </c>
      <c r="V296" s="24" t="str">
        <f>IFERROR(VLOOKUP(F296,MatrizHDUniclass!$A:$AN,40,0),"NA")</f>
        <v>NA</v>
      </c>
      <c r="W296" t="s">
        <v>3900</v>
      </c>
      <c r="X296" s="8">
        <v>46178</v>
      </c>
    </row>
    <row r="297" spans="1:24" x14ac:dyDescent="0.25">
      <c r="A297" s="88">
        <v>44834</v>
      </c>
      <c r="B297" s="23" t="s">
        <v>3258</v>
      </c>
      <c r="C297" s="23">
        <v>11.3</v>
      </c>
      <c r="D297" s="23" t="s">
        <v>2802</v>
      </c>
      <c r="E297" s="23" t="s">
        <v>2803</v>
      </c>
      <c r="F297" s="23">
        <v>1014218476</v>
      </c>
      <c r="G297" s="46" t="s">
        <v>2735</v>
      </c>
      <c r="H297" s="23" t="s">
        <v>3901</v>
      </c>
      <c r="I297" s="23" t="str">
        <f>IFERROR(VLOOKUP(F297,MatrizHDUniclass!$A:$AN,3,0),"NA")</f>
        <v>NA</v>
      </c>
      <c r="J297" s="23" t="str">
        <f>IFERROR(VLOOKUP(F297,MatrizHDUniclass!$A:$AN,19,0),"NA")</f>
        <v>NA</v>
      </c>
      <c r="K297" s="23" t="str">
        <f>IFERROR(VLOOKUP(F297,MatrizHDUniclass!$A:$AN,24,0),"NA")</f>
        <v>NA</v>
      </c>
      <c r="L297" s="23" t="str">
        <f>IFERROR(VLOOKUP(F297,MatrizHDUniclass!$A:$AN,31,0),"NA")</f>
        <v>NA</v>
      </c>
      <c r="M297" s="23" t="str">
        <f>IFERROR(VLOOKUP(F297,MatrizHDUniclass!$A:$AN,32,0),"NA")</f>
        <v>NA</v>
      </c>
      <c r="N297" s="23" t="str">
        <f>IFERROR(VLOOKUP(F297,MatrizHDUniclass!$A:$AN,33,0),"NA")</f>
        <v>NA</v>
      </c>
      <c r="O297" s="23" t="str">
        <f>IFERROR(VLOOKUP(F297,MatrizHDUniclass!$A:$AN,26,0),"NA")</f>
        <v>NA</v>
      </c>
      <c r="P297" s="23" t="str">
        <f>IFERROR(VLOOKUP(F297,MatrizHDUniclass!$A:$AN,34,0),"NA")</f>
        <v>NA</v>
      </c>
      <c r="Q297" s="23" t="str">
        <f>IFERROR(VLOOKUP(F297,MatrizHDUniclass!$A:$AN,35,0),"NA")</f>
        <v>NA</v>
      </c>
      <c r="R297" s="23" t="str">
        <f>IFERROR(VLOOKUP(F297,MatrizHDUniclass!$A:$AN,36,0),"NA")</f>
        <v>NA</v>
      </c>
      <c r="S297" s="23" t="str">
        <f>IFERROR(VLOOKUP(F297,MatrizHDUniclass!$A:$AN,37,0),"NA")</f>
        <v>NA</v>
      </c>
      <c r="T297" s="23" t="str">
        <f>IFERROR(VLOOKUP(F297,MatrizHDUniclass!$A:$AN,38,0),"NA")</f>
        <v>NA</v>
      </c>
      <c r="U297" s="23" t="str">
        <f>IFERROR(VLOOKUP(F297,MatrizHDUniclass!$A:$AN,39,0),"NA")</f>
        <v>NA</v>
      </c>
      <c r="V297" s="24" t="str">
        <f>IFERROR(VLOOKUP(F297,MatrizHDUniclass!$A:$AN,40,0),"NA")</f>
        <v>NA</v>
      </c>
      <c r="W297" s="27" t="s">
        <v>3336</v>
      </c>
      <c r="X297" s="8">
        <v>46178</v>
      </c>
    </row>
    <row r="298" spans="1:24" x14ac:dyDescent="0.25">
      <c r="A298" s="17"/>
      <c r="B298" s="80" t="s">
        <v>3258</v>
      </c>
      <c r="C298" s="23">
        <v>5.5</v>
      </c>
      <c r="D298" s="23" t="s">
        <v>2802</v>
      </c>
      <c r="E298" s="23" t="s">
        <v>2806</v>
      </c>
      <c r="F298" s="19"/>
      <c r="G298" s="23" t="s">
        <v>2739</v>
      </c>
      <c r="H298" s="19"/>
      <c r="I298" s="19" t="str">
        <f>IFERROR(VLOOKUP(F298,MatrizHDUniclass!$A:$AN,3,0),"NA")</f>
        <v>NA</v>
      </c>
      <c r="J298" s="19" t="str">
        <f>IFERROR(VLOOKUP(F298,MatrizHDUniclass!$A:$AN,19,0),"NA")</f>
        <v>NA</v>
      </c>
      <c r="K298" s="19" t="str">
        <f>IFERROR(VLOOKUP(F298,MatrizHDUniclass!$A:$AN,24,0),"NA")</f>
        <v>NA</v>
      </c>
      <c r="L298" s="19" t="str">
        <f>IFERROR(VLOOKUP(F298,MatrizHDUniclass!$A:$AN,31,0),"NA")</f>
        <v>NA</v>
      </c>
      <c r="M298" s="19" t="str">
        <f>IFERROR(VLOOKUP(F298,MatrizHDUniclass!$A:$AN,32,0),"NA")</f>
        <v>NA</v>
      </c>
      <c r="N298" s="19" t="str">
        <f>IFERROR(VLOOKUP(F298,MatrizHDUniclass!$A:$AN,33,0),"NA")</f>
        <v>NA</v>
      </c>
      <c r="O298" s="19" t="str">
        <f>IFERROR(VLOOKUP(F298,MatrizHDUniclass!$A:$AN,26,0),"NA")</f>
        <v>NA</v>
      </c>
      <c r="P298" s="19" t="str">
        <f>IFERROR(VLOOKUP(F298,MatrizHDUniclass!$A:$AN,34,0),"NA")</f>
        <v>NA</v>
      </c>
      <c r="Q298" s="19" t="str">
        <f>IFERROR(VLOOKUP(F298,MatrizHDUniclass!$A:$AN,35,0),"NA")</f>
        <v>NA</v>
      </c>
      <c r="R298" s="19" t="str">
        <f>IFERROR(VLOOKUP(F298,MatrizHDUniclass!$A:$AN,36,0),"NA")</f>
        <v>NA</v>
      </c>
      <c r="S298" s="19" t="str">
        <f>IFERROR(VLOOKUP(F298,MatrizHDUniclass!$A:$AN,37,0),"NA")</f>
        <v>NA</v>
      </c>
      <c r="T298" s="19" t="str">
        <f>IFERROR(VLOOKUP(F298,MatrizHDUniclass!$A:$AN,38,0),"NA")</f>
        <v>NA</v>
      </c>
      <c r="U298" s="19" t="str">
        <f>IFERROR(VLOOKUP(F298,MatrizHDUniclass!$A:$AN,39,0),"NA")</f>
        <v>NA</v>
      </c>
      <c r="V298" s="20" t="str">
        <f>IFERROR(VLOOKUP(F298,MatrizHDUniclass!$A:$AN,40,0),"NA")</f>
        <v>NA</v>
      </c>
      <c r="W298" s="27" t="s">
        <v>3336</v>
      </c>
      <c r="X298" s="8">
        <v>46178</v>
      </c>
    </row>
    <row r="299" spans="1:24" x14ac:dyDescent="0.25">
      <c r="A299" s="102">
        <v>46128</v>
      </c>
      <c r="B299" s="23" t="s">
        <v>3309</v>
      </c>
      <c r="C299" s="23">
        <v>5.5</v>
      </c>
      <c r="D299" s="23" t="s">
        <v>2802</v>
      </c>
      <c r="E299" s="23" t="s">
        <v>2806</v>
      </c>
      <c r="F299" s="52">
        <v>1110516127</v>
      </c>
      <c r="G299" s="46" t="s">
        <v>2742</v>
      </c>
      <c r="H299" s="23" t="s">
        <v>3902</v>
      </c>
      <c r="I299" s="23" t="str">
        <f>IFERROR(VLOOKUP(F299,MatrizHDUniclass!$A:$AN,3,0),"NA")</f>
        <v>NA</v>
      </c>
      <c r="J299" s="23" t="str">
        <f>IFERROR(VLOOKUP(F299,MatrizHDUniclass!$A:$AN,19,0),"NA")</f>
        <v>NA</v>
      </c>
      <c r="K299" s="23" t="str">
        <f>IFERROR(VLOOKUP(F299,MatrizHDUniclass!$A:$AN,24,0),"NA")</f>
        <v>NA</v>
      </c>
      <c r="L299" s="23" t="str">
        <f>IFERROR(VLOOKUP(F299,MatrizHDUniclass!$A:$AN,31,0),"NA")</f>
        <v>NA</v>
      </c>
      <c r="M299" s="23" t="str">
        <f>IFERROR(VLOOKUP(F299,MatrizHDUniclass!$A:$AN,32,0),"NA")</f>
        <v>NA</v>
      </c>
      <c r="N299" s="23" t="str">
        <f>IFERROR(VLOOKUP(F299,MatrizHDUniclass!$A:$AN,33,0),"NA")</f>
        <v>NA</v>
      </c>
      <c r="O299" s="23" t="str">
        <f>IFERROR(VLOOKUP(F299,MatrizHDUniclass!$A:$AN,26,0),"NA")</f>
        <v>NA</v>
      </c>
      <c r="P299" s="23" t="str">
        <f>IFERROR(VLOOKUP(F299,MatrizHDUniclass!$A:$AN,34,0),"NA")</f>
        <v>NA</v>
      </c>
      <c r="Q299" s="23" t="str">
        <f>IFERROR(VLOOKUP(F299,MatrizHDUniclass!$A:$AN,35,0),"NA")</f>
        <v>NA</v>
      </c>
      <c r="R299" s="23" t="str">
        <f>IFERROR(VLOOKUP(F299,MatrizHDUniclass!$A:$AN,36,0),"NA")</f>
        <v>NA</v>
      </c>
      <c r="S299" s="23" t="str">
        <f>IFERROR(VLOOKUP(F299,MatrizHDUniclass!$A:$AN,37,0),"NA")</f>
        <v>NA</v>
      </c>
      <c r="T299" s="23" t="str">
        <f>IFERROR(VLOOKUP(F299,MatrizHDUniclass!$A:$AN,38,0),"NA")</f>
        <v>NA</v>
      </c>
      <c r="U299" s="23" t="str">
        <f>IFERROR(VLOOKUP(F299,MatrizHDUniclass!$A:$AN,39,0),"NA")</f>
        <v>NA</v>
      </c>
      <c r="V299" s="24" t="str">
        <f>IFERROR(VLOOKUP(F299,MatrizHDUniclass!$A:$AN,40,0),"NA")</f>
        <v>NA</v>
      </c>
      <c r="W299" s="27" t="s">
        <v>3336</v>
      </c>
      <c r="X299" s="8">
        <v>46178</v>
      </c>
    </row>
    <row r="300" spans="1:24" x14ac:dyDescent="0.25">
      <c r="A300" s="102">
        <v>46171</v>
      </c>
      <c r="B300" s="23" t="s">
        <v>3298</v>
      </c>
      <c r="C300" s="125">
        <v>82</v>
      </c>
      <c r="D300" s="23" t="s">
        <v>3903</v>
      </c>
      <c r="E300" s="23" t="s">
        <v>3904</v>
      </c>
      <c r="F300" s="23">
        <v>1006034516</v>
      </c>
      <c r="G300" s="23" t="s">
        <v>3905</v>
      </c>
      <c r="H300" s="23"/>
      <c r="I300" s="23" t="str">
        <f>IFERROR(VLOOKUP(F300,MatrizHDUniclass!$A:$AN,3,0),"NA")</f>
        <v>NA</v>
      </c>
      <c r="J300" s="23" t="str">
        <f>IFERROR(VLOOKUP(F300,MatrizHDUniclass!$A:$AN,19,0),"NA")</f>
        <v>NA</v>
      </c>
      <c r="K300" s="23" t="str">
        <f>IFERROR(VLOOKUP(F300,MatrizHDUniclass!$A:$AN,24,0),"NA")</f>
        <v>NA</v>
      </c>
      <c r="L300" s="23" t="str">
        <f>IFERROR(VLOOKUP(F300,MatrizHDUniclass!$A:$AN,31,0),"NA")</f>
        <v>NA</v>
      </c>
      <c r="M300" s="23" t="str">
        <f>IFERROR(VLOOKUP(F300,MatrizHDUniclass!$A:$AN,32,0),"NA")</f>
        <v>NA</v>
      </c>
      <c r="N300" s="23" t="str">
        <f>IFERROR(VLOOKUP(F300,MatrizHDUniclass!$A:$AN,33,0),"NA")</f>
        <v>NA</v>
      </c>
      <c r="O300" s="23" t="str">
        <f>IFERROR(VLOOKUP(F300,MatrizHDUniclass!$A:$AN,26,0),"NA")</f>
        <v>NA</v>
      </c>
      <c r="P300" s="23" t="str">
        <f>IFERROR(VLOOKUP(F300,MatrizHDUniclass!$A:$AN,34,0),"NA")</f>
        <v>NA</v>
      </c>
      <c r="Q300" s="23" t="str">
        <f>IFERROR(VLOOKUP(F300,MatrizHDUniclass!$A:$AN,35,0),"NA")</f>
        <v>NA</v>
      </c>
      <c r="R300" s="23" t="str">
        <f>IFERROR(VLOOKUP(F300,MatrizHDUniclass!$A:$AN,36,0),"NA")</f>
        <v>NA</v>
      </c>
      <c r="S300" s="23" t="str">
        <f>IFERROR(VLOOKUP(F300,MatrizHDUniclass!$A:$AN,37,0),"NA")</f>
        <v>NA</v>
      </c>
      <c r="T300" s="23" t="str">
        <f>IFERROR(VLOOKUP(F300,MatrizHDUniclass!$A:$AN,38,0),"NA")</f>
        <v>NA</v>
      </c>
      <c r="U300" s="23" t="str">
        <f>IFERROR(VLOOKUP(F300,MatrizHDUniclass!$A:$AN,39,0),"NA")</f>
        <v>NA</v>
      </c>
      <c r="V300" s="24" t="str">
        <f>IFERROR(VLOOKUP(F300,MatrizHDUniclass!$A:$AN,40,0),"NA")</f>
        <v>NA</v>
      </c>
      <c r="W300" s="27" t="s">
        <v>3906</v>
      </c>
      <c r="X300" s="8">
        <v>46182</v>
      </c>
    </row>
    <row r="301" spans="1:24" x14ac:dyDescent="0.25">
      <c r="A301" s="88">
        <v>44567</v>
      </c>
      <c r="B301" s="23" t="s">
        <v>3258</v>
      </c>
      <c r="C301" s="23">
        <v>11.3</v>
      </c>
      <c r="D301" s="23" t="s">
        <v>2802</v>
      </c>
      <c r="E301" s="23" t="s">
        <v>2803</v>
      </c>
      <c r="F301" s="23">
        <v>1193279393</v>
      </c>
      <c r="G301" s="23" t="s">
        <v>2745</v>
      </c>
      <c r="H301" s="23" t="s">
        <v>3907</v>
      </c>
      <c r="I301" s="23" t="str">
        <f>IFERROR(VLOOKUP(F301,MatrizHDUniclass!$A:$AN,3,0),"NA")</f>
        <v>NA</v>
      </c>
      <c r="J301" s="23" t="str">
        <f>IFERROR(VLOOKUP(F301,MatrizHDUniclass!$A:$AN,19,0),"NA")</f>
        <v>NA</v>
      </c>
      <c r="K301" s="23" t="str">
        <f>IFERROR(VLOOKUP(F301,MatrizHDUniclass!$A:$AN,24,0),"NA")</f>
        <v>NA</v>
      </c>
      <c r="L301" s="23" t="str">
        <f>IFERROR(VLOOKUP(F301,MatrizHDUniclass!$A:$AN,31,0),"NA")</f>
        <v>NA</v>
      </c>
      <c r="M301" s="23" t="str">
        <f>IFERROR(VLOOKUP(F301,MatrizHDUniclass!$A:$AN,32,0),"NA")</f>
        <v>NA</v>
      </c>
      <c r="N301" s="23" t="str">
        <f>IFERROR(VLOOKUP(F301,MatrizHDUniclass!$A:$AN,33,0),"NA")</f>
        <v>NA</v>
      </c>
      <c r="O301" s="23" t="str">
        <f>IFERROR(VLOOKUP(F301,MatrizHDUniclass!$A:$AN,26,0),"NA")</f>
        <v>NA</v>
      </c>
      <c r="P301" s="23" t="str">
        <f>IFERROR(VLOOKUP(F301,MatrizHDUniclass!$A:$AN,34,0),"NA")</f>
        <v>NA</v>
      </c>
      <c r="Q301" s="23" t="str">
        <f>IFERROR(VLOOKUP(F301,MatrizHDUniclass!$A:$AN,35,0),"NA")</f>
        <v>NA</v>
      </c>
      <c r="R301" s="23" t="str">
        <f>IFERROR(VLOOKUP(F301,MatrizHDUniclass!$A:$AN,36,0),"NA")</f>
        <v>NA</v>
      </c>
      <c r="S301" s="23" t="str">
        <f>IFERROR(VLOOKUP(F301,MatrizHDUniclass!$A:$AN,37,0),"NA")</f>
        <v>NA</v>
      </c>
      <c r="T301" s="23" t="str">
        <f>IFERROR(VLOOKUP(F301,MatrizHDUniclass!$A:$AN,38,0),"NA")</f>
        <v>NA</v>
      </c>
      <c r="U301" s="23" t="str">
        <f>IFERROR(VLOOKUP(F301,MatrizHDUniclass!$A:$AN,39,0),"NA")</f>
        <v>NA</v>
      </c>
      <c r="V301" s="24" t="str">
        <f>IFERROR(VLOOKUP(F301,MatrizHDUniclass!$A:$AN,40,0),"NA")</f>
        <v>NA</v>
      </c>
      <c r="W301" s="27" t="s">
        <v>3336</v>
      </c>
      <c r="X301" s="8">
        <v>46183</v>
      </c>
    </row>
    <row r="302" spans="1:24" x14ac:dyDescent="0.25">
      <c r="A302" s="102">
        <v>46171</v>
      </c>
      <c r="B302" s="23" t="s">
        <v>3298</v>
      </c>
      <c r="C302" s="125">
        <v>82</v>
      </c>
      <c r="D302" s="23" t="s">
        <v>3903</v>
      </c>
      <c r="E302" s="23" t="s">
        <v>3904</v>
      </c>
      <c r="F302" s="19">
        <v>9237173</v>
      </c>
      <c r="G302" s="23" t="s">
        <v>3908</v>
      </c>
      <c r="H302" s="23"/>
      <c r="I302" s="23" t="s">
        <v>13</v>
      </c>
      <c r="J302" s="23" t="s">
        <v>13</v>
      </c>
      <c r="K302" s="23" t="s">
        <v>13</v>
      </c>
      <c r="L302" s="23" t="s">
        <v>13</v>
      </c>
      <c r="M302" s="23" t="s">
        <v>13</v>
      </c>
      <c r="N302" s="23" t="s">
        <v>13</v>
      </c>
      <c r="O302" s="23" t="s">
        <v>13</v>
      </c>
      <c r="P302" s="23" t="s">
        <v>13</v>
      </c>
      <c r="Q302" s="23" t="s">
        <v>13</v>
      </c>
      <c r="R302" s="23" t="s">
        <v>13</v>
      </c>
      <c r="S302" s="23" t="s">
        <v>13</v>
      </c>
      <c r="T302" s="23" t="s">
        <v>13</v>
      </c>
      <c r="U302" s="23" t="s">
        <v>13</v>
      </c>
      <c r="V302" s="24" t="s">
        <v>13</v>
      </c>
      <c r="W302" s="27" t="s">
        <v>3906</v>
      </c>
      <c r="X302" s="8">
        <v>46184</v>
      </c>
    </row>
    <row r="303" spans="1:24" x14ac:dyDescent="0.25">
      <c r="A303" s="96">
        <v>46171</v>
      </c>
      <c r="B303" s="19" t="s">
        <v>3298</v>
      </c>
      <c r="C303" s="125">
        <v>82</v>
      </c>
      <c r="D303" s="23" t="s">
        <v>3903</v>
      </c>
      <c r="E303" s="23" t="s">
        <v>3904</v>
      </c>
      <c r="F303" s="19">
        <v>1144154360</v>
      </c>
      <c r="G303" s="23" t="s">
        <v>3909</v>
      </c>
      <c r="H303" s="19"/>
      <c r="I303" s="19" t="s">
        <v>13</v>
      </c>
      <c r="J303" s="19" t="s">
        <v>13</v>
      </c>
      <c r="K303" s="19" t="s">
        <v>13</v>
      </c>
      <c r="L303" s="19" t="s">
        <v>13</v>
      </c>
      <c r="M303" s="19" t="s">
        <v>13</v>
      </c>
      <c r="N303" s="19" t="s">
        <v>13</v>
      </c>
      <c r="O303" s="19" t="s">
        <v>13</v>
      </c>
      <c r="P303" s="19" t="s">
        <v>13</v>
      </c>
      <c r="Q303" s="19" t="s">
        <v>13</v>
      </c>
      <c r="R303" s="19" t="s">
        <v>13</v>
      </c>
      <c r="S303" s="19" t="s">
        <v>13</v>
      </c>
      <c r="T303" s="19" t="s">
        <v>13</v>
      </c>
      <c r="U303" s="19" t="s">
        <v>13</v>
      </c>
      <c r="V303" s="20" t="s">
        <v>13</v>
      </c>
      <c r="W303" s="27" t="s">
        <v>3906</v>
      </c>
      <c r="X303" s="8">
        <v>46184</v>
      </c>
    </row>
    <row r="304" spans="1:24" x14ac:dyDescent="0.25">
      <c r="A304" s="102">
        <v>46171</v>
      </c>
      <c r="B304" s="23" t="s">
        <v>3298</v>
      </c>
      <c r="C304" s="125">
        <v>82</v>
      </c>
      <c r="D304" s="23" t="s">
        <v>3903</v>
      </c>
      <c r="E304" s="23" t="s">
        <v>3904</v>
      </c>
      <c r="F304" s="19">
        <v>1107515222</v>
      </c>
      <c r="G304" s="23" t="s">
        <v>3910</v>
      </c>
      <c r="H304" s="23"/>
      <c r="I304" s="23" t="s">
        <v>13</v>
      </c>
      <c r="J304" s="23" t="s">
        <v>13</v>
      </c>
      <c r="K304" s="23" t="s">
        <v>13</v>
      </c>
      <c r="L304" s="23" t="s">
        <v>13</v>
      </c>
      <c r="M304" s="23" t="s">
        <v>13</v>
      </c>
      <c r="N304" s="23" t="s">
        <v>13</v>
      </c>
      <c r="O304" s="23" t="s">
        <v>13</v>
      </c>
      <c r="P304" s="23" t="s">
        <v>13</v>
      </c>
      <c r="Q304" s="23" t="s">
        <v>13</v>
      </c>
      <c r="R304" s="23" t="s">
        <v>13</v>
      </c>
      <c r="S304" s="23" t="s">
        <v>13</v>
      </c>
      <c r="T304" s="23" t="s">
        <v>13</v>
      </c>
      <c r="U304" s="23" t="s">
        <v>13</v>
      </c>
      <c r="V304" s="24" t="s">
        <v>13</v>
      </c>
      <c r="W304" s="27" t="s">
        <v>3906</v>
      </c>
      <c r="X304" s="8">
        <v>46184</v>
      </c>
    </row>
    <row r="305" spans="1:24" x14ac:dyDescent="0.25">
      <c r="A305" s="96">
        <v>46171</v>
      </c>
      <c r="B305" s="19" t="s">
        <v>3309</v>
      </c>
      <c r="C305" s="125">
        <v>82</v>
      </c>
      <c r="D305" s="23" t="s">
        <v>3903</v>
      </c>
      <c r="E305" s="23" t="s">
        <v>3904</v>
      </c>
      <c r="F305" s="19">
        <v>1005714773</v>
      </c>
      <c r="G305" s="23" t="s">
        <v>3911</v>
      </c>
      <c r="H305" s="19"/>
      <c r="I305" s="19" t="s">
        <v>13</v>
      </c>
      <c r="J305" s="19" t="s">
        <v>13</v>
      </c>
      <c r="K305" s="19" t="s">
        <v>13</v>
      </c>
      <c r="L305" s="19" t="s">
        <v>13</v>
      </c>
      <c r="M305" s="19" t="s">
        <v>13</v>
      </c>
      <c r="N305" s="19" t="s">
        <v>13</v>
      </c>
      <c r="O305" s="19" t="s">
        <v>13</v>
      </c>
      <c r="P305" s="19" t="s">
        <v>13</v>
      </c>
      <c r="Q305" s="19" t="s">
        <v>13</v>
      </c>
      <c r="R305" s="19" t="s">
        <v>13</v>
      </c>
      <c r="S305" s="19" t="s">
        <v>13</v>
      </c>
      <c r="T305" s="19" t="s">
        <v>13</v>
      </c>
      <c r="U305" s="19" t="s">
        <v>13</v>
      </c>
      <c r="V305" s="20" t="s">
        <v>13</v>
      </c>
      <c r="W305" s="27" t="s">
        <v>3906</v>
      </c>
      <c r="X305" s="8">
        <v>46184</v>
      </c>
    </row>
    <row r="306" spans="1:24" x14ac:dyDescent="0.25">
      <c r="A306" s="102">
        <v>46171</v>
      </c>
      <c r="B306" s="23" t="s">
        <v>3258</v>
      </c>
      <c r="C306" s="125">
        <v>82</v>
      </c>
      <c r="D306" s="23" t="s">
        <v>3903</v>
      </c>
      <c r="E306" s="23" t="s">
        <v>3904</v>
      </c>
      <c r="F306" s="19">
        <v>5374443</v>
      </c>
      <c r="G306" s="23" t="s">
        <v>3912</v>
      </c>
      <c r="H306" s="23"/>
      <c r="I306" s="23" t="s">
        <v>13</v>
      </c>
      <c r="J306" s="23" t="s">
        <v>13</v>
      </c>
      <c r="K306" s="23" t="s">
        <v>13</v>
      </c>
      <c r="L306" s="23" t="s">
        <v>13</v>
      </c>
      <c r="M306" s="23" t="s">
        <v>13</v>
      </c>
      <c r="N306" s="23" t="s">
        <v>13</v>
      </c>
      <c r="O306" s="23" t="s">
        <v>13</v>
      </c>
      <c r="P306" s="23" t="s">
        <v>13</v>
      </c>
      <c r="Q306" s="23" t="s">
        <v>13</v>
      </c>
      <c r="R306" s="23" t="s">
        <v>13</v>
      </c>
      <c r="S306" s="23" t="s">
        <v>13</v>
      </c>
      <c r="T306" s="23" t="s">
        <v>13</v>
      </c>
      <c r="U306" s="23" t="s">
        <v>13</v>
      </c>
      <c r="V306" s="24" t="s">
        <v>13</v>
      </c>
      <c r="W306" s="27" t="s">
        <v>3906</v>
      </c>
      <c r="X306" s="8">
        <v>46184</v>
      </c>
    </row>
    <row r="307" spans="1:24" x14ac:dyDescent="0.25">
      <c r="A307" s="88">
        <v>45287</v>
      </c>
      <c r="B307" s="23" t="s">
        <v>3258</v>
      </c>
      <c r="C307" s="23">
        <v>11.3</v>
      </c>
      <c r="D307" s="23" t="s">
        <v>2802</v>
      </c>
      <c r="E307" s="23" t="s">
        <v>2803</v>
      </c>
      <c r="F307" s="23">
        <v>1031161964</v>
      </c>
      <c r="G307" s="23" t="s">
        <v>3913</v>
      </c>
      <c r="H307" s="23"/>
      <c r="I307" s="23" t="str">
        <f>IFERROR(VLOOKUP(F307,MatrizHDUniclass!$A:$AN,3,0),"NA")</f>
        <v>NA</v>
      </c>
      <c r="J307" s="23" t="str">
        <f>IFERROR(VLOOKUP(F307,MatrizHDUniclass!$A:$AN,19,0),"NA")</f>
        <v>NA</v>
      </c>
      <c r="K307" s="23" t="str">
        <f>IFERROR(VLOOKUP(F307,MatrizHDUniclass!$A:$AN,24,0),"NA")</f>
        <v>NA</v>
      </c>
      <c r="L307" s="23" t="str">
        <f>IFERROR(VLOOKUP(F307,MatrizHDUniclass!$A:$AN,31,0),"NA")</f>
        <v>NA</v>
      </c>
      <c r="M307" s="23" t="str">
        <f>IFERROR(VLOOKUP(F307,MatrizHDUniclass!$A:$AN,32,0),"NA")</f>
        <v>NA</v>
      </c>
      <c r="N307" s="23" t="str">
        <f>IFERROR(VLOOKUP(F307,MatrizHDUniclass!$A:$AN,33,0),"NA")</f>
        <v>NA</v>
      </c>
      <c r="O307" s="23" t="str">
        <f>IFERROR(VLOOKUP(F307,MatrizHDUniclass!$A:$AN,26,0),"NA")</f>
        <v>NA</v>
      </c>
      <c r="P307" s="23" t="str">
        <f>IFERROR(VLOOKUP(F307,MatrizHDUniclass!$A:$AN,34,0),"NA")</f>
        <v>NA</v>
      </c>
      <c r="Q307" s="23" t="str">
        <f>IFERROR(VLOOKUP(F307,MatrizHDUniclass!$A:$AN,35,0),"NA")</f>
        <v>NA</v>
      </c>
      <c r="R307" s="23" t="str">
        <f>IFERROR(VLOOKUP(F307,MatrizHDUniclass!$A:$AN,36,0),"NA")</f>
        <v>NA</v>
      </c>
      <c r="S307" s="23" t="str">
        <f>IFERROR(VLOOKUP(F307,MatrizHDUniclass!$A:$AN,37,0),"NA")</f>
        <v>NA</v>
      </c>
      <c r="T307" s="23" t="str">
        <f>IFERROR(VLOOKUP(F307,MatrizHDUniclass!$A:$AN,38,0),"NA")</f>
        <v>NA</v>
      </c>
      <c r="U307" s="23" t="str">
        <f>IFERROR(VLOOKUP(F307,MatrizHDUniclass!$A:$AN,39,0),"NA")</f>
        <v>NA</v>
      </c>
      <c r="V307" s="24" t="str">
        <f>IFERROR(VLOOKUP(F307,MatrizHDUniclass!$A:$AN,40,0),"NA")</f>
        <v>NA</v>
      </c>
      <c r="W307" t="s">
        <v>3914</v>
      </c>
      <c r="X307" s="8">
        <v>46185</v>
      </c>
    </row>
    <row r="308" spans="1:24" x14ac:dyDescent="0.25">
      <c r="A308" s="88">
        <v>45244</v>
      </c>
      <c r="B308" s="23" t="s">
        <v>3309</v>
      </c>
      <c r="C308" s="23">
        <v>11.3</v>
      </c>
      <c r="D308" s="23" t="s">
        <v>2802</v>
      </c>
      <c r="E308" s="23" t="s">
        <v>2803</v>
      </c>
      <c r="F308" s="23">
        <v>1032372783</v>
      </c>
      <c r="G308" s="23" t="s">
        <v>3915</v>
      </c>
      <c r="H308" s="23" t="s">
        <v>3916</v>
      </c>
      <c r="I308" s="23" t="str">
        <f>IFERROR(VLOOKUP(F308,MatrizHDUniclass!$A:$AN,3,0),"NA")</f>
        <v>NA</v>
      </c>
      <c r="J308" s="23" t="str">
        <f>IFERROR(VLOOKUP(F308,MatrizHDUniclass!$A:$AN,19,0),"NA")</f>
        <v>NA</v>
      </c>
      <c r="K308" s="23" t="str">
        <f>IFERROR(VLOOKUP(F308,MatrizHDUniclass!$A:$AN,24,0),"NA")</f>
        <v>NA</v>
      </c>
      <c r="L308" s="23" t="str">
        <f>IFERROR(VLOOKUP(F308,MatrizHDUniclass!$A:$AN,31,0),"NA")</f>
        <v>NA</v>
      </c>
      <c r="M308" s="23" t="str">
        <f>IFERROR(VLOOKUP(F308,MatrizHDUniclass!$A:$AN,32,0),"NA")</f>
        <v>NA</v>
      </c>
      <c r="N308" s="23" t="str">
        <f>IFERROR(VLOOKUP(F308,MatrizHDUniclass!$A:$AN,33,0),"NA")</f>
        <v>NA</v>
      </c>
      <c r="O308" s="23" t="str">
        <f>IFERROR(VLOOKUP(F308,MatrizHDUniclass!$A:$AN,26,0),"NA")</f>
        <v>NA</v>
      </c>
      <c r="P308" s="23" t="str">
        <f>IFERROR(VLOOKUP(F308,MatrizHDUniclass!$A:$AN,34,0),"NA")</f>
        <v>NA</v>
      </c>
      <c r="Q308" s="23" t="str">
        <f>IFERROR(VLOOKUP(F308,MatrizHDUniclass!$A:$AN,35,0),"NA")</f>
        <v>NA</v>
      </c>
      <c r="R308" s="23" t="str">
        <f>IFERROR(VLOOKUP(F308,MatrizHDUniclass!$A:$AN,36,0),"NA")</f>
        <v>NA</v>
      </c>
      <c r="S308" s="23" t="str">
        <f>IFERROR(VLOOKUP(F308,MatrizHDUniclass!$A:$AN,37,0),"NA")</f>
        <v>NA</v>
      </c>
      <c r="T308" s="23" t="str">
        <f>IFERROR(VLOOKUP(F308,MatrizHDUniclass!$A:$AN,38,0),"NA")</f>
        <v>NA</v>
      </c>
      <c r="U308" s="23" t="str">
        <f>IFERROR(VLOOKUP(F308,MatrizHDUniclass!$A:$AN,39,0),"NA")</f>
        <v>NA</v>
      </c>
      <c r="V308" s="24" t="str">
        <f>IFERROR(VLOOKUP(F308,MatrizHDUniclass!$A:$AN,40,0),"NA")</f>
        <v>NA</v>
      </c>
      <c r="W308" t="s">
        <v>3917</v>
      </c>
      <c r="X308" s="8">
        <v>46185</v>
      </c>
    </row>
    <row r="309" spans="1:24" s="49" customFormat="1" x14ac:dyDescent="0.25">
      <c r="A309" s="70">
        <v>45322</v>
      </c>
      <c r="B309" s="48" t="s">
        <v>2790</v>
      </c>
      <c r="C309" s="48">
        <v>11.3</v>
      </c>
      <c r="D309" s="48" t="s">
        <v>2802</v>
      </c>
      <c r="E309" s="48" t="s">
        <v>2803</v>
      </c>
      <c r="F309" s="48">
        <v>71515058</v>
      </c>
      <c r="G309" s="122" t="s">
        <v>2722</v>
      </c>
      <c r="H309" s="48" t="s">
        <v>3884</v>
      </c>
      <c r="I309" s="67" t="str">
        <f>VLOOKUP(F309,'PLANTA PERU'!A:AL,2,0)</f>
        <v>CORDOVA BOBADILLA HOOVER ALEXIS</v>
      </c>
      <c r="J309" s="67" t="str">
        <f>VLOOKUP(F309,'PLANTA PERU'!A:AL,10,0)</f>
        <v>ANALISTA DE COMPRAS</v>
      </c>
      <c r="K309" s="67" t="s">
        <v>2795</v>
      </c>
      <c r="L309" s="67">
        <f>VLOOKUP(F309,'PLANTA PERU'!A:AD,7,0)</f>
        <v>0</v>
      </c>
      <c r="M309" s="67" t="s">
        <v>13</v>
      </c>
      <c r="N309" s="67" t="str">
        <f>VLOOKUP(F309,'PLANTA PERU'!A:AD,12,0)</f>
        <v>TERMINO FIJO</v>
      </c>
      <c r="O309" s="67" t="s">
        <v>2805</v>
      </c>
      <c r="P309" s="67" t="s">
        <v>2797</v>
      </c>
      <c r="Q309" s="67" t="s">
        <v>13</v>
      </c>
      <c r="R309" s="67" t="s">
        <v>13</v>
      </c>
      <c r="S309" s="68" t="s">
        <v>13</v>
      </c>
      <c r="T309" s="67" t="s">
        <v>2798</v>
      </c>
      <c r="U309" s="67" t="s">
        <v>13</v>
      </c>
      <c r="V309" s="66" t="s">
        <v>13</v>
      </c>
      <c r="W309" s="134" t="s">
        <v>3336</v>
      </c>
      <c r="X309" s="8">
        <v>46189</v>
      </c>
    </row>
    <row r="310" spans="1:24" x14ac:dyDescent="0.25">
      <c r="A310" s="70">
        <v>45216</v>
      </c>
      <c r="B310" s="48" t="s">
        <v>2790</v>
      </c>
      <c r="C310" s="48">
        <v>5.5</v>
      </c>
      <c r="D310" s="48" t="s">
        <v>2802</v>
      </c>
      <c r="E310" s="48" t="s">
        <v>2806</v>
      </c>
      <c r="F310" s="48">
        <v>70845087</v>
      </c>
      <c r="G310" s="128" t="s">
        <v>3918</v>
      </c>
      <c r="H310" s="48" t="s">
        <v>3160</v>
      </c>
      <c r="I310" s="67" t="str">
        <f>VLOOKUP(F310,'PLANTA PERU'!A:AL,2,0)</f>
        <v>ANGULO RAMOS RONALDO ESTHEFANO</v>
      </c>
      <c r="J310" s="67" t="str">
        <f>VLOOKUP(F310,'PLANTA PERU'!A:AL,10,0)</f>
        <v>AUXILIAR DE LIQUIDACION</v>
      </c>
      <c r="K310" s="67" t="s">
        <v>2795</v>
      </c>
      <c r="L310" s="67">
        <f>VLOOKUP(F310,'PLANTA PERU'!A:AD,7,0)</f>
        <v>0</v>
      </c>
      <c r="M310" s="67" t="s">
        <v>13</v>
      </c>
      <c r="N310" s="67" t="str">
        <f>VLOOKUP(F310,'PLANTA PERU'!A:AD,12,0)</f>
        <v>TERMINO FIJO</v>
      </c>
      <c r="O310" s="67" t="s">
        <v>2805</v>
      </c>
      <c r="P310" s="67" t="s">
        <v>2797</v>
      </c>
      <c r="Q310" s="67" t="s">
        <v>13</v>
      </c>
      <c r="R310" s="67" t="s">
        <v>13</v>
      </c>
      <c r="S310" s="68" t="s">
        <v>13</v>
      </c>
      <c r="T310" s="67" t="s">
        <v>2798</v>
      </c>
      <c r="U310" s="67" t="s">
        <v>13</v>
      </c>
      <c r="V310" s="66" t="s">
        <v>13</v>
      </c>
      <c r="W310" s="49" t="s">
        <v>3919</v>
      </c>
      <c r="X310" s="8">
        <v>46189</v>
      </c>
    </row>
    <row r="311" spans="1:24" x14ac:dyDescent="0.25">
      <c r="A311" s="96">
        <v>46171</v>
      </c>
      <c r="B311" s="19" t="s">
        <v>3298</v>
      </c>
      <c r="C311" s="125">
        <v>82</v>
      </c>
      <c r="D311" s="23" t="s">
        <v>3903</v>
      </c>
      <c r="E311" s="23" t="s">
        <v>3904</v>
      </c>
      <c r="F311" s="19">
        <v>1107041715</v>
      </c>
      <c r="G311" s="23" t="s">
        <v>3920</v>
      </c>
      <c r="H311" s="19"/>
      <c r="I311" s="19" t="s">
        <v>13</v>
      </c>
      <c r="J311" s="19" t="s">
        <v>13</v>
      </c>
      <c r="K311" s="19" t="s">
        <v>13</v>
      </c>
      <c r="L311" s="19" t="s">
        <v>13</v>
      </c>
      <c r="M311" s="19" t="s">
        <v>13</v>
      </c>
      <c r="N311" s="19" t="s">
        <v>13</v>
      </c>
      <c r="O311" s="19" t="s">
        <v>13</v>
      </c>
      <c r="P311" s="19" t="s">
        <v>13</v>
      </c>
      <c r="Q311" s="19" t="s">
        <v>13</v>
      </c>
      <c r="R311" s="19" t="s">
        <v>13</v>
      </c>
      <c r="S311" s="19" t="s">
        <v>13</v>
      </c>
      <c r="T311" s="19" t="s">
        <v>13</v>
      </c>
      <c r="U311" s="19" t="s">
        <v>13</v>
      </c>
      <c r="V311" s="20" t="s">
        <v>13</v>
      </c>
      <c r="W311" s="7" t="s">
        <v>3921</v>
      </c>
      <c r="X311" s="8">
        <v>46191</v>
      </c>
    </row>
    <row r="312" spans="1:24" x14ac:dyDescent="0.25">
      <c r="A312" s="102">
        <v>46171</v>
      </c>
      <c r="B312" s="23" t="s">
        <v>3298</v>
      </c>
      <c r="C312" s="125">
        <v>82</v>
      </c>
      <c r="D312" s="23" t="s">
        <v>3903</v>
      </c>
      <c r="E312" s="23" t="s">
        <v>3904</v>
      </c>
      <c r="F312" s="23">
        <v>1111661749</v>
      </c>
      <c r="G312" s="23" t="s">
        <v>3922</v>
      </c>
      <c r="H312" s="23"/>
      <c r="I312" s="23" t="s">
        <v>13</v>
      </c>
      <c r="J312" s="23" t="s">
        <v>13</v>
      </c>
      <c r="K312" s="23" t="s">
        <v>13</v>
      </c>
      <c r="L312" s="23" t="s">
        <v>13</v>
      </c>
      <c r="M312" s="23" t="s">
        <v>13</v>
      </c>
      <c r="N312" s="23" t="s">
        <v>13</v>
      </c>
      <c r="O312" s="23" t="s">
        <v>13</v>
      </c>
      <c r="P312" s="23" t="s">
        <v>13</v>
      </c>
      <c r="Q312" s="23" t="s">
        <v>13</v>
      </c>
      <c r="R312" s="23" t="s">
        <v>13</v>
      </c>
      <c r="S312" s="23" t="s">
        <v>13</v>
      </c>
      <c r="T312" s="23" t="s">
        <v>13</v>
      </c>
      <c r="U312" s="23" t="s">
        <v>13</v>
      </c>
      <c r="V312" s="24" t="s">
        <v>13</v>
      </c>
      <c r="W312" s="7" t="s">
        <v>3921</v>
      </c>
      <c r="X312" s="8">
        <v>46191</v>
      </c>
    </row>
    <row r="313" spans="1:24" x14ac:dyDescent="0.25">
      <c r="A313" s="96">
        <v>46171</v>
      </c>
      <c r="B313" s="19" t="s">
        <v>3298</v>
      </c>
      <c r="C313" s="125">
        <v>82</v>
      </c>
      <c r="D313" s="23" t="s">
        <v>3903</v>
      </c>
      <c r="E313" s="23" t="s">
        <v>3904</v>
      </c>
      <c r="F313" s="19">
        <v>74188832</v>
      </c>
      <c r="G313" s="23" t="s">
        <v>3923</v>
      </c>
      <c r="H313" s="19"/>
      <c r="I313" s="19" t="s">
        <v>13</v>
      </c>
      <c r="J313" s="19" t="s">
        <v>13</v>
      </c>
      <c r="K313" s="19" t="s">
        <v>13</v>
      </c>
      <c r="L313" s="19" t="s">
        <v>13</v>
      </c>
      <c r="M313" s="19" t="s">
        <v>13</v>
      </c>
      <c r="N313" s="19" t="s">
        <v>13</v>
      </c>
      <c r="O313" s="19" t="s">
        <v>13</v>
      </c>
      <c r="P313" s="19" t="s">
        <v>13</v>
      </c>
      <c r="Q313" s="19" t="s">
        <v>13</v>
      </c>
      <c r="R313" s="19" t="s">
        <v>13</v>
      </c>
      <c r="S313" s="19" t="s">
        <v>13</v>
      </c>
      <c r="T313" s="19" t="s">
        <v>13</v>
      </c>
      <c r="U313" s="19" t="s">
        <v>13</v>
      </c>
      <c r="V313" s="20" t="s">
        <v>13</v>
      </c>
      <c r="W313" s="7" t="s">
        <v>3921</v>
      </c>
      <c r="X313" s="8">
        <v>46191</v>
      </c>
    </row>
    <row r="314" spans="1:24" x14ac:dyDescent="0.25">
      <c r="A314" s="102">
        <v>46171</v>
      </c>
      <c r="B314" s="23" t="s">
        <v>3298</v>
      </c>
      <c r="C314" s="125">
        <v>82</v>
      </c>
      <c r="D314" s="23" t="s">
        <v>3903</v>
      </c>
      <c r="E314" s="23" t="s">
        <v>3904</v>
      </c>
      <c r="F314" s="23">
        <v>14609539</v>
      </c>
      <c r="G314" s="23" t="s">
        <v>3924</v>
      </c>
      <c r="H314" s="23"/>
      <c r="I314" s="23" t="s">
        <v>13</v>
      </c>
      <c r="J314" s="23" t="s">
        <v>13</v>
      </c>
      <c r="K314" s="23" t="s">
        <v>13</v>
      </c>
      <c r="L314" s="23" t="s">
        <v>13</v>
      </c>
      <c r="M314" s="23" t="s">
        <v>13</v>
      </c>
      <c r="N314" s="23" t="s">
        <v>13</v>
      </c>
      <c r="O314" s="23" t="s">
        <v>13</v>
      </c>
      <c r="P314" s="23" t="s">
        <v>13</v>
      </c>
      <c r="Q314" s="23" t="s">
        <v>13</v>
      </c>
      <c r="R314" s="23" t="s">
        <v>13</v>
      </c>
      <c r="S314" s="23" t="s">
        <v>13</v>
      </c>
      <c r="T314" s="23" t="s">
        <v>13</v>
      </c>
      <c r="U314" s="23" t="s">
        <v>13</v>
      </c>
      <c r="V314" s="24" t="s">
        <v>13</v>
      </c>
      <c r="W314" s="7" t="s">
        <v>3921</v>
      </c>
      <c r="X314" s="8">
        <v>46191</v>
      </c>
    </row>
    <row r="315" spans="1:24" x14ac:dyDescent="0.25">
      <c r="A315" s="96">
        <v>46171</v>
      </c>
      <c r="B315" s="19" t="s">
        <v>3298</v>
      </c>
      <c r="C315" s="125">
        <v>82</v>
      </c>
      <c r="D315" s="23" t="s">
        <v>3903</v>
      </c>
      <c r="E315" s="23" t="s">
        <v>3904</v>
      </c>
      <c r="F315" s="19">
        <v>1006197105</v>
      </c>
      <c r="G315" s="23" t="s">
        <v>3925</v>
      </c>
      <c r="H315" s="19"/>
      <c r="I315" s="19" t="s">
        <v>13</v>
      </c>
      <c r="J315" s="19" t="s">
        <v>13</v>
      </c>
      <c r="K315" s="19" t="s">
        <v>13</v>
      </c>
      <c r="L315" s="19" t="s">
        <v>13</v>
      </c>
      <c r="M315" s="19" t="s">
        <v>13</v>
      </c>
      <c r="N315" s="19" t="s">
        <v>13</v>
      </c>
      <c r="O315" s="19" t="s">
        <v>13</v>
      </c>
      <c r="P315" s="19" t="s">
        <v>13</v>
      </c>
      <c r="Q315" s="19" t="s">
        <v>13</v>
      </c>
      <c r="R315" s="19" t="s">
        <v>13</v>
      </c>
      <c r="S315" s="19" t="s">
        <v>13</v>
      </c>
      <c r="T315" s="19" t="s">
        <v>13</v>
      </c>
      <c r="U315" s="19" t="s">
        <v>13</v>
      </c>
      <c r="V315" s="20" t="s">
        <v>13</v>
      </c>
      <c r="W315" s="7" t="s">
        <v>3921</v>
      </c>
      <c r="X315" s="8">
        <v>46191</v>
      </c>
    </row>
    <row r="316" spans="1:24" x14ac:dyDescent="0.25">
      <c r="A316" s="102">
        <v>46171</v>
      </c>
      <c r="B316" s="23" t="s">
        <v>3309</v>
      </c>
      <c r="C316" s="125">
        <v>82</v>
      </c>
      <c r="D316" s="23" t="s">
        <v>3903</v>
      </c>
      <c r="E316" s="23" t="s">
        <v>3904</v>
      </c>
      <c r="F316" s="23">
        <v>1005839430</v>
      </c>
      <c r="G316" s="23" t="s">
        <v>3926</v>
      </c>
      <c r="H316" s="23"/>
      <c r="I316" s="23" t="s">
        <v>13</v>
      </c>
      <c r="J316" s="23" t="s">
        <v>13</v>
      </c>
      <c r="K316" s="23" t="s">
        <v>13</v>
      </c>
      <c r="L316" s="23" t="s">
        <v>13</v>
      </c>
      <c r="M316" s="23" t="s">
        <v>13</v>
      </c>
      <c r="N316" s="23" t="s">
        <v>13</v>
      </c>
      <c r="O316" s="23" t="s">
        <v>13</v>
      </c>
      <c r="P316" s="23" t="s">
        <v>13</v>
      </c>
      <c r="Q316" s="23" t="s">
        <v>13</v>
      </c>
      <c r="R316" s="23" t="s">
        <v>13</v>
      </c>
      <c r="S316" s="23" t="s">
        <v>13</v>
      </c>
      <c r="T316" s="23" t="s">
        <v>13</v>
      </c>
      <c r="U316" s="23" t="s">
        <v>13</v>
      </c>
      <c r="V316" s="24" t="s">
        <v>13</v>
      </c>
      <c r="W316" s="7" t="s">
        <v>3921</v>
      </c>
      <c r="X316" s="8">
        <v>46191</v>
      </c>
    </row>
    <row r="317" spans="1:24" x14ac:dyDescent="0.25">
      <c r="A317" s="96">
        <v>46171</v>
      </c>
      <c r="B317" s="19" t="s">
        <v>3309</v>
      </c>
      <c r="C317" s="125">
        <v>82</v>
      </c>
      <c r="D317" s="23" t="s">
        <v>3903</v>
      </c>
      <c r="E317" s="23" t="s">
        <v>3904</v>
      </c>
      <c r="F317" s="19">
        <v>1115790378</v>
      </c>
      <c r="G317" s="23" t="s">
        <v>3927</v>
      </c>
      <c r="H317" s="19"/>
      <c r="I317" s="19" t="s">
        <v>13</v>
      </c>
      <c r="J317" s="19" t="s">
        <v>13</v>
      </c>
      <c r="K317" s="19" t="s">
        <v>13</v>
      </c>
      <c r="L317" s="19" t="s">
        <v>13</v>
      </c>
      <c r="M317" s="19" t="s">
        <v>13</v>
      </c>
      <c r="N317" s="19" t="s">
        <v>13</v>
      </c>
      <c r="O317" s="19" t="s">
        <v>13</v>
      </c>
      <c r="P317" s="19" t="s">
        <v>13</v>
      </c>
      <c r="Q317" s="19" t="s">
        <v>13</v>
      </c>
      <c r="R317" s="19" t="s">
        <v>13</v>
      </c>
      <c r="S317" s="19" t="s">
        <v>13</v>
      </c>
      <c r="T317" s="19" t="s">
        <v>13</v>
      </c>
      <c r="U317" s="19" t="s">
        <v>13</v>
      </c>
      <c r="V317" s="20" t="s">
        <v>13</v>
      </c>
      <c r="W317" s="7" t="s">
        <v>3921</v>
      </c>
      <c r="X317" s="8">
        <v>46191</v>
      </c>
    </row>
    <row r="318" spans="1:24" x14ac:dyDescent="0.25">
      <c r="A318" s="102">
        <v>46171</v>
      </c>
      <c r="B318" s="23" t="s">
        <v>3309</v>
      </c>
      <c r="C318" s="125">
        <v>82</v>
      </c>
      <c r="D318" s="23" t="s">
        <v>3903</v>
      </c>
      <c r="E318" s="23" t="s">
        <v>3904</v>
      </c>
      <c r="F318" s="23">
        <v>1012333291</v>
      </c>
      <c r="G318" s="23" t="s">
        <v>3928</v>
      </c>
      <c r="H318" s="23"/>
      <c r="I318" s="23" t="s">
        <v>13</v>
      </c>
      <c r="J318" s="23" t="s">
        <v>13</v>
      </c>
      <c r="K318" s="23" t="s">
        <v>13</v>
      </c>
      <c r="L318" s="23" t="s">
        <v>13</v>
      </c>
      <c r="M318" s="23" t="s">
        <v>13</v>
      </c>
      <c r="N318" s="23" t="s">
        <v>13</v>
      </c>
      <c r="O318" s="23" t="s">
        <v>13</v>
      </c>
      <c r="P318" s="23" t="s">
        <v>13</v>
      </c>
      <c r="Q318" s="23" t="s">
        <v>13</v>
      </c>
      <c r="R318" s="23" t="s">
        <v>13</v>
      </c>
      <c r="S318" s="23" t="s">
        <v>13</v>
      </c>
      <c r="T318" s="23" t="s">
        <v>13</v>
      </c>
      <c r="U318" s="23" t="s">
        <v>13</v>
      </c>
      <c r="V318" s="24" t="s">
        <v>13</v>
      </c>
      <c r="W318" s="7" t="s">
        <v>3921</v>
      </c>
      <c r="X318" s="8">
        <v>46191</v>
      </c>
    </row>
    <row r="319" spans="1:24" x14ac:dyDescent="0.25">
      <c r="A319" s="96">
        <v>46171</v>
      </c>
      <c r="B319" s="19" t="s">
        <v>3309</v>
      </c>
      <c r="C319" s="125">
        <v>82</v>
      </c>
      <c r="D319" s="23" t="s">
        <v>3903</v>
      </c>
      <c r="E319" s="23" t="s">
        <v>3904</v>
      </c>
      <c r="F319" s="19">
        <v>1005855973</v>
      </c>
      <c r="G319" s="23" t="s">
        <v>3929</v>
      </c>
      <c r="H319" s="19"/>
      <c r="I319" s="19" t="s">
        <v>13</v>
      </c>
      <c r="J319" s="19" t="s">
        <v>13</v>
      </c>
      <c r="K319" s="19" t="s">
        <v>13</v>
      </c>
      <c r="L319" s="19" t="s">
        <v>13</v>
      </c>
      <c r="M319" s="19" t="s">
        <v>13</v>
      </c>
      <c r="N319" s="19" t="s">
        <v>13</v>
      </c>
      <c r="O319" s="19" t="s">
        <v>13</v>
      </c>
      <c r="P319" s="19" t="s">
        <v>13</v>
      </c>
      <c r="Q319" s="19" t="s">
        <v>13</v>
      </c>
      <c r="R319" s="19" t="s">
        <v>13</v>
      </c>
      <c r="S319" s="19" t="s">
        <v>13</v>
      </c>
      <c r="T319" s="19" t="s">
        <v>13</v>
      </c>
      <c r="U319" s="19" t="s">
        <v>13</v>
      </c>
      <c r="V319" s="20" t="s">
        <v>13</v>
      </c>
      <c r="W319" s="7" t="s">
        <v>3921</v>
      </c>
      <c r="X319" s="8">
        <v>46191</v>
      </c>
    </row>
    <row r="320" spans="1:24" x14ac:dyDescent="0.25">
      <c r="A320" s="102">
        <v>46171</v>
      </c>
      <c r="B320" s="23" t="s">
        <v>3309</v>
      </c>
      <c r="C320" s="125">
        <v>82</v>
      </c>
      <c r="D320" s="23" t="s">
        <v>3903</v>
      </c>
      <c r="E320" s="23" t="s">
        <v>3904</v>
      </c>
      <c r="F320" s="23">
        <v>1234644153</v>
      </c>
      <c r="G320" s="23" t="s">
        <v>3930</v>
      </c>
      <c r="H320" s="23"/>
      <c r="I320" s="23" t="s">
        <v>13</v>
      </c>
      <c r="J320" s="23" t="s">
        <v>13</v>
      </c>
      <c r="K320" s="23" t="s">
        <v>13</v>
      </c>
      <c r="L320" s="23" t="s">
        <v>13</v>
      </c>
      <c r="M320" s="23" t="s">
        <v>13</v>
      </c>
      <c r="N320" s="23" t="s">
        <v>13</v>
      </c>
      <c r="O320" s="23" t="s">
        <v>13</v>
      </c>
      <c r="P320" s="23" t="s">
        <v>13</v>
      </c>
      <c r="Q320" s="23" t="s">
        <v>13</v>
      </c>
      <c r="R320" s="23" t="s">
        <v>13</v>
      </c>
      <c r="S320" s="23" t="s">
        <v>13</v>
      </c>
      <c r="T320" s="23" t="s">
        <v>13</v>
      </c>
      <c r="U320" s="23" t="s">
        <v>13</v>
      </c>
      <c r="V320" s="24" t="s">
        <v>13</v>
      </c>
      <c r="W320" s="7" t="s">
        <v>3921</v>
      </c>
      <c r="X320" s="8">
        <v>46191</v>
      </c>
    </row>
    <row r="321" spans="1:24" x14ac:dyDescent="0.25">
      <c r="A321" s="96">
        <v>46171</v>
      </c>
      <c r="B321" s="19" t="s">
        <v>3309</v>
      </c>
      <c r="C321" s="125">
        <v>82</v>
      </c>
      <c r="D321" s="23" t="s">
        <v>3903</v>
      </c>
      <c r="E321" s="23" t="s">
        <v>3904</v>
      </c>
      <c r="F321" s="19">
        <v>1013586635</v>
      </c>
      <c r="G321" s="23" t="s">
        <v>3931</v>
      </c>
      <c r="H321" s="19"/>
      <c r="I321" s="19" t="s">
        <v>13</v>
      </c>
      <c r="J321" s="19" t="s">
        <v>13</v>
      </c>
      <c r="K321" s="19" t="s">
        <v>13</v>
      </c>
      <c r="L321" s="19" t="s">
        <v>13</v>
      </c>
      <c r="M321" s="19" t="s">
        <v>13</v>
      </c>
      <c r="N321" s="19" t="s">
        <v>13</v>
      </c>
      <c r="O321" s="19" t="s">
        <v>13</v>
      </c>
      <c r="P321" s="19" t="s">
        <v>13</v>
      </c>
      <c r="Q321" s="19" t="s">
        <v>13</v>
      </c>
      <c r="R321" s="19" t="s">
        <v>13</v>
      </c>
      <c r="S321" s="19" t="s">
        <v>13</v>
      </c>
      <c r="T321" s="19" t="s">
        <v>13</v>
      </c>
      <c r="U321" s="19" t="s">
        <v>13</v>
      </c>
      <c r="V321" s="20" t="s">
        <v>13</v>
      </c>
      <c r="W321" s="7" t="s">
        <v>3921</v>
      </c>
      <c r="X321" s="8">
        <v>46191</v>
      </c>
    </row>
    <row r="322" spans="1:24" x14ac:dyDescent="0.25">
      <c r="A322" s="102">
        <v>46171</v>
      </c>
      <c r="B322" s="23" t="s">
        <v>3337</v>
      </c>
      <c r="C322" s="125">
        <v>82</v>
      </c>
      <c r="D322" s="23" t="s">
        <v>3903</v>
      </c>
      <c r="E322" s="23" t="s">
        <v>3904</v>
      </c>
      <c r="F322" s="23">
        <v>1006487844</v>
      </c>
      <c r="G322" s="23" t="s">
        <v>3932</v>
      </c>
      <c r="H322" s="23"/>
      <c r="I322" s="23" t="s">
        <v>13</v>
      </c>
      <c r="J322" s="23" t="s">
        <v>13</v>
      </c>
      <c r="K322" s="23" t="s">
        <v>13</v>
      </c>
      <c r="L322" s="23" t="s">
        <v>13</v>
      </c>
      <c r="M322" s="23" t="s">
        <v>13</v>
      </c>
      <c r="N322" s="23" t="s">
        <v>13</v>
      </c>
      <c r="O322" s="23" t="s">
        <v>13</v>
      </c>
      <c r="P322" s="23" t="s">
        <v>13</v>
      </c>
      <c r="Q322" s="23" t="s">
        <v>13</v>
      </c>
      <c r="R322" s="23" t="s">
        <v>13</v>
      </c>
      <c r="S322" s="23" t="s">
        <v>13</v>
      </c>
      <c r="T322" s="23" t="s">
        <v>13</v>
      </c>
      <c r="U322" s="23" t="s">
        <v>13</v>
      </c>
      <c r="V322" s="24" t="s">
        <v>13</v>
      </c>
      <c r="W322" s="7" t="s">
        <v>3921</v>
      </c>
      <c r="X322" s="8">
        <v>46191</v>
      </c>
    </row>
    <row r="323" spans="1:24" x14ac:dyDescent="0.25">
      <c r="A323" s="96">
        <v>46171</v>
      </c>
      <c r="B323" s="19" t="s">
        <v>3429</v>
      </c>
      <c r="C323" s="125">
        <v>82</v>
      </c>
      <c r="D323" s="23" t="s">
        <v>3903</v>
      </c>
      <c r="E323" s="23" t="s">
        <v>3904</v>
      </c>
      <c r="F323" s="19">
        <v>1073232145</v>
      </c>
      <c r="G323" s="23" t="s">
        <v>3933</v>
      </c>
      <c r="H323" s="19"/>
      <c r="I323" s="19" t="s">
        <v>13</v>
      </c>
      <c r="J323" s="19" t="s">
        <v>13</v>
      </c>
      <c r="K323" s="19" t="s">
        <v>13</v>
      </c>
      <c r="L323" s="19" t="s">
        <v>13</v>
      </c>
      <c r="M323" s="19" t="s">
        <v>13</v>
      </c>
      <c r="N323" s="19" t="s">
        <v>13</v>
      </c>
      <c r="O323" s="19" t="s">
        <v>13</v>
      </c>
      <c r="P323" s="19" t="s">
        <v>13</v>
      </c>
      <c r="Q323" s="19" t="s">
        <v>13</v>
      </c>
      <c r="R323" s="19" t="s">
        <v>13</v>
      </c>
      <c r="S323" s="19" t="s">
        <v>13</v>
      </c>
      <c r="T323" s="19" t="s">
        <v>13</v>
      </c>
      <c r="U323" s="19" t="s">
        <v>13</v>
      </c>
      <c r="V323" s="20" t="s">
        <v>13</v>
      </c>
      <c r="W323" s="7" t="s">
        <v>3921</v>
      </c>
      <c r="X323" s="8">
        <v>46191</v>
      </c>
    </row>
    <row r="324" spans="1:24" x14ac:dyDescent="0.25">
      <c r="A324" s="102">
        <v>46175</v>
      </c>
      <c r="B324" s="23" t="s">
        <v>3258</v>
      </c>
      <c r="C324" s="125">
        <v>82</v>
      </c>
      <c r="D324" s="23" t="s">
        <v>3903</v>
      </c>
      <c r="E324" s="23" t="s">
        <v>3904</v>
      </c>
      <c r="F324" s="23">
        <v>1022446536</v>
      </c>
      <c r="G324" s="46" t="s">
        <v>3934</v>
      </c>
      <c r="H324" s="23"/>
      <c r="I324" s="23" t="s">
        <v>13</v>
      </c>
      <c r="J324" s="23" t="s">
        <v>13</v>
      </c>
      <c r="K324" s="23" t="s">
        <v>13</v>
      </c>
      <c r="L324" s="23" t="s">
        <v>13</v>
      </c>
      <c r="M324" s="23" t="s">
        <v>13</v>
      </c>
      <c r="N324" s="23" t="s">
        <v>13</v>
      </c>
      <c r="O324" s="23" t="s">
        <v>13</v>
      </c>
      <c r="P324" s="23" t="s">
        <v>13</v>
      </c>
      <c r="Q324" s="23" t="s">
        <v>13</v>
      </c>
      <c r="R324" s="23" t="s">
        <v>13</v>
      </c>
      <c r="S324" s="23" t="s">
        <v>13</v>
      </c>
      <c r="T324" s="23" t="s">
        <v>13</v>
      </c>
      <c r="U324" s="23" t="s">
        <v>13</v>
      </c>
      <c r="V324" s="24" t="s">
        <v>13</v>
      </c>
      <c r="W324" s="7" t="s">
        <v>3921</v>
      </c>
      <c r="X324" s="8">
        <v>46191</v>
      </c>
    </row>
    <row r="325" spans="1:24" x14ac:dyDescent="0.25">
      <c r="A325" s="70">
        <v>45140</v>
      </c>
      <c r="B325" s="48" t="s">
        <v>2790</v>
      </c>
      <c r="C325" s="48">
        <v>4.53</v>
      </c>
      <c r="D325" s="48" t="s">
        <v>2802</v>
      </c>
      <c r="E325" s="48" t="s">
        <v>2810</v>
      </c>
      <c r="F325" s="48">
        <v>2704980</v>
      </c>
      <c r="G325" s="128" t="s">
        <v>3935</v>
      </c>
      <c r="H325" s="48" t="s">
        <v>3936</v>
      </c>
      <c r="I325" s="67" t="e">
        <v>#N/A</v>
      </c>
      <c r="J325" s="67" t="e">
        <v>#N/A</v>
      </c>
      <c r="K325" s="67" t="s">
        <v>2795</v>
      </c>
      <c r="L325" s="67" t="e">
        <v>#N/A</v>
      </c>
      <c r="M325" s="67" t="s">
        <v>13</v>
      </c>
      <c r="N325" s="67" t="e">
        <v>#N/A</v>
      </c>
      <c r="O325" s="67" t="s">
        <v>2813</v>
      </c>
      <c r="P325" s="67" t="s">
        <v>2809</v>
      </c>
      <c r="Q325" s="67" t="s">
        <v>13</v>
      </c>
      <c r="R325" s="67" t="s">
        <v>13</v>
      </c>
      <c r="S325" s="68" t="s">
        <v>13</v>
      </c>
      <c r="T325" s="67" t="s">
        <v>2798</v>
      </c>
      <c r="U325" s="67" t="s">
        <v>13</v>
      </c>
      <c r="V325" s="66" t="s">
        <v>13</v>
      </c>
      <c r="W325" s="7" t="s">
        <v>3937</v>
      </c>
      <c r="X325" s="8">
        <v>46191</v>
      </c>
    </row>
    <row r="326" spans="1:24" x14ac:dyDescent="0.25">
      <c r="A326" s="70">
        <v>45140</v>
      </c>
      <c r="B326" s="48" t="s">
        <v>2790</v>
      </c>
      <c r="C326" s="48">
        <v>4.53</v>
      </c>
      <c r="D326" s="48" t="s">
        <v>2802</v>
      </c>
      <c r="E326" s="48" t="s">
        <v>2810</v>
      </c>
      <c r="F326" s="48">
        <v>72854350</v>
      </c>
      <c r="G326" s="128" t="s">
        <v>3938</v>
      </c>
      <c r="H326" s="48" t="s">
        <v>3939</v>
      </c>
      <c r="I326" s="67" t="str">
        <f>VLOOKUP(F326,'PLANTA PERU'!A:AL,2,0)</f>
        <v>MARTINEZ POZO CHRISTIAN YORDAN</v>
      </c>
      <c r="J326" s="67" t="str">
        <f>VLOOKUP(F326,'PLANTA PERU'!A:AL,10,0)</f>
        <v>TECNICO ESPECIALISTA TDP</v>
      </c>
      <c r="K326" s="67" t="s">
        <v>2795</v>
      </c>
      <c r="L326" s="67">
        <f>VLOOKUP(F326,'PLANTA PERU'!A:AD,7,0)</f>
        <v>0</v>
      </c>
      <c r="M326" s="67" t="s">
        <v>13</v>
      </c>
      <c r="N326" s="67" t="str">
        <f>VLOOKUP(F326,'PLANTA PERU'!A:AD,12,0)</f>
        <v>TERMINO FIJO</v>
      </c>
      <c r="O326" s="67" t="s">
        <v>2813</v>
      </c>
      <c r="P326" s="67" t="s">
        <v>2809</v>
      </c>
      <c r="Q326" s="67" t="s">
        <v>13</v>
      </c>
      <c r="R326" s="67" t="s">
        <v>13</v>
      </c>
      <c r="S326" s="68" t="s">
        <v>13</v>
      </c>
      <c r="T326" s="67" t="s">
        <v>2798</v>
      </c>
      <c r="U326" s="67" t="s">
        <v>13</v>
      </c>
      <c r="V326" s="66" t="s">
        <v>13</v>
      </c>
      <c r="W326" s="7" t="s">
        <v>3940</v>
      </c>
      <c r="X326" s="8">
        <v>46192</v>
      </c>
    </row>
    <row r="327" spans="1:24" x14ac:dyDescent="0.25">
      <c r="A327" s="70">
        <v>45140</v>
      </c>
      <c r="B327" s="48" t="s">
        <v>2790</v>
      </c>
      <c r="C327" s="48">
        <v>4.53</v>
      </c>
      <c r="D327" s="48" t="s">
        <v>2802</v>
      </c>
      <c r="E327" s="48" t="s">
        <v>2810</v>
      </c>
      <c r="F327" s="48">
        <v>10551431</v>
      </c>
      <c r="G327" s="128" t="s">
        <v>3941</v>
      </c>
      <c r="H327" s="48" t="s">
        <v>3942</v>
      </c>
      <c r="I327" s="67" t="str">
        <f>VLOOKUP(F327,'PLANTA PERU'!A:AL,2,0)</f>
        <v>ESPINOZA BUSTAMANTE LUIS ABELARDO</v>
      </c>
      <c r="J327" s="67" t="str">
        <f>VLOOKUP(F327,'PLANTA PERU'!A:AL,10,0)</f>
        <v>COORDINADOR FLM</v>
      </c>
      <c r="K327" s="67" t="s">
        <v>2795</v>
      </c>
      <c r="L327" s="67">
        <f>VLOOKUP(F327,'PLANTA PERU'!A:AD,7,0)</f>
        <v>0</v>
      </c>
      <c r="M327" s="67" t="s">
        <v>13</v>
      </c>
      <c r="N327" s="67" t="str">
        <f>VLOOKUP(F327,'PLANTA PERU'!A:AD,12,0)</f>
        <v>TERMINO FIJO</v>
      </c>
      <c r="O327" s="67" t="s">
        <v>2813</v>
      </c>
      <c r="P327" s="67" t="s">
        <v>2809</v>
      </c>
      <c r="Q327" s="67" t="s">
        <v>13</v>
      </c>
      <c r="R327" s="67" t="s">
        <v>13</v>
      </c>
      <c r="S327" s="68" t="s">
        <v>13</v>
      </c>
      <c r="T327" s="67" t="s">
        <v>2798</v>
      </c>
      <c r="U327" s="67" t="s">
        <v>13</v>
      </c>
      <c r="V327" s="66" t="s">
        <v>13</v>
      </c>
      <c r="W327" s="7" t="s">
        <v>3943</v>
      </c>
      <c r="X327" s="8">
        <v>46196</v>
      </c>
    </row>
    <row r="328" spans="1:24" x14ac:dyDescent="0.25">
      <c r="A328" s="102">
        <v>46171</v>
      </c>
      <c r="B328" s="23" t="s">
        <v>3298</v>
      </c>
      <c r="C328" s="23">
        <v>0.1</v>
      </c>
      <c r="D328" s="23" t="s">
        <v>3903</v>
      </c>
      <c r="E328" s="23" t="s">
        <v>3904</v>
      </c>
      <c r="F328" s="23">
        <v>16463379</v>
      </c>
      <c r="G328" s="23" t="s">
        <v>3944</v>
      </c>
      <c r="H328" s="23"/>
      <c r="I328" s="23" t="str">
        <f>IFERROR(VLOOKUP(F328,MatrizHDUniclass!$A:$AN,3,0),"NA")</f>
        <v>NA</v>
      </c>
      <c r="J328" s="23" t="str">
        <f>IFERROR(VLOOKUP(F328,MatrizHDUniclass!$A:$AN,19,0),"NA")</f>
        <v>NA</v>
      </c>
      <c r="K328" s="23" t="str">
        <f>IFERROR(VLOOKUP(F328,MatrizHDUniclass!$A:$AN,24,0),"NA")</f>
        <v>NA</v>
      </c>
      <c r="L328" s="23" t="str">
        <f>IFERROR(VLOOKUP(F328,MatrizHDUniclass!$A:$AN,31,0),"NA")</f>
        <v>NA</v>
      </c>
      <c r="M328" s="23" t="str">
        <f>IFERROR(VLOOKUP(F328,MatrizHDUniclass!$A:$AN,32,0),"NA")</f>
        <v>NA</v>
      </c>
      <c r="N328" s="23" t="str">
        <f>IFERROR(VLOOKUP(F328,MatrizHDUniclass!$A:$AN,33,0),"NA")</f>
        <v>NA</v>
      </c>
      <c r="O328" s="23" t="str">
        <f>IFERROR(VLOOKUP(F328,MatrizHDUniclass!$A:$AN,26,0),"NA")</f>
        <v>NA</v>
      </c>
      <c r="P328" s="23" t="str">
        <f>IFERROR(VLOOKUP(F328,MatrizHDUniclass!$A:$AN,34,0),"NA")</f>
        <v>NA</v>
      </c>
      <c r="Q328" s="23" t="str">
        <f>IFERROR(VLOOKUP(F328,MatrizHDUniclass!$A:$AN,35,0),"NA")</f>
        <v>NA</v>
      </c>
      <c r="R328" s="23" t="str">
        <f>IFERROR(VLOOKUP(F328,MatrizHDUniclass!$A:$AN,36,0),"NA")</f>
        <v>NA</v>
      </c>
      <c r="S328" s="23" t="str">
        <f>IFERROR(VLOOKUP(F328,MatrizHDUniclass!$A:$AN,37,0),"NA")</f>
        <v>NA</v>
      </c>
      <c r="T328" s="23" t="str">
        <f>IFERROR(VLOOKUP(F328,MatrizHDUniclass!$A:$AN,38,0),"NA")</f>
        <v>NA</v>
      </c>
      <c r="U328" s="23" t="str">
        <f>IFERROR(VLOOKUP(F328,MatrizHDUniclass!$A:$AN,39,0),"NA")</f>
        <v>NA</v>
      </c>
      <c r="V328" s="24" t="str">
        <f>IFERROR(VLOOKUP(F328,MatrizHDUniclass!$A:$AN,40,0),"NA")</f>
        <v>NA</v>
      </c>
      <c r="W328" s="7" t="s">
        <v>3921</v>
      </c>
      <c r="X328" s="8">
        <v>46196</v>
      </c>
    </row>
    <row r="329" spans="1:24" x14ac:dyDescent="0.25">
      <c r="A329" s="102">
        <v>46171</v>
      </c>
      <c r="B329" s="23" t="s">
        <v>3298</v>
      </c>
      <c r="C329" s="23">
        <v>0.1</v>
      </c>
      <c r="D329" s="23" t="s">
        <v>3903</v>
      </c>
      <c r="E329" s="23" t="s">
        <v>3904</v>
      </c>
      <c r="F329" s="23">
        <v>1130663447</v>
      </c>
      <c r="G329" s="23" t="s">
        <v>3945</v>
      </c>
      <c r="H329" s="23"/>
      <c r="I329" s="23" t="s">
        <v>13</v>
      </c>
      <c r="J329" s="23" t="s">
        <v>13</v>
      </c>
      <c r="K329" s="23" t="s">
        <v>13</v>
      </c>
      <c r="L329" s="23" t="s">
        <v>13</v>
      </c>
      <c r="M329" s="23" t="s">
        <v>13</v>
      </c>
      <c r="N329" s="23" t="s">
        <v>13</v>
      </c>
      <c r="O329" s="23" t="s">
        <v>13</v>
      </c>
      <c r="P329" s="23" t="s">
        <v>13</v>
      </c>
      <c r="Q329" s="23" t="s">
        <v>13</v>
      </c>
      <c r="R329" s="23" t="s">
        <v>13</v>
      </c>
      <c r="S329" s="23" t="s">
        <v>13</v>
      </c>
      <c r="T329" s="23" t="s">
        <v>13</v>
      </c>
      <c r="U329" s="23" t="s">
        <v>13</v>
      </c>
      <c r="V329" s="24" t="s">
        <v>13</v>
      </c>
      <c r="W329" s="7" t="s">
        <v>3921</v>
      </c>
      <c r="X329" s="8">
        <v>46196</v>
      </c>
    </row>
    <row r="330" spans="1:24" x14ac:dyDescent="0.25">
      <c r="A330" s="96">
        <v>46171</v>
      </c>
      <c r="B330" s="19" t="s">
        <v>3298</v>
      </c>
      <c r="C330" s="23">
        <v>0.1</v>
      </c>
      <c r="D330" s="23" t="s">
        <v>3903</v>
      </c>
      <c r="E330" s="23" t="s">
        <v>3904</v>
      </c>
      <c r="F330" s="19">
        <v>1120067131</v>
      </c>
      <c r="G330" s="23" t="s">
        <v>3946</v>
      </c>
      <c r="H330" s="19"/>
      <c r="I330" s="19" t="s">
        <v>13</v>
      </c>
      <c r="J330" s="19" t="s">
        <v>13</v>
      </c>
      <c r="K330" s="19" t="s">
        <v>13</v>
      </c>
      <c r="L330" s="19" t="s">
        <v>13</v>
      </c>
      <c r="M330" s="19" t="s">
        <v>13</v>
      </c>
      <c r="N330" s="19" t="s">
        <v>13</v>
      </c>
      <c r="O330" s="19" t="s">
        <v>13</v>
      </c>
      <c r="P330" s="19" t="s">
        <v>13</v>
      </c>
      <c r="Q330" s="19" t="s">
        <v>13</v>
      </c>
      <c r="R330" s="19" t="s">
        <v>13</v>
      </c>
      <c r="S330" s="19" t="s">
        <v>13</v>
      </c>
      <c r="T330" s="19" t="s">
        <v>13</v>
      </c>
      <c r="U330" s="19" t="s">
        <v>13</v>
      </c>
      <c r="V330" s="20" t="s">
        <v>13</v>
      </c>
      <c r="W330" s="7" t="s">
        <v>3921</v>
      </c>
      <c r="X330" s="8">
        <v>46196</v>
      </c>
    </row>
    <row r="331" spans="1:24" x14ac:dyDescent="0.25">
      <c r="A331" s="96">
        <v>46183</v>
      </c>
      <c r="B331" s="19" t="s">
        <v>3298</v>
      </c>
      <c r="C331" s="23">
        <v>0.1</v>
      </c>
      <c r="D331" s="23" t="s">
        <v>3903</v>
      </c>
      <c r="E331" s="23" t="s">
        <v>3904</v>
      </c>
      <c r="F331" s="19">
        <v>1023961702</v>
      </c>
      <c r="G331" s="46" t="s">
        <v>3947</v>
      </c>
      <c r="H331" s="19"/>
      <c r="I331" s="19" t="str">
        <f>IFERROR(VLOOKUP(F331,MatrizHDUniclass!$A:$AN,3,0),"NA")</f>
        <v>NA</v>
      </c>
      <c r="J331" s="19" t="str">
        <f>IFERROR(VLOOKUP(F331,MatrizHDUniclass!$A:$AN,19,0),"NA")</f>
        <v>NA</v>
      </c>
      <c r="K331" s="19" t="str">
        <f>IFERROR(VLOOKUP(F331,MatrizHDUniclass!$A:$AN,24,0),"NA")</f>
        <v>NA</v>
      </c>
      <c r="L331" s="19" t="str">
        <f>IFERROR(VLOOKUP(F331,MatrizHDUniclass!$A:$AN,31,0),"NA")</f>
        <v>NA</v>
      </c>
      <c r="M331" s="19" t="str">
        <f>IFERROR(VLOOKUP(F331,MatrizHDUniclass!$A:$AN,32,0),"NA")</f>
        <v>NA</v>
      </c>
      <c r="N331" s="19" t="str">
        <f>IFERROR(VLOOKUP(F331,MatrizHDUniclass!$A:$AN,33,0),"NA")</f>
        <v>NA</v>
      </c>
      <c r="O331" s="19" t="str">
        <f>IFERROR(VLOOKUP(F331,MatrizHDUniclass!$A:$AN,26,0),"NA")</f>
        <v>NA</v>
      </c>
      <c r="P331" s="19" t="str">
        <f>IFERROR(VLOOKUP(F331,MatrizHDUniclass!$A:$AN,34,0),"NA")</f>
        <v>NA</v>
      </c>
      <c r="Q331" s="19" t="str">
        <f>IFERROR(VLOOKUP(F331,MatrizHDUniclass!$A:$AN,35,0),"NA")</f>
        <v>NA</v>
      </c>
      <c r="R331" s="19" t="str">
        <f>IFERROR(VLOOKUP(F331,MatrizHDUniclass!$A:$AN,36,0),"NA")</f>
        <v>NA</v>
      </c>
      <c r="S331" s="19" t="str">
        <f>IFERROR(VLOOKUP(F331,MatrizHDUniclass!$A:$AN,37,0),"NA")</f>
        <v>NA</v>
      </c>
      <c r="T331" s="19" t="str">
        <f>IFERROR(VLOOKUP(F331,MatrizHDUniclass!$A:$AN,38,0),"NA")</f>
        <v>NA</v>
      </c>
      <c r="U331" s="19" t="str">
        <f>IFERROR(VLOOKUP(F331,MatrizHDUniclass!$A:$AN,39,0),"NA")</f>
        <v>NA</v>
      </c>
      <c r="V331" s="20" t="str">
        <f>IFERROR(VLOOKUP(F331,MatrizHDUniclass!$A:$AN,40,0),"NA")</f>
        <v>NA</v>
      </c>
      <c r="W331" s="7" t="s">
        <v>3921</v>
      </c>
      <c r="X331" s="8">
        <v>46196</v>
      </c>
    </row>
    <row r="332" spans="1:24" x14ac:dyDescent="0.25">
      <c r="A332" s="102">
        <v>46171</v>
      </c>
      <c r="B332" s="23" t="s">
        <v>3429</v>
      </c>
      <c r="C332" s="23">
        <v>0.1</v>
      </c>
      <c r="D332" s="23" t="s">
        <v>3903</v>
      </c>
      <c r="E332" s="23" t="s">
        <v>3904</v>
      </c>
      <c r="F332" s="23">
        <v>1070622926</v>
      </c>
      <c r="G332" s="23" t="s">
        <v>3948</v>
      </c>
      <c r="H332" s="23"/>
      <c r="I332" s="23" t="str">
        <f>IFERROR(VLOOKUP(F332,MatrizHDUniclass!$A:$AN,3,0),"NA")</f>
        <v>NA</v>
      </c>
      <c r="J332" s="23" t="str">
        <f>IFERROR(VLOOKUP(F332,MatrizHDUniclass!$A:$AN,19,0),"NA")</f>
        <v>NA</v>
      </c>
      <c r="K332" s="23" t="str">
        <f>IFERROR(VLOOKUP(F332,MatrizHDUniclass!$A:$AN,24,0),"NA")</f>
        <v>NA</v>
      </c>
      <c r="L332" s="23" t="str">
        <f>IFERROR(VLOOKUP(F332,MatrizHDUniclass!$A:$AN,31,0),"NA")</f>
        <v>NA</v>
      </c>
      <c r="M332" s="23" t="str">
        <f>IFERROR(VLOOKUP(F332,MatrizHDUniclass!$A:$AN,32,0),"NA")</f>
        <v>NA</v>
      </c>
      <c r="N332" s="23" t="str">
        <f>IFERROR(VLOOKUP(F332,MatrizHDUniclass!$A:$AN,33,0),"NA")</f>
        <v>NA</v>
      </c>
      <c r="O332" s="23" t="str">
        <f>IFERROR(VLOOKUP(F332,MatrizHDUniclass!$A:$AN,26,0),"NA")</f>
        <v>NA</v>
      </c>
      <c r="P332" s="23" t="str">
        <f>IFERROR(VLOOKUP(F332,MatrizHDUniclass!$A:$AN,34,0),"NA")</f>
        <v>NA</v>
      </c>
      <c r="Q332" s="23" t="str">
        <f>IFERROR(VLOOKUP(F332,MatrizHDUniclass!$A:$AN,35,0),"NA")</f>
        <v>NA</v>
      </c>
      <c r="R332" s="23" t="str">
        <f>IFERROR(VLOOKUP(F332,MatrizHDUniclass!$A:$AN,36,0),"NA")</f>
        <v>NA</v>
      </c>
      <c r="S332" s="23" t="str">
        <f>IFERROR(VLOOKUP(F332,MatrizHDUniclass!$A:$AN,37,0),"NA")</f>
        <v>NA</v>
      </c>
      <c r="T332" s="23" t="str">
        <f>IFERROR(VLOOKUP(F332,MatrizHDUniclass!$A:$AN,38,0),"NA")</f>
        <v>NA</v>
      </c>
      <c r="U332" s="23" t="str">
        <f>IFERROR(VLOOKUP(F332,MatrizHDUniclass!$A:$AN,39,0),"NA")</f>
        <v>NA</v>
      </c>
      <c r="V332" s="24" t="str">
        <f>IFERROR(VLOOKUP(F332,MatrizHDUniclass!$A:$AN,40,0),"NA")</f>
        <v>NA</v>
      </c>
      <c r="W332" s="7" t="s">
        <v>3921</v>
      </c>
      <c r="X332" s="8">
        <v>46196</v>
      </c>
    </row>
    <row r="333" spans="1:24" x14ac:dyDescent="0.25">
      <c r="A333" s="102">
        <v>46171</v>
      </c>
      <c r="B333" s="23" t="s">
        <v>3449</v>
      </c>
      <c r="C333" s="23">
        <v>0.1</v>
      </c>
      <c r="D333" s="23" t="s">
        <v>3903</v>
      </c>
      <c r="E333" s="23" t="s">
        <v>3904</v>
      </c>
      <c r="F333" s="23">
        <v>1113702399</v>
      </c>
      <c r="G333" s="23" t="s">
        <v>3949</v>
      </c>
      <c r="H333" s="23"/>
      <c r="I333" s="23" t="str">
        <f>IFERROR(VLOOKUP(F333,MatrizHDUniclass!$A:$AN,3,0),"NA")</f>
        <v>NA</v>
      </c>
      <c r="J333" s="23" t="str">
        <f>IFERROR(VLOOKUP(F333,MatrizHDUniclass!$A:$AN,19,0),"NA")</f>
        <v>NA</v>
      </c>
      <c r="K333" s="23" t="str">
        <f>IFERROR(VLOOKUP(F333,MatrizHDUniclass!$A:$AN,24,0),"NA")</f>
        <v>NA</v>
      </c>
      <c r="L333" s="23" t="str">
        <f>IFERROR(VLOOKUP(F333,MatrizHDUniclass!$A:$AN,31,0),"NA")</f>
        <v>NA</v>
      </c>
      <c r="M333" s="23" t="str">
        <f>IFERROR(VLOOKUP(F333,MatrizHDUniclass!$A:$AN,32,0),"NA")</f>
        <v>NA</v>
      </c>
      <c r="N333" s="23" t="str">
        <f>IFERROR(VLOOKUP(F333,MatrizHDUniclass!$A:$AN,33,0),"NA")</f>
        <v>NA</v>
      </c>
      <c r="O333" s="23" t="str">
        <f>IFERROR(VLOOKUP(F333,MatrizHDUniclass!$A:$AN,26,0),"NA")</f>
        <v>NA</v>
      </c>
      <c r="P333" s="23" t="str">
        <f>IFERROR(VLOOKUP(F333,MatrizHDUniclass!$A:$AN,34,0),"NA")</f>
        <v>NA</v>
      </c>
      <c r="Q333" s="23" t="str">
        <f>IFERROR(VLOOKUP(F333,MatrizHDUniclass!$A:$AN,35,0),"NA")</f>
        <v>NA</v>
      </c>
      <c r="R333" s="23" t="str">
        <f>IFERROR(VLOOKUP(F333,MatrizHDUniclass!$A:$AN,36,0),"NA")</f>
        <v>NA</v>
      </c>
      <c r="S333" s="23" t="str">
        <f>IFERROR(VLOOKUP(F333,MatrizHDUniclass!$A:$AN,37,0),"NA")</f>
        <v>NA</v>
      </c>
      <c r="T333" s="23" t="str">
        <f>IFERROR(VLOOKUP(F333,MatrizHDUniclass!$A:$AN,38,0),"NA")</f>
        <v>NA</v>
      </c>
      <c r="U333" s="23" t="str">
        <f>IFERROR(VLOOKUP(F333,MatrizHDUniclass!$A:$AN,39,0),"NA")</f>
        <v>NA</v>
      </c>
      <c r="V333" s="24" t="str">
        <f>IFERROR(VLOOKUP(F333,MatrizHDUniclass!$A:$AN,40,0),"NA")</f>
        <v>NA</v>
      </c>
      <c r="W333" s="7" t="s">
        <v>3921</v>
      </c>
      <c r="X333" s="8">
        <v>46196</v>
      </c>
    </row>
    <row r="334" spans="1:24" x14ac:dyDescent="0.25">
      <c r="A334" s="102">
        <v>46171</v>
      </c>
      <c r="B334" s="23" t="s">
        <v>3449</v>
      </c>
      <c r="C334" s="23">
        <v>0.1</v>
      </c>
      <c r="D334" s="23" t="s">
        <v>3903</v>
      </c>
      <c r="E334" s="23" t="s">
        <v>3904</v>
      </c>
      <c r="F334" s="23">
        <v>1113690056</v>
      </c>
      <c r="G334" s="23" t="s">
        <v>3950</v>
      </c>
      <c r="H334" s="23"/>
      <c r="I334" s="23" t="str">
        <f>IFERROR(VLOOKUP(F334,MatrizHDUniclass!$A:$AN,3,0),"NA")</f>
        <v>NA</v>
      </c>
      <c r="J334" s="23" t="str">
        <f>IFERROR(VLOOKUP(F334,MatrizHDUniclass!$A:$AN,19,0),"NA")</f>
        <v>NA</v>
      </c>
      <c r="K334" s="23" t="str">
        <f>IFERROR(VLOOKUP(F334,MatrizHDUniclass!$A:$AN,24,0),"NA")</f>
        <v>NA</v>
      </c>
      <c r="L334" s="23" t="str">
        <f>IFERROR(VLOOKUP(F334,MatrizHDUniclass!$A:$AN,31,0),"NA")</f>
        <v>NA</v>
      </c>
      <c r="M334" s="23" t="str">
        <f>IFERROR(VLOOKUP(F334,MatrizHDUniclass!$A:$AN,32,0),"NA")</f>
        <v>NA</v>
      </c>
      <c r="N334" s="23" t="str">
        <f>IFERROR(VLOOKUP(F334,MatrizHDUniclass!$A:$AN,33,0),"NA")</f>
        <v>NA</v>
      </c>
      <c r="O334" s="23" t="str">
        <f>IFERROR(VLOOKUP(F334,MatrizHDUniclass!$A:$AN,26,0),"NA")</f>
        <v>NA</v>
      </c>
      <c r="P334" s="23" t="str">
        <f>IFERROR(VLOOKUP(F334,MatrizHDUniclass!$A:$AN,34,0),"NA")</f>
        <v>NA</v>
      </c>
      <c r="Q334" s="23" t="str">
        <f>IFERROR(VLOOKUP(F334,MatrizHDUniclass!$A:$AN,35,0),"NA")</f>
        <v>NA</v>
      </c>
      <c r="R334" s="23" t="str">
        <f>IFERROR(VLOOKUP(F334,MatrizHDUniclass!$A:$AN,36,0),"NA")</f>
        <v>NA</v>
      </c>
      <c r="S334" s="23" t="str">
        <f>IFERROR(VLOOKUP(F334,MatrizHDUniclass!$A:$AN,37,0),"NA")</f>
        <v>NA</v>
      </c>
      <c r="T334" s="23" t="str">
        <f>IFERROR(VLOOKUP(F334,MatrizHDUniclass!$A:$AN,38,0),"NA")</f>
        <v>NA</v>
      </c>
      <c r="U334" s="23" t="str">
        <f>IFERROR(VLOOKUP(F334,MatrizHDUniclass!$A:$AN,39,0),"NA")</f>
        <v>NA</v>
      </c>
      <c r="V334" s="24" t="str">
        <f>IFERROR(VLOOKUP(F334,MatrizHDUniclass!$A:$AN,40,0),"NA")</f>
        <v>NA</v>
      </c>
      <c r="W334" s="7" t="s">
        <v>3921</v>
      </c>
      <c r="X334" s="8">
        <v>46196</v>
      </c>
    </row>
    <row r="335" spans="1:24" x14ac:dyDescent="0.25">
      <c r="A335" s="102">
        <v>46171</v>
      </c>
      <c r="B335" s="23" t="s">
        <v>3258</v>
      </c>
      <c r="C335" s="23">
        <v>0.1</v>
      </c>
      <c r="D335" s="23" t="s">
        <v>3903</v>
      </c>
      <c r="E335" s="23" t="s">
        <v>3904</v>
      </c>
      <c r="F335" s="23">
        <v>1023242109</v>
      </c>
      <c r="G335" s="23" t="s">
        <v>3951</v>
      </c>
      <c r="H335" s="23"/>
      <c r="I335" s="23" t="str">
        <f>IFERROR(VLOOKUP(F335,MatrizHDUniclass!$A:$AN,3,0),"NA")</f>
        <v>NA</v>
      </c>
      <c r="J335" s="23" t="str">
        <f>IFERROR(VLOOKUP(F335,MatrizHDUniclass!$A:$AN,19,0),"NA")</f>
        <v>NA</v>
      </c>
      <c r="K335" s="23" t="str">
        <f>IFERROR(VLOOKUP(F335,MatrizHDUniclass!$A:$AN,24,0),"NA")</f>
        <v>NA</v>
      </c>
      <c r="L335" s="23" t="str">
        <f>IFERROR(VLOOKUP(F335,MatrizHDUniclass!$A:$AN,31,0),"NA")</f>
        <v>NA</v>
      </c>
      <c r="M335" s="23" t="str">
        <f>IFERROR(VLOOKUP(F335,MatrizHDUniclass!$A:$AN,32,0),"NA")</f>
        <v>NA</v>
      </c>
      <c r="N335" s="23" t="str">
        <f>IFERROR(VLOOKUP(F335,MatrizHDUniclass!$A:$AN,33,0),"NA")</f>
        <v>NA</v>
      </c>
      <c r="O335" s="23" t="str">
        <f>IFERROR(VLOOKUP(F335,MatrizHDUniclass!$A:$AN,26,0),"NA")</f>
        <v>NA</v>
      </c>
      <c r="P335" s="23" t="str">
        <f>IFERROR(VLOOKUP(F335,MatrizHDUniclass!$A:$AN,34,0),"NA")</f>
        <v>NA</v>
      </c>
      <c r="Q335" s="23" t="str">
        <f>IFERROR(VLOOKUP(F335,MatrizHDUniclass!$A:$AN,35,0),"NA")</f>
        <v>NA</v>
      </c>
      <c r="R335" s="23" t="str">
        <f>IFERROR(VLOOKUP(F335,MatrizHDUniclass!$A:$AN,36,0),"NA")</f>
        <v>NA</v>
      </c>
      <c r="S335" s="23" t="str">
        <f>IFERROR(VLOOKUP(F335,MatrizHDUniclass!$A:$AN,37,0),"NA")</f>
        <v>NA</v>
      </c>
      <c r="T335" s="23" t="str">
        <f>IFERROR(VLOOKUP(F335,MatrizHDUniclass!$A:$AN,38,0),"NA")</f>
        <v>NA</v>
      </c>
      <c r="U335" s="23" t="str">
        <f>IFERROR(VLOOKUP(F335,MatrizHDUniclass!$A:$AN,39,0),"NA")</f>
        <v>NA</v>
      </c>
      <c r="V335" s="24" t="str">
        <f>IFERROR(VLOOKUP(F335,MatrizHDUniclass!$A:$AN,40,0),"NA")</f>
        <v>NA</v>
      </c>
      <c r="W335" s="7" t="s">
        <v>3921</v>
      </c>
      <c r="X335" s="8">
        <v>46196</v>
      </c>
    </row>
    <row r="336" spans="1:24" x14ac:dyDescent="0.25">
      <c r="A336" s="102">
        <v>46175</v>
      </c>
      <c r="B336" s="23" t="s">
        <v>3258</v>
      </c>
      <c r="C336" s="23">
        <v>0.1</v>
      </c>
      <c r="D336" s="23" t="s">
        <v>3903</v>
      </c>
      <c r="E336" s="23" t="s">
        <v>3904</v>
      </c>
      <c r="F336" s="23">
        <v>1140914418</v>
      </c>
      <c r="G336" s="46" t="s">
        <v>3952</v>
      </c>
      <c r="H336" s="23"/>
      <c r="I336" s="23" t="str">
        <f>IFERROR(VLOOKUP(F336,MatrizHDUniclass!$A:$AN,3,0),"NA")</f>
        <v>NA</v>
      </c>
      <c r="J336" s="23" t="str">
        <f>IFERROR(VLOOKUP(F336,MatrizHDUniclass!$A:$AN,19,0),"NA")</f>
        <v>NA</v>
      </c>
      <c r="K336" s="23" t="str">
        <f>IFERROR(VLOOKUP(F336,MatrizHDUniclass!$A:$AN,24,0),"NA")</f>
        <v>NA</v>
      </c>
      <c r="L336" s="23" t="str">
        <f>IFERROR(VLOOKUP(F336,MatrizHDUniclass!$A:$AN,31,0),"NA")</f>
        <v>NA</v>
      </c>
      <c r="M336" s="23" t="str">
        <f>IFERROR(VLOOKUP(F336,MatrizHDUniclass!$A:$AN,32,0),"NA")</f>
        <v>NA</v>
      </c>
      <c r="N336" s="23" t="str">
        <f>IFERROR(VLOOKUP(F336,MatrizHDUniclass!$A:$AN,33,0),"NA")</f>
        <v>NA</v>
      </c>
      <c r="O336" s="23" t="str">
        <f>IFERROR(VLOOKUP(F336,MatrizHDUniclass!$A:$AN,26,0),"NA")</f>
        <v>NA</v>
      </c>
      <c r="P336" s="23" t="str">
        <f>IFERROR(VLOOKUP(F336,MatrizHDUniclass!$A:$AN,34,0),"NA")</f>
        <v>NA</v>
      </c>
      <c r="Q336" s="23" t="str">
        <f>IFERROR(VLOOKUP(F336,MatrizHDUniclass!$A:$AN,35,0),"NA")</f>
        <v>NA</v>
      </c>
      <c r="R336" s="23" t="str">
        <f>IFERROR(VLOOKUP(F336,MatrizHDUniclass!$A:$AN,36,0),"NA")</f>
        <v>NA</v>
      </c>
      <c r="S336" s="23" t="str">
        <f>IFERROR(VLOOKUP(F336,MatrizHDUniclass!$A:$AN,37,0),"NA")</f>
        <v>NA</v>
      </c>
      <c r="T336" s="23" t="str">
        <f>IFERROR(VLOOKUP(F336,MatrizHDUniclass!$A:$AN,38,0),"NA")</f>
        <v>NA</v>
      </c>
      <c r="U336" s="23" t="str">
        <f>IFERROR(VLOOKUP(F336,MatrizHDUniclass!$A:$AN,39,0),"NA")</f>
        <v>NA</v>
      </c>
      <c r="V336" s="24" t="str">
        <f>IFERROR(VLOOKUP(F336,MatrizHDUniclass!$A:$AN,40,0),"NA")</f>
        <v>NA</v>
      </c>
      <c r="W336" s="7" t="s">
        <v>3921</v>
      </c>
      <c r="X336" s="8">
        <v>46196</v>
      </c>
    </row>
    <row r="337" spans="1:24" x14ac:dyDescent="0.25">
      <c r="A337" s="88">
        <v>45287</v>
      </c>
      <c r="B337" s="23" t="s">
        <v>3298</v>
      </c>
      <c r="C337" s="23">
        <v>11.3</v>
      </c>
      <c r="D337" s="23" t="s">
        <v>2802</v>
      </c>
      <c r="E337" s="23" t="s">
        <v>2803</v>
      </c>
      <c r="F337" s="23">
        <v>1010173055</v>
      </c>
      <c r="G337" s="46" t="s">
        <v>3953</v>
      </c>
      <c r="H337" s="23" t="s">
        <v>3954</v>
      </c>
      <c r="I337" s="23" t="s">
        <v>3955</v>
      </c>
      <c r="J337" s="23" t="s">
        <v>3956</v>
      </c>
      <c r="K337" s="23" t="s">
        <v>3957</v>
      </c>
      <c r="L337" s="23" t="s">
        <v>3080</v>
      </c>
      <c r="M337" s="23" t="s">
        <v>3282</v>
      </c>
      <c r="N337" s="23" t="s">
        <v>3258</v>
      </c>
      <c r="O337" s="23" t="s">
        <v>3958</v>
      </c>
      <c r="P337" s="23" t="s">
        <v>2500</v>
      </c>
      <c r="Q337" s="23" t="s">
        <v>3074</v>
      </c>
      <c r="R337" s="23" t="s">
        <v>3959</v>
      </c>
      <c r="S337" s="23" t="s">
        <v>3285</v>
      </c>
      <c r="T337" s="23" t="s">
        <v>3275</v>
      </c>
      <c r="U337" s="23" t="s">
        <v>3081</v>
      </c>
      <c r="V337" s="24" t="s">
        <v>3307</v>
      </c>
      <c r="W337" s="7" t="s">
        <v>3960</v>
      </c>
      <c r="X337" s="8">
        <v>46196</v>
      </c>
    </row>
    <row r="338" spans="1:24" x14ac:dyDescent="0.25">
      <c r="A338" s="102">
        <v>46175</v>
      </c>
      <c r="B338" s="23" t="s">
        <v>3258</v>
      </c>
      <c r="C338" s="23">
        <v>0.1</v>
      </c>
      <c r="D338" s="23" t="s">
        <v>3903</v>
      </c>
      <c r="E338" s="23" t="s">
        <v>3904</v>
      </c>
      <c r="F338" s="23">
        <v>1107073989</v>
      </c>
      <c r="G338" s="132" t="s">
        <v>3961</v>
      </c>
      <c r="H338" s="23" t="s">
        <v>3962</v>
      </c>
      <c r="I338" s="23" t="str">
        <f>IFERROR(VLOOKUP(F338,MatrizHDUniclass!$A:$AN,3,0),"NA")</f>
        <v>NA</v>
      </c>
      <c r="J338" s="23" t="str">
        <f>IFERROR(VLOOKUP(F338,MatrizHDUniclass!$A:$AN,19,0),"NA")</f>
        <v>NA</v>
      </c>
      <c r="K338" s="23" t="str">
        <f>IFERROR(VLOOKUP(F338,MatrizHDUniclass!$A:$AN,24,0),"NA")</f>
        <v>NA</v>
      </c>
      <c r="L338" s="23" t="str">
        <f>IFERROR(VLOOKUP(F338,MatrizHDUniclass!$A:$AN,31,0),"NA")</f>
        <v>NA</v>
      </c>
      <c r="M338" s="23" t="str">
        <f>IFERROR(VLOOKUP(F338,MatrizHDUniclass!$A:$AN,32,0),"NA")</f>
        <v>NA</v>
      </c>
      <c r="N338" s="23" t="str">
        <f>IFERROR(VLOOKUP(F338,MatrizHDUniclass!$A:$AN,33,0),"NA")</f>
        <v>NA</v>
      </c>
      <c r="O338" s="23" t="str">
        <f>IFERROR(VLOOKUP(F338,MatrizHDUniclass!$A:$AN,26,0),"NA")</f>
        <v>NA</v>
      </c>
      <c r="P338" s="23" t="str">
        <f>IFERROR(VLOOKUP(F338,MatrizHDUniclass!$A:$AN,34,0),"NA")</f>
        <v>NA</v>
      </c>
      <c r="Q338" s="23" t="str">
        <f>IFERROR(VLOOKUP(F338,MatrizHDUniclass!$A:$AN,35,0),"NA")</f>
        <v>NA</v>
      </c>
      <c r="R338" s="23" t="str">
        <f>IFERROR(VLOOKUP(F338,MatrizHDUniclass!$A:$AN,36,0),"NA")</f>
        <v>NA</v>
      </c>
      <c r="S338" s="23" t="str">
        <f>IFERROR(VLOOKUP(F338,MatrizHDUniclass!$A:$AN,37,0),"NA")</f>
        <v>NA</v>
      </c>
      <c r="T338" s="23" t="str">
        <f>IFERROR(VLOOKUP(F338,MatrizHDUniclass!$A:$AN,38,0),"NA")</f>
        <v>NA</v>
      </c>
      <c r="U338" s="23" t="str">
        <f>IFERROR(VLOOKUP(F338,MatrizHDUniclass!$A:$AN,39,0),"NA")</f>
        <v>NA</v>
      </c>
      <c r="V338" s="24" t="str">
        <f>IFERROR(VLOOKUP(F338,MatrizHDUniclass!$A:$AN,40,0),"NA")</f>
        <v>NA</v>
      </c>
      <c r="W338" s="7" t="s">
        <v>3921</v>
      </c>
      <c r="X338" s="8">
        <v>46198</v>
      </c>
    </row>
    <row r="339" spans="1:24" x14ac:dyDescent="0.25">
      <c r="A339" s="102">
        <v>46182</v>
      </c>
      <c r="B339" s="89" t="s">
        <v>3258</v>
      </c>
      <c r="C339" s="23">
        <v>5.5</v>
      </c>
      <c r="D339" s="23" t="s">
        <v>2802</v>
      </c>
      <c r="E339" s="23" t="s">
        <v>2806</v>
      </c>
      <c r="F339" s="52">
        <v>1001272813</v>
      </c>
      <c r="G339" s="133" t="s">
        <v>3963</v>
      </c>
      <c r="H339" s="23" t="s">
        <v>3964</v>
      </c>
      <c r="I339" s="23" t="str">
        <f>IFERROR(VLOOKUP(F339,MatrizHDUniclass!$A:$AN,3,0),"NA")</f>
        <v>NA</v>
      </c>
      <c r="J339" s="23" t="str">
        <f>IFERROR(VLOOKUP(F339,MatrizHDUniclass!$A:$AN,19,0),"NA")</f>
        <v>NA</v>
      </c>
      <c r="K339" s="23" t="str">
        <f>IFERROR(VLOOKUP(F339,MatrizHDUniclass!$A:$AN,24,0),"NA")</f>
        <v>NA</v>
      </c>
      <c r="L339" s="23" t="str">
        <f>IFERROR(VLOOKUP(F339,MatrizHDUniclass!$A:$AN,31,0),"NA")</f>
        <v>NA</v>
      </c>
      <c r="M339" s="23" t="str">
        <f>IFERROR(VLOOKUP(F339,MatrizHDUniclass!$A:$AN,32,0),"NA")</f>
        <v>NA</v>
      </c>
      <c r="N339" s="23" t="str">
        <f>IFERROR(VLOOKUP(F339,MatrizHDUniclass!$A:$AN,33,0),"NA")</f>
        <v>NA</v>
      </c>
      <c r="O339" s="23" t="str">
        <f>IFERROR(VLOOKUP(F339,MatrizHDUniclass!$A:$AN,26,0),"NA")</f>
        <v>NA</v>
      </c>
      <c r="P339" s="23" t="str">
        <f>IFERROR(VLOOKUP(F339,MatrizHDUniclass!$A:$AN,34,0),"NA")</f>
        <v>NA</v>
      </c>
      <c r="Q339" s="23" t="str">
        <f>IFERROR(VLOOKUP(F339,MatrizHDUniclass!$A:$AN,35,0),"NA")</f>
        <v>NA</v>
      </c>
      <c r="R339" s="23" t="str">
        <f>IFERROR(VLOOKUP(F339,MatrizHDUniclass!$A:$AN,36,0),"NA")</f>
        <v>NA</v>
      </c>
      <c r="S339" s="23" t="str">
        <f>IFERROR(VLOOKUP(F339,MatrizHDUniclass!$A:$AN,37,0),"NA")</f>
        <v>NA</v>
      </c>
      <c r="T339" s="23" t="str">
        <f>IFERROR(VLOOKUP(F339,MatrizHDUniclass!$A:$AN,38,0),"NA")</f>
        <v>NA</v>
      </c>
      <c r="U339" s="23" t="str">
        <f>IFERROR(VLOOKUP(F339,MatrizHDUniclass!$A:$AN,39,0),"NA")</f>
        <v>NA</v>
      </c>
      <c r="V339" s="24" t="str">
        <f>IFERROR(VLOOKUP(F339,MatrizHDUniclass!$A:$AN,40,0),"NA")</f>
        <v>NA</v>
      </c>
      <c r="W339" s="7" t="s">
        <v>3965</v>
      </c>
      <c r="X339" s="8">
        <v>46198</v>
      </c>
    </row>
    <row r="340" spans="1:24" x14ac:dyDescent="0.25">
      <c r="A340" s="102">
        <v>45604</v>
      </c>
      <c r="B340" s="23" t="s">
        <v>3265</v>
      </c>
      <c r="C340" s="23">
        <v>4.53</v>
      </c>
      <c r="D340" s="23" t="s">
        <v>2802</v>
      </c>
      <c r="E340" s="23" t="s">
        <v>2810</v>
      </c>
      <c r="F340" s="60">
        <v>1037592891</v>
      </c>
      <c r="G340" s="23" t="s">
        <v>2755</v>
      </c>
      <c r="H340" s="30" t="s">
        <v>3966</v>
      </c>
      <c r="I340" s="23" t="str">
        <f>IFERROR(VLOOKUP(F340,MatrizHDUniclass!$A:$AN,3,0),"NA")</f>
        <v>MONTOYA LAVERDE JONATHAN STIVEN</v>
      </c>
      <c r="J340" s="23" t="str">
        <f>IFERROR(VLOOKUP(F340,MatrizHDUniclass!$A:$AN,19,0),"NA")</f>
        <v>TECNICO OPERACIÓN</v>
      </c>
      <c r="K340" s="23" t="str">
        <f>IFERROR(VLOOKUP(F340,MatrizHDUniclass!$A:$AN,24,0),"NA")</f>
        <v>IGAM</v>
      </c>
      <c r="L340" s="23" t="str">
        <f>IFERROR(VLOOKUP(F340,MatrizHDUniclass!$A:$AN,31,0),"NA")</f>
        <v>INGENIERIA-GENERAL</v>
      </c>
      <c r="M340" s="23" t="str">
        <f>IFERROR(VLOOKUP(F340,MatrizHDUniclass!$A:$AN,32,0),"NA")</f>
        <v>REG ANTIO</v>
      </c>
      <c r="N340" s="23" t="str">
        <f>IFERROR(VLOOKUP(F340,MatrizHDUniclass!$A:$AN,33,0),"NA")</f>
        <v>MEDELLIN</v>
      </c>
      <c r="O340" s="23" t="str">
        <f>IFERROR(VLOOKUP(F340,MatrizHDUniclass!$A:$AN,26,0),"NA")</f>
        <v>ISST</v>
      </c>
      <c r="P340" s="23" t="str">
        <f>IFERROR(VLOOKUP(F340,MatrizHDUniclass!$A:$AN,34,0),"NA")</f>
        <v>TIGO</v>
      </c>
      <c r="Q340" s="23" t="str">
        <f>IFERROR(VLOOKUP(F340,MatrizHDUniclass!$A:$AN,35,0),"NA")</f>
        <v>SOLU FIJAS</v>
      </c>
      <c r="R340" s="23" t="str">
        <f>IFERROR(VLOOKUP(F340,MatrizHDUniclass!$A:$AN,36,0),"NA")</f>
        <v>STRONG</v>
      </c>
      <c r="S340" s="23" t="str">
        <f>IFERROR(VLOOKUP(F340,MatrizHDUniclass!$A:$AN,37,0),"NA")</f>
        <v>CLIENTES</v>
      </c>
      <c r="T340" s="23" t="str">
        <f>IFERROR(VLOOKUP(F340,MatrizHDUniclass!$A:$AN,38,0),"NA")</f>
        <v>CONECTAR TV</v>
      </c>
      <c r="U340" s="23" t="str">
        <f>IFERROR(VLOOKUP(F340,MatrizHDUniclass!$A:$AN,39,0),"NA")</f>
        <v>INGENIERIA</v>
      </c>
      <c r="V340" s="24" t="str">
        <f>IFERROR(VLOOKUP(F340,MatrizHDUniclass!$A:$AN,40,0),"NA")</f>
        <v>OPERATIVO</v>
      </c>
      <c r="W340" s="134" t="s">
        <v>3336</v>
      </c>
      <c r="X340" s="8">
        <v>46198</v>
      </c>
    </row>
    <row r="341" spans="1:24" x14ac:dyDescent="0.25">
      <c r="A341" s="94">
        <v>45526</v>
      </c>
      <c r="B341" s="23" t="s">
        <v>3265</v>
      </c>
      <c r="C341" s="23">
        <v>4.53</v>
      </c>
      <c r="D341" s="23" t="s">
        <v>2802</v>
      </c>
      <c r="E341" s="23" t="s">
        <v>2810</v>
      </c>
      <c r="F341" s="60">
        <v>71527571</v>
      </c>
      <c r="G341" s="23" t="s">
        <v>2762</v>
      </c>
      <c r="H341" s="23" t="s">
        <v>3967</v>
      </c>
      <c r="I341" s="23" t="str">
        <f>IFERROR(VLOOKUP(F341,MatrizHDUniclass!$A:$AN,3,0),"NA")</f>
        <v>ALVAREZ CASTRO JUAN PABLO</v>
      </c>
      <c r="J341" s="23" t="str">
        <f>IFERROR(VLOOKUP(F341,MatrizHDUniclass!$A:$AN,19,0),"NA")</f>
        <v>TECNICO OPERACIÓN</v>
      </c>
      <c r="K341" s="23" t="str">
        <f>IFERROR(VLOOKUP(F341,MatrizHDUniclass!$A:$AN,24,0),"NA")</f>
        <v>IGAM</v>
      </c>
      <c r="L341" s="23" t="str">
        <f>IFERROR(VLOOKUP(F341,MatrizHDUniclass!$A:$AN,31,0),"NA")</f>
        <v>INGENIERIA-GENERAL</v>
      </c>
      <c r="M341" s="23" t="str">
        <f>IFERROR(VLOOKUP(F341,MatrizHDUniclass!$A:$AN,32,0),"NA")</f>
        <v>REG ANTIO</v>
      </c>
      <c r="N341" s="23" t="str">
        <f>IFERROR(VLOOKUP(F341,MatrizHDUniclass!$A:$AN,33,0),"NA")</f>
        <v>MEDELLIN</v>
      </c>
      <c r="O341" s="23" t="str">
        <f>IFERROR(VLOOKUP(F341,MatrizHDUniclass!$A:$AN,26,0),"NA")</f>
        <v>ISST</v>
      </c>
      <c r="P341" s="23" t="str">
        <f>IFERROR(VLOOKUP(F341,MatrizHDUniclass!$A:$AN,34,0),"NA")</f>
        <v>TIGO</v>
      </c>
      <c r="Q341" s="23" t="str">
        <f>IFERROR(VLOOKUP(F341,MatrizHDUniclass!$A:$AN,35,0),"NA")</f>
        <v>SOLU FIJAS</v>
      </c>
      <c r="R341" s="23" t="str">
        <f>IFERROR(VLOOKUP(F341,MatrizHDUniclass!$A:$AN,36,0),"NA")</f>
        <v>STRONG</v>
      </c>
      <c r="S341" s="23" t="str">
        <f>IFERROR(VLOOKUP(F341,MatrizHDUniclass!$A:$AN,37,0),"NA")</f>
        <v>CLIENTES</v>
      </c>
      <c r="T341" s="23" t="str">
        <f>IFERROR(VLOOKUP(F341,MatrizHDUniclass!$A:$AN,38,0),"NA")</f>
        <v>CONECTAR TV</v>
      </c>
      <c r="U341" s="23" t="str">
        <f>IFERROR(VLOOKUP(F341,MatrizHDUniclass!$A:$AN,39,0),"NA")</f>
        <v>INGENIERIA</v>
      </c>
      <c r="V341" s="24" t="str">
        <f>IFERROR(VLOOKUP(F341,MatrizHDUniclass!$A:$AN,40,0),"NA")</f>
        <v>OPERATIVO</v>
      </c>
      <c r="W341" s="134" t="s">
        <v>3336</v>
      </c>
      <c r="X341" s="8">
        <v>46198</v>
      </c>
    </row>
    <row r="342" spans="1:24" s="49" customFormat="1" x14ac:dyDescent="0.25">
      <c r="A342" s="75">
        <v>44566</v>
      </c>
      <c r="B342" s="49" t="s">
        <v>3968</v>
      </c>
      <c r="C342" s="49">
        <v>5.5</v>
      </c>
      <c r="D342" s="49" t="s">
        <v>2802</v>
      </c>
      <c r="E342" s="49" t="s">
        <v>2806</v>
      </c>
      <c r="F342" s="49">
        <v>7601338</v>
      </c>
      <c r="G342" s="49" t="s">
        <v>2749</v>
      </c>
      <c r="I342" s="49" t="s">
        <v>13</v>
      </c>
      <c r="J342" s="49" t="s">
        <v>13</v>
      </c>
      <c r="K342" s="49" t="s">
        <v>13</v>
      </c>
      <c r="L342" s="49" t="s">
        <v>13</v>
      </c>
      <c r="M342" s="49" t="s">
        <v>13</v>
      </c>
      <c r="N342" s="49" t="s">
        <v>13</v>
      </c>
      <c r="O342" s="49" t="s">
        <v>13</v>
      </c>
      <c r="P342" s="49" t="s">
        <v>13</v>
      </c>
      <c r="Q342" s="49" t="s">
        <v>13</v>
      </c>
      <c r="R342" s="49" t="s">
        <v>13</v>
      </c>
      <c r="S342" s="49" t="s">
        <v>13</v>
      </c>
      <c r="T342" s="49" t="s">
        <v>13</v>
      </c>
      <c r="U342" s="49" t="s">
        <v>13</v>
      </c>
      <c r="V342" s="49" t="s">
        <v>13</v>
      </c>
      <c r="W342" s="49" t="s">
        <v>3336</v>
      </c>
      <c r="X342" s="75">
        <v>46199</v>
      </c>
    </row>
    <row r="343" spans="1:24" x14ac:dyDescent="0.25">
      <c r="A343" s="96">
        <v>45635</v>
      </c>
      <c r="B343" s="19" t="s">
        <v>3258</v>
      </c>
      <c r="C343" s="19">
        <v>11.3</v>
      </c>
      <c r="D343" s="19" t="s">
        <v>2802</v>
      </c>
      <c r="E343" s="19" t="s">
        <v>2803</v>
      </c>
      <c r="F343" s="19">
        <v>1048846313</v>
      </c>
      <c r="G343" s="19" t="s">
        <v>2758</v>
      </c>
      <c r="H343" s="19" t="s">
        <v>3969</v>
      </c>
      <c r="I343" s="19" t="str">
        <f>IFERROR(VLOOKUP(F343,MatrizHDUniclass!$A:$AN,3,0),"NA")</f>
        <v>NA</v>
      </c>
      <c r="J343" s="19" t="str">
        <f>IFERROR(VLOOKUP(F343,MatrizHDUniclass!$A:$AN,19,0),"NA")</f>
        <v>NA</v>
      </c>
      <c r="K343" s="19" t="str">
        <f>IFERROR(VLOOKUP(F343,MatrizHDUniclass!$A:$AN,24,0),"NA")</f>
        <v>NA</v>
      </c>
      <c r="L343" s="19" t="str">
        <f>IFERROR(VLOOKUP(F343,MatrizHDUniclass!$A:$AN,31,0),"NA")</f>
        <v>NA</v>
      </c>
      <c r="M343" s="19" t="str">
        <f>IFERROR(VLOOKUP(F343,MatrizHDUniclass!$A:$AN,32,0),"NA")</f>
        <v>NA</v>
      </c>
      <c r="N343" s="19" t="str">
        <f>IFERROR(VLOOKUP(F343,MatrizHDUniclass!$A:$AN,33,0),"NA")</f>
        <v>NA</v>
      </c>
      <c r="O343" s="19" t="str">
        <f>IFERROR(VLOOKUP(F343,MatrizHDUniclass!$A:$AN,26,0),"NA")</f>
        <v>NA</v>
      </c>
      <c r="P343" s="19" t="str">
        <f>IFERROR(VLOOKUP(F343,MatrizHDUniclass!$A:$AN,34,0),"NA")</f>
        <v>NA</v>
      </c>
      <c r="Q343" s="19" t="str">
        <f>IFERROR(VLOOKUP(F343,MatrizHDUniclass!$A:$AN,35,0),"NA")</f>
        <v>NA</v>
      </c>
      <c r="R343" s="19" t="str">
        <f>IFERROR(VLOOKUP(F343,MatrizHDUniclass!$A:$AN,36,0),"NA")</f>
        <v>NA</v>
      </c>
      <c r="S343" s="19" t="str">
        <f>IFERROR(VLOOKUP(F343,MatrizHDUniclass!$A:$AN,37,0),"NA")</f>
        <v>NA</v>
      </c>
      <c r="T343" s="19" t="str">
        <f>IFERROR(VLOOKUP(F343,MatrizHDUniclass!$A:$AN,38,0),"NA")</f>
        <v>NA</v>
      </c>
      <c r="U343" s="19" t="str">
        <f>IFERROR(VLOOKUP(F343,MatrizHDUniclass!$A:$AN,39,0),"NA")</f>
        <v>NA</v>
      </c>
      <c r="V343" s="20" t="str">
        <f>IFERROR(VLOOKUP(F343,MatrizHDUniclass!$A:$AN,40,0),"NA")</f>
        <v>NA</v>
      </c>
      <c r="W343" s="49" t="s">
        <v>3336</v>
      </c>
      <c r="X343" s="75">
        <v>46199</v>
      </c>
    </row>
    <row r="344" spans="1:24" s="49" customFormat="1" x14ac:dyDescent="0.25">
      <c r="A344" s="70">
        <v>45106</v>
      </c>
      <c r="B344" s="48" t="s">
        <v>2790</v>
      </c>
      <c r="C344" s="48">
        <v>5.5</v>
      </c>
      <c r="D344" s="48" t="s">
        <v>2802</v>
      </c>
      <c r="E344" s="48" t="s">
        <v>2806</v>
      </c>
      <c r="F344" s="48">
        <v>72810172</v>
      </c>
      <c r="G344" s="48" t="s">
        <v>2764</v>
      </c>
      <c r="H344" s="48" t="s">
        <v>3970</v>
      </c>
      <c r="I344" s="67" t="str">
        <f>VLOOKUP(F344,'PLANTA PERU'!A:AL,2,0)</f>
        <v>MU?OZ PIZARRO WILLIAM MARTIN</v>
      </c>
      <c r="J344" s="67" t="str">
        <f>VLOOKUP(F344,'PLANTA PERU'!A:AL,10,0)</f>
        <v>COORDINADOR DE OPERACIONES</v>
      </c>
      <c r="K344" s="67" t="s">
        <v>2795</v>
      </c>
      <c r="L344" s="67">
        <f>VLOOKUP(F344,'PLANTA PERU'!A:AD,7,0)</f>
        <v>0</v>
      </c>
      <c r="M344" s="67" t="s">
        <v>13</v>
      </c>
      <c r="N344" s="67" t="str">
        <f>VLOOKUP(F344,'PLANTA PERU'!A:AD,12,0)</f>
        <v>TERMINO FIJO</v>
      </c>
      <c r="O344" s="67" t="s">
        <v>2805</v>
      </c>
      <c r="P344" s="67" t="s">
        <v>2797</v>
      </c>
      <c r="Q344" s="67" t="s">
        <v>13</v>
      </c>
      <c r="R344" s="67" t="s">
        <v>13</v>
      </c>
      <c r="S344" s="68" t="s">
        <v>13</v>
      </c>
      <c r="T344" s="67" t="s">
        <v>2798</v>
      </c>
      <c r="U344" s="67" t="s">
        <v>13</v>
      </c>
      <c r="V344" s="66" t="s">
        <v>13</v>
      </c>
      <c r="W344" s="49" t="s">
        <v>3336</v>
      </c>
      <c r="X344" s="75">
        <v>46199</v>
      </c>
    </row>
    <row r="345" spans="1:24" x14ac:dyDescent="0.25">
      <c r="A345" s="102">
        <v>46198</v>
      </c>
      <c r="B345" s="23" t="s">
        <v>3298</v>
      </c>
      <c r="C345" s="23">
        <v>0.1</v>
      </c>
      <c r="D345" s="23" t="s">
        <v>3903</v>
      </c>
      <c r="E345" s="23" t="s">
        <v>3904</v>
      </c>
      <c r="F345" s="23">
        <v>1002923773</v>
      </c>
      <c r="G345" s="133" t="s">
        <v>10480</v>
      </c>
      <c r="H345" s="23" t="s">
        <v>10481</v>
      </c>
      <c r="I345" s="23" t="s">
        <v>13</v>
      </c>
      <c r="J345" s="23" t="s">
        <v>13</v>
      </c>
      <c r="K345" s="23" t="s">
        <v>13</v>
      </c>
      <c r="L345" s="23" t="s">
        <v>13</v>
      </c>
      <c r="M345" s="23" t="s">
        <v>13</v>
      </c>
      <c r="N345" s="23" t="s">
        <v>13</v>
      </c>
      <c r="O345" s="23" t="s">
        <v>13</v>
      </c>
      <c r="P345" s="23" t="s">
        <v>13</v>
      </c>
      <c r="Q345" s="23" t="s">
        <v>13</v>
      </c>
      <c r="R345" s="23" t="s">
        <v>13</v>
      </c>
      <c r="S345" s="23" t="s">
        <v>13</v>
      </c>
      <c r="T345" s="23" t="s">
        <v>13</v>
      </c>
      <c r="U345" s="23" t="s">
        <v>13</v>
      </c>
      <c r="V345" s="24" t="s">
        <v>13</v>
      </c>
      <c r="W345" s="7" t="s">
        <v>3921</v>
      </c>
      <c r="X345" s="8">
        <v>46203</v>
      </c>
    </row>
    <row r="346" spans="1:24" x14ac:dyDescent="0.25">
      <c r="A346" s="96">
        <v>46171</v>
      </c>
      <c r="B346" s="19" t="s">
        <v>3298</v>
      </c>
      <c r="C346" s="23">
        <v>0.1</v>
      </c>
      <c r="D346" s="23" t="s">
        <v>3903</v>
      </c>
      <c r="E346" s="23" t="s">
        <v>3904</v>
      </c>
      <c r="F346" s="19">
        <v>1130596328</v>
      </c>
      <c r="G346" s="23" t="s">
        <v>9894</v>
      </c>
      <c r="H346" s="19"/>
      <c r="I346" s="19" t="s">
        <v>13</v>
      </c>
      <c r="J346" s="19" t="s">
        <v>13</v>
      </c>
      <c r="K346" s="19" t="s">
        <v>13</v>
      </c>
      <c r="L346" s="19" t="s">
        <v>13</v>
      </c>
      <c r="M346" s="19" t="s">
        <v>13</v>
      </c>
      <c r="N346" s="19" t="s">
        <v>13</v>
      </c>
      <c r="O346" s="19" t="s">
        <v>13</v>
      </c>
      <c r="P346" s="19" t="s">
        <v>13</v>
      </c>
      <c r="Q346" s="19" t="s">
        <v>13</v>
      </c>
      <c r="R346" s="19" t="s">
        <v>13</v>
      </c>
      <c r="S346" s="19" t="s">
        <v>13</v>
      </c>
      <c r="T346" s="19" t="s">
        <v>13</v>
      </c>
      <c r="U346" s="19" t="s">
        <v>13</v>
      </c>
      <c r="V346" s="20" t="s">
        <v>13</v>
      </c>
      <c r="W346" s="7" t="s">
        <v>3921</v>
      </c>
      <c r="X346" s="8">
        <v>46203</v>
      </c>
    </row>
    <row r="347" spans="1:24" x14ac:dyDescent="0.25">
      <c r="A347" s="96">
        <v>46171</v>
      </c>
      <c r="B347" s="19" t="s">
        <v>3337</v>
      </c>
      <c r="C347" s="23">
        <v>0.1</v>
      </c>
      <c r="D347" s="23" t="s">
        <v>3903</v>
      </c>
      <c r="E347" s="23" t="s">
        <v>3904</v>
      </c>
      <c r="F347" s="19">
        <v>1117547378</v>
      </c>
      <c r="G347" s="23" t="s">
        <v>10095</v>
      </c>
      <c r="H347" s="19"/>
      <c r="I347" s="19" t="s">
        <v>13</v>
      </c>
      <c r="J347" s="19" t="s">
        <v>13</v>
      </c>
      <c r="K347" s="19" t="s">
        <v>13</v>
      </c>
      <c r="L347" s="19" t="s">
        <v>13</v>
      </c>
      <c r="M347" s="19" t="s">
        <v>13</v>
      </c>
      <c r="N347" s="19" t="s">
        <v>13</v>
      </c>
      <c r="O347" s="19" t="s">
        <v>13</v>
      </c>
      <c r="P347" s="19" t="s">
        <v>13</v>
      </c>
      <c r="Q347" s="19" t="s">
        <v>13</v>
      </c>
      <c r="R347" s="19" t="s">
        <v>13</v>
      </c>
      <c r="S347" s="19" t="s">
        <v>13</v>
      </c>
      <c r="T347" s="19" t="s">
        <v>13</v>
      </c>
      <c r="U347" s="19" t="s">
        <v>13</v>
      </c>
      <c r="V347" s="20" t="s">
        <v>13</v>
      </c>
      <c r="W347" s="7" t="s">
        <v>3921</v>
      </c>
      <c r="X347" s="8">
        <v>46203</v>
      </c>
    </row>
    <row r="348" spans="1:24" x14ac:dyDescent="0.25">
      <c r="A348" s="96">
        <v>46171</v>
      </c>
      <c r="B348" s="19" t="s">
        <v>3429</v>
      </c>
      <c r="C348" s="23">
        <v>0.1</v>
      </c>
      <c r="D348" s="23" t="s">
        <v>3903</v>
      </c>
      <c r="E348" s="23" t="s">
        <v>3904</v>
      </c>
      <c r="F348" s="19">
        <v>1108933711</v>
      </c>
      <c r="G348" s="23" t="s">
        <v>10126</v>
      </c>
      <c r="H348" s="19"/>
      <c r="I348" s="19" t="s">
        <v>13</v>
      </c>
      <c r="J348" s="19" t="s">
        <v>13</v>
      </c>
      <c r="K348" s="19" t="s">
        <v>13</v>
      </c>
      <c r="L348" s="19" t="s">
        <v>13</v>
      </c>
      <c r="M348" s="19" t="s">
        <v>13</v>
      </c>
      <c r="N348" s="19" t="s">
        <v>13</v>
      </c>
      <c r="O348" s="19" t="s">
        <v>13</v>
      </c>
      <c r="P348" s="19" t="s">
        <v>13</v>
      </c>
      <c r="Q348" s="19" t="s">
        <v>13</v>
      </c>
      <c r="R348" s="19" t="s">
        <v>13</v>
      </c>
      <c r="S348" s="19" t="s">
        <v>13</v>
      </c>
      <c r="T348" s="19" t="s">
        <v>13</v>
      </c>
      <c r="U348" s="19" t="s">
        <v>13</v>
      </c>
      <c r="V348" s="20" t="s">
        <v>13</v>
      </c>
      <c r="W348" s="7" t="s">
        <v>3921</v>
      </c>
      <c r="X348" s="8">
        <v>46203</v>
      </c>
    </row>
    <row r="349" spans="1:24" x14ac:dyDescent="0.25">
      <c r="A349" s="70">
        <v>45174</v>
      </c>
      <c r="B349" s="48" t="s">
        <v>2790</v>
      </c>
      <c r="C349" s="48">
        <v>5.5</v>
      </c>
      <c r="D349" s="48" t="s">
        <v>2802</v>
      </c>
      <c r="E349" s="48" t="s">
        <v>2806</v>
      </c>
      <c r="F349" s="48">
        <v>70032235</v>
      </c>
      <c r="G349" s="128" t="s">
        <v>2807</v>
      </c>
      <c r="H349" s="48" t="s">
        <v>2808</v>
      </c>
      <c r="I349" s="67" t="s">
        <v>3147</v>
      </c>
      <c r="J349" s="67" t="s">
        <v>3208</v>
      </c>
      <c r="K349" s="67" t="s">
        <v>2795</v>
      </c>
      <c r="L349" s="67">
        <v>46164</v>
      </c>
      <c r="M349" s="67" t="s">
        <v>13</v>
      </c>
      <c r="N349" s="67" t="s">
        <v>3086</v>
      </c>
      <c r="O349" s="67" t="s">
        <v>2805</v>
      </c>
      <c r="P349" s="67" t="s">
        <v>2809</v>
      </c>
      <c r="Q349" s="67" t="s">
        <v>13</v>
      </c>
      <c r="R349" s="67" t="s">
        <v>13</v>
      </c>
      <c r="S349" s="68" t="s">
        <v>13</v>
      </c>
      <c r="T349" s="67" t="s">
        <v>2798</v>
      </c>
      <c r="U349" s="67" t="s">
        <v>13</v>
      </c>
      <c r="V349" s="66" t="s">
        <v>13</v>
      </c>
      <c r="W349" s="7" t="s">
        <v>10550</v>
      </c>
      <c r="X349" s="8">
        <v>46204</v>
      </c>
    </row>
    <row r="350" spans="1:24" x14ac:dyDescent="0.25">
      <c r="A350" s="70">
        <v>45140</v>
      </c>
      <c r="B350" s="48" t="s">
        <v>2790</v>
      </c>
      <c r="C350" s="48">
        <v>4.53</v>
      </c>
      <c r="D350" s="48" t="s">
        <v>2802</v>
      </c>
      <c r="E350" s="48" t="s">
        <v>2810</v>
      </c>
      <c r="F350" s="48">
        <v>47829760</v>
      </c>
      <c r="G350" s="128" t="s">
        <v>2818</v>
      </c>
      <c r="H350" s="48" t="s">
        <v>2819</v>
      </c>
      <c r="I350" s="67" t="e">
        <v>#N/A</v>
      </c>
      <c r="J350" s="67" t="e">
        <v>#N/A</v>
      </c>
      <c r="K350" s="67" t="s">
        <v>2795</v>
      </c>
      <c r="L350" s="67" t="e">
        <v>#N/A</v>
      </c>
      <c r="M350" s="67" t="s">
        <v>13</v>
      </c>
      <c r="N350" s="67" t="e">
        <v>#N/A</v>
      </c>
      <c r="O350" s="67" t="s">
        <v>2813</v>
      </c>
      <c r="P350" s="67" t="s">
        <v>2809</v>
      </c>
      <c r="Q350" s="67" t="s">
        <v>13</v>
      </c>
      <c r="R350" s="67" t="s">
        <v>13</v>
      </c>
      <c r="S350" s="68" t="s">
        <v>13</v>
      </c>
      <c r="T350" s="67" t="s">
        <v>2798</v>
      </c>
      <c r="U350" s="67" t="s">
        <v>13</v>
      </c>
      <c r="V350" s="66" t="s">
        <v>13</v>
      </c>
      <c r="W350" s="7" t="s">
        <v>10555</v>
      </c>
      <c r="X350" s="8">
        <v>46204</v>
      </c>
    </row>
    <row r="351" spans="1:24" x14ac:dyDescent="0.25">
      <c r="A351" s="96">
        <v>46171</v>
      </c>
      <c r="B351" s="19" t="s">
        <v>3298</v>
      </c>
      <c r="C351" s="23">
        <v>0.1</v>
      </c>
      <c r="D351" s="23" t="s">
        <v>3903</v>
      </c>
      <c r="E351" s="23" t="s">
        <v>3904</v>
      </c>
      <c r="F351" s="19">
        <v>1151968904</v>
      </c>
      <c r="G351" s="23" t="s">
        <v>9783</v>
      </c>
      <c r="H351" s="19"/>
      <c r="I351" s="19" t="str">
        <f>IFERROR(VLOOKUP(F351,MatrizHDUniclass!$A:$AN,3,0),"NA")</f>
        <v>NA</v>
      </c>
      <c r="J351" s="19" t="str">
        <f>IFERROR(VLOOKUP(F351,MatrizHDUniclass!$A:$AN,19,0),"NA")</f>
        <v>NA</v>
      </c>
      <c r="K351" s="19" t="str">
        <f>IFERROR(VLOOKUP(F351,MatrizHDUniclass!$A:$AN,24,0),"NA")</f>
        <v>NA</v>
      </c>
      <c r="L351" s="19" t="str">
        <f>IFERROR(VLOOKUP(F351,MatrizHDUniclass!$A:$AN,31,0),"NA")</f>
        <v>NA</v>
      </c>
      <c r="M351" s="19" t="str">
        <f>IFERROR(VLOOKUP(F351,MatrizHDUniclass!$A:$AN,32,0),"NA")</f>
        <v>NA</v>
      </c>
      <c r="N351" s="19" t="str">
        <f>IFERROR(VLOOKUP(F351,MatrizHDUniclass!$A:$AN,33,0),"NA")</f>
        <v>NA</v>
      </c>
      <c r="O351" s="19" t="str">
        <f>IFERROR(VLOOKUP(F351,MatrizHDUniclass!$A:$AN,26,0),"NA")</f>
        <v>NA</v>
      </c>
      <c r="P351" s="19" t="str">
        <f>IFERROR(VLOOKUP(F351,MatrizHDUniclass!$A:$AN,34,0),"NA")</f>
        <v>NA</v>
      </c>
      <c r="Q351" s="19" t="str">
        <f>IFERROR(VLOOKUP(F351,MatrizHDUniclass!$A:$AN,35,0),"NA")</f>
        <v>NA</v>
      </c>
      <c r="R351" s="19" t="str">
        <f>IFERROR(VLOOKUP(F351,MatrizHDUniclass!$A:$AN,36,0),"NA")</f>
        <v>NA</v>
      </c>
      <c r="S351" s="19" t="str">
        <f>IFERROR(VLOOKUP(F351,MatrizHDUniclass!$A:$AN,37,0),"NA")</f>
        <v>NA</v>
      </c>
      <c r="T351" s="19" t="str">
        <f>IFERROR(VLOOKUP(F351,MatrizHDUniclass!$A:$AN,38,0),"NA")</f>
        <v>NA</v>
      </c>
      <c r="U351" s="19" t="str">
        <f>IFERROR(VLOOKUP(F351,MatrizHDUniclass!$A:$AN,39,0),"NA")</f>
        <v>NA</v>
      </c>
      <c r="V351" s="20" t="str">
        <f>IFERROR(VLOOKUP(F351,MatrizHDUniclass!$A:$AN,40,0),"NA")</f>
        <v>NA</v>
      </c>
      <c r="W351" s="7" t="s">
        <v>3921</v>
      </c>
      <c r="X351" s="8">
        <v>46204</v>
      </c>
    </row>
    <row r="352" spans="1:24" x14ac:dyDescent="0.25">
      <c r="A352" s="96">
        <v>46171</v>
      </c>
      <c r="B352" s="19" t="s">
        <v>3298</v>
      </c>
      <c r="C352" s="23">
        <v>0.1</v>
      </c>
      <c r="D352" s="23" t="s">
        <v>3903</v>
      </c>
      <c r="E352" s="23" t="s">
        <v>3904</v>
      </c>
      <c r="F352" s="19">
        <v>1088026219</v>
      </c>
      <c r="G352" s="23" t="s">
        <v>9891</v>
      </c>
      <c r="H352" s="19"/>
      <c r="I352" s="19" t="str">
        <f>IFERROR(VLOOKUP(F352,MatrizHDUniclass!$A:$AN,3,0),"NA")</f>
        <v>NA</v>
      </c>
      <c r="J352" s="19" t="str">
        <f>IFERROR(VLOOKUP(F352,MatrizHDUniclass!$A:$AN,19,0),"NA")</f>
        <v>NA</v>
      </c>
      <c r="K352" s="19" t="str">
        <f>IFERROR(VLOOKUP(F352,MatrizHDUniclass!$A:$AN,24,0),"NA")</f>
        <v>NA</v>
      </c>
      <c r="L352" s="19" t="str">
        <f>IFERROR(VLOOKUP(F352,MatrizHDUniclass!$A:$AN,31,0),"NA")</f>
        <v>NA</v>
      </c>
      <c r="M352" s="19" t="str">
        <f>IFERROR(VLOOKUP(F352,MatrizHDUniclass!$A:$AN,32,0),"NA")</f>
        <v>NA</v>
      </c>
      <c r="N352" s="19" t="str">
        <f>IFERROR(VLOOKUP(F352,MatrizHDUniclass!$A:$AN,33,0),"NA")</f>
        <v>NA</v>
      </c>
      <c r="O352" s="19" t="str">
        <f>IFERROR(VLOOKUP(F352,MatrizHDUniclass!$A:$AN,26,0),"NA")</f>
        <v>NA</v>
      </c>
      <c r="P352" s="19" t="str">
        <f>IFERROR(VLOOKUP(F352,MatrizHDUniclass!$A:$AN,34,0),"NA")</f>
        <v>NA</v>
      </c>
      <c r="Q352" s="19" t="str">
        <f>IFERROR(VLOOKUP(F352,MatrizHDUniclass!$A:$AN,35,0),"NA")</f>
        <v>NA</v>
      </c>
      <c r="R352" s="19" t="str">
        <f>IFERROR(VLOOKUP(F352,MatrizHDUniclass!$A:$AN,36,0),"NA")</f>
        <v>NA</v>
      </c>
      <c r="S352" s="19" t="str">
        <f>IFERROR(VLOOKUP(F352,MatrizHDUniclass!$A:$AN,37,0),"NA")</f>
        <v>NA</v>
      </c>
      <c r="T352" s="19" t="str">
        <f>IFERROR(VLOOKUP(F352,MatrizHDUniclass!$A:$AN,38,0),"NA")</f>
        <v>NA</v>
      </c>
      <c r="U352" s="19" t="str">
        <f>IFERROR(VLOOKUP(F352,MatrizHDUniclass!$A:$AN,39,0),"NA")</f>
        <v>NA</v>
      </c>
      <c r="V352" s="20" t="str">
        <f>IFERROR(VLOOKUP(F352,MatrizHDUniclass!$A:$AN,40,0),"NA")</f>
        <v>NA</v>
      </c>
      <c r="W352" s="7" t="s">
        <v>3921</v>
      </c>
      <c r="X352" s="8">
        <v>46204</v>
      </c>
    </row>
    <row r="353" spans="1:24" x14ac:dyDescent="0.25">
      <c r="A353" s="96">
        <v>46175</v>
      </c>
      <c r="B353" s="19" t="s">
        <v>3258</v>
      </c>
      <c r="C353" s="23">
        <v>0.1</v>
      </c>
      <c r="D353" s="23" t="s">
        <v>3903</v>
      </c>
      <c r="E353" s="23" t="s">
        <v>3904</v>
      </c>
      <c r="F353" s="19">
        <v>1116251085</v>
      </c>
      <c r="G353" s="46" t="s">
        <v>10348</v>
      </c>
      <c r="H353" s="19"/>
      <c r="I353" s="19" t="str">
        <f>IFERROR(VLOOKUP(F353,MatrizHDUniclass!$A:$AN,3,0),"NA")</f>
        <v>NA</v>
      </c>
      <c r="J353" s="19" t="str">
        <f>IFERROR(VLOOKUP(F353,MatrizHDUniclass!$A:$AN,19,0),"NA")</f>
        <v>NA</v>
      </c>
      <c r="K353" s="19" t="str">
        <f>IFERROR(VLOOKUP(F353,MatrizHDUniclass!$A:$AN,24,0),"NA")</f>
        <v>NA</v>
      </c>
      <c r="L353" s="19" t="str">
        <f>IFERROR(VLOOKUP(F353,MatrizHDUniclass!$A:$AN,31,0),"NA")</f>
        <v>NA</v>
      </c>
      <c r="M353" s="19" t="str">
        <f>IFERROR(VLOOKUP(F353,MatrizHDUniclass!$A:$AN,32,0),"NA")</f>
        <v>NA</v>
      </c>
      <c r="N353" s="19" t="str">
        <f>IFERROR(VLOOKUP(F353,MatrizHDUniclass!$A:$AN,33,0),"NA")</f>
        <v>NA</v>
      </c>
      <c r="O353" s="19" t="str">
        <f>IFERROR(VLOOKUP(F353,MatrizHDUniclass!$A:$AN,26,0),"NA")</f>
        <v>NA</v>
      </c>
      <c r="P353" s="19" t="str">
        <f>IFERROR(VLOOKUP(F353,MatrizHDUniclass!$A:$AN,34,0),"NA")</f>
        <v>NA</v>
      </c>
      <c r="Q353" s="19" t="str">
        <f>IFERROR(VLOOKUP(F353,MatrizHDUniclass!$A:$AN,35,0),"NA")</f>
        <v>NA</v>
      </c>
      <c r="R353" s="19" t="str">
        <f>IFERROR(VLOOKUP(F353,MatrizHDUniclass!$A:$AN,36,0),"NA")</f>
        <v>NA</v>
      </c>
      <c r="S353" s="19" t="str">
        <f>IFERROR(VLOOKUP(F353,MatrizHDUniclass!$A:$AN,37,0),"NA")</f>
        <v>NA</v>
      </c>
      <c r="T353" s="19" t="str">
        <f>IFERROR(VLOOKUP(F353,MatrizHDUniclass!$A:$AN,38,0),"NA")</f>
        <v>NA</v>
      </c>
      <c r="U353" s="19" t="str">
        <f>IFERROR(VLOOKUP(F353,MatrizHDUniclass!$A:$AN,39,0),"NA")</f>
        <v>NA</v>
      </c>
      <c r="V353" s="20" t="str">
        <f>IFERROR(VLOOKUP(F353,MatrizHDUniclass!$A:$AN,40,0),"NA")</f>
        <v>NA</v>
      </c>
      <c r="W353" s="7" t="s">
        <v>3921</v>
      </c>
      <c r="X353" s="8">
        <v>46204</v>
      </c>
    </row>
    <row r="354" spans="1:24" x14ac:dyDescent="0.25">
      <c r="A354" s="102">
        <v>45310</v>
      </c>
      <c r="B354" s="23" t="s">
        <v>3298</v>
      </c>
      <c r="C354" s="23">
        <v>4.53</v>
      </c>
      <c r="D354" s="23" t="s">
        <v>2802</v>
      </c>
      <c r="E354" s="23" t="s">
        <v>2810</v>
      </c>
      <c r="F354" s="23">
        <v>15990205</v>
      </c>
      <c r="G354" s="23" t="s">
        <v>9168</v>
      </c>
      <c r="H354" s="23" t="s">
        <v>10485</v>
      </c>
      <c r="I354" s="19" t="s">
        <v>5294</v>
      </c>
      <c r="J354" s="23" t="s">
        <v>3100</v>
      </c>
      <c r="K354" s="23" t="s">
        <v>3270</v>
      </c>
      <c r="L354" s="23" t="s">
        <v>3060</v>
      </c>
      <c r="M354" s="23" t="s">
        <v>3271</v>
      </c>
      <c r="N354" s="23" t="s">
        <v>3265</v>
      </c>
      <c r="O354" s="23" t="s">
        <v>3283</v>
      </c>
      <c r="P354" s="23" t="s">
        <v>1220</v>
      </c>
      <c r="Q354" s="23" t="s">
        <v>3074</v>
      </c>
      <c r="R354" s="23" t="s">
        <v>3284</v>
      </c>
      <c r="S354" s="23" t="s">
        <v>3274</v>
      </c>
      <c r="T354" s="23" t="s">
        <v>3275</v>
      </c>
      <c r="U354" s="23" t="s">
        <v>3028</v>
      </c>
      <c r="V354" s="24" t="s">
        <v>3063</v>
      </c>
      <c r="W354" s="49" t="s">
        <v>3336</v>
      </c>
      <c r="X354" s="75">
        <v>46204</v>
      </c>
    </row>
    <row r="355" spans="1:24" x14ac:dyDescent="0.25">
      <c r="A355" s="88">
        <v>44817</v>
      </c>
      <c r="B355" s="23" t="s">
        <v>6897</v>
      </c>
      <c r="C355" s="23">
        <v>5.5</v>
      </c>
      <c r="D355" s="23" t="s">
        <v>2802</v>
      </c>
      <c r="E355" s="23" t="s">
        <v>2806</v>
      </c>
      <c r="F355" s="23">
        <v>1053610405</v>
      </c>
      <c r="G355" s="23" t="s">
        <v>8961</v>
      </c>
      <c r="H355" s="23" t="s">
        <v>8962</v>
      </c>
      <c r="I355" s="23" t="str">
        <f>IFERROR(VLOOKUP(F355,MatrizHDUniclass!$A:$AN,3,0),"NA")</f>
        <v>NA</v>
      </c>
      <c r="J355" s="23" t="str">
        <f>IFERROR(VLOOKUP(F355,MatrizHDUniclass!$A:$AN,19,0),"NA")</f>
        <v>NA</v>
      </c>
      <c r="K355" s="23" t="str">
        <f>IFERROR(VLOOKUP(F355,MatrizHDUniclass!$A:$AN,24,0),"NA")</f>
        <v>NA</v>
      </c>
      <c r="L355" s="23" t="str">
        <f>IFERROR(VLOOKUP(F355,MatrizHDUniclass!$A:$AN,31,0),"NA")</f>
        <v>NA</v>
      </c>
      <c r="M355" s="23" t="str">
        <f>IFERROR(VLOOKUP(F355,MatrizHDUniclass!$A:$AN,32,0),"NA")</f>
        <v>NA</v>
      </c>
      <c r="N355" s="23" t="str">
        <f>IFERROR(VLOOKUP(F355,MatrizHDUniclass!$A:$AN,33,0),"NA")</f>
        <v>NA</v>
      </c>
      <c r="O355" s="23" t="str">
        <f>IFERROR(VLOOKUP(F355,MatrizHDUniclass!$A:$AN,26,0),"NA")</f>
        <v>NA</v>
      </c>
      <c r="P355" s="23" t="str">
        <f>IFERROR(VLOOKUP(F355,MatrizHDUniclass!$A:$AN,34,0),"NA")</f>
        <v>NA</v>
      </c>
      <c r="Q355" s="23" t="str">
        <f>IFERROR(VLOOKUP(F355,MatrizHDUniclass!$A:$AN,35,0),"NA")</f>
        <v>NA</v>
      </c>
      <c r="R355" s="23" t="str">
        <f>IFERROR(VLOOKUP(F355,MatrizHDUniclass!$A:$AN,36,0),"NA")</f>
        <v>NA</v>
      </c>
      <c r="S355" s="23" t="str">
        <f>IFERROR(VLOOKUP(F355,MatrizHDUniclass!$A:$AN,37,0),"NA")</f>
        <v>NA</v>
      </c>
      <c r="T355" s="23" t="str">
        <f>IFERROR(VLOOKUP(F355,MatrizHDUniclass!$A:$AN,38,0),"NA")</f>
        <v>NA</v>
      </c>
      <c r="U355" s="23" t="str">
        <f>IFERROR(VLOOKUP(F355,MatrizHDUniclass!$A:$AN,39,0),"NA")</f>
        <v>NA</v>
      </c>
      <c r="V355" s="24" t="str">
        <f>IFERROR(VLOOKUP(F355,MatrizHDUniclass!$A:$AN,40,0),"NA")</f>
        <v>NA</v>
      </c>
      <c r="W355" s="49" t="s">
        <v>3336</v>
      </c>
      <c r="X355" s="75">
        <v>46204</v>
      </c>
    </row>
    <row r="356" spans="1:24" x14ac:dyDescent="0.25">
      <c r="A356" s="102">
        <v>45387</v>
      </c>
      <c r="B356" s="23" t="s">
        <v>3298</v>
      </c>
      <c r="C356" s="23">
        <v>5.5</v>
      </c>
      <c r="D356" s="23" t="s">
        <v>2802</v>
      </c>
      <c r="E356" s="23" t="s">
        <v>2806</v>
      </c>
      <c r="F356" s="60">
        <v>38566532</v>
      </c>
      <c r="G356" s="133" t="s">
        <v>9211</v>
      </c>
      <c r="H356" s="23" t="s">
        <v>9212</v>
      </c>
      <c r="I356" s="23" t="str">
        <f>IFERROR(VLOOKUP(F356,MatrizHDUniclass!$A:$AN,3,0),"NA")</f>
        <v>ALCARAZ ORTIZ MARIAN LIZETHE</v>
      </c>
      <c r="J356" s="23" t="str">
        <f>IFERROR(VLOOKUP(F356,MatrizHDUniclass!$A:$AN,19,0),"NA")</f>
        <v>BACKOFFICE OPERACION</v>
      </c>
      <c r="K356" s="23" t="str">
        <f>IFERROR(VLOOKUP(F356,MatrizHDUniclass!$A:$AN,24,0),"NA")</f>
        <v>IGVI</v>
      </c>
      <c r="L356" s="23" t="str">
        <f>IFERROR(VLOOKUP(F356,MatrizHDUniclass!$A:$AN,31,0),"NA")</f>
        <v>INGENIERIA-GENERAL</v>
      </c>
      <c r="M356" s="23" t="str">
        <f>IFERROR(VLOOKUP(F356,MatrizHDUniclass!$A:$AN,32,0),"NA")</f>
        <v>REG VALLE</v>
      </c>
      <c r="N356" s="23" t="str">
        <f>IFERROR(VLOOKUP(F356,MatrizHDUniclass!$A:$AN,33,0),"NA")</f>
        <v>CALI</v>
      </c>
      <c r="O356" s="23" t="str">
        <f>IFERROR(VLOOKUP(F356,MatrizHDUniclass!$A:$AN,26,0),"NA")</f>
        <v>CSEB</v>
      </c>
      <c r="P356" s="23" t="str">
        <f>IFERROR(VLOOKUP(F356,MatrizHDUniclass!$A:$AN,34,0),"NA")</f>
        <v>CLARO R3</v>
      </c>
      <c r="Q356" s="23" t="str">
        <f>IFERROR(VLOOKUP(F356,MatrizHDUniclass!$A:$AN,35,0),"NA")</f>
        <v>SOLU FIJAS</v>
      </c>
      <c r="R356" s="23" t="str">
        <f>IFERROR(VLOOKUP(F356,MatrizHDUniclass!$A:$AN,36,0),"NA")</f>
        <v>EMPRE Y NEGOCI</v>
      </c>
      <c r="S356" s="23" t="str">
        <f>IFERROR(VLOOKUP(F356,MatrizHDUniclass!$A:$AN,37,0),"NA")</f>
        <v>CLIENTES</v>
      </c>
      <c r="T356" s="23" t="str">
        <f>IFERROR(VLOOKUP(F356,MatrizHDUniclass!$A:$AN,38,0),"NA")</f>
        <v>CONECTAR TV</v>
      </c>
      <c r="U356" s="23" t="str">
        <f>IFERROR(VLOOKUP(F356,MatrizHDUniclass!$A:$AN,39,0),"NA")</f>
        <v>INGENIERIA</v>
      </c>
      <c r="V356" s="24" t="str">
        <f>IFERROR(VLOOKUP(F356,MatrizHDUniclass!$A:$AN,40,0),"NA")</f>
        <v>PERSONAL APOYO</v>
      </c>
      <c r="W356" s="7" t="s">
        <v>10615</v>
      </c>
      <c r="X356" s="8">
        <v>46204</v>
      </c>
    </row>
    <row r="357" spans="1:24" x14ac:dyDescent="0.25">
      <c r="A357" s="88">
        <v>44817</v>
      </c>
      <c r="B357" s="23" t="s">
        <v>6897</v>
      </c>
      <c r="C357" s="23">
        <v>5.5</v>
      </c>
      <c r="D357" s="23" t="s">
        <v>2802</v>
      </c>
      <c r="E357" s="23" t="s">
        <v>2806</v>
      </c>
      <c r="F357" s="23">
        <v>1053610405</v>
      </c>
      <c r="G357" s="23" t="s">
        <v>8961</v>
      </c>
      <c r="H357" s="23" t="s">
        <v>8962</v>
      </c>
      <c r="I357" s="23" t="str">
        <f>IFERROR(VLOOKUP(F357,MatrizHDUniclass!$A:$AN,3,0),"NA")</f>
        <v>NA</v>
      </c>
      <c r="J357" s="23" t="str">
        <f>IFERROR(VLOOKUP(F357,MatrizHDUniclass!$A:$AN,19,0),"NA")</f>
        <v>NA</v>
      </c>
      <c r="K357" s="23" t="str">
        <f>IFERROR(VLOOKUP(F357,MatrizHDUniclass!$A:$AN,24,0),"NA")</f>
        <v>NA</v>
      </c>
      <c r="L357" s="23" t="str">
        <f>IFERROR(VLOOKUP(F357,MatrizHDUniclass!$A:$AN,31,0),"NA")</f>
        <v>NA</v>
      </c>
      <c r="M357" s="23" t="str">
        <f>IFERROR(VLOOKUP(F357,MatrizHDUniclass!$A:$AN,32,0),"NA")</f>
        <v>NA</v>
      </c>
      <c r="N357" s="23" t="str">
        <f>IFERROR(VLOOKUP(F357,MatrizHDUniclass!$A:$AN,33,0),"NA")</f>
        <v>NA</v>
      </c>
      <c r="O357" s="23" t="str">
        <f>IFERROR(VLOOKUP(F357,MatrizHDUniclass!$A:$AN,26,0),"NA")</f>
        <v>NA</v>
      </c>
      <c r="P357" s="23" t="str">
        <f>IFERROR(VLOOKUP(F357,MatrizHDUniclass!$A:$AN,34,0),"NA")</f>
        <v>NA</v>
      </c>
      <c r="Q357" s="23" t="str">
        <f>IFERROR(VLOOKUP(F357,MatrizHDUniclass!$A:$AN,35,0),"NA")</f>
        <v>NA</v>
      </c>
      <c r="R357" s="23" t="str">
        <f>IFERROR(VLOOKUP(F357,MatrizHDUniclass!$A:$AN,36,0),"NA")</f>
        <v>NA</v>
      </c>
      <c r="S357" s="23" t="str">
        <f>IFERROR(VLOOKUP(F357,MatrizHDUniclass!$A:$AN,37,0),"NA")</f>
        <v>NA</v>
      </c>
      <c r="T357" s="23" t="str">
        <f>IFERROR(VLOOKUP(F357,MatrizHDUniclass!$A:$AN,38,0),"NA")</f>
        <v>NA</v>
      </c>
      <c r="U357" s="23" t="str">
        <f>IFERROR(VLOOKUP(F357,MatrizHDUniclass!$A:$AN,39,0),"NA")</f>
        <v>NA</v>
      </c>
      <c r="V357" s="24" t="str">
        <f>IFERROR(VLOOKUP(F357,MatrizHDUniclass!$A:$AN,40,0),"NA")</f>
        <v>NA</v>
      </c>
      <c r="W357" s="49" t="s">
        <v>3336</v>
      </c>
      <c r="X357" s="75">
        <v>46204</v>
      </c>
    </row>
    <row r="358" spans="1:24" s="49" customFormat="1" x14ac:dyDescent="0.25">
      <c r="A358" s="70">
        <v>45140</v>
      </c>
      <c r="B358" s="48" t="s">
        <v>2790</v>
      </c>
      <c r="C358" s="48">
        <v>5.5</v>
      </c>
      <c r="D358" s="48" t="s">
        <v>2802</v>
      </c>
      <c r="E358" s="48" t="s">
        <v>2806</v>
      </c>
      <c r="F358" s="48">
        <v>44285911</v>
      </c>
      <c r="G358" s="128" t="s">
        <v>2824</v>
      </c>
      <c r="H358" s="48" t="s">
        <v>2790</v>
      </c>
      <c r="I358" s="67" t="str">
        <f>VLOOKUP(F358,'PLANTA PERU'!A:AL,2,0)</f>
        <v>CAYCHO PACHECO MARIO MIGUEL</v>
      </c>
      <c r="J358" s="67" t="str">
        <f>VLOOKUP(F358,'PLANTA PERU'!A:AL,10,0)</f>
        <v>SUPERVISOR LOGISTICO</v>
      </c>
      <c r="K358" s="67" t="s">
        <v>2795</v>
      </c>
      <c r="L358" s="67">
        <f>VLOOKUP(F358,'PLANTA PERU'!A:AD,7,0)</f>
        <v>0</v>
      </c>
      <c r="M358" s="67" t="s">
        <v>13</v>
      </c>
      <c r="N358" s="67" t="str">
        <f>VLOOKUP(F358,'PLANTA PERU'!A:AD,12,0)</f>
        <v>TERMINO FIJO</v>
      </c>
      <c r="O358" s="67" t="s">
        <v>2813</v>
      </c>
      <c r="P358" s="67" t="s">
        <v>2809</v>
      </c>
      <c r="Q358" s="67" t="s">
        <v>13</v>
      </c>
      <c r="R358" s="67" t="s">
        <v>13</v>
      </c>
      <c r="S358" s="68" t="s">
        <v>13</v>
      </c>
      <c r="T358" s="67" t="s">
        <v>2798</v>
      </c>
      <c r="U358" s="67" t="s">
        <v>13</v>
      </c>
      <c r="V358" s="66" t="s">
        <v>13</v>
      </c>
      <c r="W358" s="49" t="s">
        <v>10617</v>
      </c>
      <c r="X358" s="75">
        <v>46204</v>
      </c>
    </row>
    <row r="359" spans="1:24" s="49" customFormat="1" x14ac:dyDescent="0.25">
      <c r="A359" s="70" t="s">
        <v>11483</v>
      </c>
      <c r="B359" s="48" t="s">
        <v>2790</v>
      </c>
      <c r="C359" s="48">
        <v>4.53</v>
      </c>
      <c r="D359" s="48" t="s">
        <v>2802</v>
      </c>
      <c r="E359" s="48" t="s">
        <v>2810</v>
      </c>
      <c r="F359" s="48">
        <v>72013772</v>
      </c>
      <c r="G359" s="128" t="s">
        <v>2933</v>
      </c>
      <c r="H359" s="48" t="s">
        <v>2934</v>
      </c>
      <c r="I359" s="67" t="str">
        <f>VLOOKUP(F359,'PLANTA PERU'!A:AL,2,0)</f>
        <v>FUSTAMANTE TORRES ASAEL</v>
      </c>
      <c r="J359" s="67" t="str">
        <f>VLOOKUP(F359,'PLANTA PERU'!A:AL,10,0)</f>
        <v>SUPERVISOR DE INSTALACIONES</v>
      </c>
      <c r="K359" s="67" t="s">
        <v>2795</v>
      </c>
      <c r="L359" s="67">
        <f>VLOOKUP(F359,'PLANTA PERU'!A:AD,7,0)</f>
        <v>0</v>
      </c>
      <c r="M359" s="67" t="s">
        <v>13</v>
      </c>
      <c r="N359" s="67" t="str">
        <f>VLOOKUP(F359,'PLANTA PERU'!A:AD,12,0)</f>
        <v>TERMINO FIJO</v>
      </c>
      <c r="O359" s="67" t="s">
        <v>2805</v>
      </c>
      <c r="P359" s="67" t="s">
        <v>2797</v>
      </c>
      <c r="Q359" s="67" t="s">
        <v>13</v>
      </c>
      <c r="R359" s="67" t="s">
        <v>13</v>
      </c>
      <c r="S359" s="68" t="s">
        <v>13</v>
      </c>
      <c r="T359" s="67" t="s">
        <v>2798</v>
      </c>
      <c r="U359" s="67" t="s">
        <v>13</v>
      </c>
      <c r="V359" s="66" t="s">
        <v>13</v>
      </c>
      <c r="W359" s="49" t="s">
        <v>10620</v>
      </c>
      <c r="X359" s="75">
        <v>46204</v>
      </c>
    </row>
    <row r="360" spans="1:24" s="49" customFormat="1" x14ac:dyDescent="0.25">
      <c r="A360" s="70">
        <v>45119</v>
      </c>
      <c r="B360" s="48" t="s">
        <v>2790</v>
      </c>
      <c r="C360" s="48">
        <v>5.5</v>
      </c>
      <c r="D360" s="48" t="s">
        <v>2802</v>
      </c>
      <c r="E360" s="48" t="s">
        <v>2806</v>
      </c>
      <c r="F360" s="48">
        <v>44285911</v>
      </c>
      <c r="G360" s="128" t="s">
        <v>2877</v>
      </c>
      <c r="H360" s="48" t="s">
        <v>2878</v>
      </c>
      <c r="I360" s="67" t="str">
        <f>VLOOKUP(F360,'PLANTA PERU'!A:AL,2,0)</f>
        <v>CAYCHO PACHECO MARIO MIGUEL</v>
      </c>
      <c r="J360" s="67" t="str">
        <f>VLOOKUP(F360,'PLANTA PERU'!A:AL,10,0)</f>
        <v>SUPERVISOR LOGISTICO</v>
      </c>
      <c r="K360" s="67" t="s">
        <v>2795</v>
      </c>
      <c r="L360" s="67">
        <f>VLOOKUP(F360,'PLANTA PERU'!A:AD,7,0)</f>
        <v>0</v>
      </c>
      <c r="M360" s="67" t="s">
        <v>13</v>
      </c>
      <c r="N360" s="67" t="str">
        <f>VLOOKUP(F360,'PLANTA PERU'!A:AD,12,0)</f>
        <v>TERMINO FIJO</v>
      </c>
      <c r="O360" s="67" t="s">
        <v>2805</v>
      </c>
      <c r="P360" s="67" t="s">
        <v>2797</v>
      </c>
      <c r="Q360" s="67" t="s">
        <v>13</v>
      </c>
      <c r="R360" s="67" t="s">
        <v>13</v>
      </c>
      <c r="S360" s="68" t="s">
        <v>13</v>
      </c>
      <c r="T360" s="67" t="s">
        <v>2798</v>
      </c>
      <c r="U360" s="67" t="s">
        <v>13</v>
      </c>
      <c r="V360" s="66" t="s">
        <v>13</v>
      </c>
      <c r="W360" s="49" t="s">
        <v>10623</v>
      </c>
      <c r="X360" s="75">
        <v>46204</v>
      </c>
    </row>
    <row r="361" spans="1:24" x14ac:dyDescent="0.25">
      <c r="A361" s="102">
        <v>45259</v>
      </c>
      <c r="B361" s="23" t="s">
        <v>3309</v>
      </c>
      <c r="C361" s="23">
        <v>11.3</v>
      </c>
      <c r="D361" s="23" t="s">
        <v>2802</v>
      </c>
      <c r="E361" s="23" t="s">
        <v>2803</v>
      </c>
      <c r="F361" s="23">
        <v>1007356137</v>
      </c>
      <c r="G361" s="46" t="s">
        <v>9113</v>
      </c>
      <c r="H361" s="23" t="s">
        <v>9114</v>
      </c>
      <c r="I361" s="23" t="s">
        <v>13</v>
      </c>
      <c r="J361" s="23" t="s">
        <v>13</v>
      </c>
      <c r="K361" s="23" t="s">
        <v>13</v>
      </c>
      <c r="L361" s="23" t="s">
        <v>13</v>
      </c>
      <c r="M361" s="23" t="s">
        <v>13</v>
      </c>
      <c r="N361" s="23" t="s">
        <v>13</v>
      </c>
      <c r="O361" s="23" t="s">
        <v>13</v>
      </c>
      <c r="P361" s="23" t="s">
        <v>13</v>
      </c>
      <c r="Q361" s="23" t="s">
        <v>13</v>
      </c>
      <c r="R361" s="23" t="s">
        <v>13</v>
      </c>
      <c r="S361" s="23" t="s">
        <v>13</v>
      </c>
      <c r="T361" s="23" t="s">
        <v>13</v>
      </c>
      <c r="U361" s="23" t="s">
        <v>13</v>
      </c>
      <c r="V361" s="24" t="s">
        <v>13</v>
      </c>
      <c r="W361" s="7" t="s">
        <v>10628</v>
      </c>
      <c r="X361" s="8">
        <v>46205</v>
      </c>
    </row>
    <row r="362" spans="1:24" x14ac:dyDescent="0.25">
      <c r="A362" s="88">
        <v>45061</v>
      </c>
      <c r="B362" s="23" t="s">
        <v>3298</v>
      </c>
      <c r="C362" s="23">
        <v>11.3</v>
      </c>
      <c r="D362" s="23" t="s">
        <v>2802</v>
      </c>
      <c r="E362" s="23" t="s">
        <v>2803</v>
      </c>
      <c r="F362" s="23">
        <v>1053815577</v>
      </c>
      <c r="G362" s="23" t="s">
        <v>8947</v>
      </c>
      <c r="H362" s="23" t="s">
        <v>8948</v>
      </c>
      <c r="I362" s="19" t="str">
        <f>IFERROR(VLOOKUP(F362,MatrizHDUniclass!$A:$AN,3,0),"NA")</f>
        <v>SALAZAR ARISTIZABAL CRISTIAN LEANDRO</v>
      </c>
      <c r="J362" s="23" t="str">
        <f>IFERROR(VLOOKUP(F362,MatrizHDUniclass!$A:$AN,19,0),"NA")</f>
        <v>LIDER TALENTO HUMANO</v>
      </c>
      <c r="K362" s="23" t="str">
        <f>IFERROR(VLOOKUP(F362,MatrizHDUniclass!$A:$AN,24,0),"NA")</f>
        <v>TGVI</v>
      </c>
      <c r="L362" s="23" t="str">
        <f>IFERROR(VLOOKUP(F362,MatrizHDUniclass!$A:$AN,31,0),"NA")</f>
        <v>TALENTO-GENERAL</v>
      </c>
      <c r="M362" s="23" t="str">
        <f>IFERROR(VLOOKUP(F362,MatrizHDUniclass!$A:$AN,32,0),"NA")</f>
        <v>REG VALLE</v>
      </c>
      <c r="N362" s="23" t="str">
        <f>IFERROR(VLOOKUP(F362,MatrizHDUniclass!$A:$AN,33,0),"NA")</f>
        <v>CALI</v>
      </c>
      <c r="O362" s="23" t="str">
        <f>IFERROR(VLOOKUP(F362,MatrizHDUniclass!$A:$AN,26,0),"NA")</f>
        <v>CTTR</v>
      </c>
      <c r="P362" s="23" t="str">
        <f>IFERROR(VLOOKUP(F362,MatrizHDUniclass!$A:$AN,34,0),"NA")</f>
        <v>CLARO R3</v>
      </c>
      <c r="Q362" s="23" t="str">
        <f>IFERROR(VLOOKUP(F362,MatrizHDUniclass!$A:$AN,35,0),"NA")</f>
        <v>TRANSVER</v>
      </c>
      <c r="R362" s="23" t="str">
        <f>IFERROR(VLOOKUP(F362,MatrizHDUniclass!$A:$AN,36,0),"NA")</f>
        <v>TRANSV UEN</v>
      </c>
      <c r="S362" s="23" t="str">
        <f>IFERROR(VLOOKUP(F362,MatrizHDUniclass!$A:$AN,37,0),"NA")</f>
        <v>CSC</v>
      </c>
      <c r="T362" s="23" t="str">
        <f>IFERROR(VLOOKUP(F362,MatrizHDUniclass!$A:$AN,38,0),"NA")</f>
        <v>CONECTAR TV</v>
      </c>
      <c r="U362" s="23" t="str">
        <f>IFERROR(VLOOKUP(F362,MatrizHDUniclass!$A:$AN,39,0),"NA")</f>
        <v>TALENTO HUMANO</v>
      </c>
      <c r="V362" s="24" t="str">
        <f>IFERROR(VLOOKUP(F362,MatrizHDUniclass!$A:$AN,40,0),"NA")</f>
        <v>ADMINISTRATIVO</v>
      </c>
      <c r="W362" s="49" t="s">
        <v>10632</v>
      </c>
      <c r="X362" s="8">
        <v>46205</v>
      </c>
    </row>
    <row r="363" spans="1:24" x14ac:dyDescent="0.25">
      <c r="A363" s="88">
        <v>43339</v>
      </c>
      <c r="B363" s="23" t="s">
        <v>3258</v>
      </c>
      <c r="C363" s="23">
        <v>5.5</v>
      </c>
      <c r="D363" s="23" t="s">
        <v>2802</v>
      </c>
      <c r="E363" s="23" t="s">
        <v>2806</v>
      </c>
      <c r="F363" s="23">
        <v>1034656367</v>
      </c>
      <c r="G363" s="46" t="s">
        <v>10633</v>
      </c>
      <c r="H363" s="23" t="s">
        <v>8910</v>
      </c>
      <c r="I363" s="23" t="str">
        <f>IFERROR(VLOOKUP(F363,MatrizHDUniclass!$A:$AN,3,0),"NA")</f>
        <v>PARADA MURILLO LEIDY KATHERINE</v>
      </c>
      <c r="J363" s="23" t="str">
        <f>IFERROR(VLOOKUP(F363,MatrizHDUniclass!$A:$AN,19,0),"NA")</f>
        <v>AUXILIAR ADMINISTRATIVO ADMINISTRACION</v>
      </c>
      <c r="K363" s="23" t="str">
        <f>IFERROR(VLOOKUP(F363,MatrizHDUniclass!$A:$AN,24,0),"NA")</f>
        <v>DATN</v>
      </c>
      <c r="L363" s="23" t="str">
        <f>IFERROR(VLOOKUP(F363,MatrizHDUniclass!$A:$AN,31,0),"NA")</f>
        <v>ADMIN-ADMIN</v>
      </c>
      <c r="M363" s="23" t="str">
        <f>IFERROR(VLOOKUP(F363,MatrizHDUniclass!$A:$AN,32,0),"NA")</f>
        <v>TRANSVERSAL</v>
      </c>
      <c r="N363" s="23" t="str">
        <f>IFERROR(VLOOKUP(F363,MatrizHDUniclass!$A:$AN,33,0),"NA")</f>
        <v>NACIONAL</v>
      </c>
      <c r="O363" s="23" t="str">
        <f>IFERROR(VLOOKUP(F363,MatrizHDUniclass!$A:$AN,26,0),"NA")</f>
        <v>TTTR</v>
      </c>
      <c r="P363" s="23" t="str">
        <f>IFERROR(VLOOKUP(F363,MatrizHDUniclass!$A:$AN,34,0),"NA")</f>
        <v>TRANSV CTV</v>
      </c>
      <c r="Q363" s="23" t="str">
        <f>IFERROR(VLOOKUP(F363,MatrizHDUniclass!$A:$AN,35,0),"NA")</f>
        <v>TRANSVER</v>
      </c>
      <c r="R363" s="23" t="str">
        <f>IFERROR(VLOOKUP(F363,MatrizHDUniclass!$A:$AN,36,0),"NA")</f>
        <v>TRANSV UEN</v>
      </c>
      <c r="S363" s="23" t="str">
        <f>IFERROR(VLOOKUP(F363,MatrizHDUniclass!$A:$AN,37,0),"NA")</f>
        <v>CSC</v>
      </c>
      <c r="T363" s="23" t="str">
        <f>IFERROR(VLOOKUP(F363,MatrizHDUniclass!$A:$AN,38,0),"NA")</f>
        <v>CONECTAR TV</v>
      </c>
      <c r="U363" s="23" t="str">
        <f>IFERROR(VLOOKUP(F363,MatrizHDUniclass!$A:$AN,39,0),"NA")</f>
        <v>ADMINISTRACION</v>
      </c>
      <c r="V363" s="24" t="str">
        <f>IFERROR(VLOOKUP(F363,MatrizHDUniclass!$A:$AN,40,0),"NA")</f>
        <v>ADMINISTRATIVO</v>
      </c>
      <c r="W363" s="49" t="s">
        <v>10632</v>
      </c>
      <c r="X363" s="8">
        <v>46205</v>
      </c>
    </row>
    <row r="364" spans="1:24" x14ac:dyDescent="0.25">
      <c r="A364" s="88">
        <v>41566</v>
      </c>
      <c r="B364" s="89" t="s">
        <v>3258</v>
      </c>
      <c r="C364" s="23">
        <v>6</v>
      </c>
      <c r="D364" s="23" t="s">
        <v>3876</v>
      </c>
      <c r="E364" s="23" t="s">
        <v>3877</v>
      </c>
      <c r="F364" s="89">
        <v>79778292</v>
      </c>
      <c r="G364" s="23" t="s">
        <v>9390</v>
      </c>
      <c r="H364" s="89" t="s">
        <v>10559</v>
      </c>
      <c r="I364" s="19" t="str">
        <f>IFERROR(VLOOKUP(F364,MatrizHDUniclass!$A:$AN,3,0),"NA")</f>
        <v>JORGE ALBERTO SANCHEZ BERNAL (PRESTACIÓN SERVICIOS)</v>
      </c>
      <c r="J364" s="19" t="str">
        <f>IFERROR(VLOOKUP(F364,MatrizHDUniclass!$A:$AN,19,0),"NA")</f>
        <v>GERENTE MERCADEO E INNOVACION</v>
      </c>
      <c r="K364" s="19" t="str">
        <f>IFERROR(VLOOKUP(F364,MatrizHDUniclass!$A:$AN,24,0),"NA")</f>
        <v>ZGTN</v>
      </c>
      <c r="L364" s="19" t="str">
        <f>IFERROR(VLOOKUP(F364,MatrizHDUniclass!$A:$AN,31,0),"NA")</f>
        <v>COMERCIALIZADORA-GENERAL</v>
      </c>
      <c r="M364" s="19" t="str">
        <f>IFERROR(VLOOKUP(F364,MatrizHDUniclass!$A:$AN,32,0),"NA")</f>
        <v>TRANSVERSAL</v>
      </c>
      <c r="N364" s="19" t="str">
        <f>IFERROR(VLOOKUP(F364,MatrizHDUniclass!$A:$AN,33,0),"NA")</f>
        <v>NACIONAL</v>
      </c>
      <c r="O364" s="19" t="str">
        <f>IFERROR(VLOOKUP(F364,MatrizHDUniclass!$A:$AN,26,0),"NA")</f>
        <v>JTTR</v>
      </c>
      <c r="P364" s="19" t="str">
        <f>IFERROR(VLOOKUP(F364,MatrizHDUniclass!$A:$AN,34,0),"NA")</f>
        <v>TRANSV CTL</v>
      </c>
      <c r="Q364" s="19" t="str">
        <f>IFERROR(VLOOKUP(F364,MatrizHDUniclass!$A:$AN,35,0),"NA")</f>
        <v>TRANSVER</v>
      </c>
      <c r="R364" s="19" t="str">
        <f>IFERROR(VLOOKUP(F364,MatrizHDUniclass!$A:$AN,36,0),"NA")</f>
        <v>TRANSV UEN</v>
      </c>
      <c r="S364" s="19" t="str">
        <f>IFERROR(VLOOKUP(F364,MatrizHDUniclass!$A:$AN,37,0),"NA")</f>
        <v>CSC</v>
      </c>
      <c r="T364" s="19" t="str">
        <f>IFERROR(VLOOKUP(F364,MatrizHDUniclass!$A:$AN,38,0),"NA")</f>
        <v>CONECTAR TV</v>
      </c>
      <c r="U364" s="19" t="str">
        <f>IFERROR(VLOOKUP(F364,MatrizHDUniclass!$A:$AN,39,0),"NA")</f>
        <v>COMERCIAL</v>
      </c>
      <c r="V364" s="20" t="str">
        <f>IFERROR(VLOOKUP(F364,MatrizHDUniclass!$A:$AN,40,0),"NA")</f>
        <v>ADMINISTRATIVO</v>
      </c>
      <c r="W364" s="49" t="s">
        <v>10632</v>
      </c>
      <c r="X364" s="8">
        <v>46205</v>
      </c>
    </row>
    <row r="365" spans="1:24" x14ac:dyDescent="0.25">
      <c r="A365" s="96" t="s">
        <v>10645</v>
      </c>
      <c r="B365" s="89" t="s">
        <v>3258</v>
      </c>
      <c r="C365" s="23">
        <v>6.3</v>
      </c>
      <c r="D365" s="23" t="s">
        <v>3876</v>
      </c>
      <c r="E365" s="23" t="s">
        <v>3877</v>
      </c>
      <c r="F365" s="19">
        <v>1077144081</v>
      </c>
      <c r="G365" s="46" t="s">
        <v>10646</v>
      </c>
      <c r="H365" s="19"/>
      <c r="I365" s="19" t="s">
        <v>4180</v>
      </c>
      <c r="J365" s="19" t="s">
        <v>4183</v>
      </c>
      <c r="K365" s="19" t="s">
        <v>4184</v>
      </c>
      <c r="L365" s="19" t="s">
        <v>4186</v>
      </c>
      <c r="M365" s="19" t="s">
        <v>3093</v>
      </c>
      <c r="N365" s="19" t="s">
        <v>3292</v>
      </c>
      <c r="O365" s="19" t="s">
        <v>3293</v>
      </c>
      <c r="P365" s="19" t="s">
        <v>3294</v>
      </c>
      <c r="Q365" s="19" t="s">
        <v>3295</v>
      </c>
      <c r="R365" s="19" t="s">
        <v>3296</v>
      </c>
      <c r="S365" s="19" t="s">
        <v>3285</v>
      </c>
      <c r="T365" s="19" t="s">
        <v>3275</v>
      </c>
      <c r="U365" s="19" t="s">
        <v>3253</v>
      </c>
      <c r="V365" s="20" t="s">
        <v>3055</v>
      </c>
      <c r="W365" s="49" t="s">
        <v>10647</v>
      </c>
      <c r="X365" s="8">
        <v>46205</v>
      </c>
    </row>
    <row r="366" spans="1:24" x14ac:dyDescent="0.25">
      <c r="A366" s="96" t="s">
        <v>10645</v>
      </c>
      <c r="B366" s="89" t="s">
        <v>3258</v>
      </c>
      <c r="C366" s="23">
        <v>6.3</v>
      </c>
      <c r="D366" s="23" t="s">
        <v>3876</v>
      </c>
      <c r="E366" s="23" t="s">
        <v>3877</v>
      </c>
      <c r="F366" s="19">
        <v>1015454180</v>
      </c>
      <c r="G366" s="46" t="s">
        <v>10650</v>
      </c>
      <c r="H366" s="19"/>
      <c r="I366" s="19" t="s">
        <v>10651</v>
      </c>
      <c r="J366" s="19" t="s">
        <v>6969</v>
      </c>
      <c r="K366" s="19" t="s">
        <v>5896</v>
      </c>
      <c r="L366" s="19" t="s">
        <v>5898</v>
      </c>
      <c r="M366" s="19" t="s">
        <v>3093</v>
      </c>
      <c r="N366" s="19" t="s">
        <v>3292</v>
      </c>
      <c r="O366" s="19" t="s">
        <v>3293</v>
      </c>
      <c r="P366" s="19" t="s">
        <v>3294</v>
      </c>
      <c r="Q366" s="19" t="s">
        <v>3295</v>
      </c>
      <c r="R366" s="19" t="s">
        <v>3296</v>
      </c>
      <c r="S366" s="19" t="s">
        <v>3285</v>
      </c>
      <c r="T366" s="19" t="s">
        <v>3275</v>
      </c>
      <c r="U366" s="19" t="s">
        <v>10652</v>
      </c>
      <c r="V366" s="20" t="s">
        <v>3055</v>
      </c>
      <c r="W366" s="49" t="s">
        <v>10632</v>
      </c>
      <c r="X366" s="8">
        <v>46206</v>
      </c>
    </row>
    <row r="367" spans="1:24" x14ac:dyDescent="0.25">
      <c r="A367" s="102">
        <v>46183</v>
      </c>
      <c r="B367" s="23" t="s">
        <v>3298</v>
      </c>
      <c r="C367" s="23">
        <v>0.1</v>
      </c>
      <c r="D367" s="23" t="s">
        <v>3903</v>
      </c>
      <c r="E367" s="23" t="s">
        <v>3904</v>
      </c>
      <c r="F367" s="23">
        <v>1000593563</v>
      </c>
      <c r="G367" s="135" t="s">
        <v>10377</v>
      </c>
      <c r="H367" s="23" t="s">
        <v>10688</v>
      </c>
      <c r="I367" s="23" t="s">
        <v>13</v>
      </c>
      <c r="J367" s="23" t="s">
        <v>13</v>
      </c>
      <c r="K367" s="23" t="s">
        <v>13</v>
      </c>
      <c r="L367" s="23" t="s">
        <v>13</v>
      </c>
      <c r="M367" s="23" t="s">
        <v>13</v>
      </c>
      <c r="N367" s="23" t="s">
        <v>13</v>
      </c>
      <c r="O367" s="23" t="s">
        <v>13</v>
      </c>
      <c r="P367" s="23" t="s">
        <v>13</v>
      </c>
      <c r="Q367" s="23" t="s">
        <v>13</v>
      </c>
      <c r="R367" s="23" t="s">
        <v>13</v>
      </c>
      <c r="S367" s="23" t="s">
        <v>13</v>
      </c>
      <c r="T367" s="23" t="s">
        <v>13</v>
      </c>
      <c r="U367" s="23" t="s">
        <v>13</v>
      </c>
      <c r="V367" s="24" t="s">
        <v>13</v>
      </c>
      <c r="W367" s="7" t="s">
        <v>3921</v>
      </c>
      <c r="X367" s="8">
        <v>46209</v>
      </c>
    </row>
    <row r="368" spans="1:24" x14ac:dyDescent="0.25">
      <c r="A368" s="102">
        <v>46183</v>
      </c>
      <c r="B368" s="23" t="s">
        <v>3298</v>
      </c>
      <c r="C368" s="23">
        <v>0.1</v>
      </c>
      <c r="D368" s="23" t="s">
        <v>3903</v>
      </c>
      <c r="E368" s="23" t="s">
        <v>3904</v>
      </c>
      <c r="F368" s="23">
        <v>1000034077</v>
      </c>
      <c r="G368" s="133" t="s">
        <v>10389</v>
      </c>
      <c r="H368" s="23" t="s">
        <v>10688</v>
      </c>
      <c r="I368" s="23" t="s">
        <v>13</v>
      </c>
      <c r="J368" s="23" t="s">
        <v>13</v>
      </c>
      <c r="K368" s="23" t="s">
        <v>13</v>
      </c>
      <c r="L368" s="23" t="s">
        <v>13</v>
      </c>
      <c r="M368" s="23" t="s">
        <v>13</v>
      </c>
      <c r="N368" s="23" t="s">
        <v>13</v>
      </c>
      <c r="O368" s="23" t="s">
        <v>13</v>
      </c>
      <c r="P368" s="23" t="s">
        <v>13</v>
      </c>
      <c r="Q368" s="23" t="s">
        <v>13</v>
      </c>
      <c r="R368" s="23" t="s">
        <v>13</v>
      </c>
      <c r="S368" s="23" t="s">
        <v>13</v>
      </c>
      <c r="T368" s="23" t="s">
        <v>13</v>
      </c>
      <c r="U368" s="23" t="s">
        <v>13</v>
      </c>
      <c r="V368" s="24" t="s">
        <v>13</v>
      </c>
      <c r="W368" s="7" t="s">
        <v>3921</v>
      </c>
      <c r="X368" s="8">
        <v>46209</v>
      </c>
    </row>
    <row r="369" spans="1:24" x14ac:dyDescent="0.25">
      <c r="A369" s="102">
        <v>46183</v>
      </c>
      <c r="B369" s="23" t="s">
        <v>3298</v>
      </c>
      <c r="C369" s="23">
        <v>0.1</v>
      </c>
      <c r="D369" s="23" t="s">
        <v>3903</v>
      </c>
      <c r="E369" s="23" t="s">
        <v>3904</v>
      </c>
      <c r="F369" s="23">
        <v>80172196</v>
      </c>
      <c r="G369" s="133" t="s">
        <v>10391</v>
      </c>
      <c r="H369" s="23" t="s">
        <v>10688</v>
      </c>
      <c r="I369" s="23" t="s">
        <v>13</v>
      </c>
      <c r="J369" s="23" t="s">
        <v>13</v>
      </c>
      <c r="K369" s="23" t="s">
        <v>13</v>
      </c>
      <c r="L369" s="23" t="s">
        <v>13</v>
      </c>
      <c r="M369" s="23" t="s">
        <v>13</v>
      </c>
      <c r="N369" s="23" t="s">
        <v>13</v>
      </c>
      <c r="O369" s="23" t="s">
        <v>13</v>
      </c>
      <c r="P369" s="23" t="s">
        <v>13</v>
      </c>
      <c r="Q369" s="23" t="s">
        <v>13</v>
      </c>
      <c r="R369" s="23" t="s">
        <v>13</v>
      </c>
      <c r="S369" s="23" t="s">
        <v>13</v>
      </c>
      <c r="T369" s="23" t="s">
        <v>13</v>
      </c>
      <c r="U369" s="23" t="s">
        <v>13</v>
      </c>
      <c r="V369" s="24" t="s">
        <v>13</v>
      </c>
      <c r="W369" s="7" t="s">
        <v>3921</v>
      </c>
      <c r="X369" s="8">
        <v>46209</v>
      </c>
    </row>
    <row r="370" spans="1:24" x14ac:dyDescent="0.25">
      <c r="A370" s="102">
        <v>46184</v>
      </c>
      <c r="B370" s="23" t="s">
        <v>3298</v>
      </c>
      <c r="C370" s="23">
        <v>0.1</v>
      </c>
      <c r="D370" s="23" t="s">
        <v>3903</v>
      </c>
      <c r="E370" s="23" t="s">
        <v>3904</v>
      </c>
      <c r="F370" s="23">
        <v>1072672242</v>
      </c>
      <c r="G370" s="133" t="s">
        <v>10394</v>
      </c>
      <c r="H370" s="23" t="s">
        <v>10688</v>
      </c>
      <c r="I370" s="23" t="s">
        <v>13</v>
      </c>
      <c r="J370" s="23" t="s">
        <v>13</v>
      </c>
      <c r="K370" s="23" t="s">
        <v>13</v>
      </c>
      <c r="L370" s="23" t="s">
        <v>13</v>
      </c>
      <c r="M370" s="23" t="s">
        <v>13</v>
      </c>
      <c r="N370" s="23" t="s">
        <v>13</v>
      </c>
      <c r="O370" s="23" t="s">
        <v>13</v>
      </c>
      <c r="P370" s="23" t="s">
        <v>13</v>
      </c>
      <c r="Q370" s="23" t="s">
        <v>13</v>
      </c>
      <c r="R370" s="23" t="s">
        <v>13</v>
      </c>
      <c r="S370" s="23" t="s">
        <v>13</v>
      </c>
      <c r="T370" s="23" t="s">
        <v>13</v>
      </c>
      <c r="U370" s="23" t="s">
        <v>13</v>
      </c>
      <c r="V370" s="24" t="s">
        <v>13</v>
      </c>
      <c r="W370" s="7" t="s">
        <v>3921</v>
      </c>
      <c r="X370" s="8">
        <v>46209</v>
      </c>
    </row>
    <row r="371" spans="1:24" x14ac:dyDescent="0.25">
      <c r="A371" s="102">
        <v>46184</v>
      </c>
      <c r="B371" s="23" t="s">
        <v>3298</v>
      </c>
      <c r="C371" s="23">
        <v>0.1</v>
      </c>
      <c r="D371" s="23" t="s">
        <v>3903</v>
      </c>
      <c r="E371" s="23" t="s">
        <v>3904</v>
      </c>
      <c r="F371" s="23">
        <v>1016111354</v>
      </c>
      <c r="G371" s="133" t="s">
        <v>10397</v>
      </c>
      <c r="H371" s="23" t="s">
        <v>10688</v>
      </c>
      <c r="I371" s="23" t="s">
        <v>13</v>
      </c>
      <c r="J371" s="23" t="s">
        <v>13</v>
      </c>
      <c r="K371" s="23" t="s">
        <v>13</v>
      </c>
      <c r="L371" s="23" t="s">
        <v>13</v>
      </c>
      <c r="M371" s="23" t="s">
        <v>13</v>
      </c>
      <c r="N371" s="23" t="s">
        <v>13</v>
      </c>
      <c r="O371" s="23" t="s">
        <v>13</v>
      </c>
      <c r="P371" s="23" t="s">
        <v>13</v>
      </c>
      <c r="Q371" s="23" t="s">
        <v>13</v>
      </c>
      <c r="R371" s="23" t="s">
        <v>13</v>
      </c>
      <c r="S371" s="23" t="s">
        <v>13</v>
      </c>
      <c r="T371" s="23" t="s">
        <v>13</v>
      </c>
      <c r="U371" s="23" t="s">
        <v>13</v>
      </c>
      <c r="V371" s="24" t="s">
        <v>13</v>
      </c>
      <c r="W371" s="7" t="s">
        <v>3921</v>
      </c>
      <c r="X371" s="8">
        <v>46209</v>
      </c>
    </row>
    <row r="372" spans="1:24" x14ac:dyDescent="0.25">
      <c r="A372" s="102">
        <v>46189</v>
      </c>
      <c r="B372" s="23" t="s">
        <v>3258</v>
      </c>
      <c r="C372" s="23">
        <v>0.1</v>
      </c>
      <c r="D372" s="23" t="s">
        <v>3903</v>
      </c>
      <c r="E372" s="23" t="s">
        <v>3904</v>
      </c>
      <c r="F372" s="23">
        <v>1005702168</v>
      </c>
      <c r="G372" s="23" t="s">
        <v>10422</v>
      </c>
      <c r="H372" s="23" t="s">
        <v>10688</v>
      </c>
      <c r="I372" s="23" t="s">
        <v>13</v>
      </c>
      <c r="J372" s="23" t="s">
        <v>13</v>
      </c>
      <c r="K372" s="23" t="s">
        <v>13</v>
      </c>
      <c r="L372" s="23" t="s">
        <v>13</v>
      </c>
      <c r="M372" s="23" t="s">
        <v>13</v>
      </c>
      <c r="N372" s="23" t="s">
        <v>13</v>
      </c>
      <c r="O372" s="23" t="s">
        <v>13</v>
      </c>
      <c r="P372" s="23" t="s">
        <v>13</v>
      </c>
      <c r="Q372" s="23" t="s">
        <v>13</v>
      </c>
      <c r="R372" s="23" t="s">
        <v>13</v>
      </c>
      <c r="S372" s="23" t="s">
        <v>13</v>
      </c>
      <c r="T372" s="23" t="s">
        <v>13</v>
      </c>
      <c r="U372" s="23" t="s">
        <v>13</v>
      </c>
      <c r="V372" s="24" t="s">
        <v>13</v>
      </c>
      <c r="W372" s="7" t="s">
        <v>3921</v>
      </c>
      <c r="X372" s="8">
        <v>46209</v>
      </c>
    </row>
    <row r="373" spans="1:24" x14ac:dyDescent="0.25">
      <c r="A373" s="102">
        <v>46189</v>
      </c>
      <c r="B373" s="23" t="s">
        <v>3298</v>
      </c>
      <c r="C373" s="23">
        <v>0.1</v>
      </c>
      <c r="D373" s="23" t="s">
        <v>3903</v>
      </c>
      <c r="E373" s="23" t="s">
        <v>3904</v>
      </c>
      <c r="F373" s="23">
        <v>1110286016</v>
      </c>
      <c r="G373" s="23" t="s">
        <v>10429</v>
      </c>
      <c r="H373" s="23" t="s">
        <v>10688</v>
      </c>
      <c r="I373" s="23" t="s">
        <v>13</v>
      </c>
      <c r="J373" s="23" t="s">
        <v>13</v>
      </c>
      <c r="K373" s="23" t="s">
        <v>13</v>
      </c>
      <c r="L373" s="23" t="s">
        <v>13</v>
      </c>
      <c r="M373" s="23" t="s">
        <v>13</v>
      </c>
      <c r="N373" s="23" t="s">
        <v>13</v>
      </c>
      <c r="O373" s="23" t="s">
        <v>13</v>
      </c>
      <c r="P373" s="23" t="s">
        <v>13</v>
      </c>
      <c r="Q373" s="23" t="s">
        <v>13</v>
      </c>
      <c r="R373" s="23" t="s">
        <v>13</v>
      </c>
      <c r="S373" s="23" t="s">
        <v>13</v>
      </c>
      <c r="T373" s="23" t="s">
        <v>13</v>
      </c>
      <c r="U373" s="23" t="s">
        <v>13</v>
      </c>
      <c r="V373" s="24" t="s">
        <v>13</v>
      </c>
      <c r="W373" s="7" t="s">
        <v>3921</v>
      </c>
      <c r="X373" s="8">
        <v>46209</v>
      </c>
    </row>
    <row r="374" spans="1:24" x14ac:dyDescent="0.25">
      <c r="A374" s="88">
        <v>45168</v>
      </c>
      <c r="B374" s="23" t="s">
        <v>3265</v>
      </c>
      <c r="C374" s="23">
        <v>11.3</v>
      </c>
      <c r="D374" s="23" t="s">
        <v>2802</v>
      </c>
      <c r="E374" s="23" t="s">
        <v>2803</v>
      </c>
      <c r="F374" s="23">
        <v>1152200424</v>
      </c>
      <c r="G374" s="23" t="s">
        <v>3436</v>
      </c>
      <c r="H374" s="23" t="s">
        <v>10726</v>
      </c>
      <c r="I374" s="23" t="str">
        <f>IFERROR(VLOOKUP(F374,MatrizHDUniclass!$A:$AN,3,0),"NA")</f>
        <v>NA</v>
      </c>
      <c r="J374" s="23" t="str">
        <f>IFERROR(VLOOKUP(F374,MatrizHDUniclass!$A:$AN,19,0),"NA")</f>
        <v>NA</v>
      </c>
      <c r="K374" s="23" t="str">
        <f>IFERROR(VLOOKUP(F374,MatrizHDUniclass!$A:$AN,24,0),"NA")</f>
        <v>NA</v>
      </c>
      <c r="L374" s="23" t="str">
        <f>IFERROR(VLOOKUP(F374,MatrizHDUniclass!$A:$AN,31,0),"NA")</f>
        <v>NA</v>
      </c>
      <c r="M374" s="23" t="str">
        <f>IFERROR(VLOOKUP(F374,MatrizHDUniclass!$A:$AN,32,0),"NA")</f>
        <v>NA</v>
      </c>
      <c r="N374" s="23" t="str">
        <f>IFERROR(VLOOKUP(F374,MatrizHDUniclass!$A:$AN,33,0),"NA")</f>
        <v>NA</v>
      </c>
      <c r="O374" s="23" t="str">
        <f>IFERROR(VLOOKUP(F374,MatrizHDUniclass!$A:$AN,26,0),"NA")</f>
        <v>NA</v>
      </c>
      <c r="P374" s="23" t="str">
        <f>IFERROR(VLOOKUP(F374,MatrizHDUniclass!$A:$AN,34,0),"NA")</f>
        <v>NA</v>
      </c>
      <c r="Q374" s="23" t="str">
        <f>IFERROR(VLOOKUP(F374,MatrizHDUniclass!$A:$AN,35,0),"NA")</f>
        <v>NA</v>
      </c>
      <c r="R374" s="23" t="str">
        <f>IFERROR(VLOOKUP(F374,MatrizHDUniclass!$A:$AN,36,0),"NA")</f>
        <v>NA</v>
      </c>
      <c r="S374" s="23" t="str">
        <f>IFERROR(VLOOKUP(F374,MatrizHDUniclass!$A:$AN,37,0),"NA")</f>
        <v>NA</v>
      </c>
      <c r="T374" s="23" t="str">
        <f>IFERROR(VLOOKUP(F374,MatrizHDUniclass!$A:$AN,38,0),"NA")</f>
        <v>NA</v>
      </c>
      <c r="U374" s="23" t="str">
        <f>IFERROR(VLOOKUP(F374,MatrizHDUniclass!$A:$AN,39,0),"NA")</f>
        <v>NA</v>
      </c>
      <c r="V374" s="24" t="str">
        <f>IFERROR(VLOOKUP(F374,MatrizHDUniclass!$A:$AN,40,0),"NA")</f>
        <v>NA</v>
      </c>
      <c r="W374" s="49" t="s">
        <v>10647</v>
      </c>
      <c r="X374" s="8">
        <v>46209</v>
      </c>
    </row>
    <row r="375" spans="1:24" x14ac:dyDescent="0.25">
      <c r="A375" s="102">
        <v>44636</v>
      </c>
      <c r="B375" s="89" t="s">
        <v>3258</v>
      </c>
      <c r="C375" s="23">
        <v>6.3</v>
      </c>
      <c r="D375" s="23" t="s">
        <v>3876</v>
      </c>
      <c r="E375" s="23" t="s">
        <v>3877</v>
      </c>
      <c r="F375" s="23">
        <v>1077144081</v>
      </c>
      <c r="G375" s="60" t="s">
        <v>10684</v>
      </c>
      <c r="H375" s="135"/>
      <c r="I375" s="23" t="str">
        <f>IFERROR(VLOOKUP(F375,MatrizHDUniclass!$A:$AN,3,0),"NA")</f>
        <v>HERRERA SEGURA MILTON ALEXIS</v>
      </c>
      <c r="J375" s="23" t="str">
        <f>IFERROR(VLOOKUP(F375,MatrizHDUniclass!$A:$AN,19,0),"NA")</f>
        <v>COORDINADOR SOFTWARE Y PLATAFORMAS</v>
      </c>
      <c r="K375" s="23" t="str">
        <f>IFERROR(VLOOKUP(F375,MatrizHDUniclass!$A:$AN,24,0),"NA")</f>
        <v>WWTN</v>
      </c>
      <c r="L375" s="23" t="str">
        <f>IFERROR(VLOOKUP(F375,MatrizHDUniclass!$A:$AN,31,0),"NA")</f>
        <v>TECNOLOGIAS-SOFTWARE</v>
      </c>
      <c r="M375" s="23" t="str">
        <f>IFERROR(VLOOKUP(F375,MatrizHDUniclass!$A:$AN,32,0),"NA")</f>
        <v>TRANSVERSAL</v>
      </c>
      <c r="N375" s="23" t="str">
        <f>IFERROR(VLOOKUP(F375,MatrizHDUniclass!$A:$AN,33,0),"NA")</f>
        <v>NACIONAL</v>
      </c>
      <c r="O375" s="23" t="str">
        <f>IFERROR(VLOOKUP(F375,MatrizHDUniclass!$A:$AN,26,0),"NA")</f>
        <v>TTTR</v>
      </c>
      <c r="P375" s="23" t="str">
        <f>IFERROR(VLOOKUP(F375,MatrizHDUniclass!$A:$AN,34,0),"NA")</f>
        <v>TRANSV CTV</v>
      </c>
      <c r="Q375" s="23" t="str">
        <f>IFERROR(VLOOKUP(F375,MatrizHDUniclass!$A:$AN,35,0),"NA")</f>
        <v>TRANSVER</v>
      </c>
      <c r="R375" s="23" t="str">
        <f>IFERROR(VLOOKUP(F375,MatrizHDUniclass!$A:$AN,36,0),"NA")</f>
        <v>TRANSV UEN</v>
      </c>
      <c r="S375" s="23" t="str">
        <f>IFERROR(VLOOKUP(F375,MatrizHDUniclass!$A:$AN,37,0),"NA")</f>
        <v>CSC</v>
      </c>
      <c r="T375" s="23" t="str">
        <f>IFERROR(VLOOKUP(F375,MatrizHDUniclass!$A:$AN,38,0),"NA")</f>
        <v>CONECTAR TV</v>
      </c>
      <c r="U375" s="23" t="str">
        <f>IFERROR(VLOOKUP(F375,MatrizHDUniclass!$A:$AN,39,0),"NA")</f>
        <v>TECNOLOGIAS</v>
      </c>
      <c r="V375" s="24" t="str">
        <f>IFERROR(VLOOKUP(F375,MatrizHDUniclass!$A:$AN,40,0),"NA")</f>
        <v>ADMINISTRATIVO</v>
      </c>
      <c r="W375" s="49" t="s">
        <v>10647</v>
      </c>
      <c r="X375" s="8">
        <v>46210</v>
      </c>
    </row>
    <row r="376" spans="1:24" x14ac:dyDescent="0.25">
      <c r="A376" s="88">
        <v>45168</v>
      </c>
      <c r="B376" s="23" t="s">
        <v>3265</v>
      </c>
      <c r="C376" s="23">
        <v>11.3</v>
      </c>
      <c r="D376" s="23" t="s">
        <v>2802</v>
      </c>
      <c r="E376" s="23" t="s">
        <v>2803</v>
      </c>
      <c r="F376" s="23">
        <v>1152200424</v>
      </c>
      <c r="G376" s="23" t="s">
        <v>3436</v>
      </c>
      <c r="H376" s="23" t="s">
        <v>10726</v>
      </c>
      <c r="I376" s="23" t="str">
        <f>IFERROR(VLOOKUP(F376,MatrizHDUniclass!$A:$AN,3,0),"NA")</f>
        <v>NA</v>
      </c>
      <c r="J376" s="23" t="str">
        <f>IFERROR(VLOOKUP(F376,MatrizHDUniclass!$A:$AN,19,0),"NA")</f>
        <v>NA</v>
      </c>
      <c r="K376" s="23" t="str">
        <f>IFERROR(VLOOKUP(F376,MatrizHDUniclass!$A:$AN,24,0),"NA")</f>
        <v>NA</v>
      </c>
      <c r="L376" s="23" t="str">
        <f>IFERROR(VLOOKUP(F376,MatrizHDUniclass!$A:$AN,31,0),"NA")</f>
        <v>NA</v>
      </c>
      <c r="M376" s="23" t="str">
        <f>IFERROR(VLOOKUP(F376,MatrizHDUniclass!$A:$AN,32,0),"NA")</f>
        <v>NA</v>
      </c>
      <c r="N376" s="23" t="str">
        <f>IFERROR(VLOOKUP(F376,MatrizHDUniclass!$A:$AN,33,0),"NA")</f>
        <v>NA</v>
      </c>
      <c r="O376" s="23" t="str">
        <f>IFERROR(VLOOKUP(F376,MatrizHDUniclass!$A:$AN,26,0),"NA")</f>
        <v>NA</v>
      </c>
      <c r="P376" s="23" t="str">
        <f>IFERROR(VLOOKUP(F376,MatrizHDUniclass!$A:$AN,34,0),"NA")</f>
        <v>NA</v>
      </c>
      <c r="Q376" s="23" t="str">
        <f>IFERROR(VLOOKUP(F376,MatrizHDUniclass!$A:$AN,35,0),"NA")</f>
        <v>NA</v>
      </c>
      <c r="R376" s="23" t="str">
        <f>IFERROR(VLOOKUP(F376,MatrizHDUniclass!$A:$AN,36,0),"NA")</f>
        <v>NA</v>
      </c>
      <c r="S376" s="23" t="str">
        <f>IFERROR(VLOOKUP(F376,MatrizHDUniclass!$A:$AN,37,0),"NA")</f>
        <v>NA</v>
      </c>
      <c r="T376" s="23" t="str">
        <f>IFERROR(VLOOKUP(F376,MatrizHDUniclass!$A:$AN,38,0),"NA")</f>
        <v>NA</v>
      </c>
      <c r="U376" s="23" t="str">
        <f>IFERROR(VLOOKUP(F376,MatrizHDUniclass!$A:$AN,39,0),"NA")</f>
        <v>NA</v>
      </c>
      <c r="V376" s="24" t="str">
        <f>IFERROR(VLOOKUP(F376,MatrizHDUniclass!$A:$AN,40,0),"NA")</f>
        <v>NA</v>
      </c>
      <c r="W376" s="49" t="s">
        <v>10647</v>
      </c>
      <c r="X376" s="8">
        <v>46210</v>
      </c>
    </row>
    <row r="377" spans="1:24" x14ac:dyDescent="0.25">
      <c r="A377" s="102">
        <v>46140</v>
      </c>
      <c r="B377" s="89" t="s">
        <v>3258</v>
      </c>
      <c r="C377" s="23">
        <v>6.3</v>
      </c>
      <c r="D377" s="23" t="s">
        <v>3876</v>
      </c>
      <c r="E377" s="23" t="s">
        <v>3877</v>
      </c>
      <c r="F377" s="52">
        <v>80859569</v>
      </c>
      <c r="G377" s="23" t="s">
        <v>9467</v>
      </c>
      <c r="H377" s="23"/>
      <c r="I377" s="23" t="s">
        <v>4102</v>
      </c>
      <c r="J377" s="23" t="s">
        <v>4104</v>
      </c>
      <c r="K377" s="23" t="s">
        <v>4105</v>
      </c>
      <c r="L377" s="23" t="s">
        <v>3252</v>
      </c>
      <c r="M377" s="23" t="s">
        <v>3093</v>
      </c>
      <c r="N377" s="23" t="s">
        <v>3292</v>
      </c>
      <c r="O377" s="23" t="s">
        <v>4014</v>
      </c>
      <c r="P377" s="23" t="s">
        <v>4020</v>
      </c>
      <c r="Q377" s="23" t="s">
        <v>3295</v>
      </c>
      <c r="R377" s="23" t="s">
        <v>3296</v>
      </c>
      <c r="S377" s="23" t="s">
        <v>3285</v>
      </c>
      <c r="T377" s="23" t="s">
        <v>4021</v>
      </c>
      <c r="U377" s="23" t="s">
        <v>3253</v>
      </c>
      <c r="V377" s="24" t="s">
        <v>3055</v>
      </c>
      <c r="W377" s="49" t="s">
        <v>3965</v>
      </c>
      <c r="X377" s="8">
        <v>46210</v>
      </c>
    </row>
    <row r="378" spans="1:24" x14ac:dyDescent="0.25">
      <c r="A378" s="136">
        <v>45125</v>
      </c>
      <c r="B378" s="137" t="s">
        <v>3258</v>
      </c>
      <c r="C378" s="23">
        <v>6.3</v>
      </c>
      <c r="D378" s="23" t="s">
        <v>3876</v>
      </c>
      <c r="E378" s="23" t="s">
        <v>3877</v>
      </c>
      <c r="F378" s="19">
        <v>1031136861</v>
      </c>
      <c r="G378" s="60" t="s">
        <v>10687</v>
      </c>
      <c r="H378" s="19" t="s">
        <v>10685</v>
      </c>
      <c r="I378" s="19" t="str">
        <f>IFERROR(VLOOKUP(F378,MatrizHDUniclass!$A:$AN,3,0),"NA")</f>
        <v>DIAZ GIL LIGIA CATERINNE</v>
      </c>
      <c r="J378" s="19" t="str">
        <f>IFERROR(VLOOKUP(F378,MatrizHDUniclass!$A:$AN,19,0),"NA")</f>
        <v>JEFE SENIOR TALENTO HUMANO</v>
      </c>
      <c r="K378" s="19" t="str">
        <f>IFERROR(VLOOKUP(F378,MatrizHDUniclass!$A:$AN,24,0),"NA")</f>
        <v>TGTN</v>
      </c>
      <c r="L378" s="19" t="str">
        <f>IFERROR(VLOOKUP(F378,MatrizHDUniclass!$A:$AN,31,0),"NA")</f>
        <v>TALENTO-GENERAL</v>
      </c>
      <c r="M378" s="19" t="str">
        <f>IFERROR(VLOOKUP(F378,MatrizHDUniclass!$A:$AN,32,0),"NA")</f>
        <v>TRANSVERSAL</v>
      </c>
      <c r="N378" s="19" t="str">
        <f>IFERROR(VLOOKUP(F378,MatrizHDUniclass!$A:$AN,33,0),"NA")</f>
        <v>NACIONAL</v>
      </c>
      <c r="O378" s="19" t="str">
        <f>IFERROR(VLOOKUP(F378,MatrizHDUniclass!$A:$AN,26,0),"NA")</f>
        <v>TTTR</v>
      </c>
      <c r="P378" s="19" t="str">
        <f>IFERROR(VLOOKUP(F378,MatrizHDUniclass!$A:$AN,34,0),"NA")</f>
        <v>TRANSV CTV</v>
      </c>
      <c r="Q378" s="19" t="str">
        <f>IFERROR(VLOOKUP(F378,MatrizHDUniclass!$A:$AN,35,0),"NA")</f>
        <v>TRANSVER</v>
      </c>
      <c r="R378" s="19" t="str">
        <f>IFERROR(VLOOKUP(F378,MatrizHDUniclass!$A:$AN,36,0),"NA")</f>
        <v>TRANSV UEN</v>
      </c>
      <c r="S378" s="19" t="str">
        <f>IFERROR(VLOOKUP(F378,MatrizHDUniclass!$A:$AN,37,0),"NA")</f>
        <v>CSC</v>
      </c>
      <c r="T378" s="19" t="str">
        <f>IFERROR(VLOOKUP(F378,MatrizHDUniclass!$A:$AN,38,0),"NA")</f>
        <v>CONECTAR TV</v>
      </c>
      <c r="U378" s="19" t="str">
        <f>IFERROR(VLOOKUP(F378,MatrizHDUniclass!$A:$AN,39,0),"NA")</f>
        <v>TALENTO HUMANO</v>
      </c>
      <c r="V378" s="20" t="str">
        <f>IFERROR(VLOOKUP(F378,MatrizHDUniclass!$A:$AN,40,0),"NA")</f>
        <v>ADMINISTRATIVO</v>
      </c>
      <c r="W378" s="49" t="s">
        <v>10632</v>
      </c>
      <c r="X378" s="8">
        <v>46210</v>
      </c>
    </row>
    <row r="379" spans="1:24" x14ac:dyDescent="0.25">
      <c r="A379" s="102">
        <v>46175</v>
      </c>
      <c r="B379" s="23" t="s">
        <v>3258</v>
      </c>
      <c r="C379" s="23">
        <v>0.1</v>
      </c>
      <c r="D379" s="23" t="s">
        <v>3903</v>
      </c>
      <c r="E379" s="23" t="s">
        <v>3904</v>
      </c>
      <c r="F379" s="23">
        <v>1118309381</v>
      </c>
      <c r="G379" s="23" t="s">
        <v>10327</v>
      </c>
      <c r="H379" s="23"/>
      <c r="I379" s="23" t="s">
        <v>8555</v>
      </c>
      <c r="J379" s="23" t="s">
        <v>3302</v>
      </c>
      <c r="K379" s="23" t="s">
        <v>3303</v>
      </c>
      <c r="L379" s="23" t="s">
        <v>3060</v>
      </c>
      <c r="M379" s="23" t="s">
        <v>3304</v>
      </c>
      <c r="N379" s="23" t="s">
        <v>3298</v>
      </c>
      <c r="O379" s="23" t="s">
        <v>2796</v>
      </c>
      <c r="P379" s="23" t="s">
        <v>815</v>
      </c>
      <c r="Q379" s="23" t="s">
        <v>3074</v>
      </c>
      <c r="R379" s="23" t="s">
        <v>3073</v>
      </c>
      <c r="S379" s="23" t="s">
        <v>3274</v>
      </c>
      <c r="T379" s="23" t="s">
        <v>3275</v>
      </c>
      <c r="U379" s="23" t="s">
        <v>3028</v>
      </c>
      <c r="V379" s="24" t="s">
        <v>3307</v>
      </c>
      <c r="W379" s="7" t="s">
        <v>3921</v>
      </c>
      <c r="X379" s="8">
        <v>46210</v>
      </c>
    </row>
    <row r="380" spans="1:24" x14ac:dyDescent="0.25">
      <c r="A380" s="88">
        <v>45575</v>
      </c>
      <c r="B380" s="23" t="s">
        <v>3337</v>
      </c>
      <c r="C380" s="23">
        <v>5.5</v>
      </c>
      <c r="D380" s="23" t="s">
        <v>2802</v>
      </c>
      <c r="E380" s="19" t="s">
        <v>2806</v>
      </c>
      <c r="F380" s="23">
        <v>1022965415</v>
      </c>
      <c r="G380" s="139" t="s">
        <v>9247</v>
      </c>
      <c r="H380" s="19" t="s">
        <v>9248</v>
      </c>
      <c r="I380" s="23" t="str">
        <f>IFERROR(VLOOKUP(F380,MatrizHDUniclass!$A:$AN,3,0),"NA")</f>
        <v>GUARACA PLAZAS JESUS ANTONIO</v>
      </c>
      <c r="J380" s="23" t="str">
        <f>IFERROR(VLOOKUP(F380,MatrizHDUniclass!$A:$AN,19,0),"NA")</f>
        <v>ANALISTA LOGISTICO</v>
      </c>
      <c r="K380" s="23" t="str">
        <f>IFERROR(VLOOKUP(F380,MatrizHDUniclass!$A:$AN,24,0),"NA")</f>
        <v>AML2</v>
      </c>
      <c r="L380" s="23" t="str">
        <f>IFERROR(VLOOKUP(F380,MatrizHDUniclass!$A:$AN,31,0),"NA")</f>
        <v>ABASTECIMIENTO-MATERIALES</v>
      </c>
      <c r="M380" s="23" t="str">
        <f>IFERROR(VLOOKUP(F380,MatrizHDUniclass!$A:$AN,32,0),"NA")</f>
        <v>REG TOLCA</v>
      </c>
      <c r="N380" s="23" t="str">
        <f>IFERROR(VLOOKUP(F380,MatrizHDUniclass!$A:$AN,33,0),"NA")</f>
        <v>FLORENCIA</v>
      </c>
      <c r="O380" s="23" t="str">
        <f>IFERROR(VLOOKUP(F380,MatrizHDUniclass!$A:$AN,26,0),"NA")</f>
        <v>CTTR</v>
      </c>
      <c r="P380" s="23" t="str">
        <f>IFERROR(VLOOKUP(F380,MatrizHDUniclass!$A:$AN,34,0),"NA")</f>
        <v>CLARO R3</v>
      </c>
      <c r="Q380" s="23" t="str">
        <f>IFERROR(VLOOKUP(F380,MatrizHDUniclass!$A:$AN,35,0),"NA")</f>
        <v>TRANSVER</v>
      </c>
      <c r="R380" s="23" t="str">
        <f>IFERROR(VLOOKUP(F380,MatrizHDUniclass!$A:$AN,36,0),"NA")</f>
        <v>TRANSV UEN</v>
      </c>
      <c r="S380" s="23" t="str">
        <f>IFERROR(VLOOKUP(F380,MatrizHDUniclass!$A:$AN,37,0),"NA")</f>
        <v>CSC</v>
      </c>
      <c r="T380" s="23" t="str">
        <f>IFERROR(VLOOKUP(F380,MatrizHDUniclass!$A:$AN,38,0),"NA")</f>
        <v>CONECTAR TV</v>
      </c>
      <c r="U380" s="23" t="str">
        <f>IFERROR(VLOOKUP(F380,MatrizHDUniclass!$A:$AN,39,0),"NA")</f>
        <v>ABASTECIMIENTO</v>
      </c>
      <c r="V380" s="24" t="str">
        <f>IFERROR(VLOOKUP(F380,MatrizHDUniclass!$A:$AN,40,0),"NA")</f>
        <v>ADMINISTRATIVO</v>
      </c>
      <c r="W380" s="49" t="s">
        <v>10647</v>
      </c>
      <c r="X380" s="8">
        <v>46211</v>
      </c>
    </row>
    <row r="381" spans="1:24" x14ac:dyDescent="0.25">
      <c r="A381" s="102">
        <v>43851</v>
      </c>
      <c r="B381" s="23" t="s">
        <v>3258</v>
      </c>
      <c r="C381" s="23">
        <v>5.5</v>
      </c>
      <c r="D381" s="23" t="s">
        <v>2802</v>
      </c>
      <c r="E381" s="23" t="s">
        <v>2806</v>
      </c>
      <c r="F381" s="23">
        <v>1016074985</v>
      </c>
      <c r="G381" s="60" t="s">
        <v>8911</v>
      </c>
      <c r="H381" s="135" t="s">
        <v>10668</v>
      </c>
      <c r="I381" s="23" t="str">
        <f>IFERROR(VLOOKUP(F381,MatrizHDUniclass!$A:$AN,3,0),"NA")</f>
        <v>RIANO GUTIERREZ MARIA CAMILA</v>
      </c>
      <c r="J381" s="23" t="str">
        <f>IFERROR(VLOOKUP(F381,MatrizHDUniclass!$A:$AN,19,0),"NA")</f>
        <v>LIDER SST</v>
      </c>
      <c r="K381" s="23" t="str">
        <f>IFERROR(VLOOKUP(F381,MatrizHDUniclass!$A:$AN,24,0),"NA")</f>
        <v>TTTN</v>
      </c>
      <c r="L381" s="23" t="str">
        <f>IFERROR(VLOOKUP(F381,MatrizHDUniclass!$A:$AN,31,0),"NA")</f>
        <v>TALENTO-SSTA</v>
      </c>
      <c r="M381" s="23" t="str">
        <f>IFERROR(VLOOKUP(F381,MatrizHDUniclass!$A:$AN,32,0),"NA")</f>
        <v>TRANSVERSAL</v>
      </c>
      <c r="N381" s="23" t="str">
        <f>IFERROR(VLOOKUP(F381,MatrizHDUniclass!$A:$AN,33,0),"NA")</f>
        <v>NACIONAL</v>
      </c>
      <c r="O381" s="23" t="str">
        <f>IFERROR(VLOOKUP(F381,MatrizHDUniclass!$A:$AN,26,0),"NA")</f>
        <v>TTTR</v>
      </c>
      <c r="P381" s="23" t="str">
        <f>IFERROR(VLOOKUP(F381,MatrizHDUniclass!$A:$AN,34,0),"NA")</f>
        <v>TRANSV CTV</v>
      </c>
      <c r="Q381" s="23" t="str">
        <f>IFERROR(VLOOKUP(F381,MatrizHDUniclass!$A:$AN,35,0),"NA")</f>
        <v>TRANSVER</v>
      </c>
      <c r="R381" s="23" t="str">
        <f>IFERROR(VLOOKUP(F381,MatrizHDUniclass!$A:$AN,36,0),"NA")</f>
        <v>TRANSV UEN</v>
      </c>
      <c r="S381" s="23" t="str">
        <f>IFERROR(VLOOKUP(F381,MatrizHDUniclass!$A:$AN,37,0),"NA")</f>
        <v>CSC</v>
      </c>
      <c r="T381" s="23" t="str">
        <f>IFERROR(VLOOKUP(F381,MatrizHDUniclass!$A:$AN,38,0),"NA")</f>
        <v>CONECTAR TV</v>
      </c>
      <c r="U381" s="23" t="str">
        <f>IFERROR(VLOOKUP(F381,MatrizHDUniclass!$A:$AN,39,0),"NA")</f>
        <v>TALENTO HUMANO</v>
      </c>
      <c r="V381" s="24" t="str">
        <f>IFERROR(VLOOKUP(F381,MatrizHDUniclass!$A:$AN,40,0),"NA")</f>
        <v>ADMINISTRATIVO</v>
      </c>
      <c r="W381" s="49" t="s">
        <v>10632</v>
      </c>
      <c r="X381" s="8">
        <v>46211</v>
      </c>
    </row>
    <row r="382" spans="1:24" x14ac:dyDescent="0.25">
      <c r="A382" s="96">
        <v>42251</v>
      </c>
      <c r="B382" s="80" t="s">
        <v>3258</v>
      </c>
      <c r="C382" s="23">
        <v>6.3</v>
      </c>
      <c r="D382" s="23" t="s">
        <v>3876</v>
      </c>
      <c r="E382" s="19" t="s">
        <v>3877</v>
      </c>
      <c r="F382" s="19">
        <v>80441668</v>
      </c>
      <c r="G382" s="139" t="s">
        <v>10686</v>
      </c>
      <c r="H382" s="89"/>
      <c r="I382" s="19" t="str">
        <f>IFERROR(VLOOKUP(F382,MatrizHDUniclass!$A:$AN,3,0),"NA")</f>
        <v>CASTIBLANCO NINO OSCAR</v>
      </c>
      <c r="J382" s="19" t="str">
        <f>IFERROR(VLOOKUP(F382,MatrizHDUniclass!$A:$AN,19,0),"NA")</f>
        <v>ANALISTA OPERACION</v>
      </c>
      <c r="K382" s="19" t="str">
        <f>IFERROR(VLOOKUP(F382,MatrizHDUniclass!$A:$AN,24,0),"NA")</f>
        <v>SGCB</v>
      </c>
      <c r="L382" s="19" t="str">
        <f>IFERROR(VLOOKUP(F382,MatrizHDUniclass!$A:$AN,31,0),"NA")</f>
        <v>DISAN-GENERAL</v>
      </c>
      <c r="M382" s="19" t="str">
        <f>IFERROR(VLOOKUP(F382,MatrizHDUniclass!$A:$AN,32,0),"NA")</f>
        <v>REG CENTRO</v>
      </c>
      <c r="N382" s="19" t="str">
        <f>IFERROR(VLOOKUP(F382,MatrizHDUniclass!$A:$AN,33,0),"NA")</f>
        <v>BOGOTA</v>
      </c>
      <c r="O382" s="19" t="str">
        <f>IFERROR(VLOOKUP(F382,MatrizHDUniclass!$A:$AN,26,0),"NA")</f>
        <v>TTTR</v>
      </c>
      <c r="P382" s="19" t="str">
        <f>IFERROR(VLOOKUP(F382,MatrizHDUniclass!$A:$AN,34,0),"NA")</f>
        <v>TRANSV CTV</v>
      </c>
      <c r="Q382" s="19" t="str">
        <f>IFERROR(VLOOKUP(F382,MatrizHDUniclass!$A:$AN,35,0),"NA")</f>
        <v>TRANSVER</v>
      </c>
      <c r="R382" s="19" t="str">
        <f>IFERROR(VLOOKUP(F382,MatrizHDUniclass!$A:$AN,36,0),"NA")</f>
        <v>TRANSV UEN</v>
      </c>
      <c r="S382" s="19" t="str">
        <f>IFERROR(VLOOKUP(F382,MatrizHDUniclass!$A:$AN,37,0),"NA")</f>
        <v>DISAN</v>
      </c>
      <c r="T382" s="19" t="str">
        <f>IFERROR(VLOOKUP(F382,MatrizHDUniclass!$A:$AN,38,0),"NA")</f>
        <v>CONECTAR TV</v>
      </c>
      <c r="U382" s="19" t="str">
        <f>IFERROR(VLOOKUP(F382,MatrizHDUniclass!$A:$AN,39,0),"NA")</f>
        <v>DISAN</v>
      </c>
      <c r="V382" s="20" t="str">
        <f>IFERROR(VLOOKUP(F382,MatrizHDUniclass!$A:$AN,40,0),"NA")</f>
        <v>OTROS</v>
      </c>
      <c r="W382" s="49" t="s">
        <v>10632</v>
      </c>
      <c r="X382" s="8">
        <v>46212</v>
      </c>
    </row>
    <row r="383" spans="1:24" x14ac:dyDescent="0.25">
      <c r="A383" s="102">
        <v>44712</v>
      </c>
      <c r="B383" s="23" t="s">
        <v>2790</v>
      </c>
      <c r="C383" s="23">
        <v>16.8</v>
      </c>
      <c r="D383" s="23" t="s">
        <v>2791</v>
      </c>
      <c r="E383" s="23" t="s">
        <v>2792</v>
      </c>
      <c r="F383" s="23">
        <v>45096899</v>
      </c>
      <c r="G383" s="60" t="s">
        <v>2801</v>
      </c>
      <c r="H383" s="135" t="s">
        <v>10724</v>
      </c>
      <c r="I383" s="23" t="s">
        <v>3039</v>
      </c>
      <c r="J383" s="23" t="s">
        <v>3042</v>
      </c>
      <c r="K383" s="23" t="s">
        <v>2795</v>
      </c>
      <c r="L383" s="23">
        <v>0</v>
      </c>
      <c r="M383" s="23" t="s">
        <v>13</v>
      </c>
      <c r="N383" s="23" t="s">
        <v>3044</v>
      </c>
      <c r="O383" s="23" t="s">
        <v>2796</v>
      </c>
      <c r="P383" s="23" t="s">
        <v>2797</v>
      </c>
      <c r="Q383" s="23" t="s">
        <v>13</v>
      </c>
      <c r="R383" s="23" t="s">
        <v>13</v>
      </c>
      <c r="S383" s="23" t="s">
        <v>13</v>
      </c>
      <c r="T383" s="23" t="s">
        <v>2798</v>
      </c>
      <c r="U383" s="23" t="s">
        <v>13</v>
      </c>
      <c r="V383" s="24" t="s">
        <v>13</v>
      </c>
      <c r="W383" s="49" t="s">
        <v>10632</v>
      </c>
      <c r="X383" s="8">
        <v>46212</v>
      </c>
    </row>
    <row r="384" spans="1:24" x14ac:dyDescent="0.25">
      <c r="A384" s="96">
        <v>45183</v>
      </c>
      <c r="B384" s="19" t="s">
        <v>3258</v>
      </c>
      <c r="C384" s="19">
        <v>5.5</v>
      </c>
      <c r="D384" s="19" t="s">
        <v>2802</v>
      </c>
      <c r="E384" s="19" t="s">
        <v>2806</v>
      </c>
      <c r="F384" s="139">
        <v>79638719</v>
      </c>
      <c r="G384" s="19" t="s">
        <v>8935</v>
      </c>
      <c r="H384" s="19" t="s">
        <v>3541</v>
      </c>
      <c r="I384" s="19" t="str">
        <f>IFERROR(VLOOKUP(F384,MatrizHDUniclass!$A:$AN,3,0),"NA")</f>
        <v>GOMEZ FRANCO JOSE ALIRIO</v>
      </c>
      <c r="J384" s="19" t="str">
        <f>IFERROR(VLOOKUP(F384,MatrizHDUniclass!$A:$AN,19,0),"NA")</f>
        <v>JEFE OPERACIONES</v>
      </c>
      <c r="K384" s="19" t="str">
        <f>IFERROR(VLOOKUP(F384,MatrizHDUniclass!$A:$AN,24,0),"NA")</f>
        <v>IGTN</v>
      </c>
      <c r="L384" s="19" t="str">
        <f>IFERROR(VLOOKUP(F384,MatrizHDUniclass!$A:$AN,31,0),"NA")</f>
        <v>INGENIERIA-GENERAL</v>
      </c>
      <c r="M384" s="19" t="str">
        <f>IFERROR(VLOOKUP(F384,MatrizHDUniclass!$A:$AN,32,0),"NA")</f>
        <v>TRANSVERSAL</v>
      </c>
      <c r="N384" s="19" t="str">
        <f>IFERROR(VLOOKUP(F384,MatrizHDUniclass!$A:$AN,33,0),"NA")</f>
        <v>NACIONAL</v>
      </c>
      <c r="O384" s="19" t="str">
        <f>IFERROR(VLOOKUP(F384,MatrizHDUniclass!$A:$AN,26,0),"NA")</f>
        <v>BSCL</v>
      </c>
      <c r="P384" s="19" t="str">
        <f>IFERROR(VLOOKUP(F384,MatrizHDUniclass!$A:$AN,34,0),"NA")</f>
        <v>ATP</v>
      </c>
      <c r="Q384" s="19" t="str">
        <f>IFERROR(VLOOKUP(F384,MatrizHDUniclass!$A:$AN,35,0),"NA")</f>
        <v>SOLU FIJAS</v>
      </c>
      <c r="R384" s="19" t="str">
        <f>IFERROR(VLOOKUP(F384,MatrizHDUniclass!$A:$AN,36,0),"NA")</f>
        <v>COLOS</v>
      </c>
      <c r="S384" s="19" t="str">
        <f>IFERROR(VLOOKUP(F384,MatrizHDUniclass!$A:$AN,37,0),"NA")</f>
        <v>CLIENTES</v>
      </c>
      <c r="T384" s="19" t="str">
        <f>IFERROR(VLOOKUP(F384,MatrizHDUniclass!$A:$AN,38,0),"NA")</f>
        <v>CONECTAR TV</v>
      </c>
      <c r="U384" s="19" t="str">
        <f>IFERROR(VLOOKUP(F384,MatrizHDUniclass!$A:$AN,39,0),"NA")</f>
        <v>INGENIERIA</v>
      </c>
      <c r="V384" s="20" t="str">
        <f>IFERROR(VLOOKUP(F384,MatrizHDUniclass!$A:$AN,40,0),"NA")</f>
        <v>ADMINISTRATIVO</v>
      </c>
      <c r="W384" s="49" t="s">
        <v>10632</v>
      </c>
      <c r="X384" s="8">
        <v>46217</v>
      </c>
    </row>
    <row r="385" spans="1:24" x14ac:dyDescent="0.25">
      <c r="A385" s="102">
        <v>46059</v>
      </c>
      <c r="B385" s="23" t="s">
        <v>3258</v>
      </c>
      <c r="C385" s="23">
        <v>5.5</v>
      </c>
      <c r="D385" s="23" t="s">
        <v>2802</v>
      </c>
      <c r="E385" s="23" t="s">
        <v>2806</v>
      </c>
      <c r="F385" s="23">
        <v>1012446974</v>
      </c>
      <c r="G385" s="60" t="s">
        <v>9343</v>
      </c>
      <c r="H385" s="23" t="s">
        <v>9344</v>
      </c>
      <c r="I385" s="23" t="str">
        <f>IFERROR(VLOOKUP(F385,MatrizHDUniclass!$A:$AN,3,0),"NA")</f>
        <v>NA</v>
      </c>
      <c r="J385" s="23" t="str">
        <f>IFERROR(VLOOKUP(F385,MatrizHDUniclass!$A:$AN,19,0),"NA")</f>
        <v>NA</v>
      </c>
      <c r="K385" s="23" t="str">
        <f>IFERROR(VLOOKUP(F385,MatrizHDUniclass!$A:$AN,24,0),"NA")</f>
        <v>NA</v>
      </c>
      <c r="L385" s="23" t="str">
        <f>IFERROR(VLOOKUP(F385,MatrizHDUniclass!$A:$AN,31,0),"NA")</f>
        <v>NA</v>
      </c>
      <c r="M385" s="23" t="str">
        <f>IFERROR(VLOOKUP(F385,MatrizHDUniclass!$A:$AN,32,0),"NA")</f>
        <v>NA</v>
      </c>
      <c r="N385" s="23" t="str">
        <f>IFERROR(VLOOKUP(F385,MatrizHDUniclass!$A:$AN,33,0),"NA")</f>
        <v>NA</v>
      </c>
      <c r="O385" s="23" t="str">
        <f>IFERROR(VLOOKUP(F385,MatrizHDUniclass!$A:$AN,26,0),"NA")</f>
        <v>NA</v>
      </c>
      <c r="P385" s="23" t="str">
        <f>IFERROR(VLOOKUP(F385,MatrizHDUniclass!$A:$AN,34,0),"NA")</f>
        <v>NA</v>
      </c>
      <c r="Q385" s="23" t="str">
        <f>IFERROR(VLOOKUP(F385,MatrizHDUniclass!$A:$AN,35,0),"NA")</f>
        <v>NA</v>
      </c>
      <c r="R385" s="23" t="str">
        <f>IFERROR(VLOOKUP(F385,MatrizHDUniclass!$A:$AN,36,0),"NA")</f>
        <v>NA</v>
      </c>
      <c r="S385" s="23" t="str">
        <f>IFERROR(VLOOKUP(F385,MatrizHDUniclass!$A:$AN,37,0),"NA")</f>
        <v>NA</v>
      </c>
      <c r="T385" s="23" t="str">
        <f>IFERROR(VLOOKUP(F385,MatrizHDUniclass!$A:$AN,38,0),"NA")</f>
        <v>NA</v>
      </c>
      <c r="U385" s="23" t="str">
        <f>IFERROR(VLOOKUP(F385,MatrizHDUniclass!$A:$AN,39,0),"NA")</f>
        <v>NA</v>
      </c>
      <c r="V385" s="24" t="str">
        <f>IFERROR(VLOOKUP(F385,MatrizHDUniclass!$A:$AN,40,0),"NA")</f>
        <v>NA</v>
      </c>
      <c r="W385" s="7" t="s">
        <v>10820</v>
      </c>
      <c r="X385" s="8">
        <v>46217</v>
      </c>
    </row>
    <row r="386" spans="1:24" x14ac:dyDescent="0.25">
      <c r="A386" s="102">
        <v>46121</v>
      </c>
      <c r="B386" s="89" t="s">
        <v>3258</v>
      </c>
      <c r="C386" s="23">
        <v>5.5</v>
      </c>
      <c r="D386" s="23" t="s">
        <v>2802</v>
      </c>
      <c r="E386" s="23" t="s">
        <v>2806</v>
      </c>
      <c r="F386" s="52">
        <v>53133529</v>
      </c>
      <c r="G386" s="60" t="s">
        <v>9461</v>
      </c>
      <c r="H386" s="50" t="s">
        <v>10818</v>
      </c>
      <c r="I386" s="23" t="str">
        <f>IFERROR(VLOOKUP(F386,MatrizHDUniclass!$A:$AN,3,0),"NA")</f>
        <v>NA</v>
      </c>
      <c r="J386" s="23" t="str">
        <f>IFERROR(VLOOKUP(F386,MatrizHDUniclass!$A:$AN,19,0),"NA")</f>
        <v>NA</v>
      </c>
      <c r="K386" s="23" t="str">
        <f>IFERROR(VLOOKUP(F386,MatrizHDUniclass!$A:$AN,24,0),"NA")</f>
        <v>NA</v>
      </c>
      <c r="L386" s="23" t="str">
        <f>IFERROR(VLOOKUP(F386,MatrizHDUniclass!$A:$AN,31,0),"NA")</f>
        <v>NA</v>
      </c>
      <c r="M386" s="23" t="str">
        <f>IFERROR(VLOOKUP(F386,MatrizHDUniclass!$A:$AN,32,0),"NA")</f>
        <v>NA</v>
      </c>
      <c r="N386" s="23" t="str">
        <f>IFERROR(VLOOKUP(F386,MatrizHDUniclass!$A:$AN,33,0),"NA")</f>
        <v>NA</v>
      </c>
      <c r="O386" s="23" t="str">
        <f>IFERROR(VLOOKUP(F386,MatrizHDUniclass!$A:$AN,26,0),"NA")</f>
        <v>NA</v>
      </c>
      <c r="P386" s="23" t="str">
        <f>IFERROR(VLOOKUP(F386,MatrizHDUniclass!$A:$AN,34,0),"NA")</f>
        <v>NA</v>
      </c>
      <c r="Q386" s="23" t="str">
        <f>IFERROR(VLOOKUP(F386,MatrizHDUniclass!$A:$AN,35,0),"NA")</f>
        <v>NA</v>
      </c>
      <c r="R386" s="23" t="str">
        <f>IFERROR(VLOOKUP(F386,MatrizHDUniclass!$A:$AN,36,0),"NA")</f>
        <v>NA</v>
      </c>
      <c r="S386" s="23" t="str">
        <f>IFERROR(VLOOKUP(F386,MatrizHDUniclass!$A:$AN,37,0),"NA")</f>
        <v>NA</v>
      </c>
      <c r="T386" s="23" t="str">
        <f>IFERROR(VLOOKUP(F386,MatrizHDUniclass!$A:$AN,38,0),"NA")</f>
        <v>NA</v>
      </c>
      <c r="U386" s="23" t="str">
        <f>IFERROR(VLOOKUP(F386,MatrizHDUniclass!$A:$AN,39,0),"NA")</f>
        <v>NA</v>
      </c>
      <c r="V386" s="24" t="str">
        <f>IFERROR(VLOOKUP(F386,MatrizHDUniclass!$A:$AN,40,0),"NA")</f>
        <v>NA</v>
      </c>
      <c r="W386" s="49" t="s">
        <v>10632</v>
      </c>
      <c r="X386" s="8">
        <v>46217</v>
      </c>
    </row>
    <row r="387" spans="1:24" x14ac:dyDescent="0.25">
      <c r="A387" s="8">
        <v>46175</v>
      </c>
      <c r="B387" t="s">
        <v>3258</v>
      </c>
      <c r="C387">
        <v>0.1</v>
      </c>
      <c r="D387" t="s">
        <v>3903</v>
      </c>
      <c r="E387" t="s">
        <v>3904</v>
      </c>
      <c r="F387">
        <v>80896896</v>
      </c>
      <c r="G387" t="s">
        <v>10329</v>
      </c>
      <c r="I387" t="s">
        <v>8602</v>
      </c>
      <c r="J387" t="s">
        <v>3573</v>
      </c>
      <c r="K387" t="s">
        <v>4094</v>
      </c>
      <c r="L387" t="s">
        <v>3060</v>
      </c>
      <c r="M387" t="s">
        <v>3575</v>
      </c>
      <c r="N387" t="s">
        <v>3429</v>
      </c>
      <c r="O387" t="s">
        <v>2796</v>
      </c>
      <c r="P387" t="s">
        <v>815</v>
      </c>
      <c r="Q387" t="s">
        <v>3074</v>
      </c>
      <c r="R387" t="s">
        <v>3073</v>
      </c>
      <c r="S387" t="s">
        <v>3274</v>
      </c>
      <c r="T387" t="s">
        <v>3275</v>
      </c>
      <c r="U387" t="s">
        <v>3028</v>
      </c>
      <c r="V387" t="s">
        <v>3307</v>
      </c>
      <c r="W387" s="49" t="s">
        <v>10632</v>
      </c>
      <c r="X387" s="8">
        <v>46217</v>
      </c>
    </row>
    <row r="388" spans="1:24" x14ac:dyDescent="0.25">
      <c r="A388" s="96">
        <v>46171</v>
      </c>
      <c r="B388" s="19" t="s">
        <v>3429</v>
      </c>
      <c r="C388" s="23">
        <v>0.1</v>
      </c>
      <c r="D388" s="23" t="s">
        <v>3903</v>
      </c>
      <c r="E388" s="19" t="s">
        <v>3904</v>
      </c>
      <c r="F388" s="19">
        <v>1070628159</v>
      </c>
      <c r="G388" s="139" t="s">
        <v>10304</v>
      </c>
      <c r="H388" s="19"/>
      <c r="I388" s="19" t="s">
        <v>6481</v>
      </c>
      <c r="J388" s="19" t="s">
        <v>4140</v>
      </c>
      <c r="K388" s="19" t="s">
        <v>4094</v>
      </c>
      <c r="L388" s="19" t="s">
        <v>3060</v>
      </c>
      <c r="M388" s="19" t="s">
        <v>3575</v>
      </c>
      <c r="N388" s="19" t="s">
        <v>3429</v>
      </c>
      <c r="O388" s="19" t="s">
        <v>3305</v>
      </c>
      <c r="P388" s="19" t="s">
        <v>815</v>
      </c>
      <c r="Q388" s="19" t="s">
        <v>3074</v>
      </c>
      <c r="R388" s="19" t="s">
        <v>3306</v>
      </c>
      <c r="S388" s="19" t="s">
        <v>3274</v>
      </c>
      <c r="T388" s="19" t="s">
        <v>3275</v>
      </c>
      <c r="U388" s="19" t="s">
        <v>3028</v>
      </c>
      <c r="V388" s="20" t="s">
        <v>3063</v>
      </c>
      <c r="W388" s="7" t="s">
        <v>3921</v>
      </c>
      <c r="X388" s="8">
        <v>46217</v>
      </c>
    </row>
    <row r="389" spans="1:24" x14ac:dyDescent="0.25">
      <c r="A389" s="88">
        <v>42880</v>
      </c>
      <c r="B389" s="89" t="s">
        <v>3258</v>
      </c>
      <c r="C389" s="23">
        <v>9.18</v>
      </c>
      <c r="D389" s="23" t="s">
        <v>2802</v>
      </c>
      <c r="E389" s="23" t="s">
        <v>3560</v>
      </c>
      <c r="F389" s="140">
        <v>80859569</v>
      </c>
      <c r="G389" s="23" t="s">
        <v>8917</v>
      </c>
      <c r="H389" s="89" t="s">
        <v>3541</v>
      </c>
      <c r="I389" s="23" t="str">
        <f>IFERROR(VLOOKUP(F389,MatrizHDUniclass!$A:$AN,3,0),"NA")</f>
        <v>TORRES CRUZ JHONATTAN IVAN</v>
      </c>
      <c r="J389" s="23" t="str">
        <f>IFERROR(VLOOKUP(F389,MatrizHDUniclass!$A:$AN,19,0),"NA")</f>
        <v>JEFE TECNOLOGIA</v>
      </c>
      <c r="K389" s="23" t="str">
        <f>IFERROR(VLOOKUP(F389,MatrizHDUniclass!$A:$AN,24,0),"NA")</f>
        <v>WGTN</v>
      </c>
      <c r="L389" s="23" t="str">
        <f>IFERROR(VLOOKUP(F389,MatrizHDUniclass!$A:$AN,31,0),"NA")</f>
        <v>TECNOLOGIAS-GENERAL</v>
      </c>
      <c r="M389" s="23" t="str">
        <f>IFERROR(VLOOKUP(F389,MatrizHDUniclass!$A:$AN,32,0),"NA")</f>
        <v>TRANSVERSAL</v>
      </c>
      <c r="N389" s="23" t="str">
        <f>IFERROR(VLOOKUP(F389,MatrizHDUniclass!$A:$AN,33,0),"NA")</f>
        <v>NACIONAL</v>
      </c>
      <c r="O389" s="23" t="str">
        <f>IFERROR(VLOOKUP(F389,MatrizHDUniclass!$A:$AN,26,0),"NA")</f>
        <v>LTTR</v>
      </c>
      <c r="P389" s="23" t="str">
        <f>IFERROR(VLOOKUP(F389,MatrizHDUniclass!$A:$AN,34,0),"NA")</f>
        <v>CASA MATRIZ</v>
      </c>
      <c r="Q389" s="23" t="str">
        <f>IFERROR(VLOOKUP(F389,MatrizHDUniclass!$A:$AN,35,0),"NA")</f>
        <v>TRANSVER</v>
      </c>
      <c r="R389" s="23" t="str">
        <f>IFERROR(VLOOKUP(F389,MatrizHDUniclass!$A:$AN,36,0),"NA")</f>
        <v>TRANSV UEN</v>
      </c>
      <c r="S389" s="23" t="str">
        <f>IFERROR(VLOOKUP(F389,MatrizHDUniclass!$A:$AN,37,0),"NA")</f>
        <v>CSC</v>
      </c>
      <c r="T389" s="23" t="str">
        <f>IFERROR(VLOOKUP(F389,MatrizHDUniclass!$A:$AN,38,0),"NA")</f>
        <v>INVESTMENT</v>
      </c>
      <c r="U389" s="23" t="str">
        <f>IFERROR(VLOOKUP(F389,MatrizHDUniclass!$A:$AN,39,0),"NA")</f>
        <v>TECNOLOGIAS</v>
      </c>
      <c r="V389" s="24" t="str">
        <f>IFERROR(VLOOKUP(F389,MatrizHDUniclass!$A:$AN,40,0),"NA")</f>
        <v>ADMINISTRATIVO</v>
      </c>
      <c r="W389" s="49" t="s">
        <v>10845</v>
      </c>
      <c r="X389" s="8">
        <v>46217</v>
      </c>
    </row>
    <row r="390" spans="1:24" x14ac:dyDescent="0.25">
      <c r="A390" s="94">
        <v>45539</v>
      </c>
      <c r="B390" s="23" t="s">
        <v>3298</v>
      </c>
      <c r="C390" s="23">
        <v>9.18</v>
      </c>
      <c r="D390" s="23" t="s">
        <v>2802</v>
      </c>
      <c r="E390" s="23" t="s">
        <v>3560</v>
      </c>
      <c r="F390" s="23">
        <v>1114815909</v>
      </c>
      <c r="G390" s="60" t="s">
        <v>2714</v>
      </c>
      <c r="H390" s="23" t="s">
        <v>3558</v>
      </c>
      <c r="I390" s="23" t="str">
        <f>IFERROR(VLOOKUP(F390,MatrizHDUniclass!$A:$AN,3,0),"NA")</f>
        <v>ROSERO ORTIZ DANIEL ALEJANDRO</v>
      </c>
      <c r="J390" s="23" t="str">
        <f>IFERROR(VLOOKUP(F390,MatrizHDUniclass!$A:$AN,19,0),"NA")</f>
        <v>BACKOFFICE OPERACION</v>
      </c>
      <c r="K390" s="23" t="str">
        <f>IFERROR(VLOOKUP(F390,MatrizHDUniclass!$A:$AN,24,0),"NA")</f>
        <v>IGVI</v>
      </c>
      <c r="L390" s="23" t="str">
        <f>IFERROR(VLOOKUP(F390,MatrizHDUniclass!$A:$AN,31,0),"NA")</f>
        <v>INGENIERIA-GENERAL</v>
      </c>
      <c r="M390" s="23" t="str">
        <f>IFERROR(VLOOKUP(F390,MatrizHDUniclass!$A:$AN,32,0),"NA")</f>
        <v>REG VALLE</v>
      </c>
      <c r="N390" s="23" t="str">
        <f>IFERROR(VLOOKUP(F390,MatrizHDUniclass!$A:$AN,33,0),"NA")</f>
        <v>CALI</v>
      </c>
      <c r="O390" s="23" t="str">
        <f>IFERROR(VLOOKUP(F390,MatrizHDUniclass!$A:$AN,26,0),"NA")</f>
        <v>CSIM</v>
      </c>
      <c r="P390" s="23" t="str">
        <f>IFERROR(VLOOKUP(F390,MatrizHDUniclass!$A:$AN,34,0),"NA")</f>
        <v>CLARO R3</v>
      </c>
      <c r="Q390" s="23" t="str">
        <f>IFERROR(VLOOKUP(F390,MatrizHDUniclass!$A:$AN,35,0),"NA")</f>
        <v>SOLU FIJAS</v>
      </c>
      <c r="R390" s="23" t="str">
        <f>IFERROR(VLOOKUP(F390,MatrizHDUniclass!$A:$AN,36,0),"NA")</f>
        <v>IMM</v>
      </c>
      <c r="S390" s="23" t="str">
        <f>IFERROR(VLOOKUP(F390,MatrizHDUniclass!$A:$AN,37,0),"NA")</f>
        <v>CLIENTES</v>
      </c>
      <c r="T390" s="23" t="str">
        <f>IFERROR(VLOOKUP(F390,MatrizHDUniclass!$A:$AN,38,0),"NA")</f>
        <v>CONECTAR TV</v>
      </c>
      <c r="U390" s="23" t="str">
        <f>IFERROR(VLOOKUP(F390,MatrizHDUniclass!$A:$AN,39,0),"NA")</f>
        <v>INGENIERIA</v>
      </c>
      <c r="V390" s="24" t="str">
        <f>IFERROR(VLOOKUP(F390,MatrizHDUniclass!$A:$AN,40,0),"NA")</f>
        <v>PERSONAL APOYO</v>
      </c>
      <c r="W390" s="49" t="s">
        <v>10846</v>
      </c>
      <c r="X390" s="8">
        <v>46217</v>
      </c>
    </row>
    <row r="391" spans="1:24" x14ac:dyDescent="0.25">
      <c r="A391" s="88">
        <v>43251</v>
      </c>
      <c r="B391" s="89" t="s">
        <v>3258</v>
      </c>
      <c r="C391" s="23">
        <v>16.8</v>
      </c>
      <c r="D391" s="23" t="s">
        <v>9384</v>
      </c>
      <c r="E391" s="19" t="s">
        <v>2792</v>
      </c>
      <c r="F391" s="89">
        <v>1045713276</v>
      </c>
      <c r="G391" s="139" t="s">
        <v>10794</v>
      </c>
      <c r="H391" s="89"/>
      <c r="I391" s="19" t="str">
        <f>IFERROR(VLOOKUP(F391,MatrizHDUniclass!$A:$AN,3,0),"NA")</f>
        <v>GERALDINO FONTALVO CINDY PAOLA</v>
      </c>
      <c r="J391" s="19" t="str">
        <f>IFERROR(VLOOKUP(F391,MatrizHDUniclass!$A:$AN,19,0),"NA")</f>
        <v>ANALISTA COMPRAS</v>
      </c>
      <c r="K391" s="19" t="str">
        <f>IFERROR(VLOOKUP(F391,MatrizHDUniclass!$A:$AN,24,0),"NA")</f>
        <v>DCTN</v>
      </c>
      <c r="L391" s="19" t="str">
        <f>IFERROR(VLOOKUP(F391,MatrizHDUniclass!$A:$AN,31,0),"NA")</f>
        <v>ADMIN-COMPRAS</v>
      </c>
      <c r="M391" s="19" t="str">
        <f>IFERROR(VLOOKUP(F391,MatrizHDUniclass!$A:$AN,32,0),"NA")</f>
        <v>TRANSVERSAL</v>
      </c>
      <c r="N391" s="19" t="str">
        <f>IFERROR(VLOOKUP(F391,MatrizHDUniclass!$A:$AN,33,0),"NA")</f>
        <v>NACIONAL</v>
      </c>
      <c r="O391" s="19" t="str">
        <f>IFERROR(VLOOKUP(F391,MatrizHDUniclass!$A:$AN,26,0),"NA")</f>
        <v>TTTR</v>
      </c>
      <c r="P391" s="19" t="str">
        <f>IFERROR(VLOOKUP(F391,MatrizHDUniclass!$A:$AN,34,0),"NA")</f>
        <v>TRANSV CTV</v>
      </c>
      <c r="Q391" s="19" t="str">
        <f>IFERROR(VLOOKUP(F391,MatrizHDUniclass!$A:$AN,35,0),"NA")</f>
        <v>TRANSVER</v>
      </c>
      <c r="R391" s="19" t="str">
        <f>IFERROR(VLOOKUP(F391,MatrizHDUniclass!$A:$AN,36,0),"NA")</f>
        <v>TRANSV UEN</v>
      </c>
      <c r="S391" s="19" t="str">
        <f>IFERROR(VLOOKUP(F391,MatrizHDUniclass!$A:$AN,37,0),"NA")</f>
        <v>CSC</v>
      </c>
      <c r="T391" s="19" t="str">
        <f>IFERROR(VLOOKUP(F391,MatrizHDUniclass!$A:$AN,38,0),"NA")</f>
        <v>CONECTAR TV</v>
      </c>
      <c r="U391" s="19" t="str">
        <f>IFERROR(VLOOKUP(F391,MatrizHDUniclass!$A:$AN,39,0),"NA")</f>
        <v>ADMINISTRACION</v>
      </c>
      <c r="V391" s="20" t="str">
        <f>IFERROR(VLOOKUP(F391,MatrizHDUniclass!$A:$AN,40,0),"NA")</f>
        <v>ADMINISTRATIVO</v>
      </c>
      <c r="W391" s="49" t="s">
        <v>10632</v>
      </c>
      <c r="X391" s="8">
        <v>46217</v>
      </c>
    </row>
    <row r="392" spans="1:24" x14ac:dyDescent="0.25">
      <c r="A392" s="88">
        <v>41323</v>
      </c>
      <c r="B392" s="89" t="s">
        <v>3258</v>
      </c>
      <c r="C392" s="23">
        <v>6.3</v>
      </c>
      <c r="D392" s="23" t="s">
        <v>3876</v>
      </c>
      <c r="E392" s="23" t="s">
        <v>3877</v>
      </c>
      <c r="F392" s="89">
        <v>79385804</v>
      </c>
      <c r="G392" s="60" t="s">
        <v>9388</v>
      </c>
      <c r="H392" s="89"/>
      <c r="I392" s="23" t="str">
        <f>IFERROR(VLOOKUP(F392,MatrizHDUniclass!$A:$AN,3,0),"NA")</f>
        <v>CARDOZO MARTINEZ GERMAN ALEXIS</v>
      </c>
      <c r="J392" s="23" t="str">
        <f>IFERROR(VLOOKUP(F392,MatrizHDUniclass!$A:$AN,19,0),"NA")</f>
        <v>GERENTE MASTER ADMINISTRATIVO Y FINANCIERO</v>
      </c>
      <c r="K392" s="23" t="str">
        <f>IFERROR(VLOOKUP(F392,MatrizHDUniclass!$A:$AN,24,0),"NA")</f>
        <v>FCTN</v>
      </c>
      <c r="L392" s="23" t="str">
        <f>IFERROR(VLOOKUP(F392,MatrizHDUniclass!$A:$AN,31,0),"NA")</f>
        <v>FINANCIERO-CONTABILIDAD</v>
      </c>
      <c r="M392" s="23" t="str">
        <f>IFERROR(VLOOKUP(F392,MatrizHDUniclass!$A:$AN,32,0),"NA")</f>
        <v>TRANSVERSAL</v>
      </c>
      <c r="N392" s="23" t="str">
        <f>IFERROR(VLOOKUP(F392,MatrizHDUniclass!$A:$AN,33,0),"NA")</f>
        <v>NACIONAL</v>
      </c>
      <c r="O392" s="23" t="str">
        <f>IFERROR(VLOOKUP(F392,MatrizHDUniclass!$A:$AN,26,0),"NA")</f>
        <v>LTTR</v>
      </c>
      <c r="P392" s="23" t="str">
        <f>IFERROR(VLOOKUP(F392,MatrizHDUniclass!$A:$AN,34,0),"NA")</f>
        <v>CASA MATRIZ</v>
      </c>
      <c r="Q392" s="23" t="str">
        <f>IFERROR(VLOOKUP(F392,MatrizHDUniclass!$A:$AN,35,0),"NA")</f>
        <v>TRANSVER</v>
      </c>
      <c r="R392" s="23" t="str">
        <f>IFERROR(VLOOKUP(F392,MatrizHDUniclass!$A:$AN,36,0),"NA")</f>
        <v>TRANSV UEN</v>
      </c>
      <c r="S392" s="23" t="str">
        <f>IFERROR(VLOOKUP(F392,MatrizHDUniclass!$A:$AN,37,0),"NA")</f>
        <v>CSC</v>
      </c>
      <c r="T392" s="23" t="str">
        <f>IFERROR(VLOOKUP(F392,MatrizHDUniclass!$A:$AN,38,0),"NA")</f>
        <v>INVESTMENT</v>
      </c>
      <c r="U392" s="23" t="str">
        <f>IFERROR(VLOOKUP(F392,MatrizHDUniclass!$A:$AN,39,0),"NA")</f>
        <v>CONTABILIDAD</v>
      </c>
      <c r="V392" s="24" t="str">
        <f>IFERROR(VLOOKUP(F392,MatrizHDUniclass!$A:$AN,40,0),"NA")</f>
        <v>ADMINISTRATIVO</v>
      </c>
      <c r="W392" s="49" t="s">
        <v>10632</v>
      </c>
      <c r="X392" s="8">
        <v>46217</v>
      </c>
    </row>
    <row r="393" spans="1:24" x14ac:dyDescent="0.25">
      <c r="A393" s="102">
        <v>46080</v>
      </c>
      <c r="B393" s="23" t="s">
        <v>3258</v>
      </c>
      <c r="C393" s="23">
        <v>5.5</v>
      </c>
      <c r="D393" s="23" t="s">
        <v>2802</v>
      </c>
      <c r="E393" s="23" t="s">
        <v>2806</v>
      </c>
      <c r="F393" s="23">
        <v>1023945153</v>
      </c>
      <c r="G393" s="60" t="s">
        <v>9354</v>
      </c>
      <c r="H393" s="89"/>
      <c r="I393" s="23" t="str">
        <f>IFERROR(VLOOKUP(F393,MatrizHDUniclass!$A:$AN,3,0),"NA")</f>
        <v>NA</v>
      </c>
      <c r="J393" s="23" t="str">
        <f>IFERROR(VLOOKUP(F393,MatrizHDUniclass!$A:$AN,19,0),"NA")</f>
        <v>NA</v>
      </c>
      <c r="K393" s="23" t="str">
        <f>IFERROR(VLOOKUP(F393,MatrizHDUniclass!$A:$AN,24,0),"NA")</f>
        <v>NA</v>
      </c>
      <c r="L393" s="23" t="str">
        <f>IFERROR(VLOOKUP(F393,MatrizHDUniclass!$A:$AN,31,0),"NA")</f>
        <v>NA</v>
      </c>
      <c r="M393" s="23" t="str">
        <f>IFERROR(VLOOKUP(F393,MatrizHDUniclass!$A:$AN,32,0),"NA")</f>
        <v>NA</v>
      </c>
      <c r="N393" s="23" t="str">
        <f>IFERROR(VLOOKUP(F393,MatrizHDUniclass!$A:$AN,33,0),"NA")</f>
        <v>NA</v>
      </c>
      <c r="O393" s="23" t="str">
        <f>IFERROR(VLOOKUP(F393,MatrizHDUniclass!$A:$AN,26,0),"NA")</f>
        <v>NA</v>
      </c>
      <c r="P393" s="23" t="str">
        <f>IFERROR(VLOOKUP(F393,MatrizHDUniclass!$A:$AN,34,0),"NA")</f>
        <v>NA</v>
      </c>
      <c r="Q393" s="23" t="str">
        <f>IFERROR(VLOOKUP(F393,MatrizHDUniclass!$A:$AN,35,0),"NA")</f>
        <v>NA</v>
      </c>
      <c r="R393" s="23" t="str">
        <f>IFERROR(VLOOKUP(F393,MatrizHDUniclass!$A:$AN,36,0),"NA")</f>
        <v>NA</v>
      </c>
      <c r="S393" s="23" t="str">
        <f>IFERROR(VLOOKUP(F393,MatrizHDUniclass!$A:$AN,37,0),"NA")</f>
        <v>NA</v>
      </c>
      <c r="T393" s="23" t="str">
        <f>IFERROR(VLOOKUP(F393,MatrizHDUniclass!$A:$AN,38,0),"NA")</f>
        <v>NA</v>
      </c>
      <c r="U393" s="23" t="str">
        <f>IFERROR(VLOOKUP(F393,MatrizHDUniclass!$A:$AN,39,0),"NA")</f>
        <v>NA</v>
      </c>
      <c r="V393" s="24" t="str">
        <f>IFERROR(VLOOKUP(F393,MatrizHDUniclass!$A:$AN,40,0),"NA")</f>
        <v>NA</v>
      </c>
      <c r="W393" s="49" t="s">
        <v>10632</v>
      </c>
      <c r="X393" s="8">
        <v>46217</v>
      </c>
    </row>
    <row r="394" spans="1:24" x14ac:dyDescent="0.25">
      <c r="A394" s="102">
        <v>46171</v>
      </c>
      <c r="B394" s="23" t="s">
        <v>3309</v>
      </c>
      <c r="C394" s="23">
        <v>0.1</v>
      </c>
      <c r="D394" s="23" t="s">
        <v>3903</v>
      </c>
      <c r="E394" s="23" t="s">
        <v>3904</v>
      </c>
      <c r="F394" s="23">
        <v>1106308664</v>
      </c>
      <c r="G394" s="60" t="s">
        <v>10053</v>
      </c>
      <c r="H394" s="23"/>
      <c r="I394" s="23" t="str">
        <f>IFERROR(VLOOKUP(F394,MatrizHDUniclass!$A:$AN,3,0),"NA")</f>
        <v>YASMO CARLOS MANUEL</v>
      </c>
      <c r="J394" s="23" t="str">
        <f>IFERROR(VLOOKUP(F394,MatrizHDUniclass!$A:$AN,19,0),"NA")</f>
        <v>SUPERVISOR OPERACIÓN MOTO</v>
      </c>
      <c r="K394" s="23" t="str">
        <f>IFERROR(VLOOKUP(F394,MatrizHDUniclass!$A:$AN,24,0),"NA")</f>
        <v>IGLW</v>
      </c>
      <c r="L394" s="23" t="str">
        <f>IFERROR(VLOOKUP(F394,MatrizHDUniclass!$A:$AN,31,0),"NA")</f>
        <v>INGENIERIA-GENERAL</v>
      </c>
      <c r="M394" s="23" t="str">
        <f>IFERROR(VLOOKUP(F394,MatrizHDUniclass!$A:$AN,32,0),"NA")</f>
        <v>REG TOLCA</v>
      </c>
      <c r="N394" s="23" t="str">
        <f>IFERROR(VLOOKUP(F394,MatrizHDUniclass!$A:$AN,33,0),"NA")</f>
        <v>IBAGUE</v>
      </c>
      <c r="O394" s="23" t="str">
        <f>IFERROR(VLOOKUP(F394,MatrizHDUniclass!$A:$AN,26,0),"NA")</f>
        <v>CSPY</v>
      </c>
      <c r="P394" s="23" t="str">
        <f>IFERROR(VLOOKUP(F394,MatrizHDUniclass!$A:$AN,34,0),"NA")</f>
        <v>CLARO R3</v>
      </c>
      <c r="Q394" s="23" t="str">
        <f>IFERROR(VLOOKUP(F394,MatrizHDUniclass!$A:$AN,35,0),"NA")</f>
        <v>SOLU FIJAS</v>
      </c>
      <c r="R394" s="23" t="str">
        <f>IFERROR(VLOOKUP(F394,MatrizHDUniclass!$A:$AN,36,0),"NA")</f>
        <v>PROYECTOS</v>
      </c>
      <c r="S394" s="23" t="str">
        <f>IFERROR(VLOOKUP(F394,MatrizHDUniclass!$A:$AN,37,0),"NA")</f>
        <v>CLIENTES</v>
      </c>
      <c r="T394" s="23" t="str">
        <f>IFERROR(VLOOKUP(F394,MatrizHDUniclass!$A:$AN,38,0),"NA")</f>
        <v>CONECTAR TV</v>
      </c>
      <c r="U394" s="23" t="str">
        <f>IFERROR(VLOOKUP(F394,MatrizHDUniclass!$A:$AN,39,0),"NA")</f>
        <v>INGENIERIA</v>
      </c>
      <c r="V394" s="24" t="str">
        <f>IFERROR(VLOOKUP(F394,MatrizHDUniclass!$A:$AN,40,0),"NA")</f>
        <v>PERSONAL APOYO</v>
      </c>
      <c r="W394" s="49" t="s">
        <v>3921</v>
      </c>
      <c r="X394" s="8">
        <v>46218</v>
      </c>
    </row>
    <row r="395" spans="1:24" x14ac:dyDescent="0.25">
      <c r="A395" s="88">
        <v>44869</v>
      </c>
      <c r="B395" s="23" t="s">
        <v>3258</v>
      </c>
      <c r="C395" s="23">
        <v>5.5</v>
      </c>
      <c r="D395" s="23" t="s">
        <v>2802</v>
      </c>
      <c r="E395" s="23" t="s">
        <v>2806</v>
      </c>
      <c r="F395" s="23">
        <v>80190584</v>
      </c>
      <c r="G395" s="60" t="s">
        <v>3372</v>
      </c>
      <c r="H395" s="23" t="s">
        <v>8930</v>
      </c>
      <c r="I395" s="23" t="str">
        <f>IFERROR(VLOOKUP(F395,MatrizHDUniclass!$A:$AN,3,0),"NA")</f>
        <v>CARDENAS FERNANDEZ HAROL DAVIAN</v>
      </c>
      <c r="J395" s="23" t="str">
        <f>IFERROR(VLOOKUP(F395,MatrizHDUniclass!$A:$AN,19,0),"NA")</f>
        <v>LIDER OPERACIONES</v>
      </c>
      <c r="K395" s="23" t="str">
        <f>IFERROR(VLOOKUP(F395,MatrizHDUniclass!$A:$AN,24,0),"NA")</f>
        <v>IGCB</v>
      </c>
      <c r="L395" s="23" t="str">
        <f>IFERROR(VLOOKUP(F395,MatrizHDUniclass!$A:$AN,31,0),"NA")</f>
        <v>INGENIERIA-GENERAL</v>
      </c>
      <c r="M395" s="23" t="str">
        <f>IFERROR(VLOOKUP(F395,MatrizHDUniclass!$A:$AN,32,0),"NA")</f>
        <v>REG CENTRO</v>
      </c>
      <c r="N395" s="23" t="str">
        <f>IFERROR(VLOOKUP(F395,MatrizHDUniclass!$A:$AN,33,0),"NA")</f>
        <v>BOGOTA</v>
      </c>
      <c r="O395" s="23" t="str">
        <f>IFERROR(VLOOKUP(F395,MatrizHDUniclass!$A:$AN,26,0),"NA")</f>
        <v>YOOD</v>
      </c>
      <c r="P395" s="23" t="str">
        <f>IFERROR(VLOOKUP(F395,MatrizHDUniclass!$A:$AN,34,0),"NA")</f>
        <v>ZTE</v>
      </c>
      <c r="Q395" s="23" t="str">
        <f>IFERROR(VLOOKUP(F395,MatrizHDUniclass!$A:$AN,35,0),"NA")</f>
        <v>ODN</v>
      </c>
      <c r="R395" s="23" t="str">
        <f>IFERROR(VLOOKUP(F395,MatrizHDUniclass!$A:$AN,36,0),"NA")</f>
        <v>ODN</v>
      </c>
      <c r="S395" s="23" t="str">
        <f>IFERROR(VLOOKUP(F395,MatrizHDUniclass!$A:$AN,37,0),"NA")</f>
        <v>CLIENTES</v>
      </c>
      <c r="T395" s="23" t="str">
        <f>IFERROR(VLOOKUP(F395,MatrizHDUniclass!$A:$AN,38,0),"NA")</f>
        <v>CONECTAR TV</v>
      </c>
      <c r="U395" s="23" t="str">
        <f>IFERROR(VLOOKUP(F395,MatrizHDUniclass!$A:$AN,39,0),"NA")</f>
        <v>INGENIERIA</v>
      </c>
      <c r="V395" s="24" t="str">
        <f>IFERROR(VLOOKUP(F395,MatrizHDUniclass!$A:$AN,40,0),"NA")</f>
        <v>ADMINISTRATIVO</v>
      </c>
      <c r="W395" s="49" t="s">
        <v>10632</v>
      </c>
      <c r="X395" s="8">
        <v>46218</v>
      </c>
    </row>
    <row r="396" spans="1:24" x14ac:dyDescent="0.25">
      <c r="A396" s="88">
        <v>45117</v>
      </c>
      <c r="B396" s="23" t="s">
        <v>3298</v>
      </c>
      <c r="C396" s="23">
        <v>5.5</v>
      </c>
      <c r="D396" s="23" t="s">
        <v>2802</v>
      </c>
      <c r="E396" s="23" t="s">
        <v>2806</v>
      </c>
      <c r="F396" s="23">
        <v>88227934</v>
      </c>
      <c r="G396" s="60" t="s">
        <v>8939</v>
      </c>
      <c r="H396" s="23"/>
      <c r="I396" s="23" t="str">
        <f>IFERROR(VLOOKUP(F396,MatrizHDUniclass!$A:$AN,3,0),"NA")</f>
        <v>GARCIA PEREZ SERGIO ROLANDO</v>
      </c>
      <c r="J396" s="23" t="str">
        <f>IFERROR(VLOOKUP(F396,MatrizHDUniclass!$A:$AN,19,0),"NA")</f>
        <v>GERENTE INTEGRAL OPERACIONES</v>
      </c>
      <c r="K396" s="23" t="str">
        <f>IFERROR(VLOOKUP(F396,MatrizHDUniclass!$A:$AN,24,0),"NA")</f>
        <v>IGTN</v>
      </c>
      <c r="L396" s="23" t="str">
        <f>IFERROR(VLOOKUP(F396,MatrizHDUniclass!$A:$AN,31,0),"NA")</f>
        <v>INGENIERIA-GENERAL</v>
      </c>
      <c r="M396" s="23" t="str">
        <f>IFERROR(VLOOKUP(F396,MatrizHDUniclass!$A:$AN,32,0),"NA")</f>
        <v>TRANSVERSAL</v>
      </c>
      <c r="N396" s="23" t="str">
        <f>IFERROR(VLOOKUP(F396,MatrizHDUniclass!$A:$AN,33,0),"NA")</f>
        <v>NACIONAL</v>
      </c>
      <c r="O396" s="23" t="str">
        <f>IFERROR(VLOOKUP(F396,MatrizHDUniclass!$A:$AN,26,0),"NA")</f>
        <v>CTTR</v>
      </c>
      <c r="P396" s="23" t="str">
        <f>IFERROR(VLOOKUP(F396,MatrizHDUniclass!$A:$AN,34,0),"NA")</f>
        <v>CLARO R3</v>
      </c>
      <c r="Q396" s="23" t="str">
        <f>IFERROR(VLOOKUP(F396,MatrizHDUniclass!$A:$AN,35,0),"NA")</f>
        <v>TRANSVER</v>
      </c>
      <c r="R396" s="23" t="str">
        <f>IFERROR(VLOOKUP(F396,MatrizHDUniclass!$A:$AN,36,0),"NA")</f>
        <v>TRANSV UEN</v>
      </c>
      <c r="S396" s="23" t="str">
        <f>IFERROR(VLOOKUP(F396,MatrizHDUniclass!$A:$AN,37,0),"NA")</f>
        <v>CLIENTES</v>
      </c>
      <c r="T396" s="23" t="str">
        <f>IFERROR(VLOOKUP(F396,MatrizHDUniclass!$A:$AN,38,0),"NA")</f>
        <v>CONECTAR TV</v>
      </c>
      <c r="U396" s="23" t="str">
        <f>IFERROR(VLOOKUP(F396,MatrizHDUniclass!$A:$AN,39,0),"NA")</f>
        <v>INGENIERIA</v>
      </c>
      <c r="V396" s="24" t="str">
        <f>IFERROR(VLOOKUP(F396,MatrizHDUniclass!$A:$AN,40,0),"NA")</f>
        <v>ADMINISTRATIVO</v>
      </c>
      <c r="W396" s="49" t="s">
        <v>10632</v>
      </c>
      <c r="X396" s="8">
        <v>46219</v>
      </c>
    </row>
    <row r="397" spans="1:24" x14ac:dyDescent="0.25">
      <c r="A397" s="96">
        <v>44735</v>
      </c>
      <c r="B397" s="80" t="s">
        <v>3265</v>
      </c>
      <c r="C397" s="23">
        <v>6.3</v>
      </c>
      <c r="D397" s="23" t="s">
        <v>3876</v>
      </c>
      <c r="E397" s="19" t="s">
        <v>3877</v>
      </c>
      <c r="F397" s="19">
        <v>80121558</v>
      </c>
      <c r="G397" s="139" t="s">
        <v>10644</v>
      </c>
      <c r="H397" s="23"/>
      <c r="I397" s="19" t="str">
        <f>IFERROR(VLOOKUP(F397,MatrizHDUniclass!$A:$AN,3,0),"NA")</f>
        <v>GARCIA GONZALEZ LUIS ADRIAN</v>
      </c>
      <c r="J397" s="19" t="str">
        <f>IFERROR(VLOOKUP(F397,MatrizHDUniclass!$A:$AN,19,0),"NA")</f>
        <v>GERENTE INTEGRAL OPERACIONES</v>
      </c>
      <c r="K397" s="19" t="str">
        <f>IFERROR(VLOOKUP(F397,MatrizHDUniclass!$A:$AN,24,0),"NA")</f>
        <v>IGTN</v>
      </c>
      <c r="L397" s="19" t="str">
        <f>IFERROR(VLOOKUP(F397,MatrizHDUniclass!$A:$AN,31,0),"NA")</f>
        <v>INGENIERIA-GENERAL</v>
      </c>
      <c r="M397" s="19" t="str">
        <f>IFERROR(VLOOKUP(F397,MatrizHDUniclass!$A:$AN,32,0),"NA")</f>
        <v>TRANSVERSAL</v>
      </c>
      <c r="N397" s="19" t="str">
        <f>IFERROR(VLOOKUP(F397,MatrizHDUniclass!$A:$AN,33,0),"NA")</f>
        <v>NACIONAL</v>
      </c>
      <c r="O397" s="19" t="str">
        <f>IFERROR(VLOOKUP(F397,MatrizHDUniclass!$A:$AN,26,0),"NA")</f>
        <v>HNAL</v>
      </c>
      <c r="P397" s="19" t="str">
        <f>IFERROR(VLOOKUP(F397,MatrizHDUniclass!$A:$AN,34,0),"NA")</f>
        <v>HUAWEI</v>
      </c>
      <c r="Q397" s="19" t="str">
        <f>IFERROR(VLOOKUP(F397,MatrizHDUniclass!$A:$AN,35,0),"NA")</f>
        <v>NUEVOS NEG</v>
      </c>
      <c r="R397" s="19" t="str">
        <f>IFERROR(VLOOKUP(F397,MatrizHDUniclass!$A:$AN,36,0),"NA")</f>
        <v>FLM ALL IN ONE</v>
      </c>
      <c r="S397" s="19" t="str">
        <f>IFERROR(VLOOKUP(F397,MatrizHDUniclass!$A:$AN,37,0),"NA")</f>
        <v>CLIENTES</v>
      </c>
      <c r="T397" s="19" t="str">
        <f>IFERROR(VLOOKUP(F397,MatrizHDUniclass!$A:$AN,38,0),"NA")</f>
        <v>CONECTAR TV</v>
      </c>
      <c r="U397" s="19" t="str">
        <f>IFERROR(VLOOKUP(F397,MatrizHDUniclass!$A:$AN,39,0),"NA")</f>
        <v>INGENIERIA</v>
      </c>
      <c r="V397" s="20" t="str">
        <f>IFERROR(VLOOKUP(F397,MatrizHDUniclass!$A:$AN,40,0),"NA")</f>
        <v>ADMINISTRATIVO</v>
      </c>
      <c r="W397" s="49" t="s">
        <v>10632</v>
      </c>
      <c r="X397" s="8">
        <v>46224</v>
      </c>
    </row>
    <row r="398" spans="1:24" x14ac:dyDescent="0.25">
      <c r="A398" s="88">
        <v>40511</v>
      </c>
      <c r="B398" s="89" t="s">
        <v>3258</v>
      </c>
      <c r="C398" s="23">
        <v>6.3</v>
      </c>
      <c r="D398" s="23" t="s">
        <v>3876</v>
      </c>
      <c r="E398" s="19" t="s">
        <v>3877</v>
      </c>
      <c r="F398" s="89">
        <v>79777913</v>
      </c>
      <c r="G398" s="139" t="s">
        <v>9387</v>
      </c>
      <c r="H398" s="23"/>
      <c r="I398" s="19" t="str">
        <f>IFERROR(VLOOKUP(F398,MatrizHDUniclass!$A:$AN,3,0),"NA")</f>
        <v>REYES REY GABRIEL ANDRES</v>
      </c>
      <c r="J398" s="19" t="str">
        <f>IFERROR(VLOOKUP(F398,MatrizHDUniclass!$A:$AN,19,0),"NA")</f>
        <v>GERENTE CONTROLLER</v>
      </c>
      <c r="K398" s="19" t="str">
        <f>IFERROR(VLOOKUP(F398,MatrizHDUniclass!$A:$AN,24,0),"NA")</f>
        <v>BGTN</v>
      </c>
      <c r="L398" s="19" t="str">
        <f>IFERROR(VLOOKUP(F398,MatrizHDUniclass!$A:$AN,31,0),"NA")</f>
        <v>CONTROLLER-GENERAL</v>
      </c>
      <c r="M398" s="19" t="str">
        <f>IFERROR(VLOOKUP(F398,MatrizHDUniclass!$A:$AN,32,0),"NA")</f>
        <v>TRANSVERSAL</v>
      </c>
      <c r="N398" s="19" t="str">
        <f>IFERROR(VLOOKUP(F398,MatrizHDUniclass!$A:$AN,33,0),"NA")</f>
        <v>NACIONAL</v>
      </c>
      <c r="O398" s="19" t="str">
        <f>IFERROR(VLOOKUP(F398,MatrizHDUniclass!$A:$AN,26,0),"NA")</f>
        <v>LTTR</v>
      </c>
      <c r="P398" s="19" t="str">
        <f>IFERROR(VLOOKUP(F398,MatrizHDUniclass!$A:$AN,34,0),"NA")</f>
        <v>CASA MATRIZ</v>
      </c>
      <c r="Q398" s="19" t="str">
        <f>IFERROR(VLOOKUP(F398,MatrizHDUniclass!$A:$AN,35,0),"NA")</f>
        <v>TRANSVER</v>
      </c>
      <c r="R398" s="19" t="str">
        <f>IFERROR(VLOOKUP(F398,MatrizHDUniclass!$A:$AN,36,0),"NA")</f>
        <v>TRANSV UEN</v>
      </c>
      <c r="S398" s="19" t="str">
        <f>IFERROR(VLOOKUP(F398,MatrizHDUniclass!$A:$AN,37,0),"NA")</f>
        <v>CONTROLLER</v>
      </c>
      <c r="T398" s="19" t="str">
        <f>IFERROR(VLOOKUP(F398,MatrizHDUniclass!$A:$AN,38,0),"NA")</f>
        <v>INVESTMENT</v>
      </c>
      <c r="U398" s="19" t="str">
        <f>IFERROR(VLOOKUP(F398,MatrizHDUniclass!$A:$AN,39,0),"NA")</f>
        <v>CONTROLLER</v>
      </c>
      <c r="V398" s="20" t="str">
        <f>IFERROR(VLOOKUP(F398,MatrizHDUniclass!$A:$AN,40,0),"NA")</f>
        <v>ADMINISTRATIVO</v>
      </c>
      <c r="W398" s="49" t="s">
        <v>10632</v>
      </c>
      <c r="X398" s="8">
        <v>46219</v>
      </c>
    </row>
    <row r="399" spans="1:24" x14ac:dyDescent="0.25">
      <c r="A399" s="70">
        <v>45146</v>
      </c>
      <c r="B399" s="48" t="s">
        <v>2790</v>
      </c>
      <c r="C399" s="48">
        <v>4.53</v>
      </c>
      <c r="D399" s="48" t="s">
        <v>2802</v>
      </c>
      <c r="E399" s="48" t="s">
        <v>2810</v>
      </c>
      <c r="F399" s="48"/>
      <c r="G399" s="48" t="s">
        <v>10938</v>
      </c>
      <c r="H399" s="48"/>
      <c r="I399" s="67" t="e">
        <f>VLOOKUP(F399,'PLANTA PERU'!A:AL,2,0)</f>
        <v>#N/A</v>
      </c>
      <c r="J399" s="67" t="e">
        <f>VLOOKUP(F399,'PLANTA PERU'!A:AL,10,0)</f>
        <v>#N/A</v>
      </c>
      <c r="K399" s="67" t="s">
        <v>2795</v>
      </c>
      <c r="L399" s="67" t="e">
        <f>VLOOKUP(F399,'PLANTA PERU'!A:AD,7,0)</f>
        <v>#N/A</v>
      </c>
      <c r="M399" s="67" t="s">
        <v>13</v>
      </c>
      <c r="N399" s="67" t="e">
        <f>VLOOKUP(F399,'PLANTA PERU'!A:AD,12,0)</f>
        <v>#N/A</v>
      </c>
      <c r="O399" s="67" t="s">
        <v>2805</v>
      </c>
      <c r="P399" s="67" t="s">
        <v>2797</v>
      </c>
      <c r="Q399" s="67" t="s">
        <v>13</v>
      </c>
      <c r="R399" s="67" t="s">
        <v>13</v>
      </c>
      <c r="S399" s="68" t="s">
        <v>13</v>
      </c>
      <c r="T399" s="67" t="s">
        <v>2798</v>
      </c>
      <c r="U399" s="67" t="s">
        <v>13</v>
      </c>
      <c r="V399" s="66" t="s">
        <v>13</v>
      </c>
      <c r="W399" s="49" t="s">
        <v>10632</v>
      </c>
      <c r="X399" s="8">
        <v>46219</v>
      </c>
    </row>
    <row r="400" spans="1:24" x14ac:dyDescent="0.25">
      <c r="A400" s="94">
        <v>45750</v>
      </c>
      <c r="B400" s="23" t="s">
        <v>3258</v>
      </c>
      <c r="C400" s="23">
        <v>4.53</v>
      </c>
      <c r="D400" s="23" t="s">
        <v>2802</v>
      </c>
      <c r="E400" s="23" t="s">
        <v>2810</v>
      </c>
      <c r="F400" s="23">
        <v>1045713276</v>
      </c>
      <c r="G400" s="60" t="s">
        <v>9275</v>
      </c>
      <c r="H400" s="23" t="s">
        <v>9276</v>
      </c>
      <c r="I400" s="23" t="str">
        <f>IFERROR(VLOOKUP(F400,MatrizHDUniclass!$A:$AN,3,0),"NA")</f>
        <v>GERALDINO FONTALVO CINDY PAOLA</v>
      </c>
      <c r="J400" s="23" t="str">
        <f>IFERROR(VLOOKUP(F400,MatrizHDUniclass!$A:$AN,19,0),"NA")</f>
        <v>ANALISTA COMPRAS</v>
      </c>
      <c r="K400" s="23" t="str">
        <f>IFERROR(VLOOKUP(F400,MatrizHDUniclass!$A:$AN,24,0),"NA")</f>
        <v>DCTN</v>
      </c>
      <c r="L400" s="23" t="str">
        <f>IFERROR(VLOOKUP(F400,MatrizHDUniclass!$A:$AN,31,0),"NA")</f>
        <v>ADMIN-COMPRAS</v>
      </c>
      <c r="M400" s="23" t="str">
        <f>IFERROR(VLOOKUP(F400,MatrizHDUniclass!$A:$AN,32,0),"NA")</f>
        <v>TRANSVERSAL</v>
      </c>
      <c r="N400" s="23" t="str">
        <f>IFERROR(VLOOKUP(F400,MatrizHDUniclass!$A:$AN,33,0),"NA")</f>
        <v>NACIONAL</v>
      </c>
      <c r="O400" s="23" t="str">
        <f>IFERROR(VLOOKUP(F400,MatrizHDUniclass!$A:$AN,26,0),"NA")</f>
        <v>TTTR</v>
      </c>
      <c r="P400" s="23" t="str">
        <f>IFERROR(VLOOKUP(F400,MatrizHDUniclass!$A:$AN,34,0),"NA")</f>
        <v>TRANSV CTV</v>
      </c>
      <c r="Q400" s="23" t="str">
        <f>IFERROR(VLOOKUP(F400,MatrizHDUniclass!$A:$AN,35,0),"NA")</f>
        <v>TRANSVER</v>
      </c>
      <c r="R400" s="23" t="str">
        <f>IFERROR(VLOOKUP(F400,MatrizHDUniclass!$A:$AN,36,0),"NA")</f>
        <v>TRANSV UEN</v>
      </c>
      <c r="S400" s="23" t="str">
        <f>IFERROR(VLOOKUP(F400,MatrizHDUniclass!$A:$AN,37,0),"NA")</f>
        <v>CSC</v>
      </c>
      <c r="T400" s="23" t="str">
        <f>IFERROR(VLOOKUP(F400,MatrizHDUniclass!$A:$AN,38,0),"NA")</f>
        <v>CONECTAR TV</v>
      </c>
      <c r="U400" s="23" t="str">
        <f>IFERROR(VLOOKUP(F400,MatrizHDUniclass!$A:$AN,39,0),"NA")</f>
        <v>ADMINISTRACION</v>
      </c>
      <c r="V400" s="24" t="str">
        <f>IFERROR(VLOOKUP(F400,MatrizHDUniclass!$A:$AN,40,0),"NA")</f>
        <v>ADMINISTRATIVO</v>
      </c>
      <c r="W400" s="49" t="s">
        <v>10632</v>
      </c>
      <c r="X400" s="8">
        <v>46219</v>
      </c>
    </row>
    <row r="401" spans="1:24" x14ac:dyDescent="0.25">
      <c r="A401" s="70">
        <v>45140</v>
      </c>
      <c r="B401" s="48" t="s">
        <v>2790</v>
      </c>
      <c r="C401" s="48">
        <v>4.53</v>
      </c>
      <c r="D401" s="48" t="s">
        <v>2802</v>
      </c>
      <c r="E401" s="48" t="s">
        <v>2810</v>
      </c>
      <c r="F401" s="48">
        <v>10667945</v>
      </c>
      <c r="G401" s="48" t="s">
        <v>2836</v>
      </c>
      <c r="H401" s="48" t="s">
        <v>2837</v>
      </c>
      <c r="I401" s="67" t="e">
        <v>#N/A</v>
      </c>
      <c r="J401" s="67" t="e">
        <v>#N/A</v>
      </c>
      <c r="K401" s="67" t="s">
        <v>2795</v>
      </c>
      <c r="L401" s="67" t="e">
        <v>#N/A</v>
      </c>
      <c r="M401" s="67" t="s">
        <v>13</v>
      </c>
      <c r="N401" s="67" t="e">
        <v>#N/A</v>
      </c>
      <c r="O401" s="67" t="s">
        <v>2813</v>
      </c>
      <c r="P401" s="67" t="s">
        <v>2809</v>
      </c>
      <c r="Q401" s="67" t="s">
        <v>13</v>
      </c>
      <c r="R401" s="67" t="s">
        <v>13</v>
      </c>
      <c r="S401" s="68" t="s">
        <v>13</v>
      </c>
      <c r="T401" s="67" t="s">
        <v>2798</v>
      </c>
      <c r="U401" s="67" t="s">
        <v>13</v>
      </c>
      <c r="V401" s="66" t="s">
        <v>13</v>
      </c>
      <c r="W401" s="7" t="s">
        <v>10942</v>
      </c>
      <c r="X401" s="8">
        <v>46219</v>
      </c>
    </row>
    <row r="402" spans="1:24" x14ac:dyDescent="0.25">
      <c r="A402" s="88">
        <v>45761</v>
      </c>
      <c r="B402" s="89" t="s">
        <v>3258</v>
      </c>
      <c r="C402" s="23">
        <v>4.53</v>
      </c>
      <c r="D402" s="23" t="s">
        <v>2802</v>
      </c>
      <c r="E402" s="23" t="s">
        <v>2810</v>
      </c>
      <c r="F402" s="89">
        <v>79542424</v>
      </c>
      <c r="G402" s="23" t="s">
        <v>9442</v>
      </c>
      <c r="H402" s="89" t="s">
        <v>9443</v>
      </c>
      <c r="I402" s="23" t="s">
        <v>4148</v>
      </c>
      <c r="J402" s="23" t="s">
        <v>4150</v>
      </c>
      <c r="K402" s="23" t="s">
        <v>4050</v>
      </c>
      <c r="L402" s="23" t="s">
        <v>4052</v>
      </c>
      <c r="M402" s="23" t="s">
        <v>3093</v>
      </c>
      <c r="N402" s="23" t="s">
        <v>3292</v>
      </c>
      <c r="O402" s="23" t="s">
        <v>4014</v>
      </c>
      <c r="P402" s="23" t="s">
        <v>4020</v>
      </c>
      <c r="Q402" s="23" t="s">
        <v>3295</v>
      </c>
      <c r="R402" s="23" t="s">
        <v>3296</v>
      </c>
      <c r="S402" s="23" t="s">
        <v>4053</v>
      </c>
      <c r="T402" s="23" t="s">
        <v>4021</v>
      </c>
      <c r="U402" s="23" t="s">
        <v>4053</v>
      </c>
      <c r="V402" s="24" t="s">
        <v>3055</v>
      </c>
      <c r="W402" s="49" t="s">
        <v>10632</v>
      </c>
      <c r="X402" s="8">
        <v>46220</v>
      </c>
    </row>
    <row r="403" spans="1:24" x14ac:dyDescent="0.25">
      <c r="A403" s="88">
        <v>44727</v>
      </c>
      <c r="B403" s="89" t="s">
        <v>3258</v>
      </c>
      <c r="C403" s="23">
        <v>6.3</v>
      </c>
      <c r="D403" s="23" t="s">
        <v>3876</v>
      </c>
      <c r="E403" s="19" t="s">
        <v>3877</v>
      </c>
      <c r="F403" s="80"/>
      <c r="G403" s="60" t="s">
        <v>10935</v>
      </c>
      <c r="H403" s="23"/>
      <c r="I403" s="19" t="str">
        <f>IFERROR(VLOOKUP(F403,MatrizHDUniclass!$A:$AN,3,0),"NA")</f>
        <v>NA</v>
      </c>
      <c r="J403" s="19" t="str">
        <f>IFERROR(VLOOKUP(F403,MatrizHDUniclass!$A:$AN,19,0),"NA")</f>
        <v>NA</v>
      </c>
      <c r="K403" s="19" t="str">
        <f>IFERROR(VLOOKUP(F403,MatrizHDUniclass!$A:$AN,24,0),"NA")</f>
        <v>NA</v>
      </c>
      <c r="L403" s="19" t="str">
        <f>IFERROR(VLOOKUP(F403,MatrizHDUniclass!$A:$AN,31,0),"NA")</f>
        <v>NA</v>
      </c>
      <c r="M403" s="19" t="str">
        <f>IFERROR(VLOOKUP(F403,MatrizHDUniclass!$A:$AN,32,0),"NA")</f>
        <v>NA</v>
      </c>
      <c r="N403" s="19" t="str">
        <f>IFERROR(VLOOKUP(F403,MatrizHDUniclass!$A:$AN,33,0),"NA")</f>
        <v>NA</v>
      </c>
      <c r="O403" s="19" t="str">
        <f>IFERROR(VLOOKUP(F403,MatrizHDUniclass!$A:$AN,26,0),"NA")</f>
        <v>NA</v>
      </c>
      <c r="P403" s="19" t="str">
        <f>IFERROR(VLOOKUP(F403,MatrizHDUniclass!$A:$AN,34,0),"NA")</f>
        <v>NA</v>
      </c>
      <c r="Q403" s="19" t="str">
        <f>IFERROR(VLOOKUP(F403,MatrizHDUniclass!$A:$AN,35,0),"NA")</f>
        <v>NA</v>
      </c>
      <c r="R403" s="19" t="str">
        <f>IFERROR(VLOOKUP(F403,MatrizHDUniclass!$A:$AN,36,0),"NA")</f>
        <v>NA</v>
      </c>
      <c r="S403" s="19" t="str">
        <f>IFERROR(VLOOKUP(F403,MatrizHDUniclass!$A:$AN,37,0),"NA")</f>
        <v>NA</v>
      </c>
      <c r="T403" s="19" t="str">
        <f>IFERROR(VLOOKUP(F403,MatrizHDUniclass!$A:$AN,38,0),"NA")</f>
        <v>NA</v>
      </c>
      <c r="U403" s="19" t="str">
        <f>IFERROR(VLOOKUP(F403,MatrizHDUniclass!$A:$AN,39,0),"NA")</f>
        <v>NA</v>
      </c>
      <c r="V403" s="20" t="str">
        <f>IFERROR(VLOOKUP(F403,MatrizHDUniclass!$A:$AN,40,0),"NA")</f>
        <v>NA</v>
      </c>
      <c r="W403" s="49" t="s">
        <v>10632</v>
      </c>
      <c r="X403" s="8">
        <v>46220</v>
      </c>
    </row>
    <row r="404" spans="1:24" x14ac:dyDescent="0.25">
      <c r="A404" s="88">
        <v>44595</v>
      </c>
      <c r="B404" s="23" t="s">
        <v>3258</v>
      </c>
      <c r="C404" s="23">
        <v>5.5</v>
      </c>
      <c r="D404" s="23" t="s">
        <v>2802</v>
      </c>
      <c r="E404" s="19" t="s">
        <v>2806</v>
      </c>
      <c r="F404" s="23">
        <v>1140914599</v>
      </c>
      <c r="G404" s="139" t="s">
        <v>8995</v>
      </c>
      <c r="H404" s="23" t="s">
        <v>8996</v>
      </c>
      <c r="I404" s="23" t="str">
        <f>IFERROR(VLOOKUP(F404,MatrizHDUniclass!$A:$AN,3,0),"NA")</f>
        <v>NA</v>
      </c>
      <c r="J404" s="23" t="str">
        <f>IFERROR(VLOOKUP(F404,MatrizHDUniclass!$A:$AN,19,0),"NA")</f>
        <v>NA</v>
      </c>
      <c r="K404" s="23" t="str">
        <f>IFERROR(VLOOKUP(F404,MatrizHDUniclass!$A:$AN,24,0),"NA")</f>
        <v>NA</v>
      </c>
      <c r="L404" s="23" t="str">
        <f>IFERROR(VLOOKUP(F404,MatrizHDUniclass!$A:$AN,31,0),"NA")</f>
        <v>NA</v>
      </c>
      <c r="M404" s="23" t="str">
        <f>IFERROR(VLOOKUP(F404,MatrizHDUniclass!$A:$AN,32,0),"NA")</f>
        <v>NA</v>
      </c>
      <c r="N404" s="23" t="str">
        <f>IFERROR(VLOOKUP(F404,MatrizHDUniclass!$A:$AN,33,0),"NA")</f>
        <v>NA</v>
      </c>
      <c r="O404" s="23" t="str">
        <f>IFERROR(VLOOKUP(F404,MatrizHDUniclass!$A:$AN,26,0),"NA")</f>
        <v>NA</v>
      </c>
      <c r="P404" s="23" t="str">
        <f>IFERROR(VLOOKUP(F404,MatrizHDUniclass!$A:$AN,34,0),"NA")</f>
        <v>NA</v>
      </c>
      <c r="Q404" s="23" t="str">
        <f>IFERROR(VLOOKUP(F404,MatrizHDUniclass!$A:$AN,35,0),"NA")</f>
        <v>NA</v>
      </c>
      <c r="R404" s="23" t="str">
        <f>IFERROR(VLOOKUP(F404,MatrizHDUniclass!$A:$AN,36,0),"NA")</f>
        <v>NA</v>
      </c>
      <c r="S404" s="23" t="str">
        <f>IFERROR(VLOOKUP(F404,MatrizHDUniclass!$A:$AN,37,0),"NA")</f>
        <v>NA</v>
      </c>
      <c r="T404" s="23" t="str">
        <f>IFERROR(VLOOKUP(F404,MatrizHDUniclass!$A:$AN,38,0),"NA")</f>
        <v>NA</v>
      </c>
      <c r="U404" s="23" t="str">
        <f>IFERROR(VLOOKUP(F404,MatrizHDUniclass!$A:$AN,39,0),"NA")</f>
        <v>NA</v>
      </c>
      <c r="V404" s="24" t="str">
        <f>IFERROR(VLOOKUP(F404,MatrizHDUniclass!$A:$AN,40,0),"NA")</f>
        <v>NA</v>
      </c>
      <c r="W404" s="49" t="s">
        <v>11157</v>
      </c>
      <c r="X404" s="8">
        <v>46224</v>
      </c>
    </row>
    <row r="405" spans="1:24" x14ac:dyDescent="0.25">
      <c r="A405" s="88">
        <v>44595</v>
      </c>
      <c r="B405" s="23" t="s">
        <v>3258</v>
      </c>
      <c r="C405" s="23">
        <v>6.3</v>
      </c>
      <c r="D405" s="23" t="s">
        <v>3876</v>
      </c>
      <c r="E405" s="19" t="s">
        <v>3877</v>
      </c>
      <c r="G405" s="139" t="s">
        <v>11167</v>
      </c>
      <c r="W405" s="49" t="s">
        <v>11168</v>
      </c>
      <c r="X405" s="8">
        <v>46209</v>
      </c>
    </row>
    <row r="406" spans="1:24" s="49" customFormat="1" x14ac:dyDescent="0.25">
      <c r="A406" s="70">
        <v>45352</v>
      </c>
      <c r="B406" s="48" t="s">
        <v>2790</v>
      </c>
      <c r="C406" s="48">
        <v>4.53</v>
      </c>
      <c r="D406" s="48" t="s">
        <v>2802</v>
      </c>
      <c r="E406" s="48" t="s">
        <v>2810</v>
      </c>
      <c r="F406" s="48">
        <v>46721769</v>
      </c>
      <c r="G406" s="48" t="s">
        <v>2978</v>
      </c>
      <c r="H406" s="23"/>
      <c r="I406" s="67" t="str">
        <f>VLOOKUP(F406,'PLANTA PERU'!A:AL,2,0)</f>
        <v>MARTEL CERNA MAICOL JESUS</v>
      </c>
      <c r="J406" s="67" t="str">
        <f>VLOOKUP(F406,'PLANTA PERU'!A:AL,10,0)</f>
        <v>TECNICO MOTORIZADO</v>
      </c>
      <c r="K406" s="67" t="s">
        <v>2795</v>
      </c>
      <c r="L406" s="67">
        <f>VLOOKUP(F406,'PLANTA PERU'!A:AD,7,0)</f>
        <v>0</v>
      </c>
      <c r="M406" s="67" t="s">
        <v>13</v>
      </c>
      <c r="N406" s="67" t="str">
        <f>VLOOKUP(F406,'PLANTA PERU'!A:AD,12,0)</f>
        <v>TERMINO FIJO</v>
      </c>
      <c r="O406" s="67" t="s">
        <v>2813</v>
      </c>
      <c r="P406" s="67" t="s">
        <v>2809</v>
      </c>
      <c r="Q406" s="67" t="s">
        <v>13</v>
      </c>
      <c r="R406" s="67" t="s">
        <v>13</v>
      </c>
      <c r="S406" s="68" t="s">
        <v>13</v>
      </c>
      <c r="T406" s="67" t="s">
        <v>2798</v>
      </c>
      <c r="U406" s="67" t="s">
        <v>13</v>
      </c>
      <c r="V406" s="66" t="s">
        <v>13</v>
      </c>
      <c r="W406" s="49" t="s">
        <v>11169</v>
      </c>
      <c r="X406" s="75">
        <v>46224</v>
      </c>
    </row>
    <row r="407" spans="1:24" x14ac:dyDescent="0.25">
      <c r="A407" s="70">
        <v>45140</v>
      </c>
      <c r="B407" s="48" t="s">
        <v>2790</v>
      </c>
      <c r="C407" s="48">
        <v>4.53</v>
      </c>
      <c r="D407" s="48" t="s">
        <v>2802</v>
      </c>
      <c r="E407" s="48" t="s">
        <v>2810</v>
      </c>
      <c r="F407" s="48">
        <v>75445639</v>
      </c>
      <c r="G407" s="48" t="s">
        <v>2830</v>
      </c>
      <c r="H407" s="48" t="s">
        <v>2831</v>
      </c>
      <c r="I407" s="67" t="str">
        <f>VLOOKUP(F407,'PLANTA PERU'!A:AL,2,0)</f>
        <v>CRISOLO ROMERO RODRIGO SALAS</v>
      </c>
      <c r="J407" s="67" t="str">
        <f>VLOOKUP(F407,'PLANTA PERU'!A:AL,10,0)</f>
        <v>TECNICO ESPECIALISTA</v>
      </c>
      <c r="K407" s="67" t="s">
        <v>2795</v>
      </c>
      <c r="L407" s="67">
        <f>VLOOKUP(F407,'PLANTA PERU'!A:AD,7,0)</f>
        <v>0</v>
      </c>
      <c r="M407" s="67" t="s">
        <v>13</v>
      </c>
      <c r="N407" s="67" t="str">
        <f>VLOOKUP(F407,'PLANTA PERU'!A:AD,12,0)</f>
        <v>TERMINO FIJO</v>
      </c>
      <c r="O407" s="67" t="s">
        <v>2813</v>
      </c>
      <c r="P407" s="67" t="s">
        <v>2809</v>
      </c>
      <c r="Q407" s="67" t="s">
        <v>13</v>
      </c>
      <c r="R407" s="67" t="s">
        <v>13</v>
      </c>
      <c r="S407" s="68" t="s">
        <v>13</v>
      </c>
      <c r="T407" s="67" t="s">
        <v>2798</v>
      </c>
      <c r="U407" s="67" t="s">
        <v>13</v>
      </c>
      <c r="V407" s="66" t="s">
        <v>13</v>
      </c>
      <c r="W407" s="49" t="s">
        <v>11177</v>
      </c>
      <c r="X407" s="8">
        <v>46225</v>
      </c>
    </row>
    <row r="408" spans="1:24" s="62" customFormat="1" x14ac:dyDescent="0.25">
      <c r="A408" s="141">
        <v>46204</v>
      </c>
      <c r="B408" s="48" t="s">
        <v>2790</v>
      </c>
      <c r="C408" s="48">
        <v>0.1</v>
      </c>
      <c r="D408" s="48" t="s">
        <v>3903</v>
      </c>
      <c r="E408" s="48" t="s">
        <v>3904</v>
      </c>
      <c r="F408" s="48">
        <v>45349741</v>
      </c>
      <c r="G408" s="48" t="s">
        <v>10563</v>
      </c>
      <c r="H408" s="56" t="s">
        <v>10562</v>
      </c>
      <c r="I408" s="48" t="e">
        <f>VLOOKUP(F408,'PLANTA PERU'!A:AL,2,0)</f>
        <v>#N/A</v>
      </c>
      <c r="J408" s="48" t="e">
        <f>VLOOKUP(F408,'PLANTA PERU'!A:AL,10,0)</f>
        <v>#N/A</v>
      </c>
      <c r="K408" s="48" t="s">
        <v>2795</v>
      </c>
      <c r="L408" s="48" t="e">
        <f>VLOOKUP(F408,'PLANTA PERU'!A:AD,7,0)</f>
        <v>#N/A</v>
      </c>
      <c r="M408" s="48" t="s">
        <v>13</v>
      </c>
      <c r="N408" s="48" t="e">
        <f>VLOOKUP(F408,'PLANTA PERU'!A:AD,12,0)</f>
        <v>#N/A</v>
      </c>
      <c r="O408" s="48" t="s">
        <v>2805</v>
      </c>
      <c r="P408" s="48" t="s">
        <v>2797</v>
      </c>
      <c r="Q408" s="48" t="s">
        <v>13</v>
      </c>
      <c r="R408" s="48" t="s">
        <v>13</v>
      </c>
      <c r="S408" s="48" t="s">
        <v>13</v>
      </c>
      <c r="T408" s="48" t="s">
        <v>2798</v>
      </c>
      <c r="U408" s="48" t="s">
        <v>13</v>
      </c>
      <c r="V408" s="48" t="s">
        <v>13</v>
      </c>
      <c r="W408" s="7" t="s">
        <v>3921</v>
      </c>
      <c r="X408" s="8">
        <v>46226</v>
      </c>
    </row>
    <row r="409" spans="1:24" s="62" customFormat="1" x14ac:dyDescent="0.25">
      <c r="A409" s="141">
        <v>46204</v>
      </c>
      <c r="B409" s="48" t="s">
        <v>2790</v>
      </c>
      <c r="C409" s="48">
        <v>0.1</v>
      </c>
      <c r="D409" s="48" t="s">
        <v>3903</v>
      </c>
      <c r="E409" s="48" t="s">
        <v>3904</v>
      </c>
      <c r="F409" s="48">
        <v>43725319</v>
      </c>
      <c r="G409" s="48" t="s">
        <v>10593</v>
      </c>
      <c r="H409" s="56" t="s">
        <v>10567</v>
      </c>
      <c r="I409" s="48" t="e">
        <f>VLOOKUP(F409,'PLANTA PERU'!A:AL,2,0)</f>
        <v>#N/A</v>
      </c>
      <c r="J409" s="48" t="e">
        <f>VLOOKUP(F409,'PLANTA PERU'!A:AL,10,0)</f>
        <v>#N/A</v>
      </c>
      <c r="K409" s="48" t="s">
        <v>2795</v>
      </c>
      <c r="L409" s="48" t="e">
        <f>VLOOKUP(F409,'PLANTA PERU'!A:AD,7,0)</f>
        <v>#N/A</v>
      </c>
      <c r="M409" s="48" t="s">
        <v>13</v>
      </c>
      <c r="N409" s="48" t="e">
        <f>VLOOKUP(F409,'PLANTA PERU'!A:AD,12,0)</f>
        <v>#N/A</v>
      </c>
      <c r="O409" s="48" t="s">
        <v>2805</v>
      </c>
      <c r="P409" s="48" t="s">
        <v>2797</v>
      </c>
      <c r="Q409" s="48" t="s">
        <v>13</v>
      </c>
      <c r="R409" s="48" t="s">
        <v>13</v>
      </c>
      <c r="S409" s="48" t="s">
        <v>13</v>
      </c>
      <c r="T409" s="48" t="s">
        <v>2798</v>
      </c>
      <c r="U409" s="48" t="s">
        <v>13</v>
      </c>
      <c r="V409" s="48" t="s">
        <v>13</v>
      </c>
      <c r="W409" s="7" t="s">
        <v>3921</v>
      </c>
      <c r="X409" s="8">
        <v>46226</v>
      </c>
    </row>
    <row r="410" spans="1:24" x14ac:dyDescent="0.25">
      <c r="A410" s="141">
        <v>46204</v>
      </c>
      <c r="B410" s="48" t="s">
        <v>2790</v>
      </c>
      <c r="C410" s="48">
        <v>0.1</v>
      </c>
      <c r="D410" s="48" t="s">
        <v>3903</v>
      </c>
      <c r="E410" s="48" t="s">
        <v>3904</v>
      </c>
      <c r="F410" s="48">
        <v>46802275</v>
      </c>
      <c r="G410" s="48" t="s">
        <v>10594</v>
      </c>
      <c r="H410" s="56" t="s">
        <v>10568</v>
      </c>
      <c r="I410" s="48" t="e">
        <f>VLOOKUP(F410,'PLANTA PERU'!A:AL,2,0)</f>
        <v>#N/A</v>
      </c>
      <c r="J410" s="48" t="e">
        <f>VLOOKUP(F410,'PLANTA PERU'!A:AL,10,0)</f>
        <v>#N/A</v>
      </c>
      <c r="K410" s="48" t="s">
        <v>2795</v>
      </c>
      <c r="L410" s="48" t="e">
        <f>VLOOKUP(F410,'PLANTA PERU'!A:AD,7,0)</f>
        <v>#N/A</v>
      </c>
      <c r="M410" s="48" t="s">
        <v>13</v>
      </c>
      <c r="N410" s="48" t="e">
        <f>VLOOKUP(F410,'PLANTA PERU'!A:AD,12,0)</f>
        <v>#N/A</v>
      </c>
      <c r="O410" s="48" t="s">
        <v>2805</v>
      </c>
      <c r="P410" s="48" t="s">
        <v>2797</v>
      </c>
      <c r="Q410" s="48" t="s">
        <v>13</v>
      </c>
      <c r="R410" s="48" t="s">
        <v>13</v>
      </c>
      <c r="S410" s="48" t="s">
        <v>13</v>
      </c>
      <c r="T410" s="48" t="s">
        <v>2798</v>
      </c>
      <c r="U410" s="48" t="s">
        <v>13</v>
      </c>
      <c r="V410" s="48" t="s">
        <v>13</v>
      </c>
      <c r="W410" s="7" t="s">
        <v>3921</v>
      </c>
      <c r="X410" s="8">
        <v>46226</v>
      </c>
    </row>
    <row r="411" spans="1:24" x14ac:dyDescent="0.25">
      <c r="A411" s="141">
        <v>46204</v>
      </c>
      <c r="B411" s="48" t="s">
        <v>2790</v>
      </c>
      <c r="C411" s="48">
        <v>0.1</v>
      </c>
      <c r="D411" s="48" t="s">
        <v>3903</v>
      </c>
      <c r="E411" s="48" t="s">
        <v>3904</v>
      </c>
      <c r="F411" s="48">
        <v>40112345</v>
      </c>
      <c r="G411" s="48" t="s">
        <v>10595</v>
      </c>
      <c r="H411" s="56" t="s">
        <v>10569</v>
      </c>
      <c r="I411" s="48" t="e">
        <f>VLOOKUP(F411,'PLANTA PERU'!A:AL,2,0)</f>
        <v>#N/A</v>
      </c>
      <c r="J411" s="48" t="e">
        <f>VLOOKUP(F411,'PLANTA PERU'!A:AL,10,0)</f>
        <v>#N/A</v>
      </c>
      <c r="K411" s="48" t="s">
        <v>2795</v>
      </c>
      <c r="L411" s="48" t="e">
        <f>VLOOKUP(F411,'PLANTA PERU'!A:AD,7,0)</f>
        <v>#N/A</v>
      </c>
      <c r="M411" s="48" t="s">
        <v>13</v>
      </c>
      <c r="N411" s="48" t="e">
        <f>VLOOKUP(F411,'PLANTA PERU'!A:AD,12,0)</f>
        <v>#N/A</v>
      </c>
      <c r="O411" s="48" t="s">
        <v>2805</v>
      </c>
      <c r="P411" s="48" t="s">
        <v>2797</v>
      </c>
      <c r="Q411" s="48" t="s">
        <v>13</v>
      </c>
      <c r="R411" s="48" t="s">
        <v>13</v>
      </c>
      <c r="S411" s="48" t="s">
        <v>13</v>
      </c>
      <c r="T411" s="48" t="s">
        <v>2798</v>
      </c>
      <c r="U411" s="48" t="s">
        <v>13</v>
      </c>
      <c r="V411" s="48" t="s">
        <v>13</v>
      </c>
      <c r="W411" s="7" t="s">
        <v>3921</v>
      </c>
      <c r="X411" s="8">
        <v>46226</v>
      </c>
    </row>
    <row r="412" spans="1:24" x14ac:dyDescent="0.25">
      <c r="A412" s="141">
        <v>46204</v>
      </c>
      <c r="B412" s="48" t="s">
        <v>2790</v>
      </c>
      <c r="C412" s="48">
        <v>0.1</v>
      </c>
      <c r="D412" s="48" t="s">
        <v>3903</v>
      </c>
      <c r="E412" s="48" t="s">
        <v>3904</v>
      </c>
      <c r="F412" s="48">
        <v>47075595</v>
      </c>
      <c r="G412" s="48" t="s">
        <v>10596</v>
      </c>
      <c r="H412" s="56" t="s">
        <v>10570</v>
      </c>
      <c r="I412" s="48" t="e">
        <f>VLOOKUP(F412,'PLANTA PERU'!A:AL,2,0)</f>
        <v>#N/A</v>
      </c>
      <c r="J412" s="48" t="e">
        <f>VLOOKUP(F412,'PLANTA PERU'!A:AL,10,0)</f>
        <v>#N/A</v>
      </c>
      <c r="K412" s="48" t="s">
        <v>2795</v>
      </c>
      <c r="L412" s="48" t="e">
        <f>VLOOKUP(F412,'PLANTA PERU'!A:AD,7,0)</f>
        <v>#N/A</v>
      </c>
      <c r="M412" s="48" t="s">
        <v>13</v>
      </c>
      <c r="N412" s="48" t="e">
        <f>VLOOKUP(F412,'PLANTA PERU'!A:AD,12,0)</f>
        <v>#N/A</v>
      </c>
      <c r="O412" s="48" t="s">
        <v>2805</v>
      </c>
      <c r="P412" s="48" t="s">
        <v>2797</v>
      </c>
      <c r="Q412" s="48" t="s">
        <v>13</v>
      </c>
      <c r="R412" s="48" t="s">
        <v>13</v>
      </c>
      <c r="S412" s="48" t="s">
        <v>13</v>
      </c>
      <c r="T412" s="48" t="s">
        <v>2798</v>
      </c>
      <c r="U412" s="48" t="s">
        <v>13</v>
      </c>
      <c r="V412" s="48" t="s">
        <v>13</v>
      </c>
      <c r="W412" s="7" t="s">
        <v>3921</v>
      </c>
      <c r="X412" s="8">
        <v>46226</v>
      </c>
    </row>
    <row r="413" spans="1:24" x14ac:dyDescent="0.25">
      <c r="A413" s="141">
        <v>46204</v>
      </c>
      <c r="B413" s="48" t="s">
        <v>2790</v>
      </c>
      <c r="C413" s="48">
        <v>0.1</v>
      </c>
      <c r="D413" s="48" t="s">
        <v>3903</v>
      </c>
      <c r="E413" s="48" t="s">
        <v>3904</v>
      </c>
      <c r="F413" s="48">
        <v>76012647</v>
      </c>
      <c r="G413" s="48" t="s">
        <v>10599</v>
      </c>
      <c r="H413" s="56" t="s">
        <v>10576</v>
      </c>
      <c r="I413" s="48" t="e">
        <f>VLOOKUP(F413,'PLANTA PERU'!A:AL,2,0)</f>
        <v>#N/A</v>
      </c>
      <c r="J413" s="48" t="e">
        <f>VLOOKUP(F413,'PLANTA PERU'!A:AL,10,0)</f>
        <v>#N/A</v>
      </c>
      <c r="K413" s="48" t="s">
        <v>2795</v>
      </c>
      <c r="L413" s="48" t="e">
        <f>VLOOKUP(F413,'PLANTA PERU'!A:AD,7,0)</f>
        <v>#N/A</v>
      </c>
      <c r="M413" s="48" t="s">
        <v>13</v>
      </c>
      <c r="N413" s="48" t="e">
        <f>VLOOKUP(F413,'PLANTA PERU'!A:AD,12,0)</f>
        <v>#N/A</v>
      </c>
      <c r="O413" s="48" t="s">
        <v>2805</v>
      </c>
      <c r="P413" s="48" t="s">
        <v>2797</v>
      </c>
      <c r="Q413" s="48" t="s">
        <v>13</v>
      </c>
      <c r="R413" s="48" t="s">
        <v>13</v>
      </c>
      <c r="S413" s="48" t="s">
        <v>13</v>
      </c>
      <c r="T413" s="48" t="s">
        <v>2798</v>
      </c>
      <c r="U413" s="48" t="s">
        <v>13</v>
      </c>
      <c r="V413" s="48" t="s">
        <v>13</v>
      </c>
      <c r="W413" s="7" t="s">
        <v>3921</v>
      </c>
      <c r="X413" s="8">
        <v>46226</v>
      </c>
    </row>
    <row r="414" spans="1:24" x14ac:dyDescent="0.25">
      <c r="A414" s="141">
        <v>46204</v>
      </c>
      <c r="B414" s="48" t="s">
        <v>2790</v>
      </c>
      <c r="C414" s="48">
        <v>0.1</v>
      </c>
      <c r="D414" s="48" t="s">
        <v>3903</v>
      </c>
      <c r="E414" s="48" t="s">
        <v>3904</v>
      </c>
      <c r="F414" s="48">
        <v>41961441</v>
      </c>
      <c r="G414" s="48" t="s">
        <v>10601</v>
      </c>
      <c r="H414" s="56" t="s">
        <v>10577</v>
      </c>
      <c r="I414" s="48" t="e">
        <f>VLOOKUP(F414,'PLANTA PERU'!A:AL,2,0)</f>
        <v>#N/A</v>
      </c>
      <c r="J414" s="48" t="e">
        <f>VLOOKUP(F414,'PLANTA PERU'!A:AL,10,0)</f>
        <v>#N/A</v>
      </c>
      <c r="K414" s="48" t="s">
        <v>2795</v>
      </c>
      <c r="L414" s="48" t="e">
        <f>VLOOKUP(F414,'PLANTA PERU'!A:AD,7,0)</f>
        <v>#N/A</v>
      </c>
      <c r="M414" s="48" t="s">
        <v>13</v>
      </c>
      <c r="N414" s="48" t="e">
        <f>VLOOKUP(F414,'PLANTA PERU'!A:AD,12,0)</f>
        <v>#N/A</v>
      </c>
      <c r="O414" s="48" t="s">
        <v>2805</v>
      </c>
      <c r="P414" s="48" t="s">
        <v>2797</v>
      </c>
      <c r="Q414" s="48" t="s">
        <v>13</v>
      </c>
      <c r="R414" s="48" t="s">
        <v>13</v>
      </c>
      <c r="S414" s="48" t="s">
        <v>13</v>
      </c>
      <c r="T414" s="48" t="s">
        <v>2798</v>
      </c>
      <c r="U414" s="48" t="s">
        <v>13</v>
      </c>
      <c r="V414" s="48" t="s">
        <v>13</v>
      </c>
      <c r="W414" s="7" t="s">
        <v>3921</v>
      </c>
      <c r="X414" s="8">
        <v>46226</v>
      </c>
    </row>
    <row r="415" spans="1:24" x14ac:dyDescent="0.25">
      <c r="A415" s="141">
        <v>46204</v>
      </c>
      <c r="B415" s="48" t="s">
        <v>2790</v>
      </c>
      <c r="C415" s="48">
        <v>0.1</v>
      </c>
      <c r="D415" s="48" t="s">
        <v>3903</v>
      </c>
      <c r="E415" s="48" t="s">
        <v>3904</v>
      </c>
      <c r="F415" s="48">
        <v>47773059</v>
      </c>
      <c r="G415" s="48" t="s">
        <v>10602</v>
      </c>
      <c r="H415" s="56" t="s">
        <v>10578</v>
      </c>
      <c r="I415" s="48" t="e">
        <f>VLOOKUP(F415,'PLANTA PERU'!A:AL,2,0)</f>
        <v>#N/A</v>
      </c>
      <c r="J415" s="48" t="e">
        <f>VLOOKUP(F415,'PLANTA PERU'!A:AL,10,0)</f>
        <v>#N/A</v>
      </c>
      <c r="K415" s="48" t="s">
        <v>2795</v>
      </c>
      <c r="L415" s="48" t="e">
        <f>VLOOKUP(F415,'PLANTA PERU'!A:AD,7,0)</f>
        <v>#N/A</v>
      </c>
      <c r="M415" s="48" t="s">
        <v>13</v>
      </c>
      <c r="N415" s="48" t="e">
        <f>VLOOKUP(F415,'PLANTA PERU'!A:AD,12,0)</f>
        <v>#N/A</v>
      </c>
      <c r="O415" s="48" t="s">
        <v>2805</v>
      </c>
      <c r="P415" s="48" t="s">
        <v>2797</v>
      </c>
      <c r="Q415" s="48" t="s">
        <v>13</v>
      </c>
      <c r="R415" s="48" t="s">
        <v>13</v>
      </c>
      <c r="S415" s="48" t="s">
        <v>13</v>
      </c>
      <c r="T415" s="48" t="s">
        <v>2798</v>
      </c>
      <c r="U415" s="48" t="s">
        <v>13</v>
      </c>
      <c r="V415" s="48" t="s">
        <v>13</v>
      </c>
      <c r="W415" s="7" t="s">
        <v>3921</v>
      </c>
      <c r="X415" s="8">
        <v>46226</v>
      </c>
    </row>
    <row r="416" spans="1:24" x14ac:dyDescent="0.25">
      <c r="A416" s="141">
        <v>46204</v>
      </c>
      <c r="B416" s="48" t="s">
        <v>2790</v>
      </c>
      <c r="C416" s="48">
        <v>0.1</v>
      </c>
      <c r="D416" s="48" t="s">
        <v>3903</v>
      </c>
      <c r="E416" s="48" t="s">
        <v>3904</v>
      </c>
      <c r="F416" s="48">
        <v>74873183</v>
      </c>
      <c r="G416" s="48" t="s">
        <v>10605</v>
      </c>
      <c r="H416" s="56" t="s">
        <v>10581</v>
      </c>
      <c r="I416" s="48" t="e">
        <f>VLOOKUP(F416,'PLANTA PERU'!A:AL,2,0)</f>
        <v>#N/A</v>
      </c>
      <c r="J416" s="48" t="e">
        <f>VLOOKUP(F416,'PLANTA PERU'!A:AL,10,0)</f>
        <v>#N/A</v>
      </c>
      <c r="K416" s="48" t="s">
        <v>2795</v>
      </c>
      <c r="L416" s="48" t="e">
        <f>VLOOKUP(F416,'PLANTA PERU'!A:AD,7,0)</f>
        <v>#N/A</v>
      </c>
      <c r="M416" s="48" t="s">
        <v>13</v>
      </c>
      <c r="N416" s="48" t="e">
        <f>VLOOKUP(F416,'PLANTA PERU'!A:AD,12,0)</f>
        <v>#N/A</v>
      </c>
      <c r="O416" s="48" t="s">
        <v>2805</v>
      </c>
      <c r="P416" s="48" t="s">
        <v>2797</v>
      </c>
      <c r="Q416" s="48" t="s">
        <v>13</v>
      </c>
      <c r="R416" s="48" t="s">
        <v>13</v>
      </c>
      <c r="S416" s="48" t="s">
        <v>13</v>
      </c>
      <c r="T416" s="48" t="s">
        <v>2798</v>
      </c>
      <c r="U416" s="48" t="s">
        <v>13</v>
      </c>
      <c r="V416" s="48" t="s">
        <v>13</v>
      </c>
      <c r="W416" s="7" t="s">
        <v>3921</v>
      </c>
      <c r="X416" s="8">
        <v>46226</v>
      </c>
    </row>
    <row r="417" spans="1:24" x14ac:dyDescent="0.25">
      <c r="A417" s="141">
        <v>46204</v>
      </c>
      <c r="B417" s="48" t="s">
        <v>2790</v>
      </c>
      <c r="C417" s="48">
        <v>0.1</v>
      </c>
      <c r="D417" s="48" t="s">
        <v>3903</v>
      </c>
      <c r="E417" s="48" t="s">
        <v>3904</v>
      </c>
      <c r="F417" s="48">
        <v>43586925</v>
      </c>
      <c r="G417" s="48" t="s">
        <v>10606</v>
      </c>
      <c r="H417" s="56" t="s">
        <v>10582</v>
      </c>
      <c r="I417" s="48" t="e">
        <f>VLOOKUP(F417,'PLANTA PERU'!A:AL,2,0)</f>
        <v>#N/A</v>
      </c>
      <c r="J417" s="48" t="e">
        <f>VLOOKUP(F417,'PLANTA PERU'!A:AL,10,0)</f>
        <v>#N/A</v>
      </c>
      <c r="K417" s="48" t="s">
        <v>2795</v>
      </c>
      <c r="L417" s="48" t="e">
        <f>VLOOKUP(F417,'PLANTA PERU'!A:AD,7,0)</f>
        <v>#N/A</v>
      </c>
      <c r="M417" s="48" t="s">
        <v>13</v>
      </c>
      <c r="N417" s="48" t="e">
        <f>VLOOKUP(F417,'PLANTA PERU'!A:AD,12,0)</f>
        <v>#N/A</v>
      </c>
      <c r="O417" s="48" t="s">
        <v>2805</v>
      </c>
      <c r="P417" s="48" t="s">
        <v>2797</v>
      </c>
      <c r="Q417" s="48" t="s">
        <v>13</v>
      </c>
      <c r="R417" s="48" t="s">
        <v>13</v>
      </c>
      <c r="S417" s="48" t="s">
        <v>13</v>
      </c>
      <c r="T417" s="48" t="s">
        <v>2798</v>
      </c>
      <c r="U417" s="48" t="s">
        <v>13</v>
      </c>
      <c r="V417" s="48" t="s">
        <v>13</v>
      </c>
      <c r="W417" s="7" t="s">
        <v>3921</v>
      </c>
      <c r="X417" s="8">
        <v>46226</v>
      </c>
    </row>
    <row r="418" spans="1:24" x14ac:dyDescent="0.25">
      <c r="A418" s="141">
        <v>46209</v>
      </c>
      <c r="B418" s="48" t="s">
        <v>2790</v>
      </c>
      <c r="C418" s="48">
        <v>0.1</v>
      </c>
      <c r="D418" s="48" t="s">
        <v>3903</v>
      </c>
      <c r="E418" s="48" t="s">
        <v>3904</v>
      </c>
      <c r="F418" s="48">
        <v>41631477</v>
      </c>
      <c r="G418" s="48" t="s">
        <v>10669</v>
      </c>
      <c r="H418" s="56"/>
      <c r="I418" s="48" t="str">
        <f>VLOOKUP(F418,'PLANTA PERU'!A:AL,2,0)</f>
        <v>MEDINA CHUQUISPUMA EDGAR EDUARDO</v>
      </c>
      <c r="J418" s="48" t="str">
        <f>VLOOKUP(F418,'PLANTA PERU'!A:AL,10,0)</f>
        <v>TECNICO ESPECIALISTA TDP</v>
      </c>
      <c r="K418" s="48" t="s">
        <v>2795</v>
      </c>
      <c r="L418" s="48">
        <f>VLOOKUP(F418,'PLANTA PERU'!A:AD,7,0)</f>
        <v>0</v>
      </c>
      <c r="M418" s="48" t="s">
        <v>13</v>
      </c>
      <c r="N418" s="48" t="str">
        <f>VLOOKUP(F418,'PLANTA PERU'!A:AD,12,0)</f>
        <v>TERMINO FIJO</v>
      </c>
      <c r="O418" s="48" t="s">
        <v>2805</v>
      </c>
      <c r="P418" s="48" t="s">
        <v>2797</v>
      </c>
      <c r="Q418" s="48" t="s">
        <v>13</v>
      </c>
      <c r="R418" s="48" t="s">
        <v>13</v>
      </c>
      <c r="S418" s="48" t="s">
        <v>13</v>
      </c>
      <c r="T418" s="48" t="s">
        <v>2798</v>
      </c>
      <c r="U418" s="48" t="s">
        <v>13</v>
      </c>
      <c r="V418" s="48" t="s">
        <v>13</v>
      </c>
      <c r="W418" s="7" t="s">
        <v>3921</v>
      </c>
      <c r="X418" s="8">
        <v>46226</v>
      </c>
    </row>
    <row r="419" spans="1:24" x14ac:dyDescent="0.25">
      <c r="A419" s="141">
        <v>46209</v>
      </c>
      <c r="B419" s="48" t="s">
        <v>2790</v>
      </c>
      <c r="C419" s="48">
        <v>0.1</v>
      </c>
      <c r="D419" s="48" t="s">
        <v>3903</v>
      </c>
      <c r="E419" s="48" t="s">
        <v>3904</v>
      </c>
      <c r="F419" s="48">
        <v>75415990</v>
      </c>
      <c r="G419" s="48" t="s">
        <v>10675</v>
      </c>
      <c r="H419" s="56"/>
      <c r="I419" s="48" t="str">
        <f>VLOOKUP(F419,'PLANTA PERU'!A:AL,2,0)</f>
        <v>CASTILLO MARCHENA YELSIN DENILSON</v>
      </c>
      <c r="J419" s="48" t="str">
        <f>VLOOKUP(F419,'PLANTA PERU'!A:AL,10,0)</f>
        <v>TECNICO ESPECIALISTA JUNIOR</v>
      </c>
      <c r="K419" s="48" t="s">
        <v>2795</v>
      </c>
      <c r="L419" s="48">
        <f>VLOOKUP(F419,'PLANTA PERU'!A:AD,7,0)</f>
        <v>0</v>
      </c>
      <c r="M419" s="48" t="s">
        <v>13</v>
      </c>
      <c r="N419" s="48" t="str">
        <f>VLOOKUP(F419,'PLANTA PERU'!A:AD,12,0)</f>
        <v>TERMINO FIJO</v>
      </c>
      <c r="O419" s="48" t="s">
        <v>2805</v>
      </c>
      <c r="P419" s="48" t="s">
        <v>2797</v>
      </c>
      <c r="Q419" s="48" t="s">
        <v>13</v>
      </c>
      <c r="R419" s="48" t="s">
        <v>13</v>
      </c>
      <c r="S419" s="48" t="s">
        <v>13</v>
      </c>
      <c r="T419" s="48" t="s">
        <v>2798</v>
      </c>
      <c r="U419" s="48" t="s">
        <v>13</v>
      </c>
      <c r="V419" s="48" t="s">
        <v>13</v>
      </c>
      <c r="W419" s="7" t="s">
        <v>3921</v>
      </c>
      <c r="X419" s="8">
        <v>46226</v>
      </c>
    </row>
    <row r="420" spans="1:24" x14ac:dyDescent="0.25">
      <c r="A420" s="141">
        <v>46210</v>
      </c>
      <c r="B420" s="48" t="s">
        <v>2790</v>
      </c>
      <c r="C420" s="48">
        <v>0.1</v>
      </c>
      <c r="D420" s="48" t="s">
        <v>3903</v>
      </c>
      <c r="E420" s="48" t="s">
        <v>3904</v>
      </c>
      <c r="F420" s="48">
        <v>72750743</v>
      </c>
      <c r="G420" s="48" t="s">
        <v>10730</v>
      </c>
      <c r="H420" s="56" t="s">
        <v>10692</v>
      </c>
      <c r="I420" s="48" t="str">
        <f>VLOOKUP(F420,'PLANTA PERU'!A:AL,2,0)</f>
        <v xml:space="preserve">SAMANEZ GIL </v>
      </c>
      <c r="J420" s="48" t="str">
        <f>VLOOKUP(F420,'PLANTA PERU'!A:AL,10,0)</f>
        <v>TECNICO JUNIOR</v>
      </c>
      <c r="K420" s="48" t="s">
        <v>2795</v>
      </c>
      <c r="L420" s="48">
        <f>VLOOKUP(F420,'PLANTA PERU'!A:AD,7,0)</f>
        <v>0</v>
      </c>
      <c r="M420" s="48" t="s">
        <v>13</v>
      </c>
      <c r="N420" s="48">
        <f>VLOOKUP(F420,'PLANTA PERU'!A:AD,12,0)</f>
        <v>0</v>
      </c>
      <c r="O420" s="48" t="s">
        <v>2805</v>
      </c>
      <c r="P420" s="48" t="s">
        <v>2797</v>
      </c>
      <c r="Q420" s="48" t="s">
        <v>13</v>
      </c>
      <c r="R420" s="48" t="s">
        <v>13</v>
      </c>
      <c r="S420" s="48" t="s">
        <v>13</v>
      </c>
      <c r="T420" s="48" t="s">
        <v>2798</v>
      </c>
      <c r="U420" s="48" t="s">
        <v>13</v>
      </c>
      <c r="V420" s="48" t="s">
        <v>13</v>
      </c>
      <c r="W420" s="7" t="s">
        <v>3921</v>
      </c>
      <c r="X420" s="8">
        <v>46226</v>
      </c>
    </row>
    <row r="421" spans="1:24" x14ac:dyDescent="0.25">
      <c r="A421" s="141">
        <v>46210</v>
      </c>
      <c r="B421" s="48" t="s">
        <v>2790</v>
      </c>
      <c r="C421" s="48">
        <v>0.1</v>
      </c>
      <c r="D421" s="48" t="s">
        <v>3903</v>
      </c>
      <c r="E421" s="48" t="s">
        <v>3904</v>
      </c>
      <c r="F421" s="48">
        <v>31015230</v>
      </c>
      <c r="G421" s="48" t="s">
        <v>10731</v>
      </c>
      <c r="H421" s="56" t="s">
        <v>10694</v>
      </c>
      <c r="I421" s="48" t="e">
        <f>VLOOKUP(F421,'PLANTA PERU'!A:AL,2,0)</f>
        <v>#N/A</v>
      </c>
      <c r="J421" s="48" t="e">
        <f>VLOOKUP(F421,'PLANTA PERU'!A:AL,10,0)</f>
        <v>#N/A</v>
      </c>
      <c r="K421" s="48" t="s">
        <v>2795</v>
      </c>
      <c r="L421" s="48" t="e">
        <f>VLOOKUP(F421,'PLANTA PERU'!A:AD,7,0)</f>
        <v>#N/A</v>
      </c>
      <c r="M421" s="48" t="s">
        <v>13</v>
      </c>
      <c r="N421" s="48" t="e">
        <f>VLOOKUP(F421,'PLANTA PERU'!A:AD,12,0)</f>
        <v>#N/A</v>
      </c>
      <c r="O421" s="48" t="s">
        <v>2805</v>
      </c>
      <c r="P421" s="48" t="s">
        <v>2797</v>
      </c>
      <c r="Q421" s="48" t="s">
        <v>13</v>
      </c>
      <c r="R421" s="48" t="s">
        <v>13</v>
      </c>
      <c r="S421" s="48" t="s">
        <v>13</v>
      </c>
      <c r="T421" s="48" t="s">
        <v>2798</v>
      </c>
      <c r="U421" s="48" t="s">
        <v>13</v>
      </c>
      <c r="V421" s="48" t="s">
        <v>13</v>
      </c>
      <c r="W421" s="7" t="s">
        <v>3921</v>
      </c>
      <c r="X421" s="8">
        <v>46226</v>
      </c>
    </row>
    <row r="422" spans="1:24" x14ac:dyDescent="0.25">
      <c r="A422" s="141">
        <v>46210</v>
      </c>
      <c r="B422" s="48" t="s">
        <v>2790</v>
      </c>
      <c r="C422" s="48">
        <v>0.1</v>
      </c>
      <c r="D422" s="48" t="s">
        <v>3903</v>
      </c>
      <c r="E422" s="48" t="s">
        <v>3904</v>
      </c>
      <c r="F422" s="48">
        <v>70168855</v>
      </c>
      <c r="G422" s="48" t="s">
        <v>10739</v>
      </c>
      <c r="H422" s="56" t="s">
        <v>10701</v>
      </c>
      <c r="I422" s="48" t="e">
        <f>VLOOKUP(F422,'PLANTA PERU'!A:AL,2,0)</f>
        <v>#N/A</v>
      </c>
      <c r="J422" s="48" t="e">
        <f>VLOOKUP(F422,'PLANTA PERU'!A:AL,10,0)</f>
        <v>#N/A</v>
      </c>
      <c r="K422" s="48" t="s">
        <v>2795</v>
      </c>
      <c r="L422" s="48" t="e">
        <f>VLOOKUP(F422,'PLANTA PERU'!A:AD,7,0)</f>
        <v>#N/A</v>
      </c>
      <c r="M422" s="48" t="s">
        <v>13</v>
      </c>
      <c r="N422" s="48" t="e">
        <f>VLOOKUP(F422,'PLANTA PERU'!A:AD,12,0)</f>
        <v>#N/A</v>
      </c>
      <c r="O422" s="48" t="s">
        <v>2805</v>
      </c>
      <c r="P422" s="48" t="s">
        <v>2797</v>
      </c>
      <c r="Q422" s="48" t="s">
        <v>13</v>
      </c>
      <c r="R422" s="48" t="s">
        <v>13</v>
      </c>
      <c r="S422" s="48" t="s">
        <v>13</v>
      </c>
      <c r="T422" s="48" t="s">
        <v>2798</v>
      </c>
      <c r="U422" s="48" t="s">
        <v>13</v>
      </c>
      <c r="V422" s="48" t="s">
        <v>13</v>
      </c>
      <c r="W422" s="7" t="s">
        <v>3921</v>
      </c>
      <c r="X422" s="8">
        <v>46226</v>
      </c>
    </row>
    <row r="423" spans="1:24" x14ac:dyDescent="0.25">
      <c r="A423" s="141">
        <v>46210</v>
      </c>
      <c r="B423" s="48" t="s">
        <v>2790</v>
      </c>
      <c r="C423" s="48">
        <v>0.1</v>
      </c>
      <c r="D423" s="48" t="s">
        <v>3903</v>
      </c>
      <c r="E423" s="48" t="s">
        <v>3904</v>
      </c>
      <c r="F423" s="48">
        <v>74700537</v>
      </c>
      <c r="G423" s="48" t="s">
        <v>10719</v>
      </c>
      <c r="H423" s="56" t="s">
        <v>10702</v>
      </c>
      <c r="I423" s="48" t="e">
        <f>VLOOKUP(F423,'PLANTA PERU'!A:AL,2,0)</f>
        <v>#N/A</v>
      </c>
      <c r="J423" s="48" t="e">
        <f>VLOOKUP(F423,'PLANTA PERU'!A:AL,10,0)</f>
        <v>#N/A</v>
      </c>
      <c r="K423" s="48" t="s">
        <v>2795</v>
      </c>
      <c r="L423" s="48" t="e">
        <f>VLOOKUP(F423,'PLANTA PERU'!A:AD,7,0)</f>
        <v>#N/A</v>
      </c>
      <c r="M423" s="48" t="s">
        <v>13</v>
      </c>
      <c r="N423" s="48" t="e">
        <f>VLOOKUP(F423,'PLANTA PERU'!A:AD,12,0)</f>
        <v>#N/A</v>
      </c>
      <c r="O423" s="48" t="s">
        <v>2805</v>
      </c>
      <c r="P423" s="48" t="s">
        <v>2797</v>
      </c>
      <c r="Q423" s="48" t="s">
        <v>13</v>
      </c>
      <c r="R423" s="48" t="s">
        <v>13</v>
      </c>
      <c r="S423" s="48" t="s">
        <v>13</v>
      </c>
      <c r="T423" s="48" t="s">
        <v>2798</v>
      </c>
      <c r="U423" s="48" t="s">
        <v>13</v>
      </c>
      <c r="V423" s="48" t="s">
        <v>13</v>
      </c>
      <c r="W423" s="7" t="s">
        <v>3921</v>
      </c>
      <c r="X423" s="8">
        <v>46226</v>
      </c>
    </row>
    <row r="424" spans="1:24" x14ac:dyDescent="0.25">
      <c r="A424" s="141">
        <v>46210</v>
      </c>
      <c r="B424" s="48" t="s">
        <v>2790</v>
      </c>
      <c r="C424" s="48">
        <v>0.1</v>
      </c>
      <c r="D424" s="48" t="s">
        <v>3903</v>
      </c>
      <c r="E424" s="48" t="s">
        <v>3904</v>
      </c>
      <c r="F424" s="48">
        <v>76955364</v>
      </c>
      <c r="G424" s="48" t="s">
        <v>10737</v>
      </c>
      <c r="H424" s="56" t="s">
        <v>10704</v>
      </c>
      <c r="I424" s="48" t="e">
        <f>VLOOKUP(F424,'PLANTA PERU'!A:AL,2,0)</f>
        <v>#N/A</v>
      </c>
      <c r="J424" s="48" t="e">
        <f>VLOOKUP(F424,'PLANTA PERU'!A:AL,10,0)</f>
        <v>#N/A</v>
      </c>
      <c r="K424" s="48" t="s">
        <v>2795</v>
      </c>
      <c r="L424" s="48" t="e">
        <f>VLOOKUP(F424,'PLANTA PERU'!A:AD,7,0)</f>
        <v>#N/A</v>
      </c>
      <c r="M424" s="48" t="s">
        <v>13</v>
      </c>
      <c r="N424" s="48" t="e">
        <f>VLOOKUP(F424,'PLANTA PERU'!A:AD,12,0)</f>
        <v>#N/A</v>
      </c>
      <c r="O424" s="48" t="s">
        <v>2805</v>
      </c>
      <c r="P424" s="48" t="s">
        <v>2797</v>
      </c>
      <c r="Q424" s="48" t="s">
        <v>13</v>
      </c>
      <c r="R424" s="48" t="s">
        <v>13</v>
      </c>
      <c r="S424" s="48" t="s">
        <v>13</v>
      </c>
      <c r="T424" s="48" t="s">
        <v>2798</v>
      </c>
      <c r="U424" s="48" t="s">
        <v>13</v>
      </c>
      <c r="V424" s="48" t="s">
        <v>13</v>
      </c>
      <c r="W424" s="7" t="s">
        <v>3921</v>
      </c>
      <c r="X424" s="8">
        <v>46226</v>
      </c>
    </row>
    <row r="425" spans="1:24" x14ac:dyDescent="0.25">
      <c r="A425" s="141">
        <v>46210</v>
      </c>
      <c r="B425" s="48" t="s">
        <v>2790</v>
      </c>
      <c r="C425" s="48">
        <v>0.1</v>
      </c>
      <c r="D425" s="48" t="s">
        <v>3903</v>
      </c>
      <c r="E425" s="48" t="s">
        <v>3904</v>
      </c>
      <c r="F425" s="48">
        <v>78028639</v>
      </c>
      <c r="G425" s="48" t="s">
        <v>10720</v>
      </c>
      <c r="H425" s="56" t="s">
        <v>10705</v>
      </c>
      <c r="I425" s="48" t="e">
        <f>VLOOKUP(F425,'PLANTA PERU'!A:AL,2,0)</f>
        <v>#N/A</v>
      </c>
      <c r="J425" s="48" t="e">
        <f>VLOOKUP(F425,'PLANTA PERU'!A:AL,10,0)</f>
        <v>#N/A</v>
      </c>
      <c r="K425" s="48" t="s">
        <v>2795</v>
      </c>
      <c r="L425" s="48" t="e">
        <f>VLOOKUP(F425,'PLANTA PERU'!A:AD,7,0)</f>
        <v>#N/A</v>
      </c>
      <c r="M425" s="48" t="s">
        <v>13</v>
      </c>
      <c r="N425" s="48" t="e">
        <f>VLOOKUP(F425,'PLANTA PERU'!A:AD,12,0)</f>
        <v>#N/A</v>
      </c>
      <c r="O425" s="48" t="s">
        <v>2805</v>
      </c>
      <c r="P425" s="48" t="s">
        <v>2797</v>
      </c>
      <c r="Q425" s="48" t="s">
        <v>13</v>
      </c>
      <c r="R425" s="48" t="s">
        <v>13</v>
      </c>
      <c r="S425" s="48" t="s">
        <v>13</v>
      </c>
      <c r="T425" s="48" t="s">
        <v>2798</v>
      </c>
      <c r="U425" s="48" t="s">
        <v>13</v>
      </c>
      <c r="V425" s="48" t="s">
        <v>13</v>
      </c>
      <c r="W425" s="7" t="s">
        <v>3921</v>
      </c>
      <c r="X425" s="8">
        <v>46226</v>
      </c>
    </row>
    <row r="426" spans="1:24" x14ac:dyDescent="0.25">
      <c r="A426" s="141">
        <v>46210</v>
      </c>
      <c r="B426" s="48" t="s">
        <v>2790</v>
      </c>
      <c r="C426" s="48">
        <v>0.1</v>
      </c>
      <c r="D426" s="48" t="s">
        <v>3903</v>
      </c>
      <c r="E426" s="48" t="s">
        <v>3904</v>
      </c>
      <c r="F426" s="48">
        <v>76192429</v>
      </c>
      <c r="G426" s="48" t="s">
        <v>10740</v>
      </c>
      <c r="H426" s="56" t="s">
        <v>10707</v>
      </c>
      <c r="I426" s="48" t="e">
        <f>VLOOKUP(F426,'PLANTA PERU'!A:AL,2,0)</f>
        <v>#N/A</v>
      </c>
      <c r="J426" s="48" t="e">
        <f>VLOOKUP(F426,'PLANTA PERU'!A:AL,10,0)</f>
        <v>#N/A</v>
      </c>
      <c r="K426" s="48" t="s">
        <v>2795</v>
      </c>
      <c r="L426" s="48" t="e">
        <f>VLOOKUP(F426,'PLANTA PERU'!A:AD,7,0)</f>
        <v>#N/A</v>
      </c>
      <c r="M426" s="48" t="s">
        <v>13</v>
      </c>
      <c r="N426" s="48" t="e">
        <f>VLOOKUP(F426,'PLANTA PERU'!A:AD,12,0)</f>
        <v>#N/A</v>
      </c>
      <c r="O426" s="48" t="s">
        <v>2805</v>
      </c>
      <c r="P426" s="48" t="s">
        <v>2797</v>
      </c>
      <c r="Q426" s="48" t="s">
        <v>13</v>
      </c>
      <c r="R426" s="48" t="s">
        <v>13</v>
      </c>
      <c r="S426" s="48" t="s">
        <v>13</v>
      </c>
      <c r="T426" s="48" t="s">
        <v>2798</v>
      </c>
      <c r="U426" s="48" t="s">
        <v>13</v>
      </c>
      <c r="V426" s="48" t="s">
        <v>13</v>
      </c>
      <c r="W426" s="7" t="s">
        <v>3921</v>
      </c>
      <c r="X426" s="8">
        <v>46226</v>
      </c>
    </row>
    <row r="427" spans="1:24" x14ac:dyDescent="0.25">
      <c r="A427" s="141">
        <v>46210</v>
      </c>
      <c r="B427" s="48" t="s">
        <v>2790</v>
      </c>
      <c r="C427" s="48">
        <v>0.1</v>
      </c>
      <c r="D427" s="48" t="s">
        <v>3903</v>
      </c>
      <c r="E427" s="48" t="s">
        <v>3904</v>
      </c>
      <c r="F427" s="48">
        <v>73623808</v>
      </c>
      <c r="G427" s="48" t="s">
        <v>10722</v>
      </c>
      <c r="H427" s="56" t="s">
        <v>10708</v>
      </c>
      <c r="I427" s="48" t="e">
        <f>VLOOKUP(F427,'PLANTA PERU'!A:AL,2,0)</f>
        <v>#N/A</v>
      </c>
      <c r="J427" s="48" t="e">
        <f>VLOOKUP(F427,'PLANTA PERU'!A:AL,10,0)</f>
        <v>#N/A</v>
      </c>
      <c r="K427" s="48" t="s">
        <v>2795</v>
      </c>
      <c r="L427" s="48" t="e">
        <f>VLOOKUP(F427,'PLANTA PERU'!A:AD,7,0)</f>
        <v>#N/A</v>
      </c>
      <c r="M427" s="48" t="s">
        <v>13</v>
      </c>
      <c r="N427" s="48" t="e">
        <f>VLOOKUP(F427,'PLANTA PERU'!A:AD,12,0)</f>
        <v>#N/A</v>
      </c>
      <c r="O427" s="48" t="s">
        <v>2805</v>
      </c>
      <c r="P427" s="48" t="s">
        <v>2797</v>
      </c>
      <c r="Q427" s="48" t="s">
        <v>13</v>
      </c>
      <c r="R427" s="48" t="s">
        <v>13</v>
      </c>
      <c r="S427" s="48" t="s">
        <v>13</v>
      </c>
      <c r="T427" s="48" t="s">
        <v>2798</v>
      </c>
      <c r="U427" s="48" t="s">
        <v>13</v>
      </c>
      <c r="V427" s="48" t="s">
        <v>13</v>
      </c>
      <c r="W427" s="7" t="s">
        <v>3921</v>
      </c>
      <c r="X427" s="8">
        <v>46226</v>
      </c>
    </row>
    <row r="428" spans="1:24" x14ac:dyDescent="0.25">
      <c r="A428" s="102">
        <v>46171</v>
      </c>
      <c r="B428" s="23" t="s">
        <v>3298</v>
      </c>
      <c r="C428" s="23">
        <v>0.1</v>
      </c>
      <c r="D428" s="23" t="s">
        <v>3903</v>
      </c>
      <c r="E428" s="23" t="s">
        <v>3904</v>
      </c>
      <c r="F428" s="23">
        <v>1018440737</v>
      </c>
      <c r="G428" s="60" t="s">
        <v>9514</v>
      </c>
      <c r="H428" s="143">
        <v>1</v>
      </c>
      <c r="I428" s="23" t="str">
        <f>IFERROR(VLOOKUP(F428,MatrizHDUniclass!$A:$AN,3,0),"NA")</f>
        <v>NA</v>
      </c>
      <c r="J428" s="23" t="str">
        <f>IFERROR(VLOOKUP(F428,MatrizHDUniclass!$A:$AN,19,0),"NA")</f>
        <v>NA</v>
      </c>
      <c r="K428" s="23" t="str">
        <f>IFERROR(VLOOKUP(F428,MatrizHDUniclass!$A:$AN,24,0),"NA")</f>
        <v>NA</v>
      </c>
      <c r="L428" s="23" t="str">
        <f>IFERROR(VLOOKUP(F428,MatrizHDUniclass!$A:$AN,31,0),"NA")</f>
        <v>NA</v>
      </c>
      <c r="M428" s="23" t="str">
        <f>IFERROR(VLOOKUP(F428,MatrizHDUniclass!$A:$AN,32,0),"NA")</f>
        <v>NA</v>
      </c>
      <c r="N428" s="23" t="str">
        <f>IFERROR(VLOOKUP(F428,MatrizHDUniclass!$A:$AN,33,0),"NA")</f>
        <v>NA</v>
      </c>
      <c r="O428" s="23" t="str">
        <f>IFERROR(VLOOKUP(F428,MatrizHDUniclass!$A:$AN,26,0),"NA")</f>
        <v>NA</v>
      </c>
      <c r="P428" s="23" t="str">
        <f>IFERROR(VLOOKUP(F428,MatrizHDUniclass!$A:$AN,34,0),"NA")</f>
        <v>NA</v>
      </c>
      <c r="Q428" s="23" t="str">
        <f>IFERROR(VLOOKUP(F428,MatrizHDUniclass!$A:$AN,35,0),"NA")</f>
        <v>NA</v>
      </c>
      <c r="R428" s="23" t="str">
        <f>IFERROR(VLOOKUP(F428,MatrizHDUniclass!$A:$AN,36,0),"NA")</f>
        <v>NA</v>
      </c>
      <c r="S428" s="23" t="str">
        <f>IFERROR(VLOOKUP(F428,MatrizHDUniclass!$A:$AN,37,0),"NA")</f>
        <v>NA</v>
      </c>
      <c r="T428" s="23" t="str">
        <f>IFERROR(VLOOKUP(F428,MatrizHDUniclass!$A:$AN,38,0),"NA")</f>
        <v>NA</v>
      </c>
      <c r="U428" s="23" t="str">
        <f>IFERROR(VLOOKUP(F428,MatrizHDUniclass!$A:$AN,39,0),"NA")</f>
        <v>NA</v>
      </c>
      <c r="V428" s="24" t="str">
        <f>IFERROR(VLOOKUP(F428,MatrizHDUniclass!$A:$AN,40,0),"NA")</f>
        <v>NA</v>
      </c>
      <c r="W428" s="7" t="s">
        <v>3921</v>
      </c>
      <c r="X428" s="8">
        <v>46226</v>
      </c>
    </row>
    <row r="429" spans="1:24" x14ac:dyDescent="0.25">
      <c r="A429" s="102">
        <v>46171</v>
      </c>
      <c r="B429" s="23" t="s">
        <v>3298</v>
      </c>
      <c r="C429" s="23">
        <v>0.1</v>
      </c>
      <c r="D429" s="23" t="s">
        <v>3903</v>
      </c>
      <c r="E429" s="23" t="s">
        <v>3904</v>
      </c>
      <c r="F429" s="23">
        <v>1107513107</v>
      </c>
      <c r="G429" s="23" t="s">
        <v>9534</v>
      </c>
      <c r="H429" s="143">
        <v>1</v>
      </c>
      <c r="I429" s="23" t="str">
        <f>IFERROR(VLOOKUP(F429,MatrizHDUniclass!$A:$AN,3,0),"NA")</f>
        <v>NA</v>
      </c>
      <c r="J429" s="23" t="str">
        <f>IFERROR(VLOOKUP(F429,MatrizHDUniclass!$A:$AN,19,0),"NA")</f>
        <v>NA</v>
      </c>
      <c r="K429" s="23" t="str">
        <f>IFERROR(VLOOKUP(F429,MatrizHDUniclass!$A:$AN,24,0),"NA")</f>
        <v>NA</v>
      </c>
      <c r="L429" s="23" t="str">
        <f>IFERROR(VLOOKUP(F429,MatrizHDUniclass!$A:$AN,31,0),"NA")</f>
        <v>NA</v>
      </c>
      <c r="M429" s="23" t="str">
        <f>IFERROR(VLOOKUP(F429,MatrizHDUniclass!$A:$AN,32,0),"NA")</f>
        <v>NA</v>
      </c>
      <c r="N429" s="23" t="str">
        <f>IFERROR(VLOOKUP(F429,MatrizHDUniclass!$A:$AN,33,0),"NA")</f>
        <v>NA</v>
      </c>
      <c r="O429" s="23" t="str">
        <f>IFERROR(VLOOKUP(F429,MatrizHDUniclass!$A:$AN,26,0),"NA")</f>
        <v>NA</v>
      </c>
      <c r="P429" s="23" t="str">
        <f>IFERROR(VLOOKUP(F429,MatrizHDUniclass!$A:$AN,34,0),"NA")</f>
        <v>NA</v>
      </c>
      <c r="Q429" s="23" t="str">
        <f>IFERROR(VLOOKUP(F429,MatrizHDUniclass!$A:$AN,35,0),"NA")</f>
        <v>NA</v>
      </c>
      <c r="R429" s="23" t="str">
        <f>IFERROR(VLOOKUP(F429,MatrizHDUniclass!$A:$AN,36,0),"NA")</f>
        <v>NA</v>
      </c>
      <c r="S429" s="23" t="str">
        <f>IFERROR(VLOOKUP(F429,MatrizHDUniclass!$A:$AN,37,0),"NA")</f>
        <v>NA</v>
      </c>
      <c r="T429" s="23" t="str">
        <f>IFERROR(VLOOKUP(F429,MatrizHDUniclass!$A:$AN,38,0),"NA")</f>
        <v>NA</v>
      </c>
      <c r="U429" s="23" t="str">
        <f>IFERROR(VLOOKUP(F429,MatrizHDUniclass!$A:$AN,39,0),"NA")</f>
        <v>NA</v>
      </c>
      <c r="V429" s="24" t="str">
        <f>IFERROR(VLOOKUP(F429,MatrizHDUniclass!$A:$AN,40,0),"NA")</f>
        <v>NA</v>
      </c>
      <c r="W429" s="7" t="s">
        <v>3921</v>
      </c>
      <c r="X429" s="8">
        <v>46226</v>
      </c>
    </row>
    <row r="430" spans="1:24" x14ac:dyDescent="0.25">
      <c r="A430" s="102">
        <v>46171</v>
      </c>
      <c r="B430" s="23" t="s">
        <v>3298</v>
      </c>
      <c r="C430" s="23">
        <v>0.1</v>
      </c>
      <c r="D430" s="23" t="s">
        <v>3903</v>
      </c>
      <c r="E430" s="23" t="s">
        <v>3904</v>
      </c>
      <c r="F430" s="23">
        <v>1234193457</v>
      </c>
      <c r="G430" s="23" t="s">
        <v>9600</v>
      </c>
      <c r="H430" s="143">
        <v>1</v>
      </c>
      <c r="I430" s="23" t="str">
        <f>IFERROR(VLOOKUP(F430,MatrizHDUniclass!$A:$AN,3,0),"NA")</f>
        <v>NA</v>
      </c>
      <c r="J430" s="23" t="str">
        <f>IFERROR(VLOOKUP(F430,MatrizHDUniclass!$A:$AN,19,0),"NA")</f>
        <v>NA</v>
      </c>
      <c r="K430" s="23" t="str">
        <f>IFERROR(VLOOKUP(F430,MatrizHDUniclass!$A:$AN,24,0),"NA")</f>
        <v>NA</v>
      </c>
      <c r="L430" s="23" t="str">
        <f>IFERROR(VLOOKUP(F430,MatrizHDUniclass!$A:$AN,31,0),"NA")</f>
        <v>NA</v>
      </c>
      <c r="M430" s="23" t="str">
        <f>IFERROR(VLOOKUP(F430,MatrizHDUniclass!$A:$AN,32,0),"NA")</f>
        <v>NA</v>
      </c>
      <c r="N430" s="23" t="str">
        <f>IFERROR(VLOOKUP(F430,MatrizHDUniclass!$A:$AN,33,0),"NA")</f>
        <v>NA</v>
      </c>
      <c r="O430" s="23" t="str">
        <f>IFERROR(VLOOKUP(F430,MatrizHDUniclass!$A:$AN,26,0),"NA")</f>
        <v>NA</v>
      </c>
      <c r="P430" s="23" t="str">
        <f>IFERROR(VLOOKUP(F430,MatrizHDUniclass!$A:$AN,34,0),"NA")</f>
        <v>NA</v>
      </c>
      <c r="Q430" s="23" t="str">
        <f>IFERROR(VLOOKUP(F430,MatrizHDUniclass!$A:$AN,35,0),"NA")</f>
        <v>NA</v>
      </c>
      <c r="R430" s="23" t="str">
        <f>IFERROR(VLOOKUP(F430,MatrizHDUniclass!$A:$AN,36,0),"NA")</f>
        <v>NA</v>
      </c>
      <c r="S430" s="23" t="str">
        <f>IFERROR(VLOOKUP(F430,MatrizHDUniclass!$A:$AN,37,0),"NA")</f>
        <v>NA</v>
      </c>
      <c r="T430" s="23" t="str">
        <f>IFERROR(VLOOKUP(F430,MatrizHDUniclass!$A:$AN,38,0),"NA")</f>
        <v>NA</v>
      </c>
      <c r="U430" s="23" t="str">
        <f>IFERROR(VLOOKUP(F430,MatrizHDUniclass!$A:$AN,39,0),"NA")</f>
        <v>NA</v>
      </c>
      <c r="V430" s="24" t="str">
        <f>IFERROR(VLOOKUP(F430,MatrizHDUniclass!$A:$AN,40,0),"NA")</f>
        <v>NA</v>
      </c>
      <c r="W430" s="7" t="s">
        <v>3921</v>
      </c>
      <c r="X430" s="8">
        <v>46226</v>
      </c>
    </row>
    <row r="431" spans="1:24" x14ac:dyDescent="0.25">
      <c r="A431" s="102">
        <v>46171</v>
      </c>
      <c r="B431" s="23" t="s">
        <v>3298</v>
      </c>
      <c r="C431" s="23">
        <v>0.1</v>
      </c>
      <c r="D431" s="23" t="s">
        <v>3903</v>
      </c>
      <c r="E431" s="23" t="s">
        <v>3904</v>
      </c>
      <c r="F431" s="23">
        <v>1123315290</v>
      </c>
      <c r="G431" s="23" t="s">
        <v>9751</v>
      </c>
      <c r="H431" s="143">
        <v>1</v>
      </c>
      <c r="I431" s="23" t="str">
        <f>IFERROR(VLOOKUP(F431,MatrizHDUniclass!$A:$AN,3,0),"NA")</f>
        <v>NA</v>
      </c>
      <c r="J431" s="23" t="str">
        <f>IFERROR(VLOOKUP(F431,MatrizHDUniclass!$A:$AN,19,0),"NA")</f>
        <v>NA</v>
      </c>
      <c r="K431" s="23" t="str">
        <f>IFERROR(VLOOKUP(F431,MatrizHDUniclass!$A:$AN,24,0),"NA")</f>
        <v>NA</v>
      </c>
      <c r="L431" s="23" t="str">
        <f>IFERROR(VLOOKUP(F431,MatrizHDUniclass!$A:$AN,31,0),"NA")</f>
        <v>NA</v>
      </c>
      <c r="M431" s="23" t="str">
        <f>IFERROR(VLOOKUP(F431,MatrizHDUniclass!$A:$AN,32,0),"NA")</f>
        <v>NA</v>
      </c>
      <c r="N431" s="23" t="str">
        <f>IFERROR(VLOOKUP(F431,MatrizHDUniclass!$A:$AN,33,0),"NA")</f>
        <v>NA</v>
      </c>
      <c r="O431" s="23" t="str">
        <f>IFERROR(VLOOKUP(F431,MatrizHDUniclass!$A:$AN,26,0),"NA")</f>
        <v>NA</v>
      </c>
      <c r="P431" s="23" t="str">
        <f>IFERROR(VLOOKUP(F431,MatrizHDUniclass!$A:$AN,34,0),"NA")</f>
        <v>NA</v>
      </c>
      <c r="Q431" s="23" t="str">
        <f>IFERROR(VLOOKUP(F431,MatrizHDUniclass!$A:$AN,35,0),"NA")</f>
        <v>NA</v>
      </c>
      <c r="R431" s="23" t="str">
        <f>IFERROR(VLOOKUP(F431,MatrizHDUniclass!$A:$AN,36,0),"NA")</f>
        <v>NA</v>
      </c>
      <c r="S431" s="23" t="str">
        <f>IFERROR(VLOOKUP(F431,MatrizHDUniclass!$A:$AN,37,0),"NA")</f>
        <v>NA</v>
      </c>
      <c r="T431" s="23" t="str">
        <f>IFERROR(VLOOKUP(F431,MatrizHDUniclass!$A:$AN,38,0),"NA")</f>
        <v>NA</v>
      </c>
      <c r="U431" s="23" t="str">
        <f>IFERROR(VLOOKUP(F431,MatrizHDUniclass!$A:$AN,39,0),"NA")</f>
        <v>NA</v>
      </c>
      <c r="V431" s="24" t="str">
        <f>IFERROR(VLOOKUP(F431,MatrizHDUniclass!$A:$AN,40,0),"NA")</f>
        <v>NA</v>
      </c>
      <c r="W431" s="7" t="s">
        <v>3921</v>
      </c>
      <c r="X431" s="8">
        <v>46226</v>
      </c>
    </row>
    <row r="432" spans="1:24" x14ac:dyDescent="0.25">
      <c r="A432" s="102">
        <v>46171</v>
      </c>
      <c r="B432" s="23" t="s">
        <v>3298</v>
      </c>
      <c r="C432" s="23">
        <v>0.1</v>
      </c>
      <c r="D432" s="23" t="s">
        <v>3903</v>
      </c>
      <c r="E432" s="23" t="s">
        <v>3904</v>
      </c>
      <c r="F432" s="23">
        <v>94395685</v>
      </c>
      <c r="G432" s="23" t="s">
        <v>9776</v>
      </c>
      <c r="H432" s="143">
        <v>1</v>
      </c>
      <c r="I432" s="23" t="str">
        <f>IFERROR(VLOOKUP(F432,MatrizHDUniclass!$A:$AN,3,0),"NA")</f>
        <v>NA</v>
      </c>
      <c r="J432" s="23" t="str">
        <f>IFERROR(VLOOKUP(F432,MatrizHDUniclass!$A:$AN,19,0),"NA")</f>
        <v>NA</v>
      </c>
      <c r="K432" s="23" t="str">
        <f>IFERROR(VLOOKUP(F432,MatrizHDUniclass!$A:$AN,24,0),"NA")</f>
        <v>NA</v>
      </c>
      <c r="L432" s="23" t="str">
        <f>IFERROR(VLOOKUP(F432,MatrizHDUniclass!$A:$AN,31,0),"NA")</f>
        <v>NA</v>
      </c>
      <c r="M432" s="23" t="str">
        <f>IFERROR(VLOOKUP(F432,MatrizHDUniclass!$A:$AN,32,0),"NA")</f>
        <v>NA</v>
      </c>
      <c r="N432" s="23" t="str">
        <f>IFERROR(VLOOKUP(F432,MatrizHDUniclass!$A:$AN,33,0),"NA")</f>
        <v>NA</v>
      </c>
      <c r="O432" s="23" t="str">
        <f>IFERROR(VLOOKUP(F432,MatrizHDUniclass!$A:$AN,26,0),"NA")</f>
        <v>NA</v>
      </c>
      <c r="P432" s="23" t="str">
        <f>IFERROR(VLOOKUP(F432,MatrizHDUniclass!$A:$AN,34,0),"NA")</f>
        <v>NA</v>
      </c>
      <c r="Q432" s="23" t="str">
        <f>IFERROR(VLOOKUP(F432,MatrizHDUniclass!$A:$AN,35,0),"NA")</f>
        <v>NA</v>
      </c>
      <c r="R432" s="23" t="str">
        <f>IFERROR(VLOOKUP(F432,MatrizHDUniclass!$A:$AN,36,0),"NA")</f>
        <v>NA</v>
      </c>
      <c r="S432" s="23" t="str">
        <f>IFERROR(VLOOKUP(F432,MatrizHDUniclass!$A:$AN,37,0),"NA")</f>
        <v>NA</v>
      </c>
      <c r="T432" s="23" t="str">
        <f>IFERROR(VLOOKUP(F432,MatrizHDUniclass!$A:$AN,38,0),"NA")</f>
        <v>NA</v>
      </c>
      <c r="U432" s="23" t="str">
        <f>IFERROR(VLOOKUP(F432,MatrizHDUniclass!$A:$AN,39,0),"NA")</f>
        <v>NA</v>
      </c>
      <c r="V432" s="24" t="str">
        <f>IFERROR(VLOOKUP(F432,MatrizHDUniclass!$A:$AN,40,0),"NA")</f>
        <v>NA</v>
      </c>
      <c r="W432" s="7" t="s">
        <v>3921</v>
      </c>
      <c r="X432" s="8">
        <v>46226</v>
      </c>
    </row>
    <row r="433" spans="1:24" x14ac:dyDescent="0.25">
      <c r="A433" s="102">
        <v>46171</v>
      </c>
      <c r="B433" s="23" t="s">
        <v>3298</v>
      </c>
      <c r="C433" s="23">
        <v>0.1</v>
      </c>
      <c r="D433" s="23" t="s">
        <v>3903</v>
      </c>
      <c r="E433" s="23" t="s">
        <v>3904</v>
      </c>
      <c r="F433" s="23">
        <v>1007478299</v>
      </c>
      <c r="G433" s="23" t="s">
        <v>9778</v>
      </c>
      <c r="H433" s="143">
        <v>1</v>
      </c>
      <c r="I433" s="23" t="str">
        <f>IFERROR(VLOOKUP(F433,MatrizHDUniclass!$A:$AN,3,0),"NA")</f>
        <v>NA</v>
      </c>
      <c r="J433" s="23" t="str">
        <f>IFERROR(VLOOKUP(F433,MatrizHDUniclass!$A:$AN,19,0),"NA")</f>
        <v>NA</v>
      </c>
      <c r="K433" s="23" t="str">
        <f>IFERROR(VLOOKUP(F433,MatrizHDUniclass!$A:$AN,24,0),"NA")</f>
        <v>NA</v>
      </c>
      <c r="L433" s="23" t="str">
        <f>IFERROR(VLOOKUP(F433,MatrizHDUniclass!$A:$AN,31,0),"NA")</f>
        <v>NA</v>
      </c>
      <c r="M433" s="23" t="str">
        <f>IFERROR(VLOOKUP(F433,MatrizHDUniclass!$A:$AN,32,0),"NA")</f>
        <v>NA</v>
      </c>
      <c r="N433" s="23" t="str">
        <f>IFERROR(VLOOKUP(F433,MatrizHDUniclass!$A:$AN,33,0),"NA")</f>
        <v>NA</v>
      </c>
      <c r="O433" s="23" t="str">
        <f>IFERROR(VLOOKUP(F433,MatrizHDUniclass!$A:$AN,26,0),"NA")</f>
        <v>NA</v>
      </c>
      <c r="P433" s="23" t="str">
        <f>IFERROR(VLOOKUP(F433,MatrizHDUniclass!$A:$AN,34,0),"NA")</f>
        <v>NA</v>
      </c>
      <c r="Q433" s="23" t="str">
        <f>IFERROR(VLOOKUP(F433,MatrizHDUniclass!$A:$AN,35,0),"NA")</f>
        <v>NA</v>
      </c>
      <c r="R433" s="23" t="str">
        <f>IFERROR(VLOOKUP(F433,MatrizHDUniclass!$A:$AN,36,0),"NA")</f>
        <v>NA</v>
      </c>
      <c r="S433" s="23" t="str">
        <f>IFERROR(VLOOKUP(F433,MatrizHDUniclass!$A:$AN,37,0),"NA")</f>
        <v>NA</v>
      </c>
      <c r="T433" s="23" t="str">
        <f>IFERROR(VLOOKUP(F433,MatrizHDUniclass!$A:$AN,38,0),"NA")</f>
        <v>NA</v>
      </c>
      <c r="U433" s="23" t="str">
        <f>IFERROR(VLOOKUP(F433,MatrizHDUniclass!$A:$AN,39,0),"NA")</f>
        <v>NA</v>
      </c>
      <c r="V433" s="24" t="str">
        <f>IFERROR(VLOOKUP(F433,MatrizHDUniclass!$A:$AN,40,0),"NA")</f>
        <v>NA</v>
      </c>
      <c r="W433" s="7" t="s">
        <v>3921</v>
      </c>
      <c r="X433" s="8">
        <v>46226</v>
      </c>
    </row>
    <row r="434" spans="1:24" x14ac:dyDescent="0.25">
      <c r="A434" s="102">
        <v>46171</v>
      </c>
      <c r="B434" s="23" t="s">
        <v>3298</v>
      </c>
      <c r="C434" s="23">
        <v>0.1</v>
      </c>
      <c r="D434" s="23" t="s">
        <v>3903</v>
      </c>
      <c r="E434" s="23" t="s">
        <v>3904</v>
      </c>
      <c r="F434" s="23">
        <v>1007456834</v>
      </c>
      <c r="G434" s="60" t="s">
        <v>9818</v>
      </c>
      <c r="H434" s="143">
        <v>1</v>
      </c>
      <c r="I434" s="23" t="str">
        <f>IFERROR(VLOOKUP(F434,MatrizHDUniclass!$A:$AN,3,0),"NA")</f>
        <v>NA</v>
      </c>
      <c r="J434" s="23" t="str">
        <f>IFERROR(VLOOKUP(F434,MatrizHDUniclass!$A:$AN,19,0),"NA")</f>
        <v>NA</v>
      </c>
      <c r="K434" s="23" t="str">
        <f>IFERROR(VLOOKUP(F434,MatrizHDUniclass!$A:$AN,24,0),"NA")</f>
        <v>NA</v>
      </c>
      <c r="L434" s="23" t="str">
        <f>IFERROR(VLOOKUP(F434,MatrizHDUniclass!$A:$AN,31,0),"NA")</f>
        <v>NA</v>
      </c>
      <c r="M434" s="23" t="str">
        <f>IFERROR(VLOOKUP(F434,MatrizHDUniclass!$A:$AN,32,0),"NA")</f>
        <v>NA</v>
      </c>
      <c r="N434" s="23" t="str">
        <f>IFERROR(VLOOKUP(F434,MatrizHDUniclass!$A:$AN,33,0),"NA")</f>
        <v>NA</v>
      </c>
      <c r="O434" s="23" t="str">
        <f>IFERROR(VLOOKUP(F434,MatrizHDUniclass!$A:$AN,26,0),"NA")</f>
        <v>NA</v>
      </c>
      <c r="P434" s="23" t="str">
        <f>IFERROR(VLOOKUP(F434,MatrizHDUniclass!$A:$AN,34,0),"NA")</f>
        <v>NA</v>
      </c>
      <c r="Q434" s="23" t="str">
        <f>IFERROR(VLOOKUP(F434,MatrizHDUniclass!$A:$AN,35,0),"NA")</f>
        <v>NA</v>
      </c>
      <c r="R434" s="23" t="str">
        <f>IFERROR(VLOOKUP(F434,MatrizHDUniclass!$A:$AN,36,0),"NA")</f>
        <v>NA</v>
      </c>
      <c r="S434" s="23" t="str">
        <f>IFERROR(VLOOKUP(F434,MatrizHDUniclass!$A:$AN,37,0),"NA")</f>
        <v>NA</v>
      </c>
      <c r="T434" s="23" t="str">
        <f>IFERROR(VLOOKUP(F434,MatrizHDUniclass!$A:$AN,38,0),"NA")</f>
        <v>NA</v>
      </c>
      <c r="U434" s="23" t="str">
        <f>IFERROR(VLOOKUP(F434,MatrizHDUniclass!$A:$AN,39,0),"NA")</f>
        <v>NA</v>
      </c>
      <c r="V434" s="24" t="str">
        <f>IFERROR(VLOOKUP(F434,MatrizHDUniclass!$A:$AN,40,0),"NA")</f>
        <v>NA</v>
      </c>
      <c r="W434" s="7" t="s">
        <v>3921</v>
      </c>
      <c r="X434" s="8">
        <v>46226</v>
      </c>
    </row>
    <row r="435" spans="1:24" x14ac:dyDescent="0.25">
      <c r="A435" s="102">
        <v>46171</v>
      </c>
      <c r="B435" s="23" t="s">
        <v>3298</v>
      </c>
      <c r="C435" s="23">
        <v>0.1</v>
      </c>
      <c r="D435" s="23" t="s">
        <v>3903</v>
      </c>
      <c r="E435" s="23" t="s">
        <v>3904</v>
      </c>
      <c r="F435" s="23">
        <v>1108563879</v>
      </c>
      <c r="G435" s="23" t="s">
        <v>9839</v>
      </c>
      <c r="H435" s="143">
        <v>1</v>
      </c>
      <c r="I435" s="23" t="str">
        <f>IFERROR(VLOOKUP(F435,MatrizHDUniclass!$A:$AN,3,0),"NA")</f>
        <v>NA</v>
      </c>
      <c r="J435" s="23" t="str">
        <f>IFERROR(VLOOKUP(F435,MatrizHDUniclass!$A:$AN,19,0),"NA")</f>
        <v>NA</v>
      </c>
      <c r="K435" s="23" t="str">
        <f>IFERROR(VLOOKUP(F435,MatrizHDUniclass!$A:$AN,24,0),"NA")</f>
        <v>NA</v>
      </c>
      <c r="L435" s="23" t="str">
        <f>IFERROR(VLOOKUP(F435,MatrizHDUniclass!$A:$AN,31,0),"NA")</f>
        <v>NA</v>
      </c>
      <c r="M435" s="23" t="str">
        <f>IFERROR(VLOOKUP(F435,MatrizHDUniclass!$A:$AN,32,0),"NA")</f>
        <v>NA</v>
      </c>
      <c r="N435" s="23" t="str">
        <f>IFERROR(VLOOKUP(F435,MatrizHDUniclass!$A:$AN,33,0),"NA")</f>
        <v>NA</v>
      </c>
      <c r="O435" s="23" t="str">
        <f>IFERROR(VLOOKUP(F435,MatrizHDUniclass!$A:$AN,26,0),"NA")</f>
        <v>NA</v>
      </c>
      <c r="P435" s="23" t="str">
        <f>IFERROR(VLOOKUP(F435,MatrizHDUniclass!$A:$AN,34,0),"NA")</f>
        <v>NA</v>
      </c>
      <c r="Q435" s="23" t="str">
        <f>IFERROR(VLOOKUP(F435,MatrizHDUniclass!$A:$AN,35,0),"NA")</f>
        <v>NA</v>
      </c>
      <c r="R435" s="23" t="str">
        <f>IFERROR(VLOOKUP(F435,MatrizHDUniclass!$A:$AN,36,0),"NA")</f>
        <v>NA</v>
      </c>
      <c r="S435" s="23" t="str">
        <f>IFERROR(VLOOKUP(F435,MatrizHDUniclass!$A:$AN,37,0),"NA")</f>
        <v>NA</v>
      </c>
      <c r="T435" s="23" t="str">
        <f>IFERROR(VLOOKUP(F435,MatrizHDUniclass!$A:$AN,38,0),"NA")</f>
        <v>NA</v>
      </c>
      <c r="U435" s="23" t="str">
        <f>IFERROR(VLOOKUP(F435,MatrizHDUniclass!$A:$AN,39,0),"NA")</f>
        <v>NA</v>
      </c>
      <c r="V435" s="24" t="str">
        <f>IFERROR(VLOOKUP(F435,MatrizHDUniclass!$A:$AN,40,0),"NA")</f>
        <v>NA</v>
      </c>
      <c r="W435" s="7" t="s">
        <v>3921</v>
      </c>
      <c r="X435" s="8">
        <v>46226</v>
      </c>
    </row>
    <row r="436" spans="1:24" x14ac:dyDescent="0.25">
      <c r="A436" s="102">
        <v>46171</v>
      </c>
      <c r="B436" s="23" t="s">
        <v>3298</v>
      </c>
      <c r="C436" s="23">
        <v>0.1</v>
      </c>
      <c r="D436" s="23" t="s">
        <v>3903</v>
      </c>
      <c r="E436" s="23" t="s">
        <v>3904</v>
      </c>
      <c r="F436" s="23">
        <v>94384733</v>
      </c>
      <c r="G436" s="23" t="s">
        <v>9857</v>
      </c>
      <c r="H436" s="143">
        <v>1</v>
      </c>
      <c r="I436" s="23" t="str">
        <f>IFERROR(VLOOKUP(F436,MatrizHDUniclass!$A:$AN,3,0),"NA")</f>
        <v>NA</v>
      </c>
      <c r="J436" s="23" t="str">
        <f>IFERROR(VLOOKUP(F436,MatrizHDUniclass!$A:$AN,19,0),"NA")</f>
        <v>NA</v>
      </c>
      <c r="K436" s="23" t="str">
        <f>IFERROR(VLOOKUP(F436,MatrizHDUniclass!$A:$AN,24,0),"NA")</f>
        <v>NA</v>
      </c>
      <c r="L436" s="23" t="str">
        <f>IFERROR(VLOOKUP(F436,MatrizHDUniclass!$A:$AN,31,0),"NA")</f>
        <v>NA</v>
      </c>
      <c r="M436" s="23" t="str">
        <f>IFERROR(VLOOKUP(F436,MatrizHDUniclass!$A:$AN,32,0),"NA")</f>
        <v>NA</v>
      </c>
      <c r="N436" s="23" t="str">
        <f>IFERROR(VLOOKUP(F436,MatrizHDUniclass!$A:$AN,33,0),"NA")</f>
        <v>NA</v>
      </c>
      <c r="O436" s="23" t="str">
        <f>IFERROR(VLOOKUP(F436,MatrizHDUniclass!$A:$AN,26,0),"NA")</f>
        <v>NA</v>
      </c>
      <c r="P436" s="23" t="str">
        <f>IFERROR(VLOOKUP(F436,MatrizHDUniclass!$A:$AN,34,0),"NA")</f>
        <v>NA</v>
      </c>
      <c r="Q436" s="23" t="str">
        <f>IFERROR(VLOOKUP(F436,MatrizHDUniclass!$A:$AN,35,0),"NA")</f>
        <v>NA</v>
      </c>
      <c r="R436" s="23" t="str">
        <f>IFERROR(VLOOKUP(F436,MatrizHDUniclass!$A:$AN,36,0),"NA")</f>
        <v>NA</v>
      </c>
      <c r="S436" s="23" t="str">
        <f>IFERROR(VLOOKUP(F436,MatrizHDUniclass!$A:$AN,37,0),"NA")</f>
        <v>NA</v>
      </c>
      <c r="T436" s="23" t="str">
        <f>IFERROR(VLOOKUP(F436,MatrizHDUniclass!$A:$AN,38,0),"NA")</f>
        <v>NA</v>
      </c>
      <c r="U436" s="23" t="str">
        <f>IFERROR(VLOOKUP(F436,MatrizHDUniclass!$A:$AN,39,0),"NA")</f>
        <v>NA</v>
      </c>
      <c r="V436" s="24" t="str">
        <f>IFERROR(VLOOKUP(F436,MatrizHDUniclass!$A:$AN,40,0),"NA")</f>
        <v>NA</v>
      </c>
      <c r="W436" s="7" t="s">
        <v>3921</v>
      </c>
      <c r="X436" s="8">
        <v>46226</v>
      </c>
    </row>
    <row r="437" spans="1:24" x14ac:dyDescent="0.25">
      <c r="A437" s="102">
        <v>46171</v>
      </c>
      <c r="B437" s="23" t="s">
        <v>3298</v>
      </c>
      <c r="C437" s="23">
        <v>0.1</v>
      </c>
      <c r="D437" s="23" t="s">
        <v>3903</v>
      </c>
      <c r="E437" s="23" t="s">
        <v>3904</v>
      </c>
      <c r="F437" s="23">
        <v>1087128786</v>
      </c>
      <c r="G437" s="23" t="s">
        <v>9875</v>
      </c>
      <c r="H437" s="143">
        <v>1</v>
      </c>
      <c r="I437" s="23" t="str">
        <f>IFERROR(VLOOKUP(F437,MatrizHDUniclass!$A:$AN,3,0),"NA")</f>
        <v>NA</v>
      </c>
      <c r="J437" s="23" t="str">
        <f>IFERROR(VLOOKUP(F437,MatrizHDUniclass!$A:$AN,19,0),"NA")</f>
        <v>NA</v>
      </c>
      <c r="K437" s="23" t="str">
        <f>IFERROR(VLOOKUP(F437,MatrizHDUniclass!$A:$AN,24,0),"NA")</f>
        <v>NA</v>
      </c>
      <c r="L437" s="23" t="str">
        <f>IFERROR(VLOOKUP(F437,MatrizHDUniclass!$A:$AN,31,0),"NA")</f>
        <v>NA</v>
      </c>
      <c r="M437" s="23" t="str">
        <f>IFERROR(VLOOKUP(F437,MatrizHDUniclass!$A:$AN,32,0),"NA")</f>
        <v>NA</v>
      </c>
      <c r="N437" s="23" t="str">
        <f>IFERROR(VLOOKUP(F437,MatrizHDUniclass!$A:$AN,33,0),"NA")</f>
        <v>NA</v>
      </c>
      <c r="O437" s="23" t="str">
        <f>IFERROR(VLOOKUP(F437,MatrizHDUniclass!$A:$AN,26,0),"NA")</f>
        <v>NA</v>
      </c>
      <c r="P437" s="23" t="str">
        <f>IFERROR(VLOOKUP(F437,MatrizHDUniclass!$A:$AN,34,0),"NA")</f>
        <v>NA</v>
      </c>
      <c r="Q437" s="23" t="str">
        <f>IFERROR(VLOOKUP(F437,MatrizHDUniclass!$A:$AN,35,0),"NA")</f>
        <v>NA</v>
      </c>
      <c r="R437" s="23" t="str">
        <f>IFERROR(VLOOKUP(F437,MatrizHDUniclass!$A:$AN,36,0),"NA")</f>
        <v>NA</v>
      </c>
      <c r="S437" s="23" t="str">
        <f>IFERROR(VLOOKUP(F437,MatrizHDUniclass!$A:$AN,37,0),"NA")</f>
        <v>NA</v>
      </c>
      <c r="T437" s="23" t="str">
        <f>IFERROR(VLOOKUP(F437,MatrizHDUniclass!$A:$AN,38,0),"NA")</f>
        <v>NA</v>
      </c>
      <c r="U437" s="23" t="str">
        <f>IFERROR(VLOOKUP(F437,MatrizHDUniclass!$A:$AN,39,0),"NA")</f>
        <v>NA</v>
      </c>
      <c r="V437" s="24" t="str">
        <f>IFERROR(VLOOKUP(F437,MatrizHDUniclass!$A:$AN,40,0),"NA")</f>
        <v>NA</v>
      </c>
      <c r="W437" s="7" t="s">
        <v>3921</v>
      </c>
      <c r="X437" s="8">
        <v>46226</v>
      </c>
    </row>
    <row r="438" spans="1:24" x14ac:dyDescent="0.25">
      <c r="A438" s="102">
        <v>46171</v>
      </c>
      <c r="B438" s="23" t="s">
        <v>3298</v>
      </c>
      <c r="C438" s="23">
        <v>0.1</v>
      </c>
      <c r="D438" s="23" t="s">
        <v>3903</v>
      </c>
      <c r="E438" s="23" t="s">
        <v>3904</v>
      </c>
      <c r="F438" s="23">
        <v>1007761181</v>
      </c>
      <c r="G438" s="23" t="s">
        <v>9879</v>
      </c>
      <c r="H438" s="143">
        <v>1</v>
      </c>
      <c r="I438" s="23" t="str">
        <f>IFERROR(VLOOKUP(F438,MatrizHDUniclass!$A:$AN,3,0),"NA")</f>
        <v>NA</v>
      </c>
      <c r="J438" s="23" t="str">
        <f>IFERROR(VLOOKUP(F438,MatrizHDUniclass!$A:$AN,19,0),"NA")</f>
        <v>NA</v>
      </c>
      <c r="K438" s="23" t="str">
        <f>IFERROR(VLOOKUP(F438,MatrizHDUniclass!$A:$AN,24,0),"NA")</f>
        <v>NA</v>
      </c>
      <c r="L438" s="23" t="str">
        <f>IFERROR(VLOOKUP(F438,MatrizHDUniclass!$A:$AN,31,0),"NA")</f>
        <v>NA</v>
      </c>
      <c r="M438" s="23" t="str">
        <f>IFERROR(VLOOKUP(F438,MatrizHDUniclass!$A:$AN,32,0),"NA")</f>
        <v>NA</v>
      </c>
      <c r="N438" s="23" t="str">
        <f>IFERROR(VLOOKUP(F438,MatrizHDUniclass!$A:$AN,33,0),"NA")</f>
        <v>NA</v>
      </c>
      <c r="O438" s="23" t="str">
        <f>IFERROR(VLOOKUP(F438,MatrizHDUniclass!$A:$AN,26,0),"NA")</f>
        <v>NA</v>
      </c>
      <c r="P438" s="23" t="str">
        <f>IFERROR(VLOOKUP(F438,MatrizHDUniclass!$A:$AN,34,0),"NA")</f>
        <v>NA</v>
      </c>
      <c r="Q438" s="23" t="str">
        <f>IFERROR(VLOOKUP(F438,MatrizHDUniclass!$A:$AN,35,0),"NA")</f>
        <v>NA</v>
      </c>
      <c r="R438" s="23" t="str">
        <f>IFERROR(VLOOKUP(F438,MatrizHDUniclass!$A:$AN,36,0),"NA")</f>
        <v>NA</v>
      </c>
      <c r="S438" s="23" t="str">
        <f>IFERROR(VLOOKUP(F438,MatrizHDUniclass!$A:$AN,37,0),"NA")</f>
        <v>NA</v>
      </c>
      <c r="T438" s="23" t="str">
        <f>IFERROR(VLOOKUP(F438,MatrizHDUniclass!$A:$AN,38,0),"NA")</f>
        <v>NA</v>
      </c>
      <c r="U438" s="23" t="str">
        <f>IFERROR(VLOOKUP(F438,MatrizHDUniclass!$A:$AN,39,0),"NA")</f>
        <v>NA</v>
      </c>
      <c r="V438" s="24" t="str">
        <f>IFERROR(VLOOKUP(F438,MatrizHDUniclass!$A:$AN,40,0),"NA")</f>
        <v>NA</v>
      </c>
      <c r="W438" s="7" t="s">
        <v>3921</v>
      </c>
      <c r="X438" s="8">
        <v>46226</v>
      </c>
    </row>
    <row r="439" spans="1:24" x14ac:dyDescent="0.25">
      <c r="A439" s="96">
        <v>46171</v>
      </c>
      <c r="B439" s="19" t="s">
        <v>3298</v>
      </c>
      <c r="C439" s="23">
        <v>0.1</v>
      </c>
      <c r="D439" s="23" t="s">
        <v>3903</v>
      </c>
      <c r="E439" s="19" t="s">
        <v>3904</v>
      </c>
      <c r="F439" s="19">
        <v>1148951716</v>
      </c>
      <c r="G439" s="19" t="s">
        <v>9880</v>
      </c>
      <c r="H439" s="143">
        <v>1</v>
      </c>
      <c r="I439" s="19" t="str">
        <f>IFERROR(VLOOKUP(F439,MatrizHDUniclass!$A:$AN,3,0),"NA")</f>
        <v>NA</v>
      </c>
      <c r="J439" s="19" t="str">
        <f>IFERROR(VLOOKUP(F439,MatrizHDUniclass!$A:$AN,19,0),"NA")</f>
        <v>NA</v>
      </c>
      <c r="K439" s="19" t="str">
        <f>IFERROR(VLOOKUP(F439,MatrizHDUniclass!$A:$AN,24,0),"NA")</f>
        <v>NA</v>
      </c>
      <c r="L439" s="19" t="str">
        <f>IFERROR(VLOOKUP(F439,MatrizHDUniclass!$A:$AN,31,0),"NA")</f>
        <v>NA</v>
      </c>
      <c r="M439" s="19" t="str">
        <f>IFERROR(VLOOKUP(F439,MatrizHDUniclass!$A:$AN,32,0),"NA")</f>
        <v>NA</v>
      </c>
      <c r="N439" s="19" t="str">
        <f>IFERROR(VLOOKUP(F439,MatrizHDUniclass!$A:$AN,33,0),"NA")</f>
        <v>NA</v>
      </c>
      <c r="O439" s="19" t="str">
        <f>IFERROR(VLOOKUP(F439,MatrizHDUniclass!$A:$AN,26,0),"NA")</f>
        <v>NA</v>
      </c>
      <c r="P439" s="19" t="str">
        <f>IFERROR(VLOOKUP(F439,MatrizHDUniclass!$A:$AN,34,0),"NA")</f>
        <v>NA</v>
      </c>
      <c r="Q439" s="19" t="str">
        <f>IFERROR(VLOOKUP(F439,MatrizHDUniclass!$A:$AN,35,0),"NA")</f>
        <v>NA</v>
      </c>
      <c r="R439" s="19" t="str">
        <f>IFERROR(VLOOKUP(F439,MatrizHDUniclass!$A:$AN,36,0),"NA")</f>
        <v>NA</v>
      </c>
      <c r="S439" s="19" t="str">
        <f>IFERROR(VLOOKUP(F439,MatrizHDUniclass!$A:$AN,37,0),"NA")</f>
        <v>NA</v>
      </c>
      <c r="T439" s="19" t="str">
        <f>IFERROR(VLOOKUP(F439,MatrizHDUniclass!$A:$AN,38,0),"NA")</f>
        <v>NA</v>
      </c>
      <c r="U439" s="19" t="str">
        <f>IFERROR(VLOOKUP(F439,MatrizHDUniclass!$A:$AN,39,0),"NA")</f>
        <v>NA</v>
      </c>
      <c r="V439" s="20" t="str">
        <f>IFERROR(VLOOKUP(F439,MatrizHDUniclass!$A:$AN,40,0),"NA")</f>
        <v>NA</v>
      </c>
      <c r="W439" s="7" t="s">
        <v>3921</v>
      </c>
      <c r="X439" s="8">
        <v>46226</v>
      </c>
    </row>
    <row r="440" spans="1:24" x14ac:dyDescent="0.25">
      <c r="A440" s="102">
        <v>46171</v>
      </c>
      <c r="B440" s="23" t="s">
        <v>3309</v>
      </c>
      <c r="C440" s="23">
        <v>0.1</v>
      </c>
      <c r="D440" s="23" t="s">
        <v>3903</v>
      </c>
      <c r="E440" s="23" t="s">
        <v>3904</v>
      </c>
      <c r="F440" s="23">
        <v>1234642289</v>
      </c>
      <c r="G440" s="23" t="s">
        <v>9994</v>
      </c>
      <c r="H440" s="143">
        <v>1</v>
      </c>
      <c r="I440" s="23" t="str">
        <f>IFERROR(VLOOKUP(F440,MatrizHDUniclass!$A:$AN,3,0),"NA")</f>
        <v>NA</v>
      </c>
      <c r="J440" s="23" t="str">
        <f>IFERROR(VLOOKUP(F440,MatrizHDUniclass!$A:$AN,19,0),"NA")</f>
        <v>NA</v>
      </c>
      <c r="K440" s="23" t="str">
        <f>IFERROR(VLOOKUP(F440,MatrizHDUniclass!$A:$AN,24,0),"NA")</f>
        <v>NA</v>
      </c>
      <c r="L440" s="23" t="str">
        <f>IFERROR(VLOOKUP(F440,MatrizHDUniclass!$A:$AN,31,0),"NA")</f>
        <v>NA</v>
      </c>
      <c r="M440" s="23" t="str">
        <f>IFERROR(VLOOKUP(F440,MatrizHDUniclass!$A:$AN,32,0),"NA")</f>
        <v>NA</v>
      </c>
      <c r="N440" s="23" t="str">
        <f>IFERROR(VLOOKUP(F440,MatrizHDUniclass!$A:$AN,33,0),"NA")</f>
        <v>NA</v>
      </c>
      <c r="O440" s="23" t="str">
        <f>IFERROR(VLOOKUP(F440,MatrizHDUniclass!$A:$AN,26,0),"NA")</f>
        <v>NA</v>
      </c>
      <c r="P440" s="23" t="str">
        <f>IFERROR(VLOOKUP(F440,MatrizHDUniclass!$A:$AN,34,0),"NA")</f>
        <v>NA</v>
      </c>
      <c r="Q440" s="23" t="str">
        <f>IFERROR(VLOOKUP(F440,MatrizHDUniclass!$A:$AN,35,0),"NA")</f>
        <v>NA</v>
      </c>
      <c r="R440" s="23" t="str">
        <f>IFERROR(VLOOKUP(F440,MatrizHDUniclass!$A:$AN,36,0),"NA")</f>
        <v>NA</v>
      </c>
      <c r="S440" s="23" t="str">
        <f>IFERROR(VLOOKUP(F440,MatrizHDUniclass!$A:$AN,37,0),"NA")</f>
        <v>NA</v>
      </c>
      <c r="T440" s="23" t="str">
        <f>IFERROR(VLOOKUP(F440,MatrizHDUniclass!$A:$AN,38,0),"NA")</f>
        <v>NA</v>
      </c>
      <c r="U440" s="23" t="str">
        <f>IFERROR(VLOOKUP(F440,MatrizHDUniclass!$A:$AN,39,0),"NA")</f>
        <v>NA</v>
      </c>
      <c r="V440" s="24" t="str">
        <f>IFERROR(VLOOKUP(F440,MatrizHDUniclass!$A:$AN,40,0),"NA")</f>
        <v>NA</v>
      </c>
      <c r="W440" s="7" t="s">
        <v>3921</v>
      </c>
      <c r="X440" s="8">
        <v>46226</v>
      </c>
    </row>
    <row r="441" spans="1:24" x14ac:dyDescent="0.25">
      <c r="A441" s="102">
        <v>46171</v>
      </c>
      <c r="B441" s="23" t="s">
        <v>3309</v>
      </c>
      <c r="C441" s="23">
        <v>0.1</v>
      </c>
      <c r="D441" s="23" t="s">
        <v>3903</v>
      </c>
      <c r="E441" s="23" t="s">
        <v>3904</v>
      </c>
      <c r="F441" s="23">
        <v>1110591748</v>
      </c>
      <c r="G441" s="23" t="s">
        <v>10040</v>
      </c>
      <c r="H441" s="143">
        <v>1</v>
      </c>
      <c r="I441" s="23" t="str">
        <f>IFERROR(VLOOKUP(F441,MatrizHDUniclass!$A:$AN,3,0),"NA")</f>
        <v>NA</v>
      </c>
      <c r="J441" s="23" t="str">
        <f>IFERROR(VLOOKUP(F441,MatrizHDUniclass!$A:$AN,19,0),"NA")</f>
        <v>NA</v>
      </c>
      <c r="K441" s="23" t="str">
        <f>IFERROR(VLOOKUP(F441,MatrizHDUniclass!$A:$AN,24,0),"NA")</f>
        <v>NA</v>
      </c>
      <c r="L441" s="23" t="str">
        <f>IFERROR(VLOOKUP(F441,MatrizHDUniclass!$A:$AN,31,0),"NA")</f>
        <v>NA</v>
      </c>
      <c r="M441" s="23" t="str">
        <f>IFERROR(VLOOKUP(F441,MatrizHDUniclass!$A:$AN,32,0),"NA")</f>
        <v>NA</v>
      </c>
      <c r="N441" s="23" t="str">
        <f>IFERROR(VLOOKUP(F441,MatrizHDUniclass!$A:$AN,33,0),"NA")</f>
        <v>NA</v>
      </c>
      <c r="O441" s="23" t="str">
        <f>IFERROR(VLOOKUP(F441,MatrizHDUniclass!$A:$AN,26,0),"NA")</f>
        <v>NA</v>
      </c>
      <c r="P441" s="23" t="str">
        <f>IFERROR(VLOOKUP(F441,MatrizHDUniclass!$A:$AN,34,0),"NA")</f>
        <v>NA</v>
      </c>
      <c r="Q441" s="23" t="str">
        <f>IFERROR(VLOOKUP(F441,MatrizHDUniclass!$A:$AN,35,0),"NA")</f>
        <v>NA</v>
      </c>
      <c r="R441" s="23" t="str">
        <f>IFERROR(VLOOKUP(F441,MatrizHDUniclass!$A:$AN,36,0),"NA")</f>
        <v>NA</v>
      </c>
      <c r="S441" s="23" t="str">
        <f>IFERROR(VLOOKUP(F441,MatrizHDUniclass!$A:$AN,37,0),"NA")</f>
        <v>NA</v>
      </c>
      <c r="T441" s="23" t="str">
        <f>IFERROR(VLOOKUP(F441,MatrizHDUniclass!$A:$AN,38,0),"NA")</f>
        <v>NA</v>
      </c>
      <c r="U441" s="23" t="str">
        <f>IFERROR(VLOOKUP(F441,MatrizHDUniclass!$A:$AN,39,0),"NA")</f>
        <v>NA</v>
      </c>
      <c r="V441" s="24" t="str">
        <f>IFERROR(VLOOKUP(F441,MatrizHDUniclass!$A:$AN,40,0),"NA")</f>
        <v>NA</v>
      </c>
      <c r="W441" s="7" t="s">
        <v>3921</v>
      </c>
      <c r="X441" s="8">
        <v>46226</v>
      </c>
    </row>
    <row r="442" spans="1:24" x14ac:dyDescent="0.25">
      <c r="A442" s="102">
        <v>46171</v>
      </c>
      <c r="B442" s="23" t="s">
        <v>3309</v>
      </c>
      <c r="C442" s="23">
        <v>0.1</v>
      </c>
      <c r="D442" s="23" t="s">
        <v>3903</v>
      </c>
      <c r="E442" s="23" t="s">
        <v>3904</v>
      </c>
      <c r="F442" s="23">
        <v>1110524664</v>
      </c>
      <c r="G442" s="23" t="s">
        <v>10043</v>
      </c>
      <c r="H442" s="143">
        <v>1</v>
      </c>
      <c r="I442" s="23" t="str">
        <f>IFERROR(VLOOKUP(F442,MatrizHDUniclass!$A:$AN,3,0),"NA")</f>
        <v>NA</v>
      </c>
      <c r="J442" s="23" t="str">
        <f>IFERROR(VLOOKUP(F442,MatrizHDUniclass!$A:$AN,19,0),"NA")</f>
        <v>NA</v>
      </c>
      <c r="K442" s="23" t="str">
        <f>IFERROR(VLOOKUP(F442,MatrizHDUniclass!$A:$AN,24,0),"NA")</f>
        <v>NA</v>
      </c>
      <c r="L442" s="23" t="str">
        <f>IFERROR(VLOOKUP(F442,MatrizHDUniclass!$A:$AN,31,0),"NA")</f>
        <v>NA</v>
      </c>
      <c r="M442" s="23" t="str">
        <f>IFERROR(VLOOKUP(F442,MatrizHDUniclass!$A:$AN,32,0),"NA")</f>
        <v>NA</v>
      </c>
      <c r="N442" s="23" t="str">
        <f>IFERROR(VLOOKUP(F442,MatrizHDUniclass!$A:$AN,33,0),"NA")</f>
        <v>NA</v>
      </c>
      <c r="O442" s="23" t="str">
        <f>IFERROR(VLOOKUP(F442,MatrizHDUniclass!$A:$AN,26,0),"NA")</f>
        <v>NA</v>
      </c>
      <c r="P442" s="23" t="str">
        <f>IFERROR(VLOOKUP(F442,MatrizHDUniclass!$A:$AN,34,0),"NA")</f>
        <v>NA</v>
      </c>
      <c r="Q442" s="23" t="str">
        <f>IFERROR(VLOOKUP(F442,MatrizHDUniclass!$A:$AN,35,0),"NA")</f>
        <v>NA</v>
      </c>
      <c r="R442" s="23" t="str">
        <f>IFERROR(VLOOKUP(F442,MatrizHDUniclass!$A:$AN,36,0),"NA")</f>
        <v>NA</v>
      </c>
      <c r="S442" s="23" t="str">
        <f>IFERROR(VLOOKUP(F442,MatrizHDUniclass!$A:$AN,37,0),"NA")</f>
        <v>NA</v>
      </c>
      <c r="T442" s="23" t="str">
        <f>IFERROR(VLOOKUP(F442,MatrizHDUniclass!$A:$AN,38,0),"NA")</f>
        <v>NA</v>
      </c>
      <c r="U442" s="23" t="str">
        <f>IFERROR(VLOOKUP(F442,MatrizHDUniclass!$A:$AN,39,0),"NA")</f>
        <v>NA</v>
      </c>
      <c r="V442" s="24" t="str">
        <f>IFERROR(VLOOKUP(F442,MatrizHDUniclass!$A:$AN,40,0),"NA")</f>
        <v>NA</v>
      </c>
      <c r="W442" s="7" t="s">
        <v>3921</v>
      </c>
      <c r="X442" s="8">
        <v>46226</v>
      </c>
    </row>
    <row r="443" spans="1:24" x14ac:dyDescent="0.25">
      <c r="A443" s="102">
        <v>46171</v>
      </c>
      <c r="B443" s="23" t="s">
        <v>3449</v>
      </c>
      <c r="C443" s="23">
        <v>0.1</v>
      </c>
      <c r="D443" s="23" t="s">
        <v>3903</v>
      </c>
      <c r="E443" s="23" t="s">
        <v>3904</v>
      </c>
      <c r="F443" s="23">
        <v>1113669558</v>
      </c>
      <c r="G443" s="23" t="s">
        <v>10153</v>
      </c>
      <c r="H443" s="143">
        <v>1</v>
      </c>
      <c r="I443" s="23" t="str">
        <f>IFERROR(VLOOKUP(F443,MatrizHDUniclass!$A:$AN,3,0),"NA")</f>
        <v>NA</v>
      </c>
      <c r="J443" s="23" t="str">
        <f>IFERROR(VLOOKUP(F443,MatrizHDUniclass!$A:$AN,19,0),"NA")</f>
        <v>NA</v>
      </c>
      <c r="K443" s="23" t="str">
        <f>IFERROR(VLOOKUP(F443,MatrizHDUniclass!$A:$AN,24,0),"NA")</f>
        <v>NA</v>
      </c>
      <c r="L443" s="23" t="str">
        <f>IFERROR(VLOOKUP(F443,MatrizHDUniclass!$A:$AN,31,0),"NA")</f>
        <v>NA</v>
      </c>
      <c r="M443" s="23" t="str">
        <f>IFERROR(VLOOKUP(F443,MatrizHDUniclass!$A:$AN,32,0),"NA")</f>
        <v>NA</v>
      </c>
      <c r="N443" s="23" t="str">
        <f>IFERROR(VLOOKUP(F443,MatrizHDUniclass!$A:$AN,33,0),"NA")</f>
        <v>NA</v>
      </c>
      <c r="O443" s="23" t="str">
        <f>IFERROR(VLOOKUP(F443,MatrizHDUniclass!$A:$AN,26,0),"NA")</f>
        <v>NA</v>
      </c>
      <c r="P443" s="23" t="str">
        <f>IFERROR(VLOOKUP(F443,MatrizHDUniclass!$A:$AN,34,0),"NA")</f>
        <v>NA</v>
      </c>
      <c r="Q443" s="23" t="str">
        <f>IFERROR(VLOOKUP(F443,MatrizHDUniclass!$A:$AN,35,0),"NA")</f>
        <v>NA</v>
      </c>
      <c r="R443" s="23" t="str">
        <f>IFERROR(VLOOKUP(F443,MatrizHDUniclass!$A:$AN,36,0),"NA")</f>
        <v>NA</v>
      </c>
      <c r="S443" s="23" t="str">
        <f>IFERROR(VLOOKUP(F443,MatrizHDUniclass!$A:$AN,37,0),"NA")</f>
        <v>NA</v>
      </c>
      <c r="T443" s="23" t="str">
        <f>IFERROR(VLOOKUP(F443,MatrizHDUniclass!$A:$AN,38,0),"NA")</f>
        <v>NA</v>
      </c>
      <c r="U443" s="23" t="str">
        <f>IFERROR(VLOOKUP(F443,MatrizHDUniclass!$A:$AN,39,0),"NA")</f>
        <v>NA</v>
      </c>
      <c r="V443" s="24" t="str">
        <f>IFERROR(VLOOKUP(F443,MatrizHDUniclass!$A:$AN,40,0),"NA")</f>
        <v>NA</v>
      </c>
      <c r="W443" s="7" t="s">
        <v>3921</v>
      </c>
      <c r="X443" s="8">
        <v>46226</v>
      </c>
    </row>
    <row r="444" spans="1:24" x14ac:dyDescent="0.25">
      <c r="A444" s="102">
        <v>46171</v>
      </c>
      <c r="B444" s="23" t="s">
        <v>3449</v>
      </c>
      <c r="C444" s="23">
        <v>0.1</v>
      </c>
      <c r="D444" s="23" t="s">
        <v>3903</v>
      </c>
      <c r="E444" s="23" t="s">
        <v>3904</v>
      </c>
      <c r="F444" s="23">
        <v>1113691108</v>
      </c>
      <c r="G444" s="23" t="s">
        <v>10176</v>
      </c>
      <c r="H444" s="143">
        <v>1</v>
      </c>
      <c r="I444" s="23" t="str">
        <f>IFERROR(VLOOKUP(F444,MatrizHDUniclass!$A:$AN,3,0),"NA")</f>
        <v>NA</v>
      </c>
      <c r="J444" s="23" t="str">
        <f>IFERROR(VLOOKUP(F444,MatrizHDUniclass!$A:$AN,19,0),"NA")</f>
        <v>NA</v>
      </c>
      <c r="K444" s="23" t="str">
        <f>IFERROR(VLOOKUP(F444,MatrizHDUniclass!$A:$AN,24,0),"NA")</f>
        <v>NA</v>
      </c>
      <c r="L444" s="23" t="str">
        <f>IFERROR(VLOOKUP(F444,MatrizHDUniclass!$A:$AN,31,0),"NA")</f>
        <v>NA</v>
      </c>
      <c r="M444" s="23" t="str">
        <f>IFERROR(VLOOKUP(F444,MatrizHDUniclass!$A:$AN,32,0),"NA")</f>
        <v>NA</v>
      </c>
      <c r="N444" s="23" t="str">
        <f>IFERROR(VLOOKUP(F444,MatrizHDUniclass!$A:$AN,33,0),"NA")</f>
        <v>NA</v>
      </c>
      <c r="O444" s="23" t="str">
        <f>IFERROR(VLOOKUP(F444,MatrizHDUniclass!$A:$AN,26,0),"NA")</f>
        <v>NA</v>
      </c>
      <c r="P444" s="23" t="str">
        <f>IFERROR(VLOOKUP(F444,MatrizHDUniclass!$A:$AN,34,0),"NA")</f>
        <v>NA</v>
      </c>
      <c r="Q444" s="23" t="str">
        <f>IFERROR(VLOOKUP(F444,MatrizHDUniclass!$A:$AN,35,0),"NA")</f>
        <v>NA</v>
      </c>
      <c r="R444" s="23" t="str">
        <f>IFERROR(VLOOKUP(F444,MatrizHDUniclass!$A:$AN,36,0),"NA")</f>
        <v>NA</v>
      </c>
      <c r="S444" s="23" t="str">
        <f>IFERROR(VLOOKUP(F444,MatrizHDUniclass!$A:$AN,37,0),"NA")</f>
        <v>NA</v>
      </c>
      <c r="T444" s="23" t="str">
        <f>IFERROR(VLOOKUP(F444,MatrizHDUniclass!$A:$AN,38,0),"NA")</f>
        <v>NA</v>
      </c>
      <c r="U444" s="23" t="str">
        <f>IFERROR(VLOOKUP(F444,MatrizHDUniclass!$A:$AN,39,0),"NA")</f>
        <v>NA</v>
      </c>
      <c r="V444" s="24" t="str">
        <f>IFERROR(VLOOKUP(F444,MatrizHDUniclass!$A:$AN,40,0),"NA")</f>
        <v>NA</v>
      </c>
      <c r="W444" s="7" t="s">
        <v>3921</v>
      </c>
      <c r="X444" s="8">
        <v>46226</v>
      </c>
    </row>
    <row r="445" spans="1:24" x14ac:dyDescent="0.25">
      <c r="A445" s="96">
        <v>46171</v>
      </c>
      <c r="B445" s="19" t="s">
        <v>3449</v>
      </c>
      <c r="C445" s="23">
        <v>0.1</v>
      </c>
      <c r="D445" s="23" t="s">
        <v>3903</v>
      </c>
      <c r="E445" s="19" t="s">
        <v>3904</v>
      </c>
      <c r="F445" s="19">
        <v>1004595955</v>
      </c>
      <c r="G445" s="19" t="s">
        <v>10179</v>
      </c>
      <c r="H445" s="143">
        <v>1</v>
      </c>
      <c r="I445" s="19" t="str">
        <f>IFERROR(VLOOKUP(F445,MatrizHDUniclass!$A:$AN,3,0),"NA")</f>
        <v>NA</v>
      </c>
      <c r="J445" s="19" t="str">
        <f>IFERROR(VLOOKUP(F445,MatrizHDUniclass!$A:$AN,19,0),"NA")</f>
        <v>NA</v>
      </c>
      <c r="K445" s="19" t="str">
        <f>IFERROR(VLOOKUP(F445,MatrizHDUniclass!$A:$AN,24,0),"NA")</f>
        <v>NA</v>
      </c>
      <c r="L445" s="19" t="str">
        <f>IFERROR(VLOOKUP(F445,MatrizHDUniclass!$A:$AN,31,0),"NA")</f>
        <v>NA</v>
      </c>
      <c r="M445" s="19" t="str">
        <f>IFERROR(VLOOKUP(F445,MatrizHDUniclass!$A:$AN,32,0),"NA")</f>
        <v>NA</v>
      </c>
      <c r="N445" s="19" t="str">
        <f>IFERROR(VLOOKUP(F445,MatrizHDUniclass!$A:$AN,33,0),"NA")</f>
        <v>NA</v>
      </c>
      <c r="O445" s="19" t="str">
        <f>IFERROR(VLOOKUP(F445,MatrizHDUniclass!$A:$AN,26,0),"NA")</f>
        <v>NA</v>
      </c>
      <c r="P445" s="19" t="str">
        <f>IFERROR(VLOOKUP(F445,MatrizHDUniclass!$A:$AN,34,0),"NA")</f>
        <v>NA</v>
      </c>
      <c r="Q445" s="19" t="str">
        <f>IFERROR(VLOOKUP(F445,MatrizHDUniclass!$A:$AN,35,0),"NA")</f>
        <v>NA</v>
      </c>
      <c r="R445" s="19" t="str">
        <f>IFERROR(VLOOKUP(F445,MatrizHDUniclass!$A:$AN,36,0),"NA")</f>
        <v>NA</v>
      </c>
      <c r="S445" s="19" t="str">
        <f>IFERROR(VLOOKUP(F445,MatrizHDUniclass!$A:$AN,37,0),"NA")</f>
        <v>NA</v>
      </c>
      <c r="T445" s="19" t="str">
        <f>IFERROR(VLOOKUP(F445,MatrizHDUniclass!$A:$AN,38,0),"NA")</f>
        <v>NA</v>
      </c>
      <c r="U445" s="19" t="str">
        <f>IFERROR(VLOOKUP(F445,MatrizHDUniclass!$A:$AN,39,0),"NA")</f>
        <v>NA</v>
      </c>
      <c r="V445" s="20" t="str">
        <f>IFERROR(VLOOKUP(F445,MatrizHDUniclass!$A:$AN,40,0),"NA")</f>
        <v>NA</v>
      </c>
      <c r="W445" s="7" t="s">
        <v>3921</v>
      </c>
      <c r="X445" s="8">
        <v>46226</v>
      </c>
    </row>
    <row r="446" spans="1:24" x14ac:dyDescent="0.25">
      <c r="A446" s="102">
        <v>46198</v>
      </c>
      <c r="B446" s="23" t="s">
        <v>3298</v>
      </c>
      <c r="C446" s="23">
        <v>0.1</v>
      </c>
      <c r="D446" s="23" t="s">
        <v>3903</v>
      </c>
      <c r="E446" s="23" t="s">
        <v>3904</v>
      </c>
      <c r="F446" s="23">
        <v>1073999556</v>
      </c>
      <c r="G446" s="23" t="s">
        <v>10475</v>
      </c>
      <c r="H446" s="143">
        <v>1</v>
      </c>
      <c r="I446" s="23" t="str">
        <f>IFERROR(VLOOKUP(F446,MatrizHDUniclass!$A:$AN,3,0),"NA")</f>
        <v>NA</v>
      </c>
      <c r="J446" s="23" t="str">
        <f>IFERROR(VLOOKUP(F446,MatrizHDUniclass!$A:$AN,19,0),"NA")</f>
        <v>NA</v>
      </c>
      <c r="K446" s="23" t="str">
        <f>IFERROR(VLOOKUP(F446,MatrizHDUniclass!$A:$AN,24,0),"NA")</f>
        <v>NA</v>
      </c>
      <c r="L446" s="23" t="str">
        <f>IFERROR(VLOOKUP(F446,MatrizHDUniclass!$A:$AN,31,0),"NA")</f>
        <v>NA</v>
      </c>
      <c r="M446" s="23" t="str">
        <f>IFERROR(VLOOKUP(F446,MatrizHDUniclass!$A:$AN,32,0),"NA")</f>
        <v>NA</v>
      </c>
      <c r="N446" s="23" t="str">
        <f>IFERROR(VLOOKUP(F446,MatrizHDUniclass!$A:$AN,33,0),"NA")</f>
        <v>NA</v>
      </c>
      <c r="O446" s="23" t="str">
        <f>IFERROR(VLOOKUP(F446,MatrizHDUniclass!$A:$AN,26,0),"NA")</f>
        <v>NA</v>
      </c>
      <c r="P446" s="23" t="str">
        <f>IFERROR(VLOOKUP(F446,MatrizHDUniclass!$A:$AN,34,0),"NA")</f>
        <v>NA</v>
      </c>
      <c r="Q446" s="23" t="str">
        <f>IFERROR(VLOOKUP(F446,MatrizHDUniclass!$A:$AN,35,0),"NA")</f>
        <v>NA</v>
      </c>
      <c r="R446" s="23" t="str">
        <f>IFERROR(VLOOKUP(F446,MatrizHDUniclass!$A:$AN,36,0),"NA")</f>
        <v>NA</v>
      </c>
      <c r="S446" s="23" t="str">
        <f>IFERROR(VLOOKUP(F446,MatrizHDUniclass!$A:$AN,37,0),"NA")</f>
        <v>NA</v>
      </c>
      <c r="T446" s="23" t="str">
        <f>IFERROR(VLOOKUP(F446,MatrizHDUniclass!$A:$AN,38,0),"NA")</f>
        <v>NA</v>
      </c>
      <c r="U446" s="23" t="str">
        <f>IFERROR(VLOOKUP(F446,MatrizHDUniclass!$A:$AN,39,0),"NA")</f>
        <v>NA</v>
      </c>
      <c r="V446" s="24" t="str">
        <f>IFERROR(VLOOKUP(F446,MatrizHDUniclass!$A:$AN,40,0),"NA")</f>
        <v>NA</v>
      </c>
      <c r="W446" s="7" t="s">
        <v>3921</v>
      </c>
      <c r="X446" s="8">
        <v>46226</v>
      </c>
    </row>
    <row r="447" spans="1:24" x14ac:dyDescent="0.25">
      <c r="A447" s="96">
        <v>46198</v>
      </c>
      <c r="B447" s="19" t="s">
        <v>3298</v>
      </c>
      <c r="C447" s="23">
        <v>0.1</v>
      </c>
      <c r="D447" s="23" t="s">
        <v>3903</v>
      </c>
      <c r="E447" s="19" t="s">
        <v>3904</v>
      </c>
      <c r="F447" s="19">
        <v>1081152466</v>
      </c>
      <c r="G447" s="19" t="s">
        <v>10477</v>
      </c>
      <c r="H447" s="143">
        <v>1</v>
      </c>
      <c r="I447" s="19" t="str">
        <f>IFERROR(VLOOKUP(F447,MatrizHDUniclass!$A:$AN,3,0),"NA")</f>
        <v>NA</v>
      </c>
      <c r="J447" s="19" t="str">
        <f>IFERROR(VLOOKUP(F447,MatrizHDUniclass!$A:$AN,19,0),"NA")</f>
        <v>NA</v>
      </c>
      <c r="K447" s="19" t="str">
        <f>IFERROR(VLOOKUP(F447,MatrizHDUniclass!$A:$AN,24,0),"NA")</f>
        <v>NA</v>
      </c>
      <c r="L447" s="19" t="str">
        <f>IFERROR(VLOOKUP(F447,MatrizHDUniclass!$A:$AN,31,0),"NA")</f>
        <v>NA</v>
      </c>
      <c r="M447" s="19" t="str">
        <f>IFERROR(VLOOKUP(F447,MatrizHDUniclass!$A:$AN,32,0),"NA")</f>
        <v>NA</v>
      </c>
      <c r="N447" s="19" t="str">
        <f>IFERROR(VLOOKUP(F447,MatrizHDUniclass!$A:$AN,33,0),"NA")</f>
        <v>NA</v>
      </c>
      <c r="O447" s="19" t="str">
        <f>IFERROR(VLOOKUP(F447,MatrizHDUniclass!$A:$AN,26,0),"NA")</f>
        <v>NA</v>
      </c>
      <c r="P447" s="19" t="str">
        <f>IFERROR(VLOOKUP(F447,MatrizHDUniclass!$A:$AN,34,0),"NA")</f>
        <v>NA</v>
      </c>
      <c r="Q447" s="19" t="str">
        <f>IFERROR(VLOOKUP(F447,MatrizHDUniclass!$A:$AN,35,0),"NA")</f>
        <v>NA</v>
      </c>
      <c r="R447" s="19" t="str">
        <f>IFERROR(VLOOKUP(F447,MatrizHDUniclass!$A:$AN,36,0),"NA")</f>
        <v>NA</v>
      </c>
      <c r="S447" s="19" t="str">
        <f>IFERROR(VLOOKUP(F447,MatrizHDUniclass!$A:$AN,37,0),"NA")</f>
        <v>NA</v>
      </c>
      <c r="T447" s="19" t="str">
        <f>IFERROR(VLOOKUP(F447,MatrizHDUniclass!$A:$AN,38,0),"NA")</f>
        <v>NA</v>
      </c>
      <c r="U447" s="19" t="str">
        <f>IFERROR(VLOOKUP(F447,MatrizHDUniclass!$A:$AN,39,0),"NA")</f>
        <v>NA</v>
      </c>
      <c r="V447" s="20" t="str">
        <f>IFERROR(VLOOKUP(F447,MatrizHDUniclass!$A:$AN,40,0),"NA")</f>
        <v>NA</v>
      </c>
      <c r="W447" s="7" t="s">
        <v>3921</v>
      </c>
      <c r="X447" s="8">
        <v>46226</v>
      </c>
    </row>
    <row r="448" spans="1:24" x14ac:dyDescent="0.25">
      <c r="A448" s="88">
        <v>41310</v>
      </c>
      <c r="B448" s="144" t="s">
        <v>9371</v>
      </c>
      <c r="C448" s="23">
        <v>16.8</v>
      </c>
      <c r="D448" s="23" t="s">
        <v>9384</v>
      </c>
      <c r="E448" s="23" t="s">
        <v>2792</v>
      </c>
      <c r="F448" s="144">
        <v>80859569</v>
      </c>
      <c r="G448" s="60" t="s">
        <v>9385</v>
      </c>
      <c r="H448" s="144" t="s">
        <v>9373</v>
      </c>
      <c r="I448" s="23" t="s">
        <v>4102</v>
      </c>
      <c r="J448" s="23" t="s">
        <v>4104</v>
      </c>
      <c r="K448" s="23" t="s">
        <v>4105</v>
      </c>
      <c r="L448" s="23" t="s">
        <v>3252</v>
      </c>
      <c r="M448" s="23" t="s">
        <v>3093</v>
      </c>
      <c r="N448" s="23" t="s">
        <v>3292</v>
      </c>
      <c r="O448" s="23" t="s">
        <v>4014</v>
      </c>
      <c r="P448" s="23" t="s">
        <v>4020</v>
      </c>
      <c r="Q448" s="23" t="s">
        <v>3295</v>
      </c>
      <c r="R448" s="23" t="s">
        <v>3296</v>
      </c>
      <c r="S448" s="23" t="s">
        <v>3285</v>
      </c>
      <c r="T448" s="23" t="s">
        <v>4021</v>
      </c>
      <c r="U448" s="23" t="s">
        <v>3253</v>
      </c>
      <c r="V448" s="24" t="s">
        <v>3055</v>
      </c>
      <c r="W448" s="7" t="s">
        <v>11247</v>
      </c>
      <c r="X448" s="8">
        <v>46226</v>
      </c>
    </row>
    <row r="449" spans="1:24" x14ac:dyDescent="0.25">
      <c r="A449" s="79">
        <v>43553</v>
      </c>
      <c r="B449" s="80" t="s">
        <v>3258</v>
      </c>
      <c r="C449" s="23">
        <v>16.8</v>
      </c>
      <c r="D449" s="23" t="s">
        <v>9384</v>
      </c>
      <c r="E449" s="19" t="s">
        <v>2792</v>
      </c>
      <c r="F449" s="80">
        <v>79778292</v>
      </c>
      <c r="G449" s="139" t="s">
        <v>9453</v>
      </c>
      <c r="H449" s="91" t="s">
        <v>10799</v>
      </c>
      <c r="I449" s="19" t="s">
        <v>13</v>
      </c>
      <c r="J449" s="19" t="s">
        <v>13</v>
      </c>
      <c r="K449" s="19" t="s">
        <v>13</v>
      </c>
      <c r="L449" s="19" t="s">
        <v>13</v>
      </c>
      <c r="M449" s="19" t="s">
        <v>13</v>
      </c>
      <c r="N449" s="19" t="s">
        <v>13</v>
      </c>
      <c r="O449" s="19" t="s">
        <v>13</v>
      </c>
      <c r="P449" s="19" t="s">
        <v>13</v>
      </c>
      <c r="Q449" s="19" t="s">
        <v>13</v>
      </c>
      <c r="R449" s="19" t="s">
        <v>13</v>
      </c>
      <c r="S449" s="19" t="s">
        <v>13</v>
      </c>
      <c r="T449" s="19" t="s">
        <v>13</v>
      </c>
      <c r="U449" s="19" t="s">
        <v>13</v>
      </c>
      <c r="V449" s="20" t="s">
        <v>13</v>
      </c>
      <c r="W449" s="7" t="s">
        <v>11247</v>
      </c>
      <c r="X449" s="8">
        <v>46226</v>
      </c>
    </row>
    <row r="450" spans="1:24" x14ac:dyDescent="0.25">
      <c r="A450" s="70">
        <v>43710</v>
      </c>
      <c r="B450" s="48" t="s">
        <v>2790</v>
      </c>
      <c r="C450" s="48">
        <v>16.8</v>
      </c>
      <c r="D450" s="48" t="s">
        <v>2791</v>
      </c>
      <c r="E450" s="48" t="s">
        <v>2792</v>
      </c>
      <c r="F450" s="48">
        <v>46151732</v>
      </c>
      <c r="G450" s="48" t="s">
        <v>2793</v>
      </c>
      <c r="H450" s="48" t="s">
        <v>2794</v>
      </c>
      <c r="I450" s="67" t="str">
        <f>VLOOKUP(F450,'PLANTA PERU'!A:AL,2,0)</f>
        <v>LOPEZ UCHUYA KATHERINE WENDY</v>
      </c>
      <c r="J450" s="67" t="str">
        <f>VLOOKUP(F450,'PLANTA PERU'!A:AL,10,0)</f>
        <v>JEFE DE ADMINISTRACION Y SCS</v>
      </c>
      <c r="K450" s="67" t="s">
        <v>2795</v>
      </c>
      <c r="L450" s="67">
        <f>VLOOKUP(F450,'PLANTA PERU'!A:AD,7,0)</f>
        <v>0</v>
      </c>
      <c r="M450" s="67" t="s">
        <v>13</v>
      </c>
      <c r="N450" s="67" t="str">
        <f>VLOOKUP(F450,'PLANTA PERU'!A:AD,12,0)</f>
        <v>TERMINO FIJO</v>
      </c>
      <c r="O450" s="67" t="s">
        <v>2796</v>
      </c>
      <c r="P450" s="67" t="s">
        <v>2797</v>
      </c>
      <c r="Q450" s="67" t="s">
        <v>13</v>
      </c>
      <c r="R450" s="67" t="s">
        <v>13</v>
      </c>
      <c r="S450" s="68" t="s">
        <v>13</v>
      </c>
      <c r="T450" s="67" t="s">
        <v>2798</v>
      </c>
      <c r="U450" s="67" t="s">
        <v>13</v>
      </c>
      <c r="V450" s="66" t="s">
        <v>13</v>
      </c>
      <c r="W450" s="7" t="s">
        <v>11247</v>
      </c>
      <c r="X450" s="8">
        <v>46226</v>
      </c>
    </row>
    <row r="451" spans="1:24" x14ac:dyDescent="0.25">
      <c r="A451" s="70">
        <v>43866</v>
      </c>
      <c r="B451" s="48" t="s">
        <v>2790</v>
      </c>
      <c r="C451" s="48">
        <v>16.8</v>
      </c>
      <c r="D451" s="48" t="s">
        <v>2791</v>
      </c>
      <c r="E451" s="48" t="s">
        <v>2792</v>
      </c>
      <c r="F451" s="48">
        <v>73445684</v>
      </c>
      <c r="G451" s="118" t="s">
        <v>2799</v>
      </c>
      <c r="H451" s="48" t="s">
        <v>2790</v>
      </c>
      <c r="I451" s="67" t="e">
        <v>#N/A</v>
      </c>
      <c r="J451" s="67" t="e">
        <v>#N/A</v>
      </c>
      <c r="K451" s="67" t="s">
        <v>2795</v>
      </c>
      <c r="L451" s="67" t="e">
        <v>#N/A</v>
      </c>
      <c r="M451" s="67" t="s">
        <v>13</v>
      </c>
      <c r="N451" s="67" t="e">
        <v>#N/A</v>
      </c>
      <c r="O451" s="67" t="s">
        <v>2796</v>
      </c>
      <c r="P451" s="67" t="s">
        <v>2797</v>
      </c>
      <c r="Q451" s="67" t="s">
        <v>13</v>
      </c>
      <c r="R451" s="67" t="s">
        <v>13</v>
      </c>
      <c r="S451" s="68" t="s">
        <v>13</v>
      </c>
      <c r="T451" s="67" t="s">
        <v>2798</v>
      </c>
      <c r="U451" s="67" t="s">
        <v>13</v>
      </c>
      <c r="V451" s="66" t="s">
        <v>13</v>
      </c>
      <c r="W451" s="7" t="s">
        <v>11247</v>
      </c>
      <c r="X451" s="8">
        <v>46226</v>
      </c>
    </row>
    <row r="452" spans="1:24" x14ac:dyDescent="0.25">
      <c r="A452" s="70">
        <v>44070</v>
      </c>
      <c r="B452" s="48" t="s">
        <v>2790</v>
      </c>
      <c r="C452" s="48">
        <v>16.8</v>
      </c>
      <c r="D452" s="48" t="s">
        <v>2791</v>
      </c>
      <c r="E452" s="48" t="s">
        <v>2792</v>
      </c>
      <c r="F452" s="48"/>
      <c r="G452" s="118" t="s">
        <v>2800</v>
      </c>
      <c r="H452" s="48" t="s">
        <v>2790</v>
      </c>
      <c r="I452" s="67" t="e">
        <v>#N/A</v>
      </c>
      <c r="J452" s="67" t="e">
        <v>#N/A</v>
      </c>
      <c r="K452" s="67" t="s">
        <v>2795</v>
      </c>
      <c r="L452" s="67" t="e">
        <v>#N/A</v>
      </c>
      <c r="M452" s="67" t="s">
        <v>13</v>
      </c>
      <c r="N452" s="67" t="e">
        <v>#N/A</v>
      </c>
      <c r="O452" s="67" t="s">
        <v>2796</v>
      </c>
      <c r="P452" s="67" t="s">
        <v>2797</v>
      </c>
      <c r="Q452" s="67" t="s">
        <v>13</v>
      </c>
      <c r="R452" s="67" t="s">
        <v>13</v>
      </c>
      <c r="S452" s="68" t="s">
        <v>13</v>
      </c>
      <c r="T452" s="67" t="s">
        <v>2798</v>
      </c>
      <c r="U452" s="67" t="s">
        <v>13</v>
      </c>
      <c r="V452" s="66" t="s">
        <v>13</v>
      </c>
      <c r="W452" s="7" t="s">
        <v>11247</v>
      </c>
      <c r="X452" s="8">
        <v>46226</v>
      </c>
    </row>
    <row r="453" spans="1:24" x14ac:dyDescent="0.25">
      <c r="A453" s="102">
        <v>46171</v>
      </c>
      <c r="B453" s="23" t="s">
        <v>3298</v>
      </c>
      <c r="C453" s="23">
        <v>0.1</v>
      </c>
      <c r="D453" s="23" t="s">
        <v>3903</v>
      </c>
      <c r="E453" s="23" t="s">
        <v>3904</v>
      </c>
      <c r="F453" s="23">
        <v>1007412755</v>
      </c>
      <c r="G453" s="60" t="s">
        <v>9800</v>
      </c>
      <c r="H453" s="23"/>
      <c r="I453" s="23" t="s">
        <v>13</v>
      </c>
      <c r="J453" s="23" t="s">
        <v>13</v>
      </c>
      <c r="K453" s="23" t="s">
        <v>13</v>
      </c>
      <c r="L453" s="23" t="s">
        <v>13</v>
      </c>
      <c r="M453" s="23" t="s">
        <v>13</v>
      </c>
      <c r="N453" s="23" t="s">
        <v>13</v>
      </c>
      <c r="O453" s="23" t="s">
        <v>13</v>
      </c>
      <c r="P453" s="23" t="s">
        <v>13</v>
      </c>
      <c r="Q453" s="23" t="s">
        <v>13</v>
      </c>
      <c r="R453" s="23" t="s">
        <v>13</v>
      </c>
      <c r="S453" s="23" t="s">
        <v>13</v>
      </c>
      <c r="T453" s="23" t="s">
        <v>13</v>
      </c>
      <c r="U453" s="23" t="s">
        <v>13</v>
      </c>
      <c r="V453" s="24" t="s">
        <v>13</v>
      </c>
      <c r="W453" s="7" t="s">
        <v>3921</v>
      </c>
      <c r="X453" s="8">
        <v>46226</v>
      </c>
    </row>
    <row r="454" spans="1:24" x14ac:dyDescent="0.25">
      <c r="A454" s="102">
        <v>46171</v>
      </c>
      <c r="B454" s="23" t="s">
        <v>3298</v>
      </c>
      <c r="C454" s="23">
        <v>0.1</v>
      </c>
      <c r="D454" s="23" t="s">
        <v>3903</v>
      </c>
      <c r="E454" s="23" t="s">
        <v>3904</v>
      </c>
      <c r="F454" s="23">
        <v>1061536033</v>
      </c>
      <c r="G454" s="23" t="s">
        <v>9542</v>
      </c>
      <c r="H454" s="145">
        <v>1</v>
      </c>
      <c r="I454" s="23" t="s">
        <v>13</v>
      </c>
      <c r="J454" s="23" t="s">
        <v>13</v>
      </c>
      <c r="K454" s="23" t="s">
        <v>13</v>
      </c>
      <c r="L454" s="23" t="s">
        <v>13</v>
      </c>
      <c r="M454" s="23" t="s">
        <v>13</v>
      </c>
      <c r="N454" s="23" t="s">
        <v>13</v>
      </c>
      <c r="O454" s="23" t="s">
        <v>13</v>
      </c>
      <c r="P454" s="23" t="s">
        <v>13</v>
      </c>
      <c r="Q454" s="23" t="s">
        <v>13</v>
      </c>
      <c r="R454" s="23" t="s">
        <v>13</v>
      </c>
      <c r="S454" s="23" t="s">
        <v>13</v>
      </c>
      <c r="T454" s="23" t="s">
        <v>13</v>
      </c>
      <c r="U454" s="23" t="s">
        <v>13</v>
      </c>
      <c r="V454" s="24" t="s">
        <v>13</v>
      </c>
      <c r="W454" s="7" t="s">
        <v>3921</v>
      </c>
      <c r="X454" s="8">
        <v>46226</v>
      </c>
    </row>
    <row r="455" spans="1:24" x14ac:dyDescent="0.25">
      <c r="A455" s="96">
        <v>46171</v>
      </c>
      <c r="B455" s="19" t="s">
        <v>3298</v>
      </c>
      <c r="C455" s="23">
        <v>0.1</v>
      </c>
      <c r="D455" s="23" t="s">
        <v>3903</v>
      </c>
      <c r="E455" s="19" t="s">
        <v>3904</v>
      </c>
      <c r="F455" s="19">
        <v>87434068</v>
      </c>
      <c r="G455" s="19" t="s">
        <v>9696</v>
      </c>
      <c r="H455" s="145">
        <v>1</v>
      </c>
      <c r="I455" s="19" t="s">
        <v>13</v>
      </c>
      <c r="J455" s="19" t="s">
        <v>13</v>
      </c>
      <c r="K455" s="19" t="s">
        <v>13</v>
      </c>
      <c r="L455" s="19" t="s">
        <v>13</v>
      </c>
      <c r="M455" s="19" t="s">
        <v>13</v>
      </c>
      <c r="N455" s="19" t="s">
        <v>13</v>
      </c>
      <c r="O455" s="19" t="s">
        <v>13</v>
      </c>
      <c r="P455" s="19" t="s">
        <v>13</v>
      </c>
      <c r="Q455" s="19" t="s">
        <v>13</v>
      </c>
      <c r="R455" s="19" t="s">
        <v>13</v>
      </c>
      <c r="S455" s="19" t="s">
        <v>13</v>
      </c>
      <c r="T455" s="19" t="s">
        <v>13</v>
      </c>
      <c r="U455" s="19" t="s">
        <v>13</v>
      </c>
      <c r="V455" s="20" t="s">
        <v>13</v>
      </c>
      <c r="W455" s="7" t="s">
        <v>3921</v>
      </c>
      <c r="X455" s="8">
        <v>46226</v>
      </c>
    </row>
    <row r="456" spans="1:24" x14ac:dyDescent="0.25">
      <c r="A456" s="102">
        <v>46171</v>
      </c>
      <c r="B456" s="23" t="s">
        <v>3298</v>
      </c>
      <c r="C456" s="23">
        <v>0.1</v>
      </c>
      <c r="D456" s="23" t="s">
        <v>3903</v>
      </c>
      <c r="E456" s="23" t="s">
        <v>3904</v>
      </c>
      <c r="F456" s="23">
        <v>6136911</v>
      </c>
      <c r="G456" s="23" t="s">
        <v>9781</v>
      </c>
      <c r="H456" s="145">
        <v>1</v>
      </c>
      <c r="I456" s="23" t="s">
        <v>13</v>
      </c>
      <c r="J456" s="23" t="s">
        <v>13</v>
      </c>
      <c r="K456" s="23" t="s">
        <v>13</v>
      </c>
      <c r="L456" s="23" t="s">
        <v>13</v>
      </c>
      <c r="M456" s="23" t="s">
        <v>13</v>
      </c>
      <c r="N456" s="23" t="s">
        <v>13</v>
      </c>
      <c r="O456" s="23" t="s">
        <v>13</v>
      </c>
      <c r="P456" s="23" t="s">
        <v>13</v>
      </c>
      <c r="Q456" s="23" t="s">
        <v>13</v>
      </c>
      <c r="R456" s="23" t="s">
        <v>13</v>
      </c>
      <c r="S456" s="23" t="s">
        <v>13</v>
      </c>
      <c r="T456" s="23" t="s">
        <v>13</v>
      </c>
      <c r="U456" s="23" t="s">
        <v>13</v>
      </c>
      <c r="V456" s="24" t="s">
        <v>13</v>
      </c>
      <c r="W456" s="7" t="s">
        <v>3921</v>
      </c>
      <c r="X456" s="8">
        <v>46226</v>
      </c>
    </row>
    <row r="457" spans="1:24" x14ac:dyDescent="0.25">
      <c r="A457" s="96">
        <v>46171</v>
      </c>
      <c r="B457" s="19" t="s">
        <v>3298</v>
      </c>
      <c r="C457" s="23">
        <v>0.1</v>
      </c>
      <c r="D457" s="23" t="s">
        <v>3903</v>
      </c>
      <c r="E457" s="19" t="s">
        <v>3904</v>
      </c>
      <c r="F457" s="19">
        <v>1144189947</v>
      </c>
      <c r="G457" s="19" t="s">
        <v>9794</v>
      </c>
      <c r="H457" s="145">
        <v>1</v>
      </c>
      <c r="I457" s="19" t="s">
        <v>13</v>
      </c>
      <c r="J457" s="19" t="s">
        <v>13</v>
      </c>
      <c r="K457" s="19" t="s">
        <v>13</v>
      </c>
      <c r="L457" s="19" t="s">
        <v>13</v>
      </c>
      <c r="M457" s="19" t="s">
        <v>13</v>
      </c>
      <c r="N457" s="19" t="s">
        <v>13</v>
      </c>
      <c r="O457" s="19" t="s">
        <v>13</v>
      </c>
      <c r="P457" s="19" t="s">
        <v>13</v>
      </c>
      <c r="Q457" s="19" t="s">
        <v>13</v>
      </c>
      <c r="R457" s="19" t="s">
        <v>13</v>
      </c>
      <c r="S457" s="19" t="s">
        <v>13</v>
      </c>
      <c r="T457" s="19" t="s">
        <v>13</v>
      </c>
      <c r="U457" s="19" t="s">
        <v>13</v>
      </c>
      <c r="V457" s="20" t="s">
        <v>13</v>
      </c>
      <c r="W457" s="7" t="s">
        <v>3921</v>
      </c>
      <c r="X457" s="8">
        <v>46226</v>
      </c>
    </row>
    <row r="458" spans="1:24" x14ac:dyDescent="0.25">
      <c r="A458" s="102">
        <v>46171</v>
      </c>
      <c r="B458" s="23" t="s">
        <v>3298</v>
      </c>
      <c r="C458" s="23">
        <v>0.1</v>
      </c>
      <c r="D458" s="23" t="s">
        <v>3903</v>
      </c>
      <c r="E458" s="23" t="s">
        <v>3904</v>
      </c>
      <c r="F458" s="23">
        <v>1107513234</v>
      </c>
      <c r="G458" s="23" t="s">
        <v>9843</v>
      </c>
      <c r="H458" s="145">
        <v>1</v>
      </c>
      <c r="I458" s="23" t="s">
        <v>13</v>
      </c>
      <c r="J458" s="23" t="s">
        <v>13</v>
      </c>
      <c r="K458" s="23" t="s">
        <v>13</v>
      </c>
      <c r="L458" s="23" t="s">
        <v>13</v>
      </c>
      <c r="M458" s="23" t="s">
        <v>13</v>
      </c>
      <c r="N458" s="23" t="s">
        <v>13</v>
      </c>
      <c r="O458" s="23" t="s">
        <v>13</v>
      </c>
      <c r="P458" s="23" t="s">
        <v>13</v>
      </c>
      <c r="Q458" s="23" t="s">
        <v>13</v>
      </c>
      <c r="R458" s="23" t="s">
        <v>13</v>
      </c>
      <c r="S458" s="23" t="s">
        <v>13</v>
      </c>
      <c r="T458" s="23" t="s">
        <v>13</v>
      </c>
      <c r="U458" s="23" t="s">
        <v>13</v>
      </c>
      <c r="V458" s="24" t="s">
        <v>13</v>
      </c>
      <c r="W458" s="7" t="s">
        <v>3921</v>
      </c>
      <c r="X458" s="8">
        <v>46226</v>
      </c>
    </row>
    <row r="459" spans="1:24" x14ac:dyDescent="0.25">
      <c r="A459" s="96">
        <v>46171</v>
      </c>
      <c r="B459" s="19" t="s">
        <v>3298</v>
      </c>
      <c r="C459" s="23">
        <v>0.1</v>
      </c>
      <c r="D459" s="23" t="s">
        <v>3903</v>
      </c>
      <c r="E459" s="19" t="s">
        <v>3904</v>
      </c>
      <c r="F459" s="19">
        <v>1151970929</v>
      </c>
      <c r="G459" s="19" t="s">
        <v>9853</v>
      </c>
      <c r="H459" s="145">
        <v>1</v>
      </c>
      <c r="I459" s="19" t="s">
        <v>13</v>
      </c>
      <c r="J459" s="19" t="s">
        <v>13</v>
      </c>
      <c r="K459" s="19" t="s">
        <v>13</v>
      </c>
      <c r="L459" s="19" t="s">
        <v>13</v>
      </c>
      <c r="M459" s="19" t="s">
        <v>13</v>
      </c>
      <c r="N459" s="19" t="s">
        <v>13</v>
      </c>
      <c r="O459" s="19" t="s">
        <v>13</v>
      </c>
      <c r="P459" s="19" t="s">
        <v>13</v>
      </c>
      <c r="Q459" s="19" t="s">
        <v>13</v>
      </c>
      <c r="R459" s="19" t="s">
        <v>13</v>
      </c>
      <c r="S459" s="19" t="s">
        <v>13</v>
      </c>
      <c r="T459" s="19" t="s">
        <v>13</v>
      </c>
      <c r="U459" s="19" t="s">
        <v>13</v>
      </c>
      <c r="V459" s="20" t="s">
        <v>13</v>
      </c>
      <c r="W459" s="7" t="s">
        <v>3921</v>
      </c>
      <c r="X459" s="8">
        <v>46226</v>
      </c>
    </row>
    <row r="460" spans="1:24" x14ac:dyDescent="0.25">
      <c r="A460" s="102">
        <v>46171</v>
      </c>
      <c r="B460" s="23" t="s">
        <v>3298</v>
      </c>
      <c r="C460" s="23">
        <v>0.1</v>
      </c>
      <c r="D460" s="23" t="s">
        <v>3903</v>
      </c>
      <c r="E460" s="23" t="s">
        <v>3904</v>
      </c>
      <c r="F460" s="23">
        <v>1007759504</v>
      </c>
      <c r="G460" s="23" t="s">
        <v>9860</v>
      </c>
      <c r="H460" s="145">
        <v>1</v>
      </c>
      <c r="I460" s="23" t="s">
        <v>13</v>
      </c>
      <c r="J460" s="23" t="s">
        <v>13</v>
      </c>
      <c r="K460" s="23" t="s">
        <v>13</v>
      </c>
      <c r="L460" s="23" t="s">
        <v>13</v>
      </c>
      <c r="M460" s="23" t="s">
        <v>13</v>
      </c>
      <c r="N460" s="23" t="s">
        <v>13</v>
      </c>
      <c r="O460" s="23" t="s">
        <v>13</v>
      </c>
      <c r="P460" s="23" t="s">
        <v>13</v>
      </c>
      <c r="Q460" s="23" t="s">
        <v>13</v>
      </c>
      <c r="R460" s="23" t="s">
        <v>13</v>
      </c>
      <c r="S460" s="23" t="s">
        <v>13</v>
      </c>
      <c r="T460" s="23" t="s">
        <v>13</v>
      </c>
      <c r="U460" s="23" t="s">
        <v>13</v>
      </c>
      <c r="V460" s="24" t="s">
        <v>13</v>
      </c>
      <c r="W460" s="7" t="s">
        <v>3921</v>
      </c>
      <c r="X460" s="8">
        <v>46226</v>
      </c>
    </row>
    <row r="461" spans="1:24" x14ac:dyDescent="0.25">
      <c r="A461" s="96">
        <v>46171</v>
      </c>
      <c r="B461" s="19" t="s">
        <v>3298</v>
      </c>
      <c r="C461" s="23">
        <v>0.1</v>
      </c>
      <c r="D461" s="23" t="s">
        <v>3903</v>
      </c>
      <c r="E461" s="19" t="s">
        <v>3904</v>
      </c>
      <c r="F461" s="19">
        <v>94543210</v>
      </c>
      <c r="G461" s="19" t="s">
        <v>9895</v>
      </c>
      <c r="H461" s="145">
        <v>1</v>
      </c>
      <c r="I461" s="19" t="s">
        <v>13</v>
      </c>
      <c r="J461" s="19" t="s">
        <v>13</v>
      </c>
      <c r="K461" s="19" t="s">
        <v>13</v>
      </c>
      <c r="L461" s="19" t="s">
        <v>13</v>
      </c>
      <c r="M461" s="19" t="s">
        <v>13</v>
      </c>
      <c r="N461" s="19" t="s">
        <v>13</v>
      </c>
      <c r="O461" s="19" t="s">
        <v>13</v>
      </c>
      <c r="P461" s="19" t="s">
        <v>13</v>
      </c>
      <c r="Q461" s="19" t="s">
        <v>13</v>
      </c>
      <c r="R461" s="19" t="s">
        <v>13</v>
      </c>
      <c r="S461" s="19" t="s">
        <v>13</v>
      </c>
      <c r="T461" s="19" t="s">
        <v>13</v>
      </c>
      <c r="U461" s="19" t="s">
        <v>13</v>
      </c>
      <c r="V461" s="20" t="s">
        <v>13</v>
      </c>
      <c r="W461" s="7" t="s">
        <v>3921</v>
      </c>
      <c r="X461" s="8">
        <v>46226</v>
      </c>
    </row>
    <row r="462" spans="1:24" x14ac:dyDescent="0.25">
      <c r="A462" s="102">
        <v>46171</v>
      </c>
      <c r="B462" s="23" t="s">
        <v>3449</v>
      </c>
      <c r="C462" s="23">
        <v>0.1</v>
      </c>
      <c r="D462" s="23" t="s">
        <v>3903</v>
      </c>
      <c r="E462" s="23" t="s">
        <v>3904</v>
      </c>
      <c r="F462" s="23">
        <v>1112225567</v>
      </c>
      <c r="G462" s="23" t="s">
        <v>10237</v>
      </c>
      <c r="H462" s="145">
        <v>1</v>
      </c>
      <c r="I462" s="23" t="s">
        <v>13</v>
      </c>
      <c r="J462" s="23" t="s">
        <v>13</v>
      </c>
      <c r="K462" s="23" t="s">
        <v>13</v>
      </c>
      <c r="L462" s="23" t="s">
        <v>13</v>
      </c>
      <c r="M462" s="23" t="s">
        <v>13</v>
      </c>
      <c r="N462" s="23" t="s">
        <v>13</v>
      </c>
      <c r="O462" s="23" t="s">
        <v>13</v>
      </c>
      <c r="P462" s="23" t="s">
        <v>13</v>
      </c>
      <c r="Q462" s="23" t="s">
        <v>13</v>
      </c>
      <c r="R462" s="23" t="s">
        <v>13</v>
      </c>
      <c r="S462" s="23" t="s">
        <v>13</v>
      </c>
      <c r="T462" s="23" t="s">
        <v>13</v>
      </c>
      <c r="U462" s="23" t="s">
        <v>13</v>
      </c>
      <c r="V462" s="24" t="s">
        <v>13</v>
      </c>
      <c r="W462" s="7" t="s">
        <v>3921</v>
      </c>
      <c r="X462" s="8">
        <v>46226</v>
      </c>
    </row>
    <row r="463" spans="1:24" x14ac:dyDescent="0.25">
      <c r="A463" s="96">
        <v>46185</v>
      </c>
      <c r="B463" s="19" t="s">
        <v>3298</v>
      </c>
      <c r="C463" s="23">
        <v>0.1</v>
      </c>
      <c r="D463" s="23" t="s">
        <v>3903</v>
      </c>
      <c r="E463" s="19" t="s">
        <v>3904</v>
      </c>
      <c r="F463" s="19">
        <v>1006119303</v>
      </c>
      <c r="G463" s="19" t="s">
        <v>10403</v>
      </c>
      <c r="H463" s="145">
        <v>1</v>
      </c>
      <c r="I463" s="19" t="s">
        <v>13</v>
      </c>
      <c r="J463" s="19" t="s">
        <v>13</v>
      </c>
      <c r="K463" s="19" t="s">
        <v>13</v>
      </c>
      <c r="L463" s="19" t="s">
        <v>13</v>
      </c>
      <c r="M463" s="19" t="s">
        <v>13</v>
      </c>
      <c r="N463" s="19" t="s">
        <v>13</v>
      </c>
      <c r="O463" s="19" t="s">
        <v>13</v>
      </c>
      <c r="P463" s="19" t="s">
        <v>13</v>
      </c>
      <c r="Q463" s="19" t="s">
        <v>13</v>
      </c>
      <c r="R463" s="19" t="s">
        <v>13</v>
      </c>
      <c r="S463" s="19" t="s">
        <v>13</v>
      </c>
      <c r="T463" s="19" t="s">
        <v>13</v>
      </c>
      <c r="U463" s="19" t="s">
        <v>13</v>
      </c>
      <c r="V463" s="20" t="s">
        <v>13</v>
      </c>
      <c r="W463" s="7" t="s">
        <v>3921</v>
      </c>
      <c r="X463" s="8">
        <v>46226</v>
      </c>
    </row>
    <row r="464" spans="1:24" x14ac:dyDescent="0.25">
      <c r="A464" s="88">
        <v>43926</v>
      </c>
      <c r="B464" s="23" t="s">
        <v>7814</v>
      </c>
      <c r="C464" s="23">
        <v>6.3</v>
      </c>
      <c r="D464" s="23" t="s">
        <v>2802</v>
      </c>
      <c r="E464" s="19" t="s">
        <v>2806</v>
      </c>
      <c r="F464" s="23">
        <v>1104873783</v>
      </c>
      <c r="G464" s="139" t="s">
        <v>8944</v>
      </c>
      <c r="H464" s="23"/>
      <c r="I464" s="23" t="s">
        <v>13</v>
      </c>
      <c r="J464" s="23" t="s">
        <v>13</v>
      </c>
      <c r="K464" s="23" t="s">
        <v>13</v>
      </c>
      <c r="L464" s="23" t="s">
        <v>13</v>
      </c>
      <c r="M464" s="23" t="s">
        <v>13</v>
      </c>
      <c r="N464" s="23" t="s">
        <v>13</v>
      </c>
      <c r="O464" s="23" t="s">
        <v>13</v>
      </c>
      <c r="P464" s="23" t="s">
        <v>13</v>
      </c>
      <c r="Q464" s="23" t="s">
        <v>13</v>
      </c>
      <c r="R464" s="23" t="s">
        <v>13</v>
      </c>
      <c r="S464" s="23" t="s">
        <v>13</v>
      </c>
      <c r="T464" s="23" t="s">
        <v>13</v>
      </c>
      <c r="U464" s="23" t="s">
        <v>13</v>
      </c>
      <c r="V464" s="24" t="s">
        <v>13</v>
      </c>
      <c r="W464" s="7" t="s">
        <v>11252</v>
      </c>
      <c r="X464" s="8">
        <v>46227</v>
      </c>
    </row>
    <row r="465" spans="1:24" x14ac:dyDescent="0.25">
      <c r="A465" s="96">
        <v>46171</v>
      </c>
      <c r="B465" s="19" t="s">
        <v>3449</v>
      </c>
      <c r="C465" s="23">
        <v>0.1</v>
      </c>
      <c r="D465" s="23" t="s">
        <v>3903</v>
      </c>
      <c r="E465" s="19" t="s">
        <v>3904</v>
      </c>
      <c r="F465" s="19">
        <v>1109186596</v>
      </c>
      <c r="G465" s="19" t="s">
        <v>9959</v>
      </c>
      <c r="H465" s="19" t="s">
        <v>9774</v>
      </c>
      <c r="I465" s="19" t="s">
        <v>13</v>
      </c>
      <c r="J465" s="19" t="s">
        <v>13</v>
      </c>
      <c r="K465" s="19" t="s">
        <v>13</v>
      </c>
      <c r="L465" s="19" t="s">
        <v>13</v>
      </c>
      <c r="M465" s="19" t="s">
        <v>13</v>
      </c>
      <c r="N465" s="19" t="s">
        <v>13</v>
      </c>
      <c r="O465" s="19" t="s">
        <v>13</v>
      </c>
      <c r="P465" s="19" t="s">
        <v>13</v>
      </c>
      <c r="Q465" s="19" t="s">
        <v>13</v>
      </c>
      <c r="R465" s="19" t="s">
        <v>13</v>
      </c>
      <c r="S465" s="19" t="s">
        <v>13</v>
      </c>
      <c r="T465" s="19" t="s">
        <v>13</v>
      </c>
      <c r="U465" s="19" t="s">
        <v>13</v>
      </c>
      <c r="V465" s="20" t="s">
        <v>13</v>
      </c>
      <c r="W465" s="7" t="s">
        <v>11260</v>
      </c>
      <c r="X465" s="8">
        <v>46227</v>
      </c>
    </row>
    <row r="466" spans="1:24" x14ac:dyDescent="0.25">
      <c r="A466" s="96">
        <v>46171</v>
      </c>
      <c r="B466" s="19" t="s">
        <v>3258</v>
      </c>
      <c r="C466" s="23">
        <v>0.1</v>
      </c>
      <c r="D466" s="23" t="s">
        <v>3903</v>
      </c>
      <c r="E466" s="19" t="s">
        <v>3904</v>
      </c>
      <c r="F466" s="19">
        <v>1010212697</v>
      </c>
      <c r="G466" s="19" t="s">
        <v>10321</v>
      </c>
      <c r="H466" s="19"/>
      <c r="I466" s="19" t="s">
        <v>13</v>
      </c>
      <c r="J466" s="19" t="s">
        <v>13</v>
      </c>
      <c r="K466" s="19" t="s">
        <v>13</v>
      </c>
      <c r="L466" s="19" t="s">
        <v>13</v>
      </c>
      <c r="M466" s="19" t="s">
        <v>13</v>
      </c>
      <c r="N466" s="19" t="s">
        <v>13</v>
      </c>
      <c r="O466" s="19" t="s">
        <v>13</v>
      </c>
      <c r="P466" s="19" t="s">
        <v>13</v>
      </c>
      <c r="Q466" s="19" t="s">
        <v>13</v>
      </c>
      <c r="R466" s="19" t="s">
        <v>13</v>
      </c>
      <c r="S466" s="19" t="s">
        <v>13</v>
      </c>
      <c r="T466" s="19" t="s">
        <v>13</v>
      </c>
      <c r="U466" s="19" t="s">
        <v>13</v>
      </c>
      <c r="V466" s="20" t="s">
        <v>13</v>
      </c>
      <c r="W466" s="7" t="s">
        <v>3921</v>
      </c>
      <c r="X466" s="8">
        <v>46230</v>
      </c>
    </row>
    <row r="467" spans="1:24" x14ac:dyDescent="0.25">
      <c r="A467" s="102">
        <v>46171</v>
      </c>
      <c r="B467" s="23" t="s">
        <v>3298</v>
      </c>
      <c r="C467" s="23">
        <v>0.1</v>
      </c>
      <c r="D467" s="23" t="s">
        <v>3903</v>
      </c>
      <c r="E467" s="23" t="s">
        <v>3904</v>
      </c>
      <c r="F467" s="23">
        <v>1002861977</v>
      </c>
      <c r="G467" s="60" t="s">
        <v>9796</v>
      </c>
      <c r="H467" s="23"/>
      <c r="I467" s="23" t="s">
        <v>13</v>
      </c>
      <c r="J467" s="23" t="s">
        <v>13</v>
      </c>
      <c r="K467" s="23" t="s">
        <v>13</v>
      </c>
      <c r="L467" s="23" t="s">
        <v>13</v>
      </c>
      <c r="M467" s="23" t="s">
        <v>13</v>
      </c>
      <c r="N467" s="23" t="s">
        <v>13</v>
      </c>
      <c r="O467" s="23" t="s">
        <v>13</v>
      </c>
      <c r="P467" s="23" t="s">
        <v>13</v>
      </c>
      <c r="Q467" s="23" t="s">
        <v>13</v>
      </c>
      <c r="R467" s="23" t="s">
        <v>13</v>
      </c>
      <c r="S467" s="23" t="s">
        <v>13</v>
      </c>
      <c r="T467" s="23" t="s">
        <v>13</v>
      </c>
      <c r="U467" s="23" t="s">
        <v>13</v>
      </c>
      <c r="V467" s="24" t="s">
        <v>13</v>
      </c>
      <c r="W467" s="7" t="s">
        <v>3921</v>
      </c>
      <c r="X467" s="8">
        <v>46230</v>
      </c>
    </row>
    <row r="468" spans="1:24" x14ac:dyDescent="0.25">
      <c r="A468" s="102">
        <v>46171</v>
      </c>
      <c r="B468" s="23" t="s">
        <v>3298</v>
      </c>
      <c r="C468" s="23">
        <v>0.1</v>
      </c>
      <c r="D468" s="23" t="s">
        <v>3903</v>
      </c>
      <c r="E468" s="23" t="s">
        <v>3904</v>
      </c>
      <c r="F468" s="28">
        <v>1108334218</v>
      </c>
      <c r="G468" s="23" t="s">
        <v>9798</v>
      </c>
      <c r="H468" s="23"/>
      <c r="I468" s="23" t="s">
        <v>13</v>
      </c>
      <c r="J468" s="23" t="s">
        <v>13</v>
      </c>
      <c r="K468" s="23" t="s">
        <v>13</v>
      </c>
      <c r="L468" s="23" t="s">
        <v>13</v>
      </c>
      <c r="M468" s="23" t="s">
        <v>13</v>
      </c>
      <c r="N468" s="23" t="s">
        <v>13</v>
      </c>
      <c r="O468" s="23" t="s">
        <v>13</v>
      </c>
      <c r="P468" s="23" t="s">
        <v>13</v>
      </c>
      <c r="Q468" s="23" t="s">
        <v>13</v>
      </c>
      <c r="R468" s="23" t="s">
        <v>13</v>
      </c>
      <c r="S468" s="23" t="s">
        <v>13</v>
      </c>
      <c r="T468" s="23" t="s">
        <v>13</v>
      </c>
      <c r="U468" s="23" t="s">
        <v>13</v>
      </c>
      <c r="V468" s="24" t="s">
        <v>13</v>
      </c>
      <c r="W468" s="7" t="s">
        <v>3921</v>
      </c>
      <c r="X468" s="8">
        <v>46230</v>
      </c>
    </row>
    <row r="469" spans="1:24" x14ac:dyDescent="0.25">
      <c r="A469" s="96">
        <v>46171</v>
      </c>
      <c r="B469" s="19" t="s">
        <v>3298</v>
      </c>
      <c r="C469" s="23">
        <v>0.1</v>
      </c>
      <c r="D469" s="23" t="s">
        <v>3903</v>
      </c>
      <c r="E469" s="19" t="s">
        <v>3904</v>
      </c>
      <c r="F469" s="28">
        <v>1062014341</v>
      </c>
      <c r="G469" s="19" t="s">
        <v>9824</v>
      </c>
      <c r="H469" s="19"/>
      <c r="I469" s="19" t="s">
        <v>13</v>
      </c>
      <c r="J469" s="19" t="s">
        <v>13</v>
      </c>
      <c r="K469" s="19" t="s">
        <v>13</v>
      </c>
      <c r="L469" s="19" t="s">
        <v>13</v>
      </c>
      <c r="M469" s="19" t="s">
        <v>13</v>
      </c>
      <c r="N469" s="19" t="s">
        <v>13</v>
      </c>
      <c r="O469" s="19" t="s">
        <v>13</v>
      </c>
      <c r="P469" s="19" t="s">
        <v>13</v>
      </c>
      <c r="Q469" s="19" t="s">
        <v>13</v>
      </c>
      <c r="R469" s="19" t="s">
        <v>13</v>
      </c>
      <c r="S469" s="19" t="s">
        <v>13</v>
      </c>
      <c r="T469" s="19" t="s">
        <v>13</v>
      </c>
      <c r="U469" s="19" t="s">
        <v>13</v>
      </c>
      <c r="V469" s="20" t="s">
        <v>13</v>
      </c>
      <c r="W469" s="7" t="s">
        <v>3921</v>
      </c>
      <c r="X469" s="8">
        <v>46230</v>
      </c>
    </row>
    <row r="470" spans="1:24" x14ac:dyDescent="0.25">
      <c r="A470" s="96">
        <v>46171</v>
      </c>
      <c r="B470" s="19" t="s">
        <v>3309</v>
      </c>
      <c r="C470" s="23">
        <v>0.1</v>
      </c>
      <c r="D470" s="23" t="s">
        <v>3903</v>
      </c>
      <c r="E470" s="19" t="s">
        <v>3904</v>
      </c>
      <c r="F470" s="28">
        <v>1110581562</v>
      </c>
      <c r="G470" s="19" t="s">
        <v>10034</v>
      </c>
      <c r="H470" s="19"/>
      <c r="I470" s="19" t="s">
        <v>13</v>
      </c>
      <c r="J470" s="19" t="s">
        <v>13</v>
      </c>
      <c r="K470" s="19" t="s">
        <v>13</v>
      </c>
      <c r="L470" s="19" t="s">
        <v>13</v>
      </c>
      <c r="M470" s="19" t="s">
        <v>13</v>
      </c>
      <c r="N470" s="19" t="s">
        <v>13</v>
      </c>
      <c r="O470" s="19" t="s">
        <v>13</v>
      </c>
      <c r="P470" s="19" t="s">
        <v>13</v>
      </c>
      <c r="Q470" s="19" t="s">
        <v>13</v>
      </c>
      <c r="R470" s="19" t="s">
        <v>13</v>
      </c>
      <c r="S470" s="19" t="s">
        <v>13</v>
      </c>
      <c r="T470" s="19" t="s">
        <v>13</v>
      </c>
      <c r="U470" s="19" t="s">
        <v>13</v>
      </c>
      <c r="V470" s="20" t="s">
        <v>13</v>
      </c>
      <c r="W470" s="7" t="s">
        <v>3921</v>
      </c>
      <c r="X470" s="8">
        <v>46230</v>
      </c>
    </row>
    <row r="471" spans="1:24" x14ac:dyDescent="0.25">
      <c r="A471" s="102">
        <v>46171</v>
      </c>
      <c r="B471" s="23" t="s">
        <v>3440</v>
      </c>
      <c r="C471" s="23">
        <v>0.1</v>
      </c>
      <c r="D471" s="23" t="s">
        <v>3903</v>
      </c>
      <c r="E471" s="23" t="s">
        <v>3904</v>
      </c>
      <c r="F471" s="28">
        <v>1116281973</v>
      </c>
      <c r="G471" s="23" t="s">
        <v>10261</v>
      </c>
      <c r="H471" s="23"/>
      <c r="I471" s="23" t="s">
        <v>13</v>
      </c>
      <c r="J471" s="23" t="s">
        <v>13</v>
      </c>
      <c r="K471" s="23" t="s">
        <v>13</v>
      </c>
      <c r="L471" s="23" t="s">
        <v>13</v>
      </c>
      <c r="M471" s="23" t="s">
        <v>13</v>
      </c>
      <c r="N471" s="23" t="s">
        <v>13</v>
      </c>
      <c r="O471" s="23" t="s">
        <v>13</v>
      </c>
      <c r="P471" s="23" t="s">
        <v>13</v>
      </c>
      <c r="Q471" s="23" t="s">
        <v>13</v>
      </c>
      <c r="R471" s="23" t="s">
        <v>13</v>
      </c>
      <c r="S471" s="23" t="s">
        <v>13</v>
      </c>
      <c r="T471" s="23" t="s">
        <v>13</v>
      </c>
      <c r="U471" s="23" t="s">
        <v>13</v>
      </c>
      <c r="V471" s="24" t="s">
        <v>13</v>
      </c>
      <c r="W471" s="7" t="s">
        <v>3921</v>
      </c>
      <c r="X471" s="8">
        <v>46230</v>
      </c>
    </row>
    <row r="472" spans="1:24" x14ac:dyDescent="0.25">
      <c r="A472" s="96">
        <v>46183</v>
      </c>
      <c r="B472" s="19" t="s">
        <v>3298</v>
      </c>
      <c r="C472" s="23">
        <v>0.1</v>
      </c>
      <c r="D472" s="23" t="s">
        <v>3903</v>
      </c>
      <c r="E472" s="19" t="s">
        <v>3904</v>
      </c>
      <c r="F472" s="28">
        <v>1005646137</v>
      </c>
      <c r="G472" s="19" t="s">
        <v>10386</v>
      </c>
      <c r="H472" s="19"/>
      <c r="I472" s="19" t="s">
        <v>13</v>
      </c>
      <c r="J472" s="19" t="s">
        <v>13</v>
      </c>
      <c r="K472" s="19" t="s">
        <v>13</v>
      </c>
      <c r="L472" s="19" t="s">
        <v>13</v>
      </c>
      <c r="M472" s="19" t="s">
        <v>13</v>
      </c>
      <c r="N472" s="19" t="s">
        <v>13</v>
      </c>
      <c r="O472" s="19" t="s">
        <v>13</v>
      </c>
      <c r="P472" s="19" t="s">
        <v>13</v>
      </c>
      <c r="Q472" s="19" t="s">
        <v>13</v>
      </c>
      <c r="R472" s="19" t="s">
        <v>13</v>
      </c>
      <c r="S472" s="19" t="s">
        <v>13</v>
      </c>
      <c r="T472" s="19" t="s">
        <v>13</v>
      </c>
      <c r="U472" s="19" t="s">
        <v>13</v>
      </c>
      <c r="V472" s="20" t="s">
        <v>13</v>
      </c>
      <c r="W472" s="7" t="s">
        <v>3921</v>
      </c>
      <c r="X472" s="8">
        <v>46230</v>
      </c>
    </row>
    <row r="473" spans="1:24" x14ac:dyDescent="0.25">
      <c r="A473" s="96">
        <v>46183</v>
      </c>
      <c r="B473" s="19" t="s">
        <v>3298</v>
      </c>
      <c r="C473" s="23">
        <v>0.1</v>
      </c>
      <c r="D473" s="23" t="s">
        <v>3903</v>
      </c>
      <c r="E473" s="19" t="s">
        <v>3904</v>
      </c>
      <c r="F473" s="28">
        <v>1016594650</v>
      </c>
      <c r="G473" s="19" t="s">
        <v>10392</v>
      </c>
      <c r="H473" s="19"/>
      <c r="I473" s="19" t="s">
        <v>13</v>
      </c>
      <c r="J473" s="19" t="s">
        <v>13</v>
      </c>
      <c r="K473" s="19" t="s">
        <v>13</v>
      </c>
      <c r="L473" s="19" t="s">
        <v>13</v>
      </c>
      <c r="M473" s="19" t="s">
        <v>13</v>
      </c>
      <c r="N473" s="19" t="s">
        <v>13</v>
      </c>
      <c r="O473" s="19" t="s">
        <v>13</v>
      </c>
      <c r="P473" s="19" t="s">
        <v>13</v>
      </c>
      <c r="Q473" s="19" t="s">
        <v>13</v>
      </c>
      <c r="R473" s="19" t="s">
        <v>13</v>
      </c>
      <c r="S473" s="19" t="s">
        <v>13</v>
      </c>
      <c r="T473" s="19" t="s">
        <v>13</v>
      </c>
      <c r="U473" s="19" t="s">
        <v>13</v>
      </c>
      <c r="V473" s="20" t="s">
        <v>13</v>
      </c>
      <c r="W473" s="7" t="s">
        <v>3921</v>
      </c>
      <c r="X473" s="8">
        <v>46230</v>
      </c>
    </row>
    <row r="474" spans="1:24" x14ac:dyDescent="0.25">
      <c r="A474" s="96">
        <v>46184</v>
      </c>
      <c r="B474" s="19" t="s">
        <v>3298</v>
      </c>
      <c r="C474" s="23">
        <v>0.1</v>
      </c>
      <c r="D474" s="23" t="s">
        <v>3903</v>
      </c>
      <c r="E474" s="19" t="s">
        <v>3904</v>
      </c>
      <c r="F474" s="28">
        <v>93205317</v>
      </c>
      <c r="G474" s="19" t="s">
        <v>10395</v>
      </c>
      <c r="H474" s="19"/>
      <c r="I474" s="19" t="s">
        <v>13</v>
      </c>
      <c r="J474" s="19" t="s">
        <v>13</v>
      </c>
      <c r="K474" s="19" t="s">
        <v>13</v>
      </c>
      <c r="L474" s="19" t="s">
        <v>13</v>
      </c>
      <c r="M474" s="19" t="s">
        <v>13</v>
      </c>
      <c r="N474" s="19" t="s">
        <v>13</v>
      </c>
      <c r="O474" s="19" t="s">
        <v>13</v>
      </c>
      <c r="P474" s="19" t="s">
        <v>13</v>
      </c>
      <c r="Q474" s="19" t="s">
        <v>13</v>
      </c>
      <c r="R474" s="19" t="s">
        <v>13</v>
      </c>
      <c r="S474" s="19" t="s">
        <v>13</v>
      </c>
      <c r="T474" s="19" t="s">
        <v>13</v>
      </c>
      <c r="U474" s="19" t="s">
        <v>13</v>
      </c>
      <c r="V474" s="20" t="s">
        <v>13</v>
      </c>
      <c r="W474" s="7" t="s">
        <v>3921</v>
      </c>
      <c r="X474" s="8">
        <v>46230</v>
      </c>
    </row>
    <row r="475" spans="1:24" x14ac:dyDescent="0.25">
      <c r="A475" s="96">
        <v>46189</v>
      </c>
      <c r="B475" s="19" t="s">
        <v>3440</v>
      </c>
      <c r="C475" s="23">
        <v>0.1</v>
      </c>
      <c r="D475" s="23" t="s">
        <v>3903</v>
      </c>
      <c r="E475" s="19" t="s">
        <v>3904</v>
      </c>
      <c r="F475" s="28">
        <v>1114454513</v>
      </c>
      <c r="G475" s="19" t="s">
        <v>10421</v>
      </c>
      <c r="H475" s="19"/>
      <c r="I475" s="19" t="s">
        <v>13</v>
      </c>
      <c r="J475" s="19" t="s">
        <v>13</v>
      </c>
      <c r="K475" s="19" t="s">
        <v>13</v>
      </c>
      <c r="L475" s="19" t="s">
        <v>13</v>
      </c>
      <c r="M475" s="19" t="s">
        <v>13</v>
      </c>
      <c r="N475" s="19" t="s">
        <v>13</v>
      </c>
      <c r="O475" s="19" t="s">
        <v>13</v>
      </c>
      <c r="P475" s="19" t="s">
        <v>13</v>
      </c>
      <c r="Q475" s="19" t="s">
        <v>13</v>
      </c>
      <c r="R475" s="19" t="s">
        <v>13</v>
      </c>
      <c r="S475" s="19" t="s">
        <v>13</v>
      </c>
      <c r="T475" s="19" t="s">
        <v>13</v>
      </c>
      <c r="U475" s="19" t="s">
        <v>13</v>
      </c>
      <c r="V475" s="20" t="s">
        <v>13</v>
      </c>
      <c r="W475" s="7" t="s">
        <v>3921</v>
      </c>
      <c r="X475" s="8">
        <v>46230</v>
      </c>
    </row>
    <row r="476" spans="1:24" x14ac:dyDescent="0.25">
      <c r="A476" s="96">
        <v>46211</v>
      </c>
      <c r="B476" s="19" t="s">
        <v>3258</v>
      </c>
      <c r="C476" s="23">
        <v>0.1</v>
      </c>
      <c r="D476" s="23" t="s">
        <v>3903</v>
      </c>
      <c r="E476" s="19" t="s">
        <v>3904</v>
      </c>
      <c r="F476" s="28">
        <v>1001344564</v>
      </c>
      <c r="G476" s="19" t="s">
        <v>10795</v>
      </c>
      <c r="H476" s="19"/>
      <c r="I476" s="19" t="s">
        <v>13</v>
      </c>
      <c r="J476" s="19" t="s">
        <v>13</v>
      </c>
      <c r="K476" s="19" t="s">
        <v>13</v>
      </c>
      <c r="L476" s="19" t="s">
        <v>13</v>
      </c>
      <c r="M476" s="19" t="s">
        <v>13</v>
      </c>
      <c r="N476" s="19" t="s">
        <v>13</v>
      </c>
      <c r="O476" s="19" t="s">
        <v>13</v>
      </c>
      <c r="P476" s="19" t="s">
        <v>13</v>
      </c>
      <c r="Q476" s="19" t="s">
        <v>13</v>
      </c>
      <c r="R476" s="19" t="s">
        <v>13</v>
      </c>
      <c r="S476" s="19" t="s">
        <v>13</v>
      </c>
      <c r="T476" s="19" t="s">
        <v>13</v>
      </c>
      <c r="U476" s="19" t="s">
        <v>13</v>
      </c>
      <c r="V476" s="20" t="s">
        <v>13</v>
      </c>
      <c r="W476" s="7" t="s">
        <v>3921</v>
      </c>
      <c r="X476" s="8">
        <v>46230</v>
      </c>
    </row>
    <row r="477" spans="1:24" x14ac:dyDescent="0.25">
      <c r="A477" s="102">
        <v>46171</v>
      </c>
      <c r="B477" s="23" t="s">
        <v>3449</v>
      </c>
      <c r="C477" s="23">
        <v>0.1</v>
      </c>
      <c r="D477" s="23" t="s">
        <v>3903</v>
      </c>
      <c r="E477" s="23" t="s">
        <v>3904</v>
      </c>
      <c r="F477" s="23">
        <v>14476401</v>
      </c>
      <c r="G477" s="23" t="s">
        <v>10231</v>
      </c>
      <c r="H477" s="23"/>
      <c r="I477" s="23" t="s">
        <v>13</v>
      </c>
      <c r="J477" s="23" t="s">
        <v>13</v>
      </c>
      <c r="K477" s="23" t="s">
        <v>13</v>
      </c>
      <c r="L477" s="23" t="s">
        <v>13</v>
      </c>
      <c r="M477" s="23" t="s">
        <v>13</v>
      </c>
      <c r="N477" s="23" t="s">
        <v>13</v>
      </c>
      <c r="O477" s="23" t="s">
        <v>13</v>
      </c>
      <c r="P477" s="23" t="s">
        <v>13</v>
      </c>
      <c r="Q477" s="23" t="s">
        <v>13</v>
      </c>
      <c r="R477" s="23" t="s">
        <v>13</v>
      </c>
      <c r="S477" s="23" t="s">
        <v>13</v>
      </c>
      <c r="T477" s="23" t="s">
        <v>13</v>
      </c>
      <c r="U477" s="23" t="s">
        <v>13</v>
      </c>
      <c r="V477" s="24" t="s">
        <v>13</v>
      </c>
      <c r="W477" s="7" t="s">
        <v>3921</v>
      </c>
      <c r="X477" s="8">
        <v>46230</v>
      </c>
    </row>
    <row r="478" spans="1:24" x14ac:dyDescent="0.25">
      <c r="A478" s="70">
        <v>45229</v>
      </c>
      <c r="B478" s="48" t="s">
        <v>2790</v>
      </c>
      <c r="C478" s="48">
        <v>6.3</v>
      </c>
      <c r="D478" s="48" t="s">
        <v>2802</v>
      </c>
      <c r="E478" s="48" t="s">
        <v>2806</v>
      </c>
      <c r="F478" s="48">
        <v>72566559</v>
      </c>
      <c r="G478" s="48" t="s">
        <v>2862</v>
      </c>
      <c r="H478" s="48" t="s">
        <v>2863</v>
      </c>
      <c r="I478" s="67" t="str">
        <f>VLOOKUP(F478,'PLANTA PERU'!A:AL,2,0)</f>
        <v>SOTO CASTILLO JOSE ALEJANDRO</v>
      </c>
      <c r="J478" s="67" t="str">
        <f>VLOOKUP(F478,'PLANTA PERU'!A:AL,10,0)</f>
        <v>COORDINADOR LOGISTICO</v>
      </c>
      <c r="K478" s="67" t="s">
        <v>2795</v>
      </c>
      <c r="L478" s="67">
        <f>VLOOKUP(F478,'PLANTA PERU'!A:AD,7,0)</f>
        <v>0</v>
      </c>
      <c r="M478" s="67" t="s">
        <v>13</v>
      </c>
      <c r="N478" s="67" t="str">
        <f>VLOOKUP(F478,'PLANTA PERU'!A:AD,12,0)</f>
        <v>TERMINO FIJO</v>
      </c>
      <c r="O478" s="67" t="s">
        <v>2805</v>
      </c>
      <c r="P478" s="67" t="s">
        <v>2797</v>
      </c>
      <c r="Q478" s="67" t="s">
        <v>13</v>
      </c>
      <c r="R478" s="67" t="s">
        <v>13</v>
      </c>
      <c r="S478" s="68" t="s">
        <v>13</v>
      </c>
      <c r="T478" s="67" t="s">
        <v>2798</v>
      </c>
      <c r="U478" s="67" t="s">
        <v>13</v>
      </c>
      <c r="V478" s="66" t="s">
        <v>13</v>
      </c>
      <c r="W478" s="7" t="s">
        <v>11297</v>
      </c>
      <c r="X478" s="8">
        <v>46230</v>
      </c>
    </row>
    <row r="479" spans="1:24" x14ac:dyDescent="0.25">
      <c r="A479" s="94">
        <v>45327</v>
      </c>
      <c r="B479" s="23" t="s">
        <v>5064</v>
      </c>
      <c r="C479" s="23">
        <v>4.53</v>
      </c>
      <c r="D479" s="23" t="s">
        <v>2802</v>
      </c>
      <c r="E479" s="23" t="s">
        <v>2810</v>
      </c>
      <c r="F479" s="23">
        <v>1053787461</v>
      </c>
      <c r="G479" s="60" t="s">
        <v>9178</v>
      </c>
      <c r="H479" s="23"/>
      <c r="I479" s="23" t="str">
        <f>IFERROR(VLOOKUP(F479,MatrizHDUniclass!$A:$AN,3,0),"NA")</f>
        <v>NA</v>
      </c>
      <c r="J479" s="23" t="str">
        <f>IFERROR(VLOOKUP(F479,MatrizHDUniclass!$A:$AN,19,0),"NA")</f>
        <v>NA</v>
      </c>
      <c r="K479" s="23" t="str">
        <f>IFERROR(VLOOKUP(F479,MatrizHDUniclass!$A:$AN,24,0),"NA")</f>
        <v>NA</v>
      </c>
      <c r="L479" s="23" t="str">
        <f>IFERROR(VLOOKUP(F479,MatrizHDUniclass!$A:$AN,31,0),"NA")</f>
        <v>NA</v>
      </c>
      <c r="M479" s="23" t="str">
        <f>IFERROR(VLOOKUP(F479,MatrizHDUniclass!$A:$AN,32,0),"NA")</f>
        <v>NA</v>
      </c>
      <c r="N479" s="23" t="str">
        <f>IFERROR(VLOOKUP(F479,MatrizHDUniclass!$A:$AN,33,0),"NA")</f>
        <v>NA</v>
      </c>
      <c r="O479" s="23" t="str">
        <f>IFERROR(VLOOKUP(F479,MatrizHDUniclass!$A:$AN,26,0),"NA")</f>
        <v>NA</v>
      </c>
      <c r="P479" s="23" t="str">
        <f>IFERROR(VLOOKUP(F479,MatrizHDUniclass!$A:$AN,34,0),"NA")</f>
        <v>NA</v>
      </c>
      <c r="Q479" s="23" t="str">
        <f>IFERROR(VLOOKUP(F479,MatrizHDUniclass!$A:$AN,35,0),"NA")</f>
        <v>NA</v>
      </c>
      <c r="R479" s="23" t="str">
        <f>IFERROR(VLOOKUP(F479,MatrizHDUniclass!$A:$AN,36,0),"NA")</f>
        <v>NA</v>
      </c>
      <c r="S479" s="23" t="str">
        <f>IFERROR(VLOOKUP(F479,MatrizHDUniclass!$A:$AN,37,0),"NA")</f>
        <v>NA</v>
      </c>
      <c r="T479" s="23" t="str">
        <f>IFERROR(VLOOKUP(F479,MatrizHDUniclass!$A:$AN,38,0),"NA")</f>
        <v>NA</v>
      </c>
      <c r="U479" s="23" t="str">
        <f>IFERROR(VLOOKUP(F479,MatrizHDUniclass!$A:$AN,39,0),"NA")</f>
        <v>NA</v>
      </c>
      <c r="V479" s="24" t="str">
        <f>IFERROR(VLOOKUP(F479,MatrizHDUniclass!$A:$AN,40,0),"NA")</f>
        <v>NA</v>
      </c>
      <c r="W479" s="7" t="s">
        <v>3336</v>
      </c>
      <c r="X479" s="8">
        <v>46231</v>
      </c>
    </row>
    <row r="480" spans="1:24" x14ac:dyDescent="0.25">
      <c r="A480" s="88">
        <v>45237</v>
      </c>
      <c r="B480" s="23" t="s">
        <v>3309</v>
      </c>
      <c r="C480" s="23">
        <v>6.3</v>
      </c>
      <c r="D480" s="23" t="s">
        <v>2802</v>
      </c>
      <c r="E480" s="23" t="s">
        <v>2806</v>
      </c>
      <c r="F480" s="23">
        <v>1104700436</v>
      </c>
      <c r="G480" s="60" t="s">
        <v>8940</v>
      </c>
      <c r="H480" s="23" t="s">
        <v>8941</v>
      </c>
      <c r="I480" s="23" t="str">
        <f>IFERROR(VLOOKUP(F480,MatrizHDUniclass!$A:$AN,3,0),"NA")</f>
        <v>NA</v>
      </c>
      <c r="J480" s="23" t="str">
        <f>IFERROR(VLOOKUP(F480,MatrizHDUniclass!$A:$AN,19,0),"NA")</f>
        <v>NA</v>
      </c>
      <c r="K480" s="23" t="str">
        <f>IFERROR(VLOOKUP(F480,MatrizHDUniclass!$A:$AN,24,0),"NA")</f>
        <v>NA</v>
      </c>
      <c r="L480" s="23" t="str">
        <f>IFERROR(VLOOKUP(F480,MatrizHDUniclass!$A:$AN,31,0),"NA")</f>
        <v>NA</v>
      </c>
      <c r="M480" s="23" t="str">
        <f>IFERROR(VLOOKUP(F480,MatrizHDUniclass!$A:$AN,32,0),"NA")</f>
        <v>NA</v>
      </c>
      <c r="N480" s="23" t="str">
        <f>IFERROR(VLOOKUP(F480,MatrizHDUniclass!$A:$AN,33,0),"NA")</f>
        <v>NA</v>
      </c>
      <c r="O480" s="23" t="str">
        <f>IFERROR(VLOOKUP(F480,MatrizHDUniclass!$A:$AN,26,0),"NA")</f>
        <v>NA</v>
      </c>
      <c r="P480" s="23" t="str">
        <f>IFERROR(VLOOKUP(F480,MatrizHDUniclass!$A:$AN,34,0),"NA")</f>
        <v>NA</v>
      </c>
      <c r="Q480" s="23" t="str">
        <f>IFERROR(VLOOKUP(F480,MatrizHDUniclass!$A:$AN,35,0),"NA")</f>
        <v>NA</v>
      </c>
      <c r="R480" s="23" t="str">
        <f>IFERROR(VLOOKUP(F480,MatrizHDUniclass!$A:$AN,36,0),"NA")</f>
        <v>NA</v>
      </c>
      <c r="S480" s="23" t="str">
        <f>IFERROR(VLOOKUP(F480,MatrizHDUniclass!$A:$AN,37,0),"NA")</f>
        <v>NA</v>
      </c>
      <c r="T480" s="23" t="str">
        <f>IFERROR(VLOOKUP(F480,MatrizHDUniclass!$A:$AN,38,0),"NA")</f>
        <v>NA</v>
      </c>
      <c r="U480" s="23" t="str">
        <f>IFERROR(VLOOKUP(F480,MatrizHDUniclass!$A:$AN,39,0),"NA")</f>
        <v>NA</v>
      </c>
      <c r="V480" s="24" t="str">
        <f>IFERROR(VLOOKUP(F480,MatrizHDUniclass!$A:$AN,40,0),"NA")</f>
        <v>NA</v>
      </c>
      <c r="W480" s="7" t="s">
        <v>11377</v>
      </c>
      <c r="X480" s="8">
        <v>46231</v>
      </c>
    </row>
    <row r="481" spans="1:24" x14ac:dyDescent="0.25">
      <c r="A481" s="88">
        <v>45237</v>
      </c>
      <c r="B481" s="23" t="s">
        <v>3309</v>
      </c>
      <c r="C481" s="23">
        <v>6.3</v>
      </c>
      <c r="D481" s="23" t="s">
        <v>2802</v>
      </c>
      <c r="E481" s="19" t="s">
        <v>2806</v>
      </c>
      <c r="F481" s="23">
        <v>1104700436</v>
      </c>
      <c r="G481" s="139" t="s">
        <v>8942</v>
      </c>
      <c r="H481" s="23" t="s">
        <v>8941</v>
      </c>
      <c r="I481" s="23" t="str">
        <f>IFERROR(VLOOKUP(F481,MatrizHDUniclass!$A:$AN,3,0),"NA")</f>
        <v>NA</v>
      </c>
      <c r="J481" s="23" t="str">
        <f>IFERROR(VLOOKUP(F481,MatrizHDUniclass!$A:$AN,19,0),"NA")</f>
        <v>NA</v>
      </c>
      <c r="K481" s="23" t="str">
        <f>IFERROR(VLOOKUP(F481,MatrizHDUniclass!$A:$AN,24,0),"NA")</f>
        <v>NA</v>
      </c>
      <c r="L481" s="23" t="str">
        <f>IFERROR(VLOOKUP(F481,MatrizHDUniclass!$A:$AN,31,0),"NA")</f>
        <v>NA</v>
      </c>
      <c r="M481" s="23" t="str">
        <f>IFERROR(VLOOKUP(F481,MatrizHDUniclass!$A:$AN,32,0),"NA")</f>
        <v>NA</v>
      </c>
      <c r="N481" s="23" t="str">
        <f>IFERROR(VLOOKUP(F481,MatrizHDUniclass!$A:$AN,33,0),"NA")</f>
        <v>NA</v>
      </c>
      <c r="O481" s="23" t="str">
        <f>IFERROR(VLOOKUP(F481,MatrizHDUniclass!$A:$AN,26,0),"NA")</f>
        <v>NA</v>
      </c>
      <c r="P481" s="23" t="str">
        <f>IFERROR(VLOOKUP(F481,MatrizHDUniclass!$A:$AN,34,0),"NA")</f>
        <v>NA</v>
      </c>
      <c r="Q481" s="23" t="str">
        <f>IFERROR(VLOOKUP(F481,MatrizHDUniclass!$A:$AN,35,0),"NA")</f>
        <v>NA</v>
      </c>
      <c r="R481" s="23" t="str">
        <f>IFERROR(VLOOKUP(F481,MatrizHDUniclass!$A:$AN,36,0),"NA")</f>
        <v>NA</v>
      </c>
      <c r="S481" s="23" t="str">
        <f>IFERROR(VLOOKUP(F481,MatrizHDUniclass!$A:$AN,37,0),"NA")</f>
        <v>NA</v>
      </c>
      <c r="T481" s="23" t="str">
        <f>IFERROR(VLOOKUP(F481,MatrizHDUniclass!$A:$AN,38,0),"NA")</f>
        <v>NA</v>
      </c>
      <c r="U481" s="23" t="str">
        <f>IFERROR(VLOOKUP(F481,MatrizHDUniclass!$A:$AN,39,0),"NA")</f>
        <v>NA</v>
      </c>
      <c r="V481" s="24" t="str">
        <f>IFERROR(VLOOKUP(F481,MatrizHDUniclass!$A:$AN,40,0),"NA")</f>
        <v>NA</v>
      </c>
      <c r="W481" s="7" t="s">
        <v>11377</v>
      </c>
      <c r="X481" s="8">
        <v>46231</v>
      </c>
    </row>
    <row r="482" spans="1:24" x14ac:dyDescent="0.25">
      <c r="A482" s="96">
        <v>46101</v>
      </c>
      <c r="B482" s="19" t="s">
        <v>3298</v>
      </c>
      <c r="C482" s="19">
        <v>6.3</v>
      </c>
      <c r="D482" s="19" t="s">
        <v>2802</v>
      </c>
      <c r="E482" s="19" t="s">
        <v>2806</v>
      </c>
      <c r="F482" s="19">
        <v>1104700436</v>
      </c>
      <c r="G482" s="139" t="s">
        <v>9363</v>
      </c>
      <c r="H482" s="19" t="s">
        <v>10852</v>
      </c>
      <c r="I482" s="19" t="str">
        <f>IFERROR(VLOOKUP(F482,MatrizHDUniclass!$A:$AN,3,0),"NA")</f>
        <v>NA</v>
      </c>
      <c r="J482" s="19" t="str">
        <f>IFERROR(VLOOKUP(F482,MatrizHDUniclass!$A:$AN,19,0),"NA")</f>
        <v>NA</v>
      </c>
      <c r="K482" s="19" t="str">
        <f>IFERROR(VLOOKUP(F482,MatrizHDUniclass!$A:$AN,24,0),"NA")</f>
        <v>NA</v>
      </c>
      <c r="L482" s="19" t="str">
        <f>IFERROR(VLOOKUP(F482,MatrizHDUniclass!$A:$AN,31,0),"NA")</f>
        <v>NA</v>
      </c>
      <c r="M482" s="19" t="str">
        <f>IFERROR(VLOOKUP(F482,MatrizHDUniclass!$A:$AN,32,0),"NA")</f>
        <v>NA</v>
      </c>
      <c r="N482" s="19" t="str">
        <f>IFERROR(VLOOKUP(F482,MatrizHDUniclass!$A:$AN,33,0),"NA")</f>
        <v>NA</v>
      </c>
      <c r="O482" s="19" t="str">
        <f>IFERROR(VLOOKUP(F482,MatrizHDUniclass!$A:$AN,26,0),"NA")</f>
        <v>NA</v>
      </c>
      <c r="P482" s="19" t="str">
        <f>IFERROR(VLOOKUP(F482,MatrizHDUniclass!$A:$AN,34,0),"NA")</f>
        <v>NA</v>
      </c>
      <c r="Q482" s="19" t="str">
        <f>IFERROR(VLOOKUP(F482,MatrizHDUniclass!$A:$AN,35,0),"NA")</f>
        <v>NA</v>
      </c>
      <c r="R482" s="19" t="str">
        <f>IFERROR(VLOOKUP(F482,MatrizHDUniclass!$A:$AN,36,0),"NA")</f>
        <v>NA</v>
      </c>
      <c r="S482" s="19" t="str">
        <f>IFERROR(VLOOKUP(F482,MatrizHDUniclass!$A:$AN,37,0),"NA")</f>
        <v>NA</v>
      </c>
      <c r="T482" s="19" t="str">
        <f>IFERROR(VLOOKUP(F482,MatrizHDUniclass!$A:$AN,38,0),"NA")</f>
        <v>NA</v>
      </c>
      <c r="U482" s="19" t="str">
        <f>IFERROR(VLOOKUP(F482,MatrizHDUniclass!$A:$AN,39,0),"NA")</f>
        <v>NA</v>
      </c>
      <c r="V482" s="20" t="str">
        <f>IFERROR(VLOOKUP(F482,MatrizHDUniclass!$A:$AN,40,0),"NA")</f>
        <v>NA</v>
      </c>
      <c r="W482" s="7" t="s">
        <v>11377</v>
      </c>
      <c r="X482" s="8">
        <v>46231</v>
      </c>
    </row>
    <row r="483" spans="1:24" x14ac:dyDescent="0.25">
      <c r="A483" s="88">
        <v>45222</v>
      </c>
      <c r="B483" s="23" t="s">
        <v>3258</v>
      </c>
      <c r="C483" s="23">
        <v>12.6</v>
      </c>
      <c r="D483" s="23" t="s">
        <v>2802</v>
      </c>
      <c r="E483" s="23" t="s">
        <v>2803</v>
      </c>
      <c r="F483" s="23">
        <v>1104700436</v>
      </c>
      <c r="G483" s="60" t="s">
        <v>9292</v>
      </c>
      <c r="H483" s="23" t="s">
        <v>9293</v>
      </c>
      <c r="I483" s="23" t="str">
        <f>IFERROR(VLOOKUP(F483,MatrizHDUniclass!$A:$AN,3,0),"NA")</f>
        <v>NA</v>
      </c>
      <c r="J483" s="23" t="str">
        <f>IFERROR(VLOOKUP(F483,MatrizHDUniclass!$A:$AN,19,0),"NA")</f>
        <v>NA</v>
      </c>
      <c r="K483" s="23" t="str">
        <f>IFERROR(VLOOKUP(F483,MatrizHDUniclass!$A:$AN,24,0),"NA")</f>
        <v>NA</v>
      </c>
      <c r="L483" s="23" t="str">
        <f>IFERROR(VLOOKUP(F483,MatrizHDUniclass!$A:$AN,31,0),"NA")</f>
        <v>NA</v>
      </c>
      <c r="M483" s="23" t="str">
        <f>IFERROR(VLOOKUP(F483,MatrizHDUniclass!$A:$AN,32,0),"NA")</f>
        <v>NA</v>
      </c>
      <c r="N483" s="23" t="str">
        <f>IFERROR(VLOOKUP(F483,MatrizHDUniclass!$A:$AN,33,0),"NA")</f>
        <v>NA</v>
      </c>
      <c r="O483" s="23" t="str">
        <f>IFERROR(VLOOKUP(F483,MatrizHDUniclass!$A:$AN,26,0),"NA")</f>
        <v>NA</v>
      </c>
      <c r="P483" s="23" t="str">
        <f>IFERROR(VLOOKUP(F483,MatrizHDUniclass!$A:$AN,34,0),"NA")</f>
        <v>NA</v>
      </c>
      <c r="Q483" s="23" t="str">
        <f>IFERROR(VLOOKUP(F483,MatrizHDUniclass!$A:$AN,35,0),"NA")</f>
        <v>NA</v>
      </c>
      <c r="R483" s="23" t="str">
        <f>IFERROR(VLOOKUP(F483,MatrizHDUniclass!$A:$AN,36,0),"NA")</f>
        <v>NA</v>
      </c>
      <c r="S483" s="23" t="str">
        <f>IFERROR(VLOOKUP(F483,MatrizHDUniclass!$A:$AN,37,0),"NA")</f>
        <v>NA</v>
      </c>
      <c r="T483" s="23" t="str">
        <f>IFERROR(VLOOKUP(F483,MatrizHDUniclass!$A:$AN,38,0),"NA")</f>
        <v>NA</v>
      </c>
      <c r="U483" s="23" t="str">
        <f>IFERROR(VLOOKUP(F483,MatrizHDUniclass!$A:$AN,39,0),"NA")</f>
        <v>NA</v>
      </c>
      <c r="V483" s="24" t="str">
        <f>IFERROR(VLOOKUP(F483,MatrizHDUniclass!$A:$AN,40,0),"NA")</f>
        <v>NA</v>
      </c>
      <c r="W483" s="7" t="s">
        <v>3336</v>
      </c>
      <c r="X483" s="8">
        <v>46231</v>
      </c>
    </row>
    <row r="484" spans="1:24" x14ac:dyDescent="0.25">
      <c r="A484" s="88">
        <v>45650</v>
      </c>
      <c r="B484" s="89" t="s">
        <v>3258</v>
      </c>
      <c r="C484" s="23">
        <v>6.3</v>
      </c>
      <c r="D484" s="23" t="s">
        <v>3876</v>
      </c>
      <c r="E484" s="19" t="s">
        <v>3877</v>
      </c>
      <c r="F484" s="124">
        <v>1032450522</v>
      </c>
      <c r="G484" s="139" t="s">
        <v>9396</v>
      </c>
      <c r="H484" s="89"/>
      <c r="I484" s="19" t="str">
        <f>IFERROR(VLOOKUP(F484,MatrizHDUniclass!$A:$AN,3,0),"NA")</f>
        <v>VILLAMIL MARTINEZ JUAN STIVER</v>
      </c>
      <c r="J484" s="19" t="str">
        <f>IFERROR(VLOOKUP(F484,MatrizHDUniclass!$A:$AN,19,0),"NA")</f>
        <v>TECNICO GESTOR CON MOTO</v>
      </c>
      <c r="K484" s="19" t="str">
        <f>IFERROR(VLOOKUP(F484,MatrizHDUniclass!$A:$AN,24,0),"NA")</f>
        <v>IGCB</v>
      </c>
      <c r="L484" s="19" t="str">
        <f>IFERROR(VLOOKUP(F484,MatrizHDUniclass!$A:$AN,31,0),"NA")</f>
        <v>INGENIERIA-GENERAL</v>
      </c>
      <c r="M484" s="19" t="str">
        <f>IFERROR(VLOOKUP(F484,MatrizHDUniclass!$A:$AN,32,0),"NA")</f>
        <v>REG CENTRO</v>
      </c>
      <c r="N484" s="19" t="str">
        <f>IFERROR(VLOOKUP(F484,MatrizHDUniclass!$A:$AN,33,0),"NA")</f>
        <v>BOGOTA</v>
      </c>
      <c r="O484" s="19" t="str">
        <f>IFERROR(VLOOKUP(F484,MatrizHDUniclass!$A:$AN,26,0),"NA")</f>
        <v>XIOM</v>
      </c>
      <c r="P484" s="19" t="str">
        <f>IFERROR(VLOOKUP(F484,MatrizHDUniclass!$A:$AN,34,0),"NA")</f>
        <v>ISP</v>
      </c>
      <c r="Q484" s="19" t="str">
        <f>IFERROR(VLOOKUP(F484,MatrizHDUniclass!$A:$AN,35,0),"NA")</f>
        <v>ISP</v>
      </c>
      <c r="R484" s="19" t="str">
        <f>IFERROR(VLOOKUP(F484,MatrizHDUniclass!$A:$AN,36,0),"NA")</f>
        <v>OYM</v>
      </c>
      <c r="S484" s="19" t="str">
        <f>IFERROR(VLOOKUP(F484,MatrizHDUniclass!$A:$AN,37,0),"NA")</f>
        <v>CLIENTES</v>
      </c>
      <c r="T484" s="19" t="str">
        <f>IFERROR(VLOOKUP(F484,MatrizHDUniclass!$A:$AN,38,0),"NA")</f>
        <v>ISP</v>
      </c>
      <c r="U484" s="19" t="str">
        <f>IFERROR(VLOOKUP(F484,MatrizHDUniclass!$A:$AN,39,0),"NA")</f>
        <v>INGENIERIA</v>
      </c>
      <c r="V484" s="20" t="str">
        <f>IFERROR(VLOOKUP(F484,MatrizHDUniclass!$A:$AN,40,0),"NA")</f>
        <v>OPERATIVO</v>
      </c>
      <c r="W484" s="7" t="s">
        <v>3336</v>
      </c>
      <c r="X484" s="8">
        <v>46231</v>
      </c>
    </row>
    <row r="485" spans="1:24" x14ac:dyDescent="0.25">
      <c r="A485" s="96">
        <v>46171</v>
      </c>
      <c r="B485" s="19" t="s">
        <v>3298</v>
      </c>
      <c r="C485" s="23">
        <v>0.1</v>
      </c>
      <c r="D485" s="23" t="s">
        <v>3903</v>
      </c>
      <c r="E485" s="19" t="s">
        <v>3904</v>
      </c>
      <c r="F485" s="19">
        <v>1143947171</v>
      </c>
      <c r="G485" s="19" t="s">
        <v>9551</v>
      </c>
      <c r="H485" s="28"/>
      <c r="I485" s="19" t="str">
        <f>IFERROR(VLOOKUP(F485,MatrizHDUniclass!$A:$AN,3,0),"NA")</f>
        <v>NA</v>
      </c>
      <c r="J485" s="19" t="str">
        <f>IFERROR(VLOOKUP(F485,MatrizHDUniclass!$A:$AN,19,0),"NA")</f>
        <v>NA</v>
      </c>
      <c r="K485" s="19" t="str">
        <f>IFERROR(VLOOKUP(F485,MatrizHDUniclass!$A:$AN,24,0),"NA")</f>
        <v>NA</v>
      </c>
      <c r="L485" s="19" t="str">
        <f>IFERROR(VLOOKUP(F485,MatrizHDUniclass!$A:$AN,31,0),"NA")</f>
        <v>NA</v>
      </c>
      <c r="M485" s="19" t="str">
        <f>IFERROR(VLOOKUP(F485,MatrizHDUniclass!$A:$AN,32,0),"NA")</f>
        <v>NA</v>
      </c>
      <c r="N485" s="19" t="str">
        <f>IFERROR(VLOOKUP(F485,MatrizHDUniclass!$A:$AN,33,0),"NA")</f>
        <v>NA</v>
      </c>
      <c r="O485" s="19" t="str">
        <f>IFERROR(VLOOKUP(F485,MatrizHDUniclass!$A:$AN,26,0),"NA")</f>
        <v>NA</v>
      </c>
      <c r="P485" s="19" t="str">
        <f>IFERROR(VLOOKUP(F485,MatrizHDUniclass!$A:$AN,34,0),"NA")</f>
        <v>NA</v>
      </c>
      <c r="Q485" s="19" t="str">
        <f>IFERROR(VLOOKUP(F485,MatrizHDUniclass!$A:$AN,35,0),"NA")</f>
        <v>NA</v>
      </c>
      <c r="R485" s="19" t="str">
        <f>IFERROR(VLOOKUP(F485,MatrizHDUniclass!$A:$AN,36,0),"NA")</f>
        <v>NA</v>
      </c>
      <c r="S485" s="19" t="str">
        <f>IFERROR(VLOOKUP(F485,MatrizHDUniclass!$A:$AN,37,0),"NA")</f>
        <v>NA</v>
      </c>
      <c r="T485" s="19" t="str">
        <f>IFERROR(VLOOKUP(F485,MatrizHDUniclass!$A:$AN,38,0),"NA")</f>
        <v>NA</v>
      </c>
      <c r="U485" s="19" t="str">
        <f>IFERROR(VLOOKUP(F485,MatrizHDUniclass!$A:$AN,39,0),"NA")</f>
        <v>NA</v>
      </c>
      <c r="V485" s="20" t="str">
        <f>IFERROR(VLOOKUP(F485,MatrizHDUniclass!$A:$AN,40,0),"NA")</f>
        <v>NA</v>
      </c>
      <c r="W485" s="7" t="s">
        <v>3921</v>
      </c>
      <c r="X485" s="8">
        <v>46232</v>
      </c>
    </row>
    <row r="486" spans="1:24" x14ac:dyDescent="0.25">
      <c r="A486" s="96">
        <v>46171</v>
      </c>
      <c r="B486" s="19" t="s">
        <v>3298</v>
      </c>
      <c r="C486" s="23">
        <v>0.1</v>
      </c>
      <c r="D486" s="23" t="s">
        <v>3903</v>
      </c>
      <c r="E486" s="19" t="s">
        <v>3904</v>
      </c>
      <c r="F486" s="19">
        <v>1016077290</v>
      </c>
      <c r="G486" s="19" t="s">
        <v>9809</v>
      </c>
      <c r="H486" s="28"/>
      <c r="I486" s="19" t="str">
        <f>IFERROR(VLOOKUP(F486,MatrizHDUniclass!$A:$AN,3,0),"NA")</f>
        <v>NA</v>
      </c>
      <c r="J486" s="19" t="str">
        <f>IFERROR(VLOOKUP(F486,MatrizHDUniclass!$A:$AN,19,0),"NA")</f>
        <v>NA</v>
      </c>
      <c r="K486" s="19" t="str">
        <f>IFERROR(VLOOKUP(F486,MatrizHDUniclass!$A:$AN,24,0),"NA")</f>
        <v>NA</v>
      </c>
      <c r="L486" s="19" t="str">
        <f>IFERROR(VLOOKUP(F486,MatrizHDUniclass!$A:$AN,31,0),"NA")</f>
        <v>NA</v>
      </c>
      <c r="M486" s="19" t="str">
        <f>IFERROR(VLOOKUP(F486,MatrizHDUniclass!$A:$AN,32,0),"NA")</f>
        <v>NA</v>
      </c>
      <c r="N486" s="19" t="str">
        <f>IFERROR(VLOOKUP(F486,MatrizHDUniclass!$A:$AN,33,0),"NA")</f>
        <v>NA</v>
      </c>
      <c r="O486" s="19" t="str">
        <f>IFERROR(VLOOKUP(F486,MatrizHDUniclass!$A:$AN,26,0),"NA")</f>
        <v>NA</v>
      </c>
      <c r="P486" s="19" t="str">
        <f>IFERROR(VLOOKUP(F486,MatrizHDUniclass!$A:$AN,34,0),"NA")</f>
        <v>NA</v>
      </c>
      <c r="Q486" s="19" t="str">
        <f>IFERROR(VLOOKUP(F486,MatrizHDUniclass!$A:$AN,35,0),"NA")</f>
        <v>NA</v>
      </c>
      <c r="R486" s="19" t="str">
        <f>IFERROR(VLOOKUP(F486,MatrizHDUniclass!$A:$AN,36,0),"NA")</f>
        <v>NA</v>
      </c>
      <c r="S486" s="19" t="str">
        <f>IFERROR(VLOOKUP(F486,MatrizHDUniclass!$A:$AN,37,0),"NA")</f>
        <v>NA</v>
      </c>
      <c r="T486" s="19" t="str">
        <f>IFERROR(VLOOKUP(F486,MatrizHDUniclass!$A:$AN,38,0),"NA")</f>
        <v>NA</v>
      </c>
      <c r="U486" s="19" t="str">
        <f>IFERROR(VLOOKUP(F486,MatrizHDUniclass!$A:$AN,39,0),"NA")</f>
        <v>NA</v>
      </c>
      <c r="V486" s="20" t="str">
        <f>IFERROR(VLOOKUP(F486,MatrizHDUniclass!$A:$AN,40,0),"NA")</f>
        <v>NA</v>
      </c>
      <c r="W486" s="7" t="s">
        <v>3921</v>
      </c>
      <c r="X486" s="8">
        <v>46232</v>
      </c>
    </row>
    <row r="487" spans="1:24" x14ac:dyDescent="0.25">
      <c r="A487" s="96">
        <v>46171</v>
      </c>
      <c r="B487" s="19" t="s">
        <v>3298</v>
      </c>
      <c r="C487" s="23">
        <v>0.1</v>
      </c>
      <c r="D487" s="23" t="s">
        <v>3903</v>
      </c>
      <c r="E487" s="19" t="s">
        <v>3904</v>
      </c>
      <c r="F487" s="19">
        <v>1194431323</v>
      </c>
      <c r="G487" s="19" t="s">
        <v>9873</v>
      </c>
      <c r="H487" s="28"/>
      <c r="I487" s="19" t="str">
        <f>IFERROR(VLOOKUP(F487,MatrizHDUniclass!$A:$AN,3,0),"NA")</f>
        <v>NA</v>
      </c>
      <c r="J487" s="19" t="str">
        <f>IFERROR(VLOOKUP(F487,MatrizHDUniclass!$A:$AN,19,0),"NA")</f>
        <v>NA</v>
      </c>
      <c r="K487" s="19" t="str">
        <f>IFERROR(VLOOKUP(F487,MatrizHDUniclass!$A:$AN,24,0),"NA")</f>
        <v>NA</v>
      </c>
      <c r="L487" s="19" t="str">
        <f>IFERROR(VLOOKUP(F487,MatrizHDUniclass!$A:$AN,31,0),"NA")</f>
        <v>NA</v>
      </c>
      <c r="M487" s="19" t="str">
        <f>IFERROR(VLOOKUP(F487,MatrizHDUniclass!$A:$AN,32,0),"NA")</f>
        <v>NA</v>
      </c>
      <c r="N487" s="19" t="str">
        <f>IFERROR(VLOOKUP(F487,MatrizHDUniclass!$A:$AN,33,0),"NA")</f>
        <v>NA</v>
      </c>
      <c r="O487" s="19" t="str">
        <f>IFERROR(VLOOKUP(F487,MatrizHDUniclass!$A:$AN,26,0),"NA")</f>
        <v>NA</v>
      </c>
      <c r="P487" s="19" t="str">
        <f>IFERROR(VLOOKUP(F487,MatrizHDUniclass!$A:$AN,34,0),"NA")</f>
        <v>NA</v>
      </c>
      <c r="Q487" s="19" t="str">
        <f>IFERROR(VLOOKUP(F487,MatrizHDUniclass!$A:$AN,35,0),"NA")</f>
        <v>NA</v>
      </c>
      <c r="R487" s="19" t="str">
        <f>IFERROR(VLOOKUP(F487,MatrizHDUniclass!$A:$AN,36,0),"NA")</f>
        <v>NA</v>
      </c>
      <c r="S487" s="19" t="str">
        <f>IFERROR(VLOOKUP(F487,MatrizHDUniclass!$A:$AN,37,0),"NA")</f>
        <v>NA</v>
      </c>
      <c r="T487" s="19" t="str">
        <f>IFERROR(VLOOKUP(F487,MatrizHDUniclass!$A:$AN,38,0),"NA")</f>
        <v>NA</v>
      </c>
      <c r="U487" s="19" t="str">
        <f>IFERROR(VLOOKUP(F487,MatrizHDUniclass!$A:$AN,39,0),"NA")</f>
        <v>NA</v>
      </c>
      <c r="V487" s="20" t="str">
        <f>IFERROR(VLOOKUP(F487,MatrizHDUniclass!$A:$AN,40,0),"NA")</f>
        <v>NA</v>
      </c>
      <c r="W487" s="7" t="s">
        <v>3921</v>
      </c>
      <c r="X487" s="8">
        <v>46232</v>
      </c>
    </row>
    <row r="488" spans="1:24" x14ac:dyDescent="0.25">
      <c r="A488" s="96">
        <v>46171</v>
      </c>
      <c r="B488" s="19" t="s">
        <v>3298</v>
      </c>
      <c r="C488" s="23">
        <v>0.1</v>
      </c>
      <c r="D488" s="23" t="s">
        <v>3903</v>
      </c>
      <c r="E488" s="19" t="s">
        <v>3904</v>
      </c>
      <c r="F488" s="19">
        <v>1144160340</v>
      </c>
      <c r="G488" s="19" t="s">
        <v>9890</v>
      </c>
      <c r="H488" s="28"/>
      <c r="I488" s="19" t="str">
        <f>IFERROR(VLOOKUP(F488,MatrizHDUniclass!$A:$AN,3,0),"NA")</f>
        <v>NA</v>
      </c>
      <c r="J488" s="19" t="str">
        <f>IFERROR(VLOOKUP(F488,MatrizHDUniclass!$A:$AN,19,0),"NA")</f>
        <v>NA</v>
      </c>
      <c r="K488" s="19" t="str">
        <f>IFERROR(VLOOKUP(F488,MatrizHDUniclass!$A:$AN,24,0),"NA")</f>
        <v>NA</v>
      </c>
      <c r="L488" s="19" t="str">
        <f>IFERROR(VLOOKUP(F488,MatrizHDUniclass!$A:$AN,31,0),"NA")</f>
        <v>NA</v>
      </c>
      <c r="M488" s="19" t="str">
        <f>IFERROR(VLOOKUP(F488,MatrizHDUniclass!$A:$AN,32,0),"NA")</f>
        <v>NA</v>
      </c>
      <c r="N488" s="19" t="str">
        <f>IFERROR(VLOOKUP(F488,MatrizHDUniclass!$A:$AN,33,0),"NA")</f>
        <v>NA</v>
      </c>
      <c r="O488" s="19" t="str">
        <f>IFERROR(VLOOKUP(F488,MatrizHDUniclass!$A:$AN,26,0),"NA")</f>
        <v>NA</v>
      </c>
      <c r="P488" s="19" t="str">
        <f>IFERROR(VLOOKUP(F488,MatrizHDUniclass!$A:$AN,34,0),"NA")</f>
        <v>NA</v>
      </c>
      <c r="Q488" s="19" t="str">
        <f>IFERROR(VLOOKUP(F488,MatrizHDUniclass!$A:$AN,35,0),"NA")</f>
        <v>NA</v>
      </c>
      <c r="R488" s="19" t="str">
        <f>IFERROR(VLOOKUP(F488,MatrizHDUniclass!$A:$AN,36,0),"NA")</f>
        <v>NA</v>
      </c>
      <c r="S488" s="19" t="str">
        <f>IFERROR(VLOOKUP(F488,MatrizHDUniclass!$A:$AN,37,0),"NA")</f>
        <v>NA</v>
      </c>
      <c r="T488" s="19" t="str">
        <f>IFERROR(VLOOKUP(F488,MatrizHDUniclass!$A:$AN,38,0),"NA")</f>
        <v>NA</v>
      </c>
      <c r="U488" s="19" t="str">
        <f>IFERROR(VLOOKUP(F488,MatrizHDUniclass!$A:$AN,39,0),"NA")</f>
        <v>NA</v>
      </c>
      <c r="V488" s="20" t="str">
        <f>IFERROR(VLOOKUP(F488,MatrizHDUniclass!$A:$AN,40,0),"NA")</f>
        <v>NA</v>
      </c>
      <c r="W488" s="7" t="s">
        <v>3921</v>
      </c>
      <c r="X488" s="8">
        <v>46232</v>
      </c>
    </row>
    <row r="489" spans="1:24" x14ac:dyDescent="0.25">
      <c r="A489" s="96">
        <v>46171</v>
      </c>
      <c r="B489" s="19" t="s">
        <v>3309</v>
      </c>
      <c r="C489" s="23">
        <v>0.1</v>
      </c>
      <c r="D489" s="23" t="s">
        <v>3903</v>
      </c>
      <c r="E489" s="19" t="s">
        <v>3904</v>
      </c>
      <c r="F489" s="19">
        <v>1110561748</v>
      </c>
      <c r="G489" s="19" t="s">
        <v>9963</v>
      </c>
      <c r="H489" s="28"/>
      <c r="I489" s="19" t="str">
        <f>IFERROR(VLOOKUP(F489,MatrizHDUniclass!$A:$AN,3,0),"NA")</f>
        <v>NA</v>
      </c>
      <c r="J489" s="19" t="str">
        <f>IFERROR(VLOOKUP(F489,MatrizHDUniclass!$A:$AN,19,0),"NA")</f>
        <v>NA</v>
      </c>
      <c r="K489" s="19" t="str">
        <f>IFERROR(VLOOKUP(F489,MatrizHDUniclass!$A:$AN,24,0),"NA")</f>
        <v>NA</v>
      </c>
      <c r="L489" s="19" t="str">
        <f>IFERROR(VLOOKUP(F489,MatrizHDUniclass!$A:$AN,31,0),"NA")</f>
        <v>NA</v>
      </c>
      <c r="M489" s="19" t="str">
        <f>IFERROR(VLOOKUP(F489,MatrizHDUniclass!$A:$AN,32,0),"NA")</f>
        <v>NA</v>
      </c>
      <c r="N489" s="19" t="str">
        <f>IFERROR(VLOOKUP(F489,MatrizHDUniclass!$A:$AN,33,0),"NA")</f>
        <v>NA</v>
      </c>
      <c r="O489" s="19" t="str">
        <f>IFERROR(VLOOKUP(F489,MatrizHDUniclass!$A:$AN,26,0),"NA")</f>
        <v>NA</v>
      </c>
      <c r="P489" s="19" t="str">
        <f>IFERROR(VLOOKUP(F489,MatrizHDUniclass!$A:$AN,34,0),"NA")</f>
        <v>NA</v>
      </c>
      <c r="Q489" s="19" t="str">
        <f>IFERROR(VLOOKUP(F489,MatrizHDUniclass!$A:$AN,35,0),"NA")</f>
        <v>NA</v>
      </c>
      <c r="R489" s="19" t="str">
        <f>IFERROR(VLOOKUP(F489,MatrizHDUniclass!$A:$AN,36,0),"NA")</f>
        <v>NA</v>
      </c>
      <c r="S489" s="19" t="str">
        <f>IFERROR(VLOOKUP(F489,MatrizHDUniclass!$A:$AN,37,0),"NA")</f>
        <v>NA</v>
      </c>
      <c r="T489" s="19" t="str">
        <f>IFERROR(VLOOKUP(F489,MatrizHDUniclass!$A:$AN,38,0),"NA")</f>
        <v>NA</v>
      </c>
      <c r="U489" s="19" t="str">
        <f>IFERROR(VLOOKUP(F489,MatrizHDUniclass!$A:$AN,39,0),"NA")</f>
        <v>NA</v>
      </c>
      <c r="V489" s="20" t="str">
        <f>IFERROR(VLOOKUP(F489,MatrizHDUniclass!$A:$AN,40,0),"NA")</f>
        <v>NA</v>
      </c>
      <c r="W489" s="7" t="s">
        <v>3921</v>
      </c>
      <c r="X489" s="8">
        <v>46232</v>
      </c>
    </row>
    <row r="490" spans="1:24" x14ac:dyDescent="0.25">
      <c r="A490" s="96">
        <v>46171</v>
      </c>
      <c r="B490" s="19" t="s">
        <v>3309</v>
      </c>
      <c r="C490" s="23">
        <v>0.1</v>
      </c>
      <c r="D490" s="23" t="s">
        <v>3903</v>
      </c>
      <c r="E490" s="19" t="s">
        <v>3904</v>
      </c>
      <c r="F490" s="19">
        <v>1234641442</v>
      </c>
      <c r="G490" s="19" t="s">
        <v>9987</v>
      </c>
      <c r="H490" s="28"/>
      <c r="I490" s="19" t="str">
        <f>IFERROR(VLOOKUP(F490,MatrizHDUniclass!$A:$AN,3,0),"NA")</f>
        <v>NA</v>
      </c>
      <c r="J490" s="19" t="str">
        <f>IFERROR(VLOOKUP(F490,MatrizHDUniclass!$A:$AN,19,0),"NA")</f>
        <v>NA</v>
      </c>
      <c r="K490" s="19" t="str">
        <f>IFERROR(VLOOKUP(F490,MatrizHDUniclass!$A:$AN,24,0),"NA")</f>
        <v>NA</v>
      </c>
      <c r="L490" s="19" t="str">
        <f>IFERROR(VLOOKUP(F490,MatrizHDUniclass!$A:$AN,31,0),"NA")</f>
        <v>NA</v>
      </c>
      <c r="M490" s="19" t="str">
        <f>IFERROR(VLOOKUP(F490,MatrizHDUniclass!$A:$AN,32,0),"NA")</f>
        <v>NA</v>
      </c>
      <c r="N490" s="19" t="str">
        <f>IFERROR(VLOOKUP(F490,MatrizHDUniclass!$A:$AN,33,0),"NA")</f>
        <v>NA</v>
      </c>
      <c r="O490" s="19" t="str">
        <f>IFERROR(VLOOKUP(F490,MatrizHDUniclass!$A:$AN,26,0),"NA")</f>
        <v>NA</v>
      </c>
      <c r="P490" s="19" t="str">
        <f>IFERROR(VLOOKUP(F490,MatrizHDUniclass!$A:$AN,34,0),"NA")</f>
        <v>NA</v>
      </c>
      <c r="Q490" s="19" t="str">
        <f>IFERROR(VLOOKUP(F490,MatrizHDUniclass!$A:$AN,35,0),"NA")</f>
        <v>NA</v>
      </c>
      <c r="R490" s="19" t="str">
        <f>IFERROR(VLOOKUP(F490,MatrizHDUniclass!$A:$AN,36,0),"NA")</f>
        <v>NA</v>
      </c>
      <c r="S490" s="19" t="str">
        <f>IFERROR(VLOOKUP(F490,MatrizHDUniclass!$A:$AN,37,0),"NA")</f>
        <v>NA</v>
      </c>
      <c r="T490" s="19" t="str">
        <f>IFERROR(VLOOKUP(F490,MatrizHDUniclass!$A:$AN,38,0),"NA")</f>
        <v>NA</v>
      </c>
      <c r="U490" s="19" t="str">
        <f>IFERROR(VLOOKUP(F490,MatrizHDUniclass!$A:$AN,39,0),"NA")</f>
        <v>NA</v>
      </c>
      <c r="V490" s="20" t="str">
        <f>IFERROR(VLOOKUP(F490,MatrizHDUniclass!$A:$AN,40,0),"NA")</f>
        <v>NA</v>
      </c>
      <c r="W490" s="7" t="s">
        <v>3921</v>
      </c>
      <c r="X490" s="8">
        <v>46232</v>
      </c>
    </row>
    <row r="491" spans="1:24" x14ac:dyDescent="0.25">
      <c r="A491" s="96">
        <v>46171</v>
      </c>
      <c r="B491" s="19" t="s">
        <v>3309</v>
      </c>
      <c r="C491" s="23">
        <v>0.1</v>
      </c>
      <c r="D491" s="23" t="s">
        <v>3903</v>
      </c>
      <c r="E491" s="19" t="s">
        <v>3904</v>
      </c>
      <c r="F491" s="19">
        <v>1233906973</v>
      </c>
      <c r="G491" s="19" t="s">
        <v>10000</v>
      </c>
      <c r="H491" s="28"/>
      <c r="I491" s="19" t="str">
        <f>IFERROR(VLOOKUP(F491,MatrizHDUniclass!$A:$AN,3,0),"NA")</f>
        <v>NA</v>
      </c>
      <c r="J491" s="19" t="str">
        <f>IFERROR(VLOOKUP(F491,MatrizHDUniclass!$A:$AN,19,0),"NA")</f>
        <v>NA</v>
      </c>
      <c r="K491" s="19" t="str">
        <f>IFERROR(VLOOKUP(F491,MatrizHDUniclass!$A:$AN,24,0),"NA")</f>
        <v>NA</v>
      </c>
      <c r="L491" s="19" t="str">
        <f>IFERROR(VLOOKUP(F491,MatrizHDUniclass!$A:$AN,31,0),"NA")</f>
        <v>NA</v>
      </c>
      <c r="M491" s="19" t="str">
        <f>IFERROR(VLOOKUP(F491,MatrizHDUniclass!$A:$AN,32,0),"NA")</f>
        <v>NA</v>
      </c>
      <c r="N491" s="19" t="str">
        <f>IFERROR(VLOOKUP(F491,MatrizHDUniclass!$A:$AN,33,0),"NA")</f>
        <v>NA</v>
      </c>
      <c r="O491" s="19" t="str">
        <f>IFERROR(VLOOKUP(F491,MatrizHDUniclass!$A:$AN,26,0),"NA")</f>
        <v>NA</v>
      </c>
      <c r="P491" s="19" t="str">
        <f>IFERROR(VLOOKUP(F491,MatrizHDUniclass!$A:$AN,34,0),"NA")</f>
        <v>NA</v>
      </c>
      <c r="Q491" s="19" t="str">
        <f>IFERROR(VLOOKUP(F491,MatrizHDUniclass!$A:$AN,35,0),"NA")</f>
        <v>NA</v>
      </c>
      <c r="R491" s="19" t="str">
        <f>IFERROR(VLOOKUP(F491,MatrizHDUniclass!$A:$AN,36,0),"NA")</f>
        <v>NA</v>
      </c>
      <c r="S491" s="19" t="str">
        <f>IFERROR(VLOOKUP(F491,MatrizHDUniclass!$A:$AN,37,0),"NA")</f>
        <v>NA</v>
      </c>
      <c r="T491" s="19" t="str">
        <f>IFERROR(VLOOKUP(F491,MatrizHDUniclass!$A:$AN,38,0),"NA")</f>
        <v>NA</v>
      </c>
      <c r="U491" s="19" t="str">
        <f>IFERROR(VLOOKUP(F491,MatrizHDUniclass!$A:$AN,39,0),"NA")</f>
        <v>NA</v>
      </c>
      <c r="V491" s="20" t="str">
        <f>IFERROR(VLOOKUP(F491,MatrizHDUniclass!$A:$AN,40,0),"NA")</f>
        <v>NA</v>
      </c>
      <c r="W491" s="7" t="s">
        <v>3921</v>
      </c>
      <c r="X491" s="8">
        <v>46232</v>
      </c>
    </row>
    <row r="492" spans="1:24" x14ac:dyDescent="0.25">
      <c r="A492" s="96">
        <v>46171</v>
      </c>
      <c r="B492" s="19" t="s">
        <v>3309</v>
      </c>
      <c r="C492" s="23">
        <v>0.1</v>
      </c>
      <c r="D492" s="23" t="s">
        <v>3903</v>
      </c>
      <c r="E492" s="19" t="s">
        <v>3904</v>
      </c>
      <c r="F492" s="19">
        <v>1003523476</v>
      </c>
      <c r="G492" s="19" t="s">
        <v>10030</v>
      </c>
      <c r="H492" s="28"/>
      <c r="I492" s="19" t="str">
        <f>IFERROR(VLOOKUP(F492,MatrizHDUniclass!$A:$AN,3,0),"NA")</f>
        <v>NA</v>
      </c>
      <c r="J492" s="19" t="str">
        <f>IFERROR(VLOOKUP(F492,MatrizHDUniclass!$A:$AN,19,0),"NA")</f>
        <v>NA</v>
      </c>
      <c r="K492" s="19" t="str">
        <f>IFERROR(VLOOKUP(F492,MatrizHDUniclass!$A:$AN,24,0),"NA")</f>
        <v>NA</v>
      </c>
      <c r="L492" s="19" t="str">
        <f>IFERROR(VLOOKUP(F492,MatrizHDUniclass!$A:$AN,31,0),"NA")</f>
        <v>NA</v>
      </c>
      <c r="M492" s="19" t="str">
        <f>IFERROR(VLOOKUP(F492,MatrizHDUniclass!$A:$AN,32,0),"NA")</f>
        <v>NA</v>
      </c>
      <c r="N492" s="19" t="str">
        <f>IFERROR(VLOOKUP(F492,MatrizHDUniclass!$A:$AN,33,0),"NA")</f>
        <v>NA</v>
      </c>
      <c r="O492" s="19" t="str">
        <f>IFERROR(VLOOKUP(F492,MatrizHDUniclass!$A:$AN,26,0),"NA")</f>
        <v>NA</v>
      </c>
      <c r="P492" s="19" t="str">
        <f>IFERROR(VLOOKUP(F492,MatrizHDUniclass!$A:$AN,34,0),"NA")</f>
        <v>NA</v>
      </c>
      <c r="Q492" s="19" t="str">
        <f>IFERROR(VLOOKUP(F492,MatrizHDUniclass!$A:$AN,35,0),"NA")</f>
        <v>NA</v>
      </c>
      <c r="R492" s="19" t="str">
        <f>IFERROR(VLOOKUP(F492,MatrizHDUniclass!$A:$AN,36,0),"NA")</f>
        <v>NA</v>
      </c>
      <c r="S492" s="19" t="str">
        <f>IFERROR(VLOOKUP(F492,MatrizHDUniclass!$A:$AN,37,0),"NA")</f>
        <v>NA</v>
      </c>
      <c r="T492" s="19" t="str">
        <f>IFERROR(VLOOKUP(F492,MatrizHDUniclass!$A:$AN,38,0),"NA")</f>
        <v>NA</v>
      </c>
      <c r="U492" s="19" t="str">
        <f>IFERROR(VLOOKUP(F492,MatrizHDUniclass!$A:$AN,39,0),"NA")</f>
        <v>NA</v>
      </c>
      <c r="V492" s="20" t="str">
        <f>IFERROR(VLOOKUP(F492,MatrizHDUniclass!$A:$AN,40,0),"NA")</f>
        <v>NA</v>
      </c>
      <c r="W492" s="7" t="s">
        <v>3921</v>
      </c>
      <c r="X492" s="8">
        <v>46232</v>
      </c>
    </row>
    <row r="493" spans="1:24" x14ac:dyDescent="0.25">
      <c r="A493" s="96">
        <v>46171</v>
      </c>
      <c r="B493" s="19" t="s">
        <v>3449</v>
      </c>
      <c r="C493" s="23">
        <v>0.1</v>
      </c>
      <c r="D493" s="23" t="s">
        <v>3903</v>
      </c>
      <c r="E493" s="19" t="s">
        <v>3904</v>
      </c>
      <c r="F493" s="19">
        <v>1113039126</v>
      </c>
      <c r="G493" s="19" t="s">
        <v>10227</v>
      </c>
      <c r="H493" s="28"/>
      <c r="I493" s="19" t="str">
        <f>IFERROR(VLOOKUP(F493,MatrizHDUniclass!$A:$AN,3,0),"NA")</f>
        <v>NA</v>
      </c>
      <c r="J493" s="19" t="str">
        <f>IFERROR(VLOOKUP(F493,MatrizHDUniclass!$A:$AN,19,0),"NA")</f>
        <v>NA</v>
      </c>
      <c r="K493" s="19" t="str">
        <f>IFERROR(VLOOKUP(F493,MatrizHDUniclass!$A:$AN,24,0),"NA")</f>
        <v>NA</v>
      </c>
      <c r="L493" s="19" t="str">
        <f>IFERROR(VLOOKUP(F493,MatrizHDUniclass!$A:$AN,31,0),"NA")</f>
        <v>NA</v>
      </c>
      <c r="M493" s="19" t="str">
        <f>IFERROR(VLOOKUP(F493,MatrizHDUniclass!$A:$AN,32,0),"NA")</f>
        <v>NA</v>
      </c>
      <c r="N493" s="19" t="str">
        <f>IFERROR(VLOOKUP(F493,MatrizHDUniclass!$A:$AN,33,0),"NA")</f>
        <v>NA</v>
      </c>
      <c r="O493" s="19" t="str">
        <f>IFERROR(VLOOKUP(F493,MatrizHDUniclass!$A:$AN,26,0),"NA")</f>
        <v>NA</v>
      </c>
      <c r="P493" s="19" t="str">
        <f>IFERROR(VLOOKUP(F493,MatrizHDUniclass!$A:$AN,34,0),"NA")</f>
        <v>NA</v>
      </c>
      <c r="Q493" s="19" t="str">
        <f>IFERROR(VLOOKUP(F493,MatrizHDUniclass!$A:$AN,35,0),"NA")</f>
        <v>NA</v>
      </c>
      <c r="R493" s="19" t="str">
        <f>IFERROR(VLOOKUP(F493,MatrizHDUniclass!$A:$AN,36,0),"NA")</f>
        <v>NA</v>
      </c>
      <c r="S493" s="19" t="str">
        <f>IFERROR(VLOOKUP(F493,MatrizHDUniclass!$A:$AN,37,0),"NA")</f>
        <v>NA</v>
      </c>
      <c r="T493" s="19" t="str">
        <f>IFERROR(VLOOKUP(F493,MatrizHDUniclass!$A:$AN,38,0),"NA")</f>
        <v>NA</v>
      </c>
      <c r="U493" s="19" t="str">
        <f>IFERROR(VLOOKUP(F493,MatrizHDUniclass!$A:$AN,39,0),"NA")</f>
        <v>NA</v>
      </c>
      <c r="V493" s="20" t="str">
        <f>IFERROR(VLOOKUP(F493,MatrizHDUniclass!$A:$AN,40,0),"NA")</f>
        <v>NA</v>
      </c>
      <c r="W493" s="7" t="s">
        <v>3921</v>
      </c>
      <c r="X493" s="8">
        <v>46232</v>
      </c>
    </row>
    <row r="494" spans="1:24" x14ac:dyDescent="0.25">
      <c r="A494" s="96">
        <v>46171</v>
      </c>
      <c r="B494" s="19" t="s">
        <v>3449</v>
      </c>
      <c r="C494" s="23">
        <v>0.1</v>
      </c>
      <c r="D494" s="23" t="s">
        <v>3903</v>
      </c>
      <c r="E494" s="19" t="s">
        <v>3904</v>
      </c>
      <c r="F494" s="19">
        <v>1130592562</v>
      </c>
      <c r="G494" s="19" t="s">
        <v>10236</v>
      </c>
      <c r="H494" s="28"/>
      <c r="I494" s="19" t="str">
        <f>IFERROR(VLOOKUP(F494,MatrizHDUniclass!$A:$AN,3,0),"NA")</f>
        <v>NA</v>
      </c>
      <c r="J494" s="19" t="str">
        <f>IFERROR(VLOOKUP(F494,MatrizHDUniclass!$A:$AN,19,0),"NA")</f>
        <v>NA</v>
      </c>
      <c r="K494" s="19" t="str">
        <f>IFERROR(VLOOKUP(F494,MatrizHDUniclass!$A:$AN,24,0),"NA")</f>
        <v>NA</v>
      </c>
      <c r="L494" s="19" t="str">
        <f>IFERROR(VLOOKUP(F494,MatrizHDUniclass!$A:$AN,31,0),"NA")</f>
        <v>NA</v>
      </c>
      <c r="M494" s="19" t="str">
        <f>IFERROR(VLOOKUP(F494,MatrizHDUniclass!$A:$AN,32,0),"NA")</f>
        <v>NA</v>
      </c>
      <c r="N494" s="19" t="str">
        <f>IFERROR(VLOOKUP(F494,MatrizHDUniclass!$A:$AN,33,0),"NA")</f>
        <v>NA</v>
      </c>
      <c r="O494" s="19" t="str">
        <f>IFERROR(VLOOKUP(F494,MatrizHDUniclass!$A:$AN,26,0),"NA")</f>
        <v>NA</v>
      </c>
      <c r="P494" s="19" t="str">
        <f>IFERROR(VLOOKUP(F494,MatrizHDUniclass!$A:$AN,34,0),"NA")</f>
        <v>NA</v>
      </c>
      <c r="Q494" s="19" t="str">
        <f>IFERROR(VLOOKUP(F494,MatrizHDUniclass!$A:$AN,35,0),"NA")</f>
        <v>NA</v>
      </c>
      <c r="R494" s="19" t="str">
        <f>IFERROR(VLOOKUP(F494,MatrizHDUniclass!$A:$AN,36,0),"NA")</f>
        <v>NA</v>
      </c>
      <c r="S494" s="19" t="str">
        <f>IFERROR(VLOOKUP(F494,MatrizHDUniclass!$A:$AN,37,0),"NA")</f>
        <v>NA</v>
      </c>
      <c r="T494" s="19" t="str">
        <f>IFERROR(VLOOKUP(F494,MatrizHDUniclass!$A:$AN,38,0),"NA")</f>
        <v>NA</v>
      </c>
      <c r="U494" s="19" t="str">
        <f>IFERROR(VLOOKUP(F494,MatrizHDUniclass!$A:$AN,39,0),"NA")</f>
        <v>NA</v>
      </c>
      <c r="V494" s="20" t="str">
        <f>IFERROR(VLOOKUP(F494,MatrizHDUniclass!$A:$AN,40,0),"NA")</f>
        <v>NA</v>
      </c>
      <c r="W494" s="7" t="s">
        <v>3921</v>
      </c>
      <c r="X494" s="8">
        <v>46232</v>
      </c>
    </row>
    <row r="495" spans="1:24" x14ac:dyDescent="0.25">
      <c r="A495" s="102">
        <v>46182</v>
      </c>
      <c r="B495" s="23" t="s">
        <v>3258</v>
      </c>
      <c r="C495" s="23">
        <v>0.1</v>
      </c>
      <c r="D495" s="23" t="s">
        <v>3903</v>
      </c>
      <c r="E495" s="23" t="s">
        <v>3904</v>
      </c>
      <c r="F495" s="23">
        <v>1113311266</v>
      </c>
      <c r="G495" s="60" t="s">
        <v>10374</v>
      </c>
      <c r="H495" s="28"/>
      <c r="I495" s="23" t="str">
        <f>IFERROR(VLOOKUP(F495,MatrizHDUniclass!$A:$AN,3,0),"NA")</f>
        <v>NA</v>
      </c>
      <c r="J495" s="23" t="str">
        <f>IFERROR(VLOOKUP(F495,MatrizHDUniclass!$A:$AN,19,0),"NA")</f>
        <v>NA</v>
      </c>
      <c r="K495" s="23" t="str">
        <f>IFERROR(VLOOKUP(F495,MatrizHDUniclass!$A:$AN,24,0),"NA")</f>
        <v>NA</v>
      </c>
      <c r="L495" s="23" t="str">
        <f>IFERROR(VLOOKUP(F495,MatrizHDUniclass!$A:$AN,31,0),"NA")</f>
        <v>NA</v>
      </c>
      <c r="M495" s="23" t="str">
        <f>IFERROR(VLOOKUP(F495,MatrizHDUniclass!$A:$AN,32,0),"NA")</f>
        <v>NA</v>
      </c>
      <c r="N495" s="23" t="str">
        <f>IFERROR(VLOOKUP(F495,MatrizHDUniclass!$A:$AN,33,0),"NA")</f>
        <v>NA</v>
      </c>
      <c r="O495" s="23" t="str">
        <f>IFERROR(VLOOKUP(F495,MatrizHDUniclass!$A:$AN,26,0),"NA")</f>
        <v>NA</v>
      </c>
      <c r="P495" s="23" t="str">
        <f>IFERROR(VLOOKUP(F495,MatrizHDUniclass!$A:$AN,34,0),"NA")</f>
        <v>NA</v>
      </c>
      <c r="Q495" s="23" t="str">
        <f>IFERROR(VLOOKUP(F495,MatrizHDUniclass!$A:$AN,35,0),"NA")</f>
        <v>NA</v>
      </c>
      <c r="R495" s="23" t="str">
        <f>IFERROR(VLOOKUP(F495,MatrizHDUniclass!$A:$AN,36,0),"NA")</f>
        <v>NA</v>
      </c>
      <c r="S495" s="23" t="str">
        <f>IFERROR(VLOOKUP(F495,MatrizHDUniclass!$A:$AN,37,0),"NA")</f>
        <v>NA</v>
      </c>
      <c r="T495" s="23" t="str">
        <f>IFERROR(VLOOKUP(F495,MatrizHDUniclass!$A:$AN,38,0),"NA")</f>
        <v>NA</v>
      </c>
      <c r="U495" s="23" t="str">
        <f>IFERROR(VLOOKUP(F495,MatrizHDUniclass!$A:$AN,39,0),"NA")</f>
        <v>NA</v>
      </c>
      <c r="V495" s="24" t="str">
        <f>IFERROR(VLOOKUP(F495,MatrizHDUniclass!$A:$AN,40,0),"NA")</f>
        <v>NA</v>
      </c>
      <c r="W495" s="7" t="s">
        <v>3921</v>
      </c>
      <c r="X495" s="8">
        <v>46232</v>
      </c>
    </row>
    <row r="496" spans="1:24" x14ac:dyDescent="0.25">
      <c r="A496" s="102">
        <v>46183</v>
      </c>
      <c r="B496" s="23" t="s">
        <v>3298</v>
      </c>
      <c r="C496" s="23">
        <v>0.1</v>
      </c>
      <c r="D496" s="23" t="s">
        <v>3903</v>
      </c>
      <c r="E496" s="23" t="s">
        <v>3904</v>
      </c>
      <c r="F496" s="23">
        <v>1030638821</v>
      </c>
      <c r="G496" s="23" t="s">
        <v>10383</v>
      </c>
      <c r="H496" s="28"/>
      <c r="I496" s="23" t="str">
        <f>IFERROR(VLOOKUP(F496,MatrizHDUniclass!$A:$AN,3,0),"NA")</f>
        <v>NA</v>
      </c>
      <c r="J496" s="23" t="str">
        <f>IFERROR(VLOOKUP(F496,MatrizHDUniclass!$A:$AN,19,0),"NA")</f>
        <v>NA</v>
      </c>
      <c r="K496" s="23" t="str">
        <f>IFERROR(VLOOKUP(F496,MatrizHDUniclass!$A:$AN,24,0),"NA")</f>
        <v>NA</v>
      </c>
      <c r="L496" s="23" t="str">
        <f>IFERROR(VLOOKUP(F496,MatrizHDUniclass!$A:$AN,31,0),"NA")</f>
        <v>NA</v>
      </c>
      <c r="M496" s="23" t="str">
        <f>IFERROR(VLOOKUP(F496,MatrizHDUniclass!$A:$AN,32,0),"NA")</f>
        <v>NA</v>
      </c>
      <c r="N496" s="23" t="str">
        <f>IFERROR(VLOOKUP(F496,MatrizHDUniclass!$A:$AN,33,0),"NA")</f>
        <v>NA</v>
      </c>
      <c r="O496" s="23" t="str">
        <f>IFERROR(VLOOKUP(F496,MatrizHDUniclass!$A:$AN,26,0),"NA")</f>
        <v>NA</v>
      </c>
      <c r="P496" s="23" t="str">
        <f>IFERROR(VLOOKUP(F496,MatrizHDUniclass!$A:$AN,34,0),"NA")</f>
        <v>NA</v>
      </c>
      <c r="Q496" s="23" t="str">
        <f>IFERROR(VLOOKUP(F496,MatrizHDUniclass!$A:$AN,35,0),"NA")</f>
        <v>NA</v>
      </c>
      <c r="R496" s="23" t="str">
        <f>IFERROR(VLOOKUP(F496,MatrizHDUniclass!$A:$AN,36,0),"NA")</f>
        <v>NA</v>
      </c>
      <c r="S496" s="23" t="str">
        <f>IFERROR(VLOOKUP(F496,MatrizHDUniclass!$A:$AN,37,0),"NA")</f>
        <v>NA</v>
      </c>
      <c r="T496" s="23" t="str">
        <f>IFERROR(VLOOKUP(F496,MatrizHDUniclass!$A:$AN,38,0),"NA")</f>
        <v>NA</v>
      </c>
      <c r="U496" s="23" t="str">
        <f>IFERROR(VLOOKUP(F496,MatrizHDUniclass!$A:$AN,39,0),"NA")</f>
        <v>NA</v>
      </c>
      <c r="V496" s="24" t="str">
        <f>IFERROR(VLOOKUP(F496,MatrizHDUniclass!$A:$AN,40,0),"NA")</f>
        <v>NA</v>
      </c>
      <c r="W496" s="7" t="s">
        <v>3921</v>
      </c>
      <c r="X496" s="8">
        <v>46232</v>
      </c>
    </row>
    <row r="497" spans="1:24" x14ac:dyDescent="0.25">
      <c r="A497" s="102">
        <v>46185</v>
      </c>
      <c r="B497" s="23" t="s">
        <v>3298</v>
      </c>
      <c r="C497" s="23">
        <v>0.1</v>
      </c>
      <c r="D497" s="23" t="s">
        <v>3903</v>
      </c>
      <c r="E497" s="23" t="s">
        <v>3904</v>
      </c>
      <c r="F497" s="23">
        <v>1110544478</v>
      </c>
      <c r="G497" s="23" t="s">
        <v>10406</v>
      </c>
      <c r="H497" s="28"/>
      <c r="I497" s="23" t="str">
        <f>IFERROR(VLOOKUP(F497,MatrizHDUniclass!$A:$AN,3,0),"NA")</f>
        <v>NA</v>
      </c>
      <c r="J497" s="23" t="str">
        <f>IFERROR(VLOOKUP(F497,MatrizHDUniclass!$A:$AN,19,0),"NA")</f>
        <v>NA</v>
      </c>
      <c r="K497" s="23" t="str">
        <f>IFERROR(VLOOKUP(F497,MatrizHDUniclass!$A:$AN,24,0),"NA")</f>
        <v>NA</v>
      </c>
      <c r="L497" s="23" t="str">
        <f>IFERROR(VLOOKUP(F497,MatrizHDUniclass!$A:$AN,31,0),"NA")</f>
        <v>NA</v>
      </c>
      <c r="M497" s="23" t="str">
        <f>IFERROR(VLOOKUP(F497,MatrizHDUniclass!$A:$AN,32,0),"NA")</f>
        <v>NA</v>
      </c>
      <c r="N497" s="23" t="str">
        <f>IFERROR(VLOOKUP(F497,MatrizHDUniclass!$A:$AN,33,0),"NA")</f>
        <v>NA</v>
      </c>
      <c r="O497" s="23" t="str">
        <f>IFERROR(VLOOKUP(F497,MatrizHDUniclass!$A:$AN,26,0),"NA")</f>
        <v>NA</v>
      </c>
      <c r="P497" s="23" t="str">
        <f>IFERROR(VLOOKUP(F497,MatrizHDUniclass!$A:$AN,34,0),"NA")</f>
        <v>NA</v>
      </c>
      <c r="Q497" s="23" t="str">
        <f>IFERROR(VLOOKUP(F497,MatrizHDUniclass!$A:$AN,35,0),"NA")</f>
        <v>NA</v>
      </c>
      <c r="R497" s="23" t="str">
        <f>IFERROR(VLOOKUP(F497,MatrizHDUniclass!$A:$AN,36,0),"NA")</f>
        <v>NA</v>
      </c>
      <c r="S497" s="23" t="str">
        <f>IFERROR(VLOOKUP(F497,MatrizHDUniclass!$A:$AN,37,0),"NA")</f>
        <v>NA</v>
      </c>
      <c r="T497" s="23" t="str">
        <f>IFERROR(VLOOKUP(F497,MatrizHDUniclass!$A:$AN,38,0),"NA")</f>
        <v>NA</v>
      </c>
      <c r="U497" s="23" t="str">
        <f>IFERROR(VLOOKUP(F497,MatrizHDUniclass!$A:$AN,39,0),"NA")</f>
        <v>NA</v>
      </c>
      <c r="V497" s="24" t="str">
        <f>IFERROR(VLOOKUP(F497,MatrizHDUniclass!$A:$AN,40,0),"NA")</f>
        <v>NA</v>
      </c>
      <c r="W497" s="7" t="s">
        <v>3921</v>
      </c>
      <c r="X497" s="8">
        <v>46232</v>
      </c>
    </row>
    <row r="498" spans="1:24" x14ac:dyDescent="0.25">
      <c r="A498" s="102">
        <v>46189</v>
      </c>
      <c r="B498" s="23" t="s">
        <v>3258</v>
      </c>
      <c r="C498" s="23">
        <v>0.1</v>
      </c>
      <c r="D498" s="23" t="s">
        <v>3903</v>
      </c>
      <c r="E498" s="23" t="s">
        <v>3904</v>
      </c>
      <c r="F498" s="23">
        <v>1012360889</v>
      </c>
      <c r="G498" s="23" t="s">
        <v>10416</v>
      </c>
      <c r="H498" s="28"/>
      <c r="I498" s="23" t="str">
        <f>IFERROR(VLOOKUP(F498,MatrizHDUniclass!$A:$AN,3,0),"NA")</f>
        <v>NA</v>
      </c>
      <c r="J498" s="23" t="str">
        <f>IFERROR(VLOOKUP(F498,MatrizHDUniclass!$A:$AN,19,0),"NA")</f>
        <v>NA</v>
      </c>
      <c r="K498" s="23" t="str">
        <f>IFERROR(VLOOKUP(F498,MatrizHDUniclass!$A:$AN,24,0),"NA")</f>
        <v>NA</v>
      </c>
      <c r="L498" s="23" t="str">
        <f>IFERROR(VLOOKUP(F498,MatrizHDUniclass!$A:$AN,31,0),"NA")</f>
        <v>NA</v>
      </c>
      <c r="M498" s="23" t="str">
        <f>IFERROR(VLOOKUP(F498,MatrizHDUniclass!$A:$AN,32,0),"NA")</f>
        <v>NA</v>
      </c>
      <c r="N498" s="23" t="str">
        <f>IFERROR(VLOOKUP(F498,MatrizHDUniclass!$A:$AN,33,0),"NA")</f>
        <v>NA</v>
      </c>
      <c r="O498" s="23" t="str">
        <f>IFERROR(VLOOKUP(F498,MatrizHDUniclass!$A:$AN,26,0),"NA")</f>
        <v>NA</v>
      </c>
      <c r="P498" s="23" t="str">
        <f>IFERROR(VLOOKUP(F498,MatrizHDUniclass!$A:$AN,34,0),"NA")</f>
        <v>NA</v>
      </c>
      <c r="Q498" s="23" t="str">
        <f>IFERROR(VLOOKUP(F498,MatrizHDUniclass!$A:$AN,35,0),"NA")</f>
        <v>NA</v>
      </c>
      <c r="R498" s="23" t="str">
        <f>IFERROR(VLOOKUP(F498,MatrizHDUniclass!$A:$AN,36,0),"NA")</f>
        <v>NA</v>
      </c>
      <c r="S498" s="23" t="str">
        <f>IFERROR(VLOOKUP(F498,MatrizHDUniclass!$A:$AN,37,0),"NA")</f>
        <v>NA</v>
      </c>
      <c r="T498" s="23" t="str">
        <f>IFERROR(VLOOKUP(F498,MatrizHDUniclass!$A:$AN,38,0),"NA")</f>
        <v>NA</v>
      </c>
      <c r="U498" s="23" t="str">
        <f>IFERROR(VLOOKUP(F498,MatrizHDUniclass!$A:$AN,39,0),"NA")</f>
        <v>NA</v>
      </c>
      <c r="V498" s="24" t="str">
        <f>IFERROR(VLOOKUP(F498,MatrizHDUniclass!$A:$AN,40,0),"NA")</f>
        <v>NA</v>
      </c>
      <c r="W498" s="7" t="s">
        <v>3921</v>
      </c>
      <c r="X498" s="8">
        <v>46232</v>
      </c>
    </row>
    <row r="499" spans="1:24" x14ac:dyDescent="0.25">
      <c r="A499" s="102">
        <v>46205</v>
      </c>
      <c r="B499" s="23" t="s">
        <v>3258</v>
      </c>
      <c r="C499" s="23">
        <v>0.1</v>
      </c>
      <c r="D499" s="23" t="s">
        <v>3903</v>
      </c>
      <c r="E499" s="23" t="s">
        <v>3904</v>
      </c>
      <c r="F499" s="23">
        <v>1012330640</v>
      </c>
      <c r="G499" s="23" t="s">
        <v>10639</v>
      </c>
      <c r="H499" s="28"/>
      <c r="I499" s="23" t="str">
        <f>IFERROR(VLOOKUP(F499,MatrizHDUniclass!$A:$AN,3,0),"NA")</f>
        <v>NA</v>
      </c>
      <c r="J499" s="23" t="str">
        <f>IFERROR(VLOOKUP(F499,MatrizHDUniclass!$A:$AN,19,0),"NA")</f>
        <v>NA</v>
      </c>
      <c r="K499" s="23" t="str">
        <f>IFERROR(VLOOKUP(F499,MatrizHDUniclass!$A:$AN,24,0),"NA")</f>
        <v>NA</v>
      </c>
      <c r="L499" s="23" t="str">
        <f>IFERROR(VLOOKUP(F499,MatrizHDUniclass!$A:$AN,31,0),"NA")</f>
        <v>NA</v>
      </c>
      <c r="M499" s="23" t="str">
        <f>IFERROR(VLOOKUP(F499,MatrizHDUniclass!$A:$AN,32,0),"NA")</f>
        <v>NA</v>
      </c>
      <c r="N499" s="23" t="str">
        <f>IFERROR(VLOOKUP(F499,MatrizHDUniclass!$A:$AN,33,0),"NA")</f>
        <v>NA</v>
      </c>
      <c r="O499" s="23" t="str">
        <f>IFERROR(VLOOKUP(F499,MatrizHDUniclass!$A:$AN,26,0),"NA")</f>
        <v>NA</v>
      </c>
      <c r="P499" s="23" t="str">
        <f>IFERROR(VLOOKUP(F499,MatrizHDUniclass!$A:$AN,34,0),"NA")</f>
        <v>NA</v>
      </c>
      <c r="Q499" s="23" t="str">
        <f>IFERROR(VLOOKUP(F499,MatrizHDUniclass!$A:$AN,35,0),"NA")</f>
        <v>NA</v>
      </c>
      <c r="R499" s="23" t="str">
        <f>IFERROR(VLOOKUP(F499,MatrizHDUniclass!$A:$AN,36,0),"NA")</f>
        <v>NA</v>
      </c>
      <c r="S499" s="23" t="str">
        <f>IFERROR(VLOOKUP(F499,MatrizHDUniclass!$A:$AN,37,0),"NA")</f>
        <v>NA</v>
      </c>
      <c r="T499" s="23" t="str">
        <f>IFERROR(VLOOKUP(F499,MatrizHDUniclass!$A:$AN,38,0),"NA")</f>
        <v>NA</v>
      </c>
      <c r="U499" s="23" t="str">
        <f>IFERROR(VLOOKUP(F499,MatrizHDUniclass!$A:$AN,39,0),"NA")</f>
        <v>NA</v>
      </c>
      <c r="V499" s="24" t="str">
        <f>IFERROR(VLOOKUP(F499,MatrizHDUniclass!$A:$AN,40,0),"NA")</f>
        <v>NA</v>
      </c>
      <c r="W499" s="7" t="s">
        <v>3921</v>
      </c>
      <c r="X499" s="8">
        <v>46233</v>
      </c>
    </row>
    <row r="500" spans="1:24" x14ac:dyDescent="0.25">
      <c r="A500" s="96">
        <v>43894</v>
      </c>
      <c r="B500" s="19" t="s">
        <v>3258</v>
      </c>
      <c r="C500" s="19">
        <v>6.3</v>
      </c>
      <c r="D500" s="19" t="s">
        <v>2802</v>
      </c>
      <c r="E500" s="19" t="s">
        <v>2806</v>
      </c>
      <c r="F500" s="23">
        <v>1012331625</v>
      </c>
      <c r="G500" s="139" t="s">
        <v>8970</v>
      </c>
      <c r="H500" s="19"/>
      <c r="I500" s="23" t="s">
        <v>7059</v>
      </c>
      <c r="J500" s="19" t="s">
        <v>3171</v>
      </c>
      <c r="K500" s="19" t="s">
        <v>3957</v>
      </c>
      <c r="L500" s="19" t="s">
        <v>3080</v>
      </c>
      <c r="M500" s="19" t="s">
        <v>3282</v>
      </c>
      <c r="N500" s="19" t="s">
        <v>3258</v>
      </c>
      <c r="O500" s="19" t="s">
        <v>3293</v>
      </c>
      <c r="P500" s="19" t="s">
        <v>3294</v>
      </c>
      <c r="Q500" s="19" t="s">
        <v>3295</v>
      </c>
      <c r="R500" s="19" t="s">
        <v>3296</v>
      </c>
      <c r="S500" s="19" t="s">
        <v>3285</v>
      </c>
      <c r="T500" s="19" t="s">
        <v>3275</v>
      </c>
      <c r="U500" s="19" t="s">
        <v>3081</v>
      </c>
      <c r="V500" s="20" t="s">
        <v>3055</v>
      </c>
      <c r="W500" s="7" t="s">
        <v>3336</v>
      </c>
      <c r="X500" s="8">
        <v>46233</v>
      </c>
    </row>
    <row r="501" spans="1:24" x14ac:dyDescent="0.25">
      <c r="A501" s="96">
        <v>46168</v>
      </c>
      <c r="B501" s="80" t="s">
        <v>3258</v>
      </c>
      <c r="C501" s="23">
        <v>6.3</v>
      </c>
      <c r="D501" s="23" t="s">
        <v>2802</v>
      </c>
      <c r="E501" s="19" t="s">
        <v>2806</v>
      </c>
      <c r="F501" s="51">
        <v>8102312</v>
      </c>
      <c r="G501" s="139" t="s">
        <v>9475</v>
      </c>
      <c r="H501" s="19" t="s">
        <v>11395</v>
      </c>
      <c r="I501" s="19" t="s">
        <v>6264</v>
      </c>
      <c r="J501" s="19" t="s">
        <v>3100</v>
      </c>
      <c r="K501" s="19" t="s">
        <v>3552</v>
      </c>
      <c r="L501" s="19" t="s">
        <v>3317</v>
      </c>
      <c r="M501" s="19" t="s">
        <v>3271</v>
      </c>
      <c r="N501" s="19" t="s">
        <v>3265</v>
      </c>
      <c r="O501" s="19" t="s">
        <v>3293</v>
      </c>
      <c r="P501" s="19" t="s">
        <v>3294</v>
      </c>
      <c r="Q501" s="19" t="s">
        <v>3295</v>
      </c>
      <c r="R501" s="19" t="s">
        <v>3296</v>
      </c>
      <c r="S501" s="19" t="s">
        <v>3318</v>
      </c>
      <c r="T501" s="19" t="s">
        <v>3275</v>
      </c>
      <c r="U501" s="19" t="s">
        <v>3318</v>
      </c>
      <c r="V501" s="20" t="s">
        <v>3055</v>
      </c>
      <c r="W501" s="7" t="s">
        <v>3522</v>
      </c>
      <c r="X501" s="8">
        <v>46233</v>
      </c>
    </row>
    <row r="502" spans="1:24" x14ac:dyDescent="0.25">
      <c r="A502" s="102">
        <v>46217</v>
      </c>
      <c r="B502" s="23" t="s">
        <v>3258</v>
      </c>
      <c r="C502" s="23">
        <v>0.1</v>
      </c>
      <c r="D502" s="23" t="s">
        <v>3903</v>
      </c>
      <c r="E502" s="23" t="s">
        <v>3904</v>
      </c>
      <c r="F502" s="23">
        <v>1003067733</v>
      </c>
      <c r="G502" s="60" t="s">
        <v>10849</v>
      </c>
      <c r="H502" s="23"/>
      <c r="I502" s="23" t="s">
        <v>11314</v>
      </c>
      <c r="J502" s="23" t="s">
        <v>3100</v>
      </c>
      <c r="K502" s="23" t="s">
        <v>4032</v>
      </c>
      <c r="L502" s="23" t="s">
        <v>3060</v>
      </c>
      <c r="M502" s="23" t="s">
        <v>3282</v>
      </c>
      <c r="N502" s="23" t="s">
        <v>3258</v>
      </c>
      <c r="O502" s="23" t="s">
        <v>4057</v>
      </c>
      <c r="P502" s="23" t="s">
        <v>4060</v>
      </c>
      <c r="Q502" s="23" t="s">
        <v>3074</v>
      </c>
      <c r="R502" s="23" t="s">
        <v>3306</v>
      </c>
      <c r="S502" s="23" t="s">
        <v>3274</v>
      </c>
      <c r="T502" s="23" t="s">
        <v>3275</v>
      </c>
      <c r="U502" s="23" t="s">
        <v>3028</v>
      </c>
      <c r="V502" s="24" t="s">
        <v>3063</v>
      </c>
      <c r="W502" s="7" t="s">
        <v>3921</v>
      </c>
      <c r="X502" s="8">
        <v>46233</v>
      </c>
    </row>
    <row r="503" spans="1:24" x14ac:dyDescent="0.25">
      <c r="A503" s="102">
        <v>45272</v>
      </c>
      <c r="B503" s="23" t="s">
        <v>3258</v>
      </c>
      <c r="C503" s="23">
        <v>12.6</v>
      </c>
      <c r="D503" s="23" t="s">
        <v>2802</v>
      </c>
      <c r="E503" s="19" t="s">
        <v>2803</v>
      </c>
      <c r="F503" s="23">
        <v>80013619</v>
      </c>
      <c r="G503" s="139" t="s">
        <v>9124</v>
      </c>
      <c r="H503" s="23" t="s">
        <v>11398</v>
      </c>
      <c r="I503" s="23" t="str">
        <f>IFERROR(VLOOKUP(F503,MatrizHDUniclass!$A:$AN,3,0),"NA")</f>
        <v>LOPEZ BLANCO FREDY MAURICIO</v>
      </c>
      <c r="J503" s="23" t="str">
        <f>IFERROR(VLOOKUP(F503,MatrizHDUniclass!$A:$AN,19,0),"NA")</f>
        <v>TECNICO MEDIDOR MOTO OPERACIÓN</v>
      </c>
      <c r="K503" s="23" t="str">
        <f>IFERROR(VLOOKUP(F503,MatrizHDUniclass!$A:$AN,24,0),"NA")</f>
        <v>IGCB</v>
      </c>
      <c r="L503" s="23" t="str">
        <f>IFERROR(VLOOKUP(F503,MatrizHDUniclass!$A:$AN,31,0),"NA")</f>
        <v>INGENIERIA-GENERAL</v>
      </c>
      <c r="M503" s="23" t="str">
        <f>IFERROR(VLOOKUP(F503,MatrizHDUniclass!$A:$AN,32,0),"NA")</f>
        <v>REG CENTRO</v>
      </c>
      <c r="N503" s="23" t="str">
        <f>IFERROR(VLOOKUP(F503,MatrizHDUniclass!$A:$AN,33,0),"NA")</f>
        <v>BOGOTA</v>
      </c>
      <c r="O503" s="23" t="str">
        <f>IFERROR(VLOOKUP(F503,MatrizHDUniclass!$A:$AN,26,0),"NA")</f>
        <v>ISST</v>
      </c>
      <c r="P503" s="23" t="str">
        <f>IFERROR(VLOOKUP(F503,MatrizHDUniclass!$A:$AN,34,0),"NA")</f>
        <v>TIGO</v>
      </c>
      <c r="Q503" s="23" t="str">
        <f>IFERROR(VLOOKUP(F503,MatrizHDUniclass!$A:$AN,35,0),"NA")</f>
        <v>SOLU FIJAS</v>
      </c>
      <c r="R503" s="23" t="str">
        <f>IFERROR(VLOOKUP(F503,MatrizHDUniclass!$A:$AN,36,0),"NA")</f>
        <v>STRONG</v>
      </c>
      <c r="S503" s="23" t="str">
        <f>IFERROR(VLOOKUP(F503,MatrizHDUniclass!$A:$AN,37,0),"NA")</f>
        <v>CLIENTES</v>
      </c>
      <c r="T503" s="23" t="str">
        <f>IFERROR(VLOOKUP(F503,MatrizHDUniclass!$A:$AN,38,0),"NA")</f>
        <v>CONECTAR TV</v>
      </c>
      <c r="U503" s="23" t="str">
        <f>IFERROR(VLOOKUP(F503,MatrizHDUniclass!$A:$AN,39,0),"NA")</f>
        <v>INGENIERIA</v>
      </c>
      <c r="V503" s="24" t="str">
        <f>IFERROR(VLOOKUP(F503,MatrizHDUniclass!$A:$AN,40,0),"NA")</f>
        <v>OPERATIVO</v>
      </c>
      <c r="W503" s="7" t="s">
        <v>3426</v>
      </c>
      <c r="X503" s="8">
        <v>46233</v>
      </c>
    </row>
    <row r="504" spans="1:24" x14ac:dyDescent="0.25">
      <c r="A504" s="102">
        <v>46010</v>
      </c>
      <c r="B504" s="23" t="s">
        <v>3258</v>
      </c>
      <c r="C504" s="23">
        <v>6.3</v>
      </c>
      <c r="D504" s="23" t="s">
        <v>2802</v>
      </c>
      <c r="E504" s="23" t="s">
        <v>2806</v>
      </c>
      <c r="F504" s="23">
        <v>1023022196</v>
      </c>
      <c r="G504" s="60" t="s">
        <v>9324</v>
      </c>
      <c r="H504" s="23"/>
      <c r="I504" s="23" t="str">
        <f>IFERROR(VLOOKUP(F504,MatrizHDUniclass!$A:$AN,3,0),"NA")</f>
        <v>JIMENEZ MUNOZ SEBASTIAN</v>
      </c>
      <c r="J504" s="23" t="str">
        <f>IFERROR(VLOOKUP(F504,MatrizHDUniclass!$A:$AN,19,0),"NA")</f>
        <v>TECNICO LINIERO OPERACIÓN</v>
      </c>
      <c r="K504" s="23" t="str">
        <f>IFERROR(VLOOKUP(F504,MatrizHDUniclass!$A:$AN,24,0),"NA")</f>
        <v>IGCB</v>
      </c>
      <c r="L504" s="23" t="str">
        <f>IFERROR(VLOOKUP(F504,MatrizHDUniclass!$A:$AN,31,0),"NA")</f>
        <v>INGENIERIA-GENERAL</v>
      </c>
      <c r="M504" s="23" t="str">
        <f>IFERROR(VLOOKUP(F504,MatrizHDUniclass!$A:$AN,32,0),"NA")</f>
        <v>REG CENTRO</v>
      </c>
      <c r="N504" s="23" t="str">
        <f>IFERROR(VLOOKUP(F504,MatrizHDUniclass!$A:$AN,33,0),"NA")</f>
        <v>BOGOTA</v>
      </c>
      <c r="O504" s="23" t="str">
        <f>IFERROR(VLOOKUP(F504,MatrizHDUniclass!$A:$AN,26,0),"NA")</f>
        <v>YOOD</v>
      </c>
      <c r="P504" s="23" t="str">
        <f>IFERROR(VLOOKUP(F504,MatrizHDUniclass!$A:$AN,34,0),"NA")</f>
        <v>ZTE</v>
      </c>
      <c r="Q504" s="23" t="str">
        <f>IFERROR(VLOOKUP(F504,MatrizHDUniclass!$A:$AN,35,0),"NA")</f>
        <v>ODN</v>
      </c>
      <c r="R504" s="23" t="str">
        <f>IFERROR(VLOOKUP(F504,MatrizHDUniclass!$A:$AN,36,0),"NA")</f>
        <v>ODN</v>
      </c>
      <c r="S504" s="23" t="str">
        <f>IFERROR(VLOOKUP(F504,MatrizHDUniclass!$A:$AN,37,0),"NA")</f>
        <v>CLIENTES</v>
      </c>
      <c r="T504" s="23" t="str">
        <f>IFERROR(VLOOKUP(F504,MatrizHDUniclass!$A:$AN,38,0),"NA")</f>
        <v>CONECTAR TV</v>
      </c>
      <c r="U504" s="23" t="str">
        <f>IFERROR(VLOOKUP(F504,MatrizHDUniclass!$A:$AN,39,0),"NA")</f>
        <v>INGENIERIA</v>
      </c>
      <c r="V504" s="24" t="str">
        <f>IFERROR(VLOOKUP(F504,MatrizHDUniclass!$A:$AN,40,0),"NA")</f>
        <v>OPERATIVO</v>
      </c>
      <c r="W504" s="7" t="s">
        <v>3336</v>
      </c>
      <c r="X504" s="8">
        <v>46234</v>
      </c>
    </row>
    <row r="505" spans="1:24" x14ac:dyDescent="0.25">
      <c r="A505" s="88">
        <v>41155</v>
      </c>
      <c r="B505" s="89" t="s">
        <v>3258</v>
      </c>
      <c r="C505" s="23">
        <v>6.3</v>
      </c>
      <c r="D505" s="23" t="s">
        <v>3876</v>
      </c>
      <c r="E505" s="19" t="s">
        <v>3877</v>
      </c>
      <c r="F505" s="80">
        <v>53067655</v>
      </c>
      <c r="G505" s="139" t="s">
        <v>10931</v>
      </c>
      <c r="H505" s="23"/>
      <c r="I505" s="19" t="str">
        <f>IFERROR(VLOOKUP(F505,MatrizHDUniclass!$A:$AN,3,0),"NA")</f>
        <v>NA</v>
      </c>
      <c r="J505" s="19" t="str">
        <f>IFERROR(VLOOKUP(F505,MatrizHDUniclass!$A:$AN,19,0),"NA")</f>
        <v>NA</v>
      </c>
      <c r="K505" s="19" t="str">
        <f>IFERROR(VLOOKUP(F505,MatrizHDUniclass!$A:$AN,24,0),"NA")</f>
        <v>NA</v>
      </c>
      <c r="L505" s="19" t="str">
        <f>IFERROR(VLOOKUP(F505,MatrizHDUniclass!$A:$AN,31,0),"NA")</f>
        <v>NA</v>
      </c>
      <c r="M505" s="19" t="str">
        <f>IFERROR(VLOOKUP(F505,MatrizHDUniclass!$A:$AN,32,0),"NA")</f>
        <v>NA</v>
      </c>
      <c r="N505" s="19" t="str">
        <f>IFERROR(VLOOKUP(F505,MatrizHDUniclass!$A:$AN,33,0),"NA")</f>
        <v>NA</v>
      </c>
      <c r="O505" s="19" t="str">
        <f>IFERROR(VLOOKUP(F505,MatrizHDUniclass!$A:$AN,26,0),"NA")</f>
        <v>NA</v>
      </c>
      <c r="P505" s="19" t="str">
        <f>IFERROR(VLOOKUP(F505,MatrizHDUniclass!$A:$AN,34,0),"NA")</f>
        <v>NA</v>
      </c>
      <c r="Q505" s="19" t="str">
        <f>IFERROR(VLOOKUP(F505,MatrizHDUniclass!$A:$AN,35,0),"NA")</f>
        <v>NA</v>
      </c>
      <c r="R505" s="19" t="str">
        <f>IFERROR(VLOOKUP(F505,MatrizHDUniclass!$A:$AN,36,0),"NA")</f>
        <v>NA</v>
      </c>
      <c r="S505" s="19" t="str">
        <f>IFERROR(VLOOKUP(F505,MatrizHDUniclass!$A:$AN,37,0),"NA")</f>
        <v>NA</v>
      </c>
      <c r="T505" s="19" t="str">
        <f>IFERROR(VLOOKUP(F505,MatrizHDUniclass!$A:$AN,38,0),"NA")</f>
        <v>NA</v>
      </c>
      <c r="U505" s="19" t="str">
        <f>IFERROR(VLOOKUP(F505,MatrizHDUniclass!$A:$AN,39,0),"NA")</f>
        <v>NA</v>
      </c>
      <c r="V505" s="20" t="str">
        <f>IFERROR(VLOOKUP(F505,MatrizHDUniclass!$A:$AN,40,0),"NA")</f>
        <v>NA</v>
      </c>
      <c r="W505" s="7" t="s">
        <v>3336</v>
      </c>
      <c r="X505" s="8">
        <v>46234</v>
      </c>
    </row>
    <row r="506" spans="1:24" x14ac:dyDescent="0.25">
      <c r="A506" s="70">
        <v>45113</v>
      </c>
      <c r="B506" s="48" t="s">
        <v>2790</v>
      </c>
      <c r="C506" s="48">
        <v>6.3</v>
      </c>
      <c r="D506" s="48" t="s">
        <v>2802</v>
      </c>
      <c r="E506" s="48" t="s">
        <v>2806</v>
      </c>
      <c r="F506" s="48">
        <v>42372173</v>
      </c>
      <c r="G506" s="48" t="s">
        <v>2869</v>
      </c>
      <c r="H506" s="48" t="s">
        <v>2870</v>
      </c>
      <c r="I506" s="67" t="s">
        <v>3066</v>
      </c>
      <c r="J506" s="67" t="s">
        <v>10895</v>
      </c>
      <c r="K506" s="67" t="s">
        <v>2795</v>
      </c>
      <c r="L506" s="67">
        <v>0</v>
      </c>
      <c r="M506" s="67" t="s">
        <v>13</v>
      </c>
      <c r="N506" s="67" t="s">
        <v>3044</v>
      </c>
      <c r="O506" s="67" t="s">
        <v>2805</v>
      </c>
      <c r="P506" s="67" t="s">
        <v>2797</v>
      </c>
      <c r="Q506" s="67" t="s">
        <v>13</v>
      </c>
      <c r="R506" s="67" t="s">
        <v>13</v>
      </c>
      <c r="S506" s="68" t="s">
        <v>13</v>
      </c>
      <c r="T506" s="67" t="s">
        <v>2798</v>
      </c>
      <c r="U506" s="67" t="s">
        <v>13</v>
      </c>
      <c r="V506" s="66" t="s">
        <v>13</v>
      </c>
      <c r="W506" s="7" t="s">
        <v>11465</v>
      </c>
      <c r="X506" s="8">
        <v>46237</v>
      </c>
    </row>
    <row r="507" spans="1:24" x14ac:dyDescent="0.25">
      <c r="A507" s="102">
        <v>46171</v>
      </c>
      <c r="B507" s="23" t="s">
        <v>3298</v>
      </c>
      <c r="C507" s="23">
        <v>0.1</v>
      </c>
      <c r="D507" s="23" t="s">
        <v>3903</v>
      </c>
      <c r="E507" s="23" t="s">
        <v>3904</v>
      </c>
      <c r="F507" s="23">
        <v>1007626515</v>
      </c>
      <c r="G507" s="23" t="s">
        <v>9865</v>
      </c>
      <c r="H507" s="23"/>
      <c r="I507" s="23" t="str">
        <f>IFERROR(VLOOKUP(F507,MatrizHDUniclass!$A:$AN,3,0),"NA")</f>
        <v>NA</v>
      </c>
      <c r="J507" s="23" t="str">
        <f>IFERROR(VLOOKUP(F507,MatrizHDUniclass!$A:$AN,19,0),"NA")</f>
        <v>NA</v>
      </c>
      <c r="K507" s="23" t="str">
        <f>IFERROR(VLOOKUP(F507,MatrizHDUniclass!$A:$AN,24,0),"NA")</f>
        <v>NA</v>
      </c>
      <c r="L507" s="23" t="str">
        <f>IFERROR(VLOOKUP(F507,MatrizHDUniclass!$A:$AN,31,0),"NA")</f>
        <v>NA</v>
      </c>
      <c r="M507" s="23" t="str">
        <f>IFERROR(VLOOKUP(F507,MatrizHDUniclass!$A:$AN,32,0),"NA")</f>
        <v>NA</v>
      </c>
      <c r="N507" s="23" t="str">
        <f>IFERROR(VLOOKUP(F507,MatrizHDUniclass!$A:$AN,33,0),"NA")</f>
        <v>NA</v>
      </c>
      <c r="O507" s="23" t="str">
        <f>IFERROR(VLOOKUP(F507,MatrizHDUniclass!$A:$AN,26,0),"NA")</f>
        <v>NA</v>
      </c>
      <c r="P507" s="23" t="str">
        <f>IFERROR(VLOOKUP(F507,MatrizHDUniclass!$A:$AN,34,0),"NA")</f>
        <v>NA</v>
      </c>
      <c r="Q507" s="23" t="str">
        <f>IFERROR(VLOOKUP(F507,MatrizHDUniclass!$A:$AN,35,0),"NA")</f>
        <v>NA</v>
      </c>
      <c r="R507" s="23" t="str">
        <f>IFERROR(VLOOKUP(F507,MatrizHDUniclass!$A:$AN,36,0),"NA")</f>
        <v>NA</v>
      </c>
      <c r="S507" s="23" t="str">
        <f>IFERROR(VLOOKUP(F507,MatrizHDUniclass!$A:$AN,37,0),"NA")</f>
        <v>NA</v>
      </c>
      <c r="T507" s="23" t="str">
        <f>IFERROR(VLOOKUP(F507,MatrizHDUniclass!$A:$AN,38,0),"NA")</f>
        <v>NA</v>
      </c>
      <c r="U507" s="23" t="str">
        <f>IFERROR(VLOOKUP(F507,MatrizHDUniclass!$A:$AN,39,0),"NA")</f>
        <v>NA</v>
      </c>
      <c r="V507" s="24" t="str">
        <f>IFERROR(VLOOKUP(F507,MatrizHDUniclass!$A:$AN,40,0),"NA")</f>
        <v>NA</v>
      </c>
      <c r="W507" s="7" t="s">
        <v>3921</v>
      </c>
      <c r="X507" s="8">
        <v>46237</v>
      </c>
    </row>
    <row r="508" spans="1:24" x14ac:dyDescent="0.25">
      <c r="A508" s="102">
        <v>46171</v>
      </c>
      <c r="B508" s="23" t="s">
        <v>3449</v>
      </c>
      <c r="C508" s="23">
        <v>0.1</v>
      </c>
      <c r="D508" s="23" t="s">
        <v>3903</v>
      </c>
      <c r="E508" s="23" t="s">
        <v>3904</v>
      </c>
      <c r="F508" s="23">
        <v>1005096140</v>
      </c>
      <c r="G508" s="23" t="s">
        <v>10159</v>
      </c>
      <c r="H508" s="23"/>
      <c r="I508" s="23" t="s">
        <v>13</v>
      </c>
      <c r="J508" s="23" t="s">
        <v>13</v>
      </c>
      <c r="K508" s="23" t="s">
        <v>13</v>
      </c>
      <c r="L508" s="23" t="s">
        <v>13</v>
      </c>
      <c r="M508" s="23" t="s">
        <v>13</v>
      </c>
      <c r="N508" s="23" t="s">
        <v>13</v>
      </c>
      <c r="O508" s="23" t="s">
        <v>13</v>
      </c>
      <c r="P508" s="23" t="s">
        <v>13</v>
      </c>
      <c r="Q508" s="23" t="s">
        <v>13</v>
      </c>
      <c r="R508" s="23" t="s">
        <v>13</v>
      </c>
      <c r="S508" s="23" t="s">
        <v>13</v>
      </c>
      <c r="T508" s="23" t="s">
        <v>13</v>
      </c>
      <c r="U508" s="23" t="s">
        <v>13</v>
      </c>
      <c r="V508" s="24" t="s">
        <v>13</v>
      </c>
      <c r="W508" s="7" t="s">
        <v>3921</v>
      </c>
      <c r="X508" s="8">
        <v>46237</v>
      </c>
    </row>
    <row r="509" spans="1:24" x14ac:dyDescent="0.25">
      <c r="A509" s="88">
        <v>41566</v>
      </c>
      <c r="B509" s="89" t="s">
        <v>3258</v>
      </c>
      <c r="C509" s="23">
        <v>6.3</v>
      </c>
      <c r="D509" s="23" t="s">
        <v>3876</v>
      </c>
      <c r="E509" s="23" t="s">
        <v>3877</v>
      </c>
      <c r="F509" s="89">
        <v>79778292</v>
      </c>
      <c r="G509" s="60" t="s">
        <v>9390</v>
      </c>
      <c r="H509" s="89"/>
      <c r="I509" s="23" t="str">
        <f>IFERROR(VLOOKUP(F509,MatrizHDUniclass!$A:$AN,3,0),"NA")</f>
        <v>JORGE ALBERTO SANCHEZ BERNAL (PRESTACIÓN SERVICIOS)</v>
      </c>
      <c r="J509" s="23" t="str">
        <f>IFERROR(VLOOKUP(F509,MatrizHDUniclass!$A:$AN,19,0),"NA")</f>
        <v>GERENTE MERCADEO E INNOVACION</v>
      </c>
      <c r="K509" s="23" t="str">
        <f>IFERROR(VLOOKUP(F509,MatrizHDUniclass!$A:$AN,24,0),"NA")</f>
        <v>ZGTN</v>
      </c>
      <c r="L509" s="23" t="str">
        <f>IFERROR(VLOOKUP(F509,MatrizHDUniclass!$A:$AN,31,0),"NA")</f>
        <v>COMERCIALIZADORA-GENERAL</v>
      </c>
      <c r="M509" s="23" t="str">
        <f>IFERROR(VLOOKUP(F509,MatrizHDUniclass!$A:$AN,32,0),"NA")</f>
        <v>TRANSVERSAL</v>
      </c>
      <c r="N509" s="23" t="str">
        <f>IFERROR(VLOOKUP(F509,MatrizHDUniclass!$A:$AN,33,0),"NA")</f>
        <v>NACIONAL</v>
      </c>
      <c r="O509" s="23" t="str">
        <f>IFERROR(VLOOKUP(F509,MatrizHDUniclass!$A:$AN,26,0),"NA")</f>
        <v>JTTR</v>
      </c>
      <c r="P509" s="23" t="str">
        <f>IFERROR(VLOOKUP(F509,MatrizHDUniclass!$A:$AN,34,0),"NA")</f>
        <v>TRANSV CTL</v>
      </c>
      <c r="Q509" s="23" t="str">
        <f>IFERROR(VLOOKUP(F509,MatrizHDUniclass!$A:$AN,35,0),"NA")</f>
        <v>TRANSVER</v>
      </c>
      <c r="R509" s="23" t="str">
        <f>IFERROR(VLOOKUP(F509,MatrizHDUniclass!$A:$AN,36,0),"NA")</f>
        <v>TRANSV UEN</v>
      </c>
      <c r="S509" s="23" t="str">
        <f>IFERROR(VLOOKUP(F509,MatrizHDUniclass!$A:$AN,37,0),"NA")</f>
        <v>CSC</v>
      </c>
      <c r="T509" s="23" t="str">
        <f>IFERROR(VLOOKUP(F509,MatrizHDUniclass!$A:$AN,38,0),"NA")</f>
        <v>CONECTAR TV</v>
      </c>
      <c r="U509" s="23" t="str">
        <f>IFERROR(VLOOKUP(F509,MatrizHDUniclass!$A:$AN,39,0),"NA")</f>
        <v>COMERCIAL</v>
      </c>
      <c r="V509" s="24" t="str">
        <f>IFERROR(VLOOKUP(F509,MatrizHDUniclass!$A:$AN,40,0),"NA")</f>
        <v>ADMINISTRATIVO</v>
      </c>
      <c r="W509" s="7" t="s">
        <v>3336</v>
      </c>
      <c r="X509" s="8">
        <v>46237</v>
      </c>
    </row>
    <row r="510" spans="1:24" x14ac:dyDescent="0.25">
      <c r="A510" s="141">
        <v>46204</v>
      </c>
      <c r="B510" s="48" t="s">
        <v>2790</v>
      </c>
      <c r="C510" s="48">
        <v>0.1</v>
      </c>
      <c r="D510" s="48" t="s">
        <v>3903</v>
      </c>
      <c r="E510" s="48" t="s">
        <v>3904</v>
      </c>
      <c r="F510" s="48">
        <v>74071852</v>
      </c>
      <c r="G510" s="48" t="s">
        <v>10607</v>
      </c>
      <c r="H510" s="48"/>
      <c r="I510" s="48" t="s">
        <v>10583</v>
      </c>
      <c r="J510" s="48" t="s">
        <v>10900</v>
      </c>
      <c r="K510" s="48" t="s">
        <v>2795</v>
      </c>
      <c r="L510" s="48">
        <v>0</v>
      </c>
      <c r="M510" s="48" t="s">
        <v>13</v>
      </c>
      <c r="N510" s="48" t="s">
        <v>3086</v>
      </c>
      <c r="O510" s="48" t="s">
        <v>2805</v>
      </c>
      <c r="P510" s="48" t="s">
        <v>2797</v>
      </c>
      <c r="Q510" s="48" t="s">
        <v>13</v>
      </c>
      <c r="R510" s="48" t="s">
        <v>13</v>
      </c>
      <c r="S510" s="48" t="s">
        <v>13</v>
      </c>
      <c r="T510" s="48" t="s">
        <v>2798</v>
      </c>
      <c r="U510" s="48" t="s">
        <v>13</v>
      </c>
      <c r="V510" s="48" t="s">
        <v>13</v>
      </c>
      <c r="W510" s="7" t="s">
        <v>3921</v>
      </c>
      <c r="X510" s="8">
        <v>46237</v>
      </c>
    </row>
    <row r="511" spans="1:24" x14ac:dyDescent="0.25">
      <c r="A511" s="141">
        <v>46210</v>
      </c>
      <c r="B511" s="48" t="s">
        <v>2790</v>
      </c>
      <c r="C511" s="48">
        <v>0.1</v>
      </c>
      <c r="D511" s="48" t="s">
        <v>3903</v>
      </c>
      <c r="E511" s="48" t="s">
        <v>3904</v>
      </c>
      <c r="F511" s="48">
        <v>80524414</v>
      </c>
      <c r="G511" s="48" t="s">
        <v>10717</v>
      </c>
      <c r="H511" s="48"/>
      <c r="I511" s="48" t="s">
        <v>3157</v>
      </c>
      <c r="J511" s="48" t="s">
        <v>3136</v>
      </c>
      <c r="K511" s="48" t="s">
        <v>2795</v>
      </c>
      <c r="L511" s="48">
        <v>0</v>
      </c>
      <c r="M511" s="48" t="s">
        <v>13</v>
      </c>
      <c r="N511" s="48" t="s">
        <v>3086</v>
      </c>
      <c r="O511" s="48" t="s">
        <v>2805</v>
      </c>
      <c r="P511" s="48" t="s">
        <v>2797</v>
      </c>
      <c r="Q511" s="48" t="s">
        <v>13</v>
      </c>
      <c r="R511" s="48" t="s">
        <v>13</v>
      </c>
      <c r="S511" s="48" t="s">
        <v>13</v>
      </c>
      <c r="T511" s="48" t="s">
        <v>2798</v>
      </c>
      <c r="U511" s="48" t="s">
        <v>13</v>
      </c>
      <c r="V511" s="48" t="s">
        <v>13</v>
      </c>
      <c r="W511" s="7" t="s">
        <v>3921</v>
      </c>
      <c r="X511" s="8">
        <v>46237</v>
      </c>
    </row>
    <row r="512" spans="1:24" s="62" customFormat="1" x14ac:dyDescent="0.25">
      <c r="A512" s="141">
        <v>46212</v>
      </c>
      <c r="B512" s="48" t="s">
        <v>2790</v>
      </c>
      <c r="C512" s="48">
        <v>0.1</v>
      </c>
      <c r="D512" s="48" t="s">
        <v>3903</v>
      </c>
      <c r="E512" s="48" t="s">
        <v>3904</v>
      </c>
      <c r="F512" s="48">
        <v>75486740</v>
      </c>
      <c r="G512" s="48" t="s">
        <v>10995</v>
      </c>
      <c r="H512" s="48"/>
      <c r="I512" s="48" t="str">
        <f>VLOOKUP(F512,'PLANTA PERU'!A:AL,2,0)</f>
        <v>CURO DIAZ ANGEL AARON</v>
      </c>
      <c r="J512" s="48" t="str">
        <f>VLOOKUP(F512,'PLANTA PERU'!A:AL,10,0)</f>
        <v>TECNICO JUNIOR</v>
      </c>
      <c r="K512" s="48" t="s">
        <v>2795</v>
      </c>
      <c r="L512" s="48">
        <f>VLOOKUP(F512,'PLANTA PERU'!A:AD,7,0)</f>
        <v>0</v>
      </c>
      <c r="M512" s="48" t="s">
        <v>13</v>
      </c>
      <c r="N512" s="48">
        <f>VLOOKUP(F512,'PLANTA PERU'!A:AD,12,0)</f>
        <v>0</v>
      </c>
      <c r="O512" s="48" t="s">
        <v>2805</v>
      </c>
      <c r="P512" s="48" t="s">
        <v>2797</v>
      </c>
      <c r="Q512" s="48" t="s">
        <v>13</v>
      </c>
      <c r="R512" s="48" t="s">
        <v>13</v>
      </c>
      <c r="S512" s="48" t="s">
        <v>13</v>
      </c>
      <c r="T512" s="48" t="s">
        <v>2798</v>
      </c>
      <c r="U512" s="48" t="s">
        <v>13</v>
      </c>
      <c r="V512" s="48" t="s">
        <v>13</v>
      </c>
      <c r="W512" s="7" t="s">
        <v>3921</v>
      </c>
      <c r="X512" s="8">
        <v>46237</v>
      </c>
    </row>
    <row r="513" spans="1:24" s="49" customFormat="1" x14ac:dyDescent="0.25">
      <c r="A513" s="70">
        <v>45343</v>
      </c>
      <c r="B513" s="48" t="s">
        <v>2790</v>
      </c>
      <c r="C513" s="48">
        <v>4.53</v>
      </c>
      <c r="D513" s="48" t="s">
        <v>2802</v>
      </c>
      <c r="E513" s="48" t="s">
        <v>2810</v>
      </c>
      <c r="F513" s="48">
        <v>46917667</v>
      </c>
      <c r="G513" s="48" t="s">
        <v>2914</v>
      </c>
      <c r="H513" s="56" t="s">
        <v>2915</v>
      </c>
      <c r="I513" s="67" t="str">
        <f>VLOOKUP(F513,'PLANTA PERU'!A:AL,2,0)</f>
        <v>LOPEZ SERNA ANDERSON JOEL</v>
      </c>
      <c r="J513" s="67" t="str">
        <f>VLOOKUP(F513,'PLANTA PERU'!A:AL,10,0)</f>
        <v>TECNICO ESPECIALISTA TDP</v>
      </c>
      <c r="K513" s="67" t="s">
        <v>2795</v>
      </c>
      <c r="L513" s="67">
        <f>VLOOKUP(F513,'PLANTA PERU'!A:AD,7,0)</f>
        <v>0</v>
      </c>
      <c r="M513" s="67" t="s">
        <v>13</v>
      </c>
      <c r="N513" s="67" t="str">
        <f>VLOOKUP(F513,'PLANTA PERU'!A:AD,12,0)</f>
        <v>TERMINO FIJO</v>
      </c>
      <c r="O513" s="67" t="s">
        <v>2805</v>
      </c>
      <c r="P513" s="67" t="s">
        <v>2797</v>
      </c>
      <c r="Q513" s="67" t="s">
        <v>13</v>
      </c>
      <c r="R513" s="67" t="s">
        <v>13</v>
      </c>
      <c r="S513" s="68" t="s">
        <v>13</v>
      </c>
      <c r="T513" s="67" t="s">
        <v>2798</v>
      </c>
      <c r="U513" s="67" t="s">
        <v>13</v>
      </c>
      <c r="V513" s="66" t="s">
        <v>13</v>
      </c>
      <c r="W513" s="49" t="s">
        <v>11484</v>
      </c>
      <c r="X513" s="8">
        <v>46237</v>
      </c>
    </row>
    <row r="514" spans="1:24" x14ac:dyDescent="0.25">
      <c r="A514" s="88">
        <v>44475</v>
      </c>
      <c r="B514" s="23" t="s">
        <v>3258</v>
      </c>
      <c r="C514" s="23">
        <v>6.3</v>
      </c>
      <c r="D514" s="23" t="s">
        <v>2802</v>
      </c>
      <c r="E514" s="23" t="s">
        <v>2806</v>
      </c>
      <c r="F514" s="23">
        <v>1014211662</v>
      </c>
      <c r="G514" s="60" t="s">
        <v>8985</v>
      </c>
      <c r="H514" s="23" t="s">
        <v>8986</v>
      </c>
      <c r="I514" s="23" t="str">
        <f>IFERROR(VLOOKUP(F514,MatrizHDUniclass!$A:$AN,3,0),"NA")</f>
        <v>GAMBOA ZIPA FREDY ANDRES</v>
      </c>
      <c r="J514" s="23" t="str">
        <f>IFERROR(VLOOKUP(F514,MatrizHDUniclass!$A:$AN,19,0),"NA")</f>
        <v>COORDINADOR DE PARQUE AUTOMOTOR</v>
      </c>
      <c r="K514" s="23" t="str">
        <f>IFERROR(VLOOKUP(F514,MatrizHDUniclass!$A:$AN,24,0),"NA")</f>
        <v>APTN</v>
      </c>
      <c r="L514" s="23" t="str">
        <f>IFERROR(VLOOKUP(F514,MatrizHDUniclass!$A:$AN,31,0),"NA")</f>
        <v>ABASTECIMIENTO-PARQUEAUTOMOTOR</v>
      </c>
      <c r="M514" s="23" t="str">
        <f>IFERROR(VLOOKUP(F514,MatrizHDUniclass!$A:$AN,32,0),"NA")</f>
        <v>TRANSVERSAL</v>
      </c>
      <c r="N514" s="23" t="str">
        <f>IFERROR(VLOOKUP(F514,MatrizHDUniclass!$A:$AN,33,0),"NA")</f>
        <v>NACIONAL</v>
      </c>
      <c r="O514" s="23" t="str">
        <f>IFERROR(VLOOKUP(F514,MatrizHDUniclass!$A:$AN,26,0),"NA")</f>
        <v>TTTR</v>
      </c>
      <c r="P514" s="23" t="str">
        <f>IFERROR(VLOOKUP(F514,MatrizHDUniclass!$A:$AN,34,0),"NA")</f>
        <v>TRANSV CTV</v>
      </c>
      <c r="Q514" s="23" t="str">
        <f>IFERROR(VLOOKUP(F514,MatrizHDUniclass!$A:$AN,35,0),"NA")</f>
        <v>TRANSVER</v>
      </c>
      <c r="R514" s="23" t="str">
        <f>IFERROR(VLOOKUP(F514,MatrizHDUniclass!$A:$AN,36,0),"NA")</f>
        <v>TRANSV UEN</v>
      </c>
      <c r="S514" s="23" t="str">
        <f>IFERROR(VLOOKUP(F514,MatrizHDUniclass!$A:$AN,37,0),"NA")</f>
        <v>CSC</v>
      </c>
      <c r="T514" s="23" t="str">
        <f>IFERROR(VLOOKUP(F514,MatrizHDUniclass!$A:$AN,38,0),"NA")</f>
        <v>CONECTAR TV</v>
      </c>
      <c r="U514" s="23" t="str">
        <f>IFERROR(VLOOKUP(F514,MatrizHDUniclass!$A:$AN,39,0),"NA")</f>
        <v>ABASTECIMIENTO</v>
      </c>
      <c r="V514" s="24" t="str">
        <f>IFERROR(VLOOKUP(F514,MatrizHDUniclass!$A:$AN,40,0),"NA")</f>
        <v>ADMINISTRATIVO</v>
      </c>
      <c r="W514" s="7" t="s">
        <v>11498</v>
      </c>
      <c r="X514" s="8">
        <v>46238</v>
      </c>
    </row>
    <row r="515" spans="1:24" x14ac:dyDescent="0.25">
      <c r="A515" s="141">
        <v>46204</v>
      </c>
      <c r="B515" s="48" t="s">
        <v>2790</v>
      </c>
      <c r="C515" s="48">
        <v>0.1</v>
      </c>
      <c r="D515" s="48" t="s">
        <v>3903</v>
      </c>
      <c r="E515" s="48" t="s">
        <v>3904</v>
      </c>
      <c r="F515" s="48">
        <v>40348275</v>
      </c>
      <c r="G515" s="48" t="s">
        <v>10588</v>
      </c>
      <c r="H515" s="48"/>
      <c r="I515" s="48" t="s">
        <v>10564</v>
      </c>
      <c r="J515" s="48" t="s">
        <v>10900</v>
      </c>
      <c r="K515" s="48" t="s">
        <v>2795</v>
      </c>
      <c r="L515" s="48">
        <v>0</v>
      </c>
      <c r="M515" s="48" t="s">
        <v>13</v>
      </c>
      <c r="N515" s="48" t="s">
        <v>3086</v>
      </c>
      <c r="O515" s="48" t="s">
        <v>2805</v>
      </c>
      <c r="P515" s="48" t="s">
        <v>2797</v>
      </c>
      <c r="Q515" s="48" t="s">
        <v>13</v>
      </c>
      <c r="R515" s="48" t="s">
        <v>13</v>
      </c>
      <c r="S515" s="48" t="s">
        <v>13</v>
      </c>
      <c r="T515" s="48" t="s">
        <v>2798</v>
      </c>
      <c r="U515" s="48" t="s">
        <v>13</v>
      </c>
      <c r="V515" s="48" t="s">
        <v>13</v>
      </c>
      <c r="W515" s="7" t="s">
        <v>3921</v>
      </c>
      <c r="X515" s="8">
        <v>46238</v>
      </c>
    </row>
    <row r="516" spans="1:24" x14ac:dyDescent="0.25">
      <c r="A516" s="88">
        <v>45897</v>
      </c>
      <c r="B516" s="23" t="s">
        <v>3258</v>
      </c>
      <c r="C516" s="19">
        <v>12.6</v>
      </c>
      <c r="D516" s="19" t="s">
        <v>2802</v>
      </c>
      <c r="E516" s="19" t="s">
        <v>2803</v>
      </c>
      <c r="F516" s="23">
        <v>1024489837</v>
      </c>
      <c r="G516" s="139" t="s">
        <v>9302</v>
      </c>
      <c r="H516" s="23" t="s">
        <v>9303</v>
      </c>
      <c r="I516" s="19" t="str">
        <f>IFERROR(VLOOKUP(F516,MatrizHDUniclass!$A:$AN,3,0),"NA")</f>
        <v>NA</v>
      </c>
      <c r="J516" s="23" t="str">
        <f>IFERROR(VLOOKUP(F516,MatrizHDUniclass!$A:$AN,19,0),"NA")</f>
        <v>NA</v>
      </c>
      <c r="K516" s="23" t="str">
        <f>IFERROR(VLOOKUP(F516,MatrizHDUniclass!$A:$AN,24,0),"NA")</f>
        <v>NA</v>
      </c>
      <c r="L516" s="23" t="str">
        <f>IFERROR(VLOOKUP(F516,MatrizHDUniclass!$A:$AN,31,0),"NA")</f>
        <v>NA</v>
      </c>
      <c r="M516" s="23" t="str">
        <f>IFERROR(VLOOKUP(F516,MatrizHDUniclass!$A:$AN,32,0),"NA")</f>
        <v>NA</v>
      </c>
      <c r="N516" s="23" t="str">
        <f>IFERROR(VLOOKUP(F516,MatrizHDUniclass!$A:$AN,33,0),"NA")</f>
        <v>NA</v>
      </c>
      <c r="O516" s="23" t="str">
        <f>IFERROR(VLOOKUP(F516,MatrizHDUniclass!$A:$AN,26,0),"NA")</f>
        <v>NA</v>
      </c>
      <c r="P516" s="23" t="str">
        <f>IFERROR(VLOOKUP(F516,MatrizHDUniclass!$A:$AN,34,0),"NA")</f>
        <v>NA</v>
      </c>
      <c r="Q516" s="23" t="str">
        <f>IFERROR(VLOOKUP(F516,MatrizHDUniclass!$A:$AN,35,0),"NA")</f>
        <v>NA</v>
      </c>
      <c r="R516" s="23" t="str">
        <f>IFERROR(VLOOKUP(F516,MatrizHDUniclass!$A:$AN,36,0),"NA")</f>
        <v>NA</v>
      </c>
      <c r="S516" s="23" t="str">
        <f>IFERROR(VLOOKUP(F516,MatrizHDUniclass!$A:$AN,37,0),"NA")</f>
        <v>NA</v>
      </c>
      <c r="T516" s="23" t="str">
        <f>IFERROR(VLOOKUP(F516,MatrizHDUniclass!$A:$AN,38,0),"NA")</f>
        <v>NA</v>
      </c>
      <c r="U516" s="23" t="str">
        <f>IFERROR(VLOOKUP(F516,MatrizHDUniclass!$A:$AN,39,0),"NA")</f>
        <v>NA</v>
      </c>
      <c r="V516" s="24" t="str">
        <f>IFERROR(VLOOKUP(F516,MatrizHDUniclass!$A:$AN,40,0),"NA")</f>
        <v>NA</v>
      </c>
      <c r="W516" s="49" t="s">
        <v>11505</v>
      </c>
      <c r="X516" s="8">
        <v>46239</v>
      </c>
    </row>
    <row r="517" spans="1:24" x14ac:dyDescent="0.25">
      <c r="A517" s="96">
        <v>46140</v>
      </c>
      <c r="B517" s="19" t="s">
        <v>3258</v>
      </c>
      <c r="C517" s="23">
        <v>12.6</v>
      </c>
      <c r="D517" s="23" t="s">
        <v>2802</v>
      </c>
      <c r="E517" s="19" t="s">
        <v>2803</v>
      </c>
      <c r="F517" s="51">
        <v>79943310</v>
      </c>
      <c r="G517" s="139" t="s">
        <v>9462</v>
      </c>
      <c r="H517" s="19" t="s">
        <v>11488</v>
      </c>
      <c r="I517" s="19" t="s">
        <v>13</v>
      </c>
      <c r="J517" s="19" t="s">
        <v>13</v>
      </c>
      <c r="K517" s="19" t="s">
        <v>13</v>
      </c>
      <c r="L517" s="19" t="s">
        <v>13</v>
      </c>
      <c r="M517" s="19" t="s">
        <v>13</v>
      </c>
      <c r="N517" s="19" t="s">
        <v>13</v>
      </c>
      <c r="O517" s="19" t="s">
        <v>13</v>
      </c>
      <c r="P517" s="19" t="s">
        <v>13</v>
      </c>
      <c r="Q517" s="19" t="s">
        <v>13</v>
      </c>
      <c r="R517" s="19" t="s">
        <v>13</v>
      </c>
      <c r="S517" s="19" t="s">
        <v>13</v>
      </c>
      <c r="T517" s="19" t="s">
        <v>13</v>
      </c>
      <c r="U517" s="19" t="s">
        <v>13</v>
      </c>
      <c r="V517" s="20" t="s">
        <v>13</v>
      </c>
      <c r="W517" s="49" t="s">
        <v>11508</v>
      </c>
      <c r="X517" s="8">
        <v>46239</v>
      </c>
    </row>
    <row r="518" spans="1:24" x14ac:dyDescent="0.25">
      <c r="A518" s="94">
        <v>45294</v>
      </c>
      <c r="B518" s="23" t="s">
        <v>3265</v>
      </c>
      <c r="C518" s="23">
        <v>4.53</v>
      </c>
      <c r="D518" s="23" t="s">
        <v>2802</v>
      </c>
      <c r="E518" s="23" t="s">
        <v>2810</v>
      </c>
      <c r="F518" s="23">
        <v>1062396082</v>
      </c>
      <c r="G518" s="60" t="s">
        <v>9141</v>
      </c>
      <c r="H518" s="23" t="s">
        <v>9142</v>
      </c>
      <c r="I518" s="23" t="str">
        <f>IFERROR(VLOOKUP(F518,MatrizHDUniclass!$A:$AN,3,0),"NA")</f>
        <v>PADILLA LOPEZ JORGE MARIO</v>
      </c>
      <c r="J518" s="23" t="str">
        <f>IFERROR(VLOOKUP(F518,MatrizHDUniclass!$A:$AN,19,0),"NA")</f>
        <v>COORDINADOR OPERACION FLM</v>
      </c>
      <c r="K518" s="23" t="str">
        <f>IFERROR(VLOOKUP(F518,MatrizHDUniclass!$A:$AN,24,0),"NA")</f>
        <v>IGAM</v>
      </c>
      <c r="L518" s="23" t="str">
        <f>IFERROR(VLOOKUP(F518,MatrizHDUniclass!$A:$AN,31,0),"NA")</f>
        <v>INGENIERIA-GENERAL</v>
      </c>
      <c r="M518" s="23" t="str">
        <f>IFERROR(VLOOKUP(F518,MatrizHDUniclass!$A:$AN,32,0),"NA")</f>
        <v>REG ANTIO</v>
      </c>
      <c r="N518" s="23" t="str">
        <f>IFERROR(VLOOKUP(F518,MatrizHDUniclass!$A:$AN,33,0),"NA")</f>
        <v>MEDELLIN</v>
      </c>
      <c r="O518" s="23" t="str">
        <f>IFERROR(VLOOKUP(F518,MatrizHDUniclass!$A:$AN,26,0),"NA")</f>
        <v>HNAL</v>
      </c>
      <c r="P518" s="23" t="str">
        <f>IFERROR(VLOOKUP(F518,MatrizHDUniclass!$A:$AN,34,0),"NA")</f>
        <v>HUAWEI</v>
      </c>
      <c r="Q518" s="23" t="str">
        <f>IFERROR(VLOOKUP(F518,MatrizHDUniclass!$A:$AN,35,0),"NA")</f>
        <v>NUEVOS NEG</v>
      </c>
      <c r="R518" s="23" t="str">
        <f>IFERROR(VLOOKUP(F518,MatrizHDUniclass!$A:$AN,36,0),"NA")</f>
        <v>FLM ALL IN ONE</v>
      </c>
      <c r="S518" s="23" t="str">
        <f>IFERROR(VLOOKUP(F518,MatrizHDUniclass!$A:$AN,37,0),"NA")</f>
        <v>CLIENTES</v>
      </c>
      <c r="T518" s="23" t="str">
        <f>IFERROR(VLOOKUP(F518,MatrizHDUniclass!$A:$AN,38,0),"NA")</f>
        <v>CONECTAR TV</v>
      </c>
      <c r="U518" s="23" t="str">
        <f>IFERROR(VLOOKUP(F518,MatrizHDUniclass!$A:$AN,39,0),"NA")</f>
        <v>INGENIERIA</v>
      </c>
      <c r="V518" s="24" t="str">
        <f>IFERROR(VLOOKUP(F518,MatrizHDUniclass!$A:$AN,40,0),"NA")</f>
        <v>OPERATIVO</v>
      </c>
      <c r="W518" s="49" t="s">
        <v>11523</v>
      </c>
      <c r="X518" s="8">
        <v>46239</v>
      </c>
    </row>
    <row r="519" spans="1:24" x14ac:dyDescent="0.25">
      <c r="A519" s="88">
        <v>42503</v>
      </c>
      <c r="B519" s="89" t="s">
        <v>3258</v>
      </c>
      <c r="C519" s="23">
        <v>6.3</v>
      </c>
      <c r="D519" s="23" t="s">
        <v>3876</v>
      </c>
      <c r="E519" s="23" t="s">
        <v>3877</v>
      </c>
      <c r="F519" s="89">
        <v>52917846</v>
      </c>
      <c r="G519" s="60" t="s">
        <v>10932</v>
      </c>
      <c r="H519" s="89"/>
      <c r="I519" s="23" t="str">
        <f>IFERROR(VLOOKUP(F519,MatrizHDUniclass!$A:$AN,3,0),"NA")</f>
        <v>CHAVES GALVIS DIANA CAROLINA</v>
      </c>
      <c r="J519" s="23" t="str">
        <f>IFERROR(VLOOKUP(F519,MatrizHDUniclass!$A:$AN,19,0),"NA")</f>
        <v>OFICIAL DE CUMPLIMIENTO</v>
      </c>
      <c r="K519" s="23" t="str">
        <f>IFERROR(VLOOKUP(F519,MatrizHDUniclass!$A:$AN,24,0),"NA")</f>
        <v>FTTN</v>
      </c>
      <c r="L519" s="23" t="str">
        <f>IFERROR(VLOOKUP(F519,MatrizHDUniclass!$A:$AN,31,0),"NA")</f>
        <v>SAGRILAFT-GENERAL</v>
      </c>
      <c r="M519" s="23" t="str">
        <f>IFERROR(VLOOKUP(F519,MatrizHDUniclass!$A:$AN,32,0),"NA")</f>
        <v>TRANSVERSAL</v>
      </c>
      <c r="N519" s="23" t="str">
        <f>IFERROR(VLOOKUP(F519,MatrizHDUniclass!$A:$AN,33,0),"NA")</f>
        <v>NACIONAL</v>
      </c>
      <c r="O519" s="23" t="str">
        <f>IFERROR(VLOOKUP(F519,MatrizHDUniclass!$A:$AN,26,0),"NA")</f>
        <v>TTTR</v>
      </c>
      <c r="P519" s="23" t="str">
        <f>IFERROR(VLOOKUP(F519,MatrizHDUniclass!$A:$AN,34,0),"NA")</f>
        <v>TRANSV CTV</v>
      </c>
      <c r="Q519" s="23" t="str">
        <f>IFERROR(VLOOKUP(F519,MatrizHDUniclass!$A:$AN,35,0),"NA")</f>
        <v>TRANSVER</v>
      </c>
      <c r="R519" s="23" t="str">
        <f>IFERROR(VLOOKUP(F519,MatrizHDUniclass!$A:$AN,36,0),"NA")</f>
        <v>TRANSV UEN</v>
      </c>
      <c r="S519" s="23" t="str">
        <f>IFERROR(VLOOKUP(F519,MatrizHDUniclass!$A:$AN,37,0),"NA")</f>
        <v>SAGRILAFT</v>
      </c>
      <c r="T519" s="23" t="str">
        <f>IFERROR(VLOOKUP(F519,MatrizHDUniclass!$A:$AN,38,0),"NA")</f>
        <v>CONECTAR TV</v>
      </c>
      <c r="U519" s="23" t="str">
        <f>IFERROR(VLOOKUP(F519,MatrizHDUniclass!$A:$AN,39,0),"NA")</f>
        <v>SAGRILAFT</v>
      </c>
      <c r="V519" s="24" t="str">
        <f>IFERROR(VLOOKUP(F519,MatrizHDUniclass!$A:$AN,40,0),"NA")</f>
        <v>ADMINISTRATIVO</v>
      </c>
      <c r="W519" s="49" t="s">
        <v>3336</v>
      </c>
      <c r="X519" s="8">
        <v>46239</v>
      </c>
    </row>
    <row r="520" spans="1:24" s="62" customFormat="1" x14ac:dyDescent="0.25">
      <c r="A520" s="141">
        <v>46238</v>
      </c>
      <c r="B520" s="48" t="s">
        <v>2790</v>
      </c>
      <c r="C520" s="48">
        <v>0.1</v>
      </c>
      <c r="D520" s="48" t="s">
        <v>3903</v>
      </c>
      <c r="E520" s="48" t="s">
        <v>3904</v>
      </c>
      <c r="F520" s="48">
        <v>76285576</v>
      </c>
      <c r="G520" s="48" t="s">
        <v>11499</v>
      </c>
      <c r="H520" s="48" t="s">
        <v>3192</v>
      </c>
      <c r="I520" s="48" t="str">
        <f>VLOOKUP(F520,'PLANTA PERU'!A:AL,2,0)</f>
        <v>JIMENEZ CARRASCO PERCY</v>
      </c>
      <c r="J520" s="48" t="str">
        <f>VLOOKUP(F520,'PLANTA PERU'!A:AL,10,0)</f>
        <v>TECNICO ESPECIALISTA SENIOR</v>
      </c>
      <c r="K520" s="48" t="s">
        <v>2795</v>
      </c>
      <c r="L520" s="48">
        <f>VLOOKUP(F520,'PLANTA PERU'!A:AD,7,0)</f>
        <v>0</v>
      </c>
      <c r="M520" s="48" t="s">
        <v>13</v>
      </c>
      <c r="N520" s="48" t="str">
        <f>VLOOKUP(F520,'PLANTA PERU'!A:AD,12,0)</f>
        <v>TERMINO FIJO</v>
      </c>
      <c r="O520" s="48" t="s">
        <v>2805</v>
      </c>
      <c r="P520" s="48" t="s">
        <v>2797</v>
      </c>
      <c r="Q520" s="48" t="s">
        <v>13</v>
      </c>
      <c r="R520" s="48" t="s">
        <v>13</v>
      </c>
      <c r="S520" s="48" t="s">
        <v>13</v>
      </c>
      <c r="T520" s="48" t="s">
        <v>2798</v>
      </c>
      <c r="U520" s="48" t="s">
        <v>13</v>
      </c>
      <c r="V520" s="48" t="s">
        <v>13</v>
      </c>
      <c r="W520" s="49" t="s">
        <v>11525</v>
      </c>
      <c r="X520" s="75">
        <v>46240</v>
      </c>
    </row>
    <row r="521" spans="1:24" s="62" customFormat="1" x14ac:dyDescent="0.25">
      <c r="A521" s="141">
        <v>46238</v>
      </c>
      <c r="B521" s="48" t="s">
        <v>2790</v>
      </c>
      <c r="C521" s="48">
        <v>0.1</v>
      </c>
      <c r="D521" s="48" t="s">
        <v>3903</v>
      </c>
      <c r="E521" s="48" t="s">
        <v>3904</v>
      </c>
      <c r="F521" s="48">
        <v>73528666</v>
      </c>
      <c r="G521" s="48" t="s">
        <v>11500</v>
      </c>
      <c r="H521" s="48" t="s">
        <v>11501</v>
      </c>
      <c r="I521" s="48" t="str">
        <f>VLOOKUP(F521,'PLANTA PERU'!A:AL,2,0)</f>
        <v xml:space="preserve">HUANACO ACHATA </v>
      </c>
      <c r="J521" s="48" t="str">
        <f>VLOOKUP(F521,'PLANTA PERU'!A:AL,10,0)</f>
        <v>TECNICO JUNIOR</v>
      </c>
      <c r="K521" s="48" t="s">
        <v>2795</v>
      </c>
      <c r="L521" s="48">
        <f>VLOOKUP(F521,'PLANTA PERU'!A:AD,7,0)</f>
        <v>0</v>
      </c>
      <c r="M521" s="48" t="s">
        <v>13</v>
      </c>
      <c r="N521" s="48">
        <f>VLOOKUP(F521,'PLANTA PERU'!A:AD,12,0)</f>
        <v>0</v>
      </c>
      <c r="O521" s="48" t="s">
        <v>2805</v>
      </c>
      <c r="P521" s="48" t="s">
        <v>2797</v>
      </c>
      <c r="Q521" s="48" t="s">
        <v>13</v>
      </c>
      <c r="R521" s="48" t="s">
        <v>13</v>
      </c>
      <c r="S521" s="48" t="s">
        <v>13</v>
      </c>
      <c r="T521" s="48" t="s">
        <v>2798</v>
      </c>
      <c r="U521" s="48" t="s">
        <v>13</v>
      </c>
      <c r="V521" s="48" t="s">
        <v>13</v>
      </c>
      <c r="W521" s="49" t="s">
        <v>11525</v>
      </c>
      <c r="X521" s="75">
        <v>46240</v>
      </c>
    </row>
    <row r="522" spans="1:24" x14ac:dyDescent="0.25">
      <c r="A522" s="96">
        <v>46175</v>
      </c>
      <c r="B522" s="19" t="s">
        <v>3258</v>
      </c>
      <c r="C522" s="23">
        <v>0.1</v>
      </c>
      <c r="D522" s="23" t="s">
        <v>3903</v>
      </c>
      <c r="E522" s="19" t="s">
        <v>3904</v>
      </c>
      <c r="F522" s="19">
        <v>1110594507</v>
      </c>
      <c r="G522" s="208" t="s">
        <v>10372</v>
      </c>
      <c r="H522" s="19" t="s">
        <v>11478</v>
      </c>
      <c r="I522" s="19" t="s">
        <v>13</v>
      </c>
      <c r="J522" s="19" t="s">
        <v>13</v>
      </c>
      <c r="K522" s="19" t="s">
        <v>13</v>
      </c>
      <c r="L522" s="19" t="s">
        <v>13</v>
      </c>
      <c r="M522" s="19" t="s">
        <v>13</v>
      </c>
      <c r="N522" s="19" t="s">
        <v>13</v>
      </c>
      <c r="O522" s="19" t="s">
        <v>13</v>
      </c>
      <c r="P522" s="19" t="s">
        <v>13</v>
      </c>
      <c r="Q522" s="19" t="s">
        <v>13</v>
      </c>
      <c r="R522" s="19" t="s">
        <v>13</v>
      </c>
      <c r="S522" s="19" t="s">
        <v>13</v>
      </c>
      <c r="T522" s="19" t="s">
        <v>13</v>
      </c>
      <c r="U522" s="19" t="s">
        <v>13</v>
      </c>
      <c r="V522" s="20" t="s">
        <v>13</v>
      </c>
      <c r="W522" s="49" t="s">
        <v>11525</v>
      </c>
      <c r="X522" s="75">
        <v>46240</v>
      </c>
    </row>
    <row r="523" spans="1:24" x14ac:dyDescent="0.25">
      <c r="A523" s="96">
        <v>46185</v>
      </c>
      <c r="B523" s="19" t="s">
        <v>3298</v>
      </c>
      <c r="C523" s="23">
        <v>0.1</v>
      </c>
      <c r="D523" s="23" t="s">
        <v>3903</v>
      </c>
      <c r="E523" s="19" t="s">
        <v>3904</v>
      </c>
      <c r="F523" s="19">
        <v>1110526180</v>
      </c>
      <c r="G523" s="28" t="s">
        <v>10404</v>
      </c>
      <c r="H523" s="19" t="s">
        <v>11478</v>
      </c>
      <c r="I523" s="19" t="s">
        <v>13</v>
      </c>
      <c r="J523" s="19" t="s">
        <v>13</v>
      </c>
      <c r="K523" s="19" t="s">
        <v>13</v>
      </c>
      <c r="L523" s="19" t="s">
        <v>13</v>
      </c>
      <c r="M523" s="19" t="s">
        <v>13</v>
      </c>
      <c r="N523" s="19" t="s">
        <v>13</v>
      </c>
      <c r="O523" s="19" t="s">
        <v>13</v>
      </c>
      <c r="P523" s="19" t="s">
        <v>13</v>
      </c>
      <c r="Q523" s="19" t="s">
        <v>13</v>
      </c>
      <c r="R523" s="19" t="s">
        <v>13</v>
      </c>
      <c r="S523" s="19" t="s">
        <v>13</v>
      </c>
      <c r="T523" s="19" t="s">
        <v>13</v>
      </c>
      <c r="U523" s="19" t="s">
        <v>13</v>
      </c>
      <c r="V523" s="20" t="s">
        <v>13</v>
      </c>
      <c r="W523" s="49" t="s">
        <v>11525</v>
      </c>
      <c r="X523" s="75">
        <v>46240</v>
      </c>
    </row>
    <row r="524" spans="1:24" x14ac:dyDescent="0.25">
      <c r="A524" s="96">
        <v>46185</v>
      </c>
      <c r="B524" s="19" t="s">
        <v>3298</v>
      </c>
      <c r="C524" s="23">
        <v>0.1</v>
      </c>
      <c r="D524" s="23" t="s">
        <v>3903</v>
      </c>
      <c r="E524" s="19" t="s">
        <v>3904</v>
      </c>
      <c r="F524" s="19">
        <v>1110454091</v>
      </c>
      <c r="G524" s="28" t="s">
        <v>10408</v>
      </c>
      <c r="H524" s="19" t="s">
        <v>11478</v>
      </c>
      <c r="I524" s="19" t="s">
        <v>13</v>
      </c>
      <c r="J524" s="19" t="s">
        <v>13</v>
      </c>
      <c r="K524" s="19" t="s">
        <v>13</v>
      </c>
      <c r="L524" s="19" t="s">
        <v>13</v>
      </c>
      <c r="M524" s="19" t="s">
        <v>13</v>
      </c>
      <c r="N524" s="19" t="s">
        <v>13</v>
      </c>
      <c r="O524" s="19" t="s">
        <v>13</v>
      </c>
      <c r="P524" s="19" t="s">
        <v>13</v>
      </c>
      <c r="Q524" s="19" t="s">
        <v>13</v>
      </c>
      <c r="R524" s="19" t="s">
        <v>13</v>
      </c>
      <c r="S524" s="19" t="s">
        <v>13</v>
      </c>
      <c r="T524" s="19" t="s">
        <v>13</v>
      </c>
      <c r="U524" s="19" t="s">
        <v>13</v>
      </c>
      <c r="V524" s="20" t="s">
        <v>13</v>
      </c>
      <c r="W524" s="49" t="s">
        <v>11525</v>
      </c>
      <c r="X524" s="75">
        <v>46240</v>
      </c>
    </row>
    <row r="525" spans="1:24" x14ac:dyDescent="0.25">
      <c r="A525" s="96">
        <v>46185</v>
      </c>
      <c r="B525" s="19" t="s">
        <v>3298</v>
      </c>
      <c r="C525" s="23">
        <v>0.1</v>
      </c>
      <c r="D525" s="23" t="s">
        <v>3903</v>
      </c>
      <c r="E525" s="19" t="s">
        <v>3904</v>
      </c>
      <c r="F525" s="19">
        <v>1110577828</v>
      </c>
      <c r="G525" s="28" t="s">
        <v>10410</v>
      </c>
      <c r="H525" s="19" t="s">
        <v>11478</v>
      </c>
      <c r="I525" s="19" t="s">
        <v>13</v>
      </c>
      <c r="J525" s="19" t="s">
        <v>13</v>
      </c>
      <c r="K525" s="19" t="s">
        <v>13</v>
      </c>
      <c r="L525" s="19" t="s">
        <v>13</v>
      </c>
      <c r="M525" s="19" t="s">
        <v>13</v>
      </c>
      <c r="N525" s="19" t="s">
        <v>13</v>
      </c>
      <c r="O525" s="19" t="s">
        <v>13</v>
      </c>
      <c r="P525" s="19" t="s">
        <v>13</v>
      </c>
      <c r="Q525" s="19" t="s">
        <v>13</v>
      </c>
      <c r="R525" s="19" t="s">
        <v>13</v>
      </c>
      <c r="S525" s="19" t="s">
        <v>13</v>
      </c>
      <c r="T525" s="19" t="s">
        <v>13</v>
      </c>
      <c r="U525" s="19" t="s">
        <v>13</v>
      </c>
      <c r="V525" s="20" t="s">
        <v>13</v>
      </c>
      <c r="W525" s="49" t="s">
        <v>11525</v>
      </c>
      <c r="X525" s="75">
        <v>46240</v>
      </c>
    </row>
    <row r="526" spans="1:24" x14ac:dyDescent="0.25">
      <c r="A526" s="96">
        <v>46189</v>
      </c>
      <c r="B526" s="19" t="s">
        <v>3258</v>
      </c>
      <c r="C526" s="23">
        <v>0.1</v>
      </c>
      <c r="D526" s="23" t="s">
        <v>3903</v>
      </c>
      <c r="E526" s="19" t="s">
        <v>3904</v>
      </c>
      <c r="F526" s="19">
        <v>1024484693</v>
      </c>
      <c r="G526" s="28" t="s">
        <v>10423</v>
      </c>
      <c r="H526" s="19" t="s">
        <v>11478</v>
      </c>
      <c r="I526" s="19" t="s">
        <v>13</v>
      </c>
      <c r="J526" s="19" t="s">
        <v>13</v>
      </c>
      <c r="K526" s="19" t="s">
        <v>13</v>
      </c>
      <c r="L526" s="19" t="s">
        <v>13</v>
      </c>
      <c r="M526" s="19" t="s">
        <v>13</v>
      </c>
      <c r="N526" s="19" t="s">
        <v>13</v>
      </c>
      <c r="O526" s="19" t="s">
        <v>13</v>
      </c>
      <c r="P526" s="19" t="s">
        <v>13</v>
      </c>
      <c r="Q526" s="19" t="s">
        <v>13</v>
      </c>
      <c r="R526" s="19" t="s">
        <v>13</v>
      </c>
      <c r="S526" s="19" t="s">
        <v>13</v>
      </c>
      <c r="T526" s="19" t="s">
        <v>13</v>
      </c>
      <c r="U526" s="19" t="s">
        <v>13</v>
      </c>
      <c r="V526" s="20" t="s">
        <v>13</v>
      </c>
      <c r="W526" s="49" t="s">
        <v>11525</v>
      </c>
      <c r="X526" s="75">
        <v>46240</v>
      </c>
    </row>
    <row r="527" spans="1:24" x14ac:dyDescent="0.25">
      <c r="A527" s="70">
        <v>45119</v>
      </c>
      <c r="B527" s="48" t="s">
        <v>2790</v>
      </c>
      <c r="C527" s="48">
        <v>6.3</v>
      </c>
      <c r="D527" s="48" t="s">
        <v>2802</v>
      </c>
      <c r="E527" s="48" t="s">
        <v>2806</v>
      </c>
      <c r="F527" s="48">
        <v>40976698</v>
      </c>
      <c r="G527" s="48" t="s">
        <v>10625</v>
      </c>
      <c r="H527" s="48" t="s">
        <v>10624</v>
      </c>
      <c r="I527" s="67" t="s">
        <v>10875</v>
      </c>
      <c r="J527" s="67" t="s">
        <v>10917</v>
      </c>
      <c r="K527" s="67" t="s">
        <v>2795</v>
      </c>
      <c r="L527" s="67">
        <v>46163</v>
      </c>
      <c r="M527" s="67" t="s">
        <v>13</v>
      </c>
      <c r="N527" s="67" t="s">
        <v>3086</v>
      </c>
      <c r="O527" s="67" t="s">
        <v>2805</v>
      </c>
      <c r="P527" s="67" t="s">
        <v>2797</v>
      </c>
      <c r="Q527" s="67" t="s">
        <v>13</v>
      </c>
      <c r="R527" s="67" t="s">
        <v>13</v>
      </c>
      <c r="S527" s="68" t="s">
        <v>13</v>
      </c>
      <c r="T527" s="67" t="s">
        <v>2798</v>
      </c>
      <c r="U527" s="67" t="s">
        <v>13</v>
      </c>
      <c r="V527" s="66" t="s">
        <v>13</v>
      </c>
      <c r="W527" s="49" t="s">
        <v>11541</v>
      </c>
      <c r="X527" s="8">
        <v>46241</v>
      </c>
    </row>
    <row r="528" spans="1:24" x14ac:dyDescent="0.25">
      <c r="A528" s="141">
        <v>46204</v>
      </c>
      <c r="B528" s="48" t="s">
        <v>2790</v>
      </c>
      <c r="C528" s="48">
        <v>0.1</v>
      </c>
      <c r="D528" s="48" t="s">
        <v>3903</v>
      </c>
      <c r="E528" s="48" t="s">
        <v>3904</v>
      </c>
      <c r="F528" s="48">
        <v>48536534</v>
      </c>
      <c r="G528" s="48" t="s">
        <v>10600</v>
      </c>
      <c r="H528" s="48"/>
      <c r="I528" s="48" t="str">
        <f>VLOOKUP(F528,'PLANTA PERU'!A:AL,2,0)</f>
        <v>CASTILLO ROJAS WALDER FRAN</v>
      </c>
      <c r="J528" s="48" t="str">
        <f>VLOOKUP(F528,'PLANTA PERU'!A:AL,10,0)</f>
        <v>TECNICO ESPECIALISTA JUNIOR</v>
      </c>
      <c r="K528" s="48" t="s">
        <v>2795</v>
      </c>
      <c r="L528" s="48">
        <f>VLOOKUP(F528,'PLANTA PERU'!A:AD,7,0)</f>
        <v>0</v>
      </c>
      <c r="M528" s="48" t="s">
        <v>13</v>
      </c>
      <c r="N528" s="48">
        <f>VLOOKUP(F528,'PLANTA PERU'!A:AD,12,0)</f>
        <v>0</v>
      </c>
      <c r="O528" s="48" t="s">
        <v>2805</v>
      </c>
      <c r="P528" s="48" t="s">
        <v>2797</v>
      </c>
      <c r="Q528" s="48" t="s">
        <v>13</v>
      </c>
      <c r="R528" s="48" t="s">
        <v>13</v>
      </c>
      <c r="S528" s="48" t="s">
        <v>13</v>
      </c>
      <c r="T528" s="48" t="s">
        <v>2798</v>
      </c>
      <c r="U528" s="48" t="s">
        <v>13</v>
      </c>
      <c r="V528" s="48" t="s">
        <v>13</v>
      </c>
      <c r="W528" s="49" t="s">
        <v>11525</v>
      </c>
      <c r="X528" s="75">
        <v>46241</v>
      </c>
    </row>
    <row r="529" spans="1:24" x14ac:dyDescent="0.25">
      <c r="A529" s="70">
        <v>45140</v>
      </c>
      <c r="B529" s="48" t="s">
        <v>2790</v>
      </c>
      <c r="C529" s="48">
        <v>4.53</v>
      </c>
      <c r="D529" s="48" t="s">
        <v>2802</v>
      </c>
      <c r="E529" s="48" t="s">
        <v>2810</v>
      </c>
      <c r="F529" s="48">
        <v>43960188</v>
      </c>
      <c r="G529" s="48" t="s">
        <v>2834</v>
      </c>
      <c r="H529" s="56" t="s">
        <v>2835</v>
      </c>
      <c r="I529" s="67" t="e">
        <v>#N/A</v>
      </c>
      <c r="J529" s="67" t="e">
        <v>#N/A</v>
      </c>
      <c r="K529" s="67" t="s">
        <v>2795</v>
      </c>
      <c r="L529" s="67" t="e">
        <v>#N/A</v>
      </c>
      <c r="M529" s="67" t="s">
        <v>13</v>
      </c>
      <c r="N529" s="67" t="e">
        <v>#N/A</v>
      </c>
      <c r="O529" s="67" t="s">
        <v>2805</v>
      </c>
      <c r="P529" s="67" t="s">
        <v>2797</v>
      </c>
      <c r="Q529" s="67" t="s">
        <v>13</v>
      </c>
      <c r="R529" s="67" t="s">
        <v>13</v>
      </c>
      <c r="S529" s="68" t="s">
        <v>13</v>
      </c>
      <c r="T529" s="67" t="s">
        <v>2798</v>
      </c>
      <c r="U529" s="67" t="s">
        <v>13</v>
      </c>
      <c r="V529" s="66" t="s">
        <v>13</v>
      </c>
      <c r="W529" s="49" t="s">
        <v>11525</v>
      </c>
      <c r="X529" s="75">
        <v>46244</v>
      </c>
    </row>
    <row r="530" spans="1:24" x14ac:dyDescent="0.25">
      <c r="A530" s="102">
        <v>46192</v>
      </c>
      <c r="B530" s="23" t="s">
        <v>3449</v>
      </c>
      <c r="C530" s="23">
        <v>0.1</v>
      </c>
      <c r="D530" s="23" t="s">
        <v>3903</v>
      </c>
      <c r="E530" s="23" t="s">
        <v>3904</v>
      </c>
      <c r="F530" s="209">
        <v>14703578</v>
      </c>
      <c r="G530" s="23" t="s">
        <v>10451</v>
      </c>
      <c r="H530" s="23" t="s">
        <v>11478</v>
      </c>
      <c r="I530" s="23" t="s">
        <v>13</v>
      </c>
      <c r="J530" s="23" t="s">
        <v>13</v>
      </c>
      <c r="K530" s="23" t="s">
        <v>13</v>
      </c>
      <c r="L530" s="23" t="s">
        <v>13</v>
      </c>
      <c r="M530" s="23" t="s">
        <v>13</v>
      </c>
      <c r="N530" s="23" t="s">
        <v>13</v>
      </c>
      <c r="O530" s="23" t="s">
        <v>13</v>
      </c>
      <c r="P530" s="23" t="s">
        <v>13</v>
      </c>
      <c r="Q530" s="23" t="s">
        <v>13</v>
      </c>
      <c r="R530" s="23" t="s">
        <v>13</v>
      </c>
      <c r="S530" s="23" t="s">
        <v>13</v>
      </c>
      <c r="T530" s="23" t="s">
        <v>13</v>
      </c>
      <c r="U530" s="23" t="s">
        <v>13</v>
      </c>
      <c r="V530" s="24" t="s">
        <v>13</v>
      </c>
      <c r="W530" s="49" t="s">
        <v>11525</v>
      </c>
      <c r="X530" s="75">
        <v>46244</v>
      </c>
    </row>
    <row r="531" spans="1:24" x14ac:dyDescent="0.25">
      <c r="A531" s="102">
        <v>46196</v>
      </c>
      <c r="B531" s="23" t="s">
        <v>3298</v>
      </c>
      <c r="C531" s="23">
        <v>0.1</v>
      </c>
      <c r="D531" s="23" t="s">
        <v>3903</v>
      </c>
      <c r="E531" s="23" t="s">
        <v>3904</v>
      </c>
      <c r="F531" s="23">
        <v>1006050438</v>
      </c>
      <c r="G531" s="23" t="s">
        <v>10467</v>
      </c>
      <c r="H531" s="23" t="s">
        <v>11478</v>
      </c>
      <c r="I531" s="23" t="s">
        <v>13</v>
      </c>
      <c r="J531" s="23" t="s">
        <v>13</v>
      </c>
      <c r="K531" s="23" t="s">
        <v>13</v>
      </c>
      <c r="L531" s="23" t="s">
        <v>13</v>
      </c>
      <c r="M531" s="23" t="s">
        <v>13</v>
      </c>
      <c r="N531" s="23" t="s">
        <v>13</v>
      </c>
      <c r="O531" s="23" t="s">
        <v>13</v>
      </c>
      <c r="P531" s="23" t="s">
        <v>13</v>
      </c>
      <c r="Q531" s="23" t="s">
        <v>13</v>
      </c>
      <c r="R531" s="23" t="s">
        <v>13</v>
      </c>
      <c r="S531" s="23" t="s">
        <v>13</v>
      </c>
      <c r="T531" s="23" t="s">
        <v>13</v>
      </c>
      <c r="U531" s="23" t="s">
        <v>13</v>
      </c>
      <c r="V531" s="24" t="s">
        <v>13</v>
      </c>
      <c r="W531" s="49" t="s">
        <v>11525</v>
      </c>
      <c r="X531" s="75">
        <v>46244</v>
      </c>
    </row>
    <row r="532" spans="1:24" x14ac:dyDescent="0.25">
      <c r="A532" s="96">
        <v>46210</v>
      </c>
      <c r="B532" s="19" t="s">
        <v>3440</v>
      </c>
      <c r="C532" s="23">
        <v>0.1</v>
      </c>
      <c r="D532" s="23" t="s">
        <v>3903</v>
      </c>
      <c r="E532" s="19" t="s">
        <v>3904</v>
      </c>
      <c r="F532" s="19">
        <v>1086921201</v>
      </c>
      <c r="G532" s="19" t="s">
        <v>10778</v>
      </c>
      <c r="H532" s="19" t="s">
        <v>11478</v>
      </c>
      <c r="I532" s="19" t="s">
        <v>13</v>
      </c>
      <c r="J532" s="19" t="s">
        <v>13</v>
      </c>
      <c r="K532" s="19" t="s">
        <v>13</v>
      </c>
      <c r="L532" s="19" t="s">
        <v>13</v>
      </c>
      <c r="M532" s="19" t="s">
        <v>13</v>
      </c>
      <c r="N532" s="19" t="s">
        <v>13</v>
      </c>
      <c r="O532" s="19" t="s">
        <v>13</v>
      </c>
      <c r="P532" s="19" t="s">
        <v>13</v>
      </c>
      <c r="Q532" s="19" t="s">
        <v>13</v>
      </c>
      <c r="R532" s="19" t="s">
        <v>13</v>
      </c>
      <c r="S532" s="19" t="s">
        <v>13</v>
      </c>
      <c r="T532" s="19" t="s">
        <v>13</v>
      </c>
      <c r="U532" s="19" t="s">
        <v>13</v>
      </c>
      <c r="V532" s="20" t="s">
        <v>13</v>
      </c>
      <c r="W532" s="49" t="s">
        <v>11525</v>
      </c>
      <c r="X532" s="75">
        <v>46244</v>
      </c>
    </row>
    <row r="533" spans="1:24" x14ac:dyDescent="0.25">
      <c r="A533" s="102">
        <v>46218</v>
      </c>
      <c r="B533" s="23" t="s">
        <v>3440</v>
      </c>
      <c r="C533" s="23">
        <v>0.1</v>
      </c>
      <c r="D533" s="23" t="s">
        <v>3903</v>
      </c>
      <c r="E533" s="23" t="s">
        <v>3904</v>
      </c>
      <c r="F533" s="23">
        <v>14797390</v>
      </c>
      <c r="G533" s="23" t="s">
        <v>10869</v>
      </c>
      <c r="H533" s="23" t="s">
        <v>11478</v>
      </c>
      <c r="I533" s="23" t="s">
        <v>13</v>
      </c>
      <c r="J533" s="23" t="s">
        <v>13</v>
      </c>
      <c r="K533" s="23" t="s">
        <v>13</v>
      </c>
      <c r="L533" s="23" t="s">
        <v>13</v>
      </c>
      <c r="M533" s="23" t="s">
        <v>13</v>
      </c>
      <c r="N533" s="23" t="s">
        <v>13</v>
      </c>
      <c r="O533" s="23" t="s">
        <v>13</v>
      </c>
      <c r="P533" s="23" t="s">
        <v>13</v>
      </c>
      <c r="Q533" s="23" t="s">
        <v>13</v>
      </c>
      <c r="R533" s="23" t="s">
        <v>13</v>
      </c>
      <c r="S533" s="23" t="s">
        <v>13</v>
      </c>
      <c r="T533" s="23" t="s">
        <v>13</v>
      </c>
      <c r="U533" s="23" t="s">
        <v>13</v>
      </c>
      <c r="V533" s="24" t="s">
        <v>13</v>
      </c>
      <c r="W533" s="49" t="s">
        <v>11525</v>
      </c>
      <c r="X533" s="75">
        <v>46244</v>
      </c>
    </row>
    <row r="534" spans="1:24" x14ac:dyDescent="0.25">
      <c r="A534" s="210">
        <v>46220</v>
      </c>
      <c r="B534" s="23" t="s">
        <v>3258</v>
      </c>
      <c r="C534" s="23">
        <v>0.1</v>
      </c>
      <c r="D534" s="23" t="s">
        <v>3903</v>
      </c>
      <c r="E534" s="23" t="s">
        <v>3904</v>
      </c>
      <c r="F534" s="23">
        <v>80833151</v>
      </c>
      <c r="G534" s="60" t="s">
        <v>10959</v>
      </c>
      <c r="H534" s="28"/>
      <c r="I534" s="23" t="s">
        <v>13</v>
      </c>
      <c r="J534" s="23" t="s">
        <v>13</v>
      </c>
      <c r="K534" s="23" t="s">
        <v>13</v>
      </c>
      <c r="L534" s="23" t="s">
        <v>13</v>
      </c>
      <c r="M534" s="23" t="s">
        <v>13</v>
      </c>
      <c r="N534" s="23" t="s">
        <v>13</v>
      </c>
      <c r="O534" s="23" t="s">
        <v>13</v>
      </c>
      <c r="P534" s="23" t="s">
        <v>13</v>
      </c>
      <c r="Q534" s="23" t="s">
        <v>13</v>
      </c>
      <c r="R534" s="23" t="s">
        <v>13</v>
      </c>
      <c r="S534" s="23" t="s">
        <v>13</v>
      </c>
      <c r="T534" s="23" t="s">
        <v>13</v>
      </c>
      <c r="U534" s="23" t="s">
        <v>13</v>
      </c>
      <c r="V534" s="24" t="s">
        <v>13</v>
      </c>
      <c r="W534" s="49" t="s">
        <v>11525</v>
      </c>
      <c r="X534" s="75">
        <v>46244</v>
      </c>
    </row>
    <row r="535" spans="1:24" x14ac:dyDescent="0.25">
      <c r="A535" s="96">
        <v>46219</v>
      </c>
      <c r="B535" s="19" t="s">
        <v>3258</v>
      </c>
      <c r="C535" s="23">
        <v>6.3</v>
      </c>
      <c r="D535" s="23" t="s">
        <v>2802</v>
      </c>
      <c r="E535" s="19" t="s">
        <v>2806</v>
      </c>
      <c r="F535" s="19">
        <v>1058058860</v>
      </c>
      <c r="G535" s="139" t="s">
        <v>10923</v>
      </c>
      <c r="H535" s="19" t="s">
        <v>11487</v>
      </c>
      <c r="I535" s="19" t="str">
        <f>IFERROR(VLOOKUP(F535,MatrizHDUniclass!$A:$AN,3,0),"NA")</f>
        <v>NA</v>
      </c>
      <c r="J535" s="19" t="str">
        <f>IFERROR(VLOOKUP(F535,MatrizHDUniclass!$A:$AN,19,0),"NA")</f>
        <v>NA</v>
      </c>
      <c r="K535" s="19" t="str">
        <f>IFERROR(VLOOKUP(F535,MatrizHDUniclass!$A:$AN,24,0),"NA")</f>
        <v>NA</v>
      </c>
      <c r="L535" s="19" t="str">
        <f>IFERROR(VLOOKUP(F535,MatrizHDUniclass!$A:$AN,31,0),"NA")</f>
        <v>NA</v>
      </c>
      <c r="M535" s="19" t="str">
        <f>IFERROR(VLOOKUP(F535,MatrizHDUniclass!$A:$AN,32,0),"NA")</f>
        <v>NA</v>
      </c>
      <c r="N535" s="19" t="str">
        <f>IFERROR(VLOOKUP(F535,MatrizHDUniclass!$A:$AN,33,0),"NA")</f>
        <v>NA</v>
      </c>
      <c r="O535" s="19" t="str">
        <f>IFERROR(VLOOKUP(F535,MatrizHDUniclass!$A:$AN,26,0),"NA")</f>
        <v>NA</v>
      </c>
      <c r="P535" s="19" t="str">
        <f>IFERROR(VLOOKUP(F535,MatrizHDUniclass!$A:$AN,34,0),"NA")</f>
        <v>NA</v>
      </c>
      <c r="Q535" s="19" t="str">
        <f>IFERROR(VLOOKUP(F535,MatrizHDUniclass!$A:$AN,35,0),"NA")</f>
        <v>NA</v>
      </c>
      <c r="R535" s="19" t="str">
        <f>IFERROR(VLOOKUP(F535,MatrizHDUniclass!$A:$AN,36,0),"NA")</f>
        <v>NA</v>
      </c>
      <c r="S535" s="19" t="str">
        <f>IFERROR(VLOOKUP(F535,MatrizHDUniclass!$A:$AN,37,0),"NA")</f>
        <v>NA</v>
      </c>
      <c r="T535" s="19" t="str">
        <f>IFERROR(VLOOKUP(F535,MatrizHDUniclass!$A:$AN,38,0),"NA")</f>
        <v>NA</v>
      </c>
      <c r="U535" s="19" t="str">
        <f>IFERROR(VLOOKUP(F535,MatrizHDUniclass!$A:$AN,39,0),"NA")</f>
        <v>NA</v>
      </c>
      <c r="V535" s="20" t="str">
        <f>IFERROR(VLOOKUP(F535,MatrizHDUniclass!$A:$AN,40,0),"NA")</f>
        <v>NA</v>
      </c>
      <c r="W535" s="49" t="s">
        <v>11622</v>
      </c>
      <c r="X535" s="8">
        <v>46244</v>
      </c>
    </row>
    <row r="536" spans="1:24" x14ac:dyDescent="0.25">
      <c r="A536" s="79">
        <v>45915</v>
      </c>
      <c r="B536" s="80" t="s">
        <v>3258</v>
      </c>
      <c r="C536" s="23">
        <v>6.3</v>
      </c>
      <c r="D536" s="23" t="s">
        <v>2802</v>
      </c>
      <c r="E536" s="19" t="s">
        <v>2806</v>
      </c>
      <c r="F536" s="212">
        <v>80859569</v>
      </c>
      <c r="G536" s="19" t="s">
        <v>9450</v>
      </c>
      <c r="H536" s="91" t="s">
        <v>9451</v>
      </c>
      <c r="I536" s="19" t="s">
        <v>4102</v>
      </c>
      <c r="J536" s="19" t="s">
        <v>4104</v>
      </c>
      <c r="K536" s="19" t="s">
        <v>4105</v>
      </c>
      <c r="L536" s="19" t="s">
        <v>3252</v>
      </c>
      <c r="M536" s="19" t="s">
        <v>3093</v>
      </c>
      <c r="N536" s="19" t="s">
        <v>3292</v>
      </c>
      <c r="O536" s="19" t="s">
        <v>4014</v>
      </c>
      <c r="P536" s="19" t="s">
        <v>4020</v>
      </c>
      <c r="Q536" s="19" t="s">
        <v>3295</v>
      </c>
      <c r="R536" s="19" t="s">
        <v>3296</v>
      </c>
      <c r="S536" s="19" t="s">
        <v>3285</v>
      </c>
      <c r="T536" s="19" t="s">
        <v>4021</v>
      </c>
      <c r="U536" s="19" t="s">
        <v>3253</v>
      </c>
      <c r="V536" s="20" t="s">
        <v>3055</v>
      </c>
      <c r="W536" s="7" t="s">
        <v>3336</v>
      </c>
      <c r="X536" s="8">
        <v>46247</v>
      </c>
    </row>
    <row r="537" spans="1:24" x14ac:dyDescent="0.25">
      <c r="A537" s="213">
        <v>45335</v>
      </c>
      <c r="B537" s="23" t="s">
        <v>3265</v>
      </c>
      <c r="C537" s="23">
        <v>4.53</v>
      </c>
      <c r="D537" s="23" t="s">
        <v>2802</v>
      </c>
      <c r="E537" s="23" t="s">
        <v>2810</v>
      </c>
      <c r="F537" s="23">
        <v>1020412289</v>
      </c>
      <c r="G537" s="23" t="s">
        <v>9184</v>
      </c>
      <c r="H537" s="30" t="s">
        <v>9185</v>
      </c>
      <c r="I537" s="23" t="s">
        <v>13</v>
      </c>
      <c r="J537" s="23" t="s">
        <v>13</v>
      </c>
      <c r="K537" s="23" t="s">
        <v>13</v>
      </c>
      <c r="L537" s="23" t="s">
        <v>13</v>
      </c>
      <c r="M537" s="23" t="s">
        <v>13</v>
      </c>
      <c r="N537" s="23" t="s">
        <v>13</v>
      </c>
      <c r="O537" s="23" t="s">
        <v>13</v>
      </c>
      <c r="P537" s="23" t="s">
        <v>13</v>
      </c>
      <c r="Q537" s="23" t="s">
        <v>13</v>
      </c>
      <c r="R537" s="23" t="s">
        <v>13</v>
      </c>
      <c r="S537" s="23" t="s">
        <v>13</v>
      </c>
      <c r="T537" s="23" t="s">
        <v>13</v>
      </c>
      <c r="U537" s="23" t="s">
        <v>13</v>
      </c>
      <c r="V537" s="24" t="s">
        <v>13</v>
      </c>
      <c r="W537" s="7" t="s">
        <v>3336</v>
      </c>
      <c r="X537" s="8">
        <v>46247</v>
      </c>
    </row>
    <row r="538" spans="1:24" x14ac:dyDescent="0.25">
      <c r="A538" s="214">
        <v>45730</v>
      </c>
      <c r="B538" s="23" t="s">
        <v>3265</v>
      </c>
      <c r="C538" s="23">
        <v>12.6</v>
      </c>
      <c r="D538" s="23" t="s">
        <v>2802</v>
      </c>
      <c r="E538" s="19" t="s">
        <v>2803</v>
      </c>
      <c r="F538" s="60">
        <v>1048018219</v>
      </c>
      <c r="G538" s="19" t="s">
        <v>3422</v>
      </c>
      <c r="H538" s="30" t="s">
        <v>3423</v>
      </c>
      <c r="I538" s="23" t="s">
        <v>13</v>
      </c>
      <c r="J538" s="23" t="s">
        <v>13</v>
      </c>
      <c r="K538" s="23" t="s">
        <v>13</v>
      </c>
      <c r="L538" s="23" t="s">
        <v>13</v>
      </c>
      <c r="M538" s="23" t="s">
        <v>13</v>
      </c>
      <c r="N538" s="23" t="s">
        <v>13</v>
      </c>
      <c r="O538" s="23" t="s">
        <v>13</v>
      </c>
      <c r="P538" s="23" t="s">
        <v>13</v>
      </c>
      <c r="Q538" s="23" t="s">
        <v>13</v>
      </c>
      <c r="R538" s="23" t="s">
        <v>13</v>
      </c>
      <c r="S538" s="23" t="s">
        <v>13</v>
      </c>
      <c r="T538" s="23" t="s">
        <v>13</v>
      </c>
      <c r="U538" s="23" t="s">
        <v>13</v>
      </c>
      <c r="V538" s="24" t="s">
        <v>13</v>
      </c>
      <c r="W538" s="7" t="s">
        <v>3336</v>
      </c>
      <c r="X538" s="8">
        <v>46247</v>
      </c>
    </row>
    <row r="539" spans="1:24" x14ac:dyDescent="0.25">
      <c r="A539" s="214">
        <v>45730</v>
      </c>
      <c r="B539" s="23" t="s">
        <v>3265</v>
      </c>
      <c r="C539" s="23">
        <v>12.6</v>
      </c>
      <c r="D539" s="23" t="s">
        <v>2802</v>
      </c>
      <c r="E539" s="23" t="s">
        <v>2803</v>
      </c>
      <c r="F539" s="60">
        <v>1128433706</v>
      </c>
      <c r="G539" s="23" t="s">
        <v>3416</v>
      </c>
      <c r="H539" s="30" t="s">
        <v>3417</v>
      </c>
      <c r="I539" s="23" t="s">
        <v>13</v>
      </c>
      <c r="J539" s="23" t="s">
        <v>13</v>
      </c>
      <c r="K539" s="23" t="s">
        <v>13</v>
      </c>
      <c r="L539" s="23" t="s">
        <v>13</v>
      </c>
      <c r="M539" s="23" t="s">
        <v>13</v>
      </c>
      <c r="N539" s="23" t="s">
        <v>13</v>
      </c>
      <c r="O539" s="23" t="s">
        <v>13</v>
      </c>
      <c r="P539" s="23" t="s">
        <v>13</v>
      </c>
      <c r="Q539" s="23" t="s">
        <v>13</v>
      </c>
      <c r="R539" s="23" t="s">
        <v>13</v>
      </c>
      <c r="S539" s="23" t="s">
        <v>13</v>
      </c>
      <c r="T539" s="23" t="s">
        <v>13</v>
      </c>
      <c r="U539" s="23" t="s">
        <v>13</v>
      </c>
      <c r="V539" s="24" t="s">
        <v>13</v>
      </c>
      <c r="W539" s="7" t="s">
        <v>3336</v>
      </c>
      <c r="X539" s="8">
        <v>46247</v>
      </c>
    </row>
    <row r="540" spans="1:24" x14ac:dyDescent="0.25">
      <c r="A540" s="102">
        <v>44559</v>
      </c>
      <c r="B540" s="23" t="s">
        <v>3265</v>
      </c>
      <c r="C540" s="23">
        <v>6.3</v>
      </c>
      <c r="D540" s="23" t="s">
        <v>2802</v>
      </c>
      <c r="E540" s="23" t="s">
        <v>2806</v>
      </c>
      <c r="F540" s="23">
        <v>1005154760</v>
      </c>
      <c r="G540" s="23" t="s">
        <v>8991</v>
      </c>
      <c r="H540" s="28" t="s">
        <v>11621</v>
      </c>
      <c r="I540" s="23" t="str">
        <f>IFERROR(VLOOKUP(F540,MatrizHDUniclass!$A:$AN,3,0),"NA")</f>
        <v>NA</v>
      </c>
      <c r="J540" s="23" t="str">
        <f>IFERROR(VLOOKUP(F540,MatrizHDUniclass!$A:$AN,19,0),"NA")</f>
        <v>NA</v>
      </c>
      <c r="K540" s="23" t="str">
        <f>IFERROR(VLOOKUP(F540,MatrizHDUniclass!$A:$AN,24,0),"NA")</f>
        <v>NA</v>
      </c>
      <c r="L540" s="23" t="str">
        <f>IFERROR(VLOOKUP(F540,MatrizHDUniclass!$A:$AN,31,0),"NA")</f>
        <v>NA</v>
      </c>
      <c r="M540" s="23" t="str">
        <f>IFERROR(VLOOKUP(F540,MatrizHDUniclass!$A:$AN,32,0),"NA")</f>
        <v>NA</v>
      </c>
      <c r="N540" s="23" t="str">
        <f>IFERROR(VLOOKUP(F540,MatrizHDUniclass!$A:$AN,33,0),"NA")</f>
        <v>NA</v>
      </c>
      <c r="O540" s="23" t="str">
        <f>IFERROR(VLOOKUP(F540,MatrizHDUniclass!$A:$AN,26,0),"NA")</f>
        <v>NA</v>
      </c>
      <c r="P540" s="23" t="str">
        <f>IFERROR(VLOOKUP(F540,MatrizHDUniclass!$A:$AN,34,0),"NA")</f>
        <v>NA</v>
      </c>
      <c r="Q540" s="23" t="str">
        <f>IFERROR(VLOOKUP(F540,MatrizHDUniclass!$A:$AN,35,0),"NA")</f>
        <v>NA</v>
      </c>
      <c r="R540" s="23" t="str">
        <f>IFERROR(VLOOKUP(F540,MatrizHDUniclass!$A:$AN,36,0),"NA")</f>
        <v>NA</v>
      </c>
      <c r="S540" s="23" t="str">
        <f>IFERROR(VLOOKUP(F540,MatrizHDUniclass!$A:$AN,37,0),"NA")</f>
        <v>NA</v>
      </c>
      <c r="T540" s="23" t="str">
        <f>IFERROR(VLOOKUP(F540,MatrizHDUniclass!$A:$AN,38,0),"NA")</f>
        <v>NA</v>
      </c>
      <c r="U540" s="23" t="str">
        <f>IFERROR(VLOOKUP(F540,MatrizHDUniclass!$A:$AN,39,0),"NA")</f>
        <v>NA</v>
      </c>
      <c r="V540" s="24" t="str">
        <f>IFERROR(VLOOKUP(F540,MatrizHDUniclass!$A:$AN,40,0),"NA")</f>
        <v>NA</v>
      </c>
      <c r="W540" s="7" t="s">
        <v>3336</v>
      </c>
      <c r="X540" s="8">
        <v>46247</v>
      </c>
    </row>
    <row r="541" spans="1:24" x14ac:dyDescent="0.25">
      <c r="A541" s="102">
        <v>45259</v>
      </c>
      <c r="B541" s="23" t="s">
        <v>3309</v>
      </c>
      <c r="C541" s="23">
        <v>12.6</v>
      </c>
      <c r="D541" s="23" t="s">
        <v>2802</v>
      </c>
      <c r="E541" s="23" t="s">
        <v>2803</v>
      </c>
      <c r="F541" s="23">
        <v>1105683125</v>
      </c>
      <c r="G541" s="60" t="s">
        <v>10629</v>
      </c>
      <c r="H541" s="23" t="s">
        <v>11813</v>
      </c>
      <c r="I541" s="23" t="str">
        <f>IFERROR(VLOOKUP(F541,MatrizHDUniclass!$A:$AN,3,0),"NA")</f>
        <v>NA</v>
      </c>
      <c r="J541" s="23" t="str">
        <f>IFERROR(VLOOKUP(F541,MatrizHDUniclass!$A:$AN,19,0),"NA")</f>
        <v>NA</v>
      </c>
      <c r="K541" s="23" t="str">
        <f>IFERROR(VLOOKUP(F541,MatrizHDUniclass!$A:$AN,24,0),"NA")</f>
        <v>NA</v>
      </c>
      <c r="L541" s="23" t="str">
        <f>IFERROR(VLOOKUP(F541,MatrizHDUniclass!$A:$AN,31,0),"NA")</f>
        <v>NA</v>
      </c>
      <c r="M541" s="23" t="str">
        <f>IFERROR(VLOOKUP(F541,MatrizHDUniclass!$A:$AN,32,0),"NA")</f>
        <v>NA</v>
      </c>
      <c r="N541" s="23" t="str">
        <f>IFERROR(VLOOKUP(F541,MatrizHDUniclass!$A:$AN,33,0),"NA")</f>
        <v>NA</v>
      </c>
      <c r="O541" s="23" t="str">
        <f>IFERROR(VLOOKUP(F541,MatrizHDUniclass!$A:$AN,26,0),"NA")</f>
        <v>NA</v>
      </c>
      <c r="P541" s="23" t="str">
        <f>IFERROR(VLOOKUP(F541,MatrizHDUniclass!$A:$AN,34,0),"NA")</f>
        <v>NA</v>
      </c>
      <c r="Q541" s="23" t="str">
        <f>IFERROR(VLOOKUP(F541,MatrizHDUniclass!$A:$AN,35,0),"NA")</f>
        <v>NA</v>
      </c>
      <c r="R541" s="23" t="str">
        <f>IFERROR(VLOOKUP(F541,MatrizHDUniclass!$A:$AN,36,0),"NA")</f>
        <v>NA</v>
      </c>
      <c r="S541" s="23" t="str">
        <f>IFERROR(VLOOKUP(F541,MatrizHDUniclass!$A:$AN,37,0),"NA")</f>
        <v>NA</v>
      </c>
      <c r="T541" s="23" t="str">
        <f>IFERROR(VLOOKUP(F541,MatrizHDUniclass!$A:$AN,38,0),"NA")</f>
        <v>NA</v>
      </c>
      <c r="U541" s="23" t="str">
        <f>IFERROR(VLOOKUP(F541,MatrizHDUniclass!$A:$AN,39,0),"NA")</f>
        <v>NA</v>
      </c>
      <c r="V541" s="24" t="str">
        <f>IFERROR(VLOOKUP(F541,MatrizHDUniclass!$A:$AN,40,0),"NA")</f>
        <v>NA</v>
      </c>
      <c r="W541" s="7" t="s">
        <v>3542</v>
      </c>
      <c r="X541" s="215">
        <v>46248</v>
      </c>
    </row>
    <row r="542" spans="1:24" x14ac:dyDescent="0.25">
      <c r="A542" s="141">
        <v>46204</v>
      </c>
      <c r="B542" s="48" t="s">
        <v>2790</v>
      </c>
      <c r="C542" s="48">
        <v>0.1</v>
      </c>
      <c r="D542" s="48" t="s">
        <v>3903</v>
      </c>
      <c r="E542" s="48" t="s">
        <v>3904</v>
      </c>
      <c r="F542" s="48">
        <v>44277521</v>
      </c>
      <c r="G542" s="48" t="s">
        <v>11467</v>
      </c>
      <c r="H542" s="56" t="s">
        <v>11625</v>
      </c>
      <c r="I542" s="48" t="s">
        <v>11729</v>
      </c>
      <c r="J542" s="48" t="s">
        <v>10917</v>
      </c>
      <c r="K542" s="48" t="s">
        <v>2795</v>
      </c>
      <c r="L542" s="48">
        <v>0</v>
      </c>
      <c r="M542" s="48" t="s">
        <v>13</v>
      </c>
      <c r="N542" s="48">
        <v>0</v>
      </c>
      <c r="O542" s="48" t="s">
        <v>2805</v>
      </c>
      <c r="P542" s="48" t="s">
        <v>2797</v>
      </c>
      <c r="Q542" s="48" t="s">
        <v>13</v>
      </c>
      <c r="R542" s="48" t="s">
        <v>13</v>
      </c>
      <c r="S542" s="48" t="s">
        <v>13</v>
      </c>
      <c r="T542" s="48" t="s">
        <v>2798</v>
      </c>
      <c r="U542" s="48" t="s">
        <v>13</v>
      </c>
      <c r="V542" s="48" t="s">
        <v>13</v>
      </c>
      <c r="W542" s="49" t="s">
        <v>11525</v>
      </c>
      <c r="X542" s="75">
        <v>46248</v>
      </c>
    </row>
    <row r="543" spans="1:24" x14ac:dyDescent="0.25">
      <c r="A543" s="102">
        <v>46171</v>
      </c>
      <c r="B543" s="23" t="s">
        <v>3298</v>
      </c>
      <c r="C543" s="23">
        <v>0.1</v>
      </c>
      <c r="D543" s="23" t="s">
        <v>3903</v>
      </c>
      <c r="E543" s="23" t="s">
        <v>3904</v>
      </c>
      <c r="F543" s="60">
        <v>1107517372</v>
      </c>
      <c r="G543" s="28" t="s">
        <v>9576</v>
      </c>
      <c r="H543" s="23"/>
      <c r="I543" s="23" t="str">
        <f>IFERROR(VLOOKUP(F543,MatrizHDUniclass!$A:$AN,3,0),"NA")</f>
        <v>NA</v>
      </c>
      <c r="J543" s="23" t="str">
        <f>IFERROR(VLOOKUP(F543,MatrizHDUniclass!$A:$AN,19,0),"NA")</f>
        <v>NA</v>
      </c>
      <c r="K543" s="23" t="str">
        <f>IFERROR(VLOOKUP(F543,MatrizHDUniclass!$A:$AN,24,0),"NA")</f>
        <v>NA</v>
      </c>
      <c r="L543" s="23" t="str">
        <f>IFERROR(VLOOKUP(F543,MatrizHDUniclass!$A:$AN,31,0),"NA")</f>
        <v>NA</v>
      </c>
      <c r="M543" s="23" t="str">
        <f>IFERROR(VLOOKUP(F543,MatrizHDUniclass!$A:$AN,32,0),"NA")</f>
        <v>NA</v>
      </c>
      <c r="N543" s="23" t="str">
        <f>IFERROR(VLOOKUP(F543,MatrizHDUniclass!$A:$AN,33,0),"NA")</f>
        <v>NA</v>
      </c>
      <c r="O543" s="23" t="str">
        <f>IFERROR(VLOOKUP(F543,MatrizHDUniclass!$A:$AN,26,0),"NA")</f>
        <v>NA</v>
      </c>
      <c r="P543" s="23" t="str">
        <f>IFERROR(VLOOKUP(F543,MatrizHDUniclass!$A:$AN,34,0),"NA")</f>
        <v>NA</v>
      </c>
      <c r="Q543" s="23" t="str">
        <f>IFERROR(VLOOKUP(F543,MatrizHDUniclass!$A:$AN,35,0),"NA")</f>
        <v>NA</v>
      </c>
      <c r="R543" s="23" t="str">
        <f>IFERROR(VLOOKUP(F543,MatrizHDUniclass!$A:$AN,36,0),"NA")</f>
        <v>NA</v>
      </c>
      <c r="S543" s="23" t="str">
        <f>IFERROR(VLOOKUP(F543,MatrizHDUniclass!$A:$AN,37,0),"NA")</f>
        <v>NA</v>
      </c>
      <c r="T543" s="23" t="str">
        <f>IFERROR(VLOOKUP(F543,MatrizHDUniclass!$A:$AN,38,0),"NA")</f>
        <v>NA</v>
      </c>
      <c r="U543" s="23" t="str">
        <f>IFERROR(VLOOKUP(F543,MatrizHDUniclass!$A:$AN,39,0),"NA")</f>
        <v>NA</v>
      </c>
      <c r="V543" s="24" t="str">
        <f>IFERROR(VLOOKUP(F543,MatrizHDUniclass!$A:$AN,40,0),"NA")</f>
        <v>NA</v>
      </c>
      <c r="W543" s="49" t="s">
        <v>11525</v>
      </c>
      <c r="X543" s="75">
        <v>46248</v>
      </c>
    </row>
    <row r="544" spans="1:24" x14ac:dyDescent="0.25">
      <c r="A544" s="96">
        <v>46171</v>
      </c>
      <c r="B544" s="19" t="s">
        <v>3298</v>
      </c>
      <c r="C544" s="23">
        <v>0.1</v>
      </c>
      <c r="D544" s="23" t="s">
        <v>3903</v>
      </c>
      <c r="E544" s="19" t="s">
        <v>3904</v>
      </c>
      <c r="F544" s="19">
        <v>1110057873</v>
      </c>
      <c r="G544" s="28" t="s">
        <v>9693</v>
      </c>
      <c r="H544" s="19"/>
      <c r="I544" s="19" t="str">
        <f>IFERROR(VLOOKUP(F544,MatrizHDUniclass!$A:$AN,3,0),"NA")</f>
        <v>NA</v>
      </c>
      <c r="J544" s="19" t="str">
        <f>IFERROR(VLOOKUP(F544,MatrizHDUniclass!$A:$AN,19,0),"NA")</f>
        <v>NA</v>
      </c>
      <c r="K544" s="19" t="str">
        <f>IFERROR(VLOOKUP(F544,MatrizHDUniclass!$A:$AN,24,0),"NA")</f>
        <v>NA</v>
      </c>
      <c r="L544" s="19" t="str">
        <f>IFERROR(VLOOKUP(F544,MatrizHDUniclass!$A:$AN,31,0),"NA")</f>
        <v>NA</v>
      </c>
      <c r="M544" s="19" t="str">
        <f>IFERROR(VLOOKUP(F544,MatrizHDUniclass!$A:$AN,32,0),"NA")</f>
        <v>NA</v>
      </c>
      <c r="N544" s="19" t="str">
        <f>IFERROR(VLOOKUP(F544,MatrizHDUniclass!$A:$AN,33,0),"NA")</f>
        <v>NA</v>
      </c>
      <c r="O544" s="19" t="str">
        <f>IFERROR(VLOOKUP(F544,MatrizHDUniclass!$A:$AN,26,0),"NA")</f>
        <v>NA</v>
      </c>
      <c r="P544" s="19" t="str">
        <f>IFERROR(VLOOKUP(F544,MatrizHDUniclass!$A:$AN,34,0),"NA")</f>
        <v>NA</v>
      </c>
      <c r="Q544" s="19" t="str">
        <f>IFERROR(VLOOKUP(F544,MatrizHDUniclass!$A:$AN,35,0),"NA")</f>
        <v>NA</v>
      </c>
      <c r="R544" s="19" t="str">
        <f>IFERROR(VLOOKUP(F544,MatrizHDUniclass!$A:$AN,36,0),"NA")</f>
        <v>NA</v>
      </c>
      <c r="S544" s="19" t="str">
        <f>IFERROR(VLOOKUP(F544,MatrizHDUniclass!$A:$AN,37,0),"NA")</f>
        <v>NA</v>
      </c>
      <c r="T544" s="19" t="str">
        <f>IFERROR(VLOOKUP(F544,MatrizHDUniclass!$A:$AN,38,0),"NA")</f>
        <v>NA</v>
      </c>
      <c r="U544" s="19" t="str">
        <f>IFERROR(VLOOKUP(F544,MatrizHDUniclass!$A:$AN,39,0),"NA")</f>
        <v>NA</v>
      </c>
      <c r="V544" s="20" t="str">
        <f>IFERROR(VLOOKUP(F544,MatrizHDUniclass!$A:$AN,40,0),"NA")</f>
        <v>NA</v>
      </c>
      <c r="W544" s="49" t="s">
        <v>11525</v>
      </c>
      <c r="X544" s="75">
        <v>46248</v>
      </c>
    </row>
    <row r="545" spans="1:24" x14ac:dyDescent="0.25">
      <c r="A545" s="102">
        <v>46171</v>
      </c>
      <c r="B545" s="23" t="s">
        <v>3298</v>
      </c>
      <c r="C545" s="23">
        <v>0.1</v>
      </c>
      <c r="D545" s="23" t="s">
        <v>3903</v>
      </c>
      <c r="E545" s="23" t="s">
        <v>3904</v>
      </c>
      <c r="F545" s="23">
        <v>1006363673</v>
      </c>
      <c r="G545" s="28" t="s">
        <v>9723</v>
      </c>
      <c r="H545" s="23"/>
      <c r="I545" s="23" t="str">
        <f>IFERROR(VLOOKUP(F545,MatrizHDUniclass!$A:$AN,3,0),"NA")</f>
        <v>NA</v>
      </c>
      <c r="J545" s="23" t="str">
        <f>IFERROR(VLOOKUP(F545,MatrizHDUniclass!$A:$AN,19,0),"NA")</f>
        <v>NA</v>
      </c>
      <c r="K545" s="23" t="str">
        <f>IFERROR(VLOOKUP(F545,MatrizHDUniclass!$A:$AN,24,0),"NA")</f>
        <v>NA</v>
      </c>
      <c r="L545" s="23" t="str">
        <f>IFERROR(VLOOKUP(F545,MatrizHDUniclass!$A:$AN,31,0),"NA")</f>
        <v>NA</v>
      </c>
      <c r="M545" s="23" t="str">
        <f>IFERROR(VLOOKUP(F545,MatrizHDUniclass!$A:$AN,32,0),"NA")</f>
        <v>NA</v>
      </c>
      <c r="N545" s="23" t="str">
        <f>IFERROR(VLOOKUP(F545,MatrizHDUniclass!$A:$AN,33,0),"NA")</f>
        <v>NA</v>
      </c>
      <c r="O545" s="23" t="str">
        <f>IFERROR(VLOOKUP(F545,MatrizHDUniclass!$A:$AN,26,0),"NA")</f>
        <v>NA</v>
      </c>
      <c r="P545" s="23" t="str">
        <f>IFERROR(VLOOKUP(F545,MatrizHDUniclass!$A:$AN,34,0),"NA")</f>
        <v>NA</v>
      </c>
      <c r="Q545" s="23" t="str">
        <f>IFERROR(VLOOKUP(F545,MatrizHDUniclass!$A:$AN,35,0),"NA")</f>
        <v>NA</v>
      </c>
      <c r="R545" s="23" t="str">
        <f>IFERROR(VLOOKUP(F545,MatrizHDUniclass!$A:$AN,36,0),"NA")</f>
        <v>NA</v>
      </c>
      <c r="S545" s="23" t="str">
        <f>IFERROR(VLOOKUP(F545,MatrizHDUniclass!$A:$AN,37,0),"NA")</f>
        <v>NA</v>
      </c>
      <c r="T545" s="23" t="str">
        <f>IFERROR(VLOOKUP(F545,MatrizHDUniclass!$A:$AN,38,0),"NA")</f>
        <v>NA</v>
      </c>
      <c r="U545" s="23" t="str">
        <f>IFERROR(VLOOKUP(F545,MatrizHDUniclass!$A:$AN,39,0),"NA")</f>
        <v>NA</v>
      </c>
      <c r="V545" s="24" t="str">
        <f>IFERROR(VLOOKUP(F545,MatrizHDUniclass!$A:$AN,40,0),"NA")</f>
        <v>NA</v>
      </c>
      <c r="W545" s="49" t="s">
        <v>11525</v>
      </c>
      <c r="X545" s="75">
        <v>46248</v>
      </c>
    </row>
    <row r="546" spans="1:24" x14ac:dyDescent="0.25">
      <c r="A546" s="96">
        <v>46171</v>
      </c>
      <c r="B546" s="19" t="s">
        <v>3298</v>
      </c>
      <c r="C546" s="23">
        <v>0.1</v>
      </c>
      <c r="D546" s="23" t="s">
        <v>3903</v>
      </c>
      <c r="E546" s="19" t="s">
        <v>3904</v>
      </c>
      <c r="F546" s="19">
        <v>1005967255</v>
      </c>
      <c r="G546" s="28" t="s">
        <v>9831</v>
      </c>
      <c r="H546" s="19"/>
      <c r="I546" s="19" t="str">
        <f>IFERROR(VLOOKUP(F546,MatrizHDUniclass!$A:$AN,3,0),"NA")</f>
        <v>NA</v>
      </c>
      <c r="J546" s="19" t="str">
        <f>IFERROR(VLOOKUP(F546,MatrizHDUniclass!$A:$AN,19,0),"NA")</f>
        <v>NA</v>
      </c>
      <c r="K546" s="19" t="str">
        <f>IFERROR(VLOOKUP(F546,MatrizHDUniclass!$A:$AN,24,0),"NA")</f>
        <v>NA</v>
      </c>
      <c r="L546" s="19" t="str">
        <f>IFERROR(VLOOKUP(F546,MatrizHDUniclass!$A:$AN,31,0),"NA")</f>
        <v>NA</v>
      </c>
      <c r="M546" s="19" t="str">
        <f>IFERROR(VLOOKUP(F546,MatrizHDUniclass!$A:$AN,32,0),"NA")</f>
        <v>NA</v>
      </c>
      <c r="N546" s="19" t="str">
        <f>IFERROR(VLOOKUP(F546,MatrizHDUniclass!$A:$AN,33,0),"NA")</f>
        <v>NA</v>
      </c>
      <c r="O546" s="19" t="str">
        <f>IFERROR(VLOOKUP(F546,MatrizHDUniclass!$A:$AN,26,0),"NA")</f>
        <v>NA</v>
      </c>
      <c r="P546" s="19" t="str">
        <f>IFERROR(VLOOKUP(F546,MatrizHDUniclass!$A:$AN,34,0),"NA")</f>
        <v>NA</v>
      </c>
      <c r="Q546" s="19" t="str">
        <f>IFERROR(VLOOKUP(F546,MatrizHDUniclass!$A:$AN,35,0),"NA")</f>
        <v>NA</v>
      </c>
      <c r="R546" s="19" t="str">
        <f>IFERROR(VLOOKUP(F546,MatrizHDUniclass!$A:$AN,36,0),"NA")</f>
        <v>NA</v>
      </c>
      <c r="S546" s="19" t="str">
        <f>IFERROR(VLOOKUP(F546,MatrizHDUniclass!$A:$AN,37,0),"NA")</f>
        <v>NA</v>
      </c>
      <c r="T546" s="19" t="str">
        <f>IFERROR(VLOOKUP(F546,MatrizHDUniclass!$A:$AN,38,0),"NA")</f>
        <v>NA</v>
      </c>
      <c r="U546" s="19" t="str">
        <f>IFERROR(VLOOKUP(F546,MatrizHDUniclass!$A:$AN,39,0),"NA")</f>
        <v>NA</v>
      </c>
      <c r="V546" s="20" t="str">
        <f>IFERROR(VLOOKUP(F546,MatrizHDUniclass!$A:$AN,40,0),"NA")</f>
        <v>NA</v>
      </c>
      <c r="W546" s="49" t="s">
        <v>11525</v>
      </c>
      <c r="X546" s="75">
        <v>46248</v>
      </c>
    </row>
    <row r="547" spans="1:24" x14ac:dyDescent="0.25">
      <c r="A547" s="96">
        <v>46171</v>
      </c>
      <c r="B547" s="19" t="s">
        <v>3298</v>
      </c>
      <c r="C547" s="23">
        <v>0.1</v>
      </c>
      <c r="D547" s="23" t="s">
        <v>3903</v>
      </c>
      <c r="E547" s="19" t="s">
        <v>3904</v>
      </c>
      <c r="F547" s="19">
        <v>1192811879</v>
      </c>
      <c r="G547" s="28" t="s">
        <v>9882</v>
      </c>
      <c r="H547" s="19"/>
      <c r="I547" s="19" t="str">
        <f>IFERROR(VLOOKUP(F547,MatrizHDUniclass!$A:$AN,3,0),"NA")</f>
        <v>NA</v>
      </c>
      <c r="J547" s="19" t="str">
        <f>IFERROR(VLOOKUP(F547,MatrizHDUniclass!$A:$AN,19,0),"NA")</f>
        <v>NA</v>
      </c>
      <c r="K547" s="19" t="str">
        <f>IFERROR(VLOOKUP(F547,MatrizHDUniclass!$A:$AN,24,0),"NA")</f>
        <v>NA</v>
      </c>
      <c r="L547" s="19" t="str">
        <f>IFERROR(VLOOKUP(F547,MatrizHDUniclass!$A:$AN,31,0),"NA")</f>
        <v>NA</v>
      </c>
      <c r="M547" s="19" t="str">
        <f>IFERROR(VLOOKUP(F547,MatrizHDUniclass!$A:$AN,32,0),"NA")</f>
        <v>NA</v>
      </c>
      <c r="N547" s="19" t="str">
        <f>IFERROR(VLOOKUP(F547,MatrizHDUniclass!$A:$AN,33,0),"NA")</f>
        <v>NA</v>
      </c>
      <c r="O547" s="19" t="str">
        <f>IFERROR(VLOOKUP(F547,MatrizHDUniclass!$A:$AN,26,0),"NA")</f>
        <v>NA</v>
      </c>
      <c r="P547" s="19" t="str">
        <f>IFERROR(VLOOKUP(F547,MatrizHDUniclass!$A:$AN,34,0),"NA")</f>
        <v>NA</v>
      </c>
      <c r="Q547" s="19" t="str">
        <f>IFERROR(VLOOKUP(F547,MatrizHDUniclass!$A:$AN,35,0),"NA")</f>
        <v>NA</v>
      </c>
      <c r="R547" s="19" t="str">
        <f>IFERROR(VLOOKUP(F547,MatrizHDUniclass!$A:$AN,36,0),"NA")</f>
        <v>NA</v>
      </c>
      <c r="S547" s="19" t="str">
        <f>IFERROR(VLOOKUP(F547,MatrizHDUniclass!$A:$AN,37,0),"NA")</f>
        <v>NA</v>
      </c>
      <c r="T547" s="19" t="str">
        <f>IFERROR(VLOOKUP(F547,MatrizHDUniclass!$A:$AN,38,0),"NA")</f>
        <v>NA</v>
      </c>
      <c r="U547" s="19" t="str">
        <f>IFERROR(VLOOKUP(F547,MatrizHDUniclass!$A:$AN,39,0),"NA")</f>
        <v>NA</v>
      </c>
      <c r="V547" s="20" t="str">
        <f>IFERROR(VLOOKUP(F547,MatrizHDUniclass!$A:$AN,40,0),"NA")</f>
        <v>NA</v>
      </c>
      <c r="W547" s="49" t="s">
        <v>11525</v>
      </c>
      <c r="X547" s="75">
        <v>46248</v>
      </c>
    </row>
    <row r="548" spans="1:24" x14ac:dyDescent="0.25">
      <c r="A548" s="102">
        <v>46171</v>
      </c>
      <c r="B548" s="23" t="s">
        <v>3298</v>
      </c>
      <c r="C548" s="23">
        <v>0.1</v>
      </c>
      <c r="D548" s="23" t="s">
        <v>3903</v>
      </c>
      <c r="E548" s="23" t="s">
        <v>3904</v>
      </c>
      <c r="F548" s="23">
        <v>1111669283</v>
      </c>
      <c r="G548" s="28" t="s">
        <v>9863</v>
      </c>
      <c r="H548" s="23"/>
      <c r="I548" s="23" t="str">
        <f>IFERROR(VLOOKUP(F548,MatrizHDUniclass!$A:$AN,3,0),"NA")</f>
        <v>NA</v>
      </c>
      <c r="J548" s="23" t="str">
        <f>IFERROR(VLOOKUP(F548,MatrizHDUniclass!$A:$AN,19,0),"NA")</f>
        <v>NA</v>
      </c>
      <c r="K548" s="23" t="str">
        <f>IFERROR(VLOOKUP(F548,MatrizHDUniclass!$A:$AN,24,0),"NA")</f>
        <v>NA</v>
      </c>
      <c r="L548" s="23" t="str">
        <f>IFERROR(VLOOKUP(F548,MatrizHDUniclass!$A:$AN,31,0),"NA")</f>
        <v>NA</v>
      </c>
      <c r="M548" s="23" t="str">
        <f>IFERROR(VLOOKUP(F548,MatrizHDUniclass!$A:$AN,32,0),"NA")</f>
        <v>NA</v>
      </c>
      <c r="N548" s="23" t="str">
        <f>IFERROR(VLOOKUP(F548,MatrizHDUniclass!$A:$AN,33,0),"NA")</f>
        <v>NA</v>
      </c>
      <c r="O548" s="23" t="str">
        <f>IFERROR(VLOOKUP(F548,MatrizHDUniclass!$A:$AN,26,0),"NA")</f>
        <v>NA</v>
      </c>
      <c r="P548" s="23" t="str">
        <f>IFERROR(VLOOKUP(F548,MatrizHDUniclass!$A:$AN,34,0),"NA")</f>
        <v>NA</v>
      </c>
      <c r="Q548" s="23" t="str">
        <f>IFERROR(VLOOKUP(F548,MatrizHDUniclass!$A:$AN,35,0),"NA")</f>
        <v>NA</v>
      </c>
      <c r="R548" s="23" t="str">
        <f>IFERROR(VLOOKUP(F548,MatrizHDUniclass!$A:$AN,36,0),"NA")</f>
        <v>NA</v>
      </c>
      <c r="S548" s="23" t="str">
        <f>IFERROR(VLOOKUP(F548,MatrizHDUniclass!$A:$AN,37,0),"NA")</f>
        <v>NA</v>
      </c>
      <c r="T548" s="23" t="str">
        <f>IFERROR(VLOOKUP(F548,MatrizHDUniclass!$A:$AN,38,0),"NA")</f>
        <v>NA</v>
      </c>
      <c r="U548" s="23" t="str">
        <f>IFERROR(VLOOKUP(F548,MatrizHDUniclass!$A:$AN,39,0),"NA")</f>
        <v>NA</v>
      </c>
      <c r="V548" s="24" t="str">
        <f>IFERROR(VLOOKUP(F548,MatrizHDUniclass!$A:$AN,40,0),"NA")</f>
        <v>NA</v>
      </c>
      <c r="W548" s="49" t="s">
        <v>11525</v>
      </c>
      <c r="X548" s="75">
        <v>46248</v>
      </c>
    </row>
    <row r="549" spans="1:24" x14ac:dyDescent="0.25">
      <c r="A549" s="102">
        <v>46171</v>
      </c>
      <c r="B549" s="23" t="s">
        <v>13</v>
      </c>
      <c r="C549" s="23">
        <v>0.1</v>
      </c>
      <c r="D549" s="23" t="s">
        <v>3903</v>
      </c>
      <c r="E549" s="23" t="s">
        <v>3904</v>
      </c>
      <c r="F549" s="23">
        <v>1107034583</v>
      </c>
      <c r="G549" s="28" t="s">
        <v>9897</v>
      </c>
      <c r="H549" s="23"/>
      <c r="I549" s="23" t="str">
        <f>IFERROR(VLOOKUP(F549,MatrizHDUniclass!$A:$AN,3,0),"NA")</f>
        <v>NA</v>
      </c>
      <c r="J549" s="23" t="str">
        <f>IFERROR(VLOOKUP(F549,MatrizHDUniclass!$A:$AN,19,0),"NA")</f>
        <v>NA</v>
      </c>
      <c r="K549" s="23" t="str">
        <f>IFERROR(VLOOKUP(F549,MatrizHDUniclass!$A:$AN,24,0),"NA")</f>
        <v>NA</v>
      </c>
      <c r="L549" s="23" t="str">
        <f>IFERROR(VLOOKUP(F549,MatrizHDUniclass!$A:$AN,31,0),"NA")</f>
        <v>NA</v>
      </c>
      <c r="M549" s="23" t="str">
        <f>IFERROR(VLOOKUP(F549,MatrizHDUniclass!$A:$AN,32,0),"NA")</f>
        <v>NA</v>
      </c>
      <c r="N549" s="23" t="str">
        <f>IFERROR(VLOOKUP(F549,MatrizHDUniclass!$A:$AN,33,0),"NA")</f>
        <v>NA</v>
      </c>
      <c r="O549" s="23" t="str">
        <f>IFERROR(VLOOKUP(F549,MatrizHDUniclass!$A:$AN,26,0),"NA")</f>
        <v>NA</v>
      </c>
      <c r="P549" s="23" t="str">
        <f>IFERROR(VLOOKUP(F549,MatrizHDUniclass!$A:$AN,34,0),"NA")</f>
        <v>NA</v>
      </c>
      <c r="Q549" s="23" t="str">
        <f>IFERROR(VLOOKUP(F549,MatrizHDUniclass!$A:$AN,35,0),"NA")</f>
        <v>NA</v>
      </c>
      <c r="R549" s="23" t="str">
        <f>IFERROR(VLOOKUP(F549,MatrizHDUniclass!$A:$AN,36,0),"NA")</f>
        <v>NA</v>
      </c>
      <c r="S549" s="23" t="str">
        <f>IFERROR(VLOOKUP(F549,MatrizHDUniclass!$A:$AN,37,0),"NA")</f>
        <v>NA</v>
      </c>
      <c r="T549" s="23" t="str">
        <f>IFERROR(VLOOKUP(F549,MatrizHDUniclass!$A:$AN,38,0),"NA")</f>
        <v>NA</v>
      </c>
      <c r="U549" s="23" t="str">
        <f>IFERROR(VLOOKUP(F549,MatrizHDUniclass!$A:$AN,39,0),"NA")</f>
        <v>NA</v>
      </c>
      <c r="V549" s="24" t="str">
        <f>IFERROR(VLOOKUP(F549,MatrizHDUniclass!$A:$AN,40,0),"NA")</f>
        <v>NA</v>
      </c>
      <c r="W549" s="49" t="s">
        <v>11525</v>
      </c>
      <c r="X549" s="75">
        <v>46248</v>
      </c>
    </row>
    <row r="550" spans="1:24" x14ac:dyDescent="0.25">
      <c r="A550" s="210">
        <v>46171</v>
      </c>
      <c r="B550" s="19" t="s">
        <v>3309</v>
      </c>
      <c r="C550" s="23">
        <v>0.1</v>
      </c>
      <c r="D550" s="23" t="s">
        <v>3903</v>
      </c>
      <c r="E550" s="19" t="s">
        <v>3904</v>
      </c>
      <c r="F550" s="19">
        <v>1005752061</v>
      </c>
      <c r="G550" s="28" t="s">
        <v>9997</v>
      </c>
      <c r="H550" s="28"/>
      <c r="I550" s="19" t="str">
        <f>IFERROR(VLOOKUP(F550,MatrizHDUniclass!$A:$AN,3,0),"NA")</f>
        <v>NA</v>
      </c>
      <c r="J550" s="19" t="str">
        <f>IFERROR(VLOOKUP(F550,MatrizHDUniclass!$A:$AN,19,0),"NA")</f>
        <v>NA</v>
      </c>
      <c r="K550" s="19" t="str">
        <f>IFERROR(VLOOKUP(F550,MatrizHDUniclass!$A:$AN,24,0),"NA")</f>
        <v>NA</v>
      </c>
      <c r="L550" s="19" t="str">
        <f>IFERROR(VLOOKUP(F550,MatrizHDUniclass!$A:$AN,31,0),"NA")</f>
        <v>NA</v>
      </c>
      <c r="M550" s="19" t="str">
        <f>IFERROR(VLOOKUP(F550,MatrizHDUniclass!$A:$AN,32,0),"NA")</f>
        <v>NA</v>
      </c>
      <c r="N550" s="19" t="str">
        <f>IFERROR(VLOOKUP(F550,MatrizHDUniclass!$A:$AN,33,0),"NA")</f>
        <v>NA</v>
      </c>
      <c r="O550" s="19" t="str">
        <f>IFERROR(VLOOKUP(F550,MatrizHDUniclass!$A:$AN,26,0),"NA")</f>
        <v>NA</v>
      </c>
      <c r="P550" s="19" t="str">
        <f>IFERROR(VLOOKUP(F550,MatrizHDUniclass!$A:$AN,34,0),"NA")</f>
        <v>NA</v>
      </c>
      <c r="Q550" s="19" t="str">
        <f>IFERROR(VLOOKUP(F550,MatrizHDUniclass!$A:$AN,35,0),"NA")</f>
        <v>NA</v>
      </c>
      <c r="R550" s="19" t="str">
        <f>IFERROR(VLOOKUP(F550,MatrizHDUniclass!$A:$AN,36,0),"NA")</f>
        <v>NA</v>
      </c>
      <c r="S550" s="19" t="str">
        <f>IFERROR(VLOOKUP(F550,MatrizHDUniclass!$A:$AN,37,0),"NA")</f>
        <v>NA</v>
      </c>
      <c r="T550" s="19" t="str">
        <f>IFERROR(VLOOKUP(F550,MatrizHDUniclass!$A:$AN,38,0),"NA")</f>
        <v>NA</v>
      </c>
      <c r="U550" s="19" t="str">
        <f>IFERROR(VLOOKUP(F550,MatrizHDUniclass!$A:$AN,39,0),"NA")</f>
        <v>NA</v>
      </c>
      <c r="V550" s="20" t="str">
        <f>IFERROR(VLOOKUP(F550,MatrizHDUniclass!$A:$AN,40,0),"NA")</f>
        <v>NA</v>
      </c>
      <c r="W550" s="49" t="s">
        <v>11525</v>
      </c>
      <c r="X550" s="75">
        <v>46248</v>
      </c>
    </row>
    <row r="551" spans="1:24" x14ac:dyDescent="0.25">
      <c r="A551" s="102">
        <v>46171</v>
      </c>
      <c r="B551" s="23" t="s">
        <v>3337</v>
      </c>
      <c r="C551" s="23">
        <v>0.1</v>
      </c>
      <c r="D551" s="23" t="s">
        <v>3903</v>
      </c>
      <c r="E551" s="23" t="s">
        <v>3904</v>
      </c>
      <c r="F551" s="23">
        <v>1006538116</v>
      </c>
      <c r="G551" s="28" t="s">
        <v>10103</v>
      </c>
      <c r="H551" s="23"/>
      <c r="I551" s="23" t="str">
        <f>IFERROR(VLOOKUP(F551,MatrizHDUniclass!$A:$AN,3,0),"NA")</f>
        <v>NA</v>
      </c>
      <c r="J551" s="23" t="str">
        <f>IFERROR(VLOOKUP(F551,MatrizHDUniclass!$A:$AN,19,0),"NA")</f>
        <v>NA</v>
      </c>
      <c r="K551" s="23" t="str">
        <f>IFERROR(VLOOKUP(F551,MatrizHDUniclass!$A:$AN,24,0),"NA")</f>
        <v>NA</v>
      </c>
      <c r="L551" s="23" t="str">
        <f>IFERROR(VLOOKUP(F551,MatrizHDUniclass!$A:$AN,31,0),"NA")</f>
        <v>NA</v>
      </c>
      <c r="M551" s="23" t="str">
        <f>IFERROR(VLOOKUP(F551,MatrizHDUniclass!$A:$AN,32,0),"NA")</f>
        <v>NA</v>
      </c>
      <c r="N551" s="23" t="str">
        <f>IFERROR(VLOOKUP(F551,MatrizHDUniclass!$A:$AN,33,0),"NA")</f>
        <v>NA</v>
      </c>
      <c r="O551" s="23" t="str">
        <f>IFERROR(VLOOKUP(F551,MatrizHDUniclass!$A:$AN,26,0),"NA")</f>
        <v>NA</v>
      </c>
      <c r="P551" s="23" t="str">
        <f>IFERROR(VLOOKUP(F551,MatrizHDUniclass!$A:$AN,34,0),"NA")</f>
        <v>NA</v>
      </c>
      <c r="Q551" s="23" t="str">
        <f>IFERROR(VLOOKUP(F551,MatrizHDUniclass!$A:$AN,35,0),"NA")</f>
        <v>NA</v>
      </c>
      <c r="R551" s="23" t="str">
        <f>IFERROR(VLOOKUP(F551,MatrizHDUniclass!$A:$AN,36,0),"NA")</f>
        <v>NA</v>
      </c>
      <c r="S551" s="23" t="str">
        <f>IFERROR(VLOOKUP(F551,MatrizHDUniclass!$A:$AN,37,0),"NA")</f>
        <v>NA</v>
      </c>
      <c r="T551" s="23" t="str">
        <f>IFERROR(VLOOKUP(F551,MatrizHDUniclass!$A:$AN,38,0),"NA")</f>
        <v>NA</v>
      </c>
      <c r="U551" s="23" t="str">
        <f>IFERROR(VLOOKUP(F551,MatrizHDUniclass!$A:$AN,39,0),"NA")</f>
        <v>NA</v>
      </c>
      <c r="V551" s="24" t="str">
        <f>IFERROR(VLOOKUP(F551,MatrizHDUniclass!$A:$AN,40,0),"NA")</f>
        <v>NA</v>
      </c>
      <c r="W551" s="49" t="s">
        <v>11525</v>
      </c>
      <c r="X551" s="75">
        <v>46248</v>
      </c>
    </row>
    <row r="552" spans="1:24" x14ac:dyDescent="0.25">
      <c r="A552" s="96">
        <v>46175</v>
      </c>
      <c r="B552" s="19" t="s">
        <v>3258</v>
      </c>
      <c r="C552" s="23">
        <v>0.1</v>
      </c>
      <c r="D552" s="23" t="s">
        <v>3903</v>
      </c>
      <c r="E552" s="19" t="s">
        <v>3904</v>
      </c>
      <c r="F552" s="19">
        <v>1107508085</v>
      </c>
      <c r="G552" s="28" t="s">
        <v>10328</v>
      </c>
      <c r="H552" s="19"/>
      <c r="I552" s="19" t="str">
        <f>IFERROR(VLOOKUP(F552,MatrizHDUniclass!$A:$AN,3,0),"NA")</f>
        <v>NA</v>
      </c>
      <c r="J552" s="19" t="str">
        <f>IFERROR(VLOOKUP(F552,MatrizHDUniclass!$A:$AN,19,0),"NA")</f>
        <v>NA</v>
      </c>
      <c r="K552" s="19" t="str">
        <f>IFERROR(VLOOKUP(F552,MatrizHDUniclass!$A:$AN,24,0),"NA")</f>
        <v>NA</v>
      </c>
      <c r="L552" s="19" t="str">
        <f>IFERROR(VLOOKUP(F552,MatrizHDUniclass!$A:$AN,31,0),"NA")</f>
        <v>NA</v>
      </c>
      <c r="M552" s="19" t="str">
        <f>IFERROR(VLOOKUP(F552,MatrizHDUniclass!$A:$AN,32,0),"NA")</f>
        <v>NA</v>
      </c>
      <c r="N552" s="19" t="str">
        <f>IFERROR(VLOOKUP(F552,MatrizHDUniclass!$A:$AN,33,0),"NA")</f>
        <v>NA</v>
      </c>
      <c r="O552" s="19" t="str">
        <f>IFERROR(VLOOKUP(F552,MatrizHDUniclass!$A:$AN,26,0),"NA")</f>
        <v>NA</v>
      </c>
      <c r="P552" s="19" t="str">
        <f>IFERROR(VLOOKUP(F552,MatrizHDUniclass!$A:$AN,34,0),"NA")</f>
        <v>NA</v>
      </c>
      <c r="Q552" s="19" t="str">
        <f>IFERROR(VLOOKUP(F552,MatrizHDUniclass!$A:$AN,35,0),"NA")</f>
        <v>NA</v>
      </c>
      <c r="R552" s="19" t="str">
        <f>IFERROR(VLOOKUP(F552,MatrizHDUniclass!$A:$AN,36,0),"NA")</f>
        <v>NA</v>
      </c>
      <c r="S552" s="19" t="str">
        <f>IFERROR(VLOOKUP(F552,MatrizHDUniclass!$A:$AN,37,0),"NA")</f>
        <v>NA</v>
      </c>
      <c r="T552" s="19" t="str">
        <f>IFERROR(VLOOKUP(F552,MatrizHDUniclass!$A:$AN,38,0),"NA")</f>
        <v>NA</v>
      </c>
      <c r="U552" s="19" t="str">
        <f>IFERROR(VLOOKUP(F552,MatrizHDUniclass!$A:$AN,39,0),"NA")</f>
        <v>NA</v>
      </c>
      <c r="V552" s="20" t="str">
        <f>IFERROR(VLOOKUP(F552,MatrizHDUniclass!$A:$AN,40,0),"NA")</f>
        <v>NA</v>
      </c>
      <c r="W552" s="49" t="s">
        <v>11525</v>
      </c>
      <c r="X552" s="75">
        <v>46248</v>
      </c>
    </row>
    <row r="553" spans="1:24" x14ac:dyDescent="0.25">
      <c r="A553" s="102">
        <v>46091</v>
      </c>
      <c r="B553" s="23" t="s">
        <v>3309</v>
      </c>
      <c r="C553" s="23">
        <v>6.3</v>
      </c>
      <c r="D553" s="23" t="s">
        <v>2802</v>
      </c>
      <c r="E553" s="23" t="s">
        <v>2806</v>
      </c>
      <c r="F553" s="23">
        <v>65781948</v>
      </c>
      <c r="G553" s="60" t="s">
        <v>9359</v>
      </c>
      <c r="H553" s="23" t="s">
        <v>9360</v>
      </c>
      <c r="I553" s="23" t="s">
        <v>13</v>
      </c>
      <c r="J553" s="23" t="s">
        <v>13</v>
      </c>
      <c r="K553" s="23" t="s">
        <v>13</v>
      </c>
      <c r="L553" s="23" t="s">
        <v>13</v>
      </c>
      <c r="M553" s="23" t="s">
        <v>13</v>
      </c>
      <c r="N553" s="23" t="s">
        <v>13</v>
      </c>
      <c r="O553" s="23" t="s">
        <v>13</v>
      </c>
      <c r="P553" s="23" t="s">
        <v>13</v>
      </c>
      <c r="Q553" s="23" t="s">
        <v>13</v>
      </c>
      <c r="R553" s="23" t="s">
        <v>13</v>
      </c>
      <c r="S553" s="23" t="s">
        <v>13</v>
      </c>
      <c r="T553" s="23" t="s">
        <v>13</v>
      </c>
      <c r="U553" s="23" t="s">
        <v>13</v>
      </c>
      <c r="V553" s="24" t="s">
        <v>13</v>
      </c>
      <c r="W553" s="49" t="s">
        <v>11842</v>
      </c>
      <c r="X553" s="8">
        <v>46248</v>
      </c>
    </row>
    <row r="554" spans="1:24" x14ac:dyDescent="0.25">
      <c r="A554" s="88">
        <v>45387</v>
      </c>
      <c r="B554" s="23" t="s">
        <v>3309</v>
      </c>
      <c r="C554" s="23">
        <v>12.6</v>
      </c>
      <c r="D554" s="23" t="s">
        <v>2802</v>
      </c>
      <c r="E554" s="19" t="s">
        <v>2803</v>
      </c>
      <c r="F554" s="23">
        <v>1032379236</v>
      </c>
      <c r="G554" s="139" t="s">
        <v>9209</v>
      </c>
      <c r="H554" s="23" t="s">
        <v>11161</v>
      </c>
      <c r="I554" s="23" t="s">
        <v>6733</v>
      </c>
      <c r="J554" s="23" t="s">
        <v>4418</v>
      </c>
      <c r="K554" s="23" t="s">
        <v>6104</v>
      </c>
      <c r="L554" s="23" t="s">
        <v>3080</v>
      </c>
      <c r="M554" s="23" t="s">
        <v>3575</v>
      </c>
      <c r="N554" s="23" t="s">
        <v>3309</v>
      </c>
      <c r="O554" s="23" t="s">
        <v>4461</v>
      </c>
      <c r="P554" s="23" t="s">
        <v>815</v>
      </c>
      <c r="Q554" s="23" t="s">
        <v>3074</v>
      </c>
      <c r="R554" s="23" t="s">
        <v>3296</v>
      </c>
      <c r="S554" s="23" t="s">
        <v>3285</v>
      </c>
      <c r="T554" s="23" t="s">
        <v>3275</v>
      </c>
      <c r="U554" s="23" t="s">
        <v>3081</v>
      </c>
      <c r="V554" s="24" t="s">
        <v>3055</v>
      </c>
      <c r="W554" s="49" t="s">
        <v>11845</v>
      </c>
      <c r="X554" s="8">
        <v>46248</v>
      </c>
    </row>
    <row r="555" spans="1:24" x14ac:dyDescent="0.25">
      <c r="A555" s="102">
        <v>45259</v>
      </c>
      <c r="B555" s="23" t="s">
        <v>3309</v>
      </c>
      <c r="C555" s="23">
        <v>6.3</v>
      </c>
      <c r="D555" s="23" t="s">
        <v>2802</v>
      </c>
      <c r="E555" s="23" t="s">
        <v>2806</v>
      </c>
      <c r="F555" s="23">
        <v>1105683125</v>
      </c>
      <c r="G555" s="60" t="s">
        <v>10629</v>
      </c>
      <c r="H555" s="23" t="s">
        <v>11813</v>
      </c>
      <c r="I555" s="23" t="s">
        <v>13</v>
      </c>
      <c r="J555" s="23" t="s">
        <v>13</v>
      </c>
      <c r="K555" s="23" t="s">
        <v>13</v>
      </c>
      <c r="L555" s="23" t="s">
        <v>13</v>
      </c>
      <c r="M555" s="23" t="s">
        <v>13</v>
      </c>
      <c r="N555" s="23" t="s">
        <v>13</v>
      </c>
      <c r="O555" s="23" t="s">
        <v>13</v>
      </c>
      <c r="P555" s="23" t="s">
        <v>13</v>
      </c>
      <c r="Q555" s="23" t="s">
        <v>13</v>
      </c>
      <c r="R555" s="23" t="s">
        <v>13</v>
      </c>
      <c r="S555" s="23" t="s">
        <v>13</v>
      </c>
      <c r="T555" s="23" t="s">
        <v>13</v>
      </c>
      <c r="U555" s="23" t="s">
        <v>13</v>
      </c>
      <c r="V555" s="24" t="s">
        <v>13</v>
      </c>
      <c r="W555" s="49" t="s">
        <v>11848</v>
      </c>
      <c r="X555" s="8">
        <v>46248</v>
      </c>
    </row>
    <row r="556" spans="1:24" x14ac:dyDescent="0.25">
      <c r="A556" s="96">
        <v>46190</v>
      </c>
      <c r="B556" s="19" t="s">
        <v>3309</v>
      </c>
      <c r="C556" s="23">
        <v>0.1</v>
      </c>
      <c r="D556" s="23" t="s">
        <v>3903</v>
      </c>
      <c r="E556" s="19" t="s">
        <v>3904</v>
      </c>
      <c r="F556" s="216">
        <v>1005911916</v>
      </c>
      <c r="G556" s="139" t="s">
        <v>10445</v>
      </c>
      <c r="H556" s="19"/>
      <c r="I556" s="19" t="s">
        <v>13</v>
      </c>
      <c r="J556" s="19" t="s">
        <v>13</v>
      </c>
      <c r="K556" s="19" t="s">
        <v>13</v>
      </c>
      <c r="L556" s="19" t="s">
        <v>13</v>
      </c>
      <c r="M556" s="19" t="s">
        <v>13</v>
      </c>
      <c r="N556" s="19" t="s">
        <v>13</v>
      </c>
      <c r="O556" s="19" t="s">
        <v>13</v>
      </c>
      <c r="P556" s="19" t="s">
        <v>13</v>
      </c>
      <c r="Q556" s="19" t="s">
        <v>13</v>
      </c>
      <c r="R556" s="19" t="s">
        <v>13</v>
      </c>
      <c r="S556" s="19" t="s">
        <v>13</v>
      </c>
      <c r="T556" s="19" t="s">
        <v>13</v>
      </c>
      <c r="U556" s="19" t="s">
        <v>13</v>
      </c>
      <c r="V556" s="20" t="s">
        <v>13</v>
      </c>
      <c r="W556" s="49" t="s">
        <v>11525</v>
      </c>
      <c r="X556" s="75">
        <v>46252</v>
      </c>
    </row>
    <row r="557" spans="1:24" x14ac:dyDescent="0.25">
      <c r="A557" s="96">
        <v>46196</v>
      </c>
      <c r="B557" s="19" t="s">
        <v>3309</v>
      </c>
      <c r="C557" s="23">
        <v>0.1</v>
      </c>
      <c r="D557" s="23" t="s">
        <v>3903</v>
      </c>
      <c r="E557" s="19" t="s">
        <v>3904</v>
      </c>
      <c r="F557" s="28">
        <v>1234645251</v>
      </c>
      <c r="G557" s="19" t="s">
        <v>10463</v>
      </c>
      <c r="H557" s="19"/>
      <c r="I557" s="19" t="str">
        <f>IFERROR(VLOOKUP(F557,MatrizHDUniclass!$A:$AN,3,0),"NA")</f>
        <v>NA</v>
      </c>
      <c r="J557" s="19" t="str">
        <f>IFERROR(VLOOKUP(F557,MatrizHDUniclass!$A:$AN,19,0),"NA")</f>
        <v>NA</v>
      </c>
      <c r="K557" s="19" t="str">
        <f>IFERROR(VLOOKUP(F557,MatrizHDUniclass!$A:$AN,24,0),"NA")</f>
        <v>NA</v>
      </c>
      <c r="L557" s="19" t="str">
        <f>IFERROR(VLOOKUP(F557,MatrizHDUniclass!$A:$AN,31,0),"NA")</f>
        <v>NA</v>
      </c>
      <c r="M557" s="19" t="str">
        <f>IFERROR(VLOOKUP(F557,MatrizHDUniclass!$A:$AN,32,0),"NA")</f>
        <v>NA</v>
      </c>
      <c r="N557" s="19" t="str">
        <f>IFERROR(VLOOKUP(F557,MatrizHDUniclass!$A:$AN,33,0),"NA")</f>
        <v>NA</v>
      </c>
      <c r="O557" s="19" t="str">
        <f>IFERROR(VLOOKUP(F557,MatrizHDUniclass!$A:$AN,26,0),"NA")</f>
        <v>NA</v>
      </c>
      <c r="P557" s="19" t="str">
        <f>IFERROR(VLOOKUP(F557,MatrizHDUniclass!$A:$AN,34,0),"NA")</f>
        <v>NA</v>
      </c>
      <c r="Q557" s="19" t="str">
        <f>IFERROR(VLOOKUP(F557,MatrizHDUniclass!$A:$AN,35,0),"NA")</f>
        <v>NA</v>
      </c>
      <c r="R557" s="19" t="str">
        <f>IFERROR(VLOOKUP(F557,MatrizHDUniclass!$A:$AN,36,0),"NA")</f>
        <v>NA</v>
      </c>
      <c r="S557" s="19" t="str">
        <f>IFERROR(VLOOKUP(F557,MatrizHDUniclass!$A:$AN,37,0),"NA")</f>
        <v>NA</v>
      </c>
      <c r="T557" s="19" t="str">
        <f>IFERROR(VLOOKUP(F557,MatrizHDUniclass!$A:$AN,38,0),"NA")</f>
        <v>NA</v>
      </c>
      <c r="U557" s="19" t="str">
        <f>IFERROR(VLOOKUP(F557,MatrizHDUniclass!$A:$AN,39,0),"NA")</f>
        <v>NA</v>
      </c>
      <c r="V557" s="20" t="str">
        <f>IFERROR(VLOOKUP(F557,MatrizHDUniclass!$A:$AN,40,0),"NA")</f>
        <v>NA</v>
      </c>
      <c r="W557" s="49" t="s">
        <v>11525</v>
      </c>
      <c r="X557" s="75">
        <v>46252</v>
      </c>
    </row>
    <row r="558" spans="1:24" x14ac:dyDescent="0.25">
      <c r="A558" s="102">
        <v>46198</v>
      </c>
      <c r="B558" s="23" t="s">
        <v>3298</v>
      </c>
      <c r="C558" s="23">
        <v>0.1</v>
      </c>
      <c r="D558" s="23" t="s">
        <v>3903</v>
      </c>
      <c r="E558" s="23" t="s">
        <v>3904</v>
      </c>
      <c r="F558" s="28">
        <v>1106512609</v>
      </c>
      <c r="G558" s="23" t="s">
        <v>10476</v>
      </c>
      <c r="H558" s="23"/>
      <c r="I558" s="23" t="s">
        <v>13</v>
      </c>
      <c r="J558" s="23" t="s">
        <v>13</v>
      </c>
      <c r="K558" s="23" t="s">
        <v>13</v>
      </c>
      <c r="L558" s="23" t="s">
        <v>13</v>
      </c>
      <c r="M558" s="23" t="s">
        <v>13</v>
      </c>
      <c r="N558" s="23" t="s">
        <v>13</v>
      </c>
      <c r="O558" s="23" t="s">
        <v>13</v>
      </c>
      <c r="P558" s="23" t="s">
        <v>13</v>
      </c>
      <c r="Q558" s="23" t="s">
        <v>13</v>
      </c>
      <c r="R558" s="23" t="s">
        <v>13</v>
      </c>
      <c r="S558" s="23" t="s">
        <v>13</v>
      </c>
      <c r="T558" s="23" t="s">
        <v>13</v>
      </c>
      <c r="U558" s="23" t="s">
        <v>13</v>
      </c>
      <c r="V558" s="24" t="s">
        <v>13</v>
      </c>
      <c r="W558" s="49" t="s">
        <v>11525</v>
      </c>
      <c r="X558" s="75">
        <v>46252</v>
      </c>
    </row>
    <row r="559" spans="1:24" x14ac:dyDescent="0.25">
      <c r="A559" s="96">
        <v>46198</v>
      </c>
      <c r="B559" s="19" t="s">
        <v>3298</v>
      </c>
      <c r="C559" s="23">
        <v>0.1</v>
      </c>
      <c r="D559" s="23" t="s">
        <v>3903</v>
      </c>
      <c r="E559" s="19" t="s">
        <v>3904</v>
      </c>
      <c r="F559" s="28">
        <v>16932458</v>
      </c>
      <c r="G559" s="19" t="s">
        <v>10479</v>
      </c>
      <c r="H559" s="19"/>
      <c r="I559" s="19" t="s">
        <v>13</v>
      </c>
      <c r="J559" s="19" t="s">
        <v>13</v>
      </c>
      <c r="K559" s="19" t="s">
        <v>13</v>
      </c>
      <c r="L559" s="19" t="s">
        <v>13</v>
      </c>
      <c r="M559" s="19" t="s">
        <v>13</v>
      </c>
      <c r="N559" s="19" t="s">
        <v>13</v>
      </c>
      <c r="O559" s="19" t="s">
        <v>13</v>
      </c>
      <c r="P559" s="19" t="s">
        <v>13</v>
      </c>
      <c r="Q559" s="19" t="s">
        <v>13</v>
      </c>
      <c r="R559" s="19" t="s">
        <v>13</v>
      </c>
      <c r="S559" s="19" t="s">
        <v>13</v>
      </c>
      <c r="T559" s="19" t="s">
        <v>13</v>
      </c>
      <c r="U559" s="19" t="s">
        <v>13</v>
      </c>
      <c r="V559" s="20" t="s">
        <v>13</v>
      </c>
      <c r="W559" s="49" t="s">
        <v>11525</v>
      </c>
      <c r="X559" s="75">
        <v>46252</v>
      </c>
    </row>
  </sheetData>
  <autoFilter ref="A1:Y535" xr:uid="{A32A9CE3-C6DB-4D90-83B4-4F311D525E48}"/>
  <conditionalFormatting sqref="F176">
    <cfRule type="duplicateValues" dxfId="520" priority="572"/>
  </conditionalFormatting>
  <conditionalFormatting sqref="F184">
    <cfRule type="duplicateValues" dxfId="519" priority="570"/>
  </conditionalFormatting>
  <conditionalFormatting sqref="F189">
    <cfRule type="duplicateValues" dxfId="518" priority="568"/>
  </conditionalFormatting>
  <conditionalFormatting sqref="F203">
    <cfRule type="duplicateValues" dxfId="517" priority="563"/>
  </conditionalFormatting>
  <conditionalFormatting sqref="F204">
    <cfRule type="duplicateValues" dxfId="516" priority="562"/>
  </conditionalFormatting>
  <conditionalFormatting sqref="F205">
    <cfRule type="duplicateValues" dxfId="515" priority="561"/>
  </conditionalFormatting>
  <conditionalFormatting sqref="F206">
    <cfRule type="duplicateValues" dxfId="514" priority="560"/>
  </conditionalFormatting>
  <conditionalFormatting sqref="F207">
    <cfRule type="duplicateValues" dxfId="513" priority="559"/>
  </conditionalFormatting>
  <conditionalFormatting sqref="F208">
    <cfRule type="duplicateValues" dxfId="512" priority="558"/>
  </conditionalFormatting>
  <conditionalFormatting sqref="F209">
    <cfRule type="duplicateValues" dxfId="511" priority="557"/>
  </conditionalFormatting>
  <conditionalFormatting sqref="F210">
    <cfRule type="duplicateValues" dxfId="510" priority="556"/>
  </conditionalFormatting>
  <conditionalFormatting sqref="F211">
    <cfRule type="duplicateValues" dxfId="509" priority="555"/>
  </conditionalFormatting>
  <conditionalFormatting sqref="F212">
    <cfRule type="duplicateValues" dxfId="508" priority="554"/>
  </conditionalFormatting>
  <conditionalFormatting sqref="F213">
    <cfRule type="duplicateValues" dxfId="507" priority="553"/>
  </conditionalFormatting>
  <conditionalFormatting sqref="F214">
    <cfRule type="duplicateValues" dxfId="506" priority="552"/>
  </conditionalFormatting>
  <conditionalFormatting sqref="F215">
    <cfRule type="duplicateValues" dxfId="505" priority="551"/>
  </conditionalFormatting>
  <conditionalFormatting sqref="F216">
    <cfRule type="duplicateValues" dxfId="504" priority="550"/>
  </conditionalFormatting>
  <conditionalFormatting sqref="F217:F235">
    <cfRule type="duplicateValues" dxfId="503" priority="564"/>
  </conditionalFormatting>
  <conditionalFormatting sqref="F236:F245">
    <cfRule type="duplicateValues" dxfId="502" priority="549"/>
  </conditionalFormatting>
  <conditionalFormatting sqref="F246">
    <cfRule type="duplicateValues" dxfId="501" priority="548"/>
  </conditionalFormatting>
  <conditionalFormatting sqref="F247">
    <cfRule type="duplicateValues" dxfId="500" priority="547"/>
  </conditionalFormatting>
  <conditionalFormatting sqref="F248">
    <cfRule type="duplicateValues" dxfId="499" priority="546"/>
  </conditionalFormatting>
  <conditionalFormatting sqref="F249">
    <cfRule type="duplicateValues" dxfId="498" priority="544"/>
  </conditionalFormatting>
  <conditionalFormatting sqref="F250">
    <cfRule type="duplicateValues" dxfId="497" priority="543"/>
  </conditionalFormatting>
  <conditionalFormatting sqref="F251">
    <cfRule type="duplicateValues" dxfId="496" priority="542"/>
  </conditionalFormatting>
  <conditionalFormatting sqref="F252">
    <cfRule type="duplicateValues" dxfId="495" priority="541"/>
  </conditionalFormatting>
  <conditionalFormatting sqref="F253">
    <cfRule type="duplicateValues" dxfId="494" priority="540"/>
  </conditionalFormatting>
  <conditionalFormatting sqref="F254">
    <cfRule type="duplicateValues" dxfId="493" priority="539"/>
  </conditionalFormatting>
  <conditionalFormatting sqref="F255">
    <cfRule type="duplicateValues" dxfId="492" priority="538"/>
  </conditionalFormatting>
  <conditionalFormatting sqref="F256">
    <cfRule type="duplicateValues" dxfId="491" priority="537"/>
  </conditionalFormatting>
  <conditionalFormatting sqref="F257">
    <cfRule type="duplicateValues" dxfId="490" priority="536"/>
  </conditionalFormatting>
  <conditionalFormatting sqref="F258">
    <cfRule type="duplicateValues" dxfId="489" priority="535"/>
  </conditionalFormatting>
  <conditionalFormatting sqref="F259">
    <cfRule type="duplicateValues" dxfId="488" priority="534"/>
  </conditionalFormatting>
  <conditionalFormatting sqref="F260">
    <cfRule type="duplicateValues" dxfId="487" priority="533"/>
  </conditionalFormatting>
  <conditionalFormatting sqref="F261">
    <cfRule type="duplicateValues" dxfId="486" priority="532"/>
  </conditionalFormatting>
  <conditionalFormatting sqref="F262">
    <cfRule type="duplicateValues" dxfId="485" priority="531"/>
  </conditionalFormatting>
  <conditionalFormatting sqref="F263">
    <cfRule type="duplicateValues" dxfId="484" priority="530"/>
  </conditionalFormatting>
  <conditionalFormatting sqref="F264">
    <cfRule type="duplicateValues" dxfId="483" priority="529"/>
  </conditionalFormatting>
  <conditionalFormatting sqref="F265">
    <cfRule type="duplicateValues" dxfId="482" priority="527"/>
  </conditionalFormatting>
  <conditionalFormatting sqref="F266">
    <cfRule type="duplicateValues" dxfId="481" priority="525"/>
  </conditionalFormatting>
  <conditionalFormatting sqref="F267">
    <cfRule type="duplicateValues" dxfId="480" priority="523"/>
  </conditionalFormatting>
  <conditionalFormatting sqref="F270">
    <cfRule type="duplicateValues" dxfId="479" priority="521"/>
  </conditionalFormatting>
  <conditionalFormatting sqref="F271">
    <cfRule type="duplicateValues" dxfId="478" priority="519"/>
  </conditionalFormatting>
  <conditionalFormatting sqref="F277">
    <cfRule type="duplicateValues" dxfId="477" priority="517"/>
  </conditionalFormatting>
  <conditionalFormatting sqref="F278">
    <cfRule type="duplicateValues" dxfId="476" priority="515"/>
  </conditionalFormatting>
  <conditionalFormatting sqref="F279">
    <cfRule type="duplicateValues" dxfId="475" priority="513"/>
  </conditionalFormatting>
  <conditionalFormatting sqref="F280">
    <cfRule type="duplicateValues" dxfId="474" priority="511"/>
  </conditionalFormatting>
  <conditionalFormatting sqref="F281">
    <cfRule type="duplicateValues" dxfId="473" priority="509"/>
  </conditionalFormatting>
  <conditionalFormatting sqref="F284">
    <cfRule type="duplicateValues" dxfId="472" priority="504"/>
  </conditionalFormatting>
  <conditionalFormatting sqref="F285">
    <cfRule type="duplicateValues" dxfId="471" priority="502"/>
  </conditionalFormatting>
  <conditionalFormatting sqref="F286">
    <cfRule type="duplicateValues" dxfId="470" priority="500"/>
  </conditionalFormatting>
  <conditionalFormatting sqref="F287">
    <cfRule type="duplicateValues" dxfId="469" priority="498"/>
  </conditionalFormatting>
  <conditionalFormatting sqref="F289">
    <cfRule type="duplicateValues" dxfId="468" priority="496"/>
  </conditionalFormatting>
  <conditionalFormatting sqref="F309">
    <cfRule type="duplicateValues" dxfId="467" priority="468"/>
  </conditionalFormatting>
  <conditionalFormatting sqref="F310">
    <cfRule type="duplicateValues" dxfId="466" priority="466"/>
  </conditionalFormatting>
  <conditionalFormatting sqref="F325">
    <cfRule type="duplicateValues" dxfId="465" priority="462"/>
  </conditionalFormatting>
  <conditionalFormatting sqref="F326">
    <cfRule type="duplicateValues" dxfId="464" priority="460"/>
  </conditionalFormatting>
  <conditionalFormatting sqref="F327">
    <cfRule type="duplicateValues" dxfId="463" priority="458"/>
  </conditionalFormatting>
  <conditionalFormatting sqref="F338">
    <cfRule type="duplicateValues" dxfId="462" priority="437"/>
  </conditionalFormatting>
  <conditionalFormatting sqref="F339">
    <cfRule type="duplicateValues" dxfId="461" priority="435"/>
  </conditionalFormatting>
  <conditionalFormatting sqref="F340">
    <cfRule type="duplicateValues" dxfId="460" priority="433"/>
  </conditionalFormatting>
  <conditionalFormatting sqref="F341">
    <cfRule type="duplicateValues" dxfId="459" priority="431"/>
  </conditionalFormatting>
  <conditionalFormatting sqref="F343">
    <cfRule type="duplicateValues" dxfId="458" priority="429"/>
  </conditionalFormatting>
  <conditionalFormatting sqref="F344">
    <cfRule type="duplicateValues" dxfId="457" priority="428"/>
  </conditionalFormatting>
  <conditionalFormatting sqref="F345">
    <cfRule type="duplicateValues" dxfId="456" priority="425"/>
  </conditionalFormatting>
  <conditionalFormatting sqref="F346">
    <cfRule type="duplicateValues" dxfId="455" priority="423"/>
  </conditionalFormatting>
  <conditionalFormatting sqref="F347">
    <cfRule type="duplicateValues" dxfId="454" priority="421"/>
  </conditionalFormatting>
  <conditionalFormatting sqref="F348">
    <cfRule type="duplicateValues" dxfId="453" priority="419"/>
  </conditionalFormatting>
  <conditionalFormatting sqref="F349">
    <cfRule type="duplicateValues" dxfId="452" priority="418"/>
  </conditionalFormatting>
  <conditionalFormatting sqref="F350">
    <cfRule type="duplicateValues" dxfId="451" priority="410"/>
  </conditionalFormatting>
  <conditionalFormatting sqref="F351">
    <cfRule type="duplicateValues" dxfId="450" priority="415"/>
  </conditionalFormatting>
  <conditionalFormatting sqref="F352">
    <cfRule type="duplicateValues" dxfId="449" priority="413"/>
  </conditionalFormatting>
  <conditionalFormatting sqref="F353">
    <cfRule type="duplicateValues" dxfId="448" priority="411"/>
  </conditionalFormatting>
  <conditionalFormatting sqref="F354">
    <cfRule type="duplicateValues" dxfId="447" priority="407"/>
  </conditionalFormatting>
  <conditionalFormatting sqref="F355">
    <cfRule type="duplicateValues" dxfId="446" priority="405"/>
  </conditionalFormatting>
  <conditionalFormatting sqref="F356">
    <cfRule type="duplicateValues" dxfId="445" priority="403"/>
  </conditionalFormatting>
  <conditionalFormatting sqref="F357">
    <cfRule type="duplicateValues" dxfId="444" priority="401"/>
  </conditionalFormatting>
  <conditionalFormatting sqref="F358">
    <cfRule type="duplicateValues" dxfId="443" priority="400"/>
  </conditionalFormatting>
  <conditionalFormatting sqref="F359">
    <cfRule type="duplicateValues" dxfId="442" priority="398"/>
  </conditionalFormatting>
  <conditionalFormatting sqref="F360">
    <cfRule type="duplicateValues" dxfId="441" priority="396"/>
  </conditionalFormatting>
  <conditionalFormatting sqref="F361">
    <cfRule type="duplicateValues" dxfId="440" priority="393"/>
  </conditionalFormatting>
  <conditionalFormatting sqref="F362">
    <cfRule type="duplicateValues" dxfId="439" priority="391"/>
  </conditionalFormatting>
  <conditionalFormatting sqref="F363">
    <cfRule type="duplicateValues" dxfId="438" priority="389"/>
  </conditionalFormatting>
  <conditionalFormatting sqref="F364">
    <cfRule type="duplicateValues" dxfId="437" priority="387"/>
  </conditionalFormatting>
  <conditionalFormatting sqref="F365:F366">
    <cfRule type="duplicateValues" dxfId="436" priority="384"/>
  </conditionalFormatting>
  <conditionalFormatting sqref="F367">
    <cfRule type="duplicateValues" dxfId="435" priority="380"/>
  </conditionalFormatting>
  <conditionalFormatting sqref="F368">
    <cfRule type="duplicateValues" dxfId="434" priority="378"/>
  </conditionalFormatting>
  <conditionalFormatting sqref="F369">
    <cfRule type="duplicateValues" dxfId="433" priority="376"/>
  </conditionalFormatting>
  <conditionalFormatting sqref="F370">
    <cfRule type="duplicateValues" dxfId="432" priority="374"/>
  </conditionalFormatting>
  <conditionalFormatting sqref="F371">
    <cfRule type="duplicateValues" dxfId="431" priority="372"/>
  </conditionalFormatting>
  <conditionalFormatting sqref="F372">
    <cfRule type="duplicateValues" dxfId="430" priority="370"/>
  </conditionalFormatting>
  <conditionalFormatting sqref="F373">
    <cfRule type="duplicateValues" dxfId="429" priority="368"/>
  </conditionalFormatting>
  <conditionalFormatting sqref="F374">
    <cfRule type="duplicateValues" dxfId="428" priority="366"/>
  </conditionalFormatting>
  <conditionalFormatting sqref="F375">
    <cfRule type="duplicateValues" dxfId="427" priority="364"/>
  </conditionalFormatting>
  <conditionalFormatting sqref="F376">
    <cfRule type="duplicateValues" dxfId="426" priority="362"/>
  </conditionalFormatting>
  <conditionalFormatting sqref="F377">
    <cfRule type="duplicateValues" dxfId="425" priority="360"/>
  </conditionalFormatting>
  <conditionalFormatting sqref="F378">
    <cfRule type="duplicateValues" dxfId="424" priority="358"/>
  </conditionalFormatting>
  <conditionalFormatting sqref="F379">
    <cfRule type="duplicateValues" dxfId="423" priority="356"/>
  </conditionalFormatting>
  <conditionalFormatting sqref="F380">
    <cfRule type="duplicateValues" dxfId="422" priority="354"/>
  </conditionalFormatting>
  <conditionalFormatting sqref="F381 F383">
    <cfRule type="duplicateValues" dxfId="421" priority="352"/>
  </conditionalFormatting>
  <conditionalFormatting sqref="F382">
    <cfRule type="duplicateValues" dxfId="420" priority="333"/>
  </conditionalFormatting>
  <conditionalFormatting sqref="F384">
    <cfRule type="duplicateValues" dxfId="419" priority="350"/>
  </conditionalFormatting>
  <conditionalFormatting sqref="F385">
    <cfRule type="duplicateValues" dxfId="418" priority="348"/>
  </conditionalFormatting>
  <conditionalFormatting sqref="F386">
    <cfRule type="duplicateValues" dxfId="417" priority="346"/>
  </conditionalFormatting>
  <conditionalFormatting sqref="F388">
    <cfRule type="duplicateValues" dxfId="416" priority="345"/>
  </conditionalFormatting>
  <conditionalFormatting sqref="F389">
    <cfRule type="duplicateValues" dxfId="415" priority="343"/>
  </conditionalFormatting>
  <conditionalFormatting sqref="F390">
    <cfRule type="duplicateValues" dxfId="414" priority="340"/>
  </conditionalFormatting>
  <conditionalFormatting sqref="F391">
    <cfRule type="duplicateValues" dxfId="413" priority="338"/>
  </conditionalFormatting>
  <conditionalFormatting sqref="F392">
    <cfRule type="duplicateValues" dxfId="412" priority="335"/>
  </conditionalFormatting>
  <conditionalFormatting sqref="F393">
    <cfRule type="duplicateValues" dxfId="411" priority="330"/>
  </conditionalFormatting>
  <conditionalFormatting sqref="F394">
    <cfRule type="duplicateValues" dxfId="410" priority="328"/>
  </conditionalFormatting>
  <conditionalFormatting sqref="F395">
    <cfRule type="duplicateValues" dxfId="409" priority="326"/>
  </conditionalFormatting>
  <conditionalFormatting sqref="F396">
    <cfRule type="duplicateValues" dxfId="408" priority="323"/>
  </conditionalFormatting>
  <conditionalFormatting sqref="F397">
    <cfRule type="duplicateValues" dxfId="407" priority="321"/>
  </conditionalFormatting>
  <conditionalFormatting sqref="F398">
    <cfRule type="duplicateValues" dxfId="406" priority="319"/>
  </conditionalFormatting>
  <conditionalFormatting sqref="F399">
    <cfRule type="duplicateValues" dxfId="405" priority="317"/>
    <cfRule type="duplicateValues" dxfId="404" priority="315"/>
    <cfRule type="duplicateValues" dxfId="403" priority="318"/>
  </conditionalFormatting>
  <conditionalFormatting sqref="F400">
    <cfRule type="duplicateValues" dxfId="402" priority="313"/>
  </conditionalFormatting>
  <conditionalFormatting sqref="F401">
    <cfRule type="duplicateValues" dxfId="401" priority="312"/>
    <cfRule type="duplicateValues" dxfId="400" priority="309"/>
    <cfRule type="duplicateValues" dxfId="399" priority="311"/>
  </conditionalFormatting>
  <conditionalFormatting sqref="F402">
    <cfRule type="duplicateValues" dxfId="398" priority="307"/>
  </conditionalFormatting>
  <conditionalFormatting sqref="F403">
    <cfRule type="duplicateValues" dxfId="397" priority="304"/>
  </conditionalFormatting>
  <conditionalFormatting sqref="F404">
    <cfRule type="duplicateValues" dxfId="396" priority="301"/>
  </conditionalFormatting>
  <conditionalFormatting sqref="F406">
    <cfRule type="duplicateValues" dxfId="395" priority="296"/>
    <cfRule type="duplicateValues" dxfId="394" priority="297"/>
    <cfRule type="duplicateValues" dxfId="393" priority="299"/>
    <cfRule type="duplicateValues" dxfId="392" priority="300"/>
  </conditionalFormatting>
  <conditionalFormatting sqref="F407">
    <cfRule type="duplicateValues" dxfId="391" priority="291"/>
    <cfRule type="duplicateValues" dxfId="390" priority="292"/>
    <cfRule type="duplicateValues" dxfId="389" priority="294"/>
    <cfRule type="duplicateValues" dxfId="388" priority="295"/>
  </conditionalFormatting>
  <conditionalFormatting sqref="F408">
    <cfRule type="duplicateValues" dxfId="387" priority="290"/>
  </conditionalFormatting>
  <conditionalFormatting sqref="F409">
    <cfRule type="duplicateValues" dxfId="386" priority="289"/>
  </conditionalFormatting>
  <conditionalFormatting sqref="F410:F412">
    <cfRule type="duplicateValues" dxfId="385" priority="288"/>
  </conditionalFormatting>
  <conditionalFormatting sqref="F413">
    <cfRule type="duplicateValues" dxfId="384" priority="287"/>
  </conditionalFormatting>
  <conditionalFormatting sqref="F414:F415">
    <cfRule type="duplicateValues" dxfId="383" priority="286"/>
  </conditionalFormatting>
  <conditionalFormatting sqref="F416:F417">
    <cfRule type="duplicateValues" dxfId="382" priority="285"/>
  </conditionalFormatting>
  <conditionalFormatting sqref="F418">
    <cfRule type="duplicateValues" dxfId="381" priority="284"/>
  </conditionalFormatting>
  <conditionalFormatting sqref="F419">
    <cfRule type="duplicateValues" dxfId="380" priority="283"/>
  </conditionalFormatting>
  <conditionalFormatting sqref="F420">
    <cfRule type="duplicateValues" dxfId="379" priority="282"/>
  </conditionalFormatting>
  <conditionalFormatting sqref="F421">
    <cfRule type="duplicateValues" dxfId="378" priority="281"/>
  </conditionalFormatting>
  <conditionalFormatting sqref="F422:F423">
    <cfRule type="duplicateValues" dxfId="377" priority="280"/>
  </conditionalFormatting>
  <conditionalFormatting sqref="F424">
    <cfRule type="duplicateValues" dxfId="376" priority="279"/>
  </conditionalFormatting>
  <conditionalFormatting sqref="F425">
    <cfRule type="duplicateValues" dxfId="375" priority="278"/>
  </conditionalFormatting>
  <conditionalFormatting sqref="F426:F427">
    <cfRule type="duplicateValues" dxfId="374" priority="277"/>
  </conditionalFormatting>
  <conditionalFormatting sqref="F428">
    <cfRule type="duplicateValues" dxfId="373" priority="275"/>
  </conditionalFormatting>
  <conditionalFormatting sqref="F429">
    <cfRule type="duplicateValues" dxfId="372" priority="273"/>
  </conditionalFormatting>
  <conditionalFormatting sqref="F430">
    <cfRule type="duplicateValues" dxfId="371" priority="271"/>
  </conditionalFormatting>
  <conditionalFormatting sqref="F431">
    <cfRule type="duplicateValues" dxfId="370" priority="269"/>
  </conditionalFormatting>
  <conditionalFormatting sqref="F432">
    <cfRule type="duplicateValues" dxfId="369" priority="267"/>
  </conditionalFormatting>
  <conditionalFormatting sqref="F433">
    <cfRule type="duplicateValues" dxfId="368" priority="265"/>
  </conditionalFormatting>
  <conditionalFormatting sqref="F434">
    <cfRule type="duplicateValues" dxfId="367" priority="263"/>
  </conditionalFormatting>
  <conditionalFormatting sqref="F435">
    <cfRule type="duplicateValues" dxfId="366" priority="261"/>
  </conditionalFormatting>
  <conditionalFormatting sqref="F436">
    <cfRule type="duplicateValues" dxfId="365" priority="259"/>
  </conditionalFormatting>
  <conditionalFormatting sqref="F437">
    <cfRule type="duplicateValues" dxfId="364" priority="257"/>
  </conditionalFormatting>
  <conditionalFormatting sqref="F438:F439">
    <cfRule type="duplicateValues" dxfId="363" priority="255"/>
  </conditionalFormatting>
  <conditionalFormatting sqref="F440">
    <cfRule type="duplicateValues" dxfId="362" priority="253"/>
  </conditionalFormatting>
  <conditionalFormatting sqref="F441">
    <cfRule type="duplicateValues" dxfId="361" priority="251"/>
  </conditionalFormatting>
  <conditionalFormatting sqref="F442">
    <cfRule type="duplicateValues" dxfId="360" priority="249"/>
  </conditionalFormatting>
  <conditionalFormatting sqref="F443">
    <cfRule type="duplicateValues" dxfId="359" priority="247"/>
  </conditionalFormatting>
  <conditionalFormatting sqref="F444">
    <cfRule type="duplicateValues" dxfId="358" priority="245"/>
  </conditionalFormatting>
  <conditionalFormatting sqref="F445">
    <cfRule type="duplicateValues" dxfId="357" priority="243"/>
  </conditionalFormatting>
  <conditionalFormatting sqref="F446">
    <cfRule type="duplicateValues" dxfId="356" priority="241"/>
  </conditionalFormatting>
  <conditionalFormatting sqref="F447">
    <cfRule type="duplicateValues" dxfId="355" priority="239"/>
  </conditionalFormatting>
  <conditionalFormatting sqref="F448:F449">
    <cfRule type="duplicateValues" dxfId="354" priority="237"/>
  </conditionalFormatting>
  <conditionalFormatting sqref="F450:F452">
    <cfRule type="duplicateValues" dxfId="353" priority="231"/>
    <cfRule type="duplicateValues" dxfId="352" priority="232"/>
    <cfRule type="duplicateValues" dxfId="351" priority="235"/>
    <cfRule type="duplicateValues" dxfId="350" priority="234"/>
  </conditionalFormatting>
  <conditionalFormatting sqref="F453">
    <cfRule type="duplicateValues" dxfId="349" priority="227"/>
  </conditionalFormatting>
  <conditionalFormatting sqref="F454">
    <cfRule type="duplicateValues" dxfId="348" priority="225"/>
  </conditionalFormatting>
  <conditionalFormatting sqref="F455">
    <cfRule type="duplicateValues" dxfId="347" priority="223"/>
  </conditionalFormatting>
  <conditionalFormatting sqref="F456">
    <cfRule type="duplicateValues" dxfId="346" priority="221"/>
  </conditionalFormatting>
  <conditionalFormatting sqref="F457">
    <cfRule type="duplicateValues" dxfId="345" priority="219"/>
  </conditionalFormatting>
  <conditionalFormatting sqref="F458">
    <cfRule type="duplicateValues" dxfId="344" priority="217"/>
  </conditionalFormatting>
  <conditionalFormatting sqref="F459">
    <cfRule type="duplicateValues" dxfId="343" priority="215"/>
  </conditionalFormatting>
  <conditionalFormatting sqref="F460">
    <cfRule type="duplicateValues" dxfId="342" priority="213"/>
  </conditionalFormatting>
  <conditionalFormatting sqref="F461">
    <cfRule type="duplicateValues" dxfId="341" priority="211"/>
  </conditionalFormatting>
  <conditionalFormatting sqref="F462">
    <cfRule type="duplicateValues" dxfId="340" priority="209"/>
  </conditionalFormatting>
  <conditionalFormatting sqref="F463">
    <cfRule type="duplicateValues" dxfId="339" priority="207"/>
  </conditionalFormatting>
  <conditionalFormatting sqref="F464">
    <cfRule type="duplicateValues" dxfId="338" priority="205"/>
  </conditionalFormatting>
  <conditionalFormatting sqref="F465">
    <cfRule type="duplicateValues" dxfId="337" priority="203"/>
  </conditionalFormatting>
  <conditionalFormatting sqref="F466">
    <cfRule type="duplicateValues" dxfId="336" priority="201"/>
  </conditionalFormatting>
  <conditionalFormatting sqref="F467">
    <cfRule type="duplicateValues" dxfId="335" priority="199"/>
  </conditionalFormatting>
  <conditionalFormatting sqref="F468">
    <cfRule type="duplicateValues" dxfId="334" priority="197"/>
  </conditionalFormatting>
  <conditionalFormatting sqref="F469">
    <cfRule type="duplicateValues" dxfId="333" priority="195"/>
  </conditionalFormatting>
  <conditionalFormatting sqref="F470">
    <cfRule type="duplicateValues" dxfId="332" priority="193"/>
  </conditionalFormatting>
  <conditionalFormatting sqref="F471">
    <cfRule type="duplicateValues" dxfId="331" priority="191"/>
  </conditionalFormatting>
  <conditionalFormatting sqref="F472">
    <cfRule type="duplicateValues" dxfId="330" priority="189"/>
  </conditionalFormatting>
  <conditionalFormatting sqref="F473">
    <cfRule type="duplicateValues" dxfId="329" priority="187"/>
  </conditionalFormatting>
  <conditionalFormatting sqref="F474">
    <cfRule type="duplicateValues" dxfId="328" priority="185"/>
  </conditionalFormatting>
  <conditionalFormatting sqref="F475">
    <cfRule type="duplicateValues" dxfId="327" priority="183"/>
  </conditionalFormatting>
  <conditionalFormatting sqref="F476">
    <cfRule type="duplicateValues" dxfId="326" priority="181"/>
  </conditionalFormatting>
  <conditionalFormatting sqref="F477">
    <cfRule type="duplicateValues" dxfId="325" priority="179"/>
  </conditionalFormatting>
  <conditionalFormatting sqref="F478">
    <cfRule type="duplicateValues" dxfId="324" priority="175"/>
    <cfRule type="duplicateValues" dxfId="323" priority="177"/>
    <cfRule type="duplicateValues" dxfId="322" priority="178"/>
    <cfRule type="duplicateValues" dxfId="321" priority="174"/>
  </conditionalFormatting>
  <conditionalFormatting sqref="F479">
    <cfRule type="duplicateValues" dxfId="320" priority="172"/>
  </conditionalFormatting>
  <conditionalFormatting sqref="F480:F481">
    <cfRule type="duplicateValues" dxfId="319" priority="170"/>
  </conditionalFormatting>
  <conditionalFormatting sqref="F482">
    <cfRule type="duplicateValues" dxfId="318" priority="168"/>
  </conditionalFormatting>
  <conditionalFormatting sqref="F483">
    <cfRule type="duplicateValues" dxfId="317" priority="166"/>
  </conditionalFormatting>
  <conditionalFormatting sqref="F484">
    <cfRule type="duplicateValues" dxfId="316" priority="164"/>
  </conditionalFormatting>
  <conditionalFormatting sqref="F485">
    <cfRule type="duplicateValues" dxfId="315" priority="161"/>
  </conditionalFormatting>
  <conditionalFormatting sqref="F486">
    <cfRule type="duplicateValues" dxfId="314" priority="159"/>
  </conditionalFormatting>
  <conditionalFormatting sqref="F487">
    <cfRule type="duplicateValues" dxfId="313" priority="157"/>
  </conditionalFormatting>
  <conditionalFormatting sqref="F488">
    <cfRule type="duplicateValues" dxfId="312" priority="155"/>
  </conditionalFormatting>
  <conditionalFormatting sqref="F489">
    <cfRule type="duplicateValues" dxfId="311" priority="153"/>
  </conditionalFormatting>
  <conditionalFormatting sqref="F490">
    <cfRule type="duplicateValues" dxfId="310" priority="151"/>
  </conditionalFormatting>
  <conditionalFormatting sqref="F491">
    <cfRule type="duplicateValues" dxfId="309" priority="149"/>
  </conditionalFormatting>
  <conditionalFormatting sqref="F492">
    <cfRule type="duplicateValues" dxfId="308" priority="147"/>
  </conditionalFormatting>
  <conditionalFormatting sqref="F493">
    <cfRule type="duplicateValues" dxfId="307" priority="145"/>
  </conditionalFormatting>
  <conditionalFormatting sqref="F494">
    <cfRule type="duplicateValues" dxfId="306" priority="143"/>
  </conditionalFormatting>
  <conditionalFormatting sqref="F495">
    <cfRule type="duplicateValues" dxfId="305" priority="141"/>
  </conditionalFormatting>
  <conditionalFormatting sqref="F496">
    <cfRule type="duplicateValues" dxfId="304" priority="139"/>
  </conditionalFormatting>
  <conditionalFormatting sqref="F497">
    <cfRule type="duplicateValues" dxfId="303" priority="137"/>
  </conditionalFormatting>
  <conditionalFormatting sqref="F498">
    <cfRule type="duplicateValues" dxfId="302" priority="135"/>
  </conditionalFormatting>
  <conditionalFormatting sqref="F499">
    <cfRule type="duplicateValues" dxfId="301" priority="133"/>
  </conditionalFormatting>
  <conditionalFormatting sqref="F500">
    <cfRule type="duplicateValues" dxfId="300" priority="131"/>
  </conditionalFormatting>
  <conditionalFormatting sqref="F501">
    <cfRule type="duplicateValues" dxfId="299" priority="129"/>
  </conditionalFormatting>
  <conditionalFormatting sqref="F502">
    <cfRule type="duplicateValues" dxfId="298" priority="127"/>
  </conditionalFormatting>
  <conditionalFormatting sqref="F503">
    <cfRule type="duplicateValues" dxfId="297" priority="125"/>
  </conditionalFormatting>
  <conditionalFormatting sqref="F504">
    <cfRule type="duplicateValues" dxfId="296" priority="123"/>
  </conditionalFormatting>
  <conditionalFormatting sqref="F505">
    <cfRule type="duplicateValues" dxfId="295" priority="121"/>
  </conditionalFormatting>
  <conditionalFormatting sqref="F506">
    <cfRule type="duplicateValues" dxfId="294" priority="119"/>
    <cfRule type="duplicateValues" dxfId="293" priority="118"/>
    <cfRule type="duplicateValues" dxfId="292" priority="116"/>
    <cfRule type="duplicateValues" dxfId="291" priority="115"/>
  </conditionalFormatting>
  <conditionalFormatting sqref="F507">
    <cfRule type="duplicateValues" dxfId="290" priority="113"/>
  </conditionalFormatting>
  <conditionalFormatting sqref="F508">
    <cfRule type="duplicateValues" dxfId="289" priority="111"/>
  </conditionalFormatting>
  <conditionalFormatting sqref="F509">
    <cfRule type="duplicateValues" dxfId="288" priority="109"/>
  </conditionalFormatting>
  <conditionalFormatting sqref="F510">
    <cfRule type="duplicateValues" dxfId="287" priority="107"/>
  </conditionalFormatting>
  <conditionalFormatting sqref="F511">
    <cfRule type="duplicateValues" dxfId="286" priority="106"/>
  </conditionalFormatting>
  <conditionalFormatting sqref="F512">
    <cfRule type="duplicateValues" dxfId="285" priority="105"/>
  </conditionalFormatting>
  <conditionalFormatting sqref="F513">
    <cfRule type="duplicateValues" dxfId="284" priority="101"/>
    <cfRule type="duplicateValues" dxfId="283" priority="100"/>
    <cfRule type="duplicateValues" dxfId="282" priority="103"/>
    <cfRule type="duplicateValues" dxfId="281" priority="104"/>
  </conditionalFormatting>
  <conditionalFormatting sqref="F514">
    <cfRule type="duplicateValues" dxfId="280" priority="98"/>
  </conditionalFormatting>
  <conditionalFormatting sqref="F515">
    <cfRule type="duplicateValues" dxfId="279" priority="97"/>
  </conditionalFormatting>
  <conditionalFormatting sqref="F516">
    <cfRule type="duplicateValues" dxfId="278" priority="92"/>
  </conditionalFormatting>
  <conditionalFormatting sqref="F517">
    <cfRule type="duplicateValues" dxfId="277" priority="90"/>
  </conditionalFormatting>
  <conditionalFormatting sqref="F518">
    <cfRule type="duplicateValues" dxfId="276" priority="86"/>
  </conditionalFormatting>
  <conditionalFormatting sqref="F519">
    <cfRule type="duplicateValues" dxfId="275" priority="84"/>
  </conditionalFormatting>
  <conditionalFormatting sqref="F520:F521">
    <cfRule type="duplicateValues" dxfId="274" priority="81"/>
  </conditionalFormatting>
  <conditionalFormatting sqref="F522">
    <cfRule type="duplicateValues" dxfId="273" priority="79"/>
  </conditionalFormatting>
  <conditionalFormatting sqref="F523">
    <cfRule type="duplicateValues" dxfId="272" priority="77"/>
  </conditionalFormatting>
  <conditionalFormatting sqref="F524">
    <cfRule type="duplicateValues" dxfId="271" priority="75"/>
  </conditionalFormatting>
  <conditionalFormatting sqref="F525">
    <cfRule type="duplicateValues" dxfId="270" priority="73"/>
  </conditionalFormatting>
  <conditionalFormatting sqref="F526">
    <cfRule type="duplicateValues" dxfId="269" priority="71"/>
  </conditionalFormatting>
  <conditionalFormatting sqref="F527">
    <cfRule type="duplicateValues" dxfId="268" priority="70"/>
    <cfRule type="duplicateValues" dxfId="267" priority="66"/>
    <cfRule type="duplicateValues" dxfId="266" priority="69"/>
    <cfRule type="duplicateValues" dxfId="265" priority="67"/>
  </conditionalFormatting>
  <conditionalFormatting sqref="F528">
    <cfRule type="duplicateValues" dxfId="264" priority="65"/>
  </conditionalFormatting>
  <conditionalFormatting sqref="F529">
    <cfRule type="duplicateValues" dxfId="263" priority="64"/>
    <cfRule type="duplicateValues" dxfId="262" priority="63"/>
    <cfRule type="duplicateValues" dxfId="261" priority="61"/>
    <cfRule type="duplicateValues" dxfId="260" priority="60"/>
  </conditionalFormatting>
  <conditionalFormatting sqref="F530">
    <cfRule type="duplicateValues" dxfId="259" priority="58"/>
  </conditionalFormatting>
  <conditionalFormatting sqref="F531">
    <cfRule type="duplicateValues" dxfId="258" priority="56"/>
  </conditionalFormatting>
  <conditionalFormatting sqref="F532">
    <cfRule type="duplicateValues" dxfId="257" priority="54"/>
  </conditionalFormatting>
  <conditionalFormatting sqref="F533">
    <cfRule type="duplicateValues" dxfId="256" priority="52"/>
  </conditionalFormatting>
  <conditionalFormatting sqref="F534">
    <cfRule type="duplicateValues" dxfId="255" priority="50"/>
  </conditionalFormatting>
  <conditionalFormatting sqref="F535">
    <cfRule type="duplicateValues" dxfId="254" priority="48"/>
  </conditionalFormatting>
  <conditionalFormatting sqref="F536">
    <cfRule type="duplicateValues" dxfId="253" priority="47"/>
  </conditionalFormatting>
  <conditionalFormatting sqref="F537">
    <cfRule type="duplicateValues" dxfId="252" priority="45"/>
  </conditionalFormatting>
  <conditionalFormatting sqref="F538">
    <cfRule type="duplicateValues" dxfId="251" priority="43"/>
  </conditionalFormatting>
  <conditionalFormatting sqref="F539">
    <cfRule type="duplicateValues" dxfId="250" priority="41"/>
  </conditionalFormatting>
  <conditionalFormatting sqref="F540">
    <cfRule type="duplicateValues" dxfId="249" priority="39"/>
  </conditionalFormatting>
  <conditionalFormatting sqref="F541">
    <cfRule type="duplicateValues" dxfId="248" priority="37"/>
  </conditionalFormatting>
  <conditionalFormatting sqref="F542">
    <cfRule type="duplicateValues" dxfId="247" priority="35"/>
  </conditionalFormatting>
  <conditionalFormatting sqref="F543">
    <cfRule type="duplicateValues" dxfId="246" priority="34"/>
  </conditionalFormatting>
  <conditionalFormatting sqref="F544">
    <cfRule type="duplicateValues" dxfId="245" priority="32"/>
  </conditionalFormatting>
  <conditionalFormatting sqref="F545">
    <cfRule type="duplicateValues" dxfId="244" priority="30"/>
  </conditionalFormatting>
  <conditionalFormatting sqref="F546">
    <cfRule type="duplicateValues" dxfId="243" priority="28"/>
  </conditionalFormatting>
  <conditionalFormatting sqref="F547">
    <cfRule type="duplicateValues" dxfId="242" priority="24"/>
  </conditionalFormatting>
  <conditionalFormatting sqref="F548">
    <cfRule type="duplicateValues" dxfId="241" priority="26"/>
  </conditionalFormatting>
  <conditionalFormatting sqref="F549">
    <cfRule type="duplicateValues" dxfId="240" priority="22"/>
  </conditionalFormatting>
  <conditionalFormatting sqref="F550">
    <cfRule type="duplicateValues" dxfId="239" priority="20"/>
  </conditionalFormatting>
  <conditionalFormatting sqref="F551">
    <cfRule type="duplicateValues" dxfId="238" priority="18"/>
  </conditionalFormatting>
  <conditionalFormatting sqref="F552">
    <cfRule type="duplicateValues" dxfId="237" priority="16"/>
  </conditionalFormatting>
  <conditionalFormatting sqref="F553">
    <cfRule type="duplicateValues" dxfId="236" priority="14"/>
  </conditionalFormatting>
  <conditionalFormatting sqref="F554">
    <cfRule type="duplicateValues" dxfId="235" priority="12"/>
  </conditionalFormatting>
  <conditionalFormatting sqref="F555">
    <cfRule type="duplicateValues" dxfId="234" priority="10"/>
  </conditionalFormatting>
  <conditionalFormatting sqref="F556">
    <cfRule type="duplicateValues" dxfId="233" priority="8"/>
  </conditionalFormatting>
  <conditionalFormatting sqref="F557">
    <cfRule type="duplicateValues" dxfId="232" priority="6"/>
  </conditionalFormatting>
  <conditionalFormatting sqref="F558">
    <cfRule type="duplicateValues" dxfId="231" priority="4"/>
  </conditionalFormatting>
  <conditionalFormatting sqref="F559">
    <cfRule type="duplicateValues" dxfId="230" priority="2"/>
  </conditionalFormatting>
  <conditionalFormatting sqref="G282">
    <cfRule type="duplicateValues" dxfId="229" priority="507"/>
  </conditionalFormatting>
  <conditionalFormatting sqref="G283">
    <cfRule type="duplicateValues" dxfId="228" priority="506"/>
  </conditionalFormatting>
  <conditionalFormatting sqref="G284">
    <cfRule type="duplicateValues" dxfId="227" priority="505"/>
  </conditionalFormatting>
  <conditionalFormatting sqref="G288">
    <cfRule type="duplicateValues" dxfId="226" priority="497"/>
  </conditionalFormatting>
  <conditionalFormatting sqref="G290">
    <cfRule type="duplicateValues" dxfId="225" priority="494"/>
  </conditionalFormatting>
  <conditionalFormatting sqref="G291">
    <cfRule type="duplicateValues" dxfId="224" priority="493"/>
  </conditionalFormatting>
  <conditionalFormatting sqref="G292">
    <cfRule type="duplicateValues" dxfId="223" priority="492"/>
  </conditionalFormatting>
  <conditionalFormatting sqref="G293">
    <cfRule type="duplicateValues" dxfId="222" priority="491"/>
  </conditionalFormatting>
  <conditionalFormatting sqref="G294">
    <cfRule type="duplicateValues" dxfId="221" priority="490"/>
    <cfRule type="duplicateValues" dxfId="220" priority="489"/>
  </conditionalFormatting>
  <conditionalFormatting sqref="G295">
    <cfRule type="duplicateValues" dxfId="219" priority="488"/>
    <cfRule type="duplicateValues" dxfId="218" priority="487"/>
  </conditionalFormatting>
  <conditionalFormatting sqref="G296">
    <cfRule type="duplicateValues" dxfId="217" priority="486"/>
    <cfRule type="duplicateValues" dxfId="216" priority="485"/>
  </conditionalFormatting>
  <conditionalFormatting sqref="G297">
    <cfRule type="duplicateValues" dxfId="215" priority="483"/>
    <cfRule type="duplicateValues" dxfId="214" priority="484"/>
  </conditionalFormatting>
  <conditionalFormatting sqref="G298">
    <cfRule type="duplicateValues" dxfId="213" priority="482"/>
    <cfRule type="duplicateValues" dxfId="212" priority="481"/>
  </conditionalFormatting>
  <conditionalFormatting sqref="G299">
    <cfRule type="duplicateValues" dxfId="211" priority="480"/>
    <cfRule type="duplicateValues" dxfId="210" priority="479"/>
  </conditionalFormatting>
  <conditionalFormatting sqref="G300">
    <cfRule type="duplicateValues" dxfId="209" priority="478"/>
    <cfRule type="duplicateValues" dxfId="208" priority="477"/>
  </conditionalFormatting>
  <conditionalFormatting sqref="G301">
    <cfRule type="duplicateValues" dxfId="207" priority="476"/>
    <cfRule type="duplicateValues" dxfId="206" priority="475"/>
  </conditionalFormatting>
  <conditionalFormatting sqref="G302:G306">
    <cfRule type="duplicateValues" dxfId="205" priority="474"/>
    <cfRule type="duplicateValues" dxfId="204" priority="473"/>
  </conditionalFormatting>
  <conditionalFormatting sqref="G307">
    <cfRule type="duplicateValues" dxfId="203" priority="471"/>
    <cfRule type="duplicateValues" dxfId="202" priority="472"/>
  </conditionalFormatting>
  <conditionalFormatting sqref="G308">
    <cfRule type="duplicateValues" dxfId="201" priority="469"/>
    <cfRule type="duplicateValues" dxfId="200" priority="470"/>
  </conditionalFormatting>
  <conditionalFormatting sqref="G311:G324">
    <cfRule type="duplicateValues" dxfId="199" priority="463"/>
    <cfRule type="duplicateValues" dxfId="198" priority="464"/>
  </conditionalFormatting>
  <conditionalFormatting sqref="G328">
    <cfRule type="duplicateValues" dxfId="197" priority="456"/>
    <cfRule type="duplicateValues" dxfId="196" priority="455"/>
  </conditionalFormatting>
  <conditionalFormatting sqref="G329:G330">
    <cfRule type="duplicateValues" dxfId="195" priority="454"/>
    <cfRule type="duplicateValues" dxfId="194" priority="453"/>
  </conditionalFormatting>
  <conditionalFormatting sqref="G331">
    <cfRule type="duplicateValues" dxfId="193" priority="451"/>
    <cfRule type="duplicateValues" dxfId="192" priority="452"/>
  </conditionalFormatting>
  <conditionalFormatting sqref="G332">
    <cfRule type="duplicateValues" dxfId="191" priority="449"/>
    <cfRule type="duplicateValues" dxfId="190" priority="450"/>
  </conditionalFormatting>
  <conditionalFormatting sqref="G333">
    <cfRule type="duplicateValues" dxfId="189" priority="447"/>
    <cfRule type="duplicateValues" dxfId="188" priority="448"/>
  </conditionalFormatting>
  <conditionalFormatting sqref="G334">
    <cfRule type="duplicateValues" dxfId="187" priority="445"/>
    <cfRule type="duplicateValues" dxfId="186" priority="446"/>
  </conditionalFormatting>
  <conditionalFormatting sqref="G335">
    <cfRule type="duplicateValues" dxfId="185" priority="443"/>
    <cfRule type="duplicateValues" dxfId="184" priority="444"/>
  </conditionalFormatting>
  <conditionalFormatting sqref="G336">
    <cfRule type="duplicateValues" dxfId="183" priority="441"/>
    <cfRule type="duplicateValues" dxfId="182" priority="442"/>
  </conditionalFormatting>
  <conditionalFormatting sqref="G337">
    <cfRule type="duplicateValues" dxfId="181" priority="440"/>
    <cfRule type="duplicateValues" dxfId="180" priority="439"/>
  </conditionalFormatting>
  <conditionalFormatting sqref="G338">
    <cfRule type="duplicateValues" dxfId="179" priority="438"/>
  </conditionalFormatting>
  <conditionalFormatting sqref="G339">
    <cfRule type="duplicateValues" dxfId="178" priority="436"/>
  </conditionalFormatting>
  <conditionalFormatting sqref="G340">
    <cfRule type="duplicateValues" dxfId="177" priority="434"/>
  </conditionalFormatting>
  <conditionalFormatting sqref="G341">
    <cfRule type="duplicateValues" dxfId="176" priority="432"/>
  </conditionalFormatting>
  <conditionalFormatting sqref="G343">
    <cfRule type="duplicateValues" dxfId="175" priority="430"/>
  </conditionalFormatting>
  <conditionalFormatting sqref="G345">
    <cfRule type="duplicateValues" dxfId="174" priority="426"/>
  </conditionalFormatting>
  <conditionalFormatting sqref="G346">
    <cfRule type="duplicateValues" dxfId="173" priority="424"/>
  </conditionalFormatting>
  <conditionalFormatting sqref="G347">
    <cfRule type="duplicateValues" dxfId="172" priority="422"/>
  </conditionalFormatting>
  <conditionalFormatting sqref="G348">
    <cfRule type="duplicateValues" dxfId="171" priority="420"/>
  </conditionalFormatting>
  <conditionalFormatting sqref="G351">
    <cfRule type="duplicateValues" dxfId="170" priority="416"/>
  </conditionalFormatting>
  <conditionalFormatting sqref="G352">
    <cfRule type="duplicateValues" dxfId="169" priority="414"/>
  </conditionalFormatting>
  <conditionalFormatting sqref="G353">
    <cfRule type="duplicateValues" dxfId="168" priority="412"/>
  </conditionalFormatting>
  <conditionalFormatting sqref="G354">
    <cfRule type="duplicateValues" dxfId="167" priority="408"/>
  </conditionalFormatting>
  <conditionalFormatting sqref="G355">
    <cfRule type="duplicateValues" dxfId="166" priority="406"/>
  </conditionalFormatting>
  <conditionalFormatting sqref="G356">
    <cfRule type="duplicateValues" dxfId="165" priority="404"/>
  </conditionalFormatting>
  <conditionalFormatting sqref="G357">
    <cfRule type="duplicateValues" dxfId="164" priority="402"/>
  </conditionalFormatting>
  <conditionalFormatting sqref="G361">
    <cfRule type="duplicateValues" dxfId="163" priority="394"/>
  </conditionalFormatting>
  <conditionalFormatting sqref="G362">
    <cfRule type="duplicateValues" dxfId="162" priority="392"/>
  </conditionalFormatting>
  <conditionalFormatting sqref="G363">
    <cfRule type="duplicateValues" dxfId="161" priority="390"/>
  </conditionalFormatting>
  <conditionalFormatting sqref="G364">
    <cfRule type="duplicateValues" dxfId="160" priority="388"/>
  </conditionalFormatting>
  <conditionalFormatting sqref="G365:G366">
    <cfRule type="duplicateValues" dxfId="159" priority="385"/>
  </conditionalFormatting>
  <conditionalFormatting sqref="G367">
    <cfRule type="duplicateValues" dxfId="158" priority="381"/>
  </conditionalFormatting>
  <conditionalFormatting sqref="G368">
    <cfRule type="duplicateValues" dxfId="157" priority="379"/>
  </conditionalFormatting>
  <conditionalFormatting sqref="G369">
    <cfRule type="duplicateValues" dxfId="156" priority="377"/>
  </conditionalFormatting>
  <conditionalFormatting sqref="G370">
    <cfRule type="duplicateValues" dxfId="155" priority="375"/>
  </conditionalFormatting>
  <conditionalFormatting sqref="G371">
    <cfRule type="duplicateValues" dxfId="154" priority="373"/>
  </conditionalFormatting>
  <conditionalFormatting sqref="G372">
    <cfRule type="duplicateValues" dxfId="153" priority="371"/>
  </conditionalFormatting>
  <conditionalFormatting sqref="G373">
    <cfRule type="duplicateValues" dxfId="152" priority="369"/>
  </conditionalFormatting>
  <conditionalFormatting sqref="G374">
    <cfRule type="duplicateValues" dxfId="151" priority="367"/>
  </conditionalFormatting>
  <conditionalFormatting sqref="G375">
    <cfRule type="duplicateValues" dxfId="150" priority="365"/>
  </conditionalFormatting>
  <conditionalFormatting sqref="G376">
    <cfRule type="duplicateValues" dxfId="149" priority="363"/>
  </conditionalFormatting>
  <conditionalFormatting sqref="G377">
    <cfRule type="duplicateValues" dxfId="148" priority="361"/>
  </conditionalFormatting>
  <conditionalFormatting sqref="G378">
    <cfRule type="duplicateValues" dxfId="147" priority="359"/>
  </conditionalFormatting>
  <conditionalFormatting sqref="G379">
    <cfRule type="duplicateValues" dxfId="146" priority="357"/>
  </conditionalFormatting>
  <conditionalFormatting sqref="G380">
    <cfRule type="duplicateValues" dxfId="145" priority="355"/>
  </conditionalFormatting>
  <conditionalFormatting sqref="G381 G383">
    <cfRule type="duplicateValues" dxfId="144" priority="353"/>
  </conditionalFormatting>
  <conditionalFormatting sqref="G382">
    <cfRule type="duplicateValues" dxfId="143" priority="332"/>
  </conditionalFormatting>
  <conditionalFormatting sqref="G384">
    <cfRule type="duplicateValues" dxfId="142" priority="351"/>
  </conditionalFormatting>
  <conditionalFormatting sqref="G385">
    <cfRule type="duplicateValues" dxfId="141" priority="349"/>
  </conditionalFormatting>
  <conditionalFormatting sqref="G386">
    <cfRule type="duplicateValues" dxfId="140" priority="347"/>
  </conditionalFormatting>
  <conditionalFormatting sqref="G388">
    <cfRule type="duplicateValues" dxfId="139" priority="344"/>
  </conditionalFormatting>
  <conditionalFormatting sqref="G389">
    <cfRule type="duplicateValues" dxfId="138" priority="342"/>
  </conditionalFormatting>
  <conditionalFormatting sqref="G390">
    <cfRule type="duplicateValues" dxfId="137" priority="339"/>
  </conditionalFormatting>
  <conditionalFormatting sqref="G391">
    <cfRule type="duplicateValues" dxfId="136" priority="337"/>
  </conditionalFormatting>
  <conditionalFormatting sqref="G392">
    <cfRule type="duplicateValues" dxfId="135" priority="334"/>
  </conditionalFormatting>
  <conditionalFormatting sqref="G393">
    <cfRule type="duplicateValues" dxfId="134" priority="329"/>
  </conditionalFormatting>
  <conditionalFormatting sqref="G394">
    <cfRule type="duplicateValues" dxfId="133" priority="327"/>
  </conditionalFormatting>
  <conditionalFormatting sqref="G395">
    <cfRule type="duplicateValues" dxfId="132" priority="325"/>
  </conditionalFormatting>
  <conditionalFormatting sqref="G396">
    <cfRule type="duplicateValues" dxfId="131" priority="324"/>
  </conditionalFormatting>
  <conditionalFormatting sqref="G397">
    <cfRule type="duplicateValues" dxfId="130" priority="322"/>
  </conditionalFormatting>
  <conditionalFormatting sqref="G398">
    <cfRule type="duplicateValues" dxfId="129" priority="320"/>
  </conditionalFormatting>
  <conditionalFormatting sqref="G400">
    <cfRule type="duplicateValues" dxfId="128" priority="314"/>
  </conditionalFormatting>
  <conditionalFormatting sqref="G402">
    <cfRule type="duplicateValues" dxfId="127" priority="308"/>
  </conditionalFormatting>
  <conditionalFormatting sqref="G403">
    <cfRule type="duplicateValues" dxfId="126" priority="305"/>
  </conditionalFormatting>
  <conditionalFormatting sqref="G404:G405">
    <cfRule type="duplicateValues" dxfId="125" priority="302"/>
  </conditionalFormatting>
  <conditionalFormatting sqref="G428">
    <cfRule type="duplicateValues" dxfId="124" priority="276"/>
  </conditionalFormatting>
  <conditionalFormatting sqref="G429">
    <cfRule type="duplicateValues" dxfId="123" priority="274"/>
  </conditionalFormatting>
  <conditionalFormatting sqref="G430">
    <cfRule type="duplicateValues" dxfId="122" priority="272"/>
  </conditionalFormatting>
  <conditionalFormatting sqref="G431">
    <cfRule type="duplicateValues" dxfId="121" priority="270"/>
  </conditionalFormatting>
  <conditionalFormatting sqref="G432">
    <cfRule type="duplicateValues" dxfId="120" priority="268"/>
  </conditionalFormatting>
  <conditionalFormatting sqref="G433">
    <cfRule type="duplicateValues" dxfId="119" priority="266"/>
  </conditionalFormatting>
  <conditionalFormatting sqref="G434">
    <cfRule type="duplicateValues" dxfId="118" priority="264"/>
  </conditionalFormatting>
  <conditionalFormatting sqref="G435">
    <cfRule type="duplicateValues" dxfId="117" priority="262"/>
  </conditionalFormatting>
  <conditionalFormatting sqref="G436">
    <cfRule type="duplicateValues" dxfId="116" priority="260"/>
  </conditionalFormatting>
  <conditionalFormatting sqref="G437">
    <cfRule type="duplicateValues" dxfId="115" priority="258"/>
  </conditionalFormatting>
  <conditionalFormatting sqref="G438:G439">
    <cfRule type="duplicateValues" dxfId="114" priority="256"/>
  </conditionalFormatting>
  <conditionalFormatting sqref="G440">
    <cfRule type="duplicateValues" dxfId="113" priority="254"/>
  </conditionalFormatting>
  <conditionalFormatting sqref="G441">
    <cfRule type="duplicateValues" dxfId="112" priority="252"/>
  </conditionalFormatting>
  <conditionalFormatting sqref="G442">
    <cfRule type="duplicateValues" dxfId="111" priority="250"/>
  </conditionalFormatting>
  <conditionalFormatting sqref="G443">
    <cfRule type="duplicateValues" dxfId="110" priority="248"/>
  </conditionalFormatting>
  <conditionalFormatting sqref="G444">
    <cfRule type="duplicateValues" dxfId="109" priority="246"/>
  </conditionalFormatting>
  <conditionalFormatting sqref="G445">
    <cfRule type="duplicateValues" dxfId="108" priority="244"/>
  </conditionalFormatting>
  <conditionalFormatting sqref="G446">
    <cfRule type="duplicateValues" dxfId="107" priority="242"/>
  </conditionalFormatting>
  <conditionalFormatting sqref="G447">
    <cfRule type="duplicateValues" dxfId="106" priority="240"/>
  </conditionalFormatting>
  <conditionalFormatting sqref="G448:G449">
    <cfRule type="duplicateValues" dxfId="105" priority="238"/>
  </conditionalFormatting>
  <conditionalFormatting sqref="G453">
    <cfRule type="duplicateValues" dxfId="104" priority="228"/>
  </conditionalFormatting>
  <conditionalFormatting sqref="G454">
    <cfRule type="duplicateValues" dxfId="103" priority="226"/>
  </conditionalFormatting>
  <conditionalFormatting sqref="G455">
    <cfRule type="duplicateValues" dxfId="102" priority="224"/>
  </conditionalFormatting>
  <conditionalFormatting sqref="G456">
    <cfRule type="duplicateValues" dxfId="101" priority="222"/>
  </conditionalFormatting>
  <conditionalFormatting sqref="G457">
    <cfRule type="duplicateValues" dxfId="100" priority="220"/>
  </conditionalFormatting>
  <conditionalFormatting sqref="G458">
    <cfRule type="duplicateValues" dxfId="99" priority="218"/>
  </conditionalFormatting>
  <conditionalFormatting sqref="G459">
    <cfRule type="duplicateValues" dxfId="98" priority="216"/>
  </conditionalFormatting>
  <conditionalFormatting sqref="G460">
    <cfRule type="duplicateValues" dxfId="97" priority="214"/>
  </conditionalFormatting>
  <conditionalFormatting sqref="G461">
    <cfRule type="duplicateValues" dxfId="96" priority="212"/>
  </conditionalFormatting>
  <conditionalFormatting sqref="G462">
    <cfRule type="duplicateValues" dxfId="95" priority="210"/>
  </conditionalFormatting>
  <conditionalFormatting sqref="G463">
    <cfRule type="duplicateValues" dxfId="94" priority="208"/>
  </conditionalFormatting>
  <conditionalFormatting sqref="G464">
    <cfRule type="duplicateValues" dxfId="93" priority="206"/>
  </conditionalFormatting>
  <conditionalFormatting sqref="G465">
    <cfRule type="duplicateValues" dxfId="92" priority="204"/>
  </conditionalFormatting>
  <conditionalFormatting sqref="G466">
    <cfRule type="duplicateValues" dxfId="91" priority="202"/>
  </conditionalFormatting>
  <conditionalFormatting sqref="G467">
    <cfRule type="duplicateValues" dxfId="90" priority="200"/>
  </conditionalFormatting>
  <conditionalFormatting sqref="G468">
    <cfRule type="duplicateValues" dxfId="89" priority="198"/>
  </conditionalFormatting>
  <conditionalFormatting sqref="G469">
    <cfRule type="duplicateValues" dxfId="88" priority="196"/>
  </conditionalFormatting>
  <conditionalFormatting sqref="G470">
    <cfRule type="duplicateValues" dxfId="87" priority="194"/>
  </conditionalFormatting>
  <conditionalFormatting sqref="G471">
    <cfRule type="duplicateValues" dxfId="86" priority="192"/>
  </conditionalFormatting>
  <conditionalFormatting sqref="G472">
    <cfRule type="duplicateValues" dxfId="85" priority="190"/>
  </conditionalFormatting>
  <conditionalFormatting sqref="G473">
    <cfRule type="duplicateValues" dxfId="84" priority="188"/>
  </conditionalFormatting>
  <conditionalFormatting sqref="G474">
    <cfRule type="duplicateValues" dxfId="83" priority="186"/>
  </conditionalFormatting>
  <conditionalFormatting sqref="G475">
    <cfRule type="duplicateValues" dxfId="82" priority="184"/>
  </conditionalFormatting>
  <conditionalFormatting sqref="G476">
    <cfRule type="duplicateValues" dxfId="81" priority="182"/>
  </conditionalFormatting>
  <conditionalFormatting sqref="G477">
    <cfRule type="duplicateValues" dxfId="80" priority="180"/>
  </conditionalFormatting>
  <conditionalFormatting sqref="G479">
    <cfRule type="duplicateValues" dxfId="79" priority="173"/>
  </conditionalFormatting>
  <conditionalFormatting sqref="G480:G481">
    <cfRule type="duplicateValues" dxfId="78" priority="171"/>
  </conditionalFormatting>
  <conditionalFormatting sqref="G482">
    <cfRule type="duplicateValues" dxfId="77" priority="169"/>
  </conditionalFormatting>
  <conditionalFormatting sqref="G483">
    <cfRule type="duplicateValues" dxfId="76" priority="167"/>
  </conditionalFormatting>
  <conditionalFormatting sqref="G484">
    <cfRule type="duplicateValues" dxfId="75" priority="165"/>
  </conditionalFormatting>
  <conditionalFormatting sqref="G485">
    <cfRule type="duplicateValues" dxfId="74" priority="162"/>
  </conditionalFormatting>
  <conditionalFormatting sqref="G486">
    <cfRule type="duplicateValues" dxfId="73" priority="160"/>
  </conditionalFormatting>
  <conditionalFormatting sqref="G487">
    <cfRule type="duplicateValues" dxfId="72" priority="158"/>
  </conditionalFormatting>
  <conditionalFormatting sqref="G488">
    <cfRule type="duplicateValues" dxfId="71" priority="156"/>
  </conditionalFormatting>
  <conditionalFormatting sqref="G489">
    <cfRule type="duplicateValues" dxfId="70" priority="154"/>
  </conditionalFormatting>
  <conditionalFormatting sqref="G490">
    <cfRule type="duplicateValues" dxfId="69" priority="152"/>
  </conditionalFormatting>
  <conditionalFormatting sqref="G491">
    <cfRule type="duplicateValues" dxfId="68" priority="150"/>
  </conditionalFormatting>
  <conditionalFormatting sqref="G492">
    <cfRule type="duplicateValues" dxfId="67" priority="148"/>
  </conditionalFormatting>
  <conditionalFormatting sqref="G493">
    <cfRule type="duplicateValues" dxfId="66" priority="146"/>
  </conditionalFormatting>
  <conditionalFormatting sqref="G494">
    <cfRule type="duplicateValues" dxfId="65" priority="144"/>
  </conditionalFormatting>
  <conditionalFormatting sqref="G495">
    <cfRule type="duplicateValues" dxfId="64" priority="142"/>
  </conditionalFormatting>
  <conditionalFormatting sqref="G496">
    <cfRule type="duplicateValues" dxfId="63" priority="140"/>
  </conditionalFormatting>
  <conditionalFormatting sqref="G497">
    <cfRule type="duplicateValues" dxfId="62" priority="138"/>
  </conditionalFormatting>
  <conditionalFormatting sqref="G498">
    <cfRule type="duplicateValues" dxfId="61" priority="136"/>
  </conditionalFormatting>
  <conditionalFormatting sqref="G499">
    <cfRule type="duplicateValues" dxfId="60" priority="134"/>
  </conditionalFormatting>
  <conditionalFormatting sqref="G500">
    <cfRule type="duplicateValues" dxfId="59" priority="132"/>
  </conditionalFormatting>
  <conditionalFormatting sqref="G501">
    <cfRule type="duplicateValues" dxfId="58" priority="130"/>
  </conditionalFormatting>
  <conditionalFormatting sqref="G502">
    <cfRule type="duplicateValues" dxfId="57" priority="128"/>
  </conditionalFormatting>
  <conditionalFormatting sqref="G503">
    <cfRule type="duplicateValues" dxfId="56" priority="126"/>
  </conditionalFormatting>
  <conditionalFormatting sqref="G504">
    <cfRule type="duplicateValues" dxfId="55" priority="124"/>
  </conditionalFormatting>
  <conditionalFormatting sqref="G505">
    <cfRule type="duplicateValues" dxfId="54" priority="122"/>
  </conditionalFormatting>
  <conditionalFormatting sqref="G507">
    <cfRule type="duplicateValues" dxfId="53" priority="114"/>
  </conditionalFormatting>
  <conditionalFormatting sqref="G508">
    <cfRule type="duplicateValues" dxfId="52" priority="112"/>
  </conditionalFormatting>
  <conditionalFormatting sqref="G509">
    <cfRule type="duplicateValues" dxfId="51" priority="110"/>
  </conditionalFormatting>
  <conditionalFormatting sqref="G514">
    <cfRule type="duplicateValues" dxfId="50" priority="99"/>
  </conditionalFormatting>
  <conditionalFormatting sqref="G516">
    <cfRule type="duplicateValues" dxfId="49" priority="93"/>
  </conditionalFormatting>
  <conditionalFormatting sqref="G517">
    <cfRule type="duplicateValues" dxfId="48" priority="91"/>
  </conditionalFormatting>
  <conditionalFormatting sqref="G518">
    <cfRule type="duplicateValues" dxfId="47" priority="87"/>
  </conditionalFormatting>
  <conditionalFormatting sqref="G519">
    <cfRule type="duplicateValues" dxfId="46" priority="85"/>
  </conditionalFormatting>
  <conditionalFormatting sqref="G522">
    <cfRule type="duplicateValues" dxfId="45" priority="80"/>
  </conditionalFormatting>
  <conditionalFormatting sqref="G523">
    <cfRule type="duplicateValues" dxfId="44" priority="78"/>
  </conditionalFormatting>
  <conditionalFormatting sqref="G524">
    <cfRule type="duplicateValues" dxfId="43" priority="76"/>
  </conditionalFormatting>
  <conditionalFormatting sqref="G525">
    <cfRule type="duplicateValues" dxfId="42" priority="74"/>
  </conditionalFormatting>
  <conditionalFormatting sqref="G526">
    <cfRule type="duplicateValues" dxfId="41" priority="72"/>
  </conditionalFormatting>
  <conditionalFormatting sqref="G530">
    <cfRule type="duplicateValues" dxfId="40" priority="59"/>
  </conditionalFormatting>
  <conditionalFormatting sqref="G531">
    <cfRule type="duplicateValues" dxfId="39" priority="57"/>
  </conditionalFormatting>
  <conditionalFormatting sqref="G532">
    <cfRule type="duplicateValues" dxfId="38" priority="55"/>
  </conditionalFormatting>
  <conditionalFormatting sqref="G533">
    <cfRule type="duplicateValues" dxfId="37" priority="53"/>
  </conditionalFormatting>
  <conditionalFormatting sqref="G534">
    <cfRule type="duplicateValues" dxfId="36" priority="51"/>
  </conditionalFormatting>
  <conditionalFormatting sqref="G535">
    <cfRule type="duplicateValues" dxfId="35" priority="49"/>
  </conditionalFormatting>
  <conditionalFormatting sqref="G536:H541">
    <cfRule type="containsText" dxfId="34" priority="36" operator="containsText" text="OK">
      <formula>NOT(ISERROR(SEARCH("OK",G536)))</formula>
    </cfRule>
  </conditionalFormatting>
  <conditionalFormatting sqref="G543:H559">
    <cfRule type="containsText" dxfId="33" priority="1" operator="containsText" text="OK">
      <formula>NOT(ISERROR(SEARCH("OK",G543)))</formula>
    </cfRule>
  </conditionalFormatting>
  <conditionalFormatting sqref="H176">
    <cfRule type="containsText" dxfId="32" priority="571" operator="containsText" text="OK">
      <formula>NOT(ISERROR(SEARCH("OK",H176)))</formula>
    </cfRule>
  </conditionalFormatting>
  <conditionalFormatting sqref="H184">
    <cfRule type="containsText" dxfId="31" priority="569" operator="containsText" text="OK">
      <formula>NOT(ISERROR(SEARCH("OK",H184)))</formula>
    </cfRule>
  </conditionalFormatting>
  <conditionalFormatting sqref="H189">
    <cfRule type="containsText" dxfId="30" priority="567" operator="containsText" text="OK">
      <formula>NOT(ISERROR(SEARCH("OK",H189)))</formula>
    </cfRule>
  </conditionalFormatting>
  <conditionalFormatting sqref="H203:H248">
    <cfRule type="containsText" dxfId="29" priority="545" operator="containsText" text="OK">
      <formula>NOT(ISERROR(SEARCH("OK",H203)))</formula>
    </cfRule>
  </conditionalFormatting>
  <conditionalFormatting sqref="H250:H267">
    <cfRule type="containsText" dxfId="28" priority="522" operator="containsText" text="OK">
      <formula>NOT(ISERROR(SEARCH("OK",H250)))</formula>
    </cfRule>
  </conditionalFormatting>
  <conditionalFormatting sqref="H270:H271">
    <cfRule type="containsText" dxfId="27" priority="518" operator="containsText" text="OK">
      <formula>NOT(ISERROR(SEARCH("OK",H270)))</formula>
    </cfRule>
  </conditionalFormatting>
  <conditionalFormatting sqref="H277:H281">
    <cfRule type="containsText" dxfId="26" priority="508" operator="containsText" text="OK">
      <formula>NOT(ISERROR(SEARCH("OK",H277)))</formula>
    </cfRule>
  </conditionalFormatting>
  <conditionalFormatting sqref="H284:H286">
    <cfRule type="containsText" dxfId="25" priority="499" operator="containsText" text="OK">
      <formula>NOT(ISERROR(SEARCH("OK",H284)))</formula>
    </cfRule>
  </conditionalFormatting>
  <conditionalFormatting sqref="H289">
    <cfRule type="containsText" dxfId="24" priority="495" operator="containsText" text="OK">
      <formula>NOT(ISERROR(SEARCH("OK",H289)))</formula>
    </cfRule>
  </conditionalFormatting>
  <conditionalFormatting sqref="H309:H310">
    <cfRule type="containsText" dxfId="23" priority="465" operator="containsText" text="OK">
      <formula>NOT(ISERROR(SEARCH("OK",H309)))</formula>
    </cfRule>
  </conditionalFormatting>
  <conditionalFormatting sqref="H325:H327">
    <cfRule type="containsText" dxfId="22" priority="457" operator="containsText" text="OK">
      <formula>NOT(ISERROR(SEARCH("OK",H325)))</formula>
    </cfRule>
  </conditionalFormatting>
  <conditionalFormatting sqref="H344">
    <cfRule type="containsText" dxfId="21" priority="427" operator="containsText" text="OK">
      <formula>NOT(ISERROR(SEARCH("OK",H344)))</formula>
    </cfRule>
  </conditionalFormatting>
  <conditionalFormatting sqref="H349:H350">
    <cfRule type="containsText" dxfId="20" priority="409" operator="containsText" text="OK">
      <formula>NOT(ISERROR(SEARCH("OK",H349)))</formula>
    </cfRule>
  </conditionalFormatting>
  <conditionalFormatting sqref="H358:H360">
    <cfRule type="containsText" dxfId="19" priority="395" operator="containsText" text="OK">
      <formula>NOT(ISERROR(SEARCH("OK",H358)))</formula>
    </cfRule>
  </conditionalFormatting>
  <conditionalFormatting sqref="H364">
    <cfRule type="containsText" dxfId="18" priority="386" operator="containsText" text="OK">
      <formula>NOT(ISERROR(SEARCH("OK",H364)))</formula>
    </cfRule>
  </conditionalFormatting>
  <conditionalFormatting sqref="H382">
    <cfRule type="containsText" dxfId="17" priority="331" operator="containsText" text="OK">
      <formula>NOT(ISERROR(SEARCH("OK",H382)))</formula>
    </cfRule>
  </conditionalFormatting>
  <conditionalFormatting sqref="H389">
    <cfRule type="containsText" dxfId="16" priority="341" operator="containsText" text="OK">
      <formula>NOT(ISERROR(SEARCH("OK",H389)))</formula>
    </cfRule>
  </conditionalFormatting>
  <conditionalFormatting sqref="H391:H393">
    <cfRule type="containsText" dxfId="15" priority="336" operator="containsText" text="OK">
      <formula>NOT(ISERROR(SEARCH("OK",H391)))</formula>
    </cfRule>
  </conditionalFormatting>
  <conditionalFormatting sqref="H399">
    <cfRule type="containsText" dxfId="14" priority="316" operator="containsText" text="OK">
      <formula>NOT(ISERROR(SEARCH("OK",H399)))</formula>
    </cfRule>
  </conditionalFormatting>
  <conditionalFormatting sqref="H401:H402">
    <cfRule type="containsText" dxfId="13" priority="306" operator="containsText" text="OK">
      <formula>NOT(ISERROR(SEARCH("OK",H401)))</formula>
    </cfRule>
  </conditionalFormatting>
  <conditionalFormatting sqref="H407">
    <cfRule type="containsText" dxfId="12" priority="293" operator="containsText" text="OK">
      <formula>NOT(ISERROR(SEARCH("OK",H407)))</formula>
    </cfRule>
  </conditionalFormatting>
  <conditionalFormatting sqref="H448">
    <cfRule type="containsText" dxfId="11" priority="236" operator="containsText" text="OK">
      <formula>NOT(ISERROR(SEARCH("OK",H448)))</formula>
    </cfRule>
  </conditionalFormatting>
  <conditionalFormatting sqref="H450:H452">
    <cfRule type="containsText" dxfId="10" priority="233" operator="containsText" text="OK">
      <formula>NOT(ISERROR(SEARCH("OK",H450)))</formula>
    </cfRule>
  </conditionalFormatting>
  <conditionalFormatting sqref="H478">
    <cfRule type="containsText" dxfId="9" priority="176" operator="containsText" text="OK">
      <formula>NOT(ISERROR(SEARCH("OK",H478)))</formula>
    </cfRule>
  </conditionalFormatting>
  <conditionalFormatting sqref="H484">
    <cfRule type="containsText" dxfId="8" priority="163" operator="containsText" text="OK">
      <formula>NOT(ISERROR(SEARCH("OK",H484)))</formula>
    </cfRule>
  </conditionalFormatting>
  <conditionalFormatting sqref="H506">
    <cfRule type="containsText" dxfId="7" priority="117" operator="containsText" text="OK">
      <formula>NOT(ISERROR(SEARCH("OK",H506)))</formula>
    </cfRule>
  </conditionalFormatting>
  <conditionalFormatting sqref="H509">
    <cfRule type="containsText" dxfId="6" priority="108" operator="containsText" text="OK">
      <formula>NOT(ISERROR(SEARCH("OK",H509)))</formula>
    </cfRule>
  </conditionalFormatting>
  <conditionalFormatting sqref="H513">
    <cfRule type="containsText" dxfId="5" priority="102" operator="containsText" text="OK">
      <formula>NOT(ISERROR(SEARCH("OK",H513)))</formula>
    </cfRule>
  </conditionalFormatting>
  <conditionalFormatting sqref="H519">
    <cfRule type="containsText" dxfId="4" priority="82" operator="containsText" text="OK">
      <formula>NOT(ISERROR(SEARCH("OK",H519)))</formula>
    </cfRule>
  </conditionalFormatting>
  <conditionalFormatting sqref="H527">
    <cfRule type="containsText" dxfId="3" priority="68" operator="containsText" text="OK">
      <formula>NOT(ISERROR(SEARCH("OK",H527)))</formula>
    </cfRule>
  </conditionalFormatting>
  <conditionalFormatting sqref="H529">
    <cfRule type="containsText" dxfId="2" priority="62" operator="containsText" text="OK">
      <formula>NOT(ISERROR(SEARCH("OK",H529)))</formula>
    </cfRule>
  </conditionalFormatting>
  <hyperlinks>
    <hyperlink ref="G29" r:id="rId1" xr:uid="{3913A55F-1A5D-4A6B-AFBA-BEB1A0A7E40B}"/>
    <hyperlink ref="G39" r:id="rId2" xr:uid="{82BF1FC2-A142-4C4B-A2F5-73A2003B124C}"/>
    <hyperlink ref="G21" r:id="rId3" xr:uid="{1E75CDDA-9192-4084-A6E7-F1E9D1655678}"/>
    <hyperlink ref="G88" r:id="rId4" xr:uid="{9BEFD8FB-2167-4A9F-93B3-DC066FBB08A9}"/>
    <hyperlink ref="G105" r:id="rId5" xr:uid="{C26131E9-1484-4073-9C3A-BC5DCD9EFB58}"/>
    <hyperlink ref="G108" r:id="rId6" xr:uid="{2E6112C5-BE69-43DB-BC16-ABDC39D07EEB}"/>
    <hyperlink ref="G111" r:id="rId7" xr:uid="{3837F49F-D6C2-499B-9C35-2F2BBCC5273A}"/>
    <hyperlink ref="G115" r:id="rId8" xr:uid="{9B4DDB69-74C2-4E5D-BEE3-CD51327B63E8}"/>
    <hyperlink ref="G123" r:id="rId9" xr:uid="{DDC67D24-A8F6-4B2F-8076-06318BF9196D}"/>
    <hyperlink ref="G124" r:id="rId10" xr:uid="{F8F95D5A-B7EE-4152-B9FE-10A7363D2190}"/>
    <hyperlink ref="G145" r:id="rId11" xr:uid="{F64359F9-4F6A-4500-B0BB-87E6C20A0F95}"/>
    <hyperlink ref="G158" r:id="rId12" xr:uid="{384EF50B-DA84-4E23-8FAC-9571EC540F87}"/>
    <hyperlink ref="G169" r:id="rId13" xr:uid="{31065A89-5687-498A-9F4D-984EBDE22C78}"/>
    <hyperlink ref="G164" r:id="rId14" xr:uid="{A6FBB276-0C68-45B5-973A-94366D08C520}"/>
    <hyperlink ref="G175" r:id="rId15" xr:uid="{7E6BBA68-1DCF-4F7C-B70E-CD0737772A69}"/>
    <hyperlink ref="G185" r:id="rId16" xr:uid="{8499E79E-653B-4D74-AFFF-41EA6C931160}"/>
    <hyperlink ref="G189" r:id="rId17" xr:uid="{23ADAE14-DBC8-4602-A6B9-87F3E5D30B92}"/>
    <hyperlink ref="G196" r:id="rId18" xr:uid="{7FB97E0B-76E3-4CF8-8499-F5F74F7D8361}"/>
    <hyperlink ref="G201" r:id="rId19" xr:uid="{64C22D50-319D-4C98-9016-8E51440B8A87}"/>
    <hyperlink ref="G203" r:id="rId20" xr:uid="{9EC2B8C4-C5D3-43B6-8208-02C23F468C8E}"/>
    <hyperlink ref="G204" r:id="rId21" xr:uid="{3ABAE117-B50D-4A8E-AA31-EEE6B873C290}"/>
    <hyperlink ref="G205" r:id="rId22" xr:uid="{5ECABF9D-ED5E-4FFD-B151-F96F05128E61}"/>
    <hyperlink ref="G206" r:id="rId23" xr:uid="{531A3655-2DD8-4853-8A9A-79F9F96DCDBB}"/>
    <hyperlink ref="G207" r:id="rId24" xr:uid="{58682C6D-F008-4B9B-8540-FFFBD33E7890}"/>
    <hyperlink ref="G209" r:id="rId25" xr:uid="{7C9ABB7C-52F3-48B2-AA91-31FC742C6B88}"/>
    <hyperlink ref="G210" r:id="rId26" xr:uid="{C20C26AC-522F-4592-B025-5AB3F9524F3F}"/>
    <hyperlink ref="G212" r:id="rId27" xr:uid="{34E50736-36A6-410F-B0BD-4E15A3BA2601}"/>
    <hyperlink ref="G214" r:id="rId28" xr:uid="{CD459929-060D-403B-ACBD-990E1B73BEF3}"/>
    <hyperlink ref="G215" r:id="rId29" xr:uid="{84BB7F3B-8A53-48B2-9DDC-08550ED81193}"/>
    <hyperlink ref="G216" r:id="rId30" xr:uid="{6B5EA529-3585-4C0D-9600-91E5676ED2C5}"/>
    <hyperlink ref="G217" r:id="rId31" xr:uid="{C97636A0-8FF8-46AC-AE6A-A8E5D71B25F9}"/>
    <hyperlink ref="G218" r:id="rId32" xr:uid="{7C907286-4FBD-42E9-AFF8-2B8C1D1B94AF}"/>
    <hyperlink ref="G219" r:id="rId33" xr:uid="{93222B31-AE5F-4600-A205-E7D506199DD8}"/>
    <hyperlink ref="G236" r:id="rId34" xr:uid="{AD26A85B-B028-45C1-8FAE-5B5D7AF021F3}"/>
    <hyperlink ref="G237" r:id="rId35" xr:uid="{EE83C7B4-AF9C-4CF6-9B11-859C0D595288}"/>
    <hyperlink ref="G238" r:id="rId36" xr:uid="{BBAC2FFA-A794-4169-8968-8C6ABDEDCDF7}"/>
    <hyperlink ref="G239:G241" r:id="rId37" display="8@grupoconectar.co" xr:uid="{EE041D1E-1DF9-4070-B1CE-02D6AE3D506A}"/>
    <hyperlink ref="G239" r:id="rId38" xr:uid="{A39ED5FA-2F96-4CC9-A43A-4C1D7CD12DF5}"/>
    <hyperlink ref="G240" r:id="rId39" xr:uid="{89CC5139-F731-427B-95A5-AAC8F3D1B3C5}"/>
    <hyperlink ref="G241" r:id="rId40" xr:uid="{FF04A2F4-EE4B-49EA-AC60-95E46CB715BB}"/>
    <hyperlink ref="G242:G244" r:id="rId41" display="8@grupoconectar.co" xr:uid="{0B638536-E326-4431-A6E3-710ED88B90FD}"/>
    <hyperlink ref="G242" r:id="rId42" xr:uid="{E302B970-408C-439D-A33D-ECCFA54AC3C5}"/>
    <hyperlink ref="G244" r:id="rId43" xr:uid="{8E932679-69CD-47D6-AA7B-B13CCCB2576E}"/>
    <hyperlink ref="G243" r:id="rId44" xr:uid="{75A728ED-F5E4-4613-9FBA-414257A146FD}"/>
    <hyperlink ref="G245" r:id="rId45" xr:uid="{4C11CDEF-8222-4C2E-A368-EB3468AEE3A1}"/>
    <hyperlink ref="G246" r:id="rId46" xr:uid="{0F8BA38B-4940-4A5D-BE52-5DC34B8AE033}"/>
    <hyperlink ref="G247" r:id="rId47" xr:uid="{5EE0BD76-5985-436E-BE30-1132087CFC25}"/>
    <hyperlink ref="G248" r:id="rId48" xr:uid="{0BE3707F-2E86-401C-9F03-E882DB3DBFE4}"/>
    <hyperlink ref="G249" r:id="rId49" xr:uid="{FF18EC35-8EC8-4656-B179-FAF333A9F4C0}"/>
    <hyperlink ref="G250" r:id="rId50" xr:uid="{BC368956-5239-4EAB-8017-518DE66EF1E9}"/>
    <hyperlink ref="G251" r:id="rId51" xr:uid="{E038F464-9E31-4DD8-9DEC-1F5F0D30E240}"/>
    <hyperlink ref="G252" r:id="rId52" xr:uid="{28154E8C-9348-4C96-B2BB-B120C938BB29}"/>
    <hyperlink ref="G253" r:id="rId53" xr:uid="{AA0903DC-C8EF-45CD-A6FF-D7B37C8E7918}"/>
    <hyperlink ref="G254" r:id="rId54" xr:uid="{0A4C49ED-A8FC-4DF6-BFFD-504E7F84B386}"/>
    <hyperlink ref="G255" r:id="rId55" xr:uid="{E87A7932-FB72-4DB1-8537-52ADB0DC1B91}"/>
    <hyperlink ref="G256" r:id="rId56" xr:uid="{8CB03D27-A384-4B55-8BDD-76310FD51D35}"/>
    <hyperlink ref="G257" r:id="rId57" xr:uid="{AC2B55DF-112A-4C9B-AC2C-8BDF15076442}"/>
    <hyperlink ref="G258" r:id="rId58" xr:uid="{EE49619A-D484-4C8F-B6A3-B6A7B1DD5B89}"/>
    <hyperlink ref="G259" r:id="rId59" xr:uid="{9ACD9F80-0B81-4380-A8F2-06FF8452D3AD}"/>
    <hyperlink ref="G260" r:id="rId60" xr:uid="{FE1FD7AF-7A85-4BEC-A983-CDB2AD81DD73}"/>
    <hyperlink ref="G261" r:id="rId61" xr:uid="{E0B040AB-96FF-4287-8D3B-25A66347EA15}"/>
    <hyperlink ref="G263" r:id="rId62" xr:uid="{77F5EDD4-67C0-49AC-A5FD-AC3E10D1361B}"/>
    <hyperlink ref="G211" r:id="rId63" xr:uid="{29E9AC99-EDCB-499C-8EE7-E6F9302BCAEE}"/>
    <hyperlink ref="G264" r:id="rId64" xr:uid="{4CA0CD8D-A791-4584-BB8B-3FF61CCD641C}"/>
    <hyperlink ref="G265" r:id="rId65" xr:uid="{DD918A91-1598-4D1C-9D9E-BB3F3243D09E}"/>
    <hyperlink ref="G266" r:id="rId66" xr:uid="{96C0C7D1-DA2A-423C-9161-95AE64DE373B}"/>
    <hyperlink ref="G267" r:id="rId67" xr:uid="{8B428E6B-0A54-4B68-A1FB-6B379EBD5301}"/>
    <hyperlink ref="G270" r:id="rId68" xr:uid="{CAD994A3-2CBC-4889-90FD-8835621FC36E}"/>
    <hyperlink ref="G271" r:id="rId69" xr:uid="{97794B4D-77BB-4765-A301-458D38220F10}"/>
    <hyperlink ref="G274" r:id="rId70" xr:uid="{8419B5EB-054B-44F6-B04C-B900EC5F55DA}"/>
    <hyperlink ref="G276" r:id="rId71" xr:uid="{CC6BCAA5-0B46-4D72-A286-5C055D61A618}"/>
    <hyperlink ref="G277" r:id="rId72" xr:uid="{E0F22295-0639-49DE-8413-6E06CCC34CCA}"/>
    <hyperlink ref="G278" r:id="rId73" xr:uid="{56A3DD79-571E-4FBF-9210-EBEBCFAB8F10}"/>
    <hyperlink ref="G279" r:id="rId74" xr:uid="{39D690C3-1300-4222-82F4-96943403AC7F}"/>
    <hyperlink ref="G280" r:id="rId75" xr:uid="{901B34F0-97C7-49C1-AD03-426478E775A8}"/>
    <hyperlink ref="G283" r:id="rId76" xr:uid="{80CE64CA-E987-46D9-BEFE-7865B9578030}"/>
    <hyperlink ref="G282" r:id="rId77" xr:uid="{B0DA6D4B-20E8-4204-96EB-A8B6F87A4A6A}"/>
    <hyperlink ref="G284" r:id="rId78" xr:uid="{4A2C4A72-7FF0-4F7E-9DC5-7F7BAD0C95C8}"/>
    <hyperlink ref="G285" r:id="rId79" xr:uid="{92D1705A-833B-4E18-904C-54D5E2568ED8}"/>
    <hyperlink ref="G286" r:id="rId80" xr:uid="{78591071-E238-4359-BC00-AE29A7225F79}"/>
    <hyperlink ref="G287" r:id="rId81" xr:uid="{543B25A7-C160-4885-BDDE-D7DA24FBDC95}"/>
    <hyperlink ref="G289" r:id="rId82" xr:uid="{97656359-4520-44A7-BA77-DFDE928F2581}"/>
    <hyperlink ref="G291" r:id="rId83" xr:uid="{14FE5C5E-3321-42E1-BCED-68E50E531F94}"/>
    <hyperlink ref="G297" r:id="rId84" xr:uid="{79FA48B9-0902-4668-9A35-99BDA037DAB4}"/>
    <hyperlink ref="G299" r:id="rId85" xr:uid="{405FAC37-C488-446C-BA81-A2B49C376E5A}"/>
    <hyperlink ref="G309" r:id="rId86" xr:uid="{471CDDE3-18B6-4F8E-AD4B-DB5FB09E7E01}"/>
    <hyperlink ref="G310" r:id="rId87" xr:uid="{95677A4F-EE91-4789-98F4-51D055D64576}"/>
    <hyperlink ref="G324" r:id="rId88" xr:uid="{DE6AC3E0-0FF5-437B-A873-F4188B6BCF8E}"/>
    <hyperlink ref="G325" r:id="rId89" xr:uid="{C95CDFF3-9CB8-4F2D-9B99-B77E3F3C193C}"/>
    <hyperlink ref="G326" r:id="rId90" xr:uid="{8E3E5F7F-D005-4372-80AE-FF3A5054D858}"/>
    <hyperlink ref="G327" r:id="rId91" xr:uid="{99FC649D-46C6-4FC5-8251-22219A97B53F}"/>
    <hyperlink ref="G331" r:id="rId92" xr:uid="{BAE1E114-A892-492D-A56F-76A116FA3844}"/>
    <hyperlink ref="G336" r:id="rId93" xr:uid="{DF4BC00F-4D01-4E92-8AD2-4A46D7092414}"/>
    <hyperlink ref="G337" r:id="rId94" xr:uid="{B82A23BD-12F0-4F50-8A1B-A79B66EA989C}"/>
    <hyperlink ref="G338" r:id="rId95" xr:uid="{B30F9BB1-5B3C-492B-AD3A-3A8039BB7E15}"/>
    <hyperlink ref="G339" r:id="rId96" xr:uid="{87923E3F-30F5-45F7-B3EC-1AED97DFDA37}"/>
    <hyperlink ref="G345" r:id="rId97" xr:uid="{7F5DA523-8B56-4A9E-ADA5-FB044B86E1D4}"/>
    <hyperlink ref="G349" r:id="rId98" xr:uid="{74A9F9FA-AB2E-4784-B66B-5B83D674C07C}"/>
    <hyperlink ref="G353" r:id="rId99" xr:uid="{DA2576A2-2985-4E04-A377-0B3D587A2519}"/>
    <hyperlink ref="G350" r:id="rId100" xr:uid="{042F7096-88AC-40CB-B4F2-D6FB4D470945}"/>
    <hyperlink ref="G356" r:id="rId101" xr:uid="{B978E9E4-056C-4C8C-8472-60175142B509}"/>
    <hyperlink ref="G358" r:id="rId102" xr:uid="{DEB2327E-6369-4E56-A2B4-2432A8616363}"/>
    <hyperlink ref="G360" r:id="rId103" xr:uid="{668C0CD0-5932-4A0D-A135-75CC248A7D20}"/>
    <hyperlink ref="G361" r:id="rId104" xr:uid="{746E660F-F631-4045-A1C2-4D701136F8FD}"/>
    <hyperlink ref="G363" r:id="rId105" xr:uid="{E2485ADE-0567-406A-B223-1905F53B52DD}"/>
    <hyperlink ref="G365" r:id="rId106" xr:uid="{AD05194A-821F-4094-8CB7-F5995BDB9297}"/>
    <hyperlink ref="G366" r:id="rId107" xr:uid="{141A0C76-16E5-48E4-8B72-14992E96AE4D}"/>
    <hyperlink ref="G368" r:id="rId108" xr:uid="{391CC63D-056C-4BE6-8413-2DBB73172EC1}"/>
    <hyperlink ref="G369" r:id="rId109" xr:uid="{A05B81F1-BB56-46B3-AB20-1D0B9A711976}"/>
    <hyperlink ref="G370" r:id="rId110" xr:uid="{30ABBBEF-6D68-4147-8D99-D544B3561A5B}"/>
    <hyperlink ref="G371" r:id="rId111" xr:uid="{66EA42AE-7728-4485-B63E-DC30C18E1CE7}"/>
    <hyperlink ref="G399" r:id="rId112" xr:uid="{4D8BAFD4-818B-4FEA-9747-8659464EA9E6}"/>
    <hyperlink ref="G401" r:id="rId113" xr:uid="{0A1BCA1F-7770-4500-942C-55A793CFA7B7}"/>
    <hyperlink ref="G405" r:id="rId114" xr:uid="{C443CDB8-1B89-40E5-BBCE-D738FB23AAB6}"/>
    <hyperlink ref="G406" r:id="rId115" xr:uid="{828446F3-BC22-4DE9-A0B2-C8A8D073F196}"/>
    <hyperlink ref="G407" r:id="rId116" display="milagros.herrera@grupoconectar.co" xr:uid="{2FEFEB74-B735-4228-B7DC-9C79F20ED026}"/>
    <hyperlink ref="G408" r:id="rId117" xr:uid="{8DBF3307-D2F5-41EB-AA74-5E673060B9FD}"/>
    <hyperlink ref="G409" r:id="rId118" xr:uid="{4201CAEF-498D-4407-B152-01B1AE32A285}"/>
    <hyperlink ref="G410" r:id="rId119" xr:uid="{39608E23-C182-4234-8666-A9900895D0B4}"/>
    <hyperlink ref="G411" r:id="rId120" xr:uid="{0DE51AE4-F72F-4ED0-93ED-DE9ADFF02C55}"/>
    <hyperlink ref="G412" r:id="rId121" xr:uid="{8E614521-951F-4D46-8A8E-1C892124C3E5}"/>
    <hyperlink ref="G413" r:id="rId122" xr:uid="{548AB2B0-FAB9-4684-9244-37EA4597DFBB}"/>
    <hyperlink ref="G414" r:id="rId123" xr:uid="{E9A21173-FF75-41DC-A33C-FFBB5D1C9926}"/>
    <hyperlink ref="G415" r:id="rId124" xr:uid="{793FF79E-BA7F-4DBF-9A38-D6B7207E5910}"/>
    <hyperlink ref="G416" r:id="rId125" xr:uid="{C75E0B41-6AB2-49DC-ADFD-AE29FFF4B362}"/>
    <hyperlink ref="G417" r:id="rId126" xr:uid="{02638E0D-2055-44E4-B52A-5C1A1B8D6077}"/>
    <hyperlink ref="G418" r:id="rId127" xr:uid="{647DD620-967C-4302-824A-0900C4CF5198}"/>
    <hyperlink ref="G419" r:id="rId128" xr:uid="{12E9F0B2-8A3C-448B-9F94-99DF1935D3E2}"/>
    <hyperlink ref="G420" r:id="rId129" xr:uid="{2A015B9D-9B23-49FE-96DA-C504F459696D}"/>
    <hyperlink ref="G421" r:id="rId130" xr:uid="{A7A26A3A-400A-4C23-A168-89760AB14BB5}"/>
    <hyperlink ref="G422" r:id="rId131" xr:uid="{08D0EECB-083A-4AB9-B2D5-AB84FD78C5BA}"/>
    <hyperlink ref="G423" r:id="rId132" xr:uid="{0B2CFB68-2ED2-4F3A-B1AE-464CAD0B1E27}"/>
    <hyperlink ref="G424" r:id="rId133" xr:uid="{925C2D03-4015-443D-AC68-2F3644ABA74A}"/>
    <hyperlink ref="G425" r:id="rId134" xr:uid="{EAA810D9-6320-48A6-AEAC-8DE94108E487}"/>
    <hyperlink ref="G426" r:id="rId135" xr:uid="{0889F06E-423F-40F1-A2BF-C604200002C3}"/>
    <hyperlink ref="G427" r:id="rId136" xr:uid="{AE22DD16-6601-4ED0-86F9-2A54260942D3}"/>
    <hyperlink ref="G476" r:id="rId137" xr:uid="{5EC030D2-4FE4-4A44-BD2F-34DA6C59B784}"/>
    <hyperlink ref="G478" r:id="rId138" xr:uid="{86A23FEC-FB79-44C7-A45C-6F3D2D839164}"/>
    <hyperlink ref="G502" r:id="rId139" xr:uid="{BE5B4B65-2398-40B8-BADB-1329E91E631E}"/>
    <hyperlink ref="G510" r:id="rId140" xr:uid="{F376EE14-BD44-4625-9C76-528F5EF6BE24}"/>
    <hyperlink ref="G511" r:id="rId141" xr:uid="{5F64E88B-722E-4C92-B79D-EA5A8CF390D1}"/>
    <hyperlink ref="G513" r:id="rId142" xr:uid="{A5ECE55D-A759-42EE-8A54-197BF8496482}"/>
    <hyperlink ref="G515" r:id="rId143" xr:uid="{56164472-6850-4EED-B0C9-8CC5093137B4}"/>
    <hyperlink ref="G522" r:id="rId144" xr:uid="{D778C4C4-BFAD-4C89-8086-34F39999FD9E}"/>
    <hyperlink ref="G527" r:id="rId145" xr:uid="{A6E7D963-F53D-4522-8B65-CE980286E94D}"/>
    <hyperlink ref="G528" r:id="rId146" xr:uid="{29E915E2-6241-4BA0-9EF8-466F9FC3B5E7}"/>
    <hyperlink ref="G529" r:id="rId147" xr:uid="{4F22241A-A22C-4EDA-BF72-927F3F205162}"/>
    <hyperlink ref="G533" r:id="rId148" xr:uid="{22FA3A6D-A40E-49AE-B64B-0579CC2683E2}"/>
    <hyperlink ref="G534" r:id="rId149" xr:uid="{C35AF0E5-4CED-4679-932D-E68DB04AFDF1}"/>
    <hyperlink ref="G535" r:id="rId150" xr:uid="{C9FA9DBD-59BE-400C-8193-DE495B282988}"/>
    <hyperlink ref="G542" r:id="rId151" display="rvillanueva@grupoconectar.net" xr:uid="{EC46F362-5683-4E0C-A4A0-3D1946FBFE95}"/>
  </hyperlinks>
  <pageMargins left="0.7" right="0.7" top="0.75" bottom="0.75" header="0.3" footer="0.3"/>
  <pageSetup paperSize="9" orientation="portrait" r:id="rId15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4A98-3715-4941-9569-1BE983579D68}">
  <sheetPr codeName="Hoja7"/>
  <dimension ref="A1:AN2357"/>
  <sheetViews>
    <sheetView workbookViewId="0"/>
  </sheetViews>
  <sheetFormatPr baseColWidth="10" defaultColWidth="11.28515625" defaultRowHeight="15" x14ac:dyDescent="0.25"/>
  <cols>
    <col min="1" max="1" width="17.140625" bestFit="1" customWidth="1"/>
    <col min="2" max="2" width="9.28515625" bestFit="1" customWidth="1"/>
    <col min="3" max="3" width="41.7109375" bestFit="1" customWidth="1"/>
    <col min="4" max="4" width="23.5703125" bestFit="1" customWidth="1"/>
    <col min="5" max="5" width="10.42578125" bestFit="1" customWidth="1"/>
    <col min="6" max="6" width="23.5703125" bestFit="1" customWidth="1"/>
    <col min="7" max="7" width="6.7109375" bestFit="1" customWidth="1"/>
    <col min="8" max="8" width="11" bestFit="1" customWidth="1"/>
    <col min="9" max="9" width="10.28515625" bestFit="1" customWidth="1"/>
    <col min="10" max="10" width="6.28515625" bestFit="1" customWidth="1"/>
    <col min="11" max="11" width="15.7109375" bestFit="1" customWidth="1"/>
    <col min="12" max="12" width="16.7109375" bestFit="1" customWidth="1"/>
    <col min="13" max="13" width="11.140625" bestFit="1" customWidth="1"/>
    <col min="14" max="14" width="8.42578125" bestFit="1" customWidth="1"/>
    <col min="15" max="15" width="27.7109375" bestFit="1" customWidth="1"/>
    <col min="16" max="16" width="32.28515625" bestFit="1" customWidth="1"/>
    <col min="17" max="17" width="31.42578125" bestFit="1" customWidth="1"/>
    <col min="18" max="18" width="17.7109375" bestFit="1" customWidth="1"/>
    <col min="19" max="19" width="45.28515625" bestFit="1" customWidth="1"/>
    <col min="20" max="20" width="14.5703125" bestFit="1" customWidth="1"/>
    <col min="21" max="21" width="49.140625" bestFit="1" customWidth="1"/>
    <col min="22" max="22" width="9.7109375" bestFit="1" customWidth="1"/>
    <col min="23" max="23" width="27.42578125" bestFit="1" customWidth="1"/>
    <col min="24" max="24" width="16.28515625" bestFit="1" customWidth="1"/>
    <col min="25" max="25" width="56.28515625" bestFit="1" customWidth="1"/>
    <col min="26" max="26" width="16.28515625" bestFit="1" customWidth="1"/>
    <col min="27" max="27" width="35.7109375" bestFit="1" customWidth="1"/>
    <col min="28" max="28" width="35" bestFit="1" customWidth="1"/>
    <col min="29" max="29" width="15.85546875" bestFit="1" customWidth="1"/>
    <col min="30" max="30" width="32" bestFit="1" customWidth="1"/>
    <col min="31" max="31" width="34" bestFit="1" customWidth="1"/>
    <col min="32" max="32" width="16.140625" bestFit="1" customWidth="1"/>
    <col min="33" max="33" width="14" bestFit="1" customWidth="1"/>
    <col min="34" max="34" width="14.28515625" bestFit="1" customWidth="1"/>
    <col min="35" max="35" width="12.28515625" bestFit="1" customWidth="1"/>
    <col min="36" max="36" width="21" bestFit="1" customWidth="1"/>
    <col min="37" max="37" width="14.7109375" bestFit="1" customWidth="1"/>
    <col min="38" max="38" width="12.5703125" bestFit="1" customWidth="1"/>
    <col min="39" max="39" width="18.140625" bestFit="1" customWidth="1"/>
    <col min="40" max="40" width="16.28515625" bestFit="1" customWidth="1"/>
  </cols>
  <sheetData>
    <row r="1" spans="1:40" x14ac:dyDescent="0.25">
      <c r="A1" t="s">
        <v>3971</v>
      </c>
      <c r="B1" t="s">
        <v>3972</v>
      </c>
      <c r="C1" t="s">
        <v>3973</v>
      </c>
      <c r="D1" t="s">
        <v>3974</v>
      </c>
      <c r="E1" t="s">
        <v>3975</v>
      </c>
      <c r="F1" t="s">
        <v>3976</v>
      </c>
      <c r="G1" t="s">
        <v>3004</v>
      </c>
      <c r="H1" t="s">
        <v>3005</v>
      </c>
      <c r="I1" t="s">
        <v>3006</v>
      </c>
      <c r="J1" t="s">
        <v>3007</v>
      </c>
      <c r="K1" t="s">
        <v>3977</v>
      </c>
      <c r="L1" t="s">
        <v>3978</v>
      </c>
      <c r="M1" t="s">
        <v>3979</v>
      </c>
      <c r="N1" t="s">
        <v>3980</v>
      </c>
      <c r="O1" t="s">
        <v>3981</v>
      </c>
      <c r="P1" t="s">
        <v>3982</v>
      </c>
      <c r="Q1" t="s">
        <v>3983</v>
      </c>
      <c r="R1" t="s">
        <v>3984</v>
      </c>
      <c r="S1" t="s">
        <v>3985</v>
      </c>
      <c r="T1" t="s">
        <v>3986</v>
      </c>
      <c r="U1" t="s">
        <v>3987</v>
      </c>
      <c r="V1" t="s">
        <v>3988</v>
      </c>
      <c r="W1" t="s">
        <v>3989</v>
      </c>
      <c r="X1" t="s">
        <v>3990</v>
      </c>
      <c r="Y1" t="s">
        <v>3991</v>
      </c>
      <c r="Z1" t="s">
        <v>3992</v>
      </c>
      <c r="AA1" t="s">
        <v>3993</v>
      </c>
      <c r="AB1" t="s">
        <v>3994</v>
      </c>
      <c r="AC1" t="s">
        <v>3995</v>
      </c>
      <c r="AD1" t="s">
        <v>3996</v>
      </c>
      <c r="AE1" t="s">
        <v>3997</v>
      </c>
      <c r="AF1" t="s">
        <v>3998</v>
      </c>
      <c r="AG1" t="s">
        <v>3999</v>
      </c>
      <c r="AH1" t="s">
        <v>4000</v>
      </c>
      <c r="AI1" t="s">
        <v>4001</v>
      </c>
      <c r="AJ1" t="s">
        <v>4002</v>
      </c>
      <c r="AK1" t="s">
        <v>2785</v>
      </c>
      <c r="AL1" t="s">
        <v>2786</v>
      </c>
      <c r="AM1" t="s">
        <v>2787</v>
      </c>
      <c r="AN1" t="s">
        <v>2788</v>
      </c>
    </row>
    <row r="2" spans="1:40" x14ac:dyDescent="0.25">
      <c r="A2">
        <v>79777913</v>
      </c>
      <c r="B2">
        <v>9</v>
      </c>
      <c r="C2" t="s">
        <v>4003</v>
      </c>
      <c r="D2" t="s">
        <v>4004</v>
      </c>
      <c r="E2" s="8">
        <v>27262</v>
      </c>
      <c r="F2" t="s">
        <v>4004</v>
      </c>
      <c r="G2" t="s">
        <v>4005</v>
      </c>
      <c r="H2" s="8">
        <v>39523</v>
      </c>
      <c r="I2" s="8">
        <v>219512</v>
      </c>
      <c r="J2" t="s">
        <v>3041</v>
      </c>
      <c r="K2" s="8">
        <v>219512</v>
      </c>
      <c r="M2">
        <v>220</v>
      </c>
      <c r="N2">
        <v>100</v>
      </c>
      <c r="P2" t="s">
        <v>4006</v>
      </c>
      <c r="Q2" t="s">
        <v>4007</v>
      </c>
      <c r="R2" t="s">
        <v>4008</v>
      </c>
      <c r="S2" t="s">
        <v>4009</v>
      </c>
      <c r="T2" t="s">
        <v>3043</v>
      </c>
      <c r="U2" t="s">
        <v>4010</v>
      </c>
      <c r="V2" t="s">
        <v>4011</v>
      </c>
      <c r="W2" t="s">
        <v>3044</v>
      </c>
      <c r="X2" t="s">
        <v>4012</v>
      </c>
      <c r="Y2" t="s">
        <v>4013</v>
      </c>
      <c r="Z2" t="s">
        <v>4014</v>
      </c>
      <c r="AA2" t="s">
        <v>4015</v>
      </c>
      <c r="AB2" t="s">
        <v>4016</v>
      </c>
      <c r="AC2" t="s">
        <v>4017</v>
      </c>
      <c r="AD2" t="s">
        <v>4018</v>
      </c>
      <c r="AE2" t="s">
        <v>4019</v>
      </c>
      <c r="AF2" t="s">
        <v>3093</v>
      </c>
      <c r="AG2" t="s">
        <v>3292</v>
      </c>
      <c r="AH2" t="s">
        <v>4020</v>
      </c>
      <c r="AI2" t="s">
        <v>3295</v>
      </c>
      <c r="AJ2" t="s">
        <v>3296</v>
      </c>
      <c r="AK2" t="s">
        <v>3109</v>
      </c>
      <c r="AL2" t="s">
        <v>4021</v>
      </c>
      <c r="AM2" t="s">
        <v>3109</v>
      </c>
      <c r="AN2" t="s">
        <v>3055</v>
      </c>
    </row>
    <row r="3" spans="1:40" x14ac:dyDescent="0.25">
      <c r="A3">
        <v>11385883</v>
      </c>
      <c r="B3">
        <v>1357</v>
      </c>
      <c r="C3" t="s">
        <v>4022</v>
      </c>
      <c r="D3" t="s">
        <v>4023</v>
      </c>
      <c r="E3" s="8">
        <v>39444</v>
      </c>
      <c r="G3" t="s">
        <v>4024</v>
      </c>
      <c r="H3" s="8">
        <v>39549</v>
      </c>
      <c r="I3" s="8">
        <v>219512</v>
      </c>
      <c r="J3" t="s">
        <v>3041</v>
      </c>
      <c r="K3" s="8">
        <v>219512</v>
      </c>
      <c r="M3">
        <v>220</v>
      </c>
      <c r="N3">
        <v>100</v>
      </c>
      <c r="O3" t="s">
        <v>4025</v>
      </c>
      <c r="P3" t="s">
        <v>4026</v>
      </c>
      <c r="Q3" t="s">
        <v>4027</v>
      </c>
      <c r="R3" t="s">
        <v>4028</v>
      </c>
      <c r="S3" t="s">
        <v>4029</v>
      </c>
      <c r="T3" t="s">
        <v>3063</v>
      </c>
      <c r="U3" t="s">
        <v>4063</v>
      </c>
      <c r="V3" t="s">
        <v>4031</v>
      </c>
      <c r="W3" t="s">
        <v>3044</v>
      </c>
      <c r="X3" t="s">
        <v>4032</v>
      </c>
      <c r="Y3" t="s">
        <v>4033</v>
      </c>
      <c r="Z3" t="s">
        <v>3958</v>
      </c>
      <c r="AA3" t="s">
        <v>4034</v>
      </c>
      <c r="AB3" t="s">
        <v>4035</v>
      </c>
      <c r="AC3" t="s">
        <v>4036</v>
      </c>
      <c r="AD3" t="s">
        <v>4018</v>
      </c>
      <c r="AE3" t="s">
        <v>3060</v>
      </c>
      <c r="AF3" t="s">
        <v>3282</v>
      </c>
      <c r="AG3" t="s">
        <v>3258</v>
      </c>
      <c r="AH3" t="s">
        <v>2500</v>
      </c>
      <c r="AI3" t="s">
        <v>3074</v>
      </c>
      <c r="AJ3" t="s">
        <v>3959</v>
      </c>
      <c r="AK3" t="s">
        <v>3274</v>
      </c>
      <c r="AL3" t="s">
        <v>3275</v>
      </c>
      <c r="AM3" t="s">
        <v>3028</v>
      </c>
      <c r="AN3" t="s">
        <v>3063</v>
      </c>
    </row>
    <row r="4" spans="1:40" x14ac:dyDescent="0.25">
      <c r="A4">
        <v>80034596</v>
      </c>
      <c r="B4">
        <v>649</v>
      </c>
      <c r="C4" t="s">
        <v>8103</v>
      </c>
      <c r="D4" t="s">
        <v>4004</v>
      </c>
      <c r="E4" s="8">
        <v>39637</v>
      </c>
      <c r="F4" t="s">
        <v>4004</v>
      </c>
      <c r="G4" t="s">
        <v>4024</v>
      </c>
      <c r="H4" s="8">
        <v>39637</v>
      </c>
      <c r="I4" s="8">
        <v>219512</v>
      </c>
      <c r="J4" t="s">
        <v>3041</v>
      </c>
      <c r="K4" s="8">
        <v>219512</v>
      </c>
      <c r="M4">
        <v>220</v>
      </c>
      <c r="N4">
        <v>100</v>
      </c>
      <c r="O4" t="s">
        <v>4025</v>
      </c>
      <c r="P4" t="s">
        <v>4006</v>
      </c>
      <c r="Q4" t="s">
        <v>4046</v>
      </c>
      <c r="R4" t="s">
        <v>8104</v>
      </c>
      <c r="S4" t="s">
        <v>3573</v>
      </c>
      <c r="T4" t="s">
        <v>3085</v>
      </c>
      <c r="U4" t="s">
        <v>4063</v>
      </c>
      <c r="V4" t="s">
        <v>4042</v>
      </c>
      <c r="W4" t="s">
        <v>3044</v>
      </c>
      <c r="X4" t="s">
        <v>4032</v>
      </c>
      <c r="Y4" t="s">
        <v>4033</v>
      </c>
      <c r="Z4" t="s">
        <v>3958</v>
      </c>
      <c r="AA4" t="s">
        <v>4034</v>
      </c>
      <c r="AB4" t="s">
        <v>4044</v>
      </c>
      <c r="AC4" t="s">
        <v>4036</v>
      </c>
      <c r="AD4" t="s">
        <v>4018</v>
      </c>
      <c r="AE4" t="s">
        <v>3060</v>
      </c>
      <c r="AF4" t="s">
        <v>3282</v>
      </c>
      <c r="AG4" t="s">
        <v>3258</v>
      </c>
      <c r="AH4" t="s">
        <v>2500</v>
      </c>
      <c r="AI4" t="s">
        <v>3074</v>
      </c>
      <c r="AJ4" t="s">
        <v>3959</v>
      </c>
      <c r="AK4" t="s">
        <v>3274</v>
      </c>
      <c r="AL4" t="s">
        <v>3275</v>
      </c>
      <c r="AM4" t="s">
        <v>3028</v>
      </c>
      <c r="AN4" t="s">
        <v>3307</v>
      </c>
    </row>
    <row r="5" spans="1:40" x14ac:dyDescent="0.25">
      <c r="A5">
        <v>80758635</v>
      </c>
      <c r="B5">
        <v>1</v>
      </c>
      <c r="C5" t="s">
        <v>4045</v>
      </c>
      <c r="D5" t="s">
        <v>4004</v>
      </c>
      <c r="E5" s="8">
        <v>37184</v>
      </c>
      <c r="F5" t="s">
        <v>4004</v>
      </c>
      <c r="G5" t="s">
        <v>4005</v>
      </c>
      <c r="H5" s="8">
        <v>39692</v>
      </c>
      <c r="I5" s="8">
        <v>219512</v>
      </c>
      <c r="J5" t="s">
        <v>3041</v>
      </c>
      <c r="K5" s="8">
        <v>219512</v>
      </c>
      <c r="M5">
        <v>220</v>
      </c>
      <c r="N5">
        <v>100</v>
      </c>
      <c r="P5" t="s">
        <v>4006</v>
      </c>
      <c r="Q5" t="s">
        <v>4046</v>
      </c>
      <c r="R5" t="s">
        <v>4047</v>
      </c>
      <c r="S5" t="s">
        <v>4048</v>
      </c>
      <c r="T5" t="s">
        <v>3043</v>
      </c>
      <c r="U5" t="s">
        <v>4049</v>
      </c>
      <c r="V5" t="s">
        <v>4011</v>
      </c>
      <c r="W5" t="s">
        <v>3044</v>
      </c>
      <c r="X5" t="s">
        <v>4050</v>
      </c>
      <c r="Y5" t="s">
        <v>4051</v>
      </c>
      <c r="Z5" t="s">
        <v>4014</v>
      </c>
      <c r="AA5" t="s">
        <v>4015</v>
      </c>
      <c r="AB5" t="s">
        <v>4016</v>
      </c>
      <c r="AC5" t="s">
        <v>4017</v>
      </c>
      <c r="AD5" t="s">
        <v>4018</v>
      </c>
      <c r="AE5" t="s">
        <v>4052</v>
      </c>
      <c r="AF5" t="s">
        <v>3093</v>
      </c>
      <c r="AG5" t="s">
        <v>3292</v>
      </c>
      <c r="AH5" t="s">
        <v>4020</v>
      </c>
      <c r="AI5" t="s">
        <v>3295</v>
      </c>
      <c r="AJ5" t="s">
        <v>3296</v>
      </c>
      <c r="AK5" t="s">
        <v>4053</v>
      </c>
      <c r="AL5" t="s">
        <v>4021</v>
      </c>
      <c r="AM5" t="s">
        <v>4053</v>
      </c>
      <c r="AN5" t="s">
        <v>3055</v>
      </c>
    </row>
    <row r="6" spans="1:40" x14ac:dyDescent="0.25">
      <c r="A6">
        <v>80024380</v>
      </c>
      <c r="B6">
        <v>252</v>
      </c>
      <c r="C6" t="s">
        <v>4054</v>
      </c>
      <c r="D6" t="s">
        <v>4004</v>
      </c>
      <c r="E6" s="8">
        <v>39711</v>
      </c>
      <c r="F6" t="s">
        <v>4004</v>
      </c>
      <c r="G6" t="s">
        <v>4024</v>
      </c>
      <c r="H6" s="8">
        <v>39711</v>
      </c>
      <c r="I6" s="8">
        <v>219512</v>
      </c>
      <c r="J6" t="s">
        <v>3041</v>
      </c>
      <c r="K6" s="8">
        <v>219512</v>
      </c>
      <c r="M6">
        <v>220</v>
      </c>
      <c r="N6">
        <v>100</v>
      </c>
      <c r="O6" t="s">
        <v>4038</v>
      </c>
      <c r="P6" t="s">
        <v>4055</v>
      </c>
      <c r="Q6" t="s">
        <v>4027</v>
      </c>
      <c r="R6" t="s">
        <v>4056</v>
      </c>
      <c r="S6" t="s">
        <v>3573</v>
      </c>
      <c r="T6" t="s">
        <v>3085</v>
      </c>
      <c r="U6" t="s">
        <v>4063</v>
      </c>
      <c r="V6" t="s">
        <v>4042</v>
      </c>
      <c r="W6" t="s">
        <v>3044</v>
      </c>
      <c r="X6" t="s">
        <v>4032</v>
      </c>
      <c r="Y6" t="s">
        <v>4033</v>
      </c>
      <c r="Z6" t="s">
        <v>4057</v>
      </c>
      <c r="AA6" t="s">
        <v>4058</v>
      </c>
      <c r="AB6" t="s">
        <v>4059</v>
      </c>
      <c r="AC6" t="s">
        <v>4036</v>
      </c>
      <c r="AD6" t="s">
        <v>4018</v>
      </c>
      <c r="AE6" t="s">
        <v>3060</v>
      </c>
      <c r="AF6" t="s">
        <v>3282</v>
      </c>
      <c r="AG6" t="s">
        <v>3258</v>
      </c>
      <c r="AH6" t="s">
        <v>4060</v>
      </c>
      <c r="AI6" t="s">
        <v>3074</v>
      </c>
      <c r="AJ6" t="s">
        <v>3306</v>
      </c>
      <c r="AK6" t="s">
        <v>3274</v>
      </c>
      <c r="AL6" t="s">
        <v>3275</v>
      </c>
      <c r="AM6" t="s">
        <v>3028</v>
      </c>
      <c r="AN6" t="s">
        <v>3307</v>
      </c>
    </row>
    <row r="7" spans="1:40" x14ac:dyDescent="0.25">
      <c r="A7">
        <v>79047274</v>
      </c>
      <c r="B7">
        <v>111</v>
      </c>
      <c r="C7" t="s">
        <v>4061</v>
      </c>
      <c r="D7" t="s">
        <v>4004</v>
      </c>
      <c r="E7" s="8">
        <v>39798</v>
      </c>
      <c r="F7" t="s">
        <v>4004</v>
      </c>
      <c r="G7" t="s">
        <v>4024</v>
      </c>
      <c r="H7" s="8">
        <v>39798</v>
      </c>
      <c r="I7" s="8">
        <v>219512</v>
      </c>
      <c r="J7" t="s">
        <v>3041</v>
      </c>
      <c r="K7" s="8">
        <v>219512</v>
      </c>
      <c r="M7">
        <v>220</v>
      </c>
      <c r="N7">
        <v>100</v>
      </c>
      <c r="O7" t="s">
        <v>4025</v>
      </c>
      <c r="P7" t="s">
        <v>4026</v>
      </c>
      <c r="Q7" t="s">
        <v>4046</v>
      </c>
      <c r="R7" t="s">
        <v>4062</v>
      </c>
      <c r="S7" t="s">
        <v>3573</v>
      </c>
      <c r="T7" t="s">
        <v>3085</v>
      </c>
      <c r="U7" t="s">
        <v>4063</v>
      </c>
      <c r="V7" t="s">
        <v>4042</v>
      </c>
      <c r="W7" t="s">
        <v>3044</v>
      </c>
      <c r="X7" t="s">
        <v>4032</v>
      </c>
      <c r="Y7" t="s">
        <v>4033</v>
      </c>
      <c r="Z7" t="s">
        <v>4064</v>
      </c>
      <c r="AA7" t="s">
        <v>4065</v>
      </c>
      <c r="AB7" t="s">
        <v>4110</v>
      </c>
      <c r="AC7" t="s">
        <v>4036</v>
      </c>
      <c r="AD7" t="s">
        <v>4018</v>
      </c>
      <c r="AE7" t="s">
        <v>3060</v>
      </c>
      <c r="AF7" t="s">
        <v>3282</v>
      </c>
      <c r="AG7" t="s">
        <v>3258</v>
      </c>
      <c r="AH7" t="s">
        <v>2500</v>
      </c>
      <c r="AI7" t="s">
        <v>249</v>
      </c>
      <c r="AJ7" t="s">
        <v>249</v>
      </c>
      <c r="AK7" t="s">
        <v>3274</v>
      </c>
      <c r="AL7" t="s">
        <v>3275</v>
      </c>
      <c r="AM7" t="s">
        <v>3028</v>
      </c>
      <c r="AN7" t="s">
        <v>3307</v>
      </c>
    </row>
    <row r="8" spans="1:40" x14ac:dyDescent="0.25">
      <c r="A8">
        <v>79638719</v>
      </c>
      <c r="B8">
        <v>801</v>
      </c>
      <c r="C8" t="s">
        <v>4066</v>
      </c>
      <c r="D8" t="s">
        <v>4004</v>
      </c>
      <c r="E8" s="8">
        <v>37604</v>
      </c>
      <c r="F8" t="s">
        <v>4004</v>
      </c>
      <c r="G8" t="s">
        <v>4024</v>
      </c>
      <c r="H8" s="8">
        <v>39798</v>
      </c>
      <c r="I8" s="8">
        <v>219512</v>
      </c>
      <c r="J8" t="s">
        <v>3041</v>
      </c>
      <c r="K8" s="8">
        <v>219512</v>
      </c>
      <c r="M8">
        <v>220</v>
      </c>
      <c r="N8">
        <v>100</v>
      </c>
      <c r="O8" t="s">
        <v>4067</v>
      </c>
      <c r="P8" t="s">
        <v>4006</v>
      </c>
      <c r="Q8" t="s">
        <v>4007</v>
      </c>
      <c r="R8" t="s">
        <v>4068</v>
      </c>
      <c r="S8" t="s">
        <v>3670</v>
      </c>
      <c r="T8" t="s">
        <v>3068</v>
      </c>
      <c r="U8" t="s">
        <v>4063</v>
      </c>
      <c r="V8" t="s">
        <v>4011</v>
      </c>
      <c r="W8" t="s">
        <v>3044</v>
      </c>
      <c r="X8" t="s">
        <v>4069</v>
      </c>
      <c r="Y8" t="s">
        <v>4070</v>
      </c>
      <c r="Z8" t="s">
        <v>4071</v>
      </c>
      <c r="AA8" t="s">
        <v>4072</v>
      </c>
      <c r="AB8" t="s">
        <v>4073</v>
      </c>
      <c r="AC8" t="s">
        <v>4017</v>
      </c>
      <c r="AD8" t="s">
        <v>4018</v>
      </c>
      <c r="AE8" t="s">
        <v>3060</v>
      </c>
      <c r="AF8" t="s">
        <v>3093</v>
      </c>
      <c r="AG8" t="s">
        <v>3292</v>
      </c>
      <c r="AH8" t="s">
        <v>895</v>
      </c>
      <c r="AI8" t="s">
        <v>3074</v>
      </c>
      <c r="AJ8" t="s">
        <v>4074</v>
      </c>
      <c r="AK8" t="s">
        <v>3274</v>
      </c>
      <c r="AL8" t="s">
        <v>3275</v>
      </c>
      <c r="AM8" t="s">
        <v>3028</v>
      </c>
      <c r="AN8" t="s">
        <v>3055</v>
      </c>
    </row>
    <row r="9" spans="1:40" x14ac:dyDescent="0.25">
      <c r="A9">
        <v>79986793</v>
      </c>
      <c r="B9">
        <v>1425</v>
      </c>
      <c r="C9" t="s">
        <v>4075</v>
      </c>
      <c r="D9" t="s">
        <v>4004</v>
      </c>
      <c r="E9" s="8">
        <v>39315</v>
      </c>
      <c r="F9" t="s">
        <v>4004</v>
      </c>
      <c r="G9" t="s">
        <v>4024</v>
      </c>
      <c r="H9" s="8">
        <v>39798</v>
      </c>
      <c r="I9" s="8">
        <v>219512</v>
      </c>
      <c r="J9" t="s">
        <v>3041</v>
      </c>
      <c r="K9" s="8">
        <v>219512</v>
      </c>
      <c r="M9">
        <v>220</v>
      </c>
      <c r="N9">
        <v>100</v>
      </c>
      <c r="O9" t="s">
        <v>4025</v>
      </c>
      <c r="P9" t="s">
        <v>4039</v>
      </c>
      <c r="Q9" t="s">
        <v>4076</v>
      </c>
      <c r="R9" t="s">
        <v>4077</v>
      </c>
      <c r="S9" t="s">
        <v>4078</v>
      </c>
      <c r="T9" t="s">
        <v>4079</v>
      </c>
      <c r="U9" t="s">
        <v>4063</v>
      </c>
      <c r="V9" t="s">
        <v>4011</v>
      </c>
      <c r="W9" t="s">
        <v>3044</v>
      </c>
      <c r="X9" t="s">
        <v>4080</v>
      </c>
      <c r="Y9" t="s">
        <v>4081</v>
      </c>
      <c r="Z9" t="s">
        <v>3293</v>
      </c>
      <c r="AA9" t="s">
        <v>4082</v>
      </c>
      <c r="AB9" t="s">
        <v>4083</v>
      </c>
      <c r="AC9" t="s">
        <v>4017</v>
      </c>
      <c r="AD9" t="s">
        <v>4018</v>
      </c>
      <c r="AE9" t="s">
        <v>4084</v>
      </c>
      <c r="AF9" t="s">
        <v>3282</v>
      </c>
      <c r="AG9" t="s">
        <v>3258</v>
      </c>
      <c r="AH9" t="s">
        <v>3294</v>
      </c>
      <c r="AI9" t="s">
        <v>3295</v>
      </c>
      <c r="AJ9" t="s">
        <v>3296</v>
      </c>
      <c r="AK9" t="s">
        <v>3285</v>
      </c>
      <c r="AL9" t="s">
        <v>3275</v>
      </c>
      <c r="AM9" t="s">
        <v>3081</v>
      </c>
      <c r="AN9" t="s">
        <v>3055</v>
      </c>
    </row>
    <row r="10" spans="1:40" x14ac:dyDescent="0.25">
      <c r="A10">
        <v>79327833</v>
      </c>
      <c r="B10">
        <v>83</v>
      </c>
      <c r="C10" t="s">
        <v>4085</v>
      </c>
      <c r="D10" t="s">
        <v>4004</v>
      </c>
      <c r="E10" s="8">
        <v>39833</v>
      </c>
      <c r="F10" t="s">
        <v>4004</v>
      </c>
      <c r="G10" t="s">
        <v>4024</v>
      </c>
      <c r="H10" s="8">
        <v>39833</v>
      </c>
      <c r="I10" s="8">
        <v>219512</v>
      </c>
      <c r="J10" t="s">
        <v>3041</v>
      </c>
      <c r="K10" s="8">
        <v>219512</v>
      </c>
      <c r="M10">
        <v>220</v>
      </c>
      <c r="N10">
        <v>100</v>
      </c>
      <c r="O10" t="s">
        <v>4067</v>
      </c>
      <c r="P10" t="s">
        <v>4086</v>
      </c>
      <c r="Q10" t="s">
        <v>4007</v>
      </c>
      <c r="R10" t="s">
        <v>4087</v>
      </c>
      <c r="S10" t="s">
        <v>4088</v>
      </c>
      <c r="T10" t="s">
        <v>4089</v>
      </c>
      <c r="U10" t="s">
        <v>4063</v>
      </c>
      <c r="V10" t="s">
        <v>4011</v>
      </c>
      <c r="W10" t="s">
        <v>3044</v>
      </c>
      <c r="X10" t="s">
        <v>4090</v>
      </c>
      <c r="Y10" t="s">
        <v>4091</v>
      </c>
      <c r="Z10" t="s">
        <v>3293</v>
      </c>
      <c r="AA10" t="s">
        <v>4082</v>
      </c>
      <c r="AB10" t="s">
        <v>4083</v>
      </c>
      <c r="AC10" t="s">
        <v>4017</v>
      </c>
      <c r="AD10" t="s">
        <v>4018</v>
      </c>
      <c r="AE10" t="s">
        <v>3317</v>
      </c>
      <c r="AF10" t="s">
        <v>3282</v>
      </c>
      <c r="AG10" t="s">
        <v>3258</v>
      </c>
      <c r="AH10" t="s">
        <v>3294</v>
      </c>
      <c r="AI10" t="s">
        <v>3295</v>
      </c>
      <c r="AJ10" t="s">
        <v>3296</v>
      </c>
      <c r="AK10" t="s">
        <v>3318</v>
      </c>
      <c r="AL10" t="s">
        <v>3275</v>
      </c>
      <c r="AM10" t="s">
        <v>3318</v>
      </c>
      <c r="AN10" t="s">
        <v>3319</v>
      </c>
    </row>
    <row r="11" spans="1:40" x14ac:dyDescent="0.25">
      <c r="A11">
        <v>93126525</v>
      </c>
      <c r="B11">
        <v>1214</v>
      </c>
      <c r="C11" t="s">
        <v>4092</v>
      </c>
      <c r="D11" t="s">
        <v>3429</v>
      </c>
      <c r="E11" s="8">
        <v>39888</v>
      </c>
      <c r="F11" t="s">
        <v>4004</v>
      </c>
      <c r="G11" t="s">
        <v>4024</v>
      </c>
      <c r="H11" s="8">
        <v>39888</v>
      </c>
      <c r="I11" s="8">
        <v>219512</v>
      </c>
      <c r="J11" t="s">
        <v>3041</v>
      </c>
      <c r="K11" s="8">
        <v>219512</v>
      </c>
      <c r="M11">
        <v>220</v>
      </c>
      <c r="N11">
        <v>100</v>
      </c>
      <c r="O11" t="s">
        <v>4038</v>
      </c>
      <c r="P11" t="s">
        <v>4039</v>
      </c>
      <c r="Q11" t="s">
        <v>4007</v>
      </c>
      <c r="R11" t="s">
        <v>4093</v>
      </c>
      <c r="S11" t="s">
        <v>3573</v>
      </c>
      <c r="T11" t="s">
        <v>3085</v>
      </c>
      <c r="U11" t="s">
        <v>4063</v>
      </c>
      <c r="V11" t="s">
        <v>4042</v>
      </c>
      <c r="W11" t="s">
        <v>3044</v>
      </c>
      <c r="X11" t="s">
        <v>4094</v>
      </c>
      <c r="Y11" t="s">
        <v>4095</v>
      </c>
      <c r="Z11" t="s">
        <v>3305</v>
      </c>
      <c r="AA11" t="s">
        <v>4096</v>
      </c>
      <c r="AB11" t="s">
        <v>4097</v>
      </c>
      <c r="AC11" t="s">
        <v>4036</v>
      </c>
      <c r="AD11" t="s">
        <v>4018</v>
      </c>
      <c r="AE11" t="s">
        <v>3060</v>
      </c>
      <c r="AF11" t="s">
        <v>3575</v>
      </c>
      <c r="AG11" t="s">
        <v>3429</v>
      </c>
      <c r="AH11" t="s">
        <v>815</v>
      </c>
      <c r="AI11" t="s">
        <v>3074</v>
      </c>
      <c r="AJ11" t="s">
        <v>3306</v>
      </c>
      <c r="AK11" t="s">
        <v>3274</v>
      </c>
      <c r="AL11" t="s">
        <v>3275</v>
      </c>
      <c r="AM11" t="s">
        <v>3028</v>
      </c>
      <c r="AN11" t="s">
        <v>3307</v>
      </c>
    </row>
    <row r="12" spans="1:40" x14ac:dyDescent="0.25">
      <c r="A12">
        <v>76336858</v>
      </c>
      <c r="B12">
        <v>1239</v>
      </c>
      <c r="C12" t="s">
        <v>4098</v>
      </c>
      <c r="D12" t="s">
        <v>4099</v>
      </c>
      <c r="E12" s="8">
        <v>32468</v>
      </c>
      <c r="F12" t="s">
        <v>4004</v>
      </c>
      <c r="G12" t="s">
        <v>4024</v>
      </c>
      <c r="H12" s="8">
        <v>39888</v>
      </c>
      <c r="I12" s="8">
        <v>219512</v>
      </c>
      <c r="J12" t="s">
        <v>3041</v>
      </c>
      <c r="K12" s="8">
        <v>219512</v>
      </c>
      <c r="M12">
        <v>220</v>
      </c>
      <c r="N12">
        <v>100</v>
      </c>
      <c r="O12" t="s">
        <v>4038</v>
      </c>
      <c r="P12" t="s">
        <v>4026</v>
      </c>
      <c r="Q12" t="s">
        <v>4046</v>
      </c>
      <c r="R12" t="s">
        <v>4100</v>
      </c>
      <c r="S12" t="s">
        <v>4101</v>
      </c>
      <c r="T12" t="s">
        <v>3063</v>
      </c>
      <c r="U12" t="s">
        <v>4063</v>
      </c>
      <c r="V12" t="s">
        <v>4042</v>
      </c>
      <c r="W12" t="s">
        <v>3044</v>
      </c>
      <c r="X12" t="s">
        <v>4032</v>
      </c>
      <c r="Y12" t="s">
        <v>4033</v>
      </c>
      <c r="Z12" t="s">
        <v>3958</v>
      </c>
      <c r="AA12" t="s">
        <v>4034</v>
      </c>
      <c r="AB12" t="s">
        <v>4044</v>
      </c>
      <c r="AC12" t="s">
        <v>4036</v>
      </c>
      <c r="AD12" t="s">
        <v>4018</v>
      </c>
      <c r="AE12" t="s">
        <v>3060</v>
      </c>
      <c r="AF12" t="s">
        <v>3282</v>
      </c>
      <c r="AG12" t="s">
        <v>3258</v>
      </c>
      <c r="AH12" t="s">
        <v>2500</v>
      </c>
      <c r="AI12" t="s">
        <v>3074</v>
      </c>
      <c r="AJ12" t="s">
        <v>3959</v>
      </c>
      <c r="AK12" t="s">
        <v>3274</v>
      </c>
      <c r="AL12" t="s">
        <v>3275</v>
      </c>
      <c r="AM12" t="s">
        <v>3028</v>
      </c>
      <c r="AN12" t="s">
        <v>3063</v>
      </c>
    </row>
    <row r="13" spans="1:40" x14ac:dyDescent="0.25">
      <c r="A13">
        <v>80859569</v>
      </c>
      <c r="B13">
        <v>2006</v>
      </c>
      <c r="C13" t="s">
        <v>4102</v>
      </c>
      <c r="D13" t="s">
        <v>4004</v>
      </c>
      <c r="E13" s="8">
        <v>40049</v>
      </c>
      <c r="F13" t="s">
        <v>4004</v>
      </c>
      <c r="G13" t="s">
        <v>4024</v>
      </c>
      <c r="H13" s="8">
        <v>40049</v>
      </c>
      <c r="I13" s="8">
        <v>219512</v>
      </c>
      <c r="J13" t="s">
        <v>3041</v>
      </c>
      <c r="K13" s="8">
        <v>219512</v>
      </c>
      <c r="M13">
        <v>220</v>
      </c>
      <c r="N13">
        <v>100</v>
      </c>
      <c r="O13" t="s">
        <v>4067</v>
      </c>
      <c r="P13" t="s">
        <v>4006</v>
      </c>
      <c r="Q13" t="s">
        <v>4046</v>
      </c>
      <c r="R13" t="s">
        <v>4103</v>
      </c>
      <c r="S13" t="s">
        <v>4104</v>
      </c>
      <c r="T13" t="s">
        <v>3043</v>
      </c>
      <c r="U13" t="s">
        <v>4063</v>
      </c>
      <c r="V13" t="s">
        <v>4011</v>
      </c>
      <c r="W13" t="s">
        <v>3044</v>
      </c>
      <c r="X13" t="s">
        <v>4105</v>
      </c>
      <c r="Y13" t="s">
        <v>4106</v>
      </c>
      <c r="Z13" t="s">
        <v>4014</v>
      </c>
      <c r="AA13" t="s">
        <v>4015</v>
      </c>
      <c r="AB13" t="s">
        <v>4083</v>
      </c>
      <c r="AC13" t="s">
        <v>4017</v>
      </c>
      <c r="AD13" t="s">
        <v>4018</v>
      </c>
      <c r="AE13" t="s">
        <v>3252</v>
      </c>
      <c r="AF13" t="s">
        <v>3093</v>
      </c>
      <c r="AG13" t="s">
        <v>3292</v>
      </c>
      <c r="AH13" t="s">
        <v>4020</v>
      </c>
      <c r="AI13" t="s">
        <v>3295</v>
      </c>
      <c r="AJ13" t="s">
        <v>3296</v>
      </c>
      <c r="AK13" t="s">
        <v>3285</v>
      </c>
      <c r="AL13" t="s">
        <v>4021</v>
      </c>
      <c r="AM13" t="s">
        <v>3253</v>
      </c>
      <c r="AN13" t="s">
        <v>3055</v>
      </c>
    </row>
    <row r="14" spans="1:40" x14ac:dyDescent="0.25">
      <c r="A14">
        <v>79346123</v>
      </c>
      <c r="B14">
        <v>1031</v>
      </c>
      <c r="C14" t="s">
        <v>4107</v>
      </c>
      <c r="D14" t="s">
        <v>4004</v>
      </c>
      <c r="E14" s="8">
        <v>17457</v>
      </c>
      <c r="F14" t="s">
        <v>4004</v>
      </c>
      <c r="G14" t="s">
        <v>4024</v>
      </c>
      <c r="H14" s="8">
        <v>40120</v>
      </c>
      <c r="I14" s="8">
        <v>219512</v>
      </c>
      <c r="J14" t="s">
        <v>3041</v>
      </c>
      <c r="K14" s="8">
        <v>219512</v>
      </c>
      <c r="M14">
        <v>220</v>
      </c>
      <c r="N14">
        <v>100</v>
      </c>
      <c r="O14" t="s">
        <v>4025</v>
      </c>
      <c r="P14" t="s">
        <v>4055</v>
      </c>
      <c r="Q14" t="s">
        <v>4007</v>
      </c>
      <c r="R14" t="s">
        <v>4108</v>
      </c>
      <c r="S14" t="s">
        <v>4109</v>
      </c>
      <c r="T14" t="s">
        <v>3063</v>
      </c>
      <c r="U14" t="s">
        <v>4063</v>
      </c>
      <c r="V14" t="s">
        <v>4042</v>
      </c>
      <c r="W14" t="s">
        <v>3044</v>
      </c>
      <c r="X14" t="s">
        <v>4032</v>
      </c>
      <c r="Y14" t="s">
        <v>4033</v>
      </c>
      <c r="Z14" t="s">
        <v>4064</v>
      </c>
      <c r="AA14" t="s">
        <v>4065</v>
      </c>
      <c r="AB14" t="s">
        <v>4110</v>
      </c>
      <c r="AC14" t="s">
        <v>4036</v>
      </c>
      <c r="AD14" t="s">
        <v>4018</v>
      </c>
      <c r="AE14" t="s">
        <v>3060</v>
      </c>
      <c r="AF14" t="s">
        <v>3282</v>
      </c>
      <c r="AG14" t="s">
        <v>3258</v>
      </c>
      <c r="AH14" t="s">
        <v>2500</v>
      </c>
      <c r="AI14" t="s">
        <v>249</v>
      </c>
      <c r="AJ14" t="s">
        <v>249</v>
      </c>
      <c r="AK14" t="s">
        <v>3274</v>
      </c>
      <c r="AL14" t="s">
        <v>3275</v>
      </c>
      <c r="AM14" t="s">
        <v>3028</v>
      </c>
      <c r="AN14" t="s">
        <v>3063</v>
      </c>
    </row>
    <row r="15" spans="1:40" x14ac:dyDescent="0.25">
      <c r="A15">
        <v>94496046</v>
      </c>
      <c r="B15">
        <v>140</v>
      </c>
      <c r="C15" t="s">
        <v>4111</v>
      </c>
      <c r="D15" t="s">
        <v>3298</v>
      </c>
      <c r="E15" s="8">
        <v>34936</v>
      </c>
      <c r="F15" t="s">
        <v>3298</v>
      </c>
      <c r="G15" t="s">
        <v>4024</v>
      </c>
      <c r="H15" s="8">
        <v>40135</v>
      </c>
      <c r="I15" s="8">
        <v>219512</v>
      </c>
      <c r="J15" t="s">
        <v>3041</v>
      </c>
      <c r="K15" s="8">
        <v>219512</v>
      </c>
      <c r="M15">
        <v>220</v>
      </c>
      <c r="N15">
        <v>100</v>
      </c>
      <c r="O15" t="s">
        <v>4067</v>
      </c>
      <c r="P15" t="s">
        <v>4112</v>
      </c>
      <c r="Q15" t="s">
        <v>4076</v>
      </c>
      <c r="R15" t="s">
        <v>4113</v>
      </c>
      <c r="S15" t="s">
        <v>3573</v>
      </c>
      <c r="T15" t="s">
        <v>3085</v>
      </c>
      <c r="U15" t="s">
        <v>4114</v>
      </c>
      <c r="V15" t="s">
        <v>4042</v>
      </c>
      <c r="W15" t="s">
        <v>3044</v>
      </c>
      <c r="X15" t="s">
        <v>3303</v>
      </c>
      <c r="Y15" t="s">
        <v>4115</v>
      </c>
      <c r="Z15" t="s">
        <v>4116</v>
      </c>
      <c r="AA15" t="s">
        <v>4117</v>
      </c>
      <c r="AB15" t="s">
        <v>4118</v>
      </c>
      <c r="AC15" t="s">
        <v>4036</v>
      </c>
      <c r="AD15" t="s">
        <v>4018</v>
      </c>
      <c r="AE15" t="s">
        <v>3060</v>
      </c>
      <c r="AF15" t="s">
        <v>3304</v>
      </c>
      <c r="AG15" t="s">
        <v>3298</v>
      </c>
      <c r="AH15" t="s">
        <v>815</v>
      </c>
      <c r="AI15" t="s">
        <v>3074</v>
      </c>
      <c r="AJ15" t="s">
        <v>4119</v>
      </c>
      <c r="AK15" t="s">
        <v>3274</v>
      </c>
      <c r="AL15" t="s">
        <v>3275</v>
      </c>
      <c r="AM15" t="s">
        <v>3028</v>
      </c>
      <c r="AN15" t="s">
        <v>3307</v>
      </c>
    </row>
    <row r="16" spans="1:40" x14ac:dyDescent="0.25">
      <c r="A16">
        <v>79186990</v>
      </c>
      <c r="B16">
        <v>196</v>
      </c>
      <c r="C16" t="s">
        <v>4120</v>
      </c>
      <c r="D16" t="s">
        <v>4004</v>
      </c>
      <c r="E16" s="8">
        <v>32406</v>
      </c>
      <c r="F16" t="s">
        <v>4004</v>
      </c>
      <c r="G16" t="s">
        <v>4024</v>
      </c>
      <c r="H16" s="8">
        <v>40225</v>
      </c>
      <c r="I16" s="8">
        <v>219512</v>
      </c>
      <c r="J16" t="s">
        <v>3041</v>
      </c>
      <c r="K16" s="8">
        <v>219512</v>
      </c>
      <c r="M16">
        <v>220</v>
      </c>
      <c r="N16">
        <v>100</v>
      </c>
      <c r="O16" t="s">
        <v>4038</v>
      </c>
      <c r="P16" t="s">
        <v>4026</v>
      </c>
      <c r="Q16" t="s">
        <v>4076</v>
      </c>
      <c r="R16" t="s">
        <v>4121</v>
      </c>
      <c r="S16" t="s">
        <v>3573</v>
      </c>
      <c r="T16" t="s">
        <v>3085</v>
      </c>
      <c r="U16" t="s">
        <v>4063</v>
      </c>
      <c r="V16" t="s">
        <v>4042</v>
      </c>
      <c r="W16" t="s">
        <v>3044</v>
      </c>
      <c r="X16" t="s">
        <v>4032</v>
      </c>
      <c r="Y16" t="s">
        <v>4033</v>
      </c>
      <c r="Z16" t="s">
        <v>4057</v>
      </c>
      <c r="AA16" t="s">
        <v>4058</v>
      </c>
      <c r="AB16" t="s">
        <v>4059</v>
      </c>
      <c r="AC16" t="s">
        <v>4036</v>
      </c>
      <c r="AD16" t="s">
        <v>4018</v>
      </c>
      <c r="AE16" t="s">
        <v>3060</v>
      </c>
      <c r="AF16" t="s">
        <v>3282</v>
      </c>
      <c r="AG16" t="s">
        <v>3258</v>
      </c>
      <c r="AH16" t="s">
        <v>4060</v>
      </c>
      <c r="AI16" t="s">
        <v>3074</v>
      </c>
      <c r="AJ16" t="s">
        <v>3306</v>
      </c>
      <c r="AK16" t="s">
        <v>3274</v>
      </c>
      <c r="AL16" t="s">
        <v>3275</v>
      </c>
      <c r="AM16" t="s">
        <v>3028</v>
      </c>
      <c r="AN16" t="s">
        <v>3307</v>
      </c>
    </row>
    <row r="17" spans="1:40" x14ac:dyDescent="0.25">
      <c r="A17">
        <v>52187611</v>
      </c>
      <c r="B17">
        <v>639</v>
      </c>
      <c r="C17" t="s">
        <v>4122</v>
      </c>
      <c r="D17" t="s">
        <v>4004</v>
      </c>
      <c r="E17" s="8">
        <v>39005</v>
      </c>
      <c r="F17" t="s">
        <v>4004</v>
      </c>
      <c r="G17" t="s">
        <v>4024</v>
      </c>
      <c r="H17" s="8">
        <v>40345</v>
      </c>
      <c r="I17" s="8">
        <v>219512</v>
      </c>
      <c r="J17" t="s">
        <v>3041</v>
      </c>
      <c r="K17" s="8">
        <v>219512</v>
      </c>
      <c r="M17">
        <v>220</v>
      </c>
      <c r="N17">
        <v>100</v>
      </c>
      <c r="O17" t="s">
        <v>4067</v>
      </c>
      <c r="P17" t="s">
        <v>4055</v>
      </c>
      <c r="Q17" t="s">
        <v>4027</v>
      </c>
      <c r="R17" t="s">
        <v>4123</v>
      </c>
      <c r="S17" t="s">
        <v>4124</v>
      </c>
      <c r="T17" t="s">
        <v>3043</v>
      </c>
      <c r="U17" t="s">
        <v>4063</v>
      </c>
      <c r="V17" t="s">
        <v>4011</v>
      </c>
      <c r="W17" t="s">
        <v>3044</v>
      </c>
      <c r="X17" t="s">
        <v>4125</v>
      </c>
      <c r="Y17" t="s">
        <v>4126</v>
      </c>
      <c r="Z17" t="s">
        <v>4014</v>
      </c>
      <c r="AA17" t="s">
        <v>4015</v>
      </c>
      <c r="AB17" t="s">
        <v>4083</v>
      </c>
      <c r="AC17" t="s">
        <v>4017</v>
      </c>
      <c r="AD17" t="s">
        <v>4018</v>
      </c>
      <c r="AE17" t="s">
        <v>4127</v>
      </c>
      <c r="AF17" t="s">
        <v>3093</v>
      </c>
      <c r="AG17" t="s">
        <v>3292</v>
      </c>
      <c r="AH17" t="s">
        <v>4020</v>
      </c>
      <c r="AI17" t="s">
        <v>3295</v>
      </c>
      <c r="AJ17" t="s">
        <v>3296</v>
      </c>
      <c r="AK17" t="s">
        <v>3285</v>
      </c>
      <c r="AL17" t="s">
        <v>4021</v>
      </c>
      <c r="AM17" t="s">
        <v>3081</v>
      </c>
      <c r="AN17" t="s">
        <v>3055</v>
      </c>
    </row>
    <row r="18" spans="1:40" x14ac:dyDescent="0.25">
      <c r="A18">
        <v>79870427</v>
      </c>
      <c r="B18">
        <v>1907</v>
      </c>
      <c r="C18" t="s">
        <v>4128</v>
      </c>
      <c r="D18" t="s">
        <v>4004</v>
      </c>
      <c r="E18" s="8">
        <v>40358</v>
      </c>
      <c r="F18" t="s">
        <v>4004</v>
      </c>
      <c r="G18" t="s">
        <v>4024</v>
      </c>
      <c r="H18" s="8">
        <v>40358</v>
      </c>
      <c r="I18" s="8">
        <v>219512</v>
      </c>
      <c r="J18" t="s">
        <v>3041</v>
      </c>
      <c r="K18" s="8">
        <v>219512</v>
      </c>
      <c r="M18">
        <v>220</v>
      </c>
      <c r="N18">
        <v>100</v>
      </c>
      <c r="O18" t="s">
        <v>4038</v>
      </c>
      <c r="P18" t="s">
        <v>4026</v>
      </c>
      <c r="Q18" t="s">
        <v>4007</v>
      </c>
      <c r="R18" t="s">
        <v>4129</v>
      </c>
      <c r="S18" t="s">
        <v>4130</v>
      </c>
      <c r="T18" t="s">
        <v>4131</v>
      </c>
      <c r="U18" t="s">
        <v>4063</v>
      </c>
      <c r="V18" t="s">
        <v>4042</v>
      </c>
      <c r="W18" t="s">
        <v>3044</v>
      </c>
      <c r="X18" t="s">
        <v>4032</v>
      </c>
      <c r="Y18" t="s">
        <v>4033</v>
      </c>
      <c r="Z18" t="s">
        <v>4064</v>
      </c>
      <c r="AA18" t="s">
        <v>4065</v>
      </c>
      <c r="AB18" t="s">
        <v>4110</v>
      </c>
      <c r="AC18" t="s">
        <v>4036</v>
      </c>
      <c r="AD18" t="s">
        <v>4018</v>
      </c>
      <c r="AE18" t="s">
        <v>3060</v>
      </c>
      <c r="AF18" t="s">
        <v>3282</v>
      </c>
      <c r="AG18" t="s">
        <v>3258</v>
      </c>
      <c r="AH18" t="s">
        <v>2500</v>
      </c>
      <c r="AI18" t="s">
        <v>249</v>
      </c>
      <c r="AJ18" t="s">
        <v>249</v>
      </c>
      <c r="AK18" t="s">
        <v>3274</v>
      </c>
      <c r="AL18" t="s">
        <v>3275</v>
      </c>
      <c r="AM18" t="s">
        <v>3028</v>
      </c>
      <c r="AN18" t="s">
        <v>3055</v>
      </c>
    </row>
    <row r="19" spans="1:40" x14ac:dyDescent="0.25">
      <c r="A19">
        <v>1032375044</v>
      </c>
      <c r="B19">
        <v>1052</v>
      </c>
      <c r="C19" t="s">
        <v>4132</v>
      </c>
      <c r="D19" t="s">
        <v>4004</v>
      </c>
      <c r="E19" s="8">
        <v>38320</v>
      </c>
      <c r="F19" t="s">
        <v>4004</v>
      </c>
      <c r="G19" t="s">
        <v>4024</v>
      </c>
      <c r="H19" s="8">
        <v>40414</v>
      </c>
      <c r="I19" s="8">
        <v>219512</v>
      </c>
      <c r="J19" t="s">
        <v>3041</v>
      </c>
      <c r="K19" s="8">
        <v>219512</v>
      </c>
      <c r="M19">
        <v>220</v>
      </c>
      <c r="N19">
        <v>100</v>
      </c>
      <c r="O19" t="s">
        <v>4025</v>
      </c>
      <c r="P19" t="s">
        <v>4039</v>
      </c>
      <c r="Q19" t="s">
        <v>4076</v>
      </c>
      <c r="R19" t="s">
        <v>4133</v>
      </c>
      <c r="S19" t="s">
        <v>3573</v>
      </c>
      <c r="T19" t="s">
        <v>3085</v>
      </c>
      <c r="U19" t="s">
        <v>4063</v>
      </c>
      <c r="V19" t="s">
        <v>4042</v>
      </c>
      <c r="W19" t="s">
        <v>3044</v>
      </c>
      <c r="X19" t="s">
        <v>4032</v>
      </c>
      <c r="Y19" t="s">
        <v>4033</v>
      </c>
      <c r="Z19" t="s">
        <v>4057</v>
      </c>
      <c r="AA19" t="s">
        <v>4058</v>
      </c>
      <c r="AB19" t="s">
        <v>4059</v>
      </c>
      <c r="AC19" t="s">
        <v>4036</v>
      </c>
      <c r="AD19" t="s">
        <v>4018</v>
      </c>
      <c r="AE19" t="s">
        <v>3060</v>
      </c>
      <c r="AF19" t="s">
        <v>3282</v>
      </c>
      <c r="AG19" t="s">
        <v>3258</v>
      </c>
      <c r="AH19" t="s">
        <v>4060</v>
      </c>
      <c r="AI19" t="s">
        <v>3074</v>
      </c>
      <c r="AJ19" t="s">
        <v>3306</v>
      </c>
      <c r="AK19" t="s">
        <v>3274</v>
      </c>
      <c r="AL19" t="s">
        <v>3275</v>
      </c>
      <c r="AM19" t="s">
        <v>3028</v>
      </c>
      <c r="AN19" t="s">
        <v>3307</v>
      </c>
    </row>
    <row r="20" spans="1:40" x14ac:dyDescent="0.25">
      <c r="A20">
        <v>79460217</v>
      </c>
      <c r="B20">
        <v>487</v>
      </c>
      <c r="C20" t="s">
        <v>4134</v>
      </c>
      <c r="D20" t="s">
        <v>4004</v>
      </c>
      <c r="E20" s="8">
        <v>40435</v>
      </c>
      <c r="F20" t="s">
        <v>4004</v>
      </c>
      <c r="G20" t="s">
        <v>4024</v>
      </c>
      <c r="H20" s="8">
        <v>40435</v>
      </c>
      <c r="I20" s="8">
        <v>219512</v>
      </c>
      <c r="J20" t="s">
        <v>3041</v>
      </c>
      <c r="K20" s="8">
        <v>219512</v>
      </c>
      <c r="M20">
        <v>220</v>
      </c>
      <c r="N20">
        <v>100</v>
      </c>
      <c r="O20" t="s">
        <v>4038</v>
      </c>
      <c r="P20" t="s">
        <v>4026</v>
      </c>
      <c r="Q20" t="s">
        <v>4007</v>
      </c>
      <c r="R20" t="s">
        <v>4135</v>
      </c>
      <c r="S20" t="s">
        <v>3100</v>
      </c>
      <c r="T20" t="s">
        <v>4131</v>
      </c>
      <c r="U20" t="s">
        <v>4063</v>
      </c>
      <c r="V20" t="s">
        <v>4011</v>
      </c>
      <c r="W20" t="s">
        <v>3044</v>
      </c>
      <c r="X20" t="s">
        <v>4090</v>
      </c>
      <c r="Y20" t="s">
        <v>4091</v>
      </c>
      <c r="Z20" t="s">
        <v>3293</v>
      </c>
      <c r="AA20" t="s">
        <v>4082</v>
      </c>
      <c r="AB20" t="s">
        <v>4083</v>
      </c>
      <c r="AC20" t="s">
        <v>4036</v>
      </c>
      <c r="AD20" t="s">
        <v>4018</v>
      </c>
      <c r="AE20" t="s">
        <v>3317</v>
      </c>
      <c r="AF20" t="s">
        <v>3282</v>
      </c>
      <c r="AG20" t="s">
        <v>3258</v>
      </c>
      <c r="AH20" t="s">
        <v>3294</v>
      </c>
      <c r="AI20" t="s">
        <v>3295</v>
      </c>
      <c r="AJ20" t="s">
        <v>3296</v>
      </c>
      <c r="AK20" t="s">
        <v>3318</v>
      </c>
      <c r="AL20" t="s">
        <v>3275</v>
      </c>
      <c r="AM20" t="s">
        <v>3318</v>
      </c>
      <c r="AN20" t="s">
        <v>3055</v>
      </c>
    </row>
    <row r="21" spans="1:40" x14ac:dyDescent="0.25">
      <c r="A21">
        <v>80395040</v>
      </c>
      <c r="B21">
        <v>2034</v>
      </c>
      <c r="C21" t="s">
        <v>4136</v>
      </c>
      <c r="D21" t="s">
        <v>4004</v>
      </c>
      <c r="E21" s="8">
        <v>31872</v>
      </c>
      <c r="F21" t="s">
        <v>4004</v>
      </c>
      <c r="G21" t="s">
        <v>4024</v>
      </c>
      <c r="H21" s="8">
        <v>40465</v>
      </c>
      <c r="I21" s="8">
        <v>219512</v>
      </c>
      <c r="J21" t="s">
        <v>3041</v>
      </c>
      <c r="K21" s="8">
        <v>219512</v>
      </c>
      <c r="M21">
        <v>220</v>
      </c>
      <c r="N21">
        <v>100</v>
      </c>
      <c r="O21" t="s">
        <v>4038</v>
      </c>
      <c r="P21" t="s">
        <v>4039</v>
      </c>
      <c r="Q21" t="s">
        <v>4007</v>
      </c>
      <c r="R21" t="s">
        <v>4137</v>
      </c>
      <c r="S21" t="s">
        <v>3100</v>
      </c>
      <c r="T21" t="s">
        <v>3063</v>
      </c>
      <c r="U21" t="s">
        <v>4063</v>
      </c>
      <c r="V21" t="s">
        <v>4042</v>
      </c>
      <c r="W21" t="s">
        <v>3044</v>
      </c>
      <c r="X21" t="s">
        <v>4032</v>
      </c>
      <c r="Y21" t="s">
        <v>4033</v>
      </c>
      <c r="Z21" t="s">
        <v>4064</v>
      </c>
      <c r="AA21" t="s">
        <v>4065</v>
      </c>
      <c r="AB21" t="s">
        <v>4110</v>
      </c>
      <c r="AC21" t="s">
        <v>4036</v>
      </c>
      <c r="AD21" t="s">
        <v>4018</v>
      </c>
      <c r="AE21" t="s">
        <v>3060</v>
      </c>
      <c r="AF21" t="s">
        <v>3282</v>
      </c>
      <c r="AG21" t="s">
        <v>3258</v>
      </c>
      <c r="AH21" t="s">
        <v>2500</v>
      </c>
      <c r="AI21" t="s">
        <v>249</v>
      </c>
      <c r="AJ21" t="s">
        <v>249</v>
      </c>
      <c r="AK21" t="s">
        <v>3274</v>
      </c>
      <c r="AL21" t="s">
        <v>3275</v>
      </c>
      <c r="AM21" t="s">
        <v>3028</v>
      </c>
      <c r="AN21" t="s">
        <v>3063</v>
      </c>
    </row>
    <row r="22" spans="1:40" x14ac:dyDescent="0.25">
      <c r="A22">
        <v>80814183</v>
      </c>
      <c r="B22">
        <v>187</v>
      </c>
      <c r="C22" t="s">
        <v>4138</v>
      </c>
      <c r="D22" t="s">
        <v>4004</v>
      </c>
      <c r="E22" s="8">
        <v>37298</v>
      </c>
      <c r="F22" t="s">
        <v>4004</v>
      </c>
      <c r="G22" t="s">
        <v>4024</v>
      </c>
      <c r="H22" s="8">
        <v>40568</v>
      </c>
      <c r="I22" s="8">
        <v>219512</v>
      </c>
      <c r="J22" t="s">
        <v>3041</v>
      </c>
      <c r="K22" s="8">
        <v>219512</v>
      </c>
      <c r="M22">
        <v>220</v>
      </c>
      <c r="N22">
        <v>100</v>
      </c>
      <c r="O22" t="s">
        <v>4025</v>
      </c>
      <c r="P22" t="s">
        <v>4006</v>
      </c>
      <c r="Q22" t="s">
        <v>4046</v>
      </c>
      <c r="R22" t="s">
        <v>4139</v>
      </c>
      <c r="S22" t="s">
        <v>4140</v>
      </c>
      <c r="T22" t="s">
        <v>3063</v>
      </c>
      <c r="U22" t="s">
        <v>4063</v>
      </c>
      <c r="V22" t="s">
        <v>4042</v>
      </c>
      <c r="W22" t="s">
        <v>3044</v>
      </c>
      <c r="X22" t="s">
        <v>4032</v>
      </c>
      <c r="Y22" t="s">
        <v>4033</v>
      </c>
      <c r="Z22" t="s">
        <v>3958</v>
      </c>
      <c r="AA22" t="s">
        <v>4034</v>
      </c>
      <c r="AB22" t="s">
        <v>4044</v>
      </c>
      <c r="AC22" t="s">
        <v>4036</v>
      </c>
      <c r="AD22" t="s">
        <v>4018</v>
      </c>
      <c r="AE22" t="s">
        <v>3060</v>
      </c>
      <c r="AF22" t="s">
        <v>3282</v>
      </c>
      <c r="AG22" t="s">
        <v>3258</v>
      </c>
      <c r="AH22" t="s">
        <v>2500</v>
      </c>
      <c r="AI22" t="s">
        <v>3074</v>
      </c>
      <c r="AJ22" t="s">
        <v>3959</v>
      </c>
      <c r="AK22" t="s">
        <v>3274</v>
      </c>
      <c r="AL22" t="s">
        <v>3275</v>
      </c>
      <c r="AM22" t="s">
        <v>3028</v>
      </c>
      <c r="AN22" t="s">
        <v>3063</v>
      </c>
    </row>
    <row r="23" spans="1:40" x14ac:dyDescent="0.25">
      <c r="A23">
        <v>94529691</v>
      </c>
      <c r="B23">
        <v>1403</v>
      </c>
      <c r="C23" t="s">
        <v>4141</v>
      </c>
      <c r="D23" t="s">
        <v>3298</v>
      </c>
      <c r="E23" s="8">
        <v>40765</v>
      </c>
      <c r="F23" t="s">
        <v>3449</v>
      </c>
      <c r="G23" t="s">
        <v>4024</v>
      </c>
      <c r="H23" s="8">
        <v>40610</v>
      </c>
      <c r="I23" s="8">
        <v>219512</v>
      </c>
      <c r="J23" t="s">
        <v>3041</v>
      </c>
      <c r="K23" s="8">
        <v>219512</v>
      </c>
      <c r="M23">
        <v>220</v>
      </c>
      <c r="N23">
        <v>100</v>
      </c>
      <c r="O23" t="s">
        <v>4038</v>
      </c>
      <c r="P23" t="s">
        <v>4142</v>
      </c>
      <c r="Q23" t="s">
        <v>4076</v>
      </c>
      <c r="R23" t="s">
        <v>4143</v>
      </c>
      <c r="S23" t="s">
        <v>4140</v>
      </c>
      <c r="T23" t="s">
        <v>4131</v>
      </c>
      <c r="U23" t="s">
        <v>4114</v>
      </c>
      <c r="V23" t="s">
        <v>4011</v>
      </c>
      <c r="W23" t="s">
        <v>3044</v>
      </c>
      <c r="X23" t="s">
        <v>3629</v>
      </c>
      <c r="Y23" t="s">
        <v>4144</v>
      </c>
      <c r="Z23" t="s">
        <v>3293</v>
      </c>
      <c r="AA23" t="s">
        <v>4082</v>
      </c>
      <c r="AB23" t="s">
        <v>4083</v>
      </c>
      <c r="AC23" t="s">
        <v>4036</v>
      </c>
      <c r="AD23" t="s">
        <v>4018</v>
      </c>
      <c r="AE23" t="s">
        <v>3317</v>
      </c>
      <c r="AF23" t="s">
        <v>3093</v>
      </c>
      <c r="AG23" t="s">
        <v>3292</v>
      </c>
      <c r="AH23" t="s">
        <v>3294</v>
      </c>
      <c r="AI23" t="s">
        <v>3295</v>
      </c>
      <c r="AJ23" t="s">
        <v>3296</v>
      </c>
      <c r="AK23" t="s">
        <v>3318</v>
      </c>
      <c r="AL23" t="s">
        <v>3275</v>
      </c>
      <c r="AM23" t="s">
        <v>3318</v>
      </c>
      <c r="AN23" t="s">
        <v>3055</v>
      </c>
    </row>
    <row r="24" spans="1:40" x14ac:dyDescent="0.25">
      <c r="A24">
        <v>1096951107</v>
      </c>
      <c r="B24">
        <v>872</v>
      </c>
      <c r="C24" t="s">
        <v>8105</v>
      </c>
      <c r="D24" t="s">
        <v>6646</v>
      </c>
      <c r="E24" s="8">
        <v>39633</v>
      </c>
      <c r="F24" t="s">
        <v>4004</v>
      </c>
      <c r="G24" t="s">
        <v>4024</v>
      </c>
      <c r="H24" s="8">
        <v>40613</v>
      </c>
      <c r="I24" s="8">
        <v>219512</v>
      </c>
      <c r="J24" t="s">
        <v>3041</v>
      </c>
      <c r="K24" s="8">
        <v>219512</v>
      </c>
      <c r="M24">
        <v>220</v>
      </c>
      <c r="N24">
        <v>100</v>
      </c>
      <c r="O24" t="s">
        <v>4038</v>
      </c>
      <c r="P24" t="s">
        <v>4006</v>
      </c>
      <c r="Q24" t="s">
        <v>4027</v>
      </c>
      <c r="R24" t="s">
        <v>8106</v>
      </c>
      <c r="S24" t="s">
        <v>3573</v>
      </c>
      <c r="T24" t="s">
        <v>3085</v>
      </c>
      <c r="U24" t="s">
        <v>4063</v>
      </c>
      <c r="V24" t="s">
        <v>4042</v>
      </c>
      <c r="W24" t="s">
        <v>3044</v>
      </c>
      <c r="X24" t="s">
        <v>4032</v>
      </c>
      <c r="Y24" t="s">
        <v>4033</v>
      </c>
      <c r="Z24" t="s">
        <v>4064</v>
      </c>
      <c r="AA24" t="s">
        <v>4065</v>
      </c>
      <c r="AB24" t="s">
        <v>4110</v>
      </c>
      <c r="AC24" t="s">
        <v>4036</v>
      </c>
      <c r="AD24" t="s">
        <v>4018</v>
      </c>
      <c r="AE24" t="s">
        <v>3060</v>
      </c>
      <c r="AF24" t="s">
        <v>3282</v>
      </c>
      <c r="AG24" t="s">
        <v>3258</v>
      </c>
      <c r="AH24" t="s">
        <v>2500</v>
      </c>
      <c r="AI24" t="s">
        <v>249</v>
      </c>
      <c r="AJ24" t="s">
        <v>249</v>
      </c>
      <c r="AK24" t="s">
        <v>3274</v>
      </c>
      <c r="AL24" t="s">
        <v>3275</v>
      </c>
      <c r="AM24" t="s">
        <v>3028</v>
      </c>
      <c r="AN24" t="s">
        <v>3307</v>
      </c>
    </row>
    <row r="25" spans="1:40" x14ac:dyDescent="0.25">
      <c r="A25">
        <v>79005270</v>
      </c>
      <c r="B25">
        <v>1719</v>
      </c>
      <c r="C25" t="s">
        <v>4145</v>
      </c>
      <c r="D25" t="s">
        <v>4146</v>
      </c>
      <c r="E25" s="8">
        <v>36107</v>
      </c>
      <c r="F25" t="s">
        <v>4004</v>
      </c>
      <c r="G25" t="s">
        <v>4024</v>
      </c>
      <c r="H25" s="8">
        <v>40653</v>
      </c>
      <c r="I25" s="8">
        <v>219512</v>
      </c>
      <c r="J25" t="s">
        <v>3041</v>
      </c>
      <c r="K25" s="8">
        <v>219512</v>
      </c>
      <c r="M25">
        <v>220</v>
      </c>
      <c r="N25">
        <v>100</v>
      </c>
      <c r="O25" t="s">
        <v>4038</v>
      </c>
      <c r="P25" t="s">
        <v>4055</v>
      </c>
      <c r="Q25" t="s">
        <v>4147</v>
      </c>
      <c r="R25" t="s">
        <v>4729</v>
      </c>
      <c r="S25" t="s">
        <v>4140</v>
      </c>
      <c r="T25" t="s">
        <v>3063</v>
      </c>
      <c r="U25" t="s">
        <v>4063</v>
      </c>
      <c r="V25" t="s">
        <v>4042</v>
      </c>
      <c r="W25" t="s">
        <v>3044</v>
      </c>
      <c r="X25" t="s">
        <v>4032</v>
      </c>
      <c r="Y25" t="s">
        <v>4033</v>
      </c>
      <c r="Z25" t="s">
        <v>3958</v>
      </c>
      <c r="AA25" t="s">
        <v>4034</v>
      </c>
      <c r="AB25" t="s">
        <v>4044</v>
      </c>
      <c r="AC25" t="s">
        <v>4036</v>
      </c>
      <c r="AD25" t="s">
        <v>4018</v>
      </c>
      <c r="AE25" t="s">
        <v>3060</v>
      </c>
      <c r="AF25" t="s">
        <v>3282</v>
      </c>
      <c r="AG25" t="s">
        <v>3258</v>
      </c>
      <c r="AH25" t="s">
        <v>2500</v>
      </c>
      <c r="AI25" t="s">
        <v>3074</v>
      </c>
      <c r="AJ25" t="s">
        <v>3959</v>
      </c>
      <c r="AK25" t="s">
        <v>3274</v>
      </c>
      <c r="AL25" t="s">
        <v>3275</v>
      </c>
      <c r="AM25" t="s">
        <v>3028</v>
      </c>
      <c r="AN25" t="s">
        <v>3063</v>
      </c>
    </row>
    <row r="26" spans="1:40" x14ac:dyDescent="0.25">
      <c r="A26">
        <v>79542424</v>
      </c>
      <c r="B26">
        <v>7</v>
      </c>
      <c r="C26" t="s">
        <v>4148</v>
      </c>
      <c r="D26" t="s">
        <v>4004</v>
      </c>
      <c r="E26" s="8">
        <v>32441</v>
      </c>
      <c r="F26" t="s">
        <v>4004</v>
      </c>
      <c r="G26" t="s">
        <v>4005</v>
      </c>
      <c r="H26" s="8">
        <v>40664</v>
      </c>
      <c r="I26" s="8">
        <v>219512</v>
      </c>
      <c r="J26" t="s">
        <v>3041</v>
      </c>
      <c r="K26" s="8">
        <v>219512</v>
      </c>
      <c r="M26">
        <v>220</v>
      </c>
      <c r="N26">
        <v>100</v>
      </c>
      <c r="P26" t="s">
        <v>4055</v>
      </c>
      <c r="Q26" t="s">
        <v>4007</v>
      </c>
      <c r="R26" t="s">
        <v>4149</v>
      </c>
      <c r="S26" t="s">
        <v>4150</v>
      </c>
      <c r="T26" t="s">
        <v>3043</v>
      </c>
      <c r="U26" t="s">
        <v>4010</v>
      </c>
      <c r="V26" t="s">
        <v>4011</v>
      </c>
      <c r="W26" t="s">
        <v>3044</v>
      </c>
      <c r="X26" t="s">
        <v>4050</v>
      </c>
      <c r="Y26" t="s">
        <v>4051</v>
      </c>
      <c r="Z26" t="s">
        <v>4014</v>
      </c>
      <c r="AA26" t="s">
        <v>4015</v>
      </c>
      <c r="AB26" t="s">
        <v>4016</v>
      </c>
      <c r="AC26" t="s">
        <v>4017</v>
      </c>
      <c r="AD26" t="s">
        <v>4018</v>
      </c>
      <c r="AE26" t="s">
        <v>4052</v>
      </c>
      <c r="AF26" t="s">
        <v>3093</v>
      </c>
      <c r="AG26" t="s">
        <v>3292</v>
      </c>
      <c r="AH26" t="s">
        <v>4020</v>
      </c>
      <c r="AI26" t="s">
        <v>3295</v>
      </c>
      <c r="AJ26" t="s">
        <v>3296</v>
      </c>
      <c r="AK26" t="s">
        <v>4053</v>
      </c>
      <c r="AL26" t="s">
        <v>4021</v>
      </c>
      <c r="AM26" t="s">
        <v>4053</v>
      </c>
      <c r="AN26" t="s">
        <v>3055</v>
      </c>
    </row>
    <row r="27" spans="1:40" x14ac:dyDescent="0.25">
      <c r="A27">
        <v>80001606</v>
      </c>
      <c r="B27">
        <v>29</v>
      </c>
      <c r="C27" t="s">
        <v>4151</v>
      </c>
      <c r="D27" t="s">
        <v>4004</v>
      </c>
      <c r="E27" s="8">
        <v>42338</v>
      </c>
      <c r="F27" t="s">
        <v>4004</v>
      </c>
      <c r="G27" t="s">
        <v>4024</v>
      </c>
      <c r="H27" s="8">
        <v>40665</v>
      </c>
      <c r="I27" s="8">
        <v>219512</v>
      </c>
      <c r="J27" t="s">
        <v>3041</v>
      </c>
      <c r="K27" s="8">
        <v>219512</v>
      </c>
      <c r="M27">
        <v>220</v>
      </c>
      <c r="N27">
        <v>100</v>
      </c>
      <c r="O27" t="s">
        <v>4067</v>
      </c>
      <c r="P27" t="s">
        <v>4026</v>
      </c>
      <c r="Q27" t="s">
        <v>4046</v>
      </c>
      <c r="R27" t="s">
        <v>4152</v>
      </c>
      <c r="S27" t="s">
        <v>4153</v>
      </c>
      <c r="T27" t="s">
        <v>3043</v>
      </c>
      <c r="U27" t="s">
        <v>4063</v>
      </c>
      <c r="V27" t="s">
        <v>4042</v>
      </c>
      <c r="W27" t="s">
        <v>3044</v>
      </c>
      <c r="X27" t="s">
        <v>4154</v>
      </c>
      <c r="Y27" t="s">
        <v>4155</v>
      </c>
      <c r="Z27" t="s">
        <v>4014</v>
      </c>
      <c r="AA27" t="s">
        <v>4015</v>
      </c>
      <c r="AB27" t="s">
        <v>4083</v>
      </c>
      <c r="AC27" t="s">
        <v>4017</v>
      </c>
      <c r="AD27" t="s">
        <v>4018</v>
      </c>
      <c r="AE27" t="s">
        <v>4156</v>
      </c>
      <c r="AF27" t="s">
        <v>3093</v>
      </c>
      <c r="AG27" t="s">
        <v>3292</v>
      </c>
      <c r="AH27" t="s">
        <v>4020</v>
      </c>
      <c r="AI27" t="s">
        <v>3295</v>
      </c>
      <c r="AJ27" t="s">
        <v>3296</v>
      </c>
      <c r="AK27" t="s">
        <v>3285</v>
      </c>
      <c r="AL27" t="s">
        <v>4021</v>
      </c>
      <c r="AM27" t="s">
        <v>3091</v>
      </c>
      <c r="AN27" t="s">
        <v>3055</v>
      </c>
    </row>
    <row r="28" spans="1:40" x14ac:dyDescent="0.25">
      <c r="A28">
        <v>79685933</v>
      </c>
      <c r="B28">
        <v>320</v>
      </c>
      <c r="C28" t="s">
        <v>4157</v>
      </c>
      <c r="D28" t="s">
        <v>4004</v>
      </c>
      <c r="E28" s="8">
        <v>33977</v>
      </c>
      <c r="F28" t="s">
        <v>4004</v>
      </c>
      <c r="G28" t="s">
        <v>4024</v>
      </c>
      <c r="H28" s="8">
        <v>40940</v>
      </c>
      <c r="I28" s="8">
        <v>219512</v>
      </c>
      <c r="J28" t="s">
        <v>3041</v>
      </c>
      <c r="K28" s="8">
        <v>219512</v>
      </c>
      <c r="M28">
        <v>220</v>
      </c>
      <c r="N28">
        <v>100</v>
      </c>
      <c r="O28" t="s">
        <v>4038</v>
      </c>
      <c r="P28" t="s">
        <v>4026</v>
      </c>
      <c r="Q28" t="s">
        <v>4007</v>
      </c>
      <c r="R28" t="s">
        <v>4158</v>
      </c>
      <c r="S28" t="s">
        <v>4029</v>
      </c>
      <c r="T28" t="s">
        <v>3063</v>
      </c>
      <c r="U28" t="s">
        <v>4063</v>
      </c>
      <c r="V28" t="s">
        <v>4042</v>
      </c>
      <c r="W28" t="s">
        <v>3044</v>
      </c>
      <c r="X28" t="s">
        <v>4032</v>
      </c>
      <c r="Y28" t="s">
        <v>4033</v>
      </c>
      <c r="Z28" t="s">
        <v>3958</v>
      </c>
      <c r="AA28" t="s">
        <v>4034</v>
      </c>
      <c r="AB28" t="s">
        <v>4044</v>
      </c>
      <c r="AC28" t="s">
        <v>4036</v>
      </c>
      <c r="AD28" t="s">
        <v>4018</v>
      </c>
      <c r="AE28" t="s">
        <v>3060</v>
      </c>
      <c r="AF28" t="s">
        <v>3282</v>
      </c>
      <c r="AG28" t="s">
        <v>3258</v>
      </c>
      <c r="AH28" t="s">
        <v>2500</v>
      </c>
      <c r="AI28" t="s">
        <v>3074</v>
      </c>
      <c r="AJ28" t="s">
        <v>3959</v>
      </c>
      <c r="AK28" t="s">
        <v>3274</v>
      </c>
      <c r="AL28" t="s">
        <v>3275</v>
      </c>
      <c r="AM28" t="s">
        <v>3028</v>
      </c>
      <c r="AN28" t="s">
        <v>3063</v>
      </c>
    </row>
    <row r="29" spans="1:40" x14ac:dyDescent="0.25">
      <c r="A29">
        <v>79053839</v>
      </c>
      <c r="B29">
        <v>1910</v>
      </c>
      <c r="C29" t="s">
        <v>4159</v>
      </c>
      <c r="D29" t="s">
        <v>4004</v>
      </c>
      <c r="E29" s="8">
        <v>40945</v>
      </c>
      <c r="F29" t="s">
        <v>4004</v>
      </c>
      <c r="G29" t="s">
        <v>4024</v>
      </c>
      <c r="H29" s="8">
        <v>40945</v>
      </c>
      <c r="I29" s="8">
        <v>219512</v>
      </c>
      <c r="J29" t="s">
        <v>3041</v>
      </c>
      <c r="K29" s="8">
        <v>219512</v>
      </c>
      <c r="M29">
        <v>220</v>
      </c>
      <c r="N29">
        <v>100</v>
      </c>
      <c r="O29" t="s">
        <v>4038</v>
      </c>
      <c r="P29" t="s">
        <v>4006</v>
      </c>
      <c r="Q29" t="s">
        <v>4076</v>
      </c>
      <c r="R29" t="s">
        <v>4160</v>
      </c>
      <c r="S29" t="s">
        <v>4140</v>
      </c>
      <c r="T29" t="s">
        <v>4131</v>
      </c>
      <c r="U29" t="s">
        <v>4063</v>
      </c>
      <c r="V29" t="s">
        <v>4011</v>
      </c>
      <c r="W29" t="s">
        <v>3044</v>
      </c>
      <c r="X29" t="s">
        <v>3629</v>
      </c>
      <c r="Y29" t="s">
        <v>4144</v>
      </c>
      <c r="Z29" t="s">
        <v>3293</v>
      </c>
      <c r="AA29" t="s">
        <v>4082</v>
      </c>
      <c r="AB29" t="s">
        <v>4083</v>
      </c>
      <c r="AC29" t="s">
        <v>4036</v>
      </c>
      <c r="AD29" t="s">
        <v>4018</v>
      </c>
      <c r="AE29" t="s">
        <v>3317</v>
      </c>
      <c r="AF29" t="s">
        <v>3093</v>
      </c>
      <c r="AG29" t="s">
        <v>3292</v>
      </c>
      <c r="AH29" t="s">
        <v>3294</v>
      </c>
      <c r="AI29" t="s">
        <v>3295</v>
      </c>
      <c r="AJ29" t="s">
        <v>3296</v>
      </c>
      <c r="AK29" t="s">
        <v>3318</v>
      </c>
      <c r="AL29" t="s">
        <v>3275</v>
      </c>
      <c r="AM29" t="s">
        <v>3318</v>
      </c>
      <c r="AN29" t="s">
        <v>3055</v>
      </c>
    </row>
    <row r="30" spans="1:40" x14ac:dyDescent="0.25">
      <c r="A30">
        <v>80147777</v>
      </c>
      <c r="B30">
        <v>241</v>
      </c>
      <c r="C30" t="s">
        <v>4161</v>
      </c>
      <c r="D30" t="s">
        <v>4004</v>
      </c>
      <c r="E30" s="8">
        <v>40947</v>
      </c>
      <c r="F30" t="s">
        <v>4004</v>
      </c>
      <c r="G30" t="s">
        <v>4024</v>
      </c>
      <c r="H30" s="8">
        <v>40947</v>
      </c>
      <c r="I30" s="8">
        <v>219512</v>
      </c>
      <c r="J30" t="s">
        <v>3041</v>
      </c>
      <c r="K30" s="8">
        <v>219512</v>
      </c>
      <c r="M30">
        <v>220</v>
      </c>
      <c r="N30">
        <v>100</v>
      </c>
      <c r="O30" t="s">
        <v>4038</v>
      </c>
      <c r="P30" t="s">
        <v>4039</v>
      </c>
      <c r="Q30" t="s">
        <v>4027</v>
      </c>
      <c r="R30" t="s">
        <v>4162</v>
      </c>
      <c r="S30" t="s">
        <v>4029</v>
      </c>
      <c r="T30" t="s">
        <v>4089</v>
      </c>
      <c r="U30" t="s">
        <v>4063</v>
      </c>
      <c r="V30" t="s">
        <v>4011</v>
      </c>
      <c r="W30" t="s">
        <v>3044</v>
      </c>
      <c r="X30" t="s">
        <v>4090</v>
      </c>
      <c r="Y30" t="s">
        <v>4091</v>
      </c>
      <c r="Z30" t="s">
        <v>3293</v>
      </c>
      <c r="AA30" t="s">
        <v>4082</v>
      </c>
      <c r="AB30" t="s">
        <v>4083</v>
      </c>
      <c r="AC30" t="s">
        <v>4036</v>
      </c>
      <c r="AD30" t="s">
        <v>4018</v>
      </c>
      <c r="AE30" t="s">
        <v>3317</v>
      </c>
      <c r="AF30" t="s">
        <v>3282</v>
      </c>
      <c r="AG30" t="s">
        <v>3258</v>
      </c>
      <c r="AH30" t="s">
        <v>3294</v>
      </c>
      <c r="AI30" t="s">
        <v>3295</v>
      </c>
      <c r="AJ30" t="s">
        <v>3296</v>
      </c>
      <c r="AK30" t="s">
        <v>3318</v>
      </c>
      <c r="AL30" t="s">
        <v>3275</v>
      </c>
      <c r="AM30" t="s">
        <v>3318</v>
      </c>
      <c r="AN30" t="s">
        <v>3319</v>
      </c>
    </row>
    <row r="31" spans="1:40" x14ac:dyDescent="0.25">
      <c r="A31">
        <v>80441668</v>
      </c>
      <c r="B31">
        <v>428</v>
      </c>
      <c r="C31" t="s">
        <v>4163</v>
      </c>
      <c r="D31" t="s">
        <v>4004</v>
      </c>
      <c r="E31" s="8">
        <v>26228</v>
      </c>
      <c r="F31" t="s">
        <v>4004</v>
      </c>
      <c r="G31" t="s">
        <v>4024</v>
      </c>
      <c r="H31" s="8">
        <v>41169</v>
      </c>
      <c r="I31" s="8">
        <v>219512</v>
      </c>
      <c r="J31" t="s">
        <v>3041</v>
      </c>
      <c r="K31" s="8">
        <v>219512</v>
      </c>
      <c r="M31">
        <v>220</v>
      </c>
      <c r="N31">
        <v>100</v>
      </c>
      <c r="O31" t="s">
        <v>4038</v>
      </c>
      <c r="P31" t="s">
        <v>4055</v>
      </c>
      <c r="Q31" t="s">
        <v>4046</v>
      </c>
      <c r="R31" t="s">
        <v>4164</v>
      </c>
      <c r="S31" t="s">
        <v>4165</v>
      </c>
      <c r="T31" t="s">
        <v>4089</v>
      </c>
      <c r="U31" t="s">
        <v>4063</v>
      </c>
      <c r="V31" t="s">
        <v>4011</v>
      </c>
      <c r="W31" t="s">
        <v>3044</v>
      </c>
      <c r="X31" t="s">
        <v>4090</v>
      </c>
      <c r="Y31" t="s">
        <v>4091</v>
      </c>
      <c r="Z31" t="s">
        <v>3293</v>
      </c>
      <c r="AA31" t="s">
        <v>4082</v>
      </c>
      <c r="AB31" t="s">
        <v>4083</v>
      </c>
      <c r="AC31" t="s">
        <v>4017</v>
      </c>
      <c r="AD31" t="s">
        <v>4018</v>
      </c>
      <c r="AE31" t="s">
        <v>3317</v>
      </c>
      <c r="AF31" t="s">
        <v>3282</v>
      </c>
      <c r="AG31" t="s">
        <v>3258</v>
      </c>
      <c r="AH31" t="s">
        <v>3294</v>
      </c>
      <c r="AI31" t="s">
        <v>3295</v>
      </c>
      <c r="AJ31" t="s">
        <v>3296</v>
      </c>
      <c r="AK31" t="s">
        <v>3318</v>
      </c>
      <c r="AL31" t="s">
        <v>3275</v>
      </c>
      <c r="AM31" t="s">
        <v>3318</v>
      </c>
      <c r="AN31" t="s">
        <v>3319</v>
      </c>
    </row>
    <row r="32" spans="1:40" x14ac:dyDescent="0.25">
      <c r="A32">
        <v>80812132</v>
      </c>
      <c r="B32">
        <v>1541</v>
      </c>
      <c r="C32" t="s">
        <v>4166</v>
      </c>
      <c r="D32" t="s">
        <v>4004</v>
      </c>
      <c r="E32" s="8">
        <v>33174</v>
      </c>
      <c r="F32" t="s">
        <v>4004</v>
      </c>
      <c r="G32" t="s">
        <v>4024</v>
      </c>
      <c r="H32" s="8">
        <v>41169</v>
      </c>
      <c r="I32" s="8">
        <v>219512</v>
      </c>
      <c r="J32" t="s">
        <v>3041</v>
      </c>
      <c r="K32" s="8">
        <v>219512</v>
      </c>
      <c r="M32">
        <v>220</v>
      </c>
      <c r="N32">
        <v>100</v>
      </c>
      <c r="O32" t="s">
        <v>4067</v>
      </c>
      <c r="P32" t="s">
        <v>4055</v>
      </c>
      <c r="Q32" t="s">
        <v>4027</v>
      </c>
      <c r="R32" t="s">
        <v>4167</v>
      </c>
      <c r="S32" t="s">
        <v>3100</v>
      </c>
      <c r="T32" t="s">
        <v>3063</v>
      </c>
      <c r="U32" t="s">
        <v>4063</v>
      </c>
      <c r="V32" t="s">
        <v>4042</v>
      </c>
      <c r="W32" t="s">
        <v>3044</v>
      </c>
      <c r="X32" t="s">
        <v>4032</v>
      </c>
      <c r="Y32" t="s">
        <v>4033</v>
      </c>
      <c r="Z32" t="s">
        <v>4057</v>
      </c>
      <c r="AA32" t="s">
        <v>4058</v>
      </c>
      <c r="AB32" t="s">
        <v>4059</v>
      </c>
      <c r="AC32" t="s">
        <v>4036</v>
      </c>
      <c r="AD32" t="s">
        <v>4018</v>
      </c>
      <c r="AE32" t="s">
        <v>3060</v>
      </c>
      <c r="AF32" t="s">
        <v>3282</v>
      </c>
      <c r="AG32" t="s">
        <v>3258</v>
      </c>
      <c r="AH32" t="s">
        <v>4060</v>
      </c>
      <c r="AI32" t="s">
        <v>3074</v>
      </c>
      <c r="AJ32" t="s">
        <v>3306</v>
      </c>
      <c r="AK32" t="s">
        <v>3274</v>
      </c>
      <c r="AL32" t="s">
        <v>3275</v>
      </c>
      <c r="AM32" t="s">
        <v>3028</v>
      </c>
      <c r="AN32" t="s">
        <v>3063</v>
      </c>
    </row>
    <row r="33" spans="1:40" x14ac:dyDescent="0.25">
      <c r="A33">
        <v>91363150</v>
      </c>
      <c r="B33">
        <v>1931</v>
      </c>
      <c r="C33" t="s">
        <v>4168</v>
      </c>
      <c r="D33" t="s">
        <v>4004</v>
      </c>
      <c r="E33" s="8">
        <v>34502</v>
      </c>
      <c r="F33" t="s">
        <v>4004</v>
      </c>
      <c r="G33" t="s">
        <v>4024</v>
      </c>
      <c r="H33" s="8">
        <v>41310</v>
      </c>
      <c r="I33" s="8">
        <v>219512</v>
      </c>
      <c r="J33" t="s">
        <v>3041</v>
      </c>
      <c r="K33" s="8">
        <v>219512</v>
      </c>
      <c r="M33">
        <v>220</v>
      </c>
      <c r="N33">
        <v>100</v>
      </c>
      <c r="O33" t="s">
        <v>4067</v>
      </c>
      <c r="P33" t="s">
        <v>4039</v>
      </c>
      <c r="Q33" t="s">
        <v>4027</v>
      </c>
      <c r="R33" t="s">
        <v>4169</v>
      </c>
      <c r="S33" t="s">
        <v>4170</v>
      </c>
      <c r="T33" t="s">
        <v>3063</v>
      </c>
      <c r="U33" t="s">
        <v>4063</v>
      </c>
      <c r="V33" t="s">
        <v>4042</v>
      </c>
      <c r="W33" t="s">
        <v>3044</v>
      </c>
      <c r="X33" t="s">
        <v>4032</v>
      </c>
      <c r="Y33" t="s">
        <v>4033</v>
      </c>
      <c r="Z33" t="s">
        <v>4071</v>
      </c>
      <c r="AA33" t="s">
        <v>4072</v>
      </c>
      <c r="AB33" t="s">
        <v>4073</v>
      </c>
      <c r="AC33" t="s">
        <v>4036</v>
      </c>
      <c r="AD33" t="s">
        <v>4018</v>
      </c>
      <c r="AE33" t="s">
        <v>3060</v>
      </c>
      <c r="AF33" t="s">
        <v>3282</v>
      </c>
      <c r="AG33" t="s">
        <v>3258</v>
      </c>
      <c r="AH33" t="s">
        <v>895</v>
      </c>
      <c r="AI33" t="s">
        <v>3074</v>
      </c>
      <c r="AJ33" t="s">
        <v>4074</v>
      </c>
      <c r="AK33" t="s">
        <v>3274</v>
      </c>
      <c r="AL33" t="s">
        <v>3275</v>
      </c>
      <c r="AM33" t="s">
        <v>3028</v>
      </c>
      <c r="AN33" t="s">
        <v>3063</v>
      </c>
    </row>
    <row r="34" spans="1:40" x14ac:dyDescent="0.25">
      <c r="A34">
        <v>79385804</v>
      </c>
      <c r="B34">
        <v>377</v>
      </c>
      <c r="C34" t="s">
        <v>4171</v>
      </c>
      <c r="D34" t="s">
        <v>4004</v>
      </c>
      <c r="E34" s="8">
        <v>41164</v>
      </c>
      <c r="F34" t="s">
        <v>4004</v>
      </c>
      <c r="G34" t="s">
        <v>4024</v>
      </c>
      <c r="H34" s="8">
        <v>41323</v>
      </c>
      <c r="I34" s="8">
        <v>219512</v>
      </c>
      <c r="J34" t="s">
        <v>3041</v>
      </c>
      <c r="K34" s="8">
        <v>219512</v>
      </c>
      <c r="M34">
        <v>220</v>
      </c>
      <c r="N34">
        <v>100</v>
      </c>
      <c r="P34" t="s">
        <v>4006</v>
      </c>
      <c r="Q34" t="s">
        <v>4007</v>
      </c>
      <c r="R34" t="s">
        <v>4172</v>
      </c>
      <c r="S34" t="s">
        <v>4173</v>
      </c>
      <c r="T34" t="s">
        <v>3043</v>
      </c>
      <c r="U34" t="s">
        <v>4063</v>
      </c>
      <c r="V34" t="s">
        <v>4011</v>
      </c>
      <c r="W34" t="s">
        <v>3044</v>
      </c>
      <c r="X34" t="s">
        <v>4174</v>
      </c>
      <c r="Y34" t="s">
        <v>4175</v>
      </c>
      <c r="Z34" t="s">
        <v>4014</v>
      </c>
      <c r="AA34" t="s">
        <v>4015</v>
      </c>
      <c r="AB34" t="s">
        <v>4083</v>
      </c>
      <c r="AC34" t="s">
        <v>4017</v>
      </c>
      <c r="AD34" t="s">
        <v>4018</v>
      </c>
      <c r="AE34" t="s">
        <v>3188</v>
      </c>
      <c r="AF34" t="s">
        <v>3093</v>
      </c>
      <c r="AG34" t="s">
        <v>3292</v>
      </c>
      <c r="AH34" t="s">
        <v>4020</v>
      </c>
      <c r="AI34" t="s">
        <v>3295</v>
      </c>
      <c r="AJ34" t="s">
        <v>3296</v>
      </c>
      <c r="AK34" t="s">
        <v>3285</v>
      </c>
      <c r="AL34" t="s">
        <v>4021</v>
      </c>
      <c r="AM34" t="s">
        <v>3189</v>
      </c>
      <c r="AN34" t="s">
        <v>3055</v>
      </c>
    </row>
    <row r="35" spans="1:40" x14ac:dyDescent="0.25">
      <c r="A35">
        <v>1023912123</v>
      </c>
      <c r="B35">
        <v>1895</v>
      </c>
      <c r="C35" t="s">
        <v>4176</v>
      </c>
      <c r="D35" t="s">
        <v>4004</v>
      </c>
      <c r="E35" s="8">
        <v>40144</v>
      </c>
      <c r="F35" t="s">
        <v>4004</v>
      </c>
      <c r="G35" t="s">
        <v>4024</v>
      </c>
      <c r="H35" s="8">
        <v>41415</v>
      </c>
      <c r="I35" s="8">
        <v>219512</v>
      </c>
      <c r="J35" t="s">
        <v>3041</v>
      </c>
      <c r="K35" s="8">
        <v>219512</v>
      </c>
      <c r="M35">
        <v>220</v>
      </c>
      <c r="N35">
        <v>100</v>
      </c>
      <c r="O35" t="s">
        <v>4067</v>
      </c>
      <c r="P35" t="s">
        <v>4177</v>
      </c>
      <c r="Q35" t="s">
        <v>4027</v>
      </c>
      <c r="R35" t="s">
        <v>4178</v>
      </c>
      <c r="S35" t="s">
        <v>4179</v>
      </c>
      <c r="T35" t="s">
        <v>3043</v>
      </c>
      <c r="U35" t="s">
        <v>4063</v>
      </c>
      <c r="V35" t="s">
        <v>4011</v>
      </c>
      <c r="W35" t="s">
        <v>3044</v>
      </c>
      <c r="X35" t="s">
        <v>4174</v>
      </c>
      <c r="Y35" t="s">
        <v>4175</v>
      </c>
      <c r="Z35" t="s">
        <v>4014</v>
      </c>
      <c r="AA35" t="s">
        <v>4015</v>
      </c>
      <c r="AB35" t="s">
        <v>4083</v>
      </c>
      <c r="AC35" t="s">
        <v>4017</v>
      </c>
      <c r="AD35" t="s">
        <v>4018</v>
      </c>
      <c r="AE35" t="s">
        <v>3188</v>
      </c>
      <c r="AF35" t="s">
        <v>3093</v>
      </c>
      <c r="AG35" t="s">
        <v>3292</v>
      </c>
      <c r="AH35" t="s">
        <v>4020</v>
      </c>
      <c r="AI35" t="s">
        <v>3295</v>
      </c>
      <c r="AJ35" t="s">
        <v>3296</v>
      </c>
      <c r="AK35" t="s">
        <v>3285</v>
      </c>
      <c r="AL35" t="s">
        <v>4021</v>
      </c>
      <c r="AM35" t="s">
        <v>3189</v>
      </c>
      <c r="AN35" t="s">
        <v>3055</v>
      </c>
    </row>
    <row r="36" spans="1:40" x14ac:dyDescent="0.25">
      <c r="A36">
        <v>1077144081</v>
      </c>
      <c r="B36">
        <v>957</v>
      </c>
      <c r="C36" t="s">
        <v>4180</v>
      </c>
      <c r="D36" t="s">
        <v>4181</v>
      </c>
      <c r="E36" s="8">
        <v>39036</v>
      </c>
      <c r="F36" t="s">
        <v>4004</v>
      </c>
      <c r="G36" t="s">
        <v>4024</v>
      </c>
      <c r="H36" s="8">
        <v>41566</v>
      </c>
      <c r="I36" s="8">
        <v>219512</v>
      </c>
      <c r="J36" t="s">
        <v>3041</v>
      </c>
      <c r="K36" s="8">
        <v>219512</v>
      </c>
      <c r="M36">
        <v>220</v>
      </c>
      <c r="N36">
        <v>100</v>
      </c>
      <c r="O36" t="s">
        <v>4025</v>
      </c>
      <c r="P36" t="s">
        <v>4006</v>
      </c>
      <c r="Q36" t="s">
        <v>4027</v>
      </c>
      <c r="R36" t="s">
        <v>4182</v>
      </c>
      <c r="S36" t="s">
        <v>4183</v>
      </c>
      <c r="T36" t="s">
        <v>4079</v>
      </c>
      <c r="U36" t="s">
        <v>4063</v>
      </c>
      <c r="V36" t="s">
        <v>4011</v>
      </c>
      <c r="W36" t="s">
        <v>3044</v>
      </c>
      <c r="X36" t="s">
        <v>4184</v>
      </c>
      <c r="Y36" t="s">
        <v>4185</v>
      </c>
      <c r="Z36" t="s">
        <v>3293</v>
      </c>
      <c r="AA36" t="s">
        <v>4082</v>
      </c>
      <c r="AB36" t="s">
        <v>4083</v>
      </c>
      <c r="AC36" t="s">
        <v>4017</v>
      </c>
      <c r="AD36" t="s">
        <v>4018</v>
      </c>
      <c r="AE36" t="s">
        <v>4186</v>
      </c>
      <c r="AF36" t="s">
        <v>3093</v>
      </c>
      <c r="AG36" t="s">
        <v>3292</v>
      </c>
      <c r="AH36" t="s">
        <v>3294</v>
      </c>
      <c r="AI36" t="s">
        <v>3295</v>
      </c>
      <c r="AJ36" t="s">
        <v>3296</v>
      </c>
      <c r="AK36" t="s">
        <v>3285</v>
      </c>
      <c r="AL36" t="s">
        <v>3275</v>
      </c>
      <c r="AM36" t="s">
        <v>3253</v>
      </c>
      <c r="AN36" t="s">
        <v>3055</v>
      </c>
    </row>
    <row r="37" spans="1:40" x14ac:dyDescent="0.25">
      <c r="A37">
        <v>1079358128</v>
      </c>
      <c r="B37">
        <v>131</v>
      </c>
      <c r="C37" t="s">
        <v>4187</v>
      </c>
      <c r="D37" t="s">
        <v>4188</v>
      </c>
      <c r="E37" s="8">
        <v>37677</v>
      </c>
      <c r="F37" t="s">
        <v>4004</v>
      </c>
      <c r="G37" t="s">
        <v>4024</v>
      </c>
      <c r="H37" s="8">
        <v>41587</v>
      </c>
      <c r="I37" s="8">
        <v>46334</v>
      </c>
      <c r="J37" t="s">
        <v>3041</v>
      </c>
      <c r="K37" s="8">
        <v>219512</v>
      </c>
      <c r="M37">
        <v>220</v>
      </c>
      <c r="N37">
        <v>100</v>
      </c>
      <c r="O37" t="s">
        <v>4025</v>
      </c>
      <c r="P37" t="s">
        <v>4026</v>
      </c>
      <c r="Q37" t="s">
        <v>4076</v>
      </c>
      <c r="R37" t="s">
        <v>4189</v>
      </c>
      <c r="S37" t="s">
        <v>4140</v>
      </c>
      <c r="T37" t="s">
        <v>3063</v>
      </c>
      <c r="U37" t="s">
        <v>4063</v>
      </c>
      <c r="V37" t="s">
        <v>4042</v>
      </c>
      <c r="W37" t="s">
        <v>4190</v>
      </c>
      <c r="X37" t="s">
        <v>4032</v>
      </c>
      <c r="Y37" t="s">
        <v>4033</v>
      </c>
      <c r="Z37" t="s">
        <v>3958</v>
      </c>
      <c r="AA37" t="s">
        <v>4034</v>
      </c>
      <c r="AB37" t="s">
        <v>4044</v>
      </c>
      <c r="AC37" t="s">
        <v>4036</v>
      </c>
      <c r="AD37" t="s">
        <v>4018</v>
      </c>
      <c r="AE37" t="s">
        <v>3060</v>
      </c>
      <c r="AF37" t="s">
        <v>3282</v>
      </c>
      <c r="AG37" t="s">
        <v>3258</v>
      </c>
      <c r="AH37" t="s">
        <v>2500</v>
      </c>
      <c r="AI37" t="s">
        <v>3074</v>
      </c>
      <c r="AJ37" t="s">
        <v>3959</v>
      </c>
      <c r="AK37" t="s">
        <v>3274</v>
      </c>
      <c r="AL37" t="s">
        <v>3275</v>
      </c>
      <c r="AM37" t="s">
        <v>3028</v>
      </c>
      <c r="AN37" t="s">
        <v>3063</v>
      </c>
    </row>
    <row r="38" spans="1:40" x14ac:dyDescent="0.25">
      <c r="A38">
        <v>1105675633</v>
      </c>
      <c r="B38">
        <v>1951</v>
      </c>
      <c r="C38" t="s">
        <v>4191</v>
      </c>
      <c r="D38" t="s">
        <v>3429</v>
      </c>
      <c r="E38" s="8">
        <v>37470</v>
      </c>
      <c r="F38" t="s">
        <v>4004</v>
      </c>
      <c r="G38" t="s">
        <v>4024</v>
      </c>
      <c r="H38" s="8">
        <v>41587</v>
      </c>
      <c r="I38" s="8">
        <v>219512</v>
      </c>
      <c r="J38" t="s">
        <v>3041</v>
      </c>
      <c r="K38" s="8">
        <v>219512</v>
      </c>
      <c r="M38">
        <v>220</v>
      </c>
      <c r="N38">
        <v>100</v>
      </c>
      <c r="O38" t="s">
        <v>4025</v>
      </c>
      <c r="P38" t="s">
        <v>4006</v>
      </c>
      <c r="Q38" t="s">
        <v>4027</v>
      </c>
      <c r="R38" t="s">
        <v>4192</v>
      </c>
      <c r="S38" t="s">
        <v>3670</v>
      </c>
      <c r="T38" t="s">
        <v>3068</v>
      </c>
      <c r="U38" t="s">
        <v>4063</v>
      </c>
      <c r="V38" t="s">
        <v>4011</v>
      </c>
      <c r="W38" t="s">
        <v>3044</v>
      </c>
      <c r="X38" t="s">
        <v>4032</v>
      </c>
      <c r="Y38" t="s">
        <v>4033</v>
      </c>
      <c r="Z38" t="s">
        <v>4057</v>
      </c>
      <c r="AA38" t="s">
        <v>4058</v>
      </c>
      <c r="AB38" t="s">
        <v>4059</v>
      </c>
      <c r="AC38" t="s">
        <v>4017</v>
      </c>
      <c r="AD38" t="s">
        <v>4018</v>
      </c>
      <c r="AE38" t="s">
        <v>3060</v>
      </c>
      <c r="AF38" t="s">
        <v>3282</v>
      </c>
      <c r="AG38" t="s">
        <v>3258</v>
      </c>
      <c r="AH38" t="s">
        <v>4060</v>
      </c>
      <c r="AI38" t="s">
        <v>3074</v>
      </c>
      <c r="AJ38" t="s">
        <v>3306</v>
      </c>
      <c r="AK38" t="s">
        <v>3274</v>
      </c>
      <c r="AL38" t="s">
        <v>3275</v>
      </c>
      <c r="AM38" t="s">
        <v>3028</v>
      </c>
      <c r="AN38" t="s">
        <v>3055</v>
      </c>
    </row>
    <row r="39" spans="1:40" x14ac:dyDescent="0.25">
      <c r="A39">
        <v>79411753</v>
      </c>
      <c r="B39">
        <v>6</v>
      </c>
      <c r="C39" t="s">
        <v>4193</v>
      </c>
      <c r="D39" t="s">
        <v>4004</v>
      </c>
      <c r="E39" s="8">
        <v>31202</v>
      </c>
      <c r="F39" t="s">
        <v>4004</v>
      </c>
      <c r="G39" t="s">
        <v>4005</v>
      </c>
      <c r="H39" s="8">
        <v>41692</v>
      </c>
      <c r="I39" s="8">
        <v>46439</v>
      </c>
      <c r="J39" t="s">
        <v>3041</v>
      </c>
      <c r="K39" s="8">
        <v>219512</v>
      </c>
      <c r="M39">
        <v>220</v>
      </c>
      <c r="N39">
        <v>100</v>
      </c>
      <c r="O39" t="s">
        <v>4025</v>
      </c>
      <c r="P39" t="s">
        <v>4039</v>
      </c>
      <c r="Q39" t="s">
        <v>4007</v>
      </c>
      <c r="R39" t="s">
        <v>4194</v>
      </c>
      <c r="S39" t="s">
        <v>4195</v>
      </c>
      <c r="T39" t="s">
        <v>4196</v>
      </c>
      <c r="U39" t="s">
        <v>4010</v>
      </c>
      <c r="V39" t="s">
        <v>4011</v>
      </c>
      <c r="W39" t="s">
        <v>4190</v>
      </c>
      <c r="X39" t="s">
        <v>4050</v>
      </c>
      <c r="Y39" t="s">
        <v>4051</v>
      </c>
      <c r="Z39" t="s">
        <v>4014</v>
      </c>
      <c r="AA39" t="s">
        <v>4015</v>
      </c>
      <c r="AB39" t="s">
        <v>4016</v>
      </c>
      <c r="AC39" t="s">
        <v>4017</v>
      </c>
      <c r="AD39" t="s">
        <v>4018</v>
      </c>
      <c r="AE39" t="s">
        <v>4052</v>
      </c>
      <c r="AF39" t="s">
        <v>3093</v>
      </c>
      <c r="AG39" t="s">
        <v>3292</v>
      </c>
      <c r="AH39" t="s">
        <v>4020</v>
      </c>
      <c r="AI39" t="s">
        <v>3295</v>
      </c>
      <c r="AJ39" t="s">
        <v>3296</v>
      </c>
      <c r="AK39" t="s">
        <v>4053</v>
      </c>
      <c r="AL39" t="s">
        <v>4021</v>
      </c>
      <c r="AM39" t="s">
        <v>4053</v>
      </c>
      <c r="AN39" t="s">
        <v>3055</v>
      </c>
    </row>
    <row r="40" spans="1:40" x14ac:dyDescent="0.25">
      <c r="A40">
        <v>1045671036</v>
      </c>
      <c r="B40">
        <v>2066</v>
      </c>
      <c r="C40" t="s">
        <v>4197</v>
      </c>
      <c r="D40" t="s">
        <v>4198</v>
      </c>
      <c r="E40" s="8">
        <v>38916</v>
      </c>
      <c r="F40" t="s">
        <v>4198</v>
      </c>
      <c r="G40" t="s">
        <v>4024</v>
      </c>
      <c r="H40" s="8">
        <v>41737</v>
      </c>
      <c r="I40" s="8">
        <v>219512</v>
      </c>
      <c r="J40" t="s">
        <v>3041</v>
      </c>
      <c r="K40" s="8">
        <v>219512</v>
      </c>
      <c r="M40">
        <v>220</v>
      </c>
      <c r="N40">
        <v>100</v>
      </c>
      <c r="O40" t="s">
        <v>4038</v>
      </c>
      <c r="P40" t="s">
        <v>4055</v>
      </c>
      <c r="Q40" t="s">
        <v>4046</v>
      </c>
      <c r="R40" t="s">
        <v>4199</v>
      </c>
      <c r="S40" t="s">
        <v>3100</v>
      </c>
      <c r="T40" t="s">
        <v>3063</v>
      </c>
      <c r="U40" t="s">
        <v>4063</v>
      </c>
      <c r="V40" t="s">
        <v>4042</v>
      </c>
      <c r="W40" t="s">
        <v>3044</v>
      </c>
      <c r="X40" t="s">
        <v>4032</v>
      </c>
      <c r="Y40" t="s">
        <v>4033</v>
      </c>
      <c r="Z40" t="s">
        <v>3958</v>
      </c>
      <c r="AA40" t="s">
        <v>4034</v>
      </c>
      <c r="AB40" t="s">
        <v>4044</v>
      </c>
      <c r="AC40" t="s">
        <v>4036</v>
      </c>
      <c r="AD40" t="s">
        <v>4018</v>
      </c>
      <c r="AE40" t="s">
        <v>3060</v>
      </c>
      <c r="AF40" t="s">
        <v>3282</v>
      </c>
      <c r="AG40" t="s">
        <v>3258</v>
      </c>
      <c r="AH40" t="s">
        <v>2500</v>
      </c>
      <c r="AI40" t="s">
        <v>3074</v>
      </c>
      <c r="AJ40" t="s">
        <v>3959</v>
      </c>
      <c r="AK40" t="s">
        <v>3274</v>
      </c>
      <c r="AL40" t="s">
        <v>3275</v>
      </c>
      <c r="AM40" t="s">
        <v>3028</v>
      </c>
      <c r="AN40" t="s">
        <v>3063</v>
      </c>
    </row>
    <row r="41" spans="1:40" x14ac:dyDescent="0.25">
      <c r="A41">
        <v>1023898389</v>
      </c>
      <c r="B41">
        <v>947</v>
      </c>
      <c r="C41" t="s">
        <v>4200</v>
      </c>
      <c r="D41" t="s">
        <v>4004</v>
      </c>
      <c r="E41" s="8">
        <v>39657</v>
      </c>
      <c r="F41" t="s">
        <v>4004</v>
      </c>
      <c r="G41" t="s">
        <v>4024</v>
      </c>
      <c r="H41" s="8">
        <v>41880</v>
      </c>
      <c r="I41" s="8">
        <v>46262</v>
      </c>
      <c r="J41" t="s">
        <v>3041</v>
      </c>
      <c r="K41" s="8">
        <v>219512</v>
      </c>
      <c r="M41">
        <v>220</v>
      </c>
      <c r="N41">
        <v>100</v>
      </c>
      <c r="O41" t="s">
        <v>4025</v>
      </c>
      <c r="P41" t="s">
        <v>4055</v>
      </c>
      <c r="Q41" t="s">
        <v>4046</v>
      </c>
      <c r="R41" t="s">
        <v>4201</v>
      </c>
      <c r="S41" t="s">
        <v>4202</v>
      </c>
      <c r="T41" t="s">
        <v>3043</v>
      </c>
      <c r="U41" t="s">
        <v>4063</v>
      </c>
      <c r="V41" t="s">
        <v>4011</v>
      </c>
      <c r="W41" t="s">
        <v>4190</v>
      </c>
      <c r="X41" t="s">
        <v>4203</v>
      </c>
      <c r="Y41" t="s">
        <v>4204</v>
      </c>
      <c r="Z41" t="s">
        <v>3293</v>
      </c>
      <c r="AA41" t="s">
        <v>4082</v>
      </c>
      <c r="AB41" t="s">
        <v>4083</v>
      </c>
      <c r="AC41" t="s">
        <v>4017</v>
      </c>
      <c r="AD41" t="s">
        <v>4018</v>
      </c>
      <c r="AE41" t="s">
        <v>4205</v>
      </c>
      <c r="AF41" t="s">
        <v>3282</v>
      </c>
      <c r="AG41" t="s">
        <v>3258</v>
      </c>
      <c r="AH41" t="s">
        <v>3294</v>
      </c>
      <c r="AI41" t="s">
        <v>3295</v>
      </c>
      <c r="AJ41" t="s">
        <v>3296</v>
      </c>
      <c r="AK41" t="s">
        <v>3285</v>
      </c>
      <c r="AL41" t="s">
        <v>3275</v>
      </c>
      <c r="AM41" t="s">
        <v>4206</v>
      </c>
      <c r="AN41" t="s">
        <v>3055</v>
      </c>
    </row>
    <row r="42" spans="1:40" x14ac:dyDescent="0.25">
      <c r="A42">
        <v>1023885340</v>
      </c>
      <c r="B42">
        <v>399</v>
      </c>
      <c r="C42" t="s">
        <v>4207</v>
      </c>
      <c r="D42" t="s">
        <v>4004</v>
      </c>
      <c r="E42" s="8">
        <v>39248</v>
      </c>
      <c r="F42" t="s">
        <v>4004</v>
      </c>
      <c r="G42" t="s">
        <v>4024</v>
      </c>
      <c r="H42" s="8">
        <v>41919</v>
      </c>
      <c r="I42" s="8">
        <v>219512</v>
      </c>
      <c r="J42" t="s">
        <v>3041</v>
      </c>
      <c r="K42" s="8">
        <v>219512</v>
      </c>
      <c r="M42">
        <v>220</v>
      </c>
      <c r="N42">
        <v>100</v>
      </c>
      <c r="O42" t="s">
        <v>4025</v>
      </c>
      <c r="P42" t="s">
        <v>4006</v>
      </c>
      <c r="Q42" t="s">
        <v>4027</v>
      </c>
      <c r="R42" t="s">
        <v>4208</v>
      </c>
      <c r="S42" t="s">
        <v>4209</v>
      </c>
      <c r="T42" t="s">
        <v>3043</v>
      </c>
      <c r="U42" t="s">
        <v>4063</v>
      </c>
      <c r="V42" t="s">
        <v>4011</v>
      </c>
      <c r="W42" t="s">
        <v>3044</v>
      </c>
      <c r="X42" t="s">
        <v>4210</v>
      </c>
      <c r="Y42" t="s">
        <v>4211</v>
      </c>
      <c r="Z42" t="s">
        <v>3293</v>
      </c>
      <c r="AA42" t="s">
        <v>4082</v>
      </c>
      <c r="AB42" t="s">
        <v>4083</v>
      </c>
      <c r="AC42" t="s">
        <v>4017</v>
      </c>
      <c r="AD42" t="s">
        <v>4018</v>
      </c>
      <c r="AE42" t="s">
        <v>3241</v>
      </c>
      <c r="AF42" t="s">
        <v>3093</v>
      </c>
      <c r="AG42" t="s">
        <v>3292</v>
      </c>
      <c r="AH42" t="s">
        <v>3294</v>
      </c>
      <c r="AI42" t="s">
        <v>3295</v>
      </c>
      <c r="AJ42" t="s">
        <v>3296</v>
      </c>
      <c r="AK42" t="s">
        <v>3285</v>
      </c>
      <c r="AL42" t="s">
        <v>3275</v>
      </c>
      <c r="AM42" t="s">
        <v>3242</v>
      </c>
      <c r="AN42" t="s">
        <v>3055</v>
      </c>
    </row>
    <row r="43" spans="1:40" x14ac:dyDescent="0.25">
      <c r="A43">
        <v>52288271</v>
      </c>
      <c r="B43">
        <v>10</v>
      </c>
      <c r="C43" t="s">
        <v>4212</v>
      </c>
      <c r="D43" t="s">
        <v>4004</v>
      </c>
      <c r="E43" s="8">
        <v>35719</v>
      </c>
      <c r="F43" t="s">
        <v>4004</v>
      </c>
      <c r="G43" t="s">
        <v>4005</v>
      </c>
      <c r="H43" s="8">
        <v>42105</v>
      </c>
      <c r="I43" s="8">
        <v>46487</v>
      </c>
      <c r="J43" t="s">
        <v>3041</v>
      </c>
      <c r="K43" s="8">
        <v>219512</v>
      </c>
      <c r="M43">
        <v>220</v>
      </c>
      <c r="N43">
        <v>100</v>
      </c>
      <c r="O43" t="s">
        <v>4025</v>
      </c>
      <c r="P43" t="s">
        <v>4026</v>
      </c>
      <c r="Q43" t="s">
        <v>4046</v>
      </c>
      <c r="R43" t="s">
        <v>4213</v>
      </c>
      <c r="S43" t="s">
        <v>4214</v>
      </c>
      <c r="T43" t="s">
        <v>4196</v>
      </c>
      <c r="U43" t="s">
        <v>4010</v>
      </c>
      <c r="V43" t="s">
        <v>4011</v>
      </c>
      <c r="W43" t="s">
        <v>4190</v>
      </c>
      <c r="X43" t="s">
        <v>4050</v>
      </c>
      <c r="Y43" t="s">
        <v>4051</v>
      </c>
      <c r="Z43" t="s">
        <v>4014</v>
      </c>
      <c r="AA43" t="s">
        <v>4015</v>
      </c>
      <c r="AB43" t="s">
        <v>4016</v>
      </c>
      <c r="AC43" t="s">
        <v>4017</v>
      </c>
      <c r="AD43" t="s">
        <v>4018</v>
      </c>
      <c r="AE43" t="s">
        <v>4052</v>
      </c>
      <c r="AF43" t="s">
        <v>3093</v>
      </c>
      <c r="AG43" t="s">
        <v>3292</v>
      </c>
      <c r="AH43" t="s">
        <v>4020</v>
      </c>
      <c r="AI43" t="s">
        <v>3295</v>
      </c>
      <c r="AJ43" t="s">
        <v>3296</v>
      </c>
      <c r="AK43" t="s">
        <v>4053</v>
      </c>
      <c r="AL43" t="s">
        <v>4021</v>
      </c>
      <c r="AM43" t="s">
        <v>4053</v>
      </c>
      <c r="AN43" t="s">
        <v>3055</v>
      </c>
    </row>
    <row r="44" spans="1:40" x14ac:dyDescent="0.25">
      <c r="A44">
        <v>74378548</v>
      </c>
      <c r="B44">
        <v>462</v>
      </c>
      <c r="C44" t="s">
        <v>4215</v>
      </c>
      <c r="D44" t="s">
        <v>4216</v>
      </c>
      <c r="E44" s="8">
        <v>36902</v>
      </c>
      <c r="F44" t="s">
        <v>4216</v>
      </c>
      <c r="G44" t="s">
        <v>4024</v>
      </c>
      <c r="H44" s="8">
        <v>42115</v>
      </c>
      <c r="I44" s="8">
        <v>219512</v>
      </c>
      <c r="J44" t="s">
        <v>3041</v>
      </c>
      <c r="K44" s="8">
        <v>219512</v>
      </c>
      <c r="M44">
        <v>220</v>
      </c>
      <c r="N44">
        <v>100</v>
      </c>
      <c r="O44" t="s">
        <v>4038</v>
      </c>
      <c r="P44" t="s">
        <v>4086</v>
      </c>
      <c r="Q44" t="s">
        <v>4007</v>
      </c>
      <c r="R44" t="s">
        <v>4217</v>
      </c>
      <c r="S44" t="s">
        <v>4109</v>
      </c>
      <c r="T44" t="s">
        <v>4089</v>
      </c>
      <c r="U44" t="s">
        <v>4218</v>
      </c>
      <c r="V44" t="s">
        <v>4011</v>
      </c>
      <c r="W44" t="s">
        <v>3044</v>
      </c>
      <c r="X44" t="s">
        <v>4219</v>
      </c>
      <c r="Y44" t="s">
        <v>4220</v>
      </c>
      <c r="Z44" t="s">
        <v>3293</v>
      </c>
      <c r="AA44" t="s">
        <v>4082</v>
      </c>
      <c r="AB44" t="s">
        <v>4083</v>
      </c>
      <c r="AC44" t="s">
        <v>4036</v>
      </c>
      <c r="AD44" t="s">
        <v>4018</v>
      </c>
      <c r="AE44" t="s">
        <v>3317</v>
      </c>
      <c r="AF44" t="s">
        <v>4221</v>
      </c>
      <c r="AG44" t="s">
        <v>4216</v>
      </c>
      <c r="AH44" t="s">
        <v>3294</v>
      </c>
      <c r="AI44" t="s">
        <v>3295</v>
      </c>
      <c r="AJ44" t="s">
        <v>3296</v>
      </c>
      <c r="AK44" t="s">
        <v>3318</v>
      </c>
      <c r="AL44" t="s">
        <v>3275</v>
      </c>
      <c r="AM44" t="s">
        <v>3318</v>
      </c>
      <c r="AN44" t="s">
        <v>3319</v>
      </c>
    </row>
    <row r="45" spans="1:40" x14ac:dyDescent="0.25">
      <c r="A45">
        <v>1016060446</v>
      </c>
      <c r="B45">
        <v>2060</v>
      </c>
      <c r="C45" t="s">
        <v>4222</v>
      </c>
      <c r="D45" t="s">
        <v>4004</v>
      </c>
      <c r="E45" s="8">
        <v>40840</v>
      </c>
      <c r="F45" t="s">
        <v>4004</v>
      </c>
      <c r="G45" t="s">
        <v>4024</v>
      </c>
      <c r="H45" s="8">
        <v>42234</v>
      </c>
      <c r="I45" s="8">
        <v>46251</v>
      </c>
      <c r="J45" t="s">
        <v>3041</v>
      </c>
      <c r="K45" s="8">
        <v>219512</v>
      </c>
      <c r="M45">
        <v>220</v>
      </c>
      <c r="N45">
        <v>100</v>
      </c>
      <c r="O45" t="s">
        <v>4067</v>
      </c>
      <c r="P45" t="s">
        <v>4006</v>
      </c>
      <c r="Q45" t="s">
        <v>4027</v>
      </c>
      <c r="R45" t="s">
        <v>4223</v>
      </c>
      <c r="S45" t="s">
        <v>4224</v>
      </c>
      <c r="T45" t="s">
        <v>4079</v>
      </c>
      <c r="U45" t="s">
        <v>4063</v>
      </c>
      <c r="V45" t="s">
        <v>4011</v>
      </c>
      <c r="W45" t="s">
        <v>4190</v>
      </c>
      <c r="X45" t="s">
        <v>3366</v>
      </c>
      <c r="Y45" t="s">
        <v>4225</v>
      </c>
      <c r="Z45" t="s">
        <v>3293</v>
      </c>
      <c r="AA45" t="s">
        <v>4082</v>
      </c>
      <c r="AB45" t="s">
        <v>4083</v>
      </c>
      <c r="AC45" t="s">
        <v>4017</v>
      </c>
      <c r="AD45" t="s">
        <v>4018</v>
      </c>
      <c r="AE45" t="s">
        <v>3367</v>
      </c>
      <c r="AF45" t="s">
        <v>3093</v>
      </c>
      <c r="AG45" t="s">
        <v>3292</v>
      </c>
      <c r="AH45" t="s">
        <v>3294</v>
      </c>
      <c r="AI45" t="s">
        <v>3295</v>
      </c>
      <c r="AJ45" t="s">
        <v>3296</v>
      </c>
      <c r="AK45" t="s">
        <v>3285</v>
      </c>
      <c r="AL45" t="s">
        <v>3275</v>
      </c>
      <c r="AM45" t="s">
        <v>3046</v>
      </c>
      <c r="AN45" t="s">
        <v>3055</v>
      </c>
    </row>
    <row r="46" spans="1:40" x14ac:dyDescent="0.25">
      <c r="A46">
        <v>79622792</v>
      </c>
      <c r="B46">
        <v>758</v>
      </c>
      <c r="C46" t="s">
        <v>4226</v>
      </c>
      <c r="D46" t="s">
        <v>4004</v>
      </c>
      <c r="E46" s="8">
        <v>33471</v>
      </c>
      <c r="F46" t="s">
        <v>4004</v>
      </c>
      <c r="G46" t="s">
        <v>4024</v>
      </c>
      <c r="H46" s="8">
        <v>42541</v>
      </c>
      <c r="I46" s="8">
        <v>46557</v>
      </c>
      <c r="J46" t="s">
        <v>3041</v>
      </c>
      <c r="K46" s="8">
        <v>219512</v>
      </c>
      <c r="M46">
        <v>220</v>
      </c>
      <c r="N46">
        <v>100</v>
      </c>
      <c r="O46" t="s">
        <v>4067</v>
      </c>
      <c r="P46" t="s">
        <v>4006</v>
      </c>
      <c r="Q46" t="s">
        <v>4007</v>
      </c>
      <c r="R46" t="s">
        <v>4227</v>
      </c>
      <c r="S46" t="s">
        <v>4170</v>
      </c>
      <c r="T46" t="s">
        <v>3063</v>
      </c>
      <c r="U46" t="s">
        <v>4063</v>
      </c>
      <c r="V46" t="s">
        <v>4042</v>
      </c>
      <c r="W46" t="s">
        <v>4190</v>
      </c>
      <c r="X46" t="s">
        <v>4032</v>
      </c>
      <c r="Y46" t="s">
        <v>4033</v>
      </c>
      <c r="Z46" t="s">
        <v>4071</v>
      </c>
      <c r="AA46" t="s">
        <v>4072</v>
      </c>
      <c r="AB46" t="s">
        <v>4073</v>
      </c>
      <c r="AC46" t="s">
        <v>4036</v>
      </c>
      <c r="AD46" t="s">
        <v>4018</v>
      </c>
      <c r="AE46" t="s">
        <v>3060</v>
      </c>
      <c r="AF46" t="s">
        <v>3282</v>
      </c>
      <c r="AG46" t="s">
        <v>3258</v>
      </c>
      <c r="AH46" t="s">
        <v>895</v>
      </c>
      <c r="AI46" t="s">
        <v>3074</v>
      </c>
      <c r="AJ46" t="s">
        <v>4074</v>
      </c>
      <c r="AK46" t="s">
        <v>3274</v>
      </c>
      <c r="AL46" t="s">
        <v>3275</v>
      </c>
      <c r="AM46" t="s">
        <v>3028</v>
      </c>
      <c r="AN46" t="s">
        <v>3063</v>
      </c>
    </row>
    <row r="47" spans="1:40" x14ac:dyDescent="0.25">
      <c r="A47">
        <v>52917846</v>
      </c>
      <c r="B47">
        <v>489</v>
      </c>
      <c r="C47" t="s">
        <v>4228</v>
      </c>
      <c r="D47" t="s">
        <v>4004</v>
      </c>
      <c r="E47" s="8">
        <v>37796</v>
      </c>
      <c r="F47" t="s">
        <v>4004</v>
      </c>
      <c r="G47" t="s">
        <v>4024</v>
      </c>
      <c r="H47" s="8">
        <v>42552</v>
      </c>
      <c r="I47" s="8">
        <v>219512</v>
      </c>
      <c r="J47" t="s">
        <v>3041</v>
      </c>
      <c r="K47" s="8">
        <v>219512</v>
      </c>
      <c r="M47">
        <v>220</v>
      </c>
      <c r="N47">
        <v>100</v>
      </c>
      <c r="O47" t="s">
        <v>4067</v>
      </c>
      <c r="P47" t="s">
        <v>4177</v>
      </c>
      <c r="Q47" t="s">
        <v>4027</v>
      </c>
      <c r="R47" t="s">
        <v>4229</v>
      </c>
      <c r="S47" t="s">
        <v>4230</v>
      </c>
      <c r="T47" t="s">
        <v>4196</v>
      </c>
      <c r="U47" t="s">
        <v>4049</v>
      </c>
      <c r="V47" t="s">
        <v>4011</v>
      </c>
      <c r="W47" t="s">
        <v>3044</v>
      </c>
      <c r="X47" t="s">
        <v>4231</v>
      </c>
      <c r="Y47" t="s">
        <v>4232</v>
      </c>
      <c r="Z47" t="s">
        <v>3293</v>
      </c>
      <c r="AA47" t="s">
        <v>4082</v>
      </c>
      <c r="AB47" t="s">
        <v>4083</v>
      </c>
      <c r="AC47" t="s">
        <v>4017</v>
      </c>
      <c r="AD47" t="s">
        <v>4018</v>
      </c>
      <c r="AE47" t="s">
        <v>4233</v>
      </c>
      <c r="AF47" t="s">
        <v>3093</v>
      </c>
      <c r="AG47" t="s">
        <v>3292</v>
      </c>
      <c r="AH47" t="s">
        <v>3294</v>
      </c>
      <c r="AI47" t="s">
        <v>3295</v>
      </c>
      <c r="AJ47" t="s">
        <v>3296</v>
      </c>
      <c r="AK47" t="s">
        <v>4234</v>
      </c>
      <c r="AL47" t="s">
        <v>3275</v>
      </c>
      <c r="AM47" t="s">
        <v>4234</v>
      </c>
      <c r="AN47" t="s">
        <v>3055</v>
      </c>
    </row>
    <row r="48" spans="1:40" x14ac:dyDescent="0.25">
      <c r="A48">
        <v>1039693606</v>
      </c>
      <c r="B48">
        <v>817</v>
      </c>
      <c r="C48" t="s">
        <v>4235</v>
      </c>
      <c r="D48" t="s">
        <v>4236</v>
      </c>
      <c r="E48" s="8">
        <v>40121</v>
      </c>
      <c r="F48" t="s">
        <v>3265</v>
      </c>
      <c r="G48" t="s">
        <v>4024</v>
      </c>
      <c r="H48" s="8">
        <v>42618</v>
      </c>
      <c r="I48" s="8">
        <v>219512</v>
      </c>
      <c r="J48" t="s">
        <v>3041</v>
      </c>
      <c r="K48" s="8">
        <v>219512</v>
      </c>
      <c r="M48">
        <v>220</v>
      </c>
      <c r="N48">
        <v>100</v>
      </c>
      <c r="O48" t="s">
        <v>4067</v>
      </c>
      <c r="P48" t="s">
        <v>4177</v>
      </c>
      <c r="Q48" t="s">
        <v>4027</v>
      </c>
      <c r="R48" t="s">
        <v>4237</v>
      </c>
      <c r="S48" t="s">
        <v>3573</v>
      </c>
      <c r="T48" t="s">
        <v>3085</v>
      </c>
      <c r="U48" t="s">
        <v>4049</v>
      </c>
      <c r="V48" t="s">
        <v>4042</v>
      </c>
      <c r="W48" t="s">
        <v>3044</v>
      </c>
      <c r="X48" t="s">
        <v>3270</v>
      </c>
      <c r="Y48" t="s">
        <v>4238</v>
      </c>
      <c r="Z48" t="s">
        <v>4239</v>
      </c>
      <c r="AA48" t="s">
        <v>4240</v>
      </c>
      <c r="AB48" t="s">
        <v>4073</v>
      </c>
      <c r="AC48" t="s">
        <v>4036</v>
      </c>
      <c r="AD48" t="s">
        <v>4018</v>
      </c>
      <c r="AE48" t="s">
        <v>3060</v>
      </c>
      <c r="AF48" t="s">
        <v>3271</v>
      </c>
      <c r="AG48" t="s">
        <v>3265</v>
      </c>
      <c r="AH48" t="s">
        <v>895</v>
      </c>
      <c r="AI48" t="s">
        <v>3074</v>
      </c>
      <c r="AJ48" t="s">
        <v>4241</v>
      </c>
      <c r="AK48" t="s">
        <v>3274</v>
      </c>
      <c r="AL48" t="s">
        <v>3275</v>
      </c>
      <c r="AM48" t="s">
        <v>3028</v>
      </c>
      <c r="AN48" t="s">
        <v>3307</v>
      </c>
    </row>
    <row r="49" spans="1:40" x14ac:dyDescent="0.25">
      <c r="A49">
        <v>52299261</v>
      </c>
      <c r="B49">
        <v>2024</v>
      </c>
      <c r="C49" t="s">
        <v>4242</v>
      </c>
      <c r="D49" t="s">
        <v>4004</v>
      </c>
      <c r="E49" s="8">
        <v>34058</v>
      </c>
      <c r="F49" t="s">
        <v>4004</v>
      </c>
      <c r="G49" t="s">
        <v>4024</v>
      </c>
      <c r="H49" s="8">
        <v>42626</v>
      </c>
      <c r="I49" s="8">
        <v>46277</v>
      </c>
      <c r="J49" t="s">
        <v>3041</v>
      </c>
      <c r="K49" s="8">
        <v>219512</v>
      </c>
      <c r="M49">
        <v>220</v>
      </c>
      <c r="N49">
        <v>100</v>
      </c>
      <c r="O49" t="s">
        <v>4025</v>
      </c>
      <c r="P49" t="s">
        <v>4039</v>
      </c>
      <c r="Q49" t="s">
        <v>4027</v>
      </c>
      <c r="R49" t="s">
        <v>4243</v>
      </c>
      <c r="S49" t="s">
        <v>4244</v>
      </c>
      <c r="T49" t="s">
        <v>4079</v>
      </c>
      <c r="U49" t="s">
        <v>4063</v>
      </c>
      <c r="V49" t="s">
        <v>4011</v>
      </c>
      <c r="W49" t="s">
        <v>4190</v>
      </c>
      <c r="X49" t="s">
        <v>4245</v>
      </c>
      <c r="Y49" t="s">
        <v>4246</v>
      </c>
      <c r="Z49" t="s">
        <v>3293</v>
      </c>
      <c r="AA49" t="s">
        <v>4082</v>
      </c>
      <c r="AB49" t="s">
        <v>4083</v>
      </c>
      <c r="AC49" t="s">
        <v>4017</v>
      </c>
      <c r="AD49" t="s">
        <v>4018</v>
      </c>
      <c r="AE49" t="s">
        <v>4247</v>
      </c>
      <c r="AF49" t="s">
        <v>3093</v>
      </c>
      <c r="AG49" t="s">
        <v>3292</v>
      </c>
      <c r="AH49" t="s">
        <v>3294</v>
      </c>
      <c r="AI49" t="s">
        <v>3295</v>
      </c>
      <c r="AJ49" t="s">
        <v>3296</v>
      </c>
      <c r="AK49" t="s">
        <v>3285</v>
      </c>
      <c r="AL49" t="s">
        <v>3275</v>
      </c>
      <c r="AM49" t="s">
        <v>3091</v>
      </c>
      <c r="AN49" t="s">
        <v>3055</v>
      </c>
    </row>
    <row r="50" spans="1:40" x14ac:dyDescent="0.25">
      <c r="A50">
        <v>1060361429</v>
      </c>
      <c r="B50">
        <v>1346</v>
      </c>
      <c r="C50" t="s">
        <v>4248</v>
      </c>
      <c r="D50" t="s">
        <v>4099</v>
      </c>
      <c r="E50" s="8">
        <v>41394</v>
      </c>
      <c r="F50" t="s">
        <v>3298</v>
      </c>
      <c r="G50" t="s">
        <v>4024</v>
      </c>
      <c r="H50" s="8">
        <v>42779</v>
      </c>
      <c r="I50" s="8">
        <v>46430</v>
      </c>
      <c r="J50" t="s">
        <v>3041</v>
      </c>
      <c r="K50" s="8">
        <v>219512</v>
      </c>
      <c r="M50">
        <v>220</v>
      </c>
      <c r="N50">
        <v>100</v>
      </c>
      <c r="O50" t="s">
        <v>4067</v>
      </c>
      <c r="P50" t="s">
        <v>4055</v>
      </c>
      <c r="Q50" t="s">
        <v>4027</v>
      </c>
      <c r="R50" t="s">
        <v>4249</v>
      </c>
      <c r="S50" t="s">
        <v>4250</v>
      </c>
      <c r="T50" t="s">
        <v>3063</v>
      </c>
      <c r="U50" t="s">
        <v>4114</v>
      </c>
      <c r="V50" t="s">
        <v>4042</v>
      </c>
      <c r="W50" t="s">
        <v>4190</v>
      </c>
      <c r="X50" t="s">
        <v>3303</v>
      </c>
      <c r="Y50" t="s">
        <v>4115</v>
      </c>
      <c r="Z50" t="s">
        <v>2796</v>
      </c>
      <c r="AA50" t="s">
        <v>4251</v>
      </c>
      <c r="AB50" t="s">
        <v>4118</v>
      </c>
      <c r="AC50" t="s">
        <v>4036</v>
      </c>
      <c r="AD50" t="s">
        <v>4018</v>
      </c>
      <c r="AE50" t="s">
        <v>3060</v>
      </c>
      <c r="AF50" t="s">
        <v>3304</v>
      </c>
      <c r="AG50" t="s">
        <v>3298</v>
      </c>
      <c r="AH50" t="s">
        <v>815</v>
      </c>
      <c r="AI50" t="s">
        <v>3074</v>
      </c>
      <c r="AJ50" t="s">
        <v>3073</v>
      </c>
      <c r="AK50" t="s">
        <v>3274</v>
      </c>
      <c r="AL50" t="s">
        <v>3275</v>
      </c>
      <c r="AM50" t="s">
        <v>3028</v>
      </c>
      <c r="AN50" t="s">
        <v>3063</v>
      </c>
    </row>
    <row r="51" spans="1:40" x14ac:dyDescent="0.25">
      <c r="A51">
        <v>98548521</v>
      </c>
      <c r="B51">
        <v>1445</v>
      </c>
      <c r="C51" t="s">
        <v>4252</v>
      </c>
      <c r="D51" t="s">
        <v>4253</v>
      </c>
      <c r="E51" s="8">
        <v>32125</v>
      </c>
      <c r="F51" t="s">
        <v>3265</v>
      </c>
      <c r="G51" t="s">
        <v>4024</v>
      </c>
      <c r="H51" s="8">
        <v>42807</v>
      </c>
      <c r="I51" s="8">
        <v>46458</v>
      </c>
      <c r="J51" t="s">
        <v>3041</v>
      </c>
      <c r="K51" s="8">
        <v>219512</v>
      </c>
      <c r="M51">
        <v>220</v>
      </c>
      <c r="N51">
        <v>100</v>
      </c>
      <c r="O51" t="s">
        <v>4038</v>
      </c>
      <c r="P51" t="s">
        <v>4055</v>
      </c>
      <c r="Q51" t="s">
        <v>4027</v>
      </c>
      <c r="R51" t="s">
        <v>4254</v>
      </c>
      <c r="S51" t="s">
        <v>3100</v>
      </c>
      <c r="T51" t="s">
        <v>4131</v>
      </c>
      <c r="U51" t="s">
        <v>4049</v>
      </c>
      <c r="V51" t="s">
        <v>4011</v>
      </c>
      <c r="W51" t="s">
        <v>4190</v>
      </c>
      <c r="X51" t="s">
        <v>4255</v>
      </c>
      <c r="Y51" t="s">
        <v>4256</v>
      </c>
      <c r="Z51" t="s">
        <v>3293</v>
      </c>
      <c r="AA51" t="s">
        <v>4082</v>
      </c>
      <c r="AB51" t="s">
        <v>4083</v>
      </c>
      <c r="AC51" t="s">
        <v>4036</v>
      </c>
      <c r="AD51" t="s">
        <v>4018</v>
      </c>
      <c r="AE51" t="s">
        <v>3317</v>
      </c>
      <c r="AF51" t="s">
        <v>3271</v>
      </c>
      <c r="AG51" t="s">
        <v>3292</v>
      </c>
      <c r="AH51" t="s">
        <v>3294</v>
      </c>
      <c r="AI51" t="s">
        <v>3295</v>
      </c>
      <c r="AJ51" t="s">
        <v>3296</v>
      </c>
      <c r="AK51" t="s">
        <v>3318</v>
      </c>
      <c r="AL51" t="s">
        <v>3275</v>
      </c>
      <c r="AM51" t="s">
        <v>3318</v>
      </c>
      <c r="AN51" t="s">
        <v>3055</v>
      </c>
    </row>
    <row r="52" spans="1:40" x14ac:dyDescent="0.25">
      <c r="A52">
        <v>1014204822</v>
      </c>
      <c r="B52">
        <v>1607</v>
      </c>
      <c r="C52" t="s">
        <v>3578</v>
      </c>
      <c r="D52" t="s">
        <v>4004</v>
      </c>
      <c r="E52" s="8">
        <v>39401</v>
      </c>
      <c r="F52" t="s">
        <v>3309</v>
      </c>
      <c r="G52" t="s">
        <v>4024</v>
      </c>
      <c r="H52" s="8">
        <v>43040</v>
      </c>
      <c r="I52" s="8">
        <v>46325</v>
      </c>
      <c r="J52" t="s">
        <v>3041</v>
      </c>
      <c r="K52" s="8">
        <v>219512</v>
      </c>
      <c r="M52">
        <v>220</v>
      </c>
      <c r="N52">
        <v>100</v>
      </c>
      <c r="O52" t="s">
        <v>4025</v>
      </c>
      <c r="P52" t="s">
        <v>4026</v>
      </c>
      <c r="Q52" t="s">
        <v>4007</v>
      </c>
      <c r="R52" t="s">
        <v>4257</v>
      </c>
      <c r="S52" t="s">
        <v>3573</v>
      </c>
      <c r="T52" t="s">
        <v>3085</v>
      </c>
      <c r="U52" t="s">
        <v>4063</v>
      </c>
      <c r="V52" t="s">
        <v>4042</v>
      </c>
      <c r="W52" t="s">
        <v>4190</v>
      </c>
      <c r="X52" t="s">
        <v>3574</v>
      </c>
      <c r="Y52" t="s">
        <v>4258</v>
      </c>
      <c r="Z52" t="s">
        <v>3305</v>
      </c>
      <c r="AA52" t="s">
        <v>4096</v>
      </c>
      <c r="AB52" t="s">
        <v>4097</v>
      </c>
      <c r="AC52" t="s">
        <v>4036</v>
      </c>
      <c r="AD52" t="s">
        <v>4018</v>
      </c>
      <c r="AE52" t="s">
        <v>3060</v>
      </c>
      <c r="AF52" t="s">
        <v>3575</v>
      </c>
      <c r="AG52" t="s">
        <v>3309</v>
      </c>
      <c r="AH52" t="s">
        <v>815</v>
      </c>
      <c r="AI52" t="s">
        <v>3074</v>
      </c>
      <c r="AJ52" t="s">
        <v>3306</v>
      </c>
      <c r="AK52" t="s">
        <v>3274</v>
      </c>
      <c r="AL52" t="s">
        <v>3275</v>
      </c>
      <c r="AM52" t="s">
        <v>3028</v>
      </c>
      <c r="AN52" t="s">
        <v>3307</v>
      </c>
    </row>
    <row r="53" spans="1:40" x14ac:dyDescent="0.25">
      <c r="A53">
        <v>12646817</v>
      </c>
      <c r="B53">
        <v>1138</v>
      </c>
      <c r="C53" t="s">
        <v>4259</v>
      </c>
      <c r="D53" t="s">
        <v>4260</v>
      </c>
      <c r="E53" s="8">
        <v>36021</v>
      </c>
      <c r="F53" t="s">
        <v>4004</v>
      </c>
      <c r="G53" t="s">
        <v>4024</v>
      </c>
      <c r="H53" s="8">
        <v>43139</v>
      </c>
      <c r="I53" s="8">
        <v>46425</v>
      </c>
      <c r="J53" t="s">
        <v>3041</v>
      </c>
      <c r="K53" s="8">
        <v>219512</v>
      </c>
      <c r="M53">
        <v>220</v>
      </c>
      <c r="N53">
        <v>100</v>
      </c>
      <c r="O53" t="s">
        <v>4038</v>
      </c>
      <c r="P53" t="s">
        <v>4055</v>
      </c>
      <c r="Q53" t="s">
        <v>4046</v>
      </c>
      <c r="R53" t="s">
        <v>4261</v>
      </c>
      <c r="S53" t="s">
        <v>4140</v>
      </c>
      <c r="T53" t="s">
        <v>4341</v>
      </c>
      <c r="U53" t="s">
        <v>4262</v>
      </c>
      <c r="V53" t="s">
        <v>4011</v>
      </c>
      <c r="W53" t="s">
        <v>4190</v>
      </c>
      <c r="X53" t="s">
        <v>4263</v>
      </c>
      <c r="Y53" t="s">
        <v>4264</v>
      </c>
      <c r="Z53" t="s">
        <v>3293</v>
      </c>
      <c r="AA53" t="s">
        <v>4082</v>
      </c>
      <c r="AB53" t="s">
        <v>4083</v>
      </c>
      <c r="AC53" t="s">
        <v>4036</v>
      </c>
      <c r="AD53" t="s">
        <v>4018</v>
      </c>
      <c r="AE53" t="s">
        <v>3317</v>
      </c>
      <c r="AF53" t="s">
        <v>4265</v>
      </c>
      <c r="AG53" t="s">
        <v>3292</v>
      </c>
      <c r="AH53" t="s">
        <v>3294</v>
      </c>
      <c r="AI53" t="s">
        <v>3295</v>
      </c>
      <c r="AJ53" t="s">
        <v>3296</v>
      </c>
      <c r="AK53" t="s">
        <v>3318</v>
      </c>
      <c r="AL53" t="s">
        <v>3275</v>
      </c>
      <c r="AM53" t="s">
        <v>3318</v>
      </c>
      <c r="AN53" t="s">
        <v>3319</v>
      </c>
    </row>
    <row r="54" spans="1:40" x14ac:dyDescent="0.25">
      <c r="A54">
        <v>1143270559</v>
      </c>
      <c r="B54">
        <v>1222</v>
      </c>
      <c r="C54" t="s">
        <v>4266</v>
      </c>
      <c r="D54" t="s">
        <v>4198</v>
      </c>
      <c r="E54" s="8">
        <v>43040</v>
      </c>
      <c r="F54" t="s">
        <v>4198</v>
      </c>
      <c r="G54" t="s">
        <v>4024</v>
      </c>
      <c r="H54" s="8">
        <v>43164</v>
      </c>
      <c r="I54" s="8">
        <v>46450</v>
      </c>
      <c r="J54" t="s">
        <v>3041</v>
      </c>
      <c r="K54" s="8">
        <v>219512</v>
      </c>
      <c r="M54">
        <v>220</v>
      </c>
      <c r="N54">
        <v>100</v>
      </c>
      <c r="O54" t="s">
        <v>4038</v>
      </c>
      <c r="P54" t="s">
        <v>4086</v>
      </c>
      <c r="Q54" t="s">
        <v>4046</v>
      </c>
      <c r="R54" t="s">
        <v>4267</v>
      </c>
      <c r="S54" t="s">
        <v>4109</v>
      </c>
      <c r="T54" t="s">
        <v>4089</v>
      </c>
      <c r="U54" t="s">
        <v>4268</v>
      </c>
      <c r="V54" t="s">
        <v>4011</v>
      </c>
      <c r="W54" t="s">
        <v>4190</v>
      </c>
      <c r="X54" t="s">
        <v>4263</v>
      </c>
      <c r="Y54" t="s">
        <v>4264</v>
      </c>
      <c r="Z54" t="s">
        <v>3293</v>
      </c>
      <c r="AA54" t="s">
        <v>4082</v>
      </c>
      <c r="AB54" t="s">
        <v>4083</v>
      </c>
      <c r="AC54" t="s">
        <v>4036</v>
      </c>
      <c r="AD54" t="s">
        <v>4018</v>
      </c>
      <c r="AE54" t="s">
        <v>3317</v>
      </c>
      <c r="AF54" t="s">
        <v>4265</v>
      </c>
      <c r="AG54" t="s">
        <v>3292</v>
      </c>
      <c r="AH54" t="s">
        <v>3294</v>
      </c>
      <c r="AI54" t="s">
        <v>3295</v>
      </c>
      <c r="AJ54" t="s">
        <v>3296</v>
      </c>
      <c r="AK54" t="s">
        <v>3318</v>
      </c>
      <c r="AL54" t="s">
        <v>3275</v>
      </c>
      <c r="AM54" t="s">
        <v>3318</v>
      </c>
      <c r="AN54" t="s">
        <v>3319</v>
      </c>
    </row>
    <row r="55" spans="1:40" x14ac:dyDescent="0.25">
      <c r="A55">
        <v>51641146</v>
      </c>
      <c r="B55">
        <v>8</v>
      </c>
      <c r="C55" t="s">
        <v>4269</v>
      </c>
      <c r="D55" t="s">
        <v>4004</v>
      </c>
      <c r="E55" s="8">
        <v>22457</v>
      </c>
      <c r="F55" t="s">
        <v>4004</v>
      </c>
      <c r="G55" t="s">
        <v>4005</v>
      </c>
      <c r="H55" s="8">
        <v>43344</v>
      </c>
      <c r="I55" s="8">
        <v>219512</v>
      </c>
      <c r="J55" t="s">
        <v>3041</v>
      </c>
      <c r="K55" s="8">
        <v>219512</v>
      </c>
      <c r="M55">
        <v>220</v>
      </c>
      <c r="N55">
        <v>100</v>
      </c>
      <c r="P55" t="s">
        <v>4006</v>
      </c>
      <c r="Q55" t="s">
        <v>4270</v>
      </c>
      <c r="R55" t="s">
        <v>4271</v>
      </c>
      <c r="S55" t="s">
        <v>4272</v>
      </c>
      <c r="T55" t="s">
        <v>3043</v>
      </c>
      <c r="U55" t="s">
        <v>4010</v>
      </c>
      <c r="V55" t="s">
        <v>4011</v>
      </c>
      <c r="W55" t="s">
        <v>3044</v>
      </c>
      <c r="X55" t="s">
        <v>4050</v>
      </c>
      <c r="Y55" t="s">
        <v>4051</v>
      </c>
      <c r="Z55" t="s">
        <v>4014</v>
      </c>
      <c r="AA55" t="s">
        <v>4015</v>
      </c>
      <c r="AB55" t="s">
        <v>4016</v>
      </c>
      <c r="AC55" t="s">
        <v>4017</v>
      </c>
      <c r="AD55" t="s">
        <v>4018</v>
      </c>
      <c r="AE55" t="s">
        <v>4052</v>
      </c>
      <c r="AF55" t="s">
        <v>3093</v>
      </c>
      <c r="AG55" t="s">
        <v>3292</v>
      </c>
      <c r="AH55" t="s">
        <v>4020</v>
      </c>
      <c r="AI55" t="s">
        <v>3295</v>
      </c>
      <c r="AJ55" t="s">
        <v>3296</v>
      </c>
      <c r="AK55" t="s">
        <v>4053</v>
      </c>
      <c r="AL55" t="s">
        <v>4021</v>
      </c>
      <c r="AM55" t="s">
        <v>4053</v>
      </c>
      <c r="AN55" t="s">
        <v>3055</v>
      </c>
    </row>
    <row r="56" spans="1:40" x14ac:dyDescent="0.25">
      <c r="A56">
        <v>1024490813</v>
      </c>
      <c r="B56">
        <v>1573</v>
      </c>
      <c r="C56" t="s">
        <v>4273</v>
      </c>
      <c r="D56" t="s">
        <v>4004</v>
      </c>
      <c r="E56" s="8">
        <v>39210</v>
      </c>
      <c r="F56" t="s">
        <v>4004</v>
      </c>
      <c r="G56" t="s">
        <v>4024</v>
      </c>
      <c r="H56" s="8">
        <v>43418</v>
      </c>
      <c r="I56" s="8">
        <v>46339</v>
      </c>
      <c r="J56" t="s">
        <v>3041</v>
      </c>
      <c r="K56" s="8">
        <v>219512</v>
      </c>
      <c r="M56">
        <v>220</v>
      </c>
      <c r="N56">
        <v>100</v>
      </c>
      <c r="O56" t="s">
        <v>4067</v>
      </c>
      <c r="P56" t="s">
        <v>4177</v>
      </c>
      <c r="Q56" t="s">
        <v>4046</v>
      </c>
      <c r="R56" t="s">
        <v>4274</v>
      </c>
      <c r="S56" t="s">
        <v>4078</v>
      </c>
      <c r="T56" t="s">
        <v>4079</v>
      </c>
      <c r="U56" t="s">
        <v>4063</v>
      </c>
      <c r="V56" t="s">
        <v>4011</v>
      </c>
      <c r="W56" t="s">
        <v>4190</v>
      </c>
      <c r="X56" t="s">
        <v>4080</v>
      </c>
      <c r="Y56" t="s">
        <v>4081</v>
      </c>
      <c r="Z56" t="s">
        <v>3293</v>
      </c>
      <c r="AA56" t="s">
        <v>4082</v>
      </c>
      <c r="AB56" t="s">
        <v>4083</v>
      </c>
      <c r="AC56" t="s">
        <v>4017</v>
      </c>
      <c r="AD56" t="s">
        <v>4018</v>
      </c>
      <c r="AE56" t="s">
        <v>4084</v>
      </c>
      <c r="AF56" t="s">
        <v>3282</v>
      </c>
      <c r="AG56" t="s">
        <v>3258</v>
      </c>
      <c r="AH56" t="s">
        <v>3294</v>
      </c>
      <c r="AI56" t="s">
        <v>3295</v>
      </c>
      <c r="AJ56" t="s">
        <v>3296</v>
      </c>
      <c r="AK56" t="s">
        <v>3285</v>
      </c>
      <c r="AL56" t="s">
        <v>3275</v>
      </c>
      <c r="AM56" t="s">
        <v>3081</v>
      </c>
      <c r="AN56" t="s">
        <v>3055</v>
      </c>
    </row>
    <row r="57" spans="1:40" x14ac:dyDescent="0.25">
      <c r="A57">
        <v>52729549</v>
      </c>
      <c r="B57">
        <v>1718</v>
      </c>
      <c r="C57" t="s">
        <v>4275</v>
      </c>
      <c r="D57" t="s">
        <v>4004</v>
      </c>
      <c r="E57" s="8">
        <v>36649</v>
      </c>
      <c r="F57" t="s">
        <v>4004</v>
      </c>
      <c r="G57" t="s">
        <v>4024</v>
      </c>
      <c r="H57" s="8">
        <v>43509</v>
      </c>
      <c r="I57" s="8">
        <v>46430</v>
      </c>
      <c r="J57" t="s">
        <v>3041</v>
      </c>
      <c r="K57" s="8">
        <v>219512</v>
      </c>
      <c r="M57">
        <v>220</v>
      </c>
      <c r="N57">
        <v>100</v>
      </c>
      <c r="O57" t="s">
        <v>4067</v>
      </c>
      <c r="P57" t="s">
        <v>4026</v>
      </c>
      <c r="Q57" t="s">
        <v>4027</v>
      </c>
      <c r="R57" t="s">
        <v>4276</v>
      </c>
      <c r="S57" t="s">
        <v>4244</v>
      </c>
      <c r="T57" t="s">
        <v>4079</v>
      </c>
      <c r="U57" t="s">
        <v>4063</v>
      </c>
      <c r="V57" t="s">
        <v>4011</v>
      </c>
      <c r="W57" t="s">
        <v>4190</v>
      </c>
      <c r="X57" t="s">
        <v>4245</v>
      </c>
      <c r="Y57" t="s">
        <v>4246</v>
      </c>
      <c r="Z57" t="s">
        <v>3293</v>
      </c>
      <c r="AA57" t="s">
        <v>4082</v>
      </c>
      <c r="AB57" t="s">
        <v>4083</v>
      </c>
      <c r="AC57" t="s">
        <v>4017</v>
      </c>
      <c r="AD57" t="s">
        <v>4018</v>
      </c>
      <c r="AE57" t="s">
        <v>4247</v>
      </c>
      <c r="AF57" t="s">
        <v>3093</v>
      </c>
      <c r="AG57" t="s">
        <v>3292</v>
      </c>
      <c r="AH57" t="s">
        <v>3294</v>
      </c>
      <c r="AI57" t="s">
        <v>3295</v>
      </c>
      <c r="AJ57" t="s">
        <v>3296</v>
      </c>
      <c r="AK57" t="s">
        <v>3285</v>
      </c>
      <c r="AL57" t="s">
        <v>3275</v>
      </c>
      <c r="AM57" t="s">
        <v>3091</v>
      </c>
      <c r="AN57" t="s">
        <v>3055</v>
      </c>
    </row>
    <row r="58" spans="1:40" x14ac:dyDescent="0.25">
      <c r="A58">
        <v>52870324</v>
      </c>
      <c r="B58">
        <v>1126</v>
      </c>
      <c r="C58" t="s">
        <v>4277</v>
      </c>
      <c r="D58" t="s">
        <v>4004</v>
      </c>
      <c r="E58" s="8">
        <v>36195</v>
      </c>
      <c r="F58" t="s">
        <v>4004</v>
      </c>
      <c r="G58" t="s">
        <v>4024</v>
      </c>
      <c r="H58" s="8">
        <v>43515</v>
      </c>
      <c r="I58" s="8">
        <v>46436</v>
      </c>
      <c r="J58" t="s">
        <v>3041</v>
      </c>
      <c r="K58" s="8">
        <v>219512</v>
      </c>
      <c r="M58">
        <v>220</v>
      </c>
      <c r="N58">
        <v>100</v>
      </c>
      <c r="O58" t="s">
        <v>4067</v>
      </c>
      <c r="P58" t="s">
        <v>4055</v>
      </c>
      <c r="Q58" t="s">
        <v>4027</v>
      </c>
      <c r="R58" t="s">
        <v>4278</v>
      </c>
      <c r="S58" t="s">
        <v>3067</v>
      </c>
      <c r="T58" t="s">
        <v>4079</v>
      </c>
      <c r="U58" t="s">
        <v>4063</v>
      </c>
      <c r="V58" t="s">
        <v>4011</v>
      </c>
      <c r="W58" t="s">
        <v>4190</v>
      </c>
      <c r="X58" t="s">
        <v>4279</v>
      </c>
      <c r="Y58" t="s">
        <v>4280</v>
      </c>
      <c r="Z58" t="s">
        <v>3293</v>
      </c>
      <c r="AA58" t="s">
        <v>4082</v>
      </c>
      <c r="AB58" t="s">
        <v>4083</v>
      </c>
      <c r="AC58" t="s">
        <v>4017</v>
      </c>
      <c r="AD58" t="s">
        <v>4018</v>
      </c>
      <c r="AE58" t="s">
        <v>4281</v>
      </c>
      <c r="AF58" t="s">
        <v>3282</v>
      </c>
      <c r="AG58" t="s">
        <v>3258</v>
      </c>
      <c r="AH58" t="s">
        <v>3294</v>
      </c>
      <c r="AI58" t="s">
        <v>3295</v>
      </c>
      <c r="AJ58" t="s">
        <v>3296</v>
      </c>
      <c r="AK58" t="s">
        <v>3285</v>
      </c>
      <c r="AL58" t="s">
        <v>3275</v>
      </c>
      <c r="AM58" t="s">
        <v>4206</v>
      </c>
      <c r="AN58" t="s">
        <v>3055</v>
      </c>
    </row>
    <row r="59" spans="1:40" x14ac:dyDescent="0.25">
      <c r="A59">
        <v>52381649</v>
      </c>
      <c r="B59">
        <v>426</v>
      </c>
      <c r="C59" t="s">
        <v>4282</v>
      </c>
      <c r="D59" t="s">
        <v>4004</v>
      </c>
      <c r="E59" s="8">
        <v>35272</v>
      </c>
      <c r="F59" t="s">
        <v>3298</v>
      </c>
      <c r="G59" t="s">
        <v>4024</v>
      </c>
      <c r="H59" s="8">
        <v>43518</v>
      </c>
      <c r="I59" s="8">
        <v>219512</v>
      </c>
      <c r="J59" t="s">
        <v>3041</v>
      </c>
      <c r="K59" s="8">
        <v>219512</v>
      </c>
      <c r="M59">
        <v>220</v>
      </c>
      <c r="N59">
        <v>100</v>
      </c>
      <c r="O59" t="s">
        <v>4067</v>
      </c>
      <c r="P59" t="s">
        <v>4006</v>
      </c>
      <c r="Q59" t="s">
        <v>4076</v>
      </c>
      <c r="R59" t="s">
        <v>4283</v>
      </c>
      <c r="S59" t="s">
        <v>4284</v>
      </c>
      <c r="T59" t="s">
        <v>4196</v>
      </c>
      <c r="U59" t="s">
        <v>4063</v>
      </c>
      <c r="V59" t="s">
        <v>4011</v>
      </c>
      <c r="W59" t="s">
        <v>3044</v>
      </c>
      <c r="X59" t="s">
        <v>4231</v>
      </c>
      <c r="Y59" t="s">
        <v>4232</v>
      </c>
      <c r="Z59" t="s">
        <v>3293</v>
      </c>
      <c r="AA59" t="s">
        <v>4082</v>
      </c>
      <c r="AB59" t="s">
        <v>4083</v>
      </c>
      <c r="AC59" t="s">
        <v>4017</v>
      </c>
      <c r="AD59" t="s">
        <v>4018</v>
      </c>
      <c r="AE59" t="s">
        <v>4233</v>
      </c>
      <c r="AF59" t="s">
        <v>3093</v>
      </c>
      <c r="AG59" t="s">
        <v>3292</v>
      </c>
      <c r="AH59" t="s">
        <v>3294</v>
      </c>
      <c r="AI59" t="s">
        <v>3295</v>
      </c>
      <c r="AJ59" t="s">
        <v>3296</v>
      </c>
      <c r="AK59" t="s">
        <v>4234</v>
      </c>
      <c r="AL59" t="s">
        <v>3275</v>
      </c>
      <c r="AM59" t="s">
        <v>4234</v>
      </c>
      <c r="AN59" t="s">
        <v>3055</v>
      </c>
    </row>
    <row r="60" spans="1:40" x14ac:dyDescent="0.25">
      <c r="A60">
        <v>1024533562</v>
      </c>
      <c r="B60">
        <v>701</v>
      </c>
      <c r="C60" t="s">
        <v>4285</v>
      </c>
      <c r="D60" t="s">
        <v>4004</v>
      </c>
      <c r="E60" s="8">
        <v>40463</v>
      </c>
      <c r="F60" t="s">
        <v>4004</v>
      </c>
      <c r="G60" t="s">
        <v>4024</v>
      </c>
      <c r="H60" s="8">
        <v>43654</v>
      </c>
      <c r="I60" s="8">
        <v>46575</v>
      </c>
      <c r="J60" t="s">
        <v>3041</v>
      </c>
      <c r="K60" s="8">
        <v>219512</v>
      </c>
      <c r="M60">
        <v>220</v>
      </c>
      <c r="N60">
        <v>100</v>
      </c>
      <c r="O60" t="s">
        <v>4038</v>
      </c>
      <c r="P60" t="s">
        <v>4055</v>
      </c>
      <c r="Q60" t="s">
        <v>4046</v>
      </c>
      <c r="R60" t="s">
        <v>4286</v>
      </c>
      <c r="S60" t="s">
        <v>4287</v>
      </c>
      <c r="T60" t="s">
        <v>4079</v>
      </c>
      <c r="U60" t="s">
        <v>4063</v>
      </c>
      <c r="V60" t="s">
        <v>4011</v>
      </c>
      <c r="W60" t="s">
        <v>4190</v>
      </c>
      <c r="X60" t="s">
        <v>3888</v>
      </c>
      <c r="Y60" t="s">
        <v>4288</v>
      </c>
      <c r="Z60" t="s">
        <v>4014</v>
      </c>
      <c r="AA60" t="s">
        <v>4015</v>
      </c>
      <c r="AB60" t="s">
        <v>4083</v>
      </c>
      <c r="AC60" t="s">
        <v>4017</v>
      </c>
      <c r="AD60" t="s">
        <v>4018</v>
      </c>
      <c r="AE60" t="s">
        <v>3889</v>
      </c>
      <c r="AF60" t="s">
        <v>3093</v>
      </c>
      <c r="AG60" t="s">
        <v>3292</v>
      </c>
      <c r="AH60" t="s">
        <v>4020</v>
      </c>
      <c r="AI60" t="s">
        <v>3295</v>
      </c>
      <c r="AJ60" t="s">
        <v>3296</v>
      </c>
      <c r="AK60" t="s">
        <v>3285</v>
      </c>
      <c r="AL60" t="s">
        <v>4021</v>
      </c>
      <c r="AM60" t="s">
        <v>3253</v>
      </c>
      <c r="AN60" t="s">
        <v>3055</v>
      </c>
    </row>
    <row r="61" spans="1:40" x14ac:dyDescent="0.25">
      <c r="A61">
        <v>80233230</v>
      </c>
      <c r="B61">
        <v>937</v>
      </c>
      <c r="C61" t="s">
        <v>4289</v>
      </c>
      <c r="D61" t="s">
        <v>4004</v>
      </c>
      <c r="E61" s="8">
        <v>36117</v>
      </c>
      <c r="F61" t="s">
        <v>4004</v>
      </c>
      <c r="G61" t="s">
        <v>4024</v>
      </c>
      <c r="H61" s="8">
        <v>43703</v>
      </c>
      <c r="I61" s="8">
        <v>46259</v>
      </c>
      <c r="J61" t="s">
        <v>3041</v>
      </c>
      <c r="K61" s="8">
        <v>219512</v>
      </c>
      <c r="M61">
        <v>220</v>
      </c>
      <c r="N61">
        <v>100</v>
      </c>
      <c r="O61" t="s">
        <v>4038</v>
      </c>
      <c r="P61" t="s">
        <v>4055</v>
      </c>
      <c r="Q61" t="s">
        <v>4076</v>
      </c>
      <c r="R61" t="s">
        <v>4290</v>
      </c>
      <c r="S61" t="s">
        <v>3100</v>
      </c>
      <c r="T61" t="s">
        <v>4131</v>
      </c>
      <c r="U61" t="s">
        <v>4063</v>
      </c>
      <c r="V61" t="s">
        <v>4011</v>
      </c>
      <c r="W61" t="s">
        <v>4190</v>
      </c>
      <c r="X61" t="s">
        <v>4090</v>
      </c>
      <c r="Y61" t="s">
        <v>4091</v>
      </c>
      <c r="Z61" t="s">
        <v>3293</v>
      </c>
      <c r="AA61" t="s">
        <v>4082</v>
      </c>
      <c r="AB61" t="s">
        <v>4083</v>
      </c>
      <c r="AC61" t="s">
        <v>4036</v>
      </c>
      <c r="AD61" t="s">
        <v>4018</v>
      </c>
      <c r="AE61" t="s">
        <v>3317</v>
      </c>
      <c r="AF61" t="s">
        <v>3282</v>
      </c>
      <c r="AG61" t="s">
        <v>3258</v>
      </c>
      <c r="AH61" t="s">
        <v>3294</v>
      </c>
      <c r="AI61" t="s">
        <v>3295</v>
      </c>
      <c r="AJ61" t="s">
        <v>3296</v>
      </c>
      <c r="AK61" t="s">
        <v>3318</v>
      </c>
      <c r="AL61" t="s">
        <v>3275</v>
      </c>
      <c r="AM61" t="s">
        <v>3318</v>
      </c>
      <c r="AN61" t="s">
        <v>3055</v>
      </c>
    </row>
    <row r="62" spans="1:40" x14ac:dyDescent="0.25">
      <c r="A62">
        <v>1106778470</v>
      </c>
      <c r="B62">
        <v>1202</v>
      </c>
      <c r="C62" t="s">
        <v>4291</v>
      </c>
      <c r="D62" t="s">
        <v>4292</v>
      </c>
      <c r="E62" s="8">
        <v>39847</v>
      </c>
      <c r="F62" t="s">
        <v>4004</v>
      </c>
      <c r="G62" t="s">
        <v>4024</v>
      </c>
      <c r="H62" s="8">
        <v>44053</v>
      </c>
      <c r="I62" s="8">
        <v>46243</v>
      </c>
      <c r="J62" t="s">
        <v>3041</v>
      </c>
      <c r="K62" s="8">
        <v>219512</v>
      </c>
      <c r="M62">
        <v>220</v>
      </c>
      <c r="N62">
        <v>100</v>
      </c>
      <c r="O62" t="s">
        <v>4038</v>
      </c>
      <c r="P62" t="s">
        <v>4026</v>
      </c>
      <c r="Q62" t="s">
        <v>4076</v>
      </c>
      <c r="R62" t="s">
        <v>4293</v>
      </c>
      <c r="S62" t="s">
        <v>4140</v>
      </c>
      <c r="T62" t="s">
        <v>4089</v>
      </c>
      <c r="U62" t="s">
        <v>4063</v>
      </c>
      <c r="V62" t="s">
        <v>4011</v>
      </c>
      <c r="W62" t="s">
        <v>4190</v>
      </c>
      <c r="X62" t="s">
        <v>4090</v>
      </c>
      <c r="Y62" t="s">
        <v>4091</v>
      </c>
      <c r="Z62" t="s">
        <v>3293</v>
      </c>
      <c r="AA62" t="s">
        <v>4082</v>
      </c>
      <c r="AB62" t="s">
        <v>4083</v>
      </c>
      <c r="AC62" t="s">
        <v>4036</v>
      </c>
      <c r="AD62" t="s">
        <v>4018</v>
      </c>
      <c r="AE62" t="s">
        <v>3317</v>
      </c>
      <c r="AF62" t="s">
        <v>3282</v>
      </c>
      <c r="AG62" t="s">
        <v>3258</v>
      </c>
      <c r="AH62" t="s">
        <v>3294</v>
      </c>
      <c r="AI62" t="s">
        <v>3295</v>
      </c>
      <c r="AJ62" t="s">
        <v>3296</v>
      </c>
      <c r="AK62" t="s">
        <v>3318</v>
      </c>
      <c r="AL62" t="s">
        <v>3275</v>
      </c>
      <c r="AM62" t="s">
        <v>3318</v>
      </c>
      <c r="AN62" t="s">
        <v>3319</v>
      </c>
    </row>
    <row r="63" spans="1:40" x14ac:dyDescent="0.25">
      <c r="A63">
        <v>71364605</v>
      </c>
      <c r="B63">
        <v>822</v>
      </c>
      <c r="C63" t="s">
        <v>4294</v>
      </c>
      <c r="D63" t="s">
        <v>3265</v>
      </c>
      <c r="E63" s="8">
        <v>37097</v>
      </c>
      <c r="F63" t="s">
        <v>3265</v>
      </c>
      <c r="G63" t="s">
        <v>4024</v>
      </c>
      <c r="H63" s="8">
        <v>44062</v>
      </c>
      <c r="I63" s="8">
        <v>46252</v>
      </c>
      <c r="J63" t="s">
        <v>3041</v>
      </c>
      <c r="K63" s="8">
        <v>219512</v>
      </c>
      <c r="M63">
        <v>220</v>
      </c>
      <c r="N63">
        <v>100</v>
      </c>
      <c r="O63" t="s">
        <v>4038</v>
      </c>
      <c r="P63" t="s">
        <v>4177</v>
      </c>
      <c r="Q63" t="s">
        <v>4027</v>
      </c>
      <c r="R63" t="s">
        <v>4295</v>
      </c>
      <c r="S63" t="s">
        <v>4029</v>
      </c>
      <c r="T63" t="s">
        <v>4089</v>
      </c>
      <c r="U63" t="s">
        <v>4049</v>
      </c>
      <c r="V63" t="s">
        <v>4011</v>
      </c>
      <c r="W63" t="s">
        <v>4190</v>
      </c>
      <c r="X63" t="s">
        <v>3552</v>
      </c>
      <c r="Y63" t="s">
        <v>4296</v>
      </c>
      <c r="Z63" t="s">
        <v>3293</v>
      </c>
      <c r="AA63" t="s">
        <v>4082</v>
      </c>
      <c r="AB63" t="s">
        <v>4083</v>
      </c>
      <c r="AC63" t="s">
        <v>4036</v>
      </c>
      <c r="AD63" t="s">
        <v>4018</v>
      </c>
      <c r="AE63" t="s">
        <v>3317</v>
      </c>
      <c r="AF63" t="s">
        <v>3271</v>
      </c>
      <c r="AG63" t="s">
        <v>3265</v>
      </c>
      <c r="AH63" t="s">
        <v>3294</v>
      </c>
      <c r="AI63" t="s">
        <v>3295</v>
      </c>
      <c r="AJ63" t="s">
        <v>3296</v>
      </c>
      <c r="AK63" t="s">
        <v>3318</v>
      </c>
      <c r="AL63" t="s">
        <v>3275</v>
      </c>
      <c r="AM63" t="s">
        <v>3318</v>
      </c>
      <c r="AN63" t="s">
        <v>3319</v>
      </c>
    </row>
    <row r="64" spans="1:40" x14ac:dyDescent="0.25">
      <c r="A64">
        <v>1007295556</v>
      </c>
      <c r="B64">
        <v>1984</v>
      </c>
      <c r="C64" t="s">
        <v>4297</v>
      </c>
      <c r="D64" t="s">
        <v>4004</v>
      </c>
      <c r="E64" s="8">
        <v>40064</v>
      </c>
      <c r="F64" t="s">
        <v>4004</v>
      </c>
      <c r="G64" t="s">
        <v>4024</v>
      </c>
      <c r="H64" s="8">
        <v>44097</v>
      </c>
      <c r="I64" s="8">
        <v>46287</v>
      </c>
      <c r="J64" t="s">
        <v>3041</v>
      </c>
      <c r="K64" s="8">
        <v>219512</v>
      </c>
      <c r="M64">
        <v>220</v>
      </c>
      <c r="N64">
        <v>100</v>
      </c>
      <c r="O64" t="s">
        <v>4067</v>
      </c>
      <c r="P64" t="s">
        <v>4026</v>
      </c>
      <c r="Q64" t="s">
        <v>4046</v>
      </c>
      <c r="R64" t="s">
        <v>4298</v>
      </c>
      <c r="S64" t="s">
        <v>4299</v>
      </c>
      <c r="T64" t="s">
        <v>3043</v>
      </c>
      <c r="U64" t="s">
        <v>4063</v>
      </c>
      <c r="V64" t="s">
        <v>4011</v>
      </c>
      <c r="W64" t="s">
        <v>4190</v>
      </c>
      <c r="X64" t="s">
        <v>3290</v>
      </c>
      <c r="Y64" t="s">
        <v>4300</v>
      </c>
      <c r="Z64" t="s">
        <v>3293</v>
      </c>
      <c r="AA64" t="s">
        <v>4082</v>
      </c>
      <c r="AB64" t="s">
        <v>4083</v>
      </c>
      <c r="AC64" t="s">
        <v>4017</v>
      </c>
      <c r="AD64" t="s">
        <v>4018</v>
      </c>
      <c r="AE64" t="s">
        <v>3291</v>
      </c>
      <c r="AF64" t="s">
        <v>3093</v>
      </c>
      <c r="AG64" t="s">
        <v>3292</v>
      </c>
      <c r="AH64" t="s">
        <v>3294</v>
      </c>
      <c r="AI64" t="s">
        <v>3295</v>
      </c>
      <c r="AJ64" t="s">
        <v>3296</v>
      </c>
      <c r="AK64" t="s">
        <v>3285</v>
      </c>
      <c r="AL64" t="s">
        <v>3275</v>
      </c>
      <c r="AM64" t="s">
        <v>3046</v>
      </c>
      <c r="AN64" t="s">
        <v>3055</v>
      </c>
    </row>
    <row r="65" spans="1:40" x14ac:dyDescent="0.25">
      <c r="A65">
        <v>98502815</v>
      </c>
      <c r="B65">
        <v>311</v>
      </c>
      <c r="C65" t="s">
        <v>4304</v>
      </c>
      <c r="D65" t="s">
        <v>4305</v>
      </c>
      <c r="E65" s="8">
        <v>31016</v>
      </c>
      <c r="F65" t="s">
        <v>4004</v>
      </c>
      <c r="G65" t="s">
        <v>4024</v>
      </c>
      <c r="H65" s="8">
        <v>44249</v>
      </c>
      <c r="I65" s="8">
        <v>46439</v>
      </c>
      <c r="J65" t="s">
        <v>3041</v>
      </c>
      <c r="K65" s="8">
        <v>219512</v>
      </c>
      <c r="M65">
        <v>220</v>
      </c>
      <c r="N65">
        <v>100</v>
      </c>
      <c r="O65" t="s">
        <v>4038</v>
      </c>
      <c r="P65" t="s">
        <v>4039</v>
      </c>
      <c r="Q65" t="s">
        <v>4007</v>
      </c>
      <c r="R65" t="s">
        <v>4306</v>
      </c>
      <c r="S65" t="s">
        <v>4029</v>
      </c>
      <c r="T65" t="s">
        <v>3063</v>
      </c>
      <c r="U65" t="s">
        <v>4063</v>
      </c>
      <c r="V65" t="s">
        <v>4042</v>
      </c>
      <c r="W65" t="s">
        <v>4190</v>
      </c>
      <c r="X65" t="s">
        <v>4032</v>
      </c>
      <c r="Y65" t="s">
        <v>4033</v>
      </c>
      <c r="Z65" t="s">
        <v>3958</v>
      </c>
      <c r="AA65" t="s">
        <v>4034</v>
      </c>
      <c r="AB65" t="s">
        <v>4044</v>
      </c>
      <c r="AC65" t="s">
        <v>4036</v>
      </c>
      <c r="AD65" t="s">
        <v>4018</v>
      </c>
      <c r="AE65" t="s">
        <v>3060</v>
      </c>
      <c r="AF65" t="s">
        <v>3282</v>
      </c>
      <c r="AG65" t="s">
        <v>3258</v>
      </c>
      <c r="AH65" t="s">
        <v>2500</v>
      </c>
      <c r="AI65" t="s">
        <v>3074</v>
      </c>
      <c r="AJ65" t="s">
        <v>3959</v>
      </c>
      <c r="AK65" t="s">
        <v>3274</v>
      </c>
      <c r="AL65" t="s">
        <v>3275</v>
      </c>
      <c r="AM65" t="s">
        <v>3028</v>
      </c>
      <c r="AN65" t="s">
        <v>3063</v>
      </c>
    </row>
    <row r="66" spans="1:40" x14ac:dyDescent="0.25">
      <c r="A66">
        <v>1067807063</v>
      </c>
      <c r="B66">
        <v>652</v>
      </c>
      <c r="C66" t="s">
        <v>4307</v>
      </c>
      <c r="D66" t="s">
        <v>4308</v>
      </c>
      <c r="E66" s="8">
        <v>38189</v>
      </c>
      <c r="F66" t="s">
        <v>4260</v>
      </c>
      <c r="G66" t="s">
        <v>4024</v>
      </c>
      <c r="H66" s="8">
        <v>44308</v>
      </c>
      <c r="I66" s="8">
        <v>46498</v>
      </c>
      <c r="J66" t="s">
        <v>3041</v>
      </c>
      <c r="K66" s="8">
        <v>219512</v>
      </c>
      <c r="M66">
        <v>220</v>
      </c>
      <c r="N66">
        <v>100</v>
      </c>
      <c r="O66" t="s">
        <v>4038</v>
      </c>
      <c r="P66" t="s">
        <v>4086</v>
      </c>
      <c r="Q66" t="s">
        <v>4027</v>
      </c>
      <c r="R66" t="s">
        <v>4309</v>
      </c>
      <c r="S66" t="s">
        <v>4140</v>
      </c>
      <c r="T66" t="s">
        <v>4089</v>
      </c>
      <c r="U66" t="s">
        <v>4262</v>
      </c>
      <c r="V66" t="s">
        <v>4011</v>
      </c>
      <c r="W66" t="s">
        <v>4190</v>
      </c>
      <c r="X66" t="s">
        <v>4263</v>
      </c>
      <c r="Y66" t="s">
        <v>4264</v>
      </c>
      <c r="Z66" t="s">
        <v>3293</v>
      </c>
      <c r="AA66" t="s">
        <v>4082</v>
      </c>
      <c r="AB66" t="s">
        <v>4083</v>
      </c>
      <c r="AC66" t="s">
        <v>4036</v>
      </c>
      <c r="AD66" t="s">
        <v>4018</v>
      </c>
      <c r="AE66" t="s">
        <v>3317</v>
      </c>
      <c r="AF66" t="s">
        <v>4265</v>
      </c>
      <c r="AG66" t="s">
        <v>3292</v>
      </c>
      <c r="AH66" t="s">
        <v>3294</v>
      </c>
      <c r="AI66" t="s">
        <v>3295</v>
      </c>
      <c r="AJ66" t="s">
        <v>3296</v>
      </c>
      <c r="AK66" t="s">
        <v>3318</v>
      </c>
      <c r="AL66" t="s">
        <v>3275</v>
      </c>
      <c r="AM66" t="s">
        <v>3318</v>
      </c>
      <c r="AN66" t="s">
        <v>3319</v>
      </c>
    </row>
    <row r="67" spans="1:40" x14ac:dyDescent="0.25">
      <c r="A67">
        <v>8052328</v>
      </c>
      <c r="B67">
        <v>185</v>
      </c>
      <c r="C67" t="s">
        <v>4310</v>
      </c>
      <c r="D67" t="s">
        <v>4311</v>
      </c>
      <c r="E67" s="8">
        <v>37382</v>
      </c>
      <c r="F67" t="s">
        <v>4004</v>
      </c>
      <c r="G67" t="s">
        <v>4024</v>
      </c>
      <c r="H67" s="8">
        <v>44355</v>
      </c>
      <c r="I67" s="8">
        <v>46545</v>
      </c>
      <c r="J67" t="s">
        <v>3041</v>
      </c>
      <c r="K67" s="8">
        <v>219512</v>
      </c>
      <c r="M67">
        <v>220</v>
      </c>
      <c r="N67">
        <v>100</v>
      </c>
      <c r="O67" t="s">
        <v>4038</v>
      </c>
      <c r="P67" t="s">
        <v>4177</v>
      </c>
      <c r="Q67" t="s">
        <v>4027</v>
      </c>
      <c r="R67" t="s">
        <v>4312</v>
      </c>
      <c r="S67" t="s">
        <v>4109</v>
      </c>
      <c r="T67" t="s">
        <v>4131</v>
      </c>
      <c r="U67" t="s">
        <v>4063</v>
      </c>
      <c r="V67" t="s">
        <v>4011</v>
      </c>
      <c r="W67" t="s">
        <v>4190</v>
      </c>
      <c r="X67" t="s">
        <v>3629</v>
      </c>
      <c r="Y67" t="s">
        <v>4144</v>
      </c>
      <c r="Z67" t="s">
        <v>3293</v>
      </c>
      <c r="AA67" t="s">
        <v>4082</v>
      </c>
      <c r="AB67" t="s">
        <v>4083</v>
      </c>
      <c r="AC67" t="s">
        <v>4036</v>
      </c>
      <c r="AD67" t="s">
        <v>4018</v>
      </c>
      <c r="AE67" t="s">
        <v>3317</v>
      </c>
      <c r="AF67" t="s">
        <v>3093</v>
      </c>
      <c r="AG67" t="s">
        <v>3292</v>
      </c>
      <c r="AH67" t="s">
        <v>3294</v>
      </c>
      <c r="AI67" t="s">
        <v>3295</v>
      </c>
      <c r="AJ67" t="s">
        <v>3296</v>
      </c>
      <c r="AK67" t="s">
        <v>3318</v>
      </c>
      <c r="AL67" t="s">
        <v>3275</v>
      </c>
      <c r="AM67" t="s">
        <v>3318</v>
      </c>
      <c r="AN67" t="s">
        <v>3055</v>
      </c>
    </row>
    <row r="68" spans="1:40" x14ac:dyDescent="0.25">
      <c r="A68">
        <v>80113838</v>
      </c>
      <c r="B68">
        <v>1289</v>
      </c>
      <c r="C68" t="s">
        <v>4313</v>
      </c>
      <c r="D68" t="s">
        <v>4004</v>
      </c>
      <c r="E68" s="8">
        <v>36600</v>
      </c>
      <c r="F68" t="s">
        <v>4004</v>
      </c>
      <c r="G68" t="s">
        <v>4024</v>
      </c>
      <c r="H68" s="8">
        <v>44426</v>
      </c>
      <c r="I68" s="8">
        <v>46251</v>
      </c>
      <c r="J68" t="s">
        <v>3041</v>
      </c>
      <c r="K68" s="8">
        <v>219512</v>
      </c>
      <c r="M68">
        <v>220</v>
      </c>
      <c r="N68">
        <v>100</v>
      </c>
      <c r="O68" t="s">
        <v>4038</v>
      </c>
      <c r="P68" t="s">
        <v>4055</v>
      </c>
      <c r="Q68" t="s">
        <v>4046</v>
      </c>
      <c r="R68" t="s">
        <v>4314</v>
      </c>
      <c r="S68" t="s">
        <v>4130</v>
      </c>
      <c r="T68" t="s">
        <v>4131</v>
      </c>
      <c r="U68" t="s">
        <v>4063</v>
      </c>
      <c r="V68" t="s">
        <v>4011</v>
      </c>
      <c r="W68" t="s">
        <v>4190</v>
      </c>
      <c r="X68" t="s">
        <v>3629</v>
      </c>
      <c r="Y68" t="s">
        <v>4144</v>
      </c>
      <c r="Z68" t="s">
        <v>3293</v>
      </c>
      <c r="AA68" t="s">
        <v>4082</v>
      </c>
      <c r="AB68" t="s">
        <v>4083</v>
      </c>
      <c r="AC68" t="s">
        <v>4036</v>
      </c>
      <c r="AD68" t="s">
        <v>4018</v>
      </c>
      <c r="AE68" t="s">
        <v>3317</v>
      </c>
      <c r="AF68" t="s">
        <v>3093</v>
      </c>
      <c r="AG68" t="s">
        <v>3292</v>
      </c>
      <c r="AH68" t="s">
        <v>3294</v>
      </c>
      <c r="AI68" t="s">
        <v>3295</v>
      </c>
      <c r="AJ68" t="s">
        <v>3296</v>
      </c>
      <c r="AK68" t="s">
        <v>3318</v>
      </c>
      <c r="AL68" t="s">
        <v>3275</v>
      </c>
      <c r="AM68" t="s">
        <v>3318</v>
      </c>
      <c r="AN68" t="s">
        <v>3055</v>
      </c>
    </row>
    <row r="69" spans="1:40" x14ac:dyDescent="0.25">
      <c r="A69">
        <v>1000380033</v>
      </c>
      <c r="B69">
        <v>1004</v>
      </c>
      <c r="C69" t="s">
        <v>4315</v>
      </c>
      <c r="D69" t="s">
        <v>4004</v>
      </c>
      <c r="E69" s="8">
        <v>44002</v>
      </c>
      <c r="F69" t="s">
        <v>4004</v>
      </c>
      <c r="G69" t="s">
        <v>4024</v>
      </c>
      <c r="H69" s="8">
        <v>44433</v>
      </c>
      <c r="I69" s="8">
        <v>46258</v>
      </c>
      <c r="J69" t="s">
        <v>3041</v>
      </c>
      <c r="K69" s="8">
        <v>219512</v>
      </c>
      <c r="M69">
        <v>220</v>
      </c>
      <c r="N69">
        <v>100</v>
      </c>
      <c r="O69" t="s">
        <v>4067</v>
      </c>
      <c r="P69" t="s">
        <v>4026</v>
      </c>
      <c r="Q69" t="s">
        <v>4027</v>
      </c>
      <c r="R69" t="s">
        <v>4316</v>
      </c>
      <c r="S69" t="s">
        <v>4317</v>
      </c>
      <c r="T69" t="s">
        <v>4079</v>
      </c>
      <c r="U69" t="s">
        <v>4063</v>
      </c>
      <c r="V69" t="s">
        <v>4011</v>
      </c>
      <c r="W69" t="s">
        <v>4190</v>
      </c>
      <c r="X69" t="s">
        <v>4279</v>
      </c>
      <c r="Y69" t="s">
        <v>4280</v>
      </c>
      <c r="Z69" t="s">
        <v>3293</v>
      </c>
      <c r="AA69" t="s">
        <v>4082</v>
      </c>
      <c r="AB69" t="s">
        <v>4083</v>
      </c>
      <c r="AC69" t="s">
        <v>4017</v>
      </c>
      <c r="AD69" t="s">
        <v>4018</v>
      </c>
      <c r="AE69" t="s">
        <v>4281</v>
      </c>
      <c r="AF69" t="s">
        <v>3282</v>
      </c>
      <c r="AG69" t="s">
        <v>3258</v>
      </c>
      <c r="AH69" t="s">
        <v>3294</v>
      </c>
      <c r="AI69" t="s">
        <v>3295</v>
      </c>
      <c r="AJ69" t="s">
        <v>3296</v>
      </c>
      <c r="AK69" t="s">
        <v>3285</v>
      </c>
      <c r="AL69" t="s">
        <v>3275</v>
      </c>
      <c r="AM69" t="s">
        <v>4206</v>
      </c>
      <c r="AN69" t="s">
        <v>3055</v>
      </c>
    </row>
    <row r="70" spans="1:40" x14ac:dyDescent="0.25">
      <c r="A70">
        <v>1022340545</v>
      </c>
      <c r="B70">
        <v>552</v>
      </c>
      <c r="C70" t="s">
        <v>4318</v>
      </c>
      <c r="D70" t="s">
        <v>4004</v>
      </c>
      <c r="E70" s="8">
        <v>42747</v>
      </c>
      <c r="F70" t="s">
        <v>3265</v>
      </c>
      <c r="G70" t="s">
        <v>4024</v>
      </c>
      <c r="H70" s="8">
        <v>44481</v>
      </c>
      <c r="I70" s="8">
        <v>46306</v>
      </c>
      <c r="J70" t="s">
        <v>3041</v>
      </c>
      <c r="K70" s="8">
        <v>219512</v>
      </c>
      <c r="M70">
        <v>220</v>
      </c>
      <c r="N70">
        <v>100</v>
      </c>
      <c r="O70" t="s">
        <v>4038</v>
      </c>
      <c r="P70" t="s">
        <v>4006</v>
      </c>
      <c r="Q70" t="s">
        <v>4027</v>
      </c>
      <c r="R70" t="s">
        <v>4319</v>
      </c>
      <c r="S70" t="s">
        <v>4165</v>
      </c>
      <c r="T70" t="s">
        <v>3068</v>
      </c>
      <c r="U70" t="s">
        <v>4063</v>
      </c>
      <c r="V70" t="s">
        <v>4011</v>
      </c>
      <c r="W70" t="s">
        <v>4190</v>
      </c>
      <c r="X70" t="s">
        <v>3270</v>
      </c>
      <c r="Y70" t="s">
        <v>4238</v>
      </c>
      <c r="Z70" t="s">
        <v>4320</v>
      </c>
      <c r="AA70" t="s">
        <v>4321</v>
      </c>
      <c r="AB70" t="s">
        <v>4322</v>
      </c>
      <c r="AC70" t="s">
        <v>4017</v>
      </c>
      <c r="AD70" t="s">
        <v>4018</v>
      </c>
      <c r="AE70" t="s">
        <v>3060</v>
      </c>
      <c r="AF70" t="s">
        <v>3271</v>
      </c>
      <c r="AG70" t="s">
        <v>3265</v>
      </c>
      <c r="AH70" t="s">
        <v>797</v>
      </c>
      <c r="AI70" t="s">
        <v>3048</v>
      </c>
      <c r="AJ70" t="s">
        <v>3296</v>
      </c>
      <c r="AK70" t="s">
        <v>3274</v>
      </c>
      <c r="AL70" t="s">
        <v>3275</v>
      </c>
      <c r="AM70" t="s">
        <v>3028</v>
      </c>
      <c r="AN70" t="s">
        <v>3055</v>
      </c>
    </row>
    <row r="71" spans="1:40" x14ac:dyDescent="0.25">
      <c r="A71">
        <v>1023902400</v>
      </c>
      <c r="B71">
        <v>615</v>
      </c>
      <c r="C71" t="s">
        <v>4323</v>
      </c>
      <c r="D71" t="s">
        <v>4004</v>
      </c>
      <c r="E71" s="8">
        <v>39778</v>
      </c>
      <c r="F71" t="s">
        <v>4004</v>
      </c>
      <c r="G71" t="s">
        <v>4024</v>
      </c>
      <c r="H71" s="8">
        <v>44567</v>
      </c>
      <c r="I71" s="8">
        <v>46390</v>
      </c>
      <c r="J71" t="s">
        <v>3041</v>
      </c>
      <c r="K71" s="8">
        <v>219512</v>
      </c>
      <c r="M71">
        <v>220</v>
      </c>
      <c r="N71">
        <v>100</v>
      </c>
      <c r="O71" t="s">
        <v>4067</v>
      </c>
      <c r="P71" t="s">
        <v>4026</v>
      </c>
      <c r="Q71" t="s">
        <v>4027</v>
      </c>
      <c r="R71" t="s">
        <v>4324</v>
      </c>
      <c r="S71" t="s">
        <v>4325</v>
      </c>
      <c r="T71" t="s">
        <v>4079</v>
      </c>
      <c r="U71" t="s">
        <v>4063</v>
      </c>
      <c r="V71" t="s">
        <v>4011</v>
      </c>
      <c r="W71" t="s">
        <v>4190</v>
      </c>
      <c r="X71" t="s">
        <v>4326</v>
      </c>
      <c r="Y71" t="s">
        <v>4327</v>
      </c>
      <c r="Z71" t="s">
        <v>3293</v>
      </c>
      <c r="AA71" t="s">
        <v>4082</v>
      </c>
      <c r="AB71" t="s">
        <v>4083</v>
      </c>
      <c r="AC71" t="s">
        <v>4017</v>
      </c>
      <c r="AD71" t="s">
        <v>4018</v>
      </c>
      <c r="AE71" t="s">
        <v>4328</v>
      </c>
      <c r="AF71" t="s">
        <v>3282</v>
      </c>
      <c r="AG71" t="s">
        <v>3258</v>
      </c>
      <c r="AH71" t="s">
        <v>3294</v>
      </c>
      <c r="AI71" t="s">
        <v>3295</v>
      </c>
      <c r="AJ71" t="s">
        <v>3296</v>
      </c>
      <c r="AK71" t="s">
        <v>3285</v>
      </c>
      <c r="AL71" t="s">
        <v>3275</v>
      </c>
      <c r="AM71" t="s">
        <v>3046</v>
      </c>
      <c r="AN71" t="s">
        <v>3055</v>
      </c>
    </row>
    <row r="72" spans="1:40" x14ac:dyDescent="0.25">
      <c r="A72">
        <v>1004155401</v>
      </c>
      <c r="B72">
        <v>1528</v>
      </c>
      <c r="C72" t="s">
        <v>4329</v>
      </c>
      <c r="D72" t="s">
        <v>4004</v>
      </c>
      <c r="E72" s="8">
        <v>42282</v>
      </c>
      <c r="F72" t="s">
        <v>4004</v>
      </c>
      <c r="G72" t="s">
        <v>4024</v>
      </c>
      <c r="H72" s="8">
        <v>44697</v>
      </c>
      <c r="I72" s="8">
        <v>46522</v>
      </c>
      <c r="J72" t="s">
        <v>3041</v>
      </c>
      <c r="K72" s="8">
        <v>219512</v>
      </c>
      <c r="M72">
        <v>220</v>
      </c>
      <c r="N72">
        <v>100</v>
      </c>
      <c r="O72" t="s">
        <v>4025</v>
      </c>
      <c r="P72" t="s">
        <v>4177</v>
      </c>
      <c r="Q72" t="s">
        <v>4027</v>
      </c>
      <c r="R72" t="s">
        <v>11405</v>
      </c>
      <c r="S72" t="s">
        <v>11406</v>
      </c>
      <c r="T72" t="s">
        <v>4079</v>
      </c>
      <c r="U72" t="s">
        <v>4063</v>
      </c>
      <c r="V72" t="s">
        <v>4011</v>
      </c>
      <c r="W72" t="s">
        <v>4190</v>
      </c>
      <c r="X72" t="s">
        <v>4174</v>
      </c>
      <c r="Y72" t="s">
        <v>4175</v>
      </c>
      <c r="Z72" t="s">
        <v>4330</v>
      </c>
      <c r="AA72" t="s">
        <v>4331</v>
      </c>
      <c r="AB72" t="s">
        <v>4083</v>
      </c>
      <c r="AC72" t="s">
        <v>4017</v>
      </c>
      <c r="AD72" t="s">
        <v>4018</v>
      </c>
      <c r="AE72" t="s">
        <v>3188</v>
      </c>
      <c r="AF72" t="s">
        <v>3093</v>
      </c>
      <c r="AG72" t="s">
        <v>3292</v>
      </c>
      <c r="AH72" t="s">
        <v>4332</v>
      </c>
      <c r="AI72" t="s">
        <v>3295</v>
      </c>
      <c r="AJ72" t="s">
        <v>3296</v>
      </c>
      <c r="AK72" t="s">
        <v>3285</v>
      </c>
      <c r="AL72" t="s">
        <v>4333</v>
      </c>
      <c r="AM72" t="s">
        <v>3189</v>
      </c>
      <c r="AN72" t="s">
        <v>3055</v>
      </c>
    </row>
    <row r="73" spans="1:40" x14ac:dyDescent="0.25">
      <c r="A73">
        <v>1022376389</v>
      </c>
      <c r="B73">
        <v>1542</v>
      </c>
      <c r="C73" t="s">
        <v>4334</v>
      </c>
      <c r="D73" t="s">
        <v>4004</v>
      </c>
      <c r="E73" s="8">
        <v>40374</v>
      </c>
      <c r="F73" t="s">
        <v>4004</v>
      </c>
      <c r="G73" t="s">
        <v>4024</v>
      </c>
      <c r="H73" s="8">
        <v>44698</v>
      </c>
      <c r="I73" s="8">
        <v>46523</v>
      </c>
      <c r="J73" t="s">
        <v>3041</v>
      </c>
      <c r="K73" s="8">
        <v>219512</v>
      </c>
      <c r="M73">
        <v>220</v>
      </c>
      <c r="N73">
        <v>100</v>
      </c>
      <c r="O73" t="s">
        <v>4067</v>
      </c>
      <c r="P73" t="s">
        <v>4039</v>
      </c>
      <c r="Q73" t="s">
        <v>4027</v>
      </c>
      <c r="R73" t="s">
        <v>4335</v>
      </c>
      <c r="S73" t="s">
        <v>4336</v>
      </c>
      <c r="T73" t="s">
        <v>3043</v>
      </c>
      <c r="U73" t="s">
        <v>4063</v>
      </c>
      <c r="V73" t="s">
        <v>4011</v>
      </c>
      <c r="W73" t="s">
        <v>4190</v>
      </c>
      <c r="X73" t="s">
        <v>4337</v>
      </c>
      <c r="Y73" t="s">
        <v>4338</v>
      </c>
      <c r="Z73" t="s">
        <v>4014</v>
      </c>
      <c r="AA73" t="s">
        <v>4015</v>
      </c>
      <c r="AB73" t="s">
        <v>4083</v>
      </c>
      <c r="AC73" t="s">
        <v>4017</v>
      </c>
      <c r="AD73" t="s">
        <v>4018</v>
      </c>
      <c r="AE73" t="s">
        <v>4339</v>
      </c>
      <c r="AF73" t="s">
        <v>3093</v>
      </c>
      <c r="AG73" t="s">
        <v>3292</v>
      </c>
      <c r="AH73" t="s">
        <v>4020</v>
      </c>
      <c r="AI73" t="s">
        <v>3295</v>
      </c>
      <c r="AJ73" t="s">
        <v>3296</v>
      </c>
      <c r="AK73" t="s">
        <v>3109</v>
      </c>
      <c r="AL73" t="s">
        <v>4021</v>
      </c>
      <c r="AM73" t="s">
        <v>3109</v>
      </c>
      <c r="AN73" t="s">
        <v>3055</v>
      </c>
    </row>
    <row r="74" spans="1:40" x14ac:dyDescent="0.25">
      <c r="A74">
        <v>1014248901</v>
      </c>
      <c r="B74">
        <v>404</v>
      </c>
      <c r="C74" t="s">
        <v>3551</v>
      </c>
      <c r="D74" t="s">
        <v>4004</v>
      </c>
      <c r="E74" s="8">
        <v>40870</v>
      </c>
      <c r="F74" t="s">
        <v>4004</v>
      </c>
      <c r="G74" t="s">
        <v>4024</v>
      </c>
      <c r="H74" s="8">
        <v>44727</v>
      </c>
      <c r="I74" s="8">
        <v>46552</v>
      </c>
      <c r="J74" t="s">
        <v>3041</v>
      </c>
      <c r="K74" s="8">
        <v>219512</v>
      </c>
      <c r="M74">
        <v>220</v>
      </c>
      <c r="N74">
        <v>100</v>
      </c>
      <c r="O74" t="s">
        <v>4038</v>
      </c>
      <c r="P74" t="s">
        <v>4086</v>
      </c>
      <c r="Q74" t="s">
        <v>4027</v>
      </c>
      <c r="R74" t="s">
        <v>4340</v>
      </c>
      <c r="S74" t="s">
        <v>3302</v>
      </c>
      <c r="T74" t="s">
        <v>3085</v>
      </c>
      <c r="U74" t="s">
        <v>4063</v>
      </c>
      <c r="V74" t="s">
        <v>4011</v>
      </c>
      <c r="W74" t="s">
        <v>4190</v>
      </c>
      <c r="X74" t="s">
        <v>4032</v>
      </c>
      <c r="Y74" t="s">
        <v>4033</v>
      </c>
      <c r="Z74" t="s">
        <v>4057</v>
      </c>
      <c r="AA74" t="s">
        <v>4058</v>
      </c>
      <c r="AB74" t="s">
        <v>4059</v>
      </c>
      <c r="AC74" t="s">
        <v>4036</v>
      </c>
      <c r="AD74" t="s">
        <v>4018</v>
      </c>
      <c r="AE74" t="s">
        <v>3060</v>
      </c>
      <c r="AF74" t="s">
        <v>3282</v>
      </c>
      <c r="AG74" t="s">
        <v>3258</v>
      </c>
      <c r="AH74" t="s">
        <v>4060</v>
      </c>
      <c r="AI74" t="s">
        <v>3074</v>
      </c>
      <c r="AJ74" t="s">
        <v>3306</v>
      </c>
      <c r="AK74" t="s">
        <v>3274</v>
      </c>
      <c r="AL74" t="s">
        <v>3275</v>
      </c>
      <c r="AM74" t="s">
        <v>3028</v>
      </c>
      <c r="AN74" t="s">
        <v>3307</v>
      </c>
    </row>
    <row r="75" spans="1:40" x14ac:dyDescent="0.25">
      <c r="A75">
        <v>1007449572</v>
      </c>
      <c r="B75">
        <v>108</v>
      </c>
      <c r="C75" t="s">
        <v>4342</v>
      </c>
      <c r="D75" t="s">
        <v>4343</v>
      </c>
      <c r="E75" s="8">
        <v>43664</v>
      </c>
      <c r="F75" t="s">
        <v>3265</v>
      </c>
      <c r="G75" t="s">
        <v>4024</v>
      </c>
      <c r="H75" s="8">
        <v>44749</v>
      </c>
      <c r="I75" s="8">
        <v>46574</v>
      </c>
      <c r="J75" t="s">
        <v>3041</v>
      </c>
      <c r="K75" s="8">
        <v>219512</v>
      </c>
      <c r="M75">
        <v>220</v>
      </c>
      <c r="N75">
        <v>100</v>
      </c>
      <c r="O75" t="s">
        <v>4038</v>
      </c>
      <c r="P75" t="s">
        <v>4177</v>
      </c>
      <c r="Q75" t="s">
        <v>4027</v>
      </c>
      <c r="R75" t="s">
        <v>4344</v>
      </c>
      <c r="S75" t="s">
        <v>4345</v>
      </c>
      <c r="T75" t="s">
        <v>3079</v>
      </c>
      <c r="U75" t="s">
        <v>4049</v>
      </c>
      <c r="V75" t="s">
        <v>4011</v>
      </c>
      <c r="W75" t="s">
        <v>4190</v>
      </c>
      <c r="X75" t="s">
        <v>4346</v>
      </c>
      <c r="Y75" t="s">
        <v>4347</v>
      </c>
      <c r="Z75" t="s">
        <v>3272</v>
      </c>
      <c r="AA75" t="s">
        <v>4348</v>
      </c>
      <c r="AB75" t="s">
        <v>4322</v>
      </c>
      <c r="AC75" t="s">
        <v>4017</v>
      </c>
      <c r="AD75" t="s">
        <v>4018</v>
      </c>
      <c r="AE75" t="s">
        <v>3098</v>
      </c>
      <c r="AF75" t="s">
        <v>3271</v>
      </c>
      <c r="AG75" t="s">
        <v>3265</v>
      </c>
      <c r="AH75" t="s">
        <v>797</v>
      </c>
      <c r="AI75" t="s">
        <v>3048</v>
      </c>
      <c r="AJ75" t="s">
        <v>3273</v>
      </c>
      <c r="AK75" t="s">
        <v>3285</v>
      </c>
      <c r="AL75" t="s">
        <v>3275</v>
      </c>
      <c r="AM75" t="s">
        <v>3046</v>
      </c>
      <c r="AN75" t="s">
        <v>3063</v>
      </c>
    </row>
    <row r="76" spans="1:40" x14ac:dyDescent="0.25">
      <c r="A76">
        <v>88227934</v>
      </c>
      <c r="B76">
        <v>747</v>
      </c>
      <c r="C76" t="s">
        <v>4349</v>
      </c>
      <c r="D76" t="s">
        <v>4350</v>
      </c>
      <c r="E76" s="8">
        <v>35051</v>
      </c>
      <c r="F76" t="s">
        <v>4004</v>
      </c>
      <c r="G76" t="s">
        <v>4024</v>
      </c>
      <c r="H76" s="8">
        <v>44767</v>
      </c>
      <c r="I76" s="8">
        <v>219512</v>
      </c>
      <c r="J76" t="s">
        <v>3041</v>
      </c>
      <c r="K76" s="8">
        <v>219512</v>
      </c>
      <c r="M76">
        <v>220</v>
      </c>
      <c r="N76">
        <v>100</v>
      </c>
      <c r="O76" t="s">
        <v>4067</v>
      </c>
      <c r="P76" t="s">
        <v>4177</v>
      </c>
      <c r="Q76" t="s">
        <v>4027</v>
      </c>
      <c r="R76" t="s">
        <v>4351</v>
      </c>
      <c r="S76" t="s">
        <v>4352</v>
      </c>
      <c r="T76" t="s">
        <v>3043</v>
      </c>
      <c r="U76" t="s">
        <v>4063</v>
      </c>
      <c r="V76" t="s">
        <v>4011</v>
      </c>
      <c r="W76" t="s">
        <v>3044</v>
      </c>
      <c r="X76" t="s">
        <v>4069</v>
      </c>
      <c r="Y76" t="s">
        <v>4070</v>
      </c>
      <c r="Z76" t="s">
        <v>3621</v>
      </c>
      <c r="AA76" t="s">
        <v>4353</v>
      </c>
      <c r="AB76" t="s">
        <v>4118</v>
      </c>
      <c r="AC76" t="s">
        <v>4017</v>
      </c>
      <c r="AD76" t="s">
        <v>4018</v>
      </c>
      <c r="AE76" t="s">
        <v>3060</v>
      </c>
      <c r="AF76" t="s">
        <v>3093</v>
      </c>
      <c r="AG76" t="s">
        <v>3292</v>
      </c>
      <c r="AH76" t="s">
        <v>815</v>
      </c>
      <c r="AI76" t="s">
        <v>3295</v>
      </c>
      <c r="AJ76" t="s">
        <v>3296</v>
      </c>
      <c r="AK76" t="s">
        <v>3274</v>
      </c>
      <c r="AL76" t="s">
        <v>3275</v>
      </c>
      <c r="AM76" t="s">
        <v>3028</v>
      </c>
      <c r="AN76" t="s">
        <v>3055</v>
      </c>
    </row>
    <row r="77" spans="1:40" x14ac:dyDescent="0.25">
      <c r="A77">
        <v>71628483</v>
      </c>
      <c r="B77">
        <v>493</v>
      </c>
      <c r="C77" t="s">
        <v>4354</v>
      </c>
      <c r="D77" t="s">
        <v>3265</v>
      </c>
      <c r="E77" s="8">
        <v>22379</v>
      </c>
      <c r="F77" t="s">
        <v>3265</v>
      </c>
      <c r="G77" t="s">
        <v>4024</v>
      </c>
      <c r="H77" s="8">
        <v>44795</v>
      </c>
      <c r="I77" s="8">
        <v>46255</v>
      </c>
      <c r="J77" t="s">
        <v>3041</v>
      </c>
      <c r="K77" s="8">
        <v>219512</v>
      </c>
      <c r="M77">
        <v>220</v>
      </c>
      <c r="N77">
        <v>100</v>
      </c>
      <c r="O77" t="s">
        <v>4038</v>
      </c>
      <c r="P77" t="s">
        <v>4055</v>
      </c>
      <c r="Q77" t="s">
        <v>4007</v>
      </c>
      <c r="R77" t="s">
        <v>4355</v>
      </c>
      <c r="S77" t="s">
        <v>3100</v>
      </c>
      <c r="T77" t="s">
        <v>3059</v>
      </c>
      <c r="U77" t="s">
        <v>4049</v>
      </c>
      <c r="V77" t="s">
        <v>4356</v>
      </c>
      <c r="W77" t="s">
        <v>4190</v>
      </c>
      <c r="X77" t="s">
        <v>3270</v>
      </c>
      <c r="Y77" t="s">
        <v>4238</v>
      </c>
      <c r="Z77" t="s">
        <v>3283</v>
      </c>
      <c r="AA77" t="s">
        <v>4357</v>
      </c>
      <c r="AB77" t="s">
        <v>4303</v>
      </c>
      <c r="AC77" t="s">
        <v>4036</v>
      </c>
      <c r="AD77" t="s">
        <v>4018</v>
      </c>
      <c r="AE77" t="s">
        <v>3060</v>
      </c>
      <c r="AF77" t="s">
        <v>3271</v>
      </c>
      <c r="AG77" t="s">
        <v>3265</v>
      </c>
      <c r="AH77" t="s">
        <v>1220</v>
      </c>
      <c r="AI77" t="s">
        <v>3074</v>
      </c>
      <c r="AJ77" t="s">
        <v>3284</v>
      </c>
      <c r="AK77" t="s">
        <v>3274</v>
      </c>
      <c r="AL77" t="s">
        <v>3275</v>
      </c>
      <c r="AM77" t="s">
        <v>3028</v>
      </c>
      <c r="AN77" t="s">
        <v>3063</v>
      </c>
    </row>
    <row r="78" spans="1:40" x14ac:dyDescent="0.25">
      <c r="A78">
        <v>71747731</v>
      </c>
      <c r="B78">
        <v>985</v>
      </c>
      <c r="C78" t="s">
        <v>4358</v>
      </c>
      <c r="D78" t="s">
        <v>3265</v>
      </c>
      <c r="E78" s="8">
        <v>33938</v>
      </c>
      <c r="F78" t="s">
        <v>3265</v>
      </c>
      <c r="G78" t="s">
        <v>4024</v>
      </c>
      <c r="H78" s="8">
        <v>44820</v>
      </c>
      <c r="I78" s="8">
        <v>46280</v>
      </c>
      <c r="J78" t="s">
        <v>3041</v>
      </c>
      <c r="K78" s="8">
        <v>219512</v>
      </c>
      <c r="M78">
        <v>220</v>
      </c>
      <c r="N78">
        <v>100</v>
      </c>
      <c r="O78" t="s">
        <v>4038</v>
      </c>
      <c r="P78" t="s">
        <v>4177</v>
      </c>
      <c r="Q78" t="s">
        <v>4007</v>
      </c>
      <c r="R78" t="s">
        <v>4359</v>
      </c>
      <c r="S78" t="s">
        <v>4029</v>
      </c>
      <c r="T78" t="s">
        <v>4131</v>
      </c>
      <c r="U78" t="s">
        <v>4049</v>
      </c>
      <c r="V78" t="s">
        <v>4011</v>
      </c>
      <c r="W78" t="s">
        <v>4190</v>
      </c>
      <c r="X78" t="s">
        <v>3552</v>
      </c>
      <c r="Y78" t="s">
        <v>4296</v>
      </c>
      <c r="Z78" t="s">
        <v>3293</v>
      </c>
      <c r="AA78" t="s">
        <v>4082</v>
      </c>
      <c r="AB78" t="s">
        <v>4083</v>
      </c>
      <c r="AC78" t="s">
        <v>4036</v>
      </c>
      <c r="AD78" t="s">
        <v>4018</v>
      </c>
      <c r="AE78" t="s">
        <v>3317</v>
      </c>
      <c r="AF78" t="s">
        <v>3271</v>
      </c>
      <c r="AG78" t="s">
        <v>3265</v>
      </c>
      <c r="AH78" t="s">
        <v>3294</v>
      </c>
      <c r="AI78" t="s">
        <v>3295</v>
      </c>
      <c r="AJ78" t="s">
        <v>3296</v>
      </c>
      <c r="AK78" t="s">
        <v>3318</v>
      </c>
      <c r="AL78" t="s">
        <v>3275</v>
      </c>
      <c r="AM78" t="s">
        <v>3318</v>
      </c>
      <c r="AN78" t="s">
        <v>3055</v>
      </c>
    </row>
    <row r="79" spans="1:40" x14ac:dyDescent="0.25">
      <c r="A79">
        <v>1032494285</v>
      </c>
      <c r="B79">
        <v>1447</v>
      </c>
      <c r="C79" t="s">
        <v>4360</v>
      </c>
      <c r="D79" t="s">
        <v>4004</v>
      </c>
      <c r="E79" s="8">
        <v>42320</v>
      </c>
      <c r="F79" t="s">
        <v>4004</v>
      </c>
      <c r="G79" t="s">
        <v>4024</v>
      </c>
      <c r="H79" s="8">
        <v>44860</v>
      </c>
      <c r="I79" s="8">
        <v>46320</v>
      </c>
      <c r="J79" t="s">
        <v>3041</v>
      </c>
      <c r="K79" s="8">
        <v>219512</v>
      </c>
      <c r="M79">
        <v>220</v>
      </c>
      <c r="N79">
        <v>100</v>
      </c>
      <c r="O79" t="s">
        <v>4067</v>
      </c>
      <c r="P79" t="s">
        <v>4177</v>
      </c>
      <c r="Q79" t="s">
        <v>4027</v>
      </c>
      <c r="R79" t="s">
        <v>4361</v>
      </c>
      <c r="S79" t="s">
        <v>4362</v>
      </c>
      <c r="T79" t="s">
        <v>3043</v>
      </c>
      <c r="U79" t="s">
        <v>4063</v>
      </c>
      <c r="V79" t="s">
        <v>4011</v>
      </c>
      <c r="W79" t="s">
        <v>4190</v>
      </c>
      <c r="X79" t="s">
        <v>4363</v>
      </c>
      <c r="Y79" t="s">
        <v>4364</v>
      </c>
      <c r="Z79" t="s">
        <v>4014</v>
      </c>
      <c r="AA79" t="s">
        <v>4015</v>
      </c>
      <c r="AB79" t="s">
        <v>4083</v>
      </c>
      <c r="AC79" t="s">
        <v>4017</v>
      </c>
      <c r="AD79" t="s">
        <v>4018</v>
      </c>
      <c r="AE79" t="s">
        <v>4365</v>
      </c>
      <c r="AF79" t="s">
        <v>3093</v>
      </c>
      <c r="AG79" t="s">
        <v>3292</v>
      </c>
      <c r="AH79" t="s">
        <v>4020</v>
      </c>
      <c r="AI79" t="s">
        <v>3295</v>
      </c>
      <c r="AJ79" t="s">
        <v>3296</v>
      </c>
      <c r="AK79" t="s">
        <v>3285</v>
      </c>
      <c r="AL79" t="s">
        <v>4021</v>
      </c>
      <c r="AM79" t="s">
        <v>3189</v>
      </c>
      <c r="AN79" t="s">
        <v>3055</v>
      </c>
    </row>
    <row r="80" spans="1:40" x14ac:dyDescent="0.25">
      <c r="A80">
        <v>70414280</v>
      </c>
      <c r="B80">
        <v>1982</v>
      </c>
      <c r="C80" t="s">
        <v>4366</v>
      </c>
      <c r="D80" t="s">
        <v>4367</v>
      </c>
      <c r="E80" s="8">
        <v>30196</v>
      </c>
      <c r="F80" t="s">
        <v>3265</v>
      </c>
      <c r="G80" t="s">
        <v>4024</v>
      </c>
      <c r="H80" s="8">
        <v>44889</v>
      </c>
      <c r="I80" s="8">
        <v>46349</v>
      </c>
      <c r="J80" t="s">
        <v>3041</v>
      </c>
      <c r="K80" s="8">
        <v>219512</v>
      </c>
      <c r="M80">
        <v>220</v>
      </c>
      <c r="N80">
        <v>100</v>
      </c>
      <c r="O80" t="s">
        <v>4038</v>
      </c>
      <c r="P80" t="s">
        <v>4177</v>
      </c>
      <c r="Q80" t="s">
        <v>4007</v>
      </c>
      <c r="R80" t="s">
        <v>4368</v>
      </c>
      <c r="S80" t="s">
        <v>3100</v>
      </c>
      <c r="T80" t="s">
        <v>4131</v>
      </c>
      <c r="U80" t="s">
        <v>4049</v>
      </c>
      <c r="V80" t="s">
        <v>4011</v>
      </c>
      <c r="W80" t="s">
        <v>4190</v>
      </c>
      <c r="X80" t="s">
        <v>3552</v>
      </c>
      <c r="Y80" t="s">
        <v>4296</v>
      </c>
      <c r="Z80" t="s">
        <v>3293</v>
      </c>
      <c r="AA80" t="s">
        <v>4082</v>
      </c>
      <c r="AB80" t="s">
        <v>4083</v>
      </c>
      <c r="AC80" t="s">
        <v>4036</v>
      </c>
      <c r="AD80" t="s">
        <v>4018</v>
      </c>
      <c r="AE80" t="s">
        <v>3317</v>
      </c>
      <c r="AF80" t="s">
        <v>3271</v>
      </c>
      <c r="AG80" t="s">
        <v>3265</v>
      </c>
      <c r="AH80" t="s">
        <v>3294</v>
      </c>
      <c r="AI80" t="s">
        <v>3295</v>
      </c>
      <c r="AJ80" t="s">
        <v>3296</v>
      </c>
      <c r="AK80" t="s">
        <v>3318</v>
      </c>
      <c r="AL80" t="s">
        <v>3275</v>
      </c>
      <c r="AM80" t="s">
        <v>3318</v>
      </c>
      <c r="AN80" t="s">
        <v>3055</v>
      </c>
    </row>
    <row r="81" spans="1:40" x14ac:dyDescent="0.25">
      <c r="A81">
        <v>1121835795</v>
      </c>
      <c r="B81">
        <v>2423</v>
      </c>
      <c r="C81" t="s">
        <v>4369</v>
      </c>
      <c r="D81" t="s">
        <v>4370</v>
      </c>
      <c r="E81" s="8">
        <v>38625</v>
      </c>
      <c r="F81" t="s">
        <v>4370</v>
      </c>
      <c r="G81" t="s">
        <v>4024</v>
      </c>
      <c r="H81" s="8">
        <v>44936</v>
      </c>
      <c r="I81" s="8">
        <v>46396</v>
      </c>
      <c r="J81" t="s">
        <v>3041</v>
      </c>
      <c r="K81" s="8">
        <v>219512</v>
      </c>
      <c r="M81">
        <v>220</v>
      </c>
      <c r="N81">
        <v>100</v>
      </c>
      <c r="O81" t="s">
        <v>4067</v>
      </c>
      <c r="P81" t="s">
        <v>4086</v>
      </c>
      <c r="Q81" t="s">
        <v>4027</v>
      </c>
      <c r="R81" t="s">
        <v>4371</v>
      </c>
      <c r="S81" t="s">
        <v>4372</v>
      </c>
      <c r="T81" t="s">
        <v>4079</v>
      </c>
      <c r="U81" t="s">
        <v>4373</v>
      </c>
      <c r="V81" t="s">
        <v>4042</v>
      </c>
      <c r="W81" t="s">
        <v>4190</v>
      </c>
      <c r="X81" t="s">
        <v>4080</v>
      </c>
      <c r="Y81" t="s">
        <v>4081</v>
      </c>
      <c r="Z81" t="s">
        <v>3293</v>
      </c>
      <c r="AA81" t="s">
        <v>4082</v>
      </c>
      <c r="AB81" t="s">
        <v>4083</v>
      </c>
      <c r="AC81" t="s">
        <v>4017</v>
      </c>
      <c r="AD81" t="s">
        <v>4018</v>
      </c>
      <c r="AE81" t="s">
        <v>4084</v>
      </c>
      <c r="AF81" t="s">
        <v>3282</v>
      </c>
      <c r="AG81" t="s">
        <v>3258</v>
      </c>
      <c r="AH81" t="s">
        <v>3294</v>
      </c>
      <c r="AI81" t="s">
        <v>3295</v>
      </c>
      <c r="AJ81" t="s">
        <v>3296</v>
      </c>
      <c r="AK81" t="s">
        <v>3285</v>
      </c>
      <c r="AL81" t="s">
        <v>3275</v>
      </c>
      <c r="AM81" t="s">
        <v>3081</v>
      </c>
      <c r="AN81" t="s">
        <v>3055</v>
      </c>
    </row>
    <row r="82" spans="1:40" x14ac:dyDescent="0.25">
      <c r="A82">
        <v>35514067</v>
      </c>
      <c r="B82">
        <v>9479</v>
      </c>
      <c r="C82" t="s">
        <v>4374</v>
      </c>
      <c r="D82" t="s">
        <v>4004</v>
      </c>
      <c r="E82" s="8">
        <v>32125</v>
      </c>
      <c r="F82" t="s">
        <v>4004</v>
      </c>
      <c r="G82" t="s">
        <v>4005</v>
      </c>
      <c r="H82" s="8">
        <v>44945</v>
      </c>
      <c r="I82" s="8">
        <v>46405</v>
      </c>
      <c r="J82" t="s">
        <v>3041</v>
      </c>
      <c r="K82" s="8">
        <v>219512</v>
      </c>
      <c r="M82">
        <v>220</v>
      </c>
      <c r="N82">
        <v>100</v>
      </c>
      <c r="O82" t="s">
        <v>4067</v>
      </c>
      <c r="P82" t="s">
        <v>4086</v>
      </c>
      <c r="Q82" t="s">
        <v>4007</v>
      </c>
      <c r="R82" t="s">
        <v>4375</v>
      </c>
      <c r="S82" t="s">
        <v>4214</v>
      </c>
      <c r="T82" t="s">
        <v>4196</v>
      </c>
      <c r="U82" t="s">
        <v>4010</v>
      </c>
      <c r="V82" t="s">
        <v>4011</v>
      </c>
      <c r="W82" t="s">
        <v>4190</v>
      </c>
      <c r="X82" t="s">
        <v>4050</v>
      </c>
      <c r="Y82" t="s">
        <v>4051</v>
      </c>
      <c r="Z82" t="s">
        <v>4014</v>
      </c>
      <c r="AA82" t="s">
        <v>4015</v>
      </c>
      <c r="AB82" t="s">
        <v>4016</v>
      </c>
      <c r="AC82" t="s">
        <v>4017</v>
      </c>
      <c r="AD82" t="s">
        <v>4018</v>
      </c>
      <c r="AE82" t="s">
        <v>4052</v>
      </c>
      <c r="AF82" t="s">
        <v>3093</v>
      </c>
      <c r="AG82" t="s">
        <v>3292</v>
      </c>
      <c r="AH82" t="s">
        <v>4020</v>
      </c>
      <c r="AI82" t="s">
        <v>3295</v>
      </c>
      <c r="AJ82" t="s">
        <v>3296</v>
      </c>
      <c r="AK82" t="s">
        <v>4053</v>
      </c>
      <c r="AL82" t="s">
        <v>4021</v>
      </c>
      <c r="AM82" t="s">
        <v>4053</v>
      </c>
      <c r="AN82" t="s">
        <v>3055</v>
      </c>
    </row>
    <row r="83" spans="1:40" x14ac:dyDescent="0.25">
      <c r="A83">
        <v>71641623</v>
      </c>
      <c r="B83">
        <v>9515</v>
      </c>
      <c r="C83" t="s">
        <v>4376</v>
      </c>
      <c r="D83" t="s">
        <v>3265</v>
      </c>
      <c r="E83" s="8">
        <v>30041</v>
      </c>
      <c r="F83" t="s">
        <v>3265</v>
      </c>
      <c r="G83" t="s">
        <v>4024</v>
      </c>
      <c r="H83" s="8">
        <v>44958</v>
      </c>
      <c r="I83" s="8">
        <v>46417</v>
      </c>
      <c r="J83" t="s">
        <v>3041</v>
      </c>
      <c r="K83" s="8">
        <v>219512</v>
      </c>
      <c r="M83">
        <v>220</v>
      </c>
      <c r="N83">
        <v>100</v>
      </c>
      <c r="O83" t="s">
        <v>4038</v>
      </c>
      <c r="P83" t="s">
        <v>4055</v>
      </c>
      <c r="Q83" t="s">
        <v>4027</v>
      </c>
      <c r="R83" t="s">
        <v>4377</v>
      </c>
      <c r="S83" t="s">
        <v>4109</v>
      </c>
      <c r="T83" t="s">
        <v>3059</v>
      </c>
      <c r="U83" t="s">
        <v>4049</v>
      </c>
      <c r="V83" t="s">
        <v>4356</v>
      </c>
      <c r="W83" t="s">
        <v>4190</v>
      </c>
      <c r="X83" t="s">
        <v>3270</v>
      </c>
      <c r="Y83" t="s">
        <v>4238</v>
      </c>
      <c r="Z83" t="s">
        <v>3283</v>
      </c>
      <c r="AA83" t="s">
        <v>4357</v>
      </c>
      <c r="AB83" t="s">
        <v>4303</v>
      </c>
      <c r="AC83" t="s">
        <v>4036</v>
      </c>
      <c r="AD83" t="s">
        <v>4018</v>
      </c>
      <c r="AE83" t="s">
        <v>3060</v>
      </c>
      <c r="AF83" t="s">
        <v>3271</v>
      </c>
      <c r="AG83" t="s">
        <v>3265</v>
      </c>
      <c r="AH83" t="s">
        <v>1220</v>
      </c>
      <c r="AI83" t="s">
        <v>3074</v>
      </c>
      <c r="AJ83" t="s">
        <v>3284</v>
      </c>
      <c r="AK83" t="s">
        <v>3274</v>
      </c>
      <c r="AL83" t="s">
        <v>3275</v>
      </c>
      <c r="AM83" t="s">
        <v>3028</v>
      </c>
      <c r="AN83" t="s">
        <v>3063</v>
      </c>
    </row>
    <row r="84" spans="1:40" x14ac:dyDescent="0.25">
      <c r="A84">
        <v>71698935</v>
      </c>
      <c r="B84">
        <v>9506</v>
      </c>
      <c r="C84" t="s">
        <v>4378</v>
      </c>
      <c r="D84" t="s">
        <v>3265</v>
      </c>
      <c r="E84" s="8">
        <v>31671</v>
      </c>
      <c r="F84" t="s">
        <v>3265</v>
      </c>
      <c r="G84" t="s">
        <v>4024</v>
      </c>
      <c r="H84" s="8">
        <v>44970</v>
      </c>
      <c r="I84" s="8">
        <v>46430</v>
      </c>
      <c r="J84" t="s">
        <v>3041</v>
      </c>
      <c r="K84" s="8">
        <v>219512</v>
      </c>
      <c r="M84">
        <v>220</v>
      </c>
      <c r="N84">
        <v>100</v>
      </c>
      <c r="O84" t="s">
        <v>4038</v>
      </c>
      <c r="P84" t="s">
        <v>4177</v>
      </c>
      <c r="Q84" t="s">
        <v>4027</v>
      </c>
      <c r="R84" t="s">
        <v>4379</v>
      </c>
      <c r="S84" t="s">
        <v>4101</v>
      </c>
      <c r="T84" t="s">
        <v>3059</v>
      </c>
      <c r="U84" t="s">
        <v>4049</v>
      </c>
      <c r="V84" t="s">
        <v>4031</v>
      </c>
      <c r="W84" t="s">
        <v>4190</v>
      </c>
      <c r="X84" t="s">
        <v>3270</v>
      </c>
      <c r="Y84" t="s">
        <v>4238</v>
      </c>
      <c r="Z84" t="s">
        <v>3283</v>
      </c>
      <c r="AA84" t="s">
        <v>4357</v>
      </c>
      <c r="AB84" t="s">
        <v>4303</v>
      </c>
      <c r="AC84" t="s">
        <v>4036</v>
      </c>
      <c r="AD84" t="s">
        <v>4018</v>
      </c>
      <c r="AE84" t="s">
        <v>3060</v>
      </c>
      <c r="AF84" t="s">
        <v>3271</v>
      </c>
      <c r="AG84" t="s">
        <v>3265</v>
      </c>
      <c r="AH84" t="s">
        <v>1220</v>
      </c>
      <c r="AI84" t="s">
        <v>3074</v>
      </c>
      <c r="AJ84" t="s">
        <v>3284</v>
      </c>
      <c r="AK84" t="s">
        <v>3274</v>
      </c>
      <c r="AL84" t="s">
        <v>3275</v>
      </c>
      <c r="AM84" t="s">
        <v>3028</v>
      </c>
      <c r="AN84" t="s">
        <v>3063</v>
      </c>
    </row>
    <row r="85" spans="1:40" x14ac:dyDescent="0.25">
      <c r="A85">
        <v>11808344</v>
      </c>
      <c r="B85">
        <v>1488</v>
      </c>
      <c r="C85" t="s">
        <v>4380</v>
      </c>
      <c r="D85" t="s">
        <v>3265</v>
      </c>
      <c r="E85" s="8">
        <v>35598</v>
      </c>
      <c r="F85" t="s">
        <v>4004</v>
      </c>
      <c r="G85" t="s">
        <v>4024</v>
      </c>
      <c r="H85" s="8">
        <v>44986</v>
      </c>
      <c r="I85" s="8">
        <v>46414</v>
      </c>
      <c r="J85" t="s">
        <v>3041</v>
      </c>
      <c r="K85" s="8">
        <v>219512</v>
      </c>
      <c r="M85">
        <v>220</v>
      </c>
      <c r="N85">
        <v>100</v>
      </c>
      <c r="O85" t="s">
        <v>4038</v>
      </c>
      <c r="P85" t="s">
        <v>4177</v>
      </c>
      <c r="Q85" t="s">
        <v>4027</v>
      </c>
      <c r="R85" t="s">
        <v>4381</v>
      </c>
      <c r="S85" t="s">
        <v>4109</v>
      </c>
      <c r="T85" t="s">
        <v>4131</v>
      </c>
      <c r="U85" t="s">
        <v>4049</v>
      </c>
      <c r="V85" t="s">
        <v>4011</v>
      </c>
      <c r="W85" t="s">
        <v>4190</v>
      </c>
      <c r="X85" t="s">
        <v>4255</v>
      </c>
      <c r="Y85" t="s">
        <v>4256</v>
      </c>
      <c r="Z85" t="s">
        <v>3293</v>
      </c>
      <c r="AA85" t="s">
        <v>4082</v>
      </c>
      <c r="AB85" t="s">
        <v>4083</v>
      </c>
      <c r="AC85" t="s">
        <v>4036</v>
      </c>
      <c r="AD85" t="s">
        <v>4018</v>
      </c>
      <c r="AE85" t="s">
        <v>3317</v>
      </c>
      <c r="AF85" t="s">
        <v>3271</v>
      </c>
      <c r="AG85" t="s">
        <v>3292</v>
      </c>
      <c r="AH85" t="s">
        <v>3294</v>
      </c>
      <c r="AI85" t="s">
        <v>3295</v>
      </c>
      <c r="AJ85" t="s">
        <v>3296</v>
      </c>
      <c r="AK85" t="s">
        <v>3318</v>
      </c>
      <c r="AL85" t="s">
        <v>3275</v>
      </c>
      <c r="AM85" t="s">
        <v>3318</v>
      </c>
      <c r="AN85" t="s">
        <v>3055</v>
      </c>
    </row>
    <row r="86" spans="1:40" x14ac:dyDescent="0.25">
      <c r="A86">
        <v>1054993054</v>
      </c>
      <c r="B86">
        <v>9612</v>
      </c>
      <c r="C86" t="s">
        <v>4384</v>
      </c>
      <c r="D86" t="s">
        <v>4385</v>
      </c>
      <c r="E86" s="8">
        <v>40310</v>
      </c>
      <c r="F86" t="s">
        <v>3526</v>
      </c>
      <c r="G86" t="s">
        <v>4024</v>
      </c>
      <c r="H86" s="8">
        <v>44991</v>
      </c>
      <c r="I86" s="8">
        <v>46451</v>
      </c>
      <c r="J86" t="s">
        <v>3041</v>
      </c>
      <c r="K86" s="8">
        <v>219512</v>
      </c>
      <c r="M86">
        <v>220</v>
      </c>
      <c r="N86">
        <v>100</v>
      </c>
      <c r="O86" t="s">
        <v>4025</v>
      </c>
      <c r="P86" t="s">
        <v>4055</v>
      </c>
      <c r="Q86" t="s">
        <v>4046</v>
      </c>
      <c r="R86" t="s">
        <v>4386</v>
      </c>
      <c r="S86" t="s">
        <v>3100</v>
      </c>
      <c r="T86" t="s">
        <v>4131</v>
      </c>
      <c r="U86" t="s">
        <v>4387</v>
      </c>
      <c r="V86" t="s">
        <v>4011</v>
      </c>
      <c r="W86" t="s">
        <v>4190</v>
      </c>
      <c r="X86" t="s">
        <v>4090</v>
      </c>
      <c r="Y86" t="s">
        <v>4091</v>
      </c>
      <c r="Z86" t="s">
        <v>3293</v>
      </c>
      <c r="AA86" t="s">
        <v>4082</v>
      </c>
      <c r="AB86" t="s">
        <v>4083</v>
      </c>
      <c r="AC86" t="s">
        <v>4036</v>
      </c>
      <c r="AD86" t="s">
        <v>4018</v>
      </c>
      <c r="AE86" t="s">
        <v>3317</v>
      </c>
      <c r="AF86" t="s">
        <v>3282</v>
      </c>
      <c r="AG86" t="s">
        <v>3258</v>
      </c>
      <c r="AH86" t="s">
        <v>3294</v>
      </c>
      <c r="AI86" t="s">
        <v>3295</v>
      </c>
      <c r="AJ86" t="s">
        <v>3296</v>
      </c>
      <c r="AK86" t="s">
        <v>3318</v>
      </c>
      <c r="AL86" t="s">
        <v>3275</v>
      </c>
      <c r="AM86" t="s">
        <v>3318</v>
      </c>
      <c r="AN86" t="s">
        <v>3055</v>
      </c>
    </row>
    <row r="87" spans="1:40" x14ac:dyDescent="0.25">
      <c r="A87">
        <v>8129013</v>
      </c>
      <c r="B87">
        <v>9623</v>
      </c>
      <c r="C87" t="s">
        <v>4382</v>
      </c>
      <c r="D87" t="s">
        <v>3265</v>
      </c>
      <c r="E87" s="8">
        <v>37466</v>
      </c>
      <c r="F87" t="s">
        <v>3265</v>
      </c>
      <c r="G87" t="s">
        <v>4024</v>
      </c>
      <c r="H87" s="8">
        <v>44991</v>
      </c>
      <c r="I87" s="8">
        <v>219512</v>
      </c>
      <c r="J87" t="s">
        <v>3041</v>
      </c>
      <c r="K87" s="8">
        <v>219512</v>
      </c>
      <c r="M87">
        <v>220</v>
      </c>
      <c r="N87">
        <v>100</v>
      </c>
      <c r="O87" t="s">
        <v>4038</v>
      </c>
      <c r="P87" t="s">
        <v>4177</v>
      </c>
      <c r="Q87" t="s">
        <v>4027</v>
      </c>
      <c r="R87" t="s">
        <v>4383</v>
      </c>
      <c r="S87" t="s">
        <v>3670</v>
      </c>
      <c r="T87" t="s">
        <v>3097</v>
      </c>
      <c r="U87" t="s">
        <v>4049</v>
      </c>
      <c r="V87" t="s">
        <v>4011</v>
      </c>
      <c r="W87" t="s">
        <v>3044</v>
      </c>
      <c r="X87" t="s">
        <v>3270</v>
      </c>
      <c r="Y87" t="s">
        <v>4238</v>
      </c>
      <c r="Z87" t="s">
        <v>3283</v>
      </c>
      <c r="AA87" t="s">
        <v>4357</v>
      </c>
      <c r="AB87" t="s">
        <v>4303</v>
      </c>
      <c r="AC87" t="s">
        <v>4017</v>
      </c>
      <c r="AD87" t="s">
        <v>4018</v>
      </c>
      <c r="AE87" t="s">
        <v>3060</v>
      </c>
      <c r="AF87" t="s">
        <v>3271</v>
      </c>
      <c r="AG87" t="s">
        <v>3265</v>
      </c>
      <c r="AH87" t="s">
        <v>1220</v>
      </c>
      <c r="AI87" t="s">
        <v>3074</v>
      </c>
      <c r="AJ87" t="s">
        <v>3284</v>
      </c>
      <c r="AK87" t="s">
        <v>3274</v>
      </c>
      <c r="AL87" t="s">
        <v>3275</v>
      </c>
      <c r="AM87" t="s">
        <v>3028</v>
      </c>
      <c r="AN87" t="s">
        <v>3063</v>
      </c>
    </row>
    <row r="88" spans="1:40" x14ac:dyDescent="0.25">
      <c r="A88">
        <v>71650328</v>
      </c>
      <c r="B88">
        <v>9624</v>
      </c>
      <c r="C88" t="s">
        <v>4388</v>
      </c>
      <c r="D88" t="s">
        <v>3265</v>
      </c>
      <c r="E88" s="8">
        <v>30280</v>
      </c>
      <c r="F88" t="s">
        <v>3265</v>
      </c>
      <c r="G88" t="s">
        <v>4024</v>
      </c>
      <c r="H88" s="8">
        <v>45006</v>
      </c>
      <c r="I88" s="8">
        <v>46466</v>
      </c>
      <c r="J88" t="s">
        <v>3041</v>
      </c>
      <c r="K88" s="8">
        <v>219512</v>
      </c>
      <c r="M88">
        <v>220</v>
      </c>
      <c r="N88">
        <v>100</v>
      </c>
      <c r="O88" t="s">
        <v>4038</v>
      </c>
      <c r="P88" t="s">
        <v>4177</v>
      </c>
      <c r="Q88" t="s">
        <v>4027</v>
      </c>
      <c r="R88" t="s">
        <v>4389</v>
      </c>
      <c r="S88" t="s">
        <v>4029</v>
      </c>
      <c r="T88" t="s">
        <v>3059</v>
      </c>
      <c r="U88" t="s">
        <v>4049</v>
      </c>
      <c r="V88" t="s">
        <v>4031</v>
      </c>
      <c r="W88" t="s">
        <v>4190</v>
      </c>
      <c r="X88" t="s">
        <v>3270</v>
      </c>
      <c r="Y88" t="s">
        <v>4238</v>
      </c>
      <c r="Z88" t="s">
        <v>3283</v>
      </c>
      <c r="AA88" t="s">
        <v>4357</v>
      </c>
      <c r="AB88" t="s">
        <v>4303</v>
      </c>
      <c r="AC88" t="s">
        <v>4036</v>
      </c>
      <c r="AD88" t="s">
        <v>4018</v>
      </c>
      <c r="AE88" t="s">
        <v>3060</v>
      </c>
      <c r="AF88" t="s">
        <v>3271</v>
      </c>
      <c r="AG88" t="s">
        <v>3265</v>
      </c>
      <c r="AH88" t="s">
        <v>1220</v>
      </c>
      <c r="AI88" t="s">
        <v>3074</v>
      </c>
      <c r="AJ88" t="s">
        <v>3284</v>
      </c>
      <c r="AK88" t="s">
        <v>3274</v>
      </c>
      <c r="AL88" t="s">
        <v>3275</v>
      </c>
      <c r="AM88" t="s">
        <v>3028</v>
      </c>
      <c r="AN88" t="s">
        <v>3063</v>
      </c>
    </row>
    <row r="89" spans="1:40" x14ac:dyDescent="0.25">
      <c r="A89">
        <v>71668837</v>
      </c>
      <c r="B89">
        <v>9629</v>
      </c>
      <c r="C89" t="s">
        <v>4392</v>
      </c>
      <c r="D89" t="s">
        <v>3265</v>
      </c>
      <c r="E89" s="8">
        <v>30662</v>
      </c>
      <c r="F89" t="s">
        <v>3265</v>
      </c>
      <c r="G89" t="s">
        <v>4024</v>
      </c>
      <c r="H89" s="8">
        <v>45009</v>
      </c>
      <c r="I89" s="8">
        <v>46459</v>
      </c>
      <c r="J89" t="s">
        <v>3041</v>
      </c>
      <c r="K89" s="8">
        <v>219512</v>
      </c>
      <c r="M89">
        <v>220</v>
      </c>
      <c r="N89">
        <v>100</v>
      </c>
      <c r="O89" t="s">
        <v>4038</v>
      </c>
      <c r="P89" t="s">
        <v>4177</v>
      </c>
      <c r="Q89" t="s">
        <v>4007</v>
      </c>
      <c r="R89" t="s">
        <v>4393</v>
      </c>
      <c r="S89" t="s">
        <v>4101</v>
      </c>
      <c r="T89" t="s">
        <v>3059</v>
      </c>
      <c r="U89" t="s">
        <v>4049</v>
      </c>
      <c r="V89" t="s">
        <v>4031</v>
      </c>
      <c r="W89" t="s">
        <v>4190</v>
      </c>
      <c r="X89" t="s">
        <v>3270</v>
      </c>
      <c r="Y89" t="s">
        <v>4238</v>
      </c>
      <c r="Z89" t="s">
        <v>3283</v>
      </c>
      <c r="AA89" t="s">
        <v>4357</v>
      </c>
      <c r="AB89" t="s">
        <v>4303</v>
      </c>
      <c r="AC89" t="s">
        <v>4036</v>
      </c>
      <c r="AD89" t="s">
        <v>4018</v>
      </c>
      <c r="AE89" t="s">
        <v>3060</v>
      </c>
      <c r="AF89" t="s">
        <v>3271</v>
      </c>
      <c r="AG89" t="s">
        <v>3265</v>
      </c>
      <c r="AH89" t="s">
        <v>1220</v>
      </c>
      <c r="AI89" t="s">
        <v>3074</v>
      </c>
      <c r="AJ89" t="s">
        <v>3284</v>
      </c>
      <c r="AK89" t="s">
        <v>3274</v>
      </c>
      <c r="AL89" t="s">
        <v>3275</v>
      </c>
      <c r="AM89" t="s">
        <v>3028</v>
      </c>
      <c r="AN89" t="s">
        <v>3063</v>
      </c>
    </row>
    <row r="90" spans="1:40" x14ac:dyDescent="0.25">
      <c r="A90">
        <v>71703931</v>
      </c>
      <c r="B90">
        <v>9658</v>
      </c>
      <c r="C90" t="s">
        <v>4390</v>
      </c>
      <c r="D90" t="s">
        <v>3265</v>
      </c>
      <c r="E90" s="8">
        <v>31838</v>
      </c>
      <c r="F90" t="s">
        <v>3265</v>
      </c>
      <c r="G90" t="s">
        <v>4024</v>
      </c>
      <c r="H90" s="8">
        <v>45009</v>
      </c>
      <c r="I90" s="8">
        <v>46466</v>
      </c>
      <c r="J90" t="s">
        <v>3041</v>
      </c>
      <c r="K90" s="8">
        <v>219512</v>
      </c>
      <c r="M90">
        <v>220</v>
      </c>
      <c r="N90">
        <v>100</v>
      </c>
      <c r="O90" t="s">
        <v>4038</v>
      </c>
      <c r="P90" t="s">
        <v>4055</v>
      </c>
      <c r="Q90" t="s">
        <v>4007</v>
      </c>
      <c r="R90" t="s">
        <v>4391</v>
      </c>
      <c r="S90" t="s">
        <v>3100</v>
      </c>
      <c r="T90" t="s">
        <v>4131</v>
      </c>
      <c r="U90" t="s">
        <v>4049</v>
      </c>
      <c r="V90" t="s">
        <v>4011</v>
      </c>
      <c r="W90" t="s">
        <v>4190</v>
      </c>
      <c r="X90" t="s">
        <v>3552</v>
      </c>
      <c r="Y90" t="s">
        <v>4296</v>
      </c>
      <c r="Z90" t="s">
        <v>3293</v>
      </c>
      <c r="AA90" t="s">
        <v>4082</v>
      </c>
      <c r="AB90" t="s">
        <v>4083</v>
      </c>
      <c r="AC90" t="s">
        <v>4036</v>
      </c>
      <c r="AD90" t="s">
        <v>4018</v>
      </c>
      <c r="AE90" t="s">
        <v>3317</v>
      </c>
      <c r="AF90" t="s">
        <v>3271</v>
      </c>
      <c r="AG90" t="s">
        <v>3265</v>
      </c>
      <c r="AH90" t="s">
        <v>3294</v>
      </c>
      <c r="AI90" t="s">
        <v>3295</v>
      </c>
      <c r="AJ90" t="s">
        <v>3296</v>
      </c>
      <c r="AK90" t="s">
        <v>3318</v>
      </c>
      <c r="AL90" t="s">
        <v>3275</v>
      </c>
      <c r="AM90" t="s">
        <v>3318</v>
      </c>
      <c r="AN90" t="s">
        <v>3055</v>
      </c>
    </row>
    <row r="91" spans="1:40" x14ac:dyDescent="0.25">
      <c r="A91">
        <v>71643522</v>
      </c>
      <c r="B91">
        <v>9741</v>
      </c>
      <c r="C91" t="s">
        <v>4394</v>
      </c>
      <c r="D91" t="s">
        <v>3265</v>
      </c>
      <c r="E91" s="8">
        <v>30175</v>
      </c>
      <c r="F91" t="s">
        <v>3265</v>
      </c>
      <c r="G91" t="s">
        <v>4024</v>
      </c>
      <c r="H91" s="8">
        <v>45029</v>
      </c>
      <c r="I91" s="8">
        <v>46489</v>
      </c>
      <c r="J91" t="s">
        <v>3041</v>
      </c>
      <c r="K91" s="8">
        <v>219512</v>
      </c>
      <c r="M91">
        <v>220</v>
      </c>
      <c r="N91">
        <v>100</v>
      </c>
      <c r="O91" t="s">
        <v>4038</v>
      </c>
      <c r="P91" t="s">
        <v>4177</v>
      </c>
      <c r="Q91" t="s">
        <v>4007</v>
      </c>
      <c r="R91" t="s">
        <v>4395</v>
      </c>
      <c r="S91" t="s">
        <v>4029</v>
      </c>
      <c r="T91" t="s">
        <v>3059</v>
      </c>
      <c r="U91" t="s">
        <v>4049</v>
      </c>
      <c r="V91" t="s">
        <v>4031</v>
      </c>
      <c r="W91" t="s">
        <v>4190</v>
      </c>
      <c r="X91" t="s">
        <v>3270</v>
      </c>
      <c r="Y91" t="s">
        <v>4238</v>
      </c>
      <c r="Z91" t="s">
        <v>3283</v>
      </c>
      <c r="AA91" t="s">
        <v>4357</v>
      </c>
      <c r="AB91" t="s">
        <v>4303</v>
      </c>
      <c r="AC91" t="s">
        <v>4036</v>
      </c>
      <c r="AD91" t="s">
        <v>4018</v>
      </c>
      <c r="AE91" t="s">
        <v>3060</v>
      </c>
      <c r="AF91" t="s">
        <v>3271</v>
      </c>
      <c r="AG91" t="s">
        <v>3265</v>
      </c>
      <c r="AH91" t="s">
        <v>1220</v>
      </c>
      <c r="AI91" t="s">
        <v>3074</v>
      </c>
      <c r="AJ91" t="s">
        <v>3284</v>
      </c>
      <c r="AK91" t="s">
        <v>3274</v>
      </c>
      <c r="AL91" t="s">
        <v>3275</v>
      </c>
      <c r="AM91" t="s">
        <v>3028</v>
      </c>
      <c r="AN91" t="s">
        <v>3063</v>
      </c>
    </row>
    <row r="92" spans="1:40" x14ac:dyDescent="0.25">
      <c r="A92">
        <v>79730773</v>
      </c>
      <c r="B92">
        <v>9759</v>
      </c>
      <c r="C92" t="s">
        <v>4397</v>
      </c>
      <c r="D92" t="s">
        <v>4004</v>
      </c>
      <c r="E92" s="8">
        <v>35191</v>
      </c>
      <c r="F92" t="s">
        <v>4004</v>
      </c>
      <c r="G92" t="s">
        <v>4024</v>
      </c>
      <c r="H92" s="8">
        <v>45036</v>
      </c>
      <c r="I92" s="8">
        <v>219512</v>
      </c>
      <c r="J92" t="s">
        <v>3041</v>
      </c>
      <c r="K92" s="8">
        <v>219512</v>
      </c>
      <c r="M92">
        <v>220</v>
      </c>
      <c r="N92">
        <v>100</v>
      </c>
      <c r="O92" t="s">
        <v>4038</v>
      </c>
      <c r="P92" t="s">
        <v>4055</v>
      </c>
      <c r="Q92" t="s">
        <v>4027</v>
      </c>
      <c r="R92" t="s">
        <v>4398</v>
      </c>
      <c r="S92" t="s">
        <v>3670</v>
      </c>
      <c r="T92" t="s">
        <v>3068</v>
      </c>
      <c r="U92" t="s">
        <v>4063</v>
      </c>
      <c r="V92" t="s">
        <v>4011</v>
      </c>
      <c r="W92" t="s">
        <v>3044</v>
      </c>
      <c r="X92" t="s">
        <v>4032</v>
      </c>
      <c r="Y92" t="s">
        <v>4033</v>
      </c>
      <c r="Z92" t="s">
        <v>3958</v>
      </c>
      <c r="AA92" t="s">
        <v>4034</v>
      </c>
      <c r="AB92" t="s">
        <v>4044</v>
      </c>
      <c r="AC92" t="s">
        <v>4017</v>
      </c>
      <c r="AD92" t="s">
        <v>4018</v>
      </c>
      <c r="AE92" t="s">
        <v>3060</v>
      </c>
      <c r="AF92" t="s">
        <v>3282</v>
      </c>
      <c r="AG92" t="s">
        <v>3258</v>
      </c>
      <c r="AH92" t="s">
        <v>2500</v>
      </c>
      <c r="AI92" t="s">
        <v>3074</v>
      </c>
      <c r="AJ92" t="s">
        <v>3959</v>
      </c>
      <c r="AK92" t="s">
        <v>3274</v>
      </c>
      <c r="AL92" t="s">
        <v>3275</v>
      </c>
      <c r="AM92" t="s">
        <v>3028</v>
      </c>
      <c r="AN92" t="s">
        <v>3055</v>
      </c>
    </row>
    <row r="93" spans="1:40" x14ac:dyDescent="0.25">
      <c r="A93">
        <v>72218814</v>
      </c>
      <c r="B93">
        <v>10031</v>
      </c>
      <c r="C93" t="s">
        <v>4399</v>
      </c>
      <c r="D93" t="s">
        <v>4198</v>
      </c>
      <c r="E93" s="8">
        <v>34505</v>
      </c>
      <c r="F93" t="s">
        <v>4004</v>
      </c>
      <c r="G93" t="s">
        <v>4024</v>
      </c>
      <c r="H93" s="8">
        <v>45073</v>
      </c>
      <c r="I93" s="8">
        <v>46533</v>
      </c>
      <c r="J93" t="s">
        <v>3041</v>
      </c>
      <c r="K93" s="8">
        <v>219512</v>
      </c>
      <c r="M93">
        <v>220</v>
      </c>
      <c r="N93">
        <v>100</v>
      </c>
      <c r="O93" t="s">
        <v>4038</v>
      </c>
      <c r="P93" t="s">
        <v>4400</v>
      </c>
      <c r="Q93" t="s">
        <v>4046</v>
      </c>
      <c r="R93" t="s">
        <v>4401</v>
      </c>
      <c r="S93" t="s">
        <v>3100</v>
      </c>
      <c r="T93" t="s">
        <v>4089</v>
      </c>
      <c r="U93" t="s">
        <v>4063</v>
      </c>
      <c r="V93" t="s">
        <v>4011</v>
      </c>
      <c r="W93" t="s">
        <v>4190</v>
      </c>
      <c r="X93" t="s">
        <v>4090</v>
      </c>
      <c r="Y93" t="s">
        <v>4091</v>
      </c>
      <c r="Z93" t="s">
        <v>3293</v>
      </c>
      <c r="AA93" t="s">
        <v>4082</v>
      </c>
      <c r="AB93" t="s">
        <v>4083</v>
      </c>
      <c r="AC93" t="s">
        <v>4036</v>
      </c>
      <c r="AD93" t="s">
        <v>4018</v>
      </c>
      <c r="AE93" t="s">
        <v>3317</v>
      </c>
      <c r="AF93" t="s">
        <v>3282</v>
      </c>
      <c r="AG93" t="s">
        <v>3258</v>
      </c>
      <c r="AH93" t="s">
        <v>3294</v>
      </c>
      <c r="AI93" t="s">
        <v>3295</v>
      </c>
      <c r="AJ93" t="s">
        <v>3296</v>
      </c>
      <c r="AK93" t="s">
        <v>3318</v>
      </c>
      <c r="AL93" t="s">
        <v>3275</v>
      </c>
      <c r="AM93" t="s">
        <v>3318</v>
      </c>
      <c r="AN93" t="s">
        <v>3319</v>
      </c>
    </row>
    <row r="94" spans="1:40" x14ac:dyDescent="0.25">
      <c r="A94">
        <v>1000124163</v>
      </c>
      <c r="B94">
        <v>10069</v>
      </c>
      <c r="C94" t="s">
        <v>4402</v>
      </c>
      <c r="D94" t="s">
        <v>4004</v>
      </c>
      <c r="E94" s="8">
        <v>44111</v>
      </c>
      <c r="F94" t="s">
        <v>4004</v>
      </c>
      <c r="G94" t="s">
        <v>4024</v>
      </c>
      <c r="H94" s="8">
        <v>45078</v>
      </c>
      <c r="I94" s="8">
        <v>46538</v>
      </c>
      <c r="J94" t="s">
        <v>3041</v>
      </c>
      <c r="K94" s="8">
        <v>219512</v>
      </c>
      <c r="M94">
        <v>220</v>
      </c>
      <c r="N94">
        <v>100</v>
      </c>
      <c r="O94" t="s">
        <v>4067</v>
      </c>
      <c r="P94" t="s">
        <v>4006</v>
      </c>
      <c r="Q94" t="s">
        <v>4046</v>
      </c>
      <c r="R94" t="s">
        <v>4403</v>
      </c>
      <c r="S94" t="s">
        <v>3067</v>
      </c>
      <c r="T94" t="s">
        <v>4404</v>
      </c>
      <c r="U94" t="s">
        <v>4063</v>
      </c>
      <c r="V94" t="s">
        <v>4011</v>
      </c>
      <c r="W94" t="s">
        <v>4190</v>
      </c>
      <c r="X94" t="s">
        <v>4279</v>
      </c>
      <c r="Y94" t="s">
        <v>4280</v>
      </c>
      <c r="Z94" t="s">
        <v>3621</v>
      </c>
      <c r="AA94" t="s">
        <v>4353</v>
      </c>
      <c r="AB94" t="s">
        <v>4118</v>
      </c>
      <c r="AC94" t="s">
        <v>4017</v>
      </c>
      <c r="AD94" t="s">
        <v>4018</v>
      </c>
      <c r="AE94" t="s">
        <v>4281</v>
      </c>
      <c r="AF94" t="s">
        <v>3282</v>
      </c>
      <c r="AG94" t="s">
        <v>3258</v>
      </c>
      <c r="AH94" t="s">
        <v>815</v>
      </c>
      <c r="AI94" t="s">
        <v>3295</v>
      </c>
      <c r="AJ94" t="s">
        <v>3296</v>
      </c>
      <c r="AK94" t="s">
        <v>3285</v>
      </c>
      <c r="AL94" t="s">
        <v>3275</v>
      </c>
      <c r="AM94" t="s">
        <v>4206</v>
      </c>
      <c r="AN94" t="s">
        <v>3055</v>
      </c>
    </row>
    <row r="95" spans="1:40" x14ac:dyDescent="0.25">
      <c r="A95">
        <v>1047228736</v>
      </c>
      <c r="B95">
        <v>10159</v>
      </c>
      <c r="C95" t="s">
        <v>4405</v>
      </c>
      <c r="D95" t="s">
        <v>4406</v>
      </c>
      <c r="E95" s="8">
        <v>40022</v>
      </c>
      <c r="F95" t="s">
        <v>4004</v>
      </c>
      <c r="G95" t="s">
        <v>4024</v>
      </c>
      <c r="H95" s="8">
        <v>45119</v>
      </c>
      <c r="I95" s="8">
        <v>219512</v>
      </c>
      <c r="J95" t="s">
        <v>3041</v>
      </c>
      <c r="K95" s="8">
        <v>219512</v>
      </c>
      <c r="M95">
        <v>220</v>
      </c>
      <c r="N95">
        <v>100</v>
      </c>
      <c r="O95" t="s">
        <v>4067</v>
      </c>
      <c r="P95" t="s">
        <v>4177</v>
      </c>
      <c r="Q95" t="s">
        <v>4046</v>
      </c>
      <c r="R95" t="s">
        <v>4407</v>
      </c>
      <c r="S95" t="s">
        <v>4408</v>
      </c>
      <c r="T95" t="s">
        <v>3043</v>
      </c>
      <c r="U95" t="s">
        <v>4063</v>
      </c>
      <c r="V95" t="s">
        <v>4011</v>
      </c>
      <c r="W95" t="s">
        <v>3044</v>
      </c>
      <c r="X95" t="s">
        <v>4409</v>
      </c>
      <c r="Y95" t="s">
        <v>4410</v>
      </c>
      <c r="Z95" t="s">
        <v>4014</v>
      </c>
      <c r="AA95" t="s">
        <v>4015</v>
      </c>
      <c r="AB95" t="s">
        <v>4083</v>
      </c>
      <c r="AC95" t="s">
        <v>4017</v>
      </c>
      <c r="AD95" t="s">
        <v>4018</v>
      </c>
      <c r="AE95" t="s">
        <v>4411</v>
      </c>
      <c r="AF95" t="s">
        <v>3093</v>
      </c>
      <c r="AG95" t="s">
        <v>3292</v>
      </c>
      <c r="AH95" t="s">
        <v>4020</v>
      </c>
      <c r="AI95" t="s">
        <v>3295</v>
      </c>
      <c r="AJ95" t="s">
        <v>3296</v>
      </c>
      <c r="AK95" t="s">
        <v>3285</v>
      </c>
      <c r="AL95" t="s">
        <v>4021</v>
      </c>
      <c r="AM95" t="s">
        <v>4412</v>
      </c>
      <c r="AN95" t="s">
        <v>3055</v>
      </c>
    </row>
    <row r="96" spans="1:40" x14ac:dyDescent="0.25">
      <c r="A96">
        <v>1001187614</v>
      </c>
      <c r="B96">
        <v>10174</v>
      </c>
      <c r="C96" t="s">
        <v>4413</v>
      </c>
      <c r="D96" t="s">
        <v>4004</v>
      </c>
      <c r="E96" s="8">
        <v>43859</v>
      </c>
      <c r="F96" t="s">
        <v>4004</v>
      </c>
      <c r="G96" t="s">
        <v>4024</v>
      </c>
      <c r="H96" s="8">
        <v>45124</v>
      </c>
      <c r="I96" s="8">
        <v>46584</v>
      </c>
      <c r="J96" t="s">
        <v>3041</v>
      </c>
      <c r="K96" s="8">
        <v>219512</v>
      </c>
      <c r="M96">
        <v>220</v>
      </c>
      <c r="N96">
        <v>100</v>
      </c>
      <c r="O96" t="s">
        <v>4067</v>
      </c>
      <c r="P96" t="s">
        <v>4026</v>
      </c>
      <c r="Q96" t="s">
        <v>4027</v>
      </c>
      <c r="R96" t="s">
        <v>4414</v>
      </c>
      <c r="S96" t="s">
        <v>4415</v>
      </c>
      <c r="T96" t="s">
        <v>3043</v>
      </c>
      <c r="U96" t="s">
        <v>4063</v>
      </c>
      <c r="V96" t="s">
        <v>4011</v>
      </c>
      <c r="W96" t="s">
        <v>4190</v>
      </c>
      <c r="X96" t="s">
        <v>4326</v>
      </c>
      <c r="Y96" t="s">
        <v>4327</v>
      </c>
      <c r="Z96" t="s">
        <v>3293</v>
      </c>
      <c r="AA96" t="s">
        <v>4082</v>
      </c>
      <c r="AB96" t="s">
        <v>4083</v>
      </c>
      <c r="AC96" t="s">
        <v>4017</v>
      </c>
      <c r="AD96" t="s">
        <v>4018</v>
      </c>
      <c r="AE96" t="s">
        <v>4328</v>
      </c>
      <c r="AF96" t="s">
        <v>3282</v>
      </c>
      <c r="AG96" t="s">
        <v>3258</v>
      </c>
      <c r="AH96" t="s">
        <v>3294</v>
      </c>
      <c r="AI96" t="s">
        <v>3295</v>
      </c>
      <c r="AJ96" t="s">
        <v>3296</v>
      </c>
      <c r="AK96" t="s">
        <v>3285</v>
      </c>
      <c r="AL96" t="s">
        <v>3275</v>
      </c>
      <c r="AM96" t="s">
        <v>3046</v>
      </c>
      <c r="AN96" t="s">
        <v>3055</v>
      </c>
    </row>
    <row r="97" spans="1:40" x14ac:dyDescent="0.25">
      <c r="A97">
        <v>1022981655</v>
      </c>
      <c r="B97">
        <v>10214</v>
      </c>
      <c r="C97" t="s">
        <v>4416</v>
      </c>
      <c r="D97" t="s">
        <v>4004</v>
      </c>
      <c r="E97" s="8">
        <v>40512</v>
      </c>
      <c r="F97" t="s">
        <v>4004</v>
      </c>
      <c r="G97" t="s">
        <v>4024</v>
      </c>
      <c r="H97" s="8">
        <v>45128</v>
      </c>
      <c r="I97" s="8">
        <v>46588</v>
      </c>
      <c r="J97" t="s">
        <v>3041</v>
      </c>
      <c r="K97" s="8">
        <v>219512</v>
      </c>
      <c r="M97">
        <v>220</v>
      </c>
      <c r="N97">
        <v>100</v>
      </c>
      <c r="O97" t="s">
        <v>4038</v>
      </c>
      <c r="P97" t="s">
        <v>4039</v>
      </c>
      <c r="Q97" t="s">
        <v>4046</v>
      </c>
      <c r="R97" t="s">
        <v>4417</v>
      </c>
      <c r="S97" t="s">
        <v>4418</v>
      </c>
      <c r="T97" t="s">
        <v>4079</v>
      </c>
      <c r="U97" t="s">
        <v>4063</v>
      </c>
      <c r="V97" t="s">
        <v>4011</v>
      </c>
      <c r="W97" t="s">
        <v>4190</v>
      </c>
      <c r="X97" t="s">
        <v>4419</v>
      </c>
      <c r="Y97" t="s">
        <v>4420</v>
      </c>
      <c r="Z97" t="s">
        <v>3293</v>
      </c>
      <c r="AA97" t="s">
        <v>4082</v>
      </c>
      <c r="AB97" t="s">
        <v>4083</v>
      </c>
      <c r="AC97" t="s">
        <v>4017</v>
      </c>
      <c r="AD97" t="s">
        <v>4018</v>
      </c>
      <c r="AE97" t="s">
        <v>3080</v>
      </c>
      <c r="AF97" t="s">
        <v>3093</v>
      </c>
      <c r="AG97" t="s">
        <v>3292</v>
      </c>
      <c r="AH97" t="s">
        <v>3294</v>
      </c>
      <c r="AI97" t="s">
        <v>3295</v>
      </c>
      <c r="AJ97" t="s">
        <v>3296</v>
      </c>
      <c r="AK97" t="s">
        <v>3285</v>
      </c>
      <c r="AL97" t="s">
        <v>3275</v>
      </c>
      <c r="AM97" t="s">
        <v>3081</v>
      </c>
      <c r="AN97" t="s">
        <v>3055</v>
      </c>
    </row>
    <row r="98" spans="1:40" x14ac:dyDescent="0.25">
      <c r="A98">
        <v>1031136861</v>
      </c>
      <c r="B98">
        <v>10251</v>
      </c>
      <c r="C98" t="s">
        <v>4421</v>
      </c>
      <c r="D98" t="s">
        <v>4004</v>
      </c>
      <c r="E98" s="8">
        <v>40220</v>
      </c>
      <c r="F98" t="s">
        <v>4004</v>
      </c>
      <c r="G98" t="s">
        <v>4024</v>
      </c>
      <c r="H98" s="8">
        <v>45135</v>
      </c>
      <c r="I98" s="8">
        <v>219512</v>
      </c>
      <c r="J98" t="s">
        <v>3041</v>
      </c>
      <c r="K98" s="8">
        <v>219512</v>
      </c>
      <c r="M98">
        <v>220</v>
      </c>
      <c r="N98">
        <v>100</v>
      </c>
      <c r="O98" t="s">
        <v>4067</v>
      </c>
      <c r="P98" t="s">
        <v>4055</v>
      </c>
      <c r="Q98" t="s">
        <v>4027</v>
      </c>
      <c r="R98" t="s">
        <v>4422</v>
      </c>
      <c r="S98" t="s">
        <v>4423</v>
      </c>
      <c r="T98" t="s">
        <v>3043</v>
      </c>
      <c r="U98" t="s">
        <v>4063</v>
      </c>
      <c r="V98" t="s">
        <v>4011</v>
      </c>
      <c r="W98" t="s">
        <v>3044</v>
      </c>
      <c r="X98" t="s">
        <v>4424</v>
      </c>
      <c r="Y98" t="s">
        <v>4425</v>
      </c>
      <c r="Z98" t="s">
        <v>3293</v>
      </c>
      <c r="AA98" t="s">
        <v>4082</v>
      </c>
      <c r="AB98" t="s">
        <v>4083</v>
      </c>
      <c r="AC98" t="s">
        <v>4017</v>
      </c>
      <c r="AD98" t="s">
        <v>4018</v>
      </c>
      <c r="AE98" t="s">
        <v>3045</v>
      </c>
      <c r="AF98" t="s">
        <v>3093</v>
      </c>
      <c r="AG98" t="s">
        <v>3292</v>
      </c>
      <c r="AH98" t="s">
        <v>3294</v>
      </c>
      <c r="AI98" t="s">
        <v>3295</v>
      </c>
      <c r="AJ98" t="s">
        <v>3296</v>
      </c>
      <c r="AK98" t="s">
        <v>3285</v>
      </c>
      <c r="AL98" t="s">
        <v>3275</v>
      </c>
      <c r="AM98" t="s">
        <v>3046</v>
      </c>
      <c r="AN98" t="s">
        <v>3055</v>
      </c>
    </row>
    <row r="99" spans="1:40" x14ac:dyDescent="0.25">
      <c r="A99">
        <v>1016074985</v>
      </c>
      <c r="B99">
        <v>10454</v>
      </c>
      <c r="C99" t="s">
        <v>4426</v>
      </c>
      <c r="D99" t="s">
        <v>4004</v>
      </c>
      <c r="E99" s="8">
        <v>41367</v>
      </c>
      <c r="F99" t="s">
        <v>4004</v>
      </c>
      <c r="G99" t="s">
        <v>4024</v>
      </c>
      <c r="H99" s="8">
        <v>45201</v>
      </c>
      <c r="I99" s="8">
        <v>46296</v>
      </c>
      <c r="J99" t="s">
        <v>3041</v>
      </c>
      <c r="K99" s="8">
        <v>219512</v>
      </c>
      <c r="M99">
        <v>220</v>
      </c>
      <c r="N99">
        <v>100</v>
      </c>
      <c r="O99" t="s">
        <v>4067</v>
      </c>
      <c r="P99" t="s">
        <v>4039</v>
      </c>
      <c r="Q99" t="s">
        <v>4046</v>
      </c>
      <c r="R99" t="s">
        <v>4427</v>
      </c>
      <c r="S99" t="s">
        <v>4428</v>
      </c>
      <c r="T99" t="s">
        <v>4079</v>
      </c>
      <c r="U99" t="s">
        <v>4063</v>
      </c>
      <c r="V99" t="s">
        <v>4011</v>
      </c>
      <c r="W99" t="s">
        <v>4190</v>
      </c>
      <c r="X99" t="s">
        <v>4429</v>
      </c>
      <c r="Y99" t="s">
        <v>4430</v>
      </c>
      <c r="Z99" t="s">
        <v>3293</v>
      </c>
      <c r="AA99" t="s">
        <v>4082</v>
      </c>
      <c r="AB99" t="s">
        <v>4083</v>
      </c>
      <c r="AC99" t="s">
        <v>4017</v>
      </c>
      <c r="AD99" t="s">
        <v>4018</v>
      </c>
      <c r="AE99" t="s">
        <v>3098</v>
      </c>
      <c r="AF99" t="s">
        <v>3093</v>
      </c>
      <c r="AG99" t="s">
        <v>3292</v>
      </c>
      <c r="AH99" t="s">
        <v>3294</v>
      </c>
      <c r="AI99" t="s">
        <v>3295</v>
      </c>
      <c r="AJ99" t="s">
        <v>3296</v>
      </c>
      <c r="AK99" t="s">
        <v>3285</v>
      </c>
      <c r="AL99" t="s">
        <v>3275</v>
      </c>
      <c r="AM99" t="s">
        <v>3046</v>
      </c>
      <c r="AN99" t="s">
        <v>3055</v>
      </c>
    </row>
    <row r="100" spans="1:40" x14ac:dyDescent="0.25">
      <c r="A100">
        <v>16799365</v>
      </c>
      <c r="B100">
        <v>10457</v>
      </c>
      <c r="C100" t="s">
        <v>4431</v>
      </c>
      <c r="D100" t="s">
        <v>3298</v>
      </c>
      <c r="E100" s="8">
        <v>33176</v>
      </c>
      <c r="F100" t="s">
        <v>3298</v>
      </c>
      <c r="G100" t="s">
        <v>4024</v>
      </c>
      <c r="H100" s="8">
        <v>45201</v>
      </c>
      <c r="I100" s="8">
        <v>219512</v>
      </c>
      <c r="J100" t="s">
        <v>3041</v>
      </c>
      <c r="K100" s="8">
        <v>219512</v>
      </c>
      <c r="M100">
        <v>220</v>
      </c>
      <c r="N100">
        <v>100</v>
      </c>
      <c r="O100" t="s">
        <v>4067</v>
      </c>
      <c r="P100" t="s">
        <v>4142</v>
      </c>
      <c r="Q100" t="s">
        <v>4007</v>
      </c>
      <c r="R100" t="s">
        <v>4432</v>
      </c>
      <c r="S100" t="s">
        <v>3670</v>
      </c>
      <c r="T100" t="s">
        <v>3068</v>
      </c>
      <c r="U100" t="s">
        <v>4114</v>
      </c>
      <c r="V100" t="s">
        <v>4011</v>
      </c>
      <c r="W100" t="s">
        <v>3044</v>
      </c>
      <c r="X100" t="s">
        <v>3303</v>
      </c>
      <c r="Y100" t="s">
        <v>4115</v>
      </c>
      <c r="Z100" t="s">
        <v>3305</v>
      </c>
      <c r="AA100" t="s">
        <v>4096</v>
      </c>
      <c r="AB100" t="s">
        <v>4118</v>
      </c>
      <c r="AC100" t="s">
        <v>4017</v>
      </c>
      <c r="AD100" t="s">
        <v>4018</v>
      </c>
      <c r="AE100" t="s">
        <v>3060</v>
      </c>
      <c r="AF100" t="s">
        <v>3304</v>
      </c>
      <c r="AG100" t="s">
        <v>3298</v>
      </c>
      <c r="AH100" t="s">
        <v>815</v>
      </c>
      <c r="AI100" t="s">
        <v>3074</v>
      </c>
      <c r="AJ100" t="s">
        <v>3306</v>
      </c>
      <c r="AK100" t="s">
        <v>3274</v>
      </c>
      <c r="AL100" t="s">
        <v>3275</v>
      </c>
      <c r="AM100" t="s">
        <v>3028</v>
      </c>
      <c r="AN100" t="s">
        <v>3055</v>
      </c>
    </row>
    <row r="101" spans="1:40" x14ac:dyDescent="0.25">
      <c r="A101">
        <v>1073327483</v>
      </c>
      <c r="B101">
        <v>10477</v>
      </c>
      <c r="C101" t="s">
        <v>4433</v>
      </c>
      <c r="D101" t="s">
        <v>4434</v>
      </c>
      <c r="E101" s="8">
        <v>42160</v>
      </c>
      <c r="F101" t="s">
        <v>4004</v>
      </c>
      <c r="G101" t="s">
        <v>4024</v>
      </c>
      <c r="H101" s="8">
        <v>45204</v>
      </c>
      <c r="I101" s="8">
        <v>46299</v>
      </c>
      <c r="J101" t="s">
        <v>3041</v>
      </c>
      <c r="K101" s="8">
        <v>219512</v>
      </c>
      <c r="M101">
        <v>220</v>
      </c>
      <c r="N101">
        <v>100</v>
      </c>
      <c r="O101" t="s">
        <v>4038</v>
      </c>
      <c r="P101" t="s">
        <v>4177</v>
      </c>
      <c r="Q101" t="s">
        <v>4027</v>
      </c>
      <c r="R101" t="s">
        <v>4435</v>
      </c>
      <c r="S101" t="s">
        <v>4436</v>
      </c>
      <c r="T101" t="s">
        <v>3068</v>
      </c>
      <c r="U101" t="s">
        <v>4049</v>
      </c>
      <c r="V101" t="s">
        <v>4011</v>
      </c>
      <c r="W101" t="s">
        <v>4190</v>
      </c>
      <c r="X101" t="s">
        <v>3270</v>
      </c>
      <c r="Y101" t="s">
        <v>4238</v>
      </c>
      <c r="Z101" t="s">
        <v>4301</v>
      </c>
      <c r="AA101" t="s">
        <v>4302</v>
      </c>
      <c r="AB101" t="s">
        <v>4303</v>
      </c>
      <c r="AC101" t="s">
        <v>4017</v>
      </c>
      <c r="AD101" t="s">
        <v>4018</v>
      </c>
      <c r="AE101" t="s">
        <v>3060</v>
      </c>
      <c r="AF101" t="s">
        <v>3271</v>
      </c>
      <c r="AG101" t="s">
        <v>3265</v>
      </c>
      <c r="AH101" t="s">
        <v>1220</v>
      </c>
      <c r="AI101" t="s">
        <v>3074</v>
      </c>
      <c r="AJ101" t="s">
        <v>3296</v>
      </c>
      <c r="AK101" t="s">
        <v>3274</v>
      </c>
      <c r="AL101" t="s">
        <v>3275</v>
      </c>
      <c r="AM101" t="s">
        <v>3028</v>
      </c>
      <c r="AN101" t="s">
        <v>3055</v>
      </c>
    </row>
    <row r="102" spans="1:40" x14ac:dyDescent="0.25">
      <c r="A102">
        <v>14624856</v>
      </c>
      <c r="B102">
        <v>10500</v>
      </c>
      <c r="C102" t="s">
        <v>4439</v>
      </c>
      <c r="D102" t="s">
        <v>3298</v>
      </c>
      <c r="E102" s="8">
        <v>37578</v>
      </c>
      <c r="F102" t="s">
        <v>3298</v>
      </c>
      <c r="G102" t="s">
        <v>4024</v>
      </c>
      <c r="H102" s="8">
        <v>45209</v>
      </c>
      <c r="I102" s="8">
        <v>46304</v>
      </c>
      <c r="J102" t="s">
        <v>3041</v>
      </c>
      <c r="K102" s="8">
        <v>219512</v>
      </c>
      <c r="M102">
        <v>220</v>
      </c>
      <c r="N102">
        <v>100</v>
      </c>
      <c r="O102" t="s">
        <v>4067</v>
      </c>
      <c r="P102" t="s">
        <v>4177</v>
      </c>
      <c r="Q102" t="s">
        <v>4027</v>
      </c>
      <c r="R102" t="s">
        <v>4440</v>
      </c>
      <c r="S102" t="s">
        <v>4437</v>
      </c>
      <c r="T102" t="s">
        <v>3068</v>
      </c>
      <c r="U102" t="s">
        <v>4114</v>
      </c>
      <c r="V102" t="s">
        <v>4011</v>
      </c>
      <c r="W102" t="s">
        <v>4190</v>
      </c>
      <c r="X102" t="s">
        <v>3303</v>
      </c>
      <c r="Y102" t="s">
        <v>4115</v>
      </c>
      <c r="Z102" t="s">
        <v>3305</v>
      </c>
      <c r="AA102" t="s">
        <v>4096</v>
      </c>
      <c r="AB102" t="s">
        <v>4118</v>
      </c>
      <c r="AC102" t="s">
        <v>4017</v>
      </c>
      <c r="AD102" t="s">
        <v>4018</v>
      </c>
      <c r="AE102" t="s">
        <v>3060</v>
      </c>
      <c r="AF102" t="s">
        <v>3304</v>
      </c>
      <c r="AG102" t="s">
        <v>3298</v>
      </c>
      <c r="AH102" t="s">
        <v>815</v>
      </c>
      <c r="AI102" t="s">
        <v>3074</v>
      </c>
      <c r="AJ102" t="s">
        <v>3306</v>
      </c>
      <c r="AK102" t="s">
        <v>3274</v>
      </c>
      <c r="AL102" t="s">
        <v>3275</v>
      </c>
      <c r="AM102" t="s">
        <v>3028</v>
      </c>
      <c r="AN102" t="s">
        <v>3055</v>
      </c>
    </row>
    <row r="103" spans="1:40" x14ac:dyDescent="0.25">
      <c r="A103">
        <v>16708497</v>
      </c>
      <c r="B103">
        <v>10523</v>
      </c>
      <c r="C103" t="s">
        <v>4441</v>
      </c>
      <c r="D103" t="s">
        <v>3298</v>
      </c>
      <c r="E103" s="8">
        <v>30435</v>
      </c>
      <c r="F103" t="s">
        <v>3298</v>
      </c>
      <c r="G103" t="s">
        <v>4024</v>
      </c>
      <c r="H103" s="8">
        <v>45210</v>
      </c>
      <c r="I103" s="8">
        <v>46305</v>
      </c>
      <c r="J103" t="s">
        <v>3041</v>
      </c>
      <c r="K103" s="8">
        <v>219512</v>
      </c>
      <c r="M103">
        <v>220</v>
      </c>
      <c r="N103">
        <v>100</v>
      </c>
      <c r="O103" t="s">
        <v>4067</v>
      </c>
      <c r="P103" t="s">
        <v>4142</v>
      </c>
      <c r="Q103" t="s">
        <v>4046</v>
      </c>
      <c r="R103" t="s">
        <v>4442</v>
      </c>
      <c r="S103" t="s">
        <v>4140</v>
      </c>
      <c r="T103" t="s">
        <v>3063</v>
      </c>
      <c r="U103" t="s">
        <v>4114</v>
      </c>
      <c r="V103" t="s">
        <v>4042</v>
      </c>
      <c r="W103" t="s">
        <v>4190</v>
      </c>
      <c r="X103" t="s">
        <v>3303</v>
      </c>
      <c r="Y103" t="s">
        <v>4115</v>
      </c>
      <c r="Z103" t="s">
        <v>3305</v>
      </c>
      <c r="AA103" t="s">
        <v>4096</v>
      </c>
      <c r="AB103" t="s">
        <v>4118</v>
      </c>
      <c r="AC103" t="s">
        <v>4036</v>
      </c>
      <c r="AD103" t="s">
        <v>4018</v>
      </c>
      <c r="AE103" t="s">
        <v>3060</v>
      </c>
      <c r="AF103" t="s">
        <v>3304</v>
      </c>
      <c r="AG103" t="s">
        <v>3298</v>
      </c>
      <c r="AH103" t="s">
        <v>815</v>
      </c>
      <c r="AI103" t="s">
        <v>3074</v>
      </c>
      <c r="AJ103" t="s">
        <v>3306</v>
      </c>
      <c r="AK103" t="s">
        <v>3274</v>
      </c>
      <c r="AL103" t="s">
        <v>3275</v>
      </c>
      <c r="AM103" t="s">
        <v>3028</v>
      </c>
      <c r="AN103" t="s">
        <v>3063</v>
      </c>
    </row>
    <row r="104" spans="1:40" x14ac:dyDescent="0.25">
      <c r="A104">
        <v>1093763710</v>
      </c>
      <c r="B104">
        <v>10530</v>
      </c>
      <c r="C104" t="s">
        <v>4443</v>
      </c>
      <c r="D104" t="s">
        <v>4444</v>
      </c>
      <c r="E104" s="8">
        <v>40448</v>
      </c>
      <c r="F104" t="s">
        <v>3298</v>
      </c>
      <c r="G104" t="s">
        <v>4024</v>
      </c>
      <c r="H104" s="8">
        <v>45210</v>
      </c>
      <c r="I104" s="8">
        <v>46305</v>
      </c>
      <c r="J104" t="s">
        <v>3041</v>
      </c>
      <c r="K104" s="8">
        <v>219512</v>
      </c>
      <c r="M104">
        <v>220</v>
      </c>
      <c r="N104">
        <v>100</v>
      </c>
      <c r="O104" t="s">
        <v>4067</v>
      </c>
      <c r="P104" t="s">
        <v>4445</v>
      </c>
      <c r="Q104" t="s">
        <v>4046</v>
      </c>
      <c r="R104" t="s">
        <v>4446</v>
      </c>
      <c r="S104" t="s">
        <v>3573</v>
      </c>
      <c r="T104" t="s">
        <v>3085</v>
      </c>
      <c r="U104" t="s">
        <v>4114</v>
      </c>
      <c r="V104" t="s">
        <v>4042</v>
      </c>
      <c r="W104" t="s">
        <v>4190</v>
      </c>
      <c r="X104" t="s">
        <v>3303</v>
      </c>
      <c r="Y104" t="s">
        <v>4115</v>
      </c>
      <c r="Z104" t="s">
        <v>3305</v>
      </c>
      <c r="AA104" t="s">
        <v>4096</v>
      </c>
      <c r="AB104" t="s">
        <v>4118</v>
      </c>
      <c r="AC104" t="s">
        <v>4036</v>
      </c>
      <c r="AD104" t="s">
        <v>4018</v>
      </c>
      <c r="AE104" t="s">
        <v>3060</v>
      </c>
      <c r="AF104" t="s">
        <v>3304</v>
      </c>
      <c r="AG104" t="s">
        <v>3298</v>
      </c>
      <c r="AH104" t="s">
        <v>815</v>
      </c>
      <c r="AI104" t="s">
        <v>3074</v>
      </c>
      <c r="AJ104" t="s">
        <v>3306</v>
      </c>
      <c r="AK104" t="s">
        <v>3274</v>
      </c>
      <c r="AL104" t="s">
        <v>3275</v>
      </c>
      <c r="AM104" t="s">
        <v>3028</v>
      </c>
      <c r="AN104" t="s">
        <v>3307</v>
      </c>
    </row>
    <row r="105" spans="1:40" x14ac:dyDescent="0.25">
      <c r="A105">
        <v>1143843808</v>
      </c>
      <c r="B105">
        <v>10541</v>
      </c>
      <c r="C105" t="s">
        <v>4447</v>
      </c>
      <c r="D105" t="s">
        <v>3298</v>
      </c>
      <c r="E105" s="8">
        <v>40415</v>
      </c>
      <c r="F105" t="s">
        <v>3298</v>
      </c>
      <c r="G105" t="s">
        <v>4024</v>
      </c>
      <c r="H105" s="8">
        <v>45213</v>
      </c>
      <c r="I105" s="8">
        <v>46308</v>
      </c>
      <c r="J105" t="s">
        <v>3041</v>
      </c>
      <c r="K105" s="8">
        <v>219512</v>
      </c>
      <c r="M105">
        <v>220</v>
      </c>
      <c r="N105">
        <v>100</v>
      </c>
      <c r="O105" t="s">
        <v>4067</v>
      </c>
      <c r="P105" t="s">
        <v>4142</v>
      </c>
      <c r="Q105" t="s">
        <v>4027</v>
      </c>
      <c r="R105" t="s">
        <v>4448</v>
      </c>
      <c r="S105" t="s">
        <v>4449</v>
      </c>
      <c r="T105" t="s">
        <v>3063</v>
      </c>
      <c r="U105" t="s">
        <v>4114</v>
      </c>
      <c r="V105" t="s">
        <v>4042</v>
      </c>
      <c r="W105" t="s">
        <v>4190</v>
      </c>
      <c r="X105" t="s">
        <v>3303</v>
      </c>
      <c r="Y105" t="s">
        <v>4115</v>
      </c>
      <c r="Z105" t="s">
        <v>3305</v>
      </c>
      <c r="AA105" t="s">
        <v>4096</v>
      </c>
      <c r="AB105" t="s">
        <v>4118</v>
      </c>
      <c r="AC105" t="s">
        <v>4036</v>
      </c>
      <c r="AD105" t="s">
        <v>4018</v>
      </c>
      <c r="AE105" t="s">
        <v>3060</v>
      </c>
      <c r="AF105" t="s">
        <v>3304</v>
      </c>
      <c r="AG105" t="s">
        <v>3298</v>
      </c>
      <c r="AH105" t="s">
        <v>815</v>
      </c>
      <c r="AI105" t="s">
        <v>3074</v>
      </c>
      <c r="AJ105" t="s">
        <v>3306</v>
      </c>
      <c r="AK105" t="s">
        <v>3274</v>
      </c>
      <c r="AL105" t="s">
        <v>3275</v>
      </c>
      <c r="AM105" t="s">
        <v>3028</v>
      </c>
      <c r="AN105" t="s">
        <v>3063</v>
      </c>
    </row>
    <row r="106" spans="1:40" x14ac:dyDescent="0.25">
      <c r="A106">
        <v>46384237</v>
      </c>
      <c r="B106">
        <v>10573</v>
      </c>
      <c r="C106" t="s">
        <v>4450</v>
      </c>
      <c r="D106" t="s">
        <v>4451</v>
      </c>
      <c r="E106" s="8">
        <v>37168</v>
      </c>
      <c r="F106" t="s">
        <v>4004</v>
      </c>
      <c r="G106" t="s">
        <v>4024</v>
      </c>
      <c r="H106" s="8">
        <v>45218</v>
      </c>
      <c r="I106" s="8">
        <v>46313</v>
      </c>
      <c r="J106" t="s">
        <v>3041</v>
      </c>
      <c r="K106" s="8">
        <v>219512</v>
      </c>
      <c r="M106">
        <v>220</v>
      </c>
      <c r="N106">
        <v>100</v>
      </c>
      <c r="O106" t="s">
        <v>4067</v>
      </c>
      <c r="P106" t="s">
        <v>4177</v>
      </c>
      <c r="Q106" t="s">
        <v>4027</v>
      </c>
      <c r="R106" t="s">
        <v>4452</v>
      </c>
      <c r="S106" t="s">
        <v>3067</v>
      </c>
      <c r="T106" t="s">
        <v>4404</v>
      </c>
      <c r="U106" t="s">
        <v>4063</v>
      </c>
      <c r="V106" t="s">
        <v>4011</v>
      </c>
      <c r="W106" t="s">
        <v>4190</v>
      </c>
      <c r="X106" t="s">
        <v>4279</v>
      </c>
      <c r="Y106" t="s">
        <v>4280</v>
      </c>
      <c r="Z106" t="s">
        <v>3305</v>
      </c>
      <c r="AA106" t="s">
        <v>4096</v>
      </c>
      <c r="AB106" t="s">
        <v>4118</v>
      </c>
      <c r="AC106" t="s">
        <v>4017</v>
      </c>
      <c r="AD106" t="s">
        <v>4018</v>
      </c>
      <c r="AE106" t="s">
        <v>4281</v>
      </c>
      <c r="AF106" t="s">
        <v>3282</v>
      </c>
      <c r="AG106" t="s">
        <v>3258</v>
      </c>
      <c r="AH106" t="s">
        <v>815</v>
      </c>
      <c r="AI106" t="s">
        <v>3074</v>
      </c>
      <c r="AJ106" t="s">
        <v>3306</v>
      </c>
      <c r="AK106" t="s">
        <v>3285</v>
      </c>
      <c r="AL106" t="s">
        <v>3275</v>
      </c>
      <c r="AM106" t="s">
        <v>4206</v>
      </c>
      <c r="AN106" t="s">
        <v>3055</v>
      </c>
    </row>
    <row r="107" spans="1:40" x14ac:dyDescent="0.25">
      <c r="A107">
        <v>1130626682</v>
      </c>
      <c r="B107">
        <v>10576</v>
      </c>
      <c r="C107" t="s">
        <v>4456</v>
      </c>
      <c r="D107" t="s">
        <v>3298</v>
      </c>
      <c r="E107" s="8">
        <v>38163</v>
      </c>
      <c r="F107" t="s">
        <v>3298</v>
      </c>
      <c r="G107" t="s">
        <v>4024</v>
      </c>
      <c r="H107" s="8">
        <v>45219</v>
      </c>
      <c r="I107" s="8">
        <v>46314</v>
      </c>
      <c r="J107" t="s">
        <v>3041</v>
      </c>
      <c r="K107" s="8">
        <v>219512</v>
      </c>
      <c r="M107">
        <v>220</v>
      </c>
      <c r="N107">
        <v>100</v>
      </c>
      <c r="O107" t="s">
        <v>4067</v>
      </c>
      <c r="P107" t="s">
        <v>4142</v>
      </c>
      <c r="Q107" t="s">
        <v>4027</v>
      </c>
      <c r="R107" t="s">
        <v>4457</v>
      </c>
      <c r="S107" t="s">
        <v>4458</v>
      </c>
      <c r="T107" t="s">
        <v>4404</v>
      </c>
      <c r="U107" t="s">
        <v>4114</v>
      </c>
      <c r="V107" t="s">
        <v>4011</v>
      </c>
      <c r="W107" t="s">
        <v>4190</v>
      </c>
      <c r="X107" t="s">
        <v>4459</v>
      </c>
      <c r="Y107" t="s">
        <v>4460</v>
      </c>
      <c r="Z107" t="s">
        <v>4461</v>
      </c>
      <c r="AA107" t="s">
        <v>4462</v>
      </c>
      <c r="AB107" t="s">
        <v>4118</v>
      </c>
      <c r="AC107" t="s">
        <v>4017</v>
      </c>
      <c r="AD107" t="s">
        <v>4018</v>
      </c>
      <c r="AE107" t="s">
        <v>3367</v>
      </c>
      <c r="AF107" t="s">
        <v>3304</v>
      </c>
      <c r="AG107" t="s">
        <v>3298</v>
      </c>
      <c r="AH107" t="s">
        <v>815</v>
      </c>
      <c r="AI107" t="s">
        <v>3074</v>
      </c>
      <c r="AJ107" t="s">
        <v>3296</v>
      </c>
      <c r="AK107" t="s">
        <v>3285</v>
      </c>
      <c r="AL107" t="s">
        <v>3275</v>
      </c>
      <c r="AM107" t="s">
        <v>3046</v>
      </c>
      <c r="AN107" t="s">
        <v>3055</v>
      </c>
    </row>
    <row r="108" spans="1:40" x14ac:dyDescent="0.25">
      <c r="A108">
        <v>1059450862</v>
      </c>
      <c r="B108">
        <v>10584</v>
      </c>
      <c r="C108" t="s">
        <v>4453</v>
      </c>
      <c r="D108" t="s">
        <v>4454</v>
      </c>
      <c r="E108" s="8">
        <v>42906</v>
      </c>
      <c r="F108" t="s">
        <v>3298</v>
      </c>
      <c r="G108" t="s">
        <v>4024</v>
      </c>
      <c r="H108" s="8">
        <v>45219</v>
      </c>
      <c r="I108" s="8">
        <v>46314</v>
      </c>
      <c r="J108" t="s">
        <v>3041</v>
      </c>
      <c r="K108" s="8">
        <v>219512</v>
      </c>
      <c r="M108">
        <v>220</v>
      </c>
      <c r="N108">
        <v>100</v>
      </c>
      <c r="O108" t="s">
        <v>4067</v>
      </c>
      <c r="P108" t="s">
        <v>4142</v>
      </c>
      <c r="Q108" t="s">
        <v>4027</v>
      </c>
      <c r="R108" t="s">
        <v>4455</v>
      </c>
      <c r="S108" t="s">
        <v>4130</v>
      </c>
      <c r="T108" t="s">
        <v>3063</v>
      </c>
      <c r="U108" t="s">
        <v>4114</v>
      </c>
      <c r="V108" t="s">
        <v>4042</v>
      </c>
      <c r="W108" t="s">
        <v>4190</v>
      </c>
      <c r="X108" t="s">
        <v>3303</v>
      </c>
      <c r="Y108" t="s">
        <v>4115</v>
      </c>
      <c r="Z108" t="s">
        <v>2796</v>
      </c>
      <c r="AA108" t="s">
        <v>4251</v>
      </c>
      <c r="AB108" t="s">
        <v>4118</v>
      </c>
      <c r="AC108" t="s">
        <v>4036</v>
      </c>
      <c r="AD108" t="s">
        <v>4018</v>
      </c>
      <c r="AE108" t="s">
        <v>3060</v>
      </c>
      <c r="AF108" t="s">
        <v>3304</v>
      </c>
      <c r="AG108" t="s">
        <v>3298</v>
      </c>
      <c r="AH108" t="s">
        <v>815</v>
      </c>
      <c r="AI108" t="s">
        <v>3074</v>
      </c>
      <c r="AJ108" t="s">
        <v>3073</v>
      </c>
      <c r="AK108" t="s">
        <v>3274</v>
      </c>
      <c r="AL108" t="s">
        <v>3275</v>
      </c>
      <c r="AM108" t="s">
        <v>3028</v>
      </c>
      <c r="AN108" t="s">
        <v>3063</v>
      </c>
    </row>
    <row r="109" spans="1:40" x14ac:dyDescent="0.25">
      <c r="A109">
        <v>3806396</v>
      </c>
      <c r="B109">
        <v>10587</v>
      </c>
      <c r="C109" t="s">
        <v>4463</v>
      </c>
      <c r="D109" t="s">
        <v>4464</v>
      </c>
      <c r="E109" s="8">
        <v>35776</v>
      </c>
      <c r="F109" t="s">
        <v>3298</v>
      </c>
      <c r="G109" t="s">
        <v>4024</v>
      </c>
      <c r="H109" s="8">
        <v>45220</v>
      </c>
      <c r="I109" s="8">
        <v>46315</v>
      </c>
      <c r="J109" t="s">
        <v>3041</v>
      </c>
      <c r="K109" s="8">
        <v>219512</v>
      </c>
      <c r="M109">
        <v>220</v>
      </c>
      <c r="N109">
        <v>100</v>
      </c>
      <c r="O109" t="s">
        <v>4067</v>
      </c>
      <c r="P109" t="s">
        <v>4055</v>
      </c>
      <c r="Q109" t="s">
        <v>4027</v>
      </c>
      <c r="R109" t="s">
        <v>4465</v>
      </c>
      <c r="S109" t="s">
        <v>4140</v>
      </c>
      <c r="T109" t="s">
        <v>3063</v>
      </c>
      <c r="U109" t="s">
        <v>4114</v>
      </c>
      <c r="V109" t="s">
        <v>4042</v>
      </c>
      <c r="W109" t="s">
        <v>4190</v>
      </c>
      <c r="X109" t="s">
        <v>3303</v>
      </c>
      <c r="Y109" t="s">
        <v>4115</v>
      </c>
      <c r="Z109" t="s">
        <v>3305</v>
      </c>
      <c r="AA109" t="s">
        <v>4096</v>
      </c>
      <c r="AB109" t="s">
        <v>4118</v>
      </c>
      <c r="AC109" t="s">
        <v>4036</v>
      </c>
      <c r="AD109" t="s">
        <v>4018</v>
      </c>
      <c r="AE109" t="s">
        <v>3060</v>
      </c>
      <c r="AF109" t="s">
        <v>3304</v>
      </c>
      <c r="AG109" t="s">
        <v>3298</v>
      </c>
      <c r="AH109" t="s">
        <v>815</v>
      </c>
      <c r="AI109" t="s">
        <v>3074</v>
      </c>
      <c r="AJ109" t="s">
        <v>3306</v>
      </c>
      <c r="AK109" t="s">
        <v>3274</v>
      </c>
      <c r="AL109" t="s">
        <v>3275</v>
      </c>
      <c r="AM109" t="s">
        <v>3028</v>
      </c>
      <c r="AN109" t="s">
        <v>3063</v>
      </c>
    </row>
    <row r="110" spans="1:40" x14ac:dyDescent="0.25">
      <c r="A110">
        <v>1114458861</v>
      </c>
      <c r="B110">
        <v>10619</v>
      </c>
      <c r="C110" t="s">
        <v>4466</v>
      </c>
      <c r="D110" t="s">
        <v>4467</v>
      </c>
      <c r="E110" s="8">
        <v>42227</v>
      </c>
      <c r="F110" t="s">
        <v>3298</v>
      </c>
      <c r="G110" t="s">
        <v>4024</v>
      </c>
      <c r="H110" s="8">
        <v>45224</v>
      </c>
      <c r="I110" s="8">
        <v>46319</v>
      </c>
      <c r="J110" t="s">
        <v>3041</v>
      </c>
      <c r="K110" s="8">
        <v>219512</v>
      </c>
      <c r="M110">
        <v>220</v>
      </c>
      <c r="N110">
        <v>100</v>
      </c>
      <c r="O110" t="s">
        <v>4067</v>
      </c>
      <c r="P110" t="s">
        <v>4086</v>
      </c>
      <c r="Q110" t="s">
        <v>4027</v>
      </c>
      <c r="R110" t="s">
        <v>4468</v>
      </c>
      <c r="S110" t="s">
        <v>4469</v>
      </c>
      <c r="T110" t="s">
        <v>3063</v>
      </c>
      <c r="U110" t="s">
        <v>4114</v>
      </c>
      <c r="V110" t="s">
        <v>4042</v>
      </c>
      <c r="W110" t="s">
        <v>4190</v>
      </c>
      <c r="X110" t="s">
        <v>3303</v>
      </c>
      <c r="Y110" t="s">
        <v>4115</v>
      </c>
      <c r="Z110" t="s">
        <v>3305</v>
      </c>
      <c r="AA110" t="s">
        <v>4096</v>
      </c>
      <c r="AB110" t="s">
        <v>4118</v>
      </c>
      <c r="AC110" t="s">
        <v>4036</v>
      </c>
      <c r="AD110" t="s">
        <v>4018</v>
      </c>
      <c r="AE110" t="s">
        <v>3060</v>
      </c>
      <c r="AF110" t="s">
        <v>3304</v>
      </c>
      <c r="AG110" t="s">
        <v>3298</v>
      </c>
      <c r="AH110" t="s">
        <v>815</v>
      </c>
      <c r="AI110" t="s">
        <v>3074</v>
      </c>
      <c r="AJ110" t="s">
        <v>3306</v>
      </c>
      <c r="AK110" t="s">
        <v>3274</v>
      </c>
      <c r="AL110" t="s">
        <v>3275</v>
      </c>
      <c r="AM110" t="s">
        <v>3028</v>
      </c>
      <c r="AN110" t="s">
        <v>3063</v>
      </c>
    </row>
    <row r="111" spans="1:40" x14ac:dyDescent="0.25">
      <c r="A111">
        <v>1007221270</v>
      </c>
      <c r="B111">
        <v>10624</v>
      </c>
      <c r="C111" t="s">
        <v>4473</v>
      </c>
      <c r="D111" t="s">
        <v>3298</v>
      </c>
      <c r="E111" s="8">
        <v>44056</v>
      </c>
      <c r="F111" t="s">
        <v>3298</v>
      </c>
      <c r="G111" t="s">
        <v>4024</v>
      </c>
      <c r="H111" s="8">
        <v>45225</v>
      </c>
      <c r="I111" s="8">
        <v>46320</v>
      </c>
      <c r="J111" t="s">
        <v>3041</v>
      </c>
      <c r="K111" s="8">
        <v>219512</v>
      </c>
      <c r="M111">
        <v>220</v>
      </c>
      <c r="N111">
        <v>100</v>
      </c>
      <c r="O111" t="s">
        <v>4067</v>
      </c>
      <c r="P111" t="s">
        <v>4006</v>
      </c>
      <c r="Q111" t="s">
        <v>4046</v>
      </c>
      <c r="R111" t="s">
        <v>4474</v>
      </c>
      <c r="S111" t="s">
        <v>4475</v>
      </c>
      <c r="T111" t="s">
        <v>3063</v>
      </c>
      <c r="U111" t="s">
        <v>4114</v>
      </c>
      <c r="V111" t="s">
        <v>4042</v>
      </c>
      <c r="W111" t="s">
        <v>4190</v>
      </c>
      <c r="X111" t="s">
        <v>3303</v>
      </c>
      <c r="Y111" t="s">
        <v>4115</v>
      </c>
      <c r="Z111" t="s">
        <v>2796</v>
      </c>
      <c r="AA111" t="s">
        <v>4251</v>
      </c>
      <c r="AB111" t="s">
        <v>4118</v>
      </c>
      <c r="AC111" t="s">
        <v>4036</v>
      </c>
      <c r="AD111" t="s">
        <v>4018</v>
      </c>
      <c r="AE111" t="s">
        <v>3060</v>
      </c>
      <c r="AF111" t="s">
        <v>3304</v>
      </c>
      <c r="AG111" t="s">
        <v>3298</v>
      </c>
      <c r="AH111" t="s">
        <v>815</v>
      </c>
      <c r="AI111" t="s">
        <v>3074</v>
      </c>
      <c r="AJ111" t="s">
        <v>3073</v>
      </c>
      <c r="AK111" t="s">
        <v>3274</v>
      </c>
      <c r="AL111" t="s">
        <v>3275</v>
      </c>
      <c r="AM111" t="s">
        <v>3028</v>
      </c>
      <c r="AN111" t="s">
        <v>3063</v>
      </c>
    </row>
    <row r="112" spans="1:40" x14ac:dyDescent="0.25">
      <c r="A112">
        <v>1003786408</v>
      </c>
      <c r="B112">
        <v>10636</v>
      </c>
      <c r="C112" t="s">
        <v>4470</v>
      </c>
      <c r="D112" t="s">
        <v>3298</v>
      </c>
      <c r="E112" s="8">
        <v>43594</v>
      </c>
      <c r="F112" t="s">
        <v>3298</v>
      </c>
      <c r="G112" t="s">
        <v>4024</v>
      </c>
      <c r="H112" s="8">
        <v>45225</v>
      </c>
      <c r="I112" s="8">
        <v>46320</v>
      </c>
      <c r="J112" t="s">
        <v>3041</v>
      </c>
      <c r="K112" s="8">
        <v>219512</v>
      </c>
      <c r="M112">
        <v>220</v>
      </c>
      <c r="N112">
        <v>100</v>
      </c>
      <c r="O112" t="s">
        <v>4067</v>
      </c>
      <c r="P112" t="s">
        <v>4086</v>
      </c>
      <c r="Q112" t="s">
        <v>4046</v>
      </c>
      <c r="R112" t="s">
        <v>4471</v>
      </c>
      <c r="S112" t="s">
        <v>4472</v>
      </c>
      <c r="T112" t="s">
        <v>3063</v>
      </c>
      <c r="U112" t="s">
        <v>4114</v>
      </c>
      <c r="V112" t="s">
        <v>4042</v>
      </c>
      <c r="W112" t="s">
        <v>4190</v>
      </c>
      <c r="X112" t="s">
        <v>3303</v>
      </c>
      <c r="Y112" t="s">
        <v>4115</v>
      </c>
      <c r="Z112" t="s">
        <v>2796</v>
      </c>
      <c r="AA112" t="s">
        <v>4251</v>
      </c>
      <c r="AB112" t="s">
        <v>4118</v>
      </c>
      <c r="AC112" t="s">
        <v>4036</v>
      </c>
      <c r="AD112" t="s">
        <v>4018</v>
      </c>
      <c r="AE112" t="s">
        <v>3060</v>
      </c>
      <c r="AF112" t="s">
        <v>3304</v>
      </c>
      <c r="AG112" t="s">
        <v>3298</v>
      </c>
      <c r="AH112" t="s">
        <v>815</v>
      </c>
      <c r="AI112" t="s">
        <v>3074</v>
      </c>
      <c r="AJ112" t="s">
        <v>3073</v>
      </c>
      <c r="AK112" t="s">
        <v>3274</v>
      </c>
      <c r="AL112" t="s">
        <v>3275</v>
      </c>
      <c r="AM112" t="s">
        <v>3028</v>
      </c>
      <c r="AN112" t="s">
        <v>3063</v>
      </c>
    </row>
    <row r="113" spans="1:40" x14ac:dyDescent="0.25">
      <c r="A113">
        <v>1064804479</v>
      </c>
      <c r="B113">
        <v>10644</v>
      </c>
      <c r="C113" t="s">
        <v>4484</v>
      </c>
      <c r="D113" t="s">
        <v>4485</v>
      </c>
      <c r="E113" s="8">
        <v>42913</v>
      </c>
      <c r="F113" t="s">
        <v>3298</v>
      </c>
      <c r="G113" t="s">
        <v>4024</v>
      </c>
      <c r="H113" s="8">
        <v>45226</v>
      </c>
      <c r="I113" s="8">
        <v>46321</v>
      </c>
      <c r="J113" t="s">
        <v>3041</v>
      </c>
      <c r="K113" s="8">
        <v>219512</v>
      </c>
      <c r="M113">
        <v>220</v>
      </c>
      <c r="N113">
        <v>100</v>
      </c>
      <c r="O113" t="s">
        <v>4067</v>
      </c>
      <c r="P113" t="s">
        <v>4086</v>
      </c>
      <c r="Q113" t="s">
        <v>4027</v>
      </c>
      <c r="R113" t="s">
        <v>4486</v>
      </c>
      <c r="S113" t="s">
        <v>4130</v>
      </c>
      <c r="T113" t="s">
        <v>3063</v>
      </c>
      <c r="U113" t="s">
        <v>4114</v>
      </c>
      <c r="V113" t="s">
        <v>4042</v>
      </c>
      <c r="W113" t="s">
        <v>4190</v>
      </c>
      <c r="X113" t="s">
        <v>3303</v>
      </c>
      <c r="Y113" t="s">
        <v>4115</v>
      </c>
      <c r="Z113" t="s">
        <v>2796</v>
      </c>
      <c r="AA113" t="s">
        <v>4251</v>
      </c>
      <c r="AB113" t="s">
        <v>4118</v>
      </c>
      <c r="AC113" t="s">
        <v>4036</v>
      </c>
      <c r="AD113" t="s">
        <v>4018</v>
      </c>
      <c r="AE113" t="s">
        <v>3060</v>
      </c>
      <c r="AF113" t="s">
        <v>3304</v>
      </c>
      <c r="AG113" t="s">
        <v>3298</v>
      </c>
      <c r="AH113" t="s">
        <v>815</v>
      </c>
      <c r="AI113" t="s">
        <v>3074</v>
      </c>
      <c r="AJ113" t="s">
        <v>3073</v>
      </c>
      <c r="AK113" t="s">
        <v>3274</v>
      </c>
      <c r="AL113" t="s">
        <v>3275</v>
      </c>
      <c r="AM113" t="s">
        <v>3028</v>
      </c>
      <c r="AN113" t="s">
        <v>3063</v>
      </c>
    </row>
    <row r="114" spans="1:40" x14ac:dyDescent="0.25">
      <c r="A114">
        <v>1151970200</v>
      </c>
      <c r="B114">
        <v>10654</v>
      </c>
      <c r="C114" t="s">
        <v>4478</v>
      </c>
      <c r="D114" t="s">
        <v>3298</v>
      </c>
      <c r="E114" s="8">
        <v>42975</v>
      </c>
      <c r="F114" t="s">
        <v>3298</v>
      </c>
      <c r="G114" t="s">
        <v>4024</v>
      </c>
      <c r="H114" s="8">
        <v>45226</v>
      </c>
      <c r="I114" s="8">
        <v>46321</v>
      </c>
      <c r="J114" t="s">
        <v>3041</v>
      </c>
      <c r="K114" s="8">
        <v>219512</v>
      </c>
      <c r="M114">
        <v>220</v>
      </c>
      <c r="N114">
        <v>100</v>
      </c>
      <c r="O114" t="s">
        <v>4067</v>
      </c>
      <c r="P114" t="s">
        <v>4177</v>
      </c>
      <c r="Q114" t="s">
        <v>4027</v>
      </c>
      <c r="R114" t="s">
        <v>4479</v>
      </c>
      <c r="S114" t="s">
        <v>4475</v>
      </c>
      <c r="T114" t="s">
        <v>3063</v>
      </c>
      <c r="U114" t="s">
        <v>4114</v>
      </c>
      <c r="V114" t="s">
        <v>4042</v>
      </c>
      <c r="W114" t="s">
        <v>4190</v>
      </c>
      <c r="X114" t="s">
        <v>3303</v>
      </c>
      <c r="Y114" t="s">
        <v>4115</v>
      </c>
      <c r="Z114" t="s">
        <v>2796</v>
      </c>
      <c r="AA114" t="s">
        <v>4251</v>
      </c>
      <c r="AB114" t="s">
        <v>4118</v>
      </c>
      <c r="AC114" t="s">
        <v>4036</v>
      </c>
      <c r="AD114" t="s">
        <v>4018</v>
      </c>
      <c r="AE114" t="s">
        <v>3060</v>
      </c>
      <c r="AF114" t="s">
        <v>3304</v>
      </c>
      <c r="AG114" t="s">
        <v>3298</v>
      </c>
      <c r="AH114" t="s">
        <v>815</v>
      </c>
      <c r="AI114" t="s">
        <v>3074</v>
      </c>
      <c r="AJ114" t="s">
        <v>3073</v>
      </c>
      <c r="AK114" t="s">
        <v>3274</v>
      </c>
      <c r="AL114" t="s">
        <v>3275</v>
      </c>
      <c r="AM114" t="s">
        <v>3028</v>
      </c>
      <c r="AN114" t="s">
        <v>3063</v>
      </c>
    </row>
    <row r="115" spans="1:40" x14ac:dyDescent="0.25">
      <c r="A115">
        <v>76310918</v>
      </c>
      <c r="B115">
        <v>10655</v>
      </c>
      <c r="C115" t="s">
        <v>4482</v>
      </c>
      <c r="D115" t="s">
        <v>3298</v>
      </c>
      <c r="E115" s="8">
        <v>44099</v>
      </c>
      <c r="F115" t="s">
        <v>3298</v>
      </c>
      <c r="G115" t="s">
        <v>4024</v>
      </c>
      <c r="H115" s="8">
        <v>45226</v>
      </c>
      <c r="I115" s="8">
        <v>46321</v>
      </c>
      <c r="J115" t="s">
        <v>3041</v>
      </c>
      <c r="K115" s="8">
        <v>219512</v>
      </c>
      <c r="M115">
        <v>220</v>
      </c>
      <c r="N115">
        <v>100</v>
      </c>
      <c r="O115" t="s">
        <v>4067</v>
      </c>
      <c r="P115" t="s">
        <v>4086</v>
      </c>
      <c r="Q115" t="s">
        <v>4007</v>
      </c>
      <c r="R115" t="s">
        <v>4483</v>
      </c>
      <c r="S115" t="s">
        <v>4029</v>
      </c>
      <c r="T115" t="s">
        <v>3063</v>
      </c>
      <c r="U115" t="s">
        <v>4114</v>
      </c>
      <c r="V115" t="s">
        <v>4042</v>
      </c>
      <c r="W115" t="s">
        <v>4190</v>
      </c>
      <c r="X115" t="s">
        <v>3303</v>
      </c>
      <c r="Y115" t="s">
        <v>4115</v>
      </c>
      <c r="Z115" t="s">
        <v>2796</v>
      </c>
      <c r="AA115" t="s">
        <v>4251</v>
      </c>
      <c r="AB115" t="s">
        <v>4118</v>
      </c>
      <c r="AC115" t="s">
        <v>4036</v>
      </c>
      <c r="AD115" t="s">
        <v>4018</v>
      </c>
      <c r="AE115" t="s">
        <v>3060</v>
      </c>
      <c r="AF115" t="s">
        <v>3304</v>
      </c>
      <c r="AG115" t="s">
        <v>3298</v>
      </c>
      <c r="AH115" t="s">
        <v>815</v>
      </c>
      <c r="AI115" t="s">
        <v>3074</v>
      </c>
      <c r="AJ115" t="s">
        <v>3073</v>
      </c>
      <c r="AK115" t="s">
        <v>3274</v>
      </c>
      <c r="AL115" t="s">
        <v>3275</v>
      </c>
      <c r="AM115" t="s">
        <v>3028</v>
      </c>
      <c r="AN115" t="s">
        <v>3063</v>
      </c>
    </row>
    <row r="116" spans="1:40" x14ac:dyDescent="0.25">
      <c r="A116">
        <v>16376317</v>
      </c>
      <c r="B116">
        <v>10656</v>
      </c>
      <c r="C116" t="s">
        <v>4476</v>
      </c>
      <c r="D116" t="s">
        <v>3298</v>
      </c>
      <c r="E116" s="8">
        <v>37476</v>
      </c>
      <c r="F116" t="s">
        <v>3298</v>
      </c>
      <c r="G116" t="s">
        <v>4024</v>
      </c>
      <c r="H116" s="8">
        <v>45226</v>
      </c>
      <c r="I116" s="8">
        <v>46321</v>
      </c>
      <c r="J116" t="s">
        <v>3041</v>
      </c>
      <c r="K116" s="8">
        <v>219512</v>
      </c>
      <c r="M116">
        <v>220</v>
      </c>
      <c r="N116">
        <v>100</v>
      </c>
      <c r="O116" t="s">
        <v>4067</v>
      </c>
      <c r="P116" t="s">
        <v>4006</v>
      </c>
      <c r="Q116" t="s">
        <v>4076</v>
      </c>
      <c r="R116" t="s">
        <v>4477</v>
      </c>
      <c r="S116" t="s">
        <v>4029</v>
      </c>
      <c r="T116" t="s">
        <v>3063</v>
      </c>
      <c r="U116" t="s">
        <v>4114</v>
      </c>
      <c r="V116" t="s">
        <v>4042</v>
      </c>
      <c r="W116" t="s">
        <v>4190</v>
      </c>
      <c r="X116" t="s">
        <v>3303</v>
      </c>
      <c r="Y116" t="s">
        <v>4115</v>
      </c>
      <c r="Z116" t="s">
        <v>2796</v>
      </c>
      <c r="AA116" t="s">
        <v>4251</v>
      </c>
      <c r="AB116" t="s">
        <v>4118</v>
      </c>
      <c r="AC116" t="s">
        <v>4036</v>
      </c>
      <c r="AD116" t="s">
        <v>4018</v>
      </c>
      <c r="AE116" t="s">
        <v>3060</v>
      </c>
      <c r="AF116" t="s">
        <v>3304</v>
      </c>
      <c r="AG116" t="s">
        <v>3298</v>
      </c>
      <c r="AH116" t="s">
        <v>815</v>
      </c>
      <c r="AI116" t="s">
        <v>3074</v>
      </c>
      <c r="AJ116" t="s">
        <v>3073</v>
      </c>
      <c r="AK116" t="s">
        <v>3274</v>
      </c>
      <c r="AL116" t="s">
        <v>3275</v>
      </c>
      <c r="AM116" t="s">
        <v>3028</v>
      </c>
      <c r="AN116" t="s">
        <v>3063</v>
      </c>
    </row>
    <row r="117" spans="1:40" x14ac:dyDescent="0.25">
      <c r="A117">
        <v>16832649</v>
      </c>
      <c r="B117">
        <v>10657</v>
      </c>
      <c r="C117" t="s">
        <v>4487</v>
      </c>
      <c r="D117" t="s">
        <v>4488</v>
      </c>
      <c r="E117" s="8">
        <v>43386</v>
      </c>
      <c r="F117" t="s">
        <v>4489</v>
      </c>
      <c r="G117" t="s">
        <v>4024</v>
      </c>
      <c r="H117" s="8">
        <v>45226</v>
      </c>
      <c r="I117" s="8">
        <v>46321</v>
      </c>
      <c r="J117" t="s">
        <v>3041</v>
      </c>
      <c r="K117" s="8">
        <v>219512</v>
      </c>
      <c r="M117">
        <v>220</v>
      </c>
      <c r="N117">
        <v>100</v>
      </c>
      <c r="O117" t="s">
        <v>4067</v>
      </c>
      <c r="P117" t="s">
        <v>4142</v>
      </c>
      <c r="Q117" t="s">
        <v>4007</v>
      </c>
      <c r="R117" t="s">
        <v>4490</v>
      </c>
      <c r="S117" t="s">
        <v>4491</v>
      </c>
      <c r="T117" t="s">
        <v>3063</v>
      </c>
      <c r="U117" t="s">
        <v>4114</v>
      </c>
      <c r="V117" t="s">
        <v>4042</v>
      </c>
      <c r="W117" t="s">
        <v>4190</v>
      </c>
      <c r="X117" t="s">
        <v>3303</v>
      </c>
      <c r="Y117" t="s">
        <v>4115</v>
      </c>
      <c r="Z117" t="s">
        <v>2796</v>
      </c>
      <c r="AA117" t="s">
        <v>4251</v>
      </c>
      <c r="AB117" t="s">
        <v>4118</v>
      </c>
      <c r="AC117" t="s">
        <v>4036</v>
      </c>
      <c r="AD117" t="s">
        <v>4018</v>
      </c>
      <c r="AE117" t="s">
        <v>3060</v>
      </c>
      <c r="AF117" t="s">
        <v>3304</v>
      </c>
      <c r="AG117" t="s">
        <v>3298</v>
      </c>
      <c r="AH117" t="s">
        <v>815</v>
      </c>
      <c r="AI117" t="s">
        <v>3074</v>
      </c>
      <c r="AJ117" t="s">
        <v>3073</v>
      </c>
      <c r="AK117" t="s">
        <v>3274</v>
      </c>
      <c r="AL117" t="s">
        <v>3275</v>
      </c>
      <c r="AM117" t="s">
        <v>3028</v>
      </c>
      <c r="AN117" t="s">
        <v>3063</v>
      </c>
    </row>
    <row r="118" spans="1:40" x14ac:dyDescent="0.25">
      <c r="A118">
        <v>1130665585</v>
      </c>
      <c r="B118">
        <v>10658</v>
      </c>
      <c r="C118" t="s">
        <v>4480</v>
      </c>
      <c r="D118" t="s">
        <v>3298</v>
      </c>
      <c r="E118" s="8">
        <v>38175</v>
      </c>
      <c r="F118" t="s">
        <v>3298</v>
      </c>
      <c r="G118" t="s">
        <v>4024</v>
      </c>
      <c r="H118" s="8">
        <v>45226</v>
      </c>
      <c r="I118" s="8">
        <v>46321</v>
      </c>
      <c r="J118" t="s">
        <v>3041</v>
      </c>
      <c r="K118" s="8">
        <v>219512</v>
      </c>
      <c r="M118">
        <v>220</v>
      </c>
      <c r="N118">
        <v>100</v>
      </c>
      <c r="O118" t="s">
        <v>4067</v>
      </c>
      <c r="P118" t="s">
        <v>4055</v>
      </c>
      <c r="Q118" t="s">
        <v>4027</v>
      </c>
      <c r="R118" t="s">
        <v>4481</v>
      </c>
      <c r="S118" t="s">
        <v>3573</v>
      </c>
      <c r="T118" t="s">
        <v>3085</v>
      </c>
      <c r="U118" t="s">
        <v>4114</v>
      </c>
      <c r="V118" t="s">
        <v>4042</v>
      </c>
      <c r="W118" t="s">
        <v>4190</v>
      </c>
      <c r="X118" t="s">
        <v>3303</v>
      </c>
      <c r="Y118" t="s">
        <v>4115</v>
      </c>
      <c r="Z118" t="s">
        <v>2796</v>
      </c>
      <c r="AA118" t="s">
        <v>4251</v>
      </c>
      <c r="AB118" t="s">
        <v>4118</v>
      </c>
      <c r="AC118" t="s">
        <v>4036</v>
      </c>
      <c r="AD118" t="s">
        <v>4018</v>
      </c>
      <c r="AE118" t="s">
        <v>3060</v>
      </c>
      <c r="AF118" t="s">
        <v>3304</v>
      </c>
      <c r="AG118" t="s">
        <v>3298</v>
      </c>
      <c r="AH118" t="s">
        <v>815</v>
      </c>
      <c r="AI118" t="s">
        <v>3074</v>
      </c>
      <c r="AJ118" t="s">
        <v>3073</v>
      </c>
      <c r="AK118" t="s">
        <v>3274</v>
      </c>
      <c r="AL118" t="s">
        <v>3275</v>
      </c>
      <c r="AM118" t="s">
        <v>3028</v>
      </c>
      <c r="AN118" t="s">
        <v>3307</v>
      </c>
    </row>
    <row r="119" spans="1:40" x14ac:dyDescent="0.25">
      <c r="A119">
        <v>1090410610</v>
      </c>
      <c r="B119">
        <v>10699</v>
      </c>
      <c r="C119" t="s">
        <v>4509</v>
      </c>
      <c r="D119" t="s">
        <v>4350</v>
      </c>
      <c r="E119" s="8">
        <v>39416</v>
      </c>
      <c r="F119" t="s">
        <v>3298</v>
      </c>
      <c r="G119" t="s">
        <v>4024</v>
      </c>
      <c r="H119" s="8">
        <v>45231</v>
      </c>
      <c r="I119" s="8">
        <v>46326</v>
      </c>
      <c r="J119" t="s">
        <v>3041</v>
      </c>
      <c r="K119" s="8">
        <v>219512</v>
      </c>
      <c r="M119">
        <v>220</v>
      </c>
      <c r="N119">
        <v>100</v>
      </c>
      <c r="O119" t="s">
        <v>4067</v>
      </c>
      <c r="P119" t="s">
        <v>4055</v>
      </c>
      <c r="Q119" t="s">
        <v>4007</v>
      </c>
      <c r="R119" t="s">
        <v>4510</v>
      </c>
      <c r="S119" t="s">
        <v>3573</v>
      </c>
      <c r="T119" t="s">
        <v>3085</v>
      </c>
      <c r="U119" t="s">
        <v>4114</v>
      </c>
      <c r="V119" t="s">
        <v>4042</v>
      </c>
      <c r="W119" t="s">
        <v>4190</v>
      </c>
      <c r="X119" t="s">
        <v>3303</v>
      </c>
      <c r="Y119" t="s">
        <v>4115</v>
      </c>
      <c r="Z119" t="s">
        <v>3305</v>
      </c>
      <c r="AA119" t="s">
        <v>4096</v>
      </c>
      <c r="AB119" t="s">
        <v>4118</v>
      </c>
      <c r="AC119" t="s">
        <v>4036</v>
      </c>
      <c r="AD119" t="s">
        <v>4018</v>
      </c>
      <c r="AE119" t="s">
        <v>3060</v>
      </c>
      <c r="AF119" t="s">
        <v>3304</v>
      </c>
      <c r="AG119" t="s">
        <v>3298</v>
      </c>
      <c r="AH119" t="s">
        <v>815</v>
      </c>
      <c r="AI119" t="s">
        <v>3074</v>
      </c>
      <c r="AJ119" t="s">
        <v>3306</v>
      </c>
      <c r="AK119" t="s">
        <v>3274</v>
      </c>
      <c r="AL119" t="s">
        <v>3275</v>
      </c>
      <c r="AM119" t="s">
        <v>3028</v>
      </c>
      <c r="AN119" t="s">
        <v>3307</v>
      </c>
    </row>
    <row r="120" spans="1:40" x14ac:dyDescent="0.25">
      <c r="A120">
        <v>1144186502</v>
      </c>
      <c r="B120">
        <v>10932</v>
      </c>
      <c r="C120" t="s">
        <v>4498</v>
      </c>
      <c r="D120" t="s">
        <v>3298</v>
      </c>
      <c r="E120" s="8">
        <v>41436</v>
      </c>
      <c r="F120" t="s">
        <v>3298</v>
      </c>
      <c r="G120" t="s">
        <v>4024</v>
      </c>
      <c r="H120" s="8">
        <v>45231</v>
      </c>
      <c r="I120" s="8">
        <v>46326</v>
      </c>
      <c r="J120" t="s">
        <v>3041</v>
      </c>
      <c r="K120" s="8">
        <v>219512</v>
      </c>
      <c r="M120">
        <v>220</v>
      </c>
      <c r="N120">
        <v>100</v>
      </c>
      <c r="O120" t="s">
        <v>4067</v>
      </c>
      <c r="P120" t="s">
        <v>4086</v>
      </c>
      <c r="Q120" t="s">
        <v>4027</v>
      </c>
      <c r="R120" t="s">
        <v>4499</v>
      </c>
      <c r="S120" t="s">
        <v>4418</v>
      </c>
      <c r="T120" t="s">
        <v>4404</v>
      </c>
      <c r="U120" t="s">
        <v>4114</v>
      </c>
      <c r="V120" t="s">
        <v>4011</v>
      </c>
      <c r="W120" t="s">
        <v>4190</v>
      </c>
      <c r="X120" t="s">
        <v>4500</v>
      </c>
      <c r="Y120" t="s">
        <v>4501</v>
      </c>
      <c r="Z120" t="s">
        <v>4461</v>
      </c>
      <c r="AA120" t="s">
        <v>4462</v>
      </c>
      <c r="AB120" t="s">
        <v>4118</v>
      </c>
      <c r="AC120" t="s">
        <v>4017</v>
      </c>
      <c r="AD120" t="s">
        <v>4018</v>
      </c>
      <c r="AE120" t="s">
        <v>3080</v>
      </c>
      <c r="AF120" t="s">
        <v>3304</v>
      </c>
      <c r="AG120" t="s">
        <v>3298</v>
      </c>
      <c r="AH120" t="s">
        <v>815</v>
      </c>
      <c r="AI120" t="s">
        <v>3074</v>
      </c>
      <c r="AJ120" t="s">
        <v>3296</v>
      </c>
      <c r="AK120" t="s">
        <v>3285</v>
      </c>
      <c r="AL120" t="s">
        <v>3275</v>
      </c>
      <c r="AM120" t="s">
        <v>3081</v>
      </c>
      <c r="AN120" t="s">
        <v>3055</v>
      </c>
    </row>
    <row r="121" spans="1:40" x14ac:dyDescent="0.25">
      <c r="A121">
        <v>1089904164</v>
      </c>
      <c r="B121">
        <v>10937</v>
      </c>
      <c r="C121" t="s">
        <v>4492</v>
      </c>
      <c r="D121" t="s">
        <v>3298</v>
      </c>
      <c r="E121" s="8">
        <v>44473</v>
      </c>
      <c r="F121" t="s">
        <v>3298</v>
      </c>
      <c r="G121" t="s">
        <v>4024</v>
      </c>
      <c r="H121" s="8">
        <v>45231</v>
      </c>
      <c r="I121" s="8">
        <v>46326</v>
      </c>
      <c r="J121" t="s">
        <v>3041</v>
      </c>
      <c r="K121" s="8">
        <v>219512</v>
      </c>
      <c r="M121">
        <v>220</v>
      </c>
      <c r="N121">
        <v>100</v>
      </c>
      <c r="O121" t="s">
        <v>4067</v>
      </c>
      <c r="P121" t="s">
        <v>4142</v>
      </c>
      <c r="Q121" t="s">
        <v>4046</v>
      </c>
      <c r="R121" t="s">
        <v>4493</v>
      </c>
      <c r="S121" t="s">
        <v>4494</v>
      </c>
      <c r="T121" t="s">
        <v>3063</v>
      </c>
      <c r="U121" t="s">
        <v>4114</v>
      </c>
      <c r="V121" t="s">
        <v>4042</v>
      </c>
      <c r="W121" t="s">
        <v>4190</v>
      </c>
      <c r="X121" t="s">
        <v>3303</v>
      </c>
      <c r="Y121" t="s">
        <v>4115</v>
      </c>
      <c r="Z121" t="s">
        <v>2796</v>
      </c>
      <c r="AA121" t="s">
        <v>4251</v>
      </c>
      <c r="AB121" t="s">
        <v>4118</v>
      </c>
      <c r="AC121" t="s">
        <v>4036</v>
      </c>
      <c r="AD121" t="s">
        <v>4018</v>
      </c>
      <c r="AE121" t="s">
        <v>3060</v>
      </c>
      <c r="AF121" t="s">
        <v>3304</v>
      </c>
      <c r="AG121" t="s">
        <v>3298</v>
      </c>
      <c r="AH121" t="s">
        <v>815</v>
      </c>
      <c r="AI121" t="s">
        <v>3074</v>
      </c>
      <c r="AJ121" t="s">
        <v>3073</v>
      </c>
      <c r="AK121" t="s">
        <v>3274</v>
      </c>
      <c r="AL121" t="s">
        <v>3275</v>
      </c>
      <c r="AM121" t="s">
        <v>3028</v>
      </c>
      <c r="AN121" t="s">
        <v>3063</v>
      </c>
    </row>
    <row r="122" spans="1:40" x14ac:dyDescent="0.25">
      <c r="A122">
        <v>1118307909</v>
      </c>
      <c r="B122">
        <v>10942</v>
      </c>
      <c r="C122" t="s">
        <v>4502</v>
      </c>
      <c r="D122" t="s">
        <v>4503</v>
      </c>
      <c r="E122" s="8">
        <v>42053</v>
      </c>
      <c r="F122" t="s">
        <v>3298</v>
      </c>
      <c r="G122" t="s">
        <v>4024</v>
      </c>
      <c r="H122" s="8">
        <v>45231</v>
      </c>
      <c r="I122" s="8">
        <v>46326</v>
      </c>
      <c r="J122" t="s">
        <v>3041</v>
      </c>
      <c r="K122" s="8">
        <v>219512</v>
      </c>
      <c r="M122">
        <v>220</v>
      </c>
      <c r="N122">
        <v>100</v>
      </c>
      <c r="O122" t="s">
        <v>4067</v>
      </c>
      <c r="P122" t="s">
        <v>4142</v>
      </c>
      <c r="Q122" t="s">
        <v>4027</v>
      </c>
      <c r="R122" t="s">
        <v>4504</v>
      </c>
      <c r="S122" t="s">
        <v>4140</v>
      </c>
      <c r="T122" t="s">
        <v>3063</v>
      </c>
      <c r="U122" t="s">
        <v>4114</v>
      </c>
      <c r="V122" t="s">
        <v>4042</v>
      </c>
      <c r="W122" t="s">
        <v>4190</v>
      </c>
      <c r="X122" t="s">
        <v>3303</v>
      </c>
      <c r="Y122" t="s">
        <v>4115</v>
      </c>
      <c r="Z122" t="s">
        <v>3305</v>
      </c>
      <c r="AA122" t="s">
        <v>4096</v>
      </c>
      <c r="AB122" t="s">
        <v>4118</v>
      </c>
      <c r="AC122" t="s">
        <v>4036</v>
      </c>
      <c r="AD122" t="s">
        <v>4018</v>
      </c>
      <c r="AE122" t="s">
        <v>3060</v>
      </c>
      <c r="AF122" t="s">
        <v>3304</v>
      </c>
      <c r="AG122" t="s">
        <v>3298</v>
      </c>
      <c r="AH122" t="s">
        <v>815</v>
      </c>
      <c r="AI122" t="s">
        <v>3074</v>
      </c>
      <c r="AJ122" t="s">
        <v>3306</v>
      </c>
      <c r="AK122" t="s">
        <v>3274</v>
      </c>
      <c r="AL122" t="s">
        <v>3275</v>
      </c>
      <c r="AM122" t="s">
        <v>3028</v>
      </c>
      <c r="AN122" t="s">
        <v>3063</v>
      </c>
    </row>
    <row r="123" spans="1:40" x14ac:dyDescent="0.25">
      <c r="A123">
        <v>1107098714</v>
      </c>
      <c r="B123">
        <v>10944</v>
      </c>
      <c r="C123" t="s">
        <v>4495</v>
      </c>
      <c r="D123" t="s">
        <v>3298</v>
      </c>
      <c r="E123" s="8">
        <v>41800</v>
      </c>
      <c r="F123" t="s">
        <v>3298</v>
      </c>
      <c r="G123" t="s">
        <v>4024</v>
      </c>
      <c r="H123" s="8">
        <v>45231</v>
      </c>
      <c r="I123" s="8">
        <v>46326</v>
      </c>
      <c r="J123" t="s">
        <v>3041</v>
      </c>
      <c r="K123" s="8">
        <v>219512</v>
      </c>
      <c r="M123">
        <v>220</v>
      </c>
      <c r="N123">
        <v>100</v>
      </c>
      <c r="O123" t="s">
        <v>4067</v>
      </c>
      <c r="P123" t="s">
        <v>4496</v>
      </c>
      <c r="Q123" t="s">
        <v>4046</v>
      </c>
      <c r="R123" t="s">
        <v>4497</v>
      </c>
      <c r="S123" t="s">
        <v>4140</v>
      </c>
      <c r="T123" t="s">
        <v>3063</v>
      </c>
      <c r="U123" t="s">
        <v>4114</v>
      </c>
      <c r="V123" t="s">
        <v>4042</v>
      </c>
      <c r="W123" t="s">
        <v>4190</v>
      </c>
      <c r="X123" t="s">
        <v>3303</v>
      </c>
      <c r="Y123" t="s">
        <v>4115</v>
      </c>
      <c r="Z123" t="s">
        <v>3305</v>
      </c>
      <c r="AA123" t="s">
        <v>4096</v>
      </c>
      <c r="AB123" t="s">
        <v>4118</v>
      </c>
      <c r="AC123" t="s">
        <v>4036</v>
      </c>
      <c r="AD123" t="s">
        <v>4018</v>
      </c>
      <c r="AE123" t="s">
        <v>3060</v>
      </c>
      <c r="AF123" t="s">
        <v>3304</v>
      </c>
      <c r="AG123" t="s">
        <v>3298</v>
      </c>
      <c r="AH123" t="s">
        <v>815</v>
      </c>
      <c r="AI123" t="s">
        <v>3074</v>
      </c>
      <c r="AJ123" t="s">
        <v>3306</v>
      </c>
      <c r="AK123" t="s">
        <v>3274</v>
      </c>
      <c r="AL123" t="s">
        <v>3275</v>
      </c>
      <c r="AM123" t="s">
        <v>3028</v>
      </c>
      <c r="AN123" t="s">
        <v>3063</v>
      </c>
    </row>
    <row r="124" spans="1:40" x14ac:dyDescent="0.25">
      <c r="A124">
        <v>1002967333</v>
      </c>
      <c r="B124">
        <v>10949</v>
      </c>
      <c r="C124" t="s">
        <v>4515</v>
      </c>
      <c r="D124" t="s">
        <v>3298</v>
      </c>
      <c r="E124" s="8">
        <v>44208</v>
      </c>
      <c r="F124" t="s">
        <v>3298</v>
      </c>
      <c r="G124" t="s">
        <v>4024</v>
      </c>
      <c r="H124" s="8">
        <v>45233</v>
      </c>
      <c r="I124" s="8">
        <v>46328</v>
      </c>
      <c r="J124" t="s">
        <v>3041</v>
      </c>
      <c r="K124" s="8">
        <v>219512</v>
      </c>
      <c r="M124">
        <v>220</v>
      </c>
      <c r="N124">
        <v>100</v>
      </c>
      <c r="O124" t="s">
        <v>4067</v>
      </c>
      <c r="P124" t="s">
        <v>4055</v>
      </c>
      <c r="Q124" t="s">
        <v>4046</v>
      </c>
      <c r="R124" t="s">
        <v>4516</v>
      </c>
      <c r="S124" t="s">
        <v>4475</v>
      </c>
      <c r="T124" t="s">
        <v>3063</v>
      </c>
      <c r="U124" t="s">
        <v>4114</v>
      </c>
      <c r="V124" t="s">
        <v>4042</v>
      </c>
      <c r="W124" t="s">
        <v>4190</v>
      </c>
      <c r="X124" t="s">
        <v>3303</v>
      </c>
      <c r="Y124" t="s">
        <v>4115</v>
      </c>
      <c r="Z124" t="s">
        <v>2796</v>
      </c>
      <c r="AA124" t="s">
        <v>4251</v>
      </c>
      <c r="AB124" t="s">
        <v>4118</v>
      </c>
      <c r="AC124" t="s">
        <v>4036</v>
      </c>
      <c r="AD124" t="s">
        <v>4018</v>
      </c>
      <c r="AE124" t="s">
        <v>3060</v>
      </c>
      <c r="AF124" t="s">
        <v>3304</v>
      </c>
      <c r="AG124" t="s">
        <v>3298</v>
      </c>
      <c r="AH124" t="s">
        <v>815</v>
      </c>
      <c r="AI124" t="s">
        <v>3074</v>
      </c>
      <c r="AJ124" t="s">
        <v>3073</v>
      </c>
      <c r="AK124" t="s">
        <v>3274</v>
      </c>
      <c r="AL124" t="s">
        <v>3275</v>
      </c>
      <c r="AM124" t="s">
        <v>3028</v>
      </c>
      <c r="AN124" t="s">
        <v>3063</v>
      </c>
    </row>
    <row r="125" spans="1:40" x14ac:dyDescent="0.25">
      <c r="A125">
        <v>1005870630</v>
      </c>
      <c r="B125">
        <v>10951</v>
      </c>
      <c r="C125" t="s">
        <v>4517</v>
      </c>
      <c r="D125" t="s">
        <v>3298</v>
      </c>
      <c r="E125" s="8">
        <v>43214</v>
      </c>
      <c r="F125" t="s">
        <v>3298</v>
      </c>
      <c r="G125" t="s">
        <v>4024</v>
      </c>
      <c r="H125" s="8">
        <v>45233</v>
      </c>
      <c r="I125" s="8">
        <v>46328</v>
      </c>
      <c r="J125" t="s">
        <v>3041</v>
      </c>
      <c r="K125" s="8">
        <v>219512</v>
      </c>
      <c r="M125">
        <v>220</v>
      </c>
      <c r="N125">
        <v>100</v>
      </c>
      <c r="O125" t="s">
        <v>4067</v>
      </c>
      <c r="P125" t="s">
        <v>4142</v>
      </c>
      <c r="Q125" t="s">
        <v>4027</v>
      </c>
      <c r="R125" t="s">
        <v>4518</v>
      </c>
      <c r="S125" t="s">
        <v>3302</v>
      </c>
      <c r="T125" t="s">
        <v>3085</v>
      </c>
      <c r="U125" t="s">
        <v>4114</v>
      </c>
      <c r="V125" t="s">
        <v>4011</v>
      </c>
      <c r="W125" t="s">
        <v>4190</v>
      </c>
      <c r="X125" t="s">
        <v>3303</v>
      </c>
      <c r="Y125" t="s">
        <v>4115</v>
      </c>
      <c r="Z125" t="s">
        <v>2796</v>
      </c>
      <c r="AA125" t="s">
        <v>4251</v>
      </c>
      <c r="AB125" t="s">
        <v>4118</v>
      </c>
      <c r="AC125" t="s">
        <v>4036</v>
      </c>
      <c r="AD125" t="s">
        <v>4018</v>
      </c>
      <c r="AE125" t="s">
        <v>3060</v>
      </c>
      <c r="AF125" t="s">
        <v>3304</v>
      </c>
      <c r="AG125" t="s">
        <v>3298</v>
      </c>
      <c r="AH125" t="s">
        <v>815</v>
      </c>
      <c r="AI125" t="s">
        <v>3074</v>
      </c>
      <c r="AJ125" t="s">
        <v>3073</v>
      </c>
      <c r="AK125" t="s">
        <v>3274</v>
      </c>
      <c r="AL125" t="s">
        <v>3275</v>
      </c>
      <c r="AM125" t="s">
        <v>3028</v>
      </c>
      <c r="AN125" t="s">
        <v>3307</v>
      </c>
    </row>
    <row r="126" spans="1:40" x14ac:dyDescent="0.25">
      <c r="A126">
        <v>1121197957</v>
      </c>
      <c r="B126">
        <v>10957</v>
      </c>
      <c r="C126" t="s">
        <v>4519</v>
      </c>
      <c r="D126" t="s">
        <v>4520</v>
      </c>
      <c r="E126" s="8">
        <v>38399</v>
      </c>
      <c r="F126" t="s">
        <v>3298</v>
      </c>
      <c r="G126" t="s">
        <v>4024</v>
      </c>
      <c r="H126" s="8">
        <v>45233</v>
      </c>
      <c r="I126" s="8">
        <v>46328</v>
      </c>
      <c r="J126" t="s">
        <v>3041</v>
      </c>
      <c r="K126" s="8">
        <v>219512</v>
      </c>
      <c r="M126">
        <v>220</v>
      </c>
      <c r="N126">
        <v>100</v>
      </c>
      <c r="O126" t="s">
        <v>4067</v>
      </c>
      <c r="P126" t="s">
        <v>4055</v>
      </c>
      <c r="Q126" t="s">
        <v>4046</v>
      </c>
      <c r="R126" t="s">
        <v>4521</v>
      </c>
      <c r="S126" t="s">
        <v>4494</v>
      </c>
      <c r="T126" t="s">
        <v>3063</v>
      </c>
      <c r="U126" t="s">
        <v>4114</v>
      </c>
      <c r="V126" t="s">
        <v>4042</v>
      </c>
      <c r="W126" t="s">
        <v>4190</v>
      </c>
      <c r="X126" t="s">
        <v>3303</v>
      </c>
      <c r="Y126" t="s">
        <v>4115</v>
      </c>
      <c r="Z126" t="s">
        <v>2796</v>
      </c>
      <c r="AA126" t="s">
        <v>4251</v>
      </c>
      <c r="AB126" t="s">
        <v>4118</v>
      </c>
      <c r="AC126" t="s">
        <v>4036</v>
      </c>
      <c r="AD126" t="s">
        <v>4018</v>
      </c>
      <c r="AE126" t="s">
        <v>3060</v>
      </c>
      <c r="AF126" t="s">
        <v>3304</v>
      </c>
      <c r="AG126" t="s">
        <v>3298</v>
      </c>
      <c r="AH126" t="s">
        <v>815</v>
      </c>
      <c r="AI126" t="s">
        <v>3074</v>
      </c>
      <c r="AJ126" t="s">
        <v>3073</v>
      </c>
      <c r="AK126" t="s">
        <v>3274</v>
      </c>
      <c r="AL126" t="s">
        <v>3275</v>
      </c>
      <c r="AM126" t="s">
        <v>3028</v>
      </c>
      <c r="AN126" t="s">
        <v>3063</v>
      </c>
    </row>
    <row r="127" spans="1:40" x14ac:dyDescent="0.25">
      <c r="A127">
        <v>1118284511</v>
      </c>
      <c r="B127">
        <v>10958</v>
      </c>
      <c r="C127" t="s">
        <v>4511</v>
      </c>
      <c r="D127" t="s">
        <v>4503</v>
      </c>
      <c r="E127" s="8">
        <v>38245</v>
      </c>
      <c r="F127" t="s">
        <v>3298</v>
      </c>
      <c r="G127" t="s">
        <v>4024</v>
      </c>
      <c r="H127" s="8">
        <v>45233</v>
      </c>
      <c r="I127" s="8">
        <v>46328</v>
      </c>
      <c r="J127" t="s">
        <v>3041</v>
      </c>
      <c r="K127" s="8">
        <v>219512</v>
      </c>
      <c r="M127">
        <v>220</v>
      </c>
      <c r="N127">
        <v>100</v>
      </c>
      <c r="O127" t="s">
        <v>4067</v>
      </c>
      <c r="P127" t="s">
        <v>4086</v>
      </c>
      <c r="Q127" t="s">
        <v>4027</v>
      </c>
      <c r="R127" t="s">
        <v>4512</v>
      </c>
      <c r="S127" t="s">
        <v>4140</v>
      </c>
      <c r="T127" t="s">
        <v>3063</v>
      </c>
      <c r="U127" t="s">
        <v>4114</v>
      </c>
      <c r="V127" t="s">
        <v>4042</v>
      </c>
      <c r="W127" t="s">
        <v>4190</v>
      </c>
      <c r="X127" t="s">
        <v>3303</v>
      </c>
      <c r="Y127" t="s">
        <v>4115</v>
      </c>
      <c r="Z127" t="s">
        <v>3305</v>
      </c>
      <c r="AA127" t="s">
        <v>4096</v>
      </c>
      <c r="AB127" t="s">
        <v>4118</v>
      </c>
      <c r="AC127" t="s">
        <v>4036</v>
      </c>
      <c r="AD127" t="s">
        <v>4018</v>
      </c>
      <c r="AE127" t="s">
        <v>3060</v>
      </c>
      <c r="AF127" t="s">
        <v>3304</v>
      </c>
      <c r="AG127" t="s">
        <v>3298</v>
      </c>
      <c r="AH127" t="s">
        <v>815</v>
      </c>
      <c r="AI127" t="s">
        <v>3074</v>
      </c>
      <c r="AJ127" t="s">
        <v>3306</v>
      </c>
      <c r="AK127" t="s">
        <v>3274</v>
      </c>
      <c r="AL127" t="s">
        <v>3275</v>
      </c>
      <c r="AM127" t="s">
        <v>3028</v>
      </c>
      <c r="AN127" t="s">
        <v>3063</v>
      </c>
    </row>
    <row r="128" spans="1:40" x14ac:dyDescent="0.25">
      <c r="A128">
        <v>14606068</v>
      </c>
      <c r="B128">
        <v>10960</v>
      </c>
      <c r="C128" t="s">
        <v>4513</v>
      </c>
      <c r="D128" t="s">
        <v>3298</v>
      </c>
      <c r="E128" s="8">
        <v>36916</v>
      </c>
      <c r="F128" t="s">
        <v>3298</v>
      </c>
      <c r="G128" t="s">
        <v>4024</v>
      </c>
      <c r="H128" s="8">
        <v>45233</v>
      </c>
      <c r="I128" s="8">
        <v>46328</v>
      </c>
      <c r="J128" t="s">
        <v>3041</v>
      </c>
      <c r="K128" s="8">
        <v>219512</v>
      </c>
      <c r="M128">
        <v>220</v>
      </c>
      <c r="N128">
        <v>100</v>
      </c>
      <c r="O128" t="s">
        <v>4067</v>
      </c>
      <c r="P128" t="s">
        <v>4445</v>
      </c>
      <c r="Q128" t="s">
        <v>4046</v>
      </c>
      <c r="R128" t="s">
        <v>4514</v>
      </c>
      <c r="S128" t="s">
        <v>4140</v>
      </c>
      <c r="T128" t="s">
        <v>3063</v>
      </c>
      <c r="U128" t="s">
        <v>4114</v>
      </c>
      <c r="V128" t="s">
        <v>4042</v>
      </c>
      <c r="W128" t="s">
        <v>4190</v>
      </c>
      <c r="X128" t="s">
        <v>3303</v>
      </c>
      <c r="Y128" t="s">
        <v>4115</v>
      </c>
      <c r="Z128" t="s">
        <v>3305</v>
      </c>
      <c r="AA128" t="s">
        <v>4096</v>
      </c>
      <c r="AB128" t="s">
        <v>4118</v>
      </c>
      <c r="AC128" t="s">
        <v>4036</v>
      </c>
      <c r="AD128" t="s">
        <v>4018</v>
      </c>
      <c r="AE128" t="s">
        <v>3060</v>
      </c>
      <c r="AF128" t="s">
        <v>3304</v>
      </c>
      <c r="AG128" t="s">
        <v>3298</v>
      </c>
      <c r="AH128" t="s">
        <v>815</v>
      </c>
      <c r="AI128" t="s">
        <v>3074</v>
      </c>
      <c r="AJ128" t="s">
        <v>3306</v>
      </c>
      <c r="AK128" t="s">
        <v>3274</v>
      </c>
      <c r="AL128" t="s">
        <v>3275</v>
      </c>
      <c r="AM128" t="s">
        <v>3028</v>
      </c>
      <c r="AN128" t="s">
        <v>3063</v>
      </c>
    </row>
    <row r="129" spans="1:40" x14ac:dyDescent="0.25">
      <c r="A129">
        <v>91434188</v>
      </c>
      <c r="B129">
        <v>10771</v>
      </c>
      <c r="C129" t="s">
        <v>4522</v>
      </c>
      <c r="D129" t="s">
        <v>3449</v>
      </c>
      <c r="E129" s="8">
        <v>32125</v>
      </c>
      <c r="F129" t="s">
        <v>3449</v>
      </c>
      <c r="G129" t="s">
        <v>4024</v>
      </c>
      <c r="H129" s="8">
        <v>45235</v>
      </c>
      <c r="I129" s="8">
        <v>46330</v>
      </c>
      <c r="J129" t="s">
        <v>3041</v>
      </c>
      <c r="K129" s="8">
        <v>219512</v>
      </c>
      <c r="M129">
        <v>220</v>
      </c>
      <c r="N129">
        <v>100</v>
      </c>
      <c r="O129" t="s">
        <v>4038</v>
      </c>
      <c r="P129" t="s">
        <v>4142</v>
      </c>
      <c r="Q129" t="s">
        <v>4027</v>
      </c>
      <c r="R129" t="s">
        <v>4523</v>
      </c>
      <c r="S129" t="s">
        <v>4475</v>
      </c>
      <c r="T129" t="s">
        <v>3063</v>
      </c>
      <c r="U129" t="s">
        <v>4114</v>
      </c>
      <c r="V129" t="s">
        <v>4042</v>
      </c>
      <c r="W129" t="s">
        <v>4190</v>
      </c>
      <c r="X129" t="s">
        <v>4524</v>
      </c>
      <c r="Y129" t="s">
        <v>4525</v>
      </c>
      <c r="Z129" t="s">
        <v>2796</v>
      </c>
      <c r="AA129" t="s">
        <v>4251</v>
      </c>
      <c r="AB129" t="s">
        <v>4118</v>
      </c>
      <c r="AC129" t="s">
        <v>4036</v>
      </c>
      <c r="AD129" t="s">
        <v>4018</v>
      </c>
      <c r="AE129" t="s">
        <v>3060</v>
      </c>
      <c r="AF129" t="s">
        <v>3304</v>
      </c>
      <c r="AG129" t="s">
        <v>3449</v>
      </c>
      <c r="AH129" t="s">
        <v>815</v>
      </c>
      <c r="AI129" t="s">
        <v>3074</v>
      </c>
      <c r="AJ129" t="s">
        <v>3073</v>
      </c>
      <c r="AK129" t="s">
        <v>3274</v>
      </c>
      <c r="AL129" t="s">
        <v>3275</v>
      </c>
      <c r="AM129" t="s">
        <v>3028</v>
      </c>
      <c r="AN129" t="s">
        <v>3063</v>
      </c>
    </row>
    <row r="130" spans="1:40" x14ac:dyDescent="0.25">
      <c r="A130">
        <v>1006331323</v>
      </c>
      <c r="B130">
        <v>10773</v>
      </c>
      <c r="C130" t="s">
        <v>4531</v>
      </c>
      <c r="D130" t="s">
        <v>3449</v>
      </c>
      <c r="E130" s="8">
        <v>43888</v>
      </c>
      <c r="F130" t="s">
        <v>3449</v>
      </c>
      <c r="G130" t="s">
        <v>4024</v>
      </c>
      <c r="H130" s="8">
        <v>45235</v>
      </c>
      <c r="I130" s="8">
        <v>46330</v>
      </c>
      <c r="J130" t="s">
        <v>3041</v>
      </c>
      <c r="K130" s="8">
        <v>219512</v>
      </c>
      <c r="M130">
        <v>220</v>
      </c>
      <c r="N130">
        <v>100</v>
      </c>
      <c r="O130" t="s">
        <v>4038</v>
      </c>
      <c r="P130" t="s">
        <v>4006</v>
      </c>
      <c r="Q130" t="s">
        <v>4027</v>
      </c>
      <c r="R130" t="s">
        <v>4532</v>
      </c>
      <c r="S130" t="s">
        <v>4041</v>
      </c>
      <c r="T130" t="s">
        <v>4341</v>
      </c>
      <c r="U130" t="s">
        <v>4114</v>
      </c>
      <c r="V130" t="s">
        <v>4011</v>
      </c>
      <c r="W130" t="s">
        <v>4190</v>
      </c>
      <c r="X130" t="s">
        <v>3629</v>
      </c>
      <c r="Y130" t="s">
        <v>4144</v>
      </c>
      <c r="Z130" t="s">
        <v>3293</v>
      </c>
      <c r="AA130" t="s">
        <v>4082</v>
      </c>
      <c r="AB130" t="s">
        <v>4083</v>
      </c>
      <c r="AC130" t="s">
        <v>4036</v>
      </c>
      <c r="AD130" t="s">
        <v>4018</v>
      </c>
      <c r="AE130" t="s">
        <v>3317</v>
      </c>
      <c r="AF130" t="s">
        <v>3093</v>
      </c>
      <c r="AG130" t="s">
        <v>3292</v>
      </c>
      <c r="AH130" t="s">
        <v>3294</v>
      </c>
      <c r="AI130" t="s">
        <v>3295</v>
      </c>
      <c r="AJ130" t="s">
        <v>3296</v>
      </c>
      <c r="AK130" t="s">
        <v>3318</v>
      </c>
      <c r="AL130" t="s">
        <v>3275</v>
      </c>
      <c r="AM130" t="s">
        <v>3318</v>
      </c>
      <c r="AN130" t="s">
        <v>3319</v>
      </c>
    </row>
    <row r="131" spans="1:40" x14ac:dyDescent="0.25">
      <c r="A131">
        <v>1114820768</v>
      </c>
      <c r="B131">
        <v>10776</v>
      </c>
      <c r="C131" t="s">
        <v>4690</v>
      </c>
      <c r="D131" t="s">
        <v>3449</v>
      </c>
      <c r="E131" s="8">
        <v>39405</v>
      </c>
      <c r="F131" t="s">
        <v>3449</v>
      </c>
      <c r="G131" t="s">
        <v>4024</v>
      </c>
      <c r="H131" s="8">
        <v>45235</v>
      </c>
      <c r="I131" s="8">
        <v>46330</v>
      </c>
      <c r="J131" t="s">
        <v>3041</v>
      </c>
      <c r="K131" s="8">
        <v>219512</v>
      </c>
      <c r="M131">
        <v>220</v>
      </c>
      <c r="N131">
        <v>100</v>
      </c>
      <c r="O131" t="s">
        <v>4038</v>
      </c>
      <c r="P131" t="s">
        <v>4086</v>
      </c>
      <c r="Q131" t="s">
        <v>4027</v>
      </c>
      <c r="R131" t="s">
        <v>4691</v>
      </c>
      <c r="S131" t="s">
        <v>4140</v>
      </c>
      <c r="T131" t="s">
        <v>3063</v>
      </c>
      <c r="U131" t="s">
        <v>4114</v>
      </c>
      <c r="V131" t="s">
        <v>4042</v>
      </c>
      <c r="W131" t="s">
        <v>4190</v>
      </c>
      <c r="X131" t="s">
        <v>4524</v>
      </c>
      <c r="Y131" t="s">
        <v>4525</v>
      </c>
      <c r="Z131" t="s">
        <v>3305</v>
      </c>
      <c r="AA131" t="s">
        <v>4096</v>
      </c>
      <c r="AB131" t="s">
        <v>4118</v>
      </c>
      <c r="AC131" t="s">
        <v>4036</v>
      </c>
      <c r="AD131" t="s">
        <v>4018</v>
      </c>
      <c r="AE131" t="s">
        <v>3060</v>
      </c>
      <c r="AF131" t="s">
        <v>3304</v>
      </c>
      <c r="AG131" t="s">
        <v>3449</v>
      </c>
      <c r="AH131" t="s">
        <v>815</v>
      </c>
      <c r="AI131" t="s">
        <v>3074</v>
      </c>
      <c r="AJ131" t="s">
        <v>3306</v>
      </c>
      <c r="AK131" t="s">
        <v>3274</v>
      </c>
      <c r="AL131" t="s">
        <v>3275</v>
      </c>
      <c r="AM131" t="s">
        <v>3028</v>
      </c>
      <c r="AN131" t="s">
        <v>3063</v>
      </c>
    </row>
    <row r="132" spans="1:40" x14ac:dyDescent="0.25">
      <c r="A132">
        <v>10754848</v>
      </c>
      <c r="B132">
        <v>10778</v>
      </c>
      <c r="C132" t="s">
        <v>4686</v>
      </c>
      <c r="D132" t="s">
        <v>3449</v>
      </c>
      <c r="E132" s="8">
        <v>35844</v>
      </c>
      <c r="F132" t="s">
        <v>3449</v>
      </c>
      <c r="G132" t="s">
        <v>4024</v>
      </c>
      <c r="H132" s="8">
        <v>45235</v>
      </c>
      <c r="I132" s="8">
        <v>46330</v>
      </c>
      <c r="J132" t="s">
        <v>3041</v>
      </c>
      <c r="K132" s="8">
        <v>219512</v>
      </c>
      <c r="M132">
        <v>220</v>
      </c>
      <c r="N132">
        <v>100</v>
      </c>
      <c r="O132" t="s">
        <v>4038</v>
      </c>
      <c r="P132" t="s">
        <v>4055</v>
      </c>
      <c r="Q132" t="s">
        <v>4027</v>
      </c>
      <c r="R132" t="s">
        <v>4687</v>
      </c>
      <c r="S132" t="s">
        <v>4140</v>
      </c>
      <c r="T132" t="s">
        <v>3063</v>
      </c>
      <c r="U132" t="s">
        <v>4114</v>
      </c>
      <c r="V132" t="s">
        <v>4042</v>
      </c>
      <c r="W132" t="s">
        <v>4190</v>
      </c>
      <c r="X132" t="s">
        <v>4524</v>
      </c>
      <c r="Y132" t="s">
        <v>4525</v>
      </c>
      <c r="Z132" t="s">
        <v>3305</v>
      </c>
      <c r="AA132" t="s">
        <v>4096</v>
      </c>
      <c r="AB132" t="s">
        <v>4118</v>
      </c>
      <c r="AC132" t="s">
        <v>4036</v>
      </c>
      <c r="AD132" t="s">
        <v>4018</v>
      </c>
      <c r="AE132" t="s">
        <v>3060</v>
      </c>
      <c r="AF132" t="s">
        <v>3304</v>
      </c>
      <c r="AG132" t="s">
        <v>3449</v>
      </c>
      <c r="AH132" t="s">
        <v>815</v>
      </c>
      <c r="AI132" t="s">
        <v>3074</v>
      </c>
      <c r="AJ132" t="s">
        <v>3306</v>
      </c>
      <c r="AK132" t="s">
        <v>3274</v>
      </c>
      <c r="AL132" t="s">
        <v>3275</v>
      </c>
      <c r="AM132" t="s">
        <v>3028</v>
      </c>
      <c r="AN132" t="s">
        <v>3063</v>
      </c>
    </row>
    <row r="133" spans="1:40" x14ac:dyDescent="0.25">
      <c r="A133">
        <v>1113638029</v>
      </c>
      <c r="B133">
        <v>10780</v>
      </c>
      <c r="C133" t="s">
        <v>4682</v>
      </c>
      <c r="D133" t="s">
        <v>3449</v>
      </c>
      <c r="E133" s="8">
        <v>39169</v>
      </c>
      <c r="F133" t="s">
        <v>3449</v>
      </c>
      <c r="G133" t="s">
        <v>4024</v>
      </c>
      <c r="H133" s="8">
        <v>45235</v>
      </c>
      <c r="I133" s="8">
        <v>46330</v>
      </c>
      <c r="J133" t="s">
        <v>3041</v>
      </c>
      <c r="K133" s="8">
        <v>219512</v>
      </c>
      <c r="M133">
        <v>220</v>
      </c>
      <c r="N133">
        <v>100</v>
      </c>
      <c r="O133" t="s">
        <v>4038</v>
      </c>
      <c r="P133" t="s">
        <v>4445</v>
      </c>
      <c r="Q133" t="s">
        <v>4027</v>
      </c>
      <c r="R133" t="s">
        <v>4683</v>
      </c>
      <c r="S133" t="s">
        <v>4140</v>
      </c>
      <c r="T133" t="s">
        <v>3063</v>
      </c>
      <c r="U133" t="s">
        <v>4114</v>
      </c>
      <c r="V133" t="s">
        <v>4042</v>
      </c>
      <c r="W133" t="s">
        <v>4190</v>
      </c>
      <c r="X133" t="s">
        <v>4524</v>
      </c>
      <c r="Y133" t="s">
        <v>4525</v>
      </c>
      <c r="Z133" t="s">
        <v>3305</v>
      </c>
      <c r="AA133" t="s">
        <v>4096</v>
      </c>
      <c r="AB133" t="s">
        <v>4118</v>
      </c>
      <c r="AC133" t="s">
        <v>4036</v>
      </c>
      <c r="AD133" t="s">
        <v>4018</v>
      </c>
      <c r="AE133" t="s">
        <v>3060</v>
      </c>
      <c r="AF133" t="s">
        <v>3304</v>
      </c>
      <c r="AG133" t="s">
        <v>3449</v>
      </c>
      <c r="AH133" t="s">
        <v>815</v>
      </c>
      <c r="AI133" t="s">
        <v>3074</v>
      </c>
      <c r="AJ133" t="s">
        <v>3306</v>
      </c>
      <c r="AK133" t="s">
        <v>3274</v>
      </c>
      <c r="AL133" t="s">
        <v>3275</v>
      </c>
      <c r="AM133" t="s">
        <v>3028</v>
      </c>
      <c r="AN133" t="s">
        <v>3063</v>
      </c>
    </row>
    <row r="134" spans="1:40" x14ac:dyDescent="0.25">
      <c r="A134">
        <v>72357243</v>
      </c>
      <c r="B134">
        <v>10783</v>
      </c>
      <c r="C134" t="s">
        <v>4543</v>
      </c>
      <c r="D134" t="s">
        <v>3449</v>
      </c>
      <c r="E134" s="8">
        <v>37951</v>
      </c>
      <c r="F134" t="s">
        <v>3449</v>
      </c>
      <c r="G134" t="s">
        <v>4024</v>
      </c>
      <c r="H134" s="8">
        <v>45235</v>
      </c>
      <c r="I134" s="8">
        <v>46330</v>
      </c>
      <c r="J134" t="s">
        <v>3041</v>
      </c>
      <c r="K134" s="8">
        <v>219512</v>
      </c>
      <c r="M134">
        <v>220</v>
      </c>
      <c r="N134">
        <v>100</v>
      </c>
      <c r="O134" t="s">
        <v>4038</v>
      </c>
      <c r="P134" t="s">
        <v>4006</v>
      </c>
      <c r="Q134" t="s">
        <v>4027</v>
      </c>
      <c r="R134" t="s">
        <v>4544</v>
      </c>
      <c r="S134" t="s">
        <v>3573</v>
      </c>
      <c r="T134" t="s">
        <v>3085</v>
      </c>
      <c r="U134" t="s">
        <v>4114</v>
      </c>
      <c r="V134" t="s">
        <v>4042</v>
      </c>
      <c r="W134" t="s">
        <v>4190</v>
      </c>
      <c r="X134" t="s">
        <v>4524</v>
      </c>
      <c r="Y134" t="s">
        <v>4525</v>
      </c>
      <c r="Z134" t="s">
        <v>3305</v>
      </c>
      <c r="AA134" t="s">
        <v>4096</v>
      </c>
      <c r="AB134" t="s">
        <v>4118</v>
      </c>
      <c r="AC134" t="s">
        <v>4036</v>
      </c>
      <c r="AD134" t="s">
        <v>4018</v>
      </c>
      <c r="AE134" t="s">
        <v>3060</v>
      </c>
      <c r="AF134" t="s">
        <v>3304</v>
      </c>
      <c r="AG134" t="s">
        <v>3449</v>
      </c>
      <c r="AH134" t="s">
        <v>815</v>
      </c>
      <c r="AI134" t="s">
        <v>3074</v>
      </c>
      <c r="AJ134" t="s">
        <v>3306</v>
      </c>
      <c r="AK134" t="s">
        <v>3274</v>
      </c>
      <c r="AL134" t="s">
        <v>3275</v>
      </c>
      <c r="AM134" t="s">
        <v>3028</v>
      </c>
      <c r="AN134" t="s">
        <v>3307</v>
      </c>
    </row>
    <row r="135" spans="1:40" x14ac:dyDescent="0.25">
      <c r="A135">
        <v>1113684299</v>
      </c>
      <c r="B135">
        <v>10786</v>
      </c>
      <c r="C135" t="s">
        <v>4678</v>
      </c>
      <c r="D135" t="s">
        <v>3449</v>
      </c>
      <c r="E135" s="8">
        <v>42040</v>
      </c>
      <c r="F135" t="s">
        <v>3449</v>
      </c>
      <c r="G135" t="s">
        <v>4024</v>
      </c>
      <c r="H135" s="8">
        <v>45235</v>
      </c>
      <c r="I135" s="8">
        <v>46330</v>
      </c>
      <c r="J135" t="s">
        <v>3041</v>
      </c>
      <c r="K135" s="8">
        <v>219512</v>
      </c>
      <c r="M135">
        <v>220</v>
      </c>
      <c r="N135">
        <v>100</v>
      </c>
      <c r="O135" t="s">
        <v>4038</v>
      </c>
      <c r="P135" t="s">
        <v>4445</v>
      </c>
      <c r="Q135" t="s">
        <v>4027</v>
      </c>
      <c r="R135" t="s">
        <v>4679</v>
      </c>
      <c r="S135" t="s">
        <v>4140</v>
      </c>
      <c r="T135" t="s">
        <v>3063</v>
      </c>
      <c r="U135" t="s">
        <v>4114</v>
      </c>
      <c r="V135" t="s">
        <v>4042</v>
      </c>
      <c r="W135" t="s">
        <v>4190</v>
      </c>
      <c r="X135" t="s">
        <v>4524</v>
      </c>
      <c r="Y135" t="s">
        <v>4525</v>
      </c>
      <c r="Z135" t="s">
        <v>3305</v>
      </c>
      <c r="AA135" t="s">
        <v>4096</v>
      </c>
      <c r="AB135" t="s">
        <v>4118</v>
      </c>
      <c r="AC135" t="s">
        <v>4036</v>
      </c>
      <c r="AD135" t="s">
        <v>4018</v>
      </c>
      <c r="AE135" t="s">
        <v>3060</v>
      </c>
      <c r="AF135" t="s">
        <v>3304</v>
      </c>
      <c r="AG135" t="s">
        <v>3449</v>
      </c>
      <c r="AH135" t="s">
        <v>815</v>
      </c>
      <c r="AI135" t="s">
        <v>3074</v>
      </c>
      <c r="AJ135" t="s">
        <v>3306</v>
      </c>
      <c r="AK135" t="s">
        <v>3274</v>
      </c>
      <c r="AL135" t="s">
        <v>3275</v>
      </c>
      <c r="AM135" t="s">
        <v>3028</v>
      </c>
      <c r="AN135" t="s">
        <v>3063</v>
      </c>
    </row>
    <row r="136" spans="1:40" x14ac:dyDescent="0.25">
      <c r="A136">
        <v>1113638086</v>
      </c>
      <c r="B136">
        <v>10788</v>
      </c>
      <c r="C136" t="s">
        <v>4676</v>
      </c>
      <c r="D136" t="s">
        <v>3449</v>
      </c>
      <c r="E136" s="8">
        <v>39171</v>
      </c>
      <c r="F136" t="s">
        <v>3449</v>
      </c>
      <c r="G136" t="s">
        <v>4024</v>
      </c>
      <c r="H136" s="8">
        <v>45235</v>
      </c>
      <c r="I136" s="8">
        <v>46330</v>
      </c>
      <c r="J136" t="s">
        <v>3041</v>
      </c>
      <c r="K136" s="8">
        <v>219512</v>
      </c>
      <c r="M136">
        <v>220</v>
      </c>
      <c r="N136">
        <v>100</v>
      </c>
      <c r="O136" t="s">
        <v>4038</v>
      </c>
      <c r="P136" t="s">
        <v>4445</v>
      </c>
      <c r="Q136" t="s">
        <v>4027</v>
      </c>
      <c r="R136" t="s">
        <v>4677</v>
      </c>
      <c r="S136" t="s">
        <v>4140</v>
      </c>
      <c r="T136" t="s">
        <v>3063</v>
      </c>
      <c r="U136" t="s">
        <v>4114</v>
      </c>
      <c r="V136" t="s">
        <v>4042</v>
      </c>
      <c r="W136" t="s">
        <v>4190</v>
      </c>
      <c r="X136" t="s">
        <v>4524</v>
      </c>
      <c r="Y136" t="s">
        <v>4525</v>
      </c>
      <c r="Z136" t="s">
        <v>3305</v>
      </c>
      <c r="AA136" t="s">
        <v>4096</v>
      </c>
      <c r="AB136" t="s">
        <v>4118</v>
      </c>
      <c r="AC136" t="s">
        <v>4036</v>
      </c>
      <c r="AD136" t="s">
        <v>4018</v>
      </c>
      <c r="AE136" t="s">
        <v>3060</v>
      </c>
      <c r="AF136" t="s">
        <v>3304</v>
      </c>
      <c r="AG136" t="s">
        <v>3449</v>
      </c>
      <c r="AH136" t="s">
        <v>815</v>
      </c>
      <c r="AI136" t="s">
        <v>3074</v>
      </c>
      <c r="AJ136" t="s">
        <v>3306</v>
      </c>
      <c r="AK136" t="s">
        <v>3274</v>
      </c>
      <c r="AL136" t="s">
        <v>3275</v>
      </c>
      <c r="AM136" t="s">
        <v>3028</v>
      </c>
      <c r="AN136" t="s">
        <v>3063</v>
      </c>
    </row>
    <row r="137" spans="1:40" x14ac:dyDescent="0.25">
      <c r="A137">
        <v>89004947</v>
      </c>
      <c r="B137">
        <v>10790</v>
      </c>
      <c r="C137" t="s">
        <v>4545</v>
      </c>
      <c r="D137" t="s">
        <v>3449</v>
      </c>
      <c r="E137" s="8">
        <v>34505</v>
      </c>
      <c r="F137" t="s">
        <v>3449</v>
      </c>
      <c r="G137" t="s">
        <v>4024</v>
      </c>
      <c r="H137" s="8">
        <v>45235</v>
      </c>
      <c r="I137" s="8">
        <v>46330</v>
      </c>
      <c r="J137" t="s">
        <v>3041</v>
      </c>
      <c r="K137" s="8">
        <v>219512</v>
      </c>
      <c r="M137">
        <v>220</v>
      </c>
      <c r="N137">
        <v>100</v>
      </c>
      <c r="O137" t="s">
        <v>4038</v>
      </c>
      <c r="P137" t="s">
        <v>4006</v>
      </c>
      <c r="Q137" t="s">
        <v>4027</v>
      </c>
      <c r="R137" t="s">
        <v>4546</v>
      </c>
      <c r="S137" t="s">
        <v>4494</v>
      </c>
      <c r="T137" t="s">
        <v>3063</v>
      </c>
      <c r="U137" t="s">
        <v>4114</v>
      </c>
      <c r="V137" t="s">
        <v>4356</v>
      </c>
      <c r="W137" t="s">
        <v>4190</v>
      </c>
      <c r="X137" t="s">
        <v>4524</v>
      </c>
      <c r="Y137" t="s">
        <v>4525</v>
      </c>
      <c r="Z137" t="s">
        <v>2796</v>
      </c>
      <c r="AA137" t="s">
        <v>4251</v>
      </c>
      <c r="AB137" t="s">
        <v>4118</v>
      </c>
      <c r="AC137" t="s">
        <v>4036</v>
      </c>
      <c r="AD137" t="s">
        <v>4018</v>
      </c>
      <c r="AE137" t="s">
        <v>3060</v>
      </c>
      <c r="AF137" t="s">
        <v>3304</v>
      </c>
      <c r="AG137" t="s">
        <v>3449</v>
      </c>
      <c r="AH137" t="s">
        <v>815</v>
      </c>
      <c r="AI137" t="s">
        <v>3074</v>
      </c>
      <c r="AJ137" t="s">
        <v>3073</v>
      </c>
      <c r="AK137" t="s">
        <v>3274</v>
      </c>
      <c r="AL137" t="s">
        <v>3275</v>
      </c>
      <c r="AM137" t="s">
        <v>3028</v>
      </c>
      <c r="AN137" t="s">
        <v>3063</v>
      </c>
    </row>
    <row r="138" spans="1:40" x14ac:dyDescent="0.25">
      <c r="A138">
        <v>14695427</v>
      </c>
      <c r="B138">
        <v>10791</v>
      </c>
      <c r="C138" t="s">
        <v>4674</v>
      </c>
      <c r="D138" t="s">
        <v>3449</v>
      </c>
      <c r="E138" s="8">
        <v>36732</v>
      </c>
      <c r="F138" t="s">
        <v>3449</v>
      </c>
      <c r="G138" t="s">
        <v>4024</v>
      </c>
      <c r="H138" s="8">
        <v>45235</v>
      </c>
      <c r="I138" s="8">
        <v>46330</v>
      </c>
      <c r="J138" t="s">
        <v>3041</v>
      </c>
      <c r="K138" s="8">
        <v>219512</v>
      </c>
      <c r="M138">
        <v>220</v>
      </c>
      <c r="N138">
        <v>100</v>
      </c>
      <c r="O138" t="s">
        <v>4038</v>
      </c>
      <c r="P138" t="s">
        <v>4445</v>
      </c>
      <c r="Q138" t="s">
        <v>4027</v>
      </c>
      <c r="R138" t="s">
        <v>4675</v>
      </c>
      <c r="S138" t="s">
        <v>4041</v>
      </c>
      <c r="T138" t="s">
        <v>3063</v>
      </c>
      <c r="U138" t="s">
        <v>4114</v>
      </c>
      <c r="V138" t="s">
        <v>4042</v>
      </c>
      <c r="W138" t="s">
        <v>4190</v>
      </c>
      <c r="X138" t="s">
        <v>4524</v>
      </c>
      <c r="Y138" t="s">
        <v>4525</v>
      </c>
      <c r="Z138" t="s">
        <v>3305</v>
      </c>
      <c r="AA138" t="s">
        <v>4096</v>
      </c>
      <c r="AB138" t="s">
        <v>4118</v>
      </c>
      <c r="AC138" t="s">
        <v>4036</v>
      </c>
      <c r="AD138" t="s">
        <v>4018</v>
      </c>
      <c r="AE138" t="s">
        <v>3060</v>
      </c>
      <c r="AF138" t="s">
        <v>3304</v>
      </c>
      <c r="AG138" t="s">
        <v>3449</v>
      </c>
      <c r="AH138" t="s">
        <v>815</v>
      </c>
      <c r="AI138" t="s">
        <v>3074</v>
      </c>
      <c r="AJ138" t="s">
        <v>3306</v>
      </c>
      <c r="AK138" t="s">
        <v>3274</v>
      </c>
      <c r="AL138" t="s">
        <v>3275</v>
      </c>
      <c r="AM138" t="s">
        <v>3028</v>
      </c>
      <c r="AN138" t="s">
        <v>3063</v>
      </c>
    </row>
    <row r="139" spans="1:40" x14ac:dyDescent="0.25">
      <c r="A139">
        <v>1113640568</v>
      </c>
      <c r="B139">
        <v>10796</v>
      </c>
      <c r="C139" t="s">
        <v>4672</v>
      </c>
      <c r="D139" t="s">
        <v>3449</v>
      </c>
      <c r="E139" s="8">
        <v>39289</v>
      </c>
      <c r="F139" t="s">
        <v>3449</v>
      </c>
      <c r="G139" t="s">
        <v>4024</v>
      </c>
      <c r="H139" s="8">
        <v>45235</v>
      </c>
      <c r="I139" s="8">
        <v>46330</v>
      </c>
      <c r="J139" t="s">
        <v>3041</v>
      </c>
      <c r="K139" s="8">
        <v>219512</v>
      </c>
      <c r="M139">
        <v>220</v>
      </c>
      <c r="N139">
        <v>100</v>
      </c>
      <c r="O139" t="s">
        <v>4038</v>
      </c>
      <c r="P139" t="s">
        <v>4445</v>
      </c>
      <c r="Q139" t="s">
        <v>4027</v>
      </c>
      <c r="R139" t="s">
        <v>4673</v>
      </c>
      <c r="S139" t="s">
        <v>4140</v>
      </c>
      <c r="T139" t="s">
        <v>3063</v>
      </c>
      <c r="U139" t="s">
        <v>4114</v>
      </c>
      <c r="V139" t="s">
        <v>4042</v>
      </c>
      <c r="W139" t="s">
        <v>4190</v>
      </c>
      <c r="X139" t="s">
        <v>4524</v>
      </c>
      <c r="Y139" t="s">
        <v>4525</v>
      </c>
      <c r="Z139" t="s">
        <v>3305</v>
      </c>
      <c r="AA139" t="s">
        <v>4096</v>
      </c>
      <c r="AB139" t="s">
        <v>4118</v>
      </c>
      <c r="AC139" t="s">
        <v>4036</v>
      </c>
      <c r="AD139" t="s">
        <v>4018</v>
      </c>
      <c r="AE139" t="s">
        <v>3060</v>
      </c>
      <c r="AF139" t="s">
        <v>3304</v>
      </c>
      <c r="AG139" t="s">
        <v>3449</v>
      </c>
      <c r="AH139" t="s">
        <v>815</v>
      </c>
      <c r="AI139" t="s">
        <v>3074</v>
      </c>
      <c r="AJ139" t="s">
        <v>3306</v>
      </c>
      <c r="AK139" t="s">
        <v>3274</v>
      </c>
      <c r="AL139" t="s">
        <v>3275</v>
      </c>
      <c r="AM139" t="s">
        <v>3028</v>
      </c>
      <c r="AN139" t="s">
        <v>3063</v>
      </c>
    </row>
    <row r="140" spans="1:40" x14ac:dyDescent="0.25">
      <c r="A140">
        <v>1024534705</v>
      </c>
      <c r="B140">
        <v>10797</v>
      </c>
      <c r="C140" t="s">
        <v>4547</v>
      </c>
      <c r="D140" t="s">
        <v>3449</v>
      </c>
      <c r="E140" s="8">
        <v>40505</v>
      </c>
      <c r="F140" t="s">
        <v>3449</v>
      </c>
      <c r="G140" t="s">
        <v>4024</v>
      </c>
      <c r="H140" s="8">
        <v>45235</v>
      </c>
      <c r="I140" s="8">
        <v>46330</v>
      </c>
      <c r="J140" t="s">
        <v>3041</v>
      </c>
      <c r="K140" s="8">
        <v>219512</v>
      </c>
      <c r="M140">
        <v>220</v>
      </c>
      <c r="N140">
        <v>100</v>
      </c>
      <c r="O140" t="s">
        <v>4038</v>
      </c>
      <c r="P140" t="s">
        <v>4086</v>
      </c>
      <c r="Q140" t="s">
        <v>4027</v>
      </c>
      <c r="R140" t="s">
        <v>4548</v>
      </c>
      <c r="S140" t="s">
        <v>4469</v>
      </c>
      <c r="T140" t="s">
        <v>3063</v>
      </c>
      <c r="U140" t="s">
        <v>4114</v>
      </c>
      <c r="V140" t="s">
        <v>4042</v>
      </c>
      <c r="W140" t="s">
        <v>4190</v>
      </c>
      <c r="X140" t="s">
        <v>4524</v>
      </c>
      <c r="Y140" t="s">
        <v>4525</v>
      </c>
      <c r="Z140" t="s">
        <v>3305</v>
      </c>
      <c r="AA140" t="s">
        <v>4096</v>
      </c>
      <c r="AB140" t="s">
        <v>4118</v>
      </c>
      <c r="AC140" t="s">
        <v>4036</v>
      </c>
      <c r="AD140" t="s">
        <v>4018</v>
      </c>
      <c r="AE140" t="s">
        <v>3060</v>
      </c>
      <c r="AF140" t="s">
        <v>3304</v>
      </c>
      <c r="AG140" t="s">
        <v>3449</v>
      </c>
      <c r="AH140" t="s">
        <v>815</v>
      </c>
      <c r="AI140" t="s">
        <v>3074</v>
      </c>
      <c r="AJ140" t="s">
        <v>3306</v>
      </c>
      <c r="AK140" t="s">
        <v>3274</v>
      </c>
      <c r="AL140" t="s">
        <v>3275</v>
      </c>
      <c r="AM140" t="s">
        <v>3028</v>
      </c>
      <c r="AN140" t="s">
        <v>3063</v>
      </c>
    </row>
    <row r="141" spans="1:40" x14ac:dyDescent="0.25">
      <c r="A141">
        <v>6392958</v>
      </c>
      <c r="B141">
        <v>10804</v>
      </c>
      <c r="C141" t="s">
        <v>4551</v>
      </c>
      <c r="D141" t="s">
        <v>3449</v>
      </c>
      <c r="E141" s="8">
        <v>36396</v>
      </c>
      <c r="F141" t="s">
        <v>3449</v>
      </c>
      <c r="G141" t="s">
        <v>4024</v>
      </c>
      <c r="H141" s="8">
        <v>45235</v>
      </c>
      <c r="I141" s="8">
        <v>46330</v>
      </c>
      <c r="J141" t="s">
        <v>3041</v>
      </c>
      <c r="K141" s="8">
        <v>219512</v>
      </c>
      <c r="M141">
        <v>220</v>
      </c>
      <c r="N141">
        <v>100</v>
      </c>
      <c r="O141" t="s">
        <v>4038</v>
      </c>
      <c r="P141" t="s">
        <v>4086</v>
      </c>
      <c r="Q141" t="s">
        <v>4027</v>
      </c>
      <c r="R141" t="s">
        <v>4552</v>
      </c>
      <c r="S141" t="s">
        <v>3573</v>
      </c>
      <c r="T141" t="s">
        <v>3085</v>
      </c>
      <c r="U141" t="s">
        <v>4114</v>
      </c>
      <c r="V141" t="s">
        <v>4042</v>
      </c>
      <c r="W141" t="s">
        <v>4190</v>
      </c>
      <c r="X141" t="s">
        <v>4524</v>
      </c>
      <c r="Y141" t="s">
        <v>4525</v>
      </c>
      <c r="Z141" t="s">
        <v>2796</v>
      </c>
      <c r="AA141" t="s">
        <v>4251</v>
      </c>
      <c r="AB141" t="s">
        <v>4118</v>
      </c>
      <c r="AC141" t="s">
        <v>4036</v>
      </c>
      <c r="AD141" t="s">
        <v>4018</v>
      </c>
      <c r="AE141" t="s">
        <v>3060</v>
      </c>
      <c r="AF141" t="s">
        <v>3304</v>
      </c>
      <c r="AG141" t="s">
        <v>3449</v>
      </c>
      <c r="AH141" t="s">
        <v>815</v>
      </c>
      <c r="AI141" t="s">
        <v>3074</v>
      </c>
      <c r="AJ141" t="s">
        <v>3073</v>
      </c>
      <c r="AK141" t="s">
        <v>3274</v>
      </c>
      <c r="AL141" t="s">
        <v>3275</v>
      </c>
      <c r="AM141" t="s">
        <v>3028</v>
      </c>
      <c r="AN141" t="s">
        <v>3307</v>
      </c>
    </row>
    <row r="142" spans="1:40" x14ac:dyDescent="0.25">
      <c r="A142">
        <v>94300336</v>
      </c>
      <c r="B142">
        <v>10808</v>
      </c>
      <c r="C142" t="s">
        <v>4555</v>
      </c>
      <c r="D142" t="s">
        <v>3449</v>
      </c>
      <c r="E142" s="8">
        <v>33113</v>
      </c>
      <c r="F142" t="s">
        <v>3449</v>
      </c>
      <c r="G142" t="s">
        <v>4024</v>
      </c>
      <c r="H142" s="8">
        <v>45235</v>
      </c>
      <c r="I142" s="8">
        <v>46330</v>
      </c>
      <c r="J142" t="s">
        <v>3041</v>
      </c>
      <c r="K142" s="8">
        <v>219512</v>
      </c>
      <c r="M142">
        <v>220</v>
      </c>
      <c r="N142">
        <v>100</v>
      </c>
      <c r="O142" t="s">
        <v>4038</v>
      </c>
      <c r="P142" t="s">
        <v>4142</v>
      </c>
      <c r="Q142" t="s">
        <v>4027</v>
      </c>
      <c r="R142" t="s">
        <v>4556</v>
      </c>
      <c r="S142" t="s">
        <v>3573</v>
      </c>
      <c r="T142" t="s">
        <v>3085</v>
      </c>
      <c r="U142" t="s">
        <v>4114</v>
      </c>
      <c r="V142" t="s">
        <v>4042</v>
      </c>
      <c r="W142" t="s">
        <v>4190</v>
      </c>
      <c r="X142" t="s">
        <v>4524</v>
      </c>
      <c r="Y142" t="s">
        <v>4525</v>
      </c>
      <c r="Z142" t="s">
        <v>3305</v>
      </c>
      <c r="AA142" t="s">
        <v>4096</v>
      </c>
      <c r="AB142" t="s">
        <v>4118</v>
      </c>
      <c r="AC142" t="s">
        <v>4036</v>
      </c>
      <c r="AD142" t="s">
        <v>4018</v>
      </c>
      <c r="AE142" t="s">
        <v>3060</v>
      </c>
      <c r="AF142" t="s">
        <v>3304</v>
      </c>
      <c r="AG142" t="s">
        <v>3449</v>
      </c>
      <c r="AH142" t="s">
        <v>815</v>
      </c>
      <c r="AI142" t="s">
        <v>3074</v>
      </c>
      <c r="AJ142" t="s">
        <v>3306</v>
      </c>
      <c r="AK142" t="s">
        <v>3274</v>
      </c>
      <c r="AL142" t="s">
        <v>3275</v>
      </c>
      <c r="AM142" t="s">
        <v>3028</v>
      </c>
      <c r="AN142" t="s">
        <v>3307</v>
      </c>
    </row>
    <row r="143" spans="1:40" x14ac:dyDescent="0.25">
      <c r="A143">
        <v>14696671</v>
      </c>
      <c r="B143">
        <v>10809</v>
      </c>
      <c r="C143" t="s">
        <v>4663</v>
      </c>
      <c r="D143" t="s">
        <v>3449</v>
      </c>
      <c r="E143" s="8">
        <v>36945</v>
      </c>
      <c r="F143" t="s">
        <v>3449</v>
      </c>
      <c r="G143" t="s">
        <v>4024</v>
      </c>
      <c r="H143" s="8">
        <v>45235</v>
      </c>
      <c r="I143" s="8">
        <v>46330</v>
      </c>
      <c r="J143" t="s">
        <v>3041</v>
      </c>
      <c r="K143" s="8">
        <v>219512</v>
      </c>
      <c r="M143">
        <v>220</v>
      </c>
      <c r="N143">
        <v>100</v>
      </c>
      <c r="O143" t="s">
        <v>4038</v>
      </c>
      <c r="P143" t="s">
        <v>4142</v>
      </c>
      <c r="Q143" t="s">
        <v>4027</v>
      </c>
      <c r="R143" t="s">
        <v>4664</v>
      </c>
      <c r="S143" t="s">
        <v>4140</v>
      </c>
      <c r="T143" t="s">
        <v>3063</v>
      </c>
      <c r="U143" t="s">
        <v>4114</v>
      </c>
      <c r="V143" t="s">
        <v>4042</v>
      </c>
      <c r="W143" t="s">
        <v>4190</v>
      </c>
      <c r="X143" t="s">
        <v>4524</v>
      </c>
      <c r="Y143" t="s">
        <v>4525</v>
      </c>
      <c r="Z143" t="s">
        <v>3305</v>
      </c>
      <c r="AA143" t="s">
        <v>4096</v>
      </c>
      <c r="AB143" t="s">
        <v>4118</v>
      </c>
      <c r="AC143" t="s">
        <v>4036</v>
      </c>
      <c r="AD143" t="s">
        <v>4018</v>
      </c>
      <c r="AE143" t="s">
        <v>3060</v>
      </c>
      <c r="AF143" t="s">
        <v>3304</v>
      </c>
      <c r="AG143" t="s">
        <v>3449</v>
      </c>
      <c r="AH143" t="s">
        <v>815</v>
      </c>
      <c r="AI143" t="s">
        <v>3074</v>
      </c>
      <c r="AJ143" t="s">
        <v>3306</v>
      </c>
      <c r="AK143" t="s">
        <v>3274</v>
      </c>
      <c r="AL143" t="s">
        <v>3275</v>
      </c>
      <c r="AM143" t="s">
        <v>3028</v>
      </c>
      <c r="AN143" t="s">
        <v>3063</v>
      </c>
    </row>
    <row r="144" spans="1:40" x14ac:dyDescent="0.25">
      <c r="A144">
        <v>6391589</v>
      </c>
      <c r="B144">
        <v>10816</v>
      </c>
      <c r="C144" t="s">
        <v>4563</v>
      </c>
      <c r="D144" t="s">
        <v>3449</v>
      </c>
      <c r="E144" s="8">
        <v>36298</v>
      </c>
      <c r="F144" t="s">
        <v>3449</v>
      </c>
      <c r="G144" t="s">
        <v>4024</v>
      </c>
      <c r="H144" s="8">
        <v>45235</v>
      </c>
      <c r="I144" s="8">
        <v>46330</v>
      </c>
      <c r="J144" t="s">
        <v>3041</v>
      </c>
      <c r="K144" s="8">
        <v>219512</v>
      </c>
      <c r="M144">
        <v>220</v>
      </c>
      <c r="N144">
        <v>100</v>
      </c>
      <c r="O144" t="s">
        <v>4038</v>
      </c>
      <c r="P144" t="s">
        <v>4142</v>
      </c>
      <c r="Q144" t="s">
        <v>4027</v>
      </c>
      <c r="R144" t="s">
        <v>4564</v>
      </c>
      <c r="S144" t="s">
        <v>4469</v>
      </c>
      <c r="T144" t="s">
        <v>3063</v>
      </c>
      <c r="U144" t="s">
        <v>4114</v>
      </c>
      <c r="V144" t="s">
        <v>4042</v>
      </c>
      <c r="W144" t="s">
        <v>4190</v>
      </c>
      <c r="X144" t="s">
        <v>4524</v>
      </c>
      <c r="Y144" t="s">
        <v>4525</v>
      </c>
      <c r="Z144" t="s">
        <v>3305</v>
      </c>
      <c r="AA144" t="s">
        <v>4096</v>
      </c>
      <c r="AB144" t="s">
        <v>4118</v>
      </c>
      <c r="AC144" t="s">
        <v>4036</v>
      </c>
      <c r="AD144" t="s">
        <v>4018</v>
      </c>
      <c r="AE144" t="s">
        <v>3060</v>
      </c>
      <c r="AF144" t="s">
        <v>3304</v>
      </c>
      <c r="AG144" t="s">
        <v>3449</v>
      </c>
      <c r="AH144" t="s">
        <v>815</v>
      </c>
      <c r="AI144" t="s">
        <v>3074</v>
      </c>
      <c r="AJ144" t="s">
        <v>3306</v>
      </c>
      <c r="AK144" t="s">
        <v>3274</v>
      </c>
      <c r="AL144" t="s">
        <v>3275</v>
      </c>
      <c r="AM144" t="s">
        <v>3028</v>
      </c>
      <c r="AN144" t="s">
        <v>3063</v>
      </c>
    </row>
    <row r="145" spans="1:40" x14ac:dyDescent="0.25">
      <c r="A145">
        <v>94042863</v>
      </c>
      <c r="B145">
        <v>10821</v>
      </c>
      <c r="C145" t="s">
        <v>4567</v>
      </c>
      <c r="D145" t="s">
        <v>4489</v>
      </c>
      <c r="E145" s="8">
        <v>37648</v>
      </c>
      <c r="F145" t="s">
        <v>3449</v>
      </c>
      <c r="G145" t="s">
        <v>4024</v>
      </c>
      <c r="H145" s="8">
        <v>45235</v>
      </c>
      <c r="I145" s="8">
        <v>46330</v>
      </c>
      <c r="J145" t="s">
        <v>3041</v>
      </c>
      <c r="K145" s="8">
        <v>219512</v>
      </c>
      <c r="M145">
        <v>220</v>
      </c>
      <c r="N145">
        <v>100</v>
      </c>
      <c r="O145" t="s">
        <v>4038</v>
      </c>
      <c r="P145" t="s">
        <v>4086</v>
      </c>
      <c r="Q145" t="s">
        <v>4007</v>
      </c>
      <c r="R145" t="s">
        <v>4568</v>
      </c>
      <c r="S145" t="s">
        <v>4458</v>
      </c>
      <c r="T145" t="s">
        <v>4404</v>
      </c>
      <c r="U145" t="s">
        <v>4114</v>
      </c>
      <c r="V145" t="s">
        <v>4011</v>
      </c>
      <c r="W145" t="s">
        <v>4190</v>
      </c>
      <c r="X145" t="s">
        <v>4569</v>
      </c>
      <c r="Y145" t="s">
        <v>4570</v>
      </c>
      <c r="Z145" t="s">
        <v>4461</v>
      </c>
      <c r="AA145" t="s">
        <v>4462</v>
      </c>
      <c r="AB145" t="s">
        <v>4118</v>
      </c>
      <c r="AC145" t="s">
        <v>4017</v>
      </c>
      <c r="AD145" t="s">
        <v>4018</v>
      </c>
      <c r="AE145" t="s">
        <v>3367</v>
      </c>
      <c r="AF145" t="s">
        <v>3304</v>
      </c>
      <c r="AG145" t="s">
        <v>3449</v>
      </c>
      <c r="AH145" t="s">
        <v>815</v>
      </c>
      <c r="AI145" t="s">
        <v>3074</v>
      </c>
      <c r="AJ145" t="s">
        <v>3296</v>
      </c>
      <c r="AK145" t="s">
        <v>3285</v>
      </c>
      <c r="AL145" t="s">
        <v>3275</v>
      </c>
      <c r="AM145" t="s">
        <v>3046</v>
      </c>
      <c r="AN145" t="s">
        <v>3055</v>
      </c>
    </row>
    <row r="146" spans="1:40" x14ac:dyDescent="0.25">
      <c r="A146">
        <v>1113668259</v>
      </c>
      <c r="B146">
        <v>10822</v>
      </c>
      <c r="C146" t="s">
        <v>4571</v>
      </c>
      <c r="D146" t="s">
        <v>3449</v>
      </c>
      <c r="E146" s="8">
        <v>37337</v>
      </c>
      <c r="F146" t="s">
        <v>3449</v>
      </c>
      <c r="G146" t="s">
        <v>4024</v>
      </c>
      <c r="H146" s="8">
        <v>45235</v>
      </c>
      <c r="I146" s="8">
        <v>46330</v>
      </c>
      <c r="J146" t="s">
        <v>3041</v>
      </c>
      <c r="K146" s="8">
        <v>219512</v>
      </c>
      <c r="M146">
        <v>220</v>
      </c>
      <c r="N146">
        <v>100</v>
      </c>
      <c r="O146" t="s">
        <v>4038</v>
      </c>
      <c r="P146" t="s">
        <v>4006</v>
      </c>
      <c r="Q146" t="s">
        <v>4027</v>
      </c>
      <c r="R146" t="s">
        <v>4572</v>
      </c>
      <c r="S146" t="s">
        <v>4140</v>
      </c>
      <c r="T146" t="s">
        <v>3063</v>
      </c>
      <c r="U146" t="s">
        <v>4114</v>
      </c>
      <c r="V146" t="s">
        <v>4042</v>
      </c>
      <c r="W146" t="s">
        <v>4190</v>
      </c>
      <c r="X146" t="s">
        <v>4524</v>
      </c>
      <c r="Y146" t="s">
        <v>4525</v>
      </c>
      <c r="Z146" t="s">
        <v>3305</v>
      </c>
      <c r="AA146" t="s">
        <v>4096</v>
      </c>
      <c r="AB146" t="s">
        <v>4118</v>
      </c>
      <c r="AC146" t="s">
        <v>4036</v>
      </c>
      <c r="AD146" t="s">
        <v>4018</v>
      </c>
      <c r="AE146" t="s">
        <v>3060</v>
      </c>
      <c r="AF146" t="s">
        <v>3304</v>
      </c>
      <c r="AG146" t="s">
        <v>3449</v>
      </c>
      <c r="AH146" t="s">
        <v>815</v>
      </c>
      <c r="AI146" t="s">
        <v>3074</v>
      </c>
      <c r="AJ146" t="s">
        <v>3306</v>
      </c>
      <c r="AK146" t="s">
        <v>3274</v>
      </c>
      <c r="AL146" t="s">
        <v>3275</v>
      </c>
      <c r="AM146" t="s">
        <v>3028</v>
      </c>
      <c r="AN146" t="s">
        <v>3063</v>
      </c>
    </row>
    <row r="147" spans="1:40" x14ac:dyDescent="0.25">
      <c r="A147">
        <v>1114826991</v>
      </c>
      <c r="B147">
        <v>10823</v>
      </c>
      <c r="C147" t="s">
        <v>4573</v>
      </c>
      <c r="D147" t="s">
        <v>3449</v>
      </c>
      <c r="E147" s="8">
        <v>40339</v>
      </c>
      <c r="F147" t="s">
        <v>3449</v>
      </c>
      <c r="G147" t="s">
        <v>4024</v>
      </c>
      <c r="H147" s="8">
        <v>45235</v>
      </c>
      <c r="I147" s="8">
        <v>46330</v>
      </c>
      <c r="J147" t="s">
        <v>3041</v>
      </c>
      <c r="K147" s="8">
        <v>219512</v>
      </c>
      <c r="M147">
        <v>220</v>
      </c>
      <c r="N147">
        <v>100</v>
      </c>
      <c r="O147" t="s">
        <v>4038</v>
      </c>
      <c r="P147" t="s">
        <v>4006</v>
      </c>
      <c r="Q147" t="s">
        <v>4027</v>
      </c>
      <c r="R147" t="s">
        <v>4574</v>
      </c>
      <c r="S147" t="s">
        <v>3956</v>
      </c>
      <c r="T147" t="s">
        <v>3085</v>
      </c>
      <c r="U147" t="s">
        <v>4114</v>
      </c>
      <c r="V147" t="s">
        <v>4575</v>
      </c>
      <c r="W147" t="s">
        <v>4190</v>
      </c>
      <c r="X147" t="s">
        <v>4576</v>
      </c>
      <c r="Y147" t="s">
        <v>4577</v>
      </c>
      <c r="Z147" t="s">
        <v>4461</v>
      </c>
      <c r="AA147" t="s">
        <v>4462</v>
      </c>
      <c r="AB147" t="s">
        <v>4118</v>
      </c>
      <c r="AC147" t="s">
        <v>4017</v>
      </c>
      <c r="AD147" t="s">
        <v>4018</v>
      </c>
      <c r="AE147" t="s">
        <v>3080</v>
      </c>
      <c r="AF147" t="s">
        <v>3304</v>
      </c>
      <c r="AG147" t="s">
        <v>3449</v>
      </c>
      <c r="AH147" t="s">
        <v>815</v>
      </c>
      <c r="AI147" t="s">
        <v>3074</v>
      </c>
      <c r="AJ147" t="s">
        <v>3296</v>
      </c>
      <c r="AK147" t="s">
        <v>3285</v>
      </c>
      <c r="AL147" t="s">
        <v>3275</v>
      </c>
      <c r="AM147" t="s">
        <v>3081</v>
      </c>
      <c r="AN147" t="s">
        <v>3307</v>
      </c>
    </row>
    <row r="148" spans="1:40" x14ac:dyDescent="0.25">
      <c r="A148">
        <v>94329314</v>
      </c>
      <c r="B148">
        <v>10827</v>
      </c>
      <c r="C148" t="s">
        <v>4605</v>
      </c>
      <c r="D148" t="s">
        <v>3449</v>
      </c>
      <c r="E148" s="8">
        <v>35005</v>
      </c>
      <c r="F148" t="s">
        <v>3449</v>
      </c>
      <c r="G148" t="s">
        <v>4024</v>
      </c>
      <c r="H148" s="8">
        <v>45235</v>
      </c>
      <c r="I148" s="8">
        <v>46330</v>
      </c>
      <c r="J148" t="s">
        <v>3041</v>
      </c>
      <c r="K148" s="8">
        <v>219512</v>
      </c>
      <c r="M148">
        <v>220</v>
      </c>
      <c r="N148">
        <v>100</v>
      </c>
      <c r="O148" t="s">
        <v>4038</v>
      </c>
      <c r="P148" t="s">
        <v>4142</v>
      </c>
      <c r="Q148" t="s">
        <v>4027</v>
      </c>
      <c r="R148" t="s">
        <v>4606</v>
      </c>
      <c r="S148" t="s">
        <v>4140</v>
      </c>
      <c r="T148" t="s">
        <v>3063</v>
      </c>
      <c r="U148" t="s">
        <v>4114</v>
      </c>
      <c r="V148" t="s">
        <v>4042</v>
      </c>
      <c r="W148" t="s">
        <v>4190</v>
      </c>
      <c r="X148" t="s">
        <v>4524</v>
      </c>
      <c r="Y148" t="s">
        <v>4525</v>
      </c>
      <c r="Z148" t="s">
        <v>3305</v>
      </c>
      <c r="AA148" t="s">
        <v>4096</v>
      </c>
      <c r="AB148" t="s">
        <v>4118</v>
      </c>
      <c r="AC148" t="s">
        <v>4036</v>
      </c>
      <c r="AD148" t="s">
        <v>4018</v>
      </c>
      <c r="AE148" t="s">
        <v>3060</v>
      </c>
      <c r="AF148" t="s">
        <v>3304</v>
      </c>
      <c r="AG148" t="s">
        <v>3449</v>
      </c>
      <c r="AH148" t="s">
        <v>815</v>
      </c>
      <c r="AI148" t="s">
        <v>3074</v>
      </c>
      <c r="AJ148" t="s">
        <v>3306</v>
      </c>
      <c r="AK148" t="s">
        <v>3274</v>
      </c>
      <c r="AL148" t="s">
        <v>3275</v>
      </c>
      <c r="AM148" t="s">
        <v>3028</v>
      </c>
      <c r="AN148" t="s">
        <v>3063</v>
      </c>
    </row>
    <row r="149" spans="1:40" x14ac:dyDescent="0.25">
      <c r="A149">
        <v>1113691146</v>
      </c>
      <c r="B149">
        <v>10828</v>
      </c>
      <c r="C149" t="s">
        <v>4582</v>
      </c>
      <c r="D149" t="s">
        <v>3449</v>
      </c>
      <c r="E149" s="8">
        <v>42487</v>
      </c>
      <c r="F149" t="s">
        <v>3449</v>
      </c>
      <c r="G149" t="s">
        <v>4024</v>
      </c>
      <c r="H149" s="8">
        <v>45235</v>
      </c>
      <c r="I149" s="8">
        <v>46330</v>
      </c>
      <c r="J149" t="s">
        <v>3041</v>
      </c>
      <c r="K149" s="8">
        <v>219512</v>
      </c>
      <c r="M149">
        <v>220</v>
      </c>
      <c r="N149">
        <v>100</v>
      </c>
      <c r="O149" t="s">
        <v>4038</v>
      </c>
      <c r="P149" t="s">
        <v>4142</v>
      </c>
      <c r="Q149" t="s">
        <v>4027</v>
      </c>
      <c r="R149" t="s">
        <v>4583</v>
      </c>
      <c r="S149" t="s">
        <v>4130</v>
      </c>
      <c r="T149" t="s">
        <v>3063</v>
      </c>
      <c r="U149" t="s">
        <v>4114</v>
      </c>
      <c r="V149" t="s">
        <v>4042</v>
      </c>
      <c r="W149" t="s">
        <v>4190</v>
      </c>
      <c r="X149" t="s">
        <v>4524</v>
      </c>
      <c r="Y149" t="s">
        <v>4525</v>
      </c>
      <c r="Z149" t="s">
        <v>2796</v>
      </c>
      <c r="AA149" t="s">
        <v>4251</v>
      </c>
      <c r="AB149" t="s">
        <v>4118</v>
      </c>
      <c r="AC149" t="s">
        <v>4036</v>
      </c>
      <c r="AD149" t="s">
        <v>4018</v>
      </c>
      <c r="AE149" t="s">
        <v>3060</v>
      </c>
      <c r="AF149" t="s">
        <v>3304</v>
      </c>
      <c r="AG149" t="s">
        <v>3449</v>
      </c>
      <c r="AH149" t="s">
        <v>815</v>
      </c>
      <c r="AI149" t="s">
        <v>3074</v>
      </c>
      <c r="AJ149" t="s">
        <v>3073</v>
      </c>
      <c r="AK149" t="s">
        <v>3274</v>
      </c>
      <c r="AL149" t="s">
        <v>3275</v>
      </c>
      <c r="AM149" t="s">
        <v>3028</v>
      </c>
      <c r="AN149" t="s">
        <v>3063</v>
      </c>
    </row>
    <row r="150" spans="1:40" x14ac:dyDescent="0.25">
      <c r="A150">
        <v>1113629863</v>
      </c>
      <c r="B150">
        <v>10830</v>
      </c>
      <c r="C150" t="s">
        <v>4589</v>
      </c>
      <c r="D150" t="s">
        <v>3449</v>
      </c>
      <c r="E150" s="8">
        <v>38644</v>
      </c>
      <c r="F150" t="s">
        <v>3449</v>
      </c>
      <c r="G150" t="s">
        <v>4024</v>
      </c>
      <c r="H150" s="8">
        <v>45235</v>
      </c>
      <c r="I150" s="8">
        <v>46330</v>
      </c>
      <c r="J150" t="s">
        <v>3041</v>
      </c>
      <c r="K150" s="8">
        <v>219512</v>
      </c>
      <c r="M150">
        <v>220</v>
      </c>
      <c r="N150">
        <v>100</v>
      </c>
      <c r="O150" t="s">
        <v>4038</v>
      </c>
      <c r="P150" t="s">
        <v>4086</v>
      </c>
      <c r="Q150" t="s">
        <v>4027</v>
      </c>
      <c r="R150" t="s">
        <v>4590</v>
      </c>
      <c r="S150" t="s">
        <v>4130</v>
      </c>
      <c r="T150" t="s">
        <v>3063</v>
      </c>
      <c r="U150" t="s">
        <v>4114</v>
      </c>
      <c r="V150" t="s">
        <v>4356</v>
      </c>
      <c r="W150" t="s">
        <v>4190</v>
      </c>
      <c r="X150" t="s">
        <v>4524</v>
      </c>
      <c r="Y150" t="s">
        <v>4525</v>
      </c>
      <c r="Z150" t="s">
        <v>4116</v>
      </c>
      <c r="AA150" t="s">
        <v>4117</v>
      </c>
      <c r="AB150" t="s">
        <v>4118</v>
      </c>
      <c r="AC150" t="s">
        <v>4036</v>
      </c>
      <c r="AD150" t="s">
        <v>4018</v>
      </c>
      <c r="AE150" t="s">
        <v>3060</v>
      </c>
      <c r="AF150" t="s">
        <v>3304</v>
      </c>
      <c r="AG150" t="s">
        <v>3449</v>
      </c>
      <c r="AH150" t="s">
        <v>815</v>
      </c>
      <c r="AI150" t="s">
        <v>3074</v>
      </c>
      <c r="AJ150" t="s">
        <v>4119</v>
      </c>
      <c r="AK150" t="s">
        <v>3274</v>
      </c>
      <c r="AL150" t="s">
        <v>3275</v>
      </c>
      <c r="AM150" t="s">
        <v>3028</v>
      </c>
      <c r="AN150" t="s">
        <v>3063</v>
      </c>
    </row>
    <row r="151" spans="1:40" x14ac:dyDescent="0.25">
      <c r="A151">
        <v>1114120221</v>
      </c>
      <c r="B151">
        <v>10839</v>
      </c>
      <c r="C151" t="s">
        <v>4659</v>
      </c>
      <c r="D151" t="s">
        <v>3449</v>
      </c>
      <c r="E151" s="8">
        <v>39848</v>
      </c>
      <c r="F151" t="s">
        <v>3449</v>
      </c>
      <c r="G151" t="s">
        <v>4024</v>
      </c>
      <c r="H151" s="8">
        <v>45235</v>
      </c>
      <c r="I151" s="8">
        <v>46330</v>
      </c>
      <c r="J151" t="s">
        <v>3041</v>
      </c>
      <c r="K151" s="8">
        <v>219512</v>
      </c>
      <c r="M151">
        <v>220</v>
      </c>
      <c r="N151">
        <v>100</v>
      </c>
      <c r="O151" t="s">
        <v>4038</v>
      </c>
      <c r="P151" t="s">
        <v>4142</v>
      </c>
      <c r="Q151" t="s">
        <v>4027</v>
      </c>
      <c r="R151" t="s">
        <v>4660</v>
      </c>
      <c r="S151" t="s">
        <v>4140</v>
      </c>
      <c r="T151" t="s">
        <v>3063</v>
      </c>
      <c r="U151" t="s">
        <v>4114</v>
      </c>
      <c r="V151" t="s">
        <v>4042</v>
      </c>
      <c r="W151" t="s">
        <v>4190</v>
      </c>
      <c r="X151" t="s">
        <v>4524</v>
      </c>
      <c r="Y151" t="s">
        <v>4525</v>
      </c>
      <c r="Z151" t="s">
        <v>3305</v>
      </c>
      <c r="AA151" t="s">
        <v>4096</v>
      </c>
      <c r="AB151" t="s">
        <v>4118</v>
      </c>
      <c r="AC151" t="s">
        <v>4036</v>
      </c>
      <c r="AD151" t="s">
        <v>4018</v>
      </c>
      <c r="AE151" t="s">
        <v>3060</v>
      </c>
      <c r="AF151" t="s">
        <v>3304</v>
      </c>
      <c r="AG151" t="s">
        <v>3449</v>
      </c>
      <c r="AH151" t="s">
        <v>815</v>
      </c>
      <c r="AI151" t="s">
        <v>3074</v>
      </c>
      <c r="AJ151" t="s">
        <v>3306</v>
      </c>
      <c r="AK151" t="s">
        <v>3274</v>
      </c>
      <c r="AL151" t="s">
        <v>3275</v>
      </c>
      <c r="AM151" t="s">
        <v>3028</v>
      </c>
      <c r="AN151" t="s">
        <v>3063</v>
      </c>
    </row>
    <row r="152" spans="1:40" x14ac:dyDescent="0.25">
      <c r="A152">
        <v>1148444955</v>
      </c>
      <c r="B152">
        <v>10844</v>
      </c>
      <c r="C152" t="s">
        <v>4599</v>
      </c>
      <c r="D152" t="s">
        <v>3449</v>
      </c>
      <c r="E152" s="8">
        <v>41075</v>
      </c>
      <c r="F152" t="s">
        <v>3449</v>
      </c>
      <c r="G152" t="s">
        <v>4024</v>
      </c>
      <c r="H152" s="8">
        <v>45235</v>
      </c>
      <c r="I152" s="8">
        <v>46330</v>
      </c>
      <c r="J152" t="s">
        <v>3041</v>
      </c>
      <c r="K152" s="8">
        <v>219512</v>
      </c>
      <c r="M152">
        <v>220</v>
      </c>
      <c r="N152">
        <v>100</v>
      </c>
      <c r="O152" t="s">
        <v>4038</v>
      </c>
      <c r="P152" t="s">
        <v>4177</v>
      </c>
      <c r="Q152" t="s">
        <v>4027</v>
      </c>
      <c r="R152" t="s">
        <v>4600</v>
      </c>
      <c r="S152" t="s">
        <v>4472</v>
      </c>
      <c r="T152" t="s">
        <v>3063</v>
      </c>
      <c r="U152" t="s">
        <v>4114</v>
      </c>
      <c r="V152" t="s">
        <v>4042</v>
      </c>
      <c r="W152" t="s">
        <v>4190</v>
      </c>
      <c r="X152" t="s">
        <v>4524</v>
      </c>
      <c r="Y152" t="s">
        <v>4525</v>
      </c>
      <c r="Z152" t="s">
        <v>4116</v>
      </c>
      <c r="AA152" t="s">
        <v>4117</v>
      </c>
      <c r="AB152" t="s">
        <v>4118</v>
      </c>
      <c r="AC152" t="s">
        <v>4036</v>
      </c>
      <c r="AD152" t="s">
        <v>4018</v>
      </c>
      <c r="AE152" t="s">
        <v>3060</v>
      </c>
      <c r="AF152" t="s">
        <v>3304</v>
      </c>
      <c r="AG152" t="s">
        <v>3449</v>
      </c>
      <c r="AH152" t="s">
        <v>815</v>
      </c>
      <c r="AI152" t="s">
        <v>3074</v>
      </c>
      <c r="AJ152" t="s">
        <v>4119</v>
      </c>
      <c r="AK152" t="s">
        <v>3274</v>
      </c>
      <c r="AL152" t="s">
        <v>3275</v>
      </c>
      <c r="AM152" t="s">
        <v>3028</v>
      </c>
      <c r="AN152" t="s">
        <v>3063</v>
      </c>
    </row>
    <row r="153" spans="1:40" x14ac:dyDescent="0.25">
      <c r="A153">
        <v>76263510</v>
      </c>
      <c r="B153">
        <v>10846</v>
      </c>
      <c r="C153" t="s">
        <v>4601</v>
      </c>
      <c r="D153" t="s">
        <v>3449</v>
      </c>
      <c r="E153" s="8">
        <v>33672</v>
      </c>
      <c r="F153" t="s">
        <v>3449</v>
      </c>
      <c r="G153" t="s">
        <v>4024</v>
      </c>
      <c r="H153" s="8">
        <v>45235</v>
      </c>
      <c r="I153" s="8">
        <v>46330</v>
      </c>
      <c r="J153" t="s">
        <v>3041</v>
      </c>
      <c r="K153" s="8">
        <v>219512</v>
      </c>
      <c r="M153">
        <v>220</v>
      </c>
      <c r="N153">
        <v>100</v>
      </c>
      <c r="O153" t="s">
        <v>4038</v>
      </c>
      <c r="P153" t="s">
        <v>4142</v>
      </c>
      <c r="Q153" t="s">
        <v>4027</v>
      </c>
      <c r="R153" t="s">
        <v>4602</v>
      </c>
      <c r="S153" t="s">
        <v>4041</v>
      </c>
      <c r="T153" t="s">
        <v>3063</v>
      </c>
      <c r="U153" t="s">
        <v>4114</v>
      </c>
      <c r="V153" t="s">
        <v>4042</v>
      </c>
      <c r="W153" t="s">
        <v>4190</v>
      </c>
      <c r="X153" t="s">
        <v>4524</v>
      </c>
      <c r="Y153" t="s">
        <v>4525</v>
      </c>
      <c r="Z153" t="s">
        <v>3305</v>
      </c>
      <c r="AA153" t="s">
        <v>4096</v>
      </c>
      <c r="AB153" t="s">
        <v>4118</v>
      </c>
      <c r="AC153" t="s">
        <v>4036</v>
      </c>
      <c r="AD153" t="s">
        <v>4018</v>
      </c>
      <c r="AE153" t="s">
        <v>3060</v>
      </c>
      <c r="AF153" t="s">
        <v>3304</v>
      </c>
      <c r="AG153" t="s">
        <v>3449</v>
      </c>
      <c r="AH153" t="s">
        <v>815</v>
      </c>
      <c r="AI153" t="s">
        <v>3074</v>
      </c>
      <c r="AJ153" t="s">
        <v>3306</v>
      </c>
      <c r="AK153" t="s">
        <v>3274</v>
      </c>
      <c r="AL153" t="s">
        <v>3275</v>
      </c>
      <c r="AM153" t="s">
        <v>3028</v>
      </c>
      <c r="AN153" t="s">
        <v>3063</v>
      </c>
    </row>
    <row r="154" spans="1:40" x14ac:dyDescent="0.25">
      <c r="A154">
        <v>16802088</v>
      </c>
      <c r="B154">
        <v>10848</v>
      </c>
      <c r="C154" t="s">
        <v>4607</v>
      </c>
      <c r="D154" t="s">
        <v>3449</v>
      </c>
      <c r="E154" s="8">
        <v>32351</v>
      </c>
      <c r="F154" t="s">
        <v>3449</v>
      </c>
      <c r="G154" t="s">
        <v>4024</v>
      </c>
      <c r="H154" s="8">
        <v>45235</v>
      </c>
      <c r="I154" s="8">
        <v>46330</v>
      </c>
      <c r="J154" t="s">
        <v>3041</v>
      </c>
      <c r="K154" s="8">
        <v>219512</v>
      </c>
      <c r="M154">
        <v>220</v>
      </c>
      <c r="N154">
        <v>100</v>
      </c>
      <c r="O154" t="s">
        <v>4038</v>
      </c>
      <c r="P154" t="s">
        <v>4177</v>
      </c>
      <c r="Q154" t="s">
        <v>4027</v>
      </c>
      <c r="R154" t="s">
        <v>4608</v>
      </c>
      <c r="S154" t="s">
        <v>4140</v>
      </c>
      <c r="T154" t="s">
        <v>3063</v>
      </c>
      <c r="U154" t="s">
        <v>4114</v>
      </c>
      <c r="V154" t="s">
        <v>4042</v>
      </c>
      <c r="W154" t="s">
        <v>4190</v>
      </c>
      <c r="X154" t="s">
        <v>4524</v>
      </c>
      <c r="Y154" t="s">
        <v>4525</v>
      </c>
      <c r="Z154" t="s">
        <v>3305</v>
      </c>
      <c r="AA154" t="s">
        <v>4096</v>
      </c>
      <c r="AB154" t="s">
        <v>4118</v>
      </c>
      <c r="AC154" t="s">
        <v>4036</v>
      </c>
      <c r="AD154" t="s">
        <v>4018</v>
      </c>
      <c r="AE154" t="s">
        <v>3060</v>
      </c>
      <c r="AF154" t="s">
        <v>3304</v>
      </c>
      <c r="AG154" t="s">
        <v>3449</v>
      </c>
      <c r="AH154" t="s">
        <v>815</v>
      </c>
      <c r="AI154" t="s">
        <v>3074</v>
      </c>
      <c r="AJ154" t="s">
        <v>3306</v>
      </c>
      <c r="AK154" t="s">
        <v>3274</v>
      </c>
      <c r="AL154" t="s">
        <v>3275</v>
      </c>
      <c r="AM154" t="s">
        <v>3028</v>
      </c>
      <c r="AN154" t="s">
        <v>3063</v>
      </c>
    </row>
    <row r="155" spans="1:40" x14ac:dyDescent="0.25">
      <c r="A155">
        <v>6316587</v>
      </c>
      <c r="B155">
        <v>10849</v>
      </c>
      <c r="C155" t="s">
        <v>4653</v>
      </c>
      <c r="D155" t="s">
        <v>3449</v>
      </c>
      <c r="E155" s="8">
        <v>31287</v>
      </c>
      <c r="F155" t="s">
        <v>3449</v>
      </c>
      <c r="G155" t="s">
        <v>4024</v>
      </c>
      <c r="H155" s="8">
        <v>45235</v>
      </c>
      <c r="I155" s="8">
        <v>46330</v>
      </c>
      <c r="J155" t="s">
        <v>3041</v>
      </c>
      <c r="K155" s="8">
        <v>219512</v>
      </c>
      <c r="M155">
        <v>220</v>
      </c>
      <c r="N155">
        <v>100</v>
      </c>
      <c r="O155" t="s">
        <v>4038</v>
      </c>
      <c r="P155" t="s">
        <v>4142</v>
      </c>
      <c r="Q155" t="s">
        <v>4027</v>
      </c>
      <c r="R155" t="s">
        <v>4654</v>
      </c>
      <c r="S155" t="s">
        <v>4041</v>
      </c>
      <c r="T155" t="s">
        <v>3063</v>
      </c>
      <c r="U155" t="s">
        <v>4114</v>
      </c>
      <c r="V155" t="s">
        <v>4042</v>
      </c>
      <c r="W155" t="s">
        <v>4190</v>
      </c>
      <c r="X155" t="s">
        <v>4524</v>
      </c>
      <c r="Y155" t="s">
        <v>4525</v>
      </c>
      <c r="Z155" t="s">
        <v>3305</v>
      </c>
      <c r="AA155" t="s">
        <v>4096</v>
      </c>
      <c r="AB155" t="s">
        <v>4118</v>
      </c>
      <c r="AC155" t="s">
        <v>4036</v>
      </c>
      <c r="AD155" t="s">
        <v>4018</v>
      </c>
      <c r="AE155" t="s">
        <v>3060</v>
      </c>
      <c r="AF155" t="s">
        <v>3304</v>
      </c>
      <c r="AG155" t="s">
        <v>3449</v>
      </c>
      <c r="AH155" t="s">
        <v>815</v>
      </c>
      <c r="AI155" t="s">
        <v>3074</v>
      </c>
      <c r="AJ155" t="s">
        <v>3306</v>
      </c>
      <c r="AK155" t="s">
        <v>3274</v>
      </c>
      <c r="AL155" t="s">
        <v>3275</v>
      </c>
      <c r="AM155" t="s">
        <v>3028</v>
      </c>
      <c r="AN155" t="s">
        <v>3063</v>
      </c>
    </row>
    <row r="156" spans="1:40" x14ac:dyDescent="0.25">
      <c r="A156">
        <v>94315292</v>
      </c>
      <c r="B156">
        <v>10851</v>
      </c>
      <c r="C156" t="s">
        <v>4651</v>
      </c>
      <c r="D156" t="s">
        <v>3449</v>
      </c>
      <c r="E156" s="8">
        <v>33332</v>
      </c>
      <c r="F156" t="s">
        <v>3449</v>
      </c>
      <c r="G156" t="s">
        <v>4024</v>
      </c>
      <c r="H156" s="8">
        <v>45235</v>
      </c>
      <c r="I156" s="8">
        <v>46330</v>
      </c>
      <c r="J156" t="s">
        <v>3041</v>
      </c>
      <c r="K156" s="8">
        <v>219512</v>
      </c>
      <c r="M156">
        <v>220</v>
      </c>
      <c r="N156">
        <v>100</v>
      </c>
      <c r="O156" t="s">
        <v>4038</v>
      </c>
      <c r="P156" t="s">
        <v>4445</v>
      </c>
      <c r="Q156" t="s">
        <v>4027</v>
      </c>
      <c r="R156" t="s">
        <v>4652</v>
      </c>
      <c r="S156" t="s">
        <v>4140</v>
      </c>
      <c r="T156" t="s">
        <v>3063</v>
      </c>
      <c r="U156" t="s">
        <v>4114</v>
      </c>
      <c r="V156" t="s">
        <v>4042</v>
      </c>
      <c r="W156" t="s">
        <v>4190</v>
      </c>
      <c r="X156" t="s">
        <v>4524</v>
      </c>
      <c r="Y156" t="s">
        <v>4525</v>
      </c>
      <c r="Z156" t="s">
        <v>3305</v>
      </c>
      <c r="AA156" t="s">
        <v>4096</v>
      </c>
      <c r="AB156" t="s">
        <v>4118</v>
      </c>
      <c r="AC156" t="s">
        <v>4036</v>
      </c>
      <c r="AD156" t="s">
        <v>4018</v>
      </c>
      <c r="AE156" t="s">
        <v>3060</v>
      </c>
      <c r="AF156" t="s">
        <v>3304</v>
      </c>
      <c r="AG156" t="s">
        <v>3449</v>
      </c>
      <c r="AH156" t="s">
        <v>815</v>
      </c>
      <c r="AI156" t="s">
        <v>3074</v>
      </c>
      <c r="AJ156" t="s">
        <v>3306</v>
      </c>
      <c r="AK156" t="s">
        <v>3274</v>
      </c>
      <c r="AL156" t="s">
        <v>3275</v>
      </c>
      <c r="AM156" t="s">
        <v>3028</v>
      </c>
      <c r="AN156" t="s">
        <v>3063</v>
      </c>
    </row>
    <row r="157" spans="1:40" x14ac:dyDescent="0.25">
      <c r="A157">
        <v>10345975</v>
      </c>
      <c r="B157">
        <v>10852</v>
      </c>
      <c r="C157" t="s">
        <v>4649</v>
      </c>
      <c r="D157" t="s">
        <v>3449</v>
      </c>
      <c r="E157" s="8">
        <v>33724</v>
      </c>
      <c r="F157" t="s">
        <v>3449</v>
      </c>
      <c r="G157" t="s">
        <v>4024</v>
      </c>
      <c r="H157" s="8">
        <v>45235</v>
      </c>
      <c r="I157" s="8">
        <v>46330</v>
      </c>
      <c r="J157" t="s">
        <v>3041</v>
      </c>
      <c r="K157" s="8">
        <v>219512</v>
      </c>
      <c r="M157">
        <v>220</v>
      </c>
      <c r="N157">
        <v>100</v>
      </c>
      <c r="O157" t="s">
        <v>4038</v>
      </c>
      <c r="P157" t="s">
        <v>4142</v>
      </c>
      <c r="Q157" t="s">
        <v>4027</v>
      </c>
      <c r="R157" t="s">
        <v>4650</v>
      </c>
      <c r="S157" t="s">
        <v>4469</v>
      </c>
      <c r="T157" t="s">
        <v>3063</v>
      </c>
      <c r="U157" t="s">
        <v>4114</v>
      </c>
      <c r="V157" t="s">
        <v>4042</v>
      </c>
      <c r="W157" t="s">
        <v>4190</v>
      </c>
      <c r="X157" t="s">
        <v>4524</v>
      </c>
      <c r="Y157" t="s">
        <v>4525</v>
      </c>
      <c r="Z157" t="s">
        <v>3305</v>
      </c>
      <c r="AA157" t="s">
        <v>4096</v>
      </c>
      <c r="AB157" t="s">
        <v>4118</v>
      </c>
      <c r="AC157" t="s">
        <v>4036</v>
      </c>
      <c r="AD157" t="s">
        <v>4018</v>
      </c>
      <c r="AE157" t="s">
        <v>3060</v>
      </c>
      <c r="AF157" t="s">
        <v>3304</v>
      </c>
      <c r="AG157" t="s">
        <v>3449</v>
      </c>
      <c r="AH157" t="s">
        <v>815</v>
      </c>
      <c r="AI157" t="s">
        <v>3074</v>
      </c>
      <c r="AJ157" t="s">
        <v>3306</v>
      </c>
      <c r="AK157" t="s">
        <v>3274</v>
      </c>
      <c r="AL157" t="s">
        <v>3275</v>
      </c>
      <c r="AM157" t="s">
        <v>3028</v>
      </c>
      <c r="AN157" t="s">
        <v>3063</v>
      </c>
    </row>
    <row r="158" spans="1:40" x14ac:dyDescent="0.25">
      <c r="A158">
        <v>1001054074</v>
      </c>
      <c r="B158">
        <v>10855</v>
      </c>
      <c r="C158" t="s">
        <v>4641</v>
      </c>
      <c r="D158" t="s">
        <v>3449</v>
      </c>
      <c r="E158" s="8">
        <v>43193</v>
      </c>
      <c r="F158" t="s">
        <v>3449</v>
      </c>
      <c r="G158" t="s">
        <v>4024</v>
      </c>
      <c r="H158" s="8">
        <v>45235</v>
      </c>
      <c r="I158" s="8">
        <v>46330</v>
      </c>
      <c r="J158" t="s">
        <v>3041</v>
      </c>
      <c r="K158" s="8">
        <v>219512</v>
      </c>
      <c r="M158">
        <v>220</v>
      </c>
      <c r="N158">
        <v>100</v>
      </c>
      <c r="O158" t="s">
        <v>4038</v>
      </c>
      <c r="P158" t="s">
        <v>4006</v>
      </c>
      <c r="Q158" t="s">
        <v>4027</v>
      </c>
      <c r="R158" t="s">
        <v>4642</v>
      </c>
      <c r="S158" t="s">
        <v>4494</v>
      </c>
      <c r="T158" t="s">
        <v>3063</v>
      </c>
      <c r="U158" t="s">
        <v>4114</v>
      </c>
      <c r="V158" t="s">
        <v>4042</v>
      </c>
      <c r="W158" t="s">
        <v>4190</v>
      </c>
      <c r="X158" t="s">
        <v>4524</v>
      </c>
      <c r="Y158" t="s">
        <v>4525</v>
      </c>
      <c r="Z158" t="s">
        <v>2796</v>
      </c>
      <c r="AA158" t="s">
        <v>4251</v>
      </c>
      <c r="AB158" t="s">
        <v>4118</v>
      </c>
      <c r="AC158" t="s">
        <v>4036</v>
      </c>
      <c r="AD158" t="s">
        <v>4018</v>
      </c>
      <c r="AE158" t="s">
        <v>3060</v>
      </c>
      <c r="AF158" t="s">
        <v>3304</v>
      </c>
      <c r="AG158" t="s">
        <v>3449</v>
      </c>
      <c r="AH158" t="s">
        <v>815</v>
      </c>
      <c r="AI158" t="s">
        <v>3074</v>
      </c>
      <c r="AJ158" t="s">
        <v>3073</v>
      </c>
      <c r="AK158" t="s">
        <v>3274</v>
      </c>
      <c r="AL158" t="s">
        <v>3275</v>
      </c>
      <c r="AM158" t="s">
        <v>3028</v>
      </c>
      <c r="AN158" t="s">
        <v>3063</v>
      </c>
    </row>
    <row r="159" spans="1:40" x14ac:dyDescent="0.25">
      <c r="A159">
        <v>1112229027</v>
      </c>
      <c r="B159">
        <v>10857</v>
      </c>
      <c r="C159" t="s">
        <v>4639</v>
      </c>
      <c r="D159" t="s">
        <v>3449</v>
      </c>
      <c r="E159" s="8">
        <v>41471</v>
      </c>
      <c r="F159" t="s">
        <v>3449</v>
      </c>
      <c r="G159" t="s">
        <v>4024</v>
      </c>
      <c r="H159" s="8">
        <v>45235</v>
      </c>
      <c r="I159" s="8">
        <v>46330</v>
      </c>
      <c r="J159" t="s">
        <v>3041</v>
      </c>
      <c r="K159" s="8">
        <v>219512</v>
      </c>
      <c r="M159">
        <v>220</v>
      </c>
      <c r="N159">
        <v>100</v>
      </c>
      <c r="O159" t="s">
        <v>4038</v>
      </c>
      <c r="P159" t="s">
        <v>4086</v>
      </c>
      <c r="Q159" t="s">
        <v>4027</v>
      </c>
      <c r="R159" t="s">
        <v>4640</v>
      </c>
      <c r="S159" t="s">
        <v>4140</v>
      </c>
      <c r="T159" t="s">
        <v>3063</v>
      </c>
      <c r="U159" t="s">
        <v>4114</v>
      </c>
      <c r="V159" t="s">
        <v>4042</v>
      </c>
      <c r="W159" t="s">
        <v>4190</v>
      </c>
      <c r="X159" t="s">
        <v>4524</v>
      </c>
      <c r="Y159" t="s">
        <v>4525</v>
      </c>
      <c r="Z159" t="s">
        <v>3305</v>
      </c>
      <c r="AA159" t="s">
        <v>4096</v>
      </c>
      <c r="AB159" t="s">
        <v>4118</v>
      </c>
      <c r="AC159" t="s">
        <v>4036</v>
      </c>
      <c r="AD159" t="s">
        <v>4018</v>
      </c>
      <c r="AE159" t="s">
        <v>3060</v>
      </c>
      <c r="AF159" t="s">
        <v>3304</v>
      </c>
      <c r="AG159" t="s">
        <v>3449</v>
      </c>
      <c r="AH159" t="s">
        <v>815</v>
      </c>
      <c r="AI159" t="s">
        <v>3074</v>
      </c>
      <c r="AJ159" t="s">
        <v>3306</v>
      </c>
      <c r="AK159" t="s">
        <v>3274</v>
      </c>
      <c r="AL159" t="s">
        <v>3275</v>
      </c>
      <c r="AM159" t="s">
        <v>3028</v>
      </c>
      <c r="AN159" t="s">
        <v>3063</v>
      </c>
    </row>
    <row r="160" spans="1:40" x14ac:dyDescent="0.25">
      <c r="A160">
        <v>6646619</v>
      </c>
      <c r="B160">
        <v>10859</v>
      </c>
      <c r="C160" t="s">
        <v>4635</v>
      </c>
      <c r="D160" t="s">
        <v>3449</v>
      </c>
      <c r="E160" s="8">
        <v>36003</v>
      </c>
      <c r="F160" t="s">
        <v>3449</v>
      </c>
      <c r="G160" t="s">
        <v>4024</v>
      </c>
      <c r="H160" s="8">
        <v>45235</v>
      </c>
      <c r="I160" s="8">
        <v>46330</v>
      </c>
      <c r="J160" t="s">
        <v>3041</v>
      </c>
      <c r="K160" s="8">
        <v>219512</v>
      </c>
      <c r="M160">
        <v>220</v>
      </c>
      <c r="N160">
        <v>100</v>
      </c>
      <c r="O160" t="s">
        <v>4038</v>
      </c>
      <c r="P160" t="s">
        <v>4086</v>
      </c>
      <c r="Q160" t="s">
        <v>4027</v>
      </c>
      <c r="R160" t="s">
        <v>4636</v>
      </c>
      <c r="S160" t="s">
        <v>3573</v>
      </c>
      <c r="T160" t="s">
        <v>3085</v>
      </c>
      <c r="U160" t="s">
        <v>4114</v>
      </c>
      <c r="V160" t="s">
        <v>4042</v>
      </c>
      <c r="W160" t="s">
        <v>4190</v>
      </c>
      <c r="X160" t="s">
        <v>4524</v>
      </c>
      <c r="Y160" t="s">
        <v>4525</v>
      </c>
      <c r="Z160" t="s">
        <v>3305</v>
      </c>
      <c r="AA160" t="s">
        <v>4096</v>
      </c>
      <c r="AB160" t="s">
        <v>4118</v>
      </c>
      <c r="AC160" t="s">
        <v>4036</v>
      </c>
      <c r="AD160" t="s">
        <v>4018</v>
      </c>
      <c r="AE160" t="s">
        <v>3060</v>
      </c>
      <c r="AF160" t="s">
        <v>3304</v>
      </c>
      <c r="AG160" t="s">
        <v>3449</v>
      </c>
      <c r="AH160" t="s">
        <v>815</v>
      </c>
      <c r="AI160" t="s">
        <v>3074</v>
      </c>
      <c r="AJ160" t="s">
        <v>3306</v>
      </c>
      <c r="AK160" t="s">
        <v>3274</v>
      </c>
      <c r="AL160" t="s">
        <v>3275</v>
      </c>
      <c r="AM160" t="s">
        <v>3028</v>
      </c>
      <c r="AN160" t="s">
        <v>3307</v>
      </c>
    </row>
    <row r="161" spans="1:40" x14ac:dyDescent="0.25">
      <c r="A161">
        <v>1113662143</v>
      </c>
      <c r="B161">
        <v>10860</v>
      </c>
      <c r="C161" t="s">
        <v>4633</v>
      </c>
      <c r="D161" t="s">
        <v>3449</v>
      </c>
      <c r="E161" s="8">
        <v>40682</v>
      </c>
      <c r="F161" t="s">
        <v>3449</v>
      </c>
      <c r="G161" t="s">
        <v>4024</v>
      </c>
      <c r="H161" s="8">
        <v>45235</v>
      </c>
      <c r="I161" s="8">
        <v>46330</v>
      </c>
      <c r="J161" t="s">
        <v>3041</v>
      </c>
      <c r="K161" s="8">
        <v>219512</v>
      </c>
      <c r="M161">
        <v>220</v>
      </c>
      <c r="N161">
        <v>100</v>
      </c>
      <c r="O161" t="s">
        <v>4038</v>
      </c>
      <c r="P161" t="s">
        <v>4177</v>
      </c>
      <c r="Q161" t="s">
        <v>4027</v>
      </c>
      <c r="R161" t="s">
        <v>4634</v>
      </c>
      <c r="S161" t="s">
        <v>4140</v>
      </c>
      <c r="T161" t="s">
        <v>3063</v>
      </c>
      <c r="U161" t="s">
        <v>4114</v>
      </c>
      <c r="V161" t="s">
        <v>4042</v>
      </c>
      <c r="W161" t="s">
        <v>4190</v>
      </c>
      <c r="X161" t="s">
        <v>4524</v>
      </c>
      <c r="Y161" t="s">
        <v>4525</v>
      </c>
      <c r="Z161" t="s">
        <v>3305</v>
      </c>
      <c r="AA161" t="s">
        <v>4096</v>
      </c>
      <c r="AB161" t="s">
        <v>4118</v>
      </c>
      <c r="AC161" t="s">
        <v>4036</v>
      </c>
      <c r="AD161" t="s">
        <v>4018</v>
      </c>
      <c r="AE161" t="s">
        <v>3060</v>
      </c>
      <c r="AF161" t="s">
        <v>3304</v>
      </c>
      <c r="AG161" t="s">
        <v>3449</v>
      </c>
      <c r="AH161" t="s">
        <v>815</v>
      </c>
      <c r="AI161" t="s">
        <v>3074</v>
      </c>
      <c r="AJ161" t="s">
        <v>3306</v>
      </c>
      <c r="AK161" t="s">
        <v>3274</v>
      </c>
      <c r="AL161" t="s">
        <v>3275</v>
      </c>
      <c r="AM161" t="s">
        <v>3028</v>
      </c>
      <c r="AN161" t="s">
        <v>3063</v>
      </c>
    </row>
    <row r="162" spans="1:40" x14ac:dyDescent="0.25">
      <c r="A162">
        <v>16897444</v>
      </c>
      <c r="B162">
        <v>10868</v>
      </c>
      <c r="C162" t="s">
        <v>4629</v>
      </c>
      <c r="D162" t="s">
        <v>3449</v>
      </c>
      <c r="E162" s="8">
        <v>37803</v>
      </c>
      <c r="F162" t="s">
        <v>3449</v>
      </c>
      <c r="G162" t="s">
        <v>4024</v>
      </c>
      <c r="H162" s="8">
        <v>45235</v>
      </c>
      <c r="I162" s="8">
        <v>46330</v>
      </c>
      <c r="J162" t="s">
        <v>3041</v>
      </c>
      <c r="K162" s="8">
        <v>219512</v>
      </c>
      <c r="M162">
        <v>220</v>
      </c>
      <c r="N162">
        <v>100</v>
      </c>
      <c r="O162" t="s">
        <v>4038</v>
      </c>
      <c r="P162" t="s">
        <v>4086</v>
      </c>
      <c r="Q162" t="s">
        <v>4027</v>
      </c>
      <c r="R162" t="s">
        <v>4630</v>
      </c>
      <c r="S162" t="s">
        <v>4140</v>
      </c>
      <c r="T162" t="s">
        <v>3063</v>
      </c>
      <c r="U162" t="s">
        <v>4114</v>
      </c>
      <c r="V162" t="s">
        <v>4042</v>
      </c>
      <c r="W162" t="s">
        <v>4190</v>
      </c>
      <c r="X162" t="s">
        <v>4524</v>
      </c>
      <c r="Y162" t="s">
        <v>4525</v>
      </c>
      <c r="Z162" t="s">
        <v>3305</v>
      </c>
      <c r="AA162" t="s">
        <v>4096</v>
      </c>
      <c r="AB162" t="s">
        <v>4118</v>
      </c>
      <c r="AC162" t="s">
        <v>4036</v>
      </c>
      <c r="AD162" t="s">
        <v>4018</v>
      </c>
      <c r="AE162" t="s">
        <v>3060</v>
      </c>
      <c r="AF162" t="s">
        <v>3304</v>
      </c>
      <c r="AG162" t="s">
        <v>3449</v>
      </c>
      <c r="AH162" t="s">
        <v>815</v>
      </c>
      <c r="AI162" t="s">
        <v>3074</v>
      </c>
      <c r="AJ162" t="s">
        <v>3306</v>
      </c>
      <c r="AK162" t="s">
        <v>3274</v>
      </c>
      <c r="AL162" t="s">
        <v>3275</v>
      </c>
      <c r="AM162" t="s">
        <v>3028</v>
      </c>
      <c r="AN162" t="s">
        <v>3063</v>
      </c>
    </row>
    <row r="163" spans="1:40" x14ac:dyDescent="0.25">
      <c r="A163">
        <v>1113620334</v>
      </c>
      <c r="B163">
        <v>10872</v>
      </c>
      <c r="C163" t="s">
        <v>4616</v>
      </c>
      <c r="D163" t="s">
        <v>3449</v>
      </c>
      <c r="E163" s="8">
        <v>38153</v>
      </c>
      <c r="F163" t="s">
        <v>3449</v>
      </c>
      <c r="G163" t="s">
        <v>4024</v>
      </c>
      <c r="H163" s="8">
        <v>45235</v>
      </c>
      <c r="I163" s="8">
        <v>46330</v>
      </c>
      <c r="J163" t="s">
        <v>3041</v>
      </c>
      <c r="K163" s="8">
        <v>219512</v>
      </c>
      <c r="M163">
        <v>220</v>
      </c>
      <c r="N163">
        <v>100</v>
      </c>
      <c r="O163" t="s">
        <v>4038</v>
      </c>
      <c r="P163" t="s">
        <v>4006</v>
      </c>
      <c r="Q163" t="s">
        <v>4027</v>
      </c>
      <c r="R163" t="s">
        <v>4617</v>
      </c>
      <c r="S163" t="s">
        <v>4140</v>
      </c>
      <c r="T163" t="s">
        <v>3063</v>
      </c>
      <c r="U163" t="s">
        <v>4114</v>
      </c>
      <c r="V163" t="s">
        <v>4042</v>
      </c>
      <c r="W163" t="s">
        <v>4190</v>
      </c>
      <c r="X163" t="s">
        <v>4524</v>
      </c>
      <c r="Y163" t="s">
        <v>4525</v>
      </c>
      <c r="Z163" t="s">
        <v>3305</v>
      </c>
      <c r="AA163" t="s">
        <v>4096</v>
      </c>
      <c r="AB163" t="s">
        <v>4118</v>
      </c>
      <c r="AC163" t="s">
        <v>4036</v>
      </c>
      <c r="AD163" t="s">
        <v>4018</v>
      </c>
      <c r="AE163" t="s">
        <v>3060</v>
      </c>
      <c r="AF163" t="s">
        <v>3304</v>
      </c>
      <c r="AG163" t="s">
        <v>3449</v>
      </c>
      <c r="AH163" t="s">
        <v>815</v>
      </c>
      <c r="AI163" t="s">
        <v>3074</v>
      </c>
      <c r="AJ163" t="s">
        <v>3306</v>
      </c>
      <c r="AK163" t="s">
        <v>3274</v>
      </c>
      <c r="AL163" t="s">
        <v>3275</v>
      </c>
      <c r="AM163" t="s">
        <v>3028</v>
      </c>
      <c r="AN163" t="s">
        <v>3063</v>
      </c>
    </row>
    <row r="164" spans="1:40" x14ac:dyDescent="0.25">
      <c r="A164">
        <v>1005877330</v>
      </c>
      <c r="B164">
        <v>10874</v>
      </c>
      <c r="C164" t="s">
        <v>4625</v>
      </c>
      <c r="D164" t="s">
        <v>3449</v>
      </c>
      <c r="E164" s="8">
        <v>43881</v>
      </c>
      <c r="F164" t="s">
        <v>3449</v>
      </c>
      <c r="G164" t="s">
        <v>4024</v>
      </c>
      <c r="H164" s="8">
        <v>45235</v>
      </c>
      <c r="I164" s="8">
        <v>46330</v>
      </c>
      <c r="J164" t="s">
        <v>3041</v>
      </c>
      <c r="K164" s="8">
        <v>219512</v>
      </c>
      <c r="M164">
        <v>220</v>
      </c>
      <c r="N164">
        <v>100</v>
      </c>
      <c r="O164" t="s">
        <v>4038</v>
      </c>
      <c r="P164" t="s">
        <v>4142</v>
      </c>
      <c r="Q164" t="s">
        <v>4027</v>
      </c>
      <c r="R164" t="s">
        <v>4626</v>
      </c>
      <c r="S164" t="s">
        <v>3171</v>
      </c>
      <c r="T164" t="s">
        <v>4404</v>
      </c>
      <c r="U164" t="s">
        <v>4114</v>
      </c>
      <c r="V164" t="s">
        <v>4011</v>
      </c>
      <c r="W164" t="s">
        <v>4190</v>
      </c>
      <c r="X164" t="s">
        <v>4627</v>
      </c>
      <c r="Y164" t="s">
        <v>4628</v>
      </c>
      <c r="Z164" t="s">
        <v>4461</v>
      </c>
      <c r="AA164" t="s">
        <v>4462</v>
      </c>
      <c r="AB164" t="s">
        <v>4118</v>
      </c>
      <c r="AC164" t="s">
        <v>4017</v>
      </c>
      <c r="AD164" t="s">
        <v>4018</v>
      </c>
      <c r="AE164" t="s">
        <v>4127</v>
      </c>
      <c r="AF164" t="s">
        <v>3304</v>
      </c>
      <c r="AG164" t="s">
        <v>3449</v>
      </c>
      <c r="AH164" t="s">
        <v>815</v>
      </c>
      <c r="AI164" t="s">
        <v>3074</v>
      </c>
      <c r="AJ164" t="s">
        <v>3296</v>
      </c>
      <c r="AK164" t="s">
        <v>3285</v>
      </c>
      <c r="AL164" t="s">
        <v>3275</v>
      </c>
      <c r="AM164" t="s">
        <v>3081</v>
      </c>
      <c r="AN164" t="s">
        <v>3055</v>
      </c>
    </row>
    <row r="165" spans="1:40" x14ac:dyDescent="0.25">
      <c r="A165">
        <v>1113662192</v>
      </c>
      <c r="B165">
        <v>10879</v>
      </c>
      <c r="C165" t="s">
        <v>4620</v>
      </c>
      <c r="D165" t="s">
        <v>3449</v>
      </c>
      <c r="E165" s="8">
        <v>40686</v>
      </c>
      <c r="F165" t="s">
        <v>3449</v>
      </c>
      <c r="G165" t="s">
        <v>4024</v>
      </c>
      <c r="H165" s="8">
        <v>45235</v>
      </c>
      <c r="I165" s="8">
        <v>46330</v>
      </c>
      <c r="J165" t="s">
        <v>3041</v>
      </c>
      <c r="K165" s="8">
        <v>219512</v>
      </c>
      <c r="M165">
        <v>220</v>
      </c>
      <c r="N165">
        <v>100</v>
      </c>
      <c r="O165" t="s">
        <v>4038</v>
      </c>
      <c r="P165" t="s">
        <v>4496</v>
      </c>
      <c r="Q165" t="s">
        <v>4027</v>
      </c>
      <c r="R165" t="s">
        <v>4621</v>
      </c>
      <c r="S165" t="s">
        <v>3573</v>
      </c>
      <c r="T165" t="s">
        <v>3085</v>
      </c>
      <c r="U165" t="s">
        <v>4114</v>
      </c>
      <c r="V165" t="s">
        <v>4042</v>
      </c>
      <c r="W165" t="s">
        <v>4190</v>
      </c>
      <c r="X165" t="s">
        <v>4524</v>
      </c>
      <c r="Y165" t="s">
        <v>4525</v>
      </c>
      <c r="Z165" t="s">
        <v>2796</v>
      </c>
      <c r="AA165" t="s">
        <v>4251</v>
      </c>
      <c r="AB165" t="s">
        <v>4118</v>
      </c>
      <c r="AC165" t="s">
        <v>4036</v>
      </c>
      <c r="AD165" t="s">
        <v>4018</v>
      </c>
      <c r="AE165" t="s">
        <v>3060</v>
      </c>
      <c r="AF165" t="s">
        <v>3304</v>
      </c>
      <c r="AG165" t="s">
        <v>3449</v>
      </c>
      <c r="AH165" t="s">
        <v>815</v>
      </c>
      <c r="AI165" t="s">
        <v>3074</v>
      </c>
      <c r="AJ165" t="s">
        <v>3073</v>
      </c>
      <c r="AK165" t="s">
        <v>3274</v>
      </c>
      <c r="AL165" t="s">
        <v>3275</v>
      </c>
      <c r="AM165" t="s">
        <v>3028</v>
      </c>
      <c r="AN165" t="s">
        <v>3307</v>
      </c>
    </row>
    <row r="166" spans="1:40" x14ac:dyDescent="0.25">
      <c r="A166">
        <v>1113626486</v>
      </c>
      <c r="B166">
        <v>10921</v>
      </c>
      <c r="C166" t="s">
        <v>4538</v>
      </c>
      <c r="D166" t="s">
        <v>3449</v>
      </c>
      <c r="E166" s="8">
        <v>38468</v>
      </c>
      <c r="F166" t="s">
        <v>3449</v>
      </c>
      <c r="G166" t="s">
        <v>4024</v>
      </c>
      <c r="H166" s="8">
        <v>45235</v>
      </c>
      <c r="I166" s="8">
        <v>46330</v>
      </c>
      <c r="J166" t="s">
        <v>3041</v>
      </c>
      <c r="K166" s="8">
        <v>219512</v>
      </c>
      <c r="M166">
        <v>220</v>
      </c>
      <c r="N166">
        <v>100</v>
      </c>
      <c r="O166" t="s">
        <v>4038</v>
      </c>
      <c r="P166" t="s">
        <v>4177</v>
      </c>
      <c r="Q166" t="s">
        <v>4027</v>
      </c>
      <c r="R166" t="s">
        <v>4539</v>
      </c>
      <c r="S166" t="s">
        <v>4140</v>
      </c>
      <c r="T166" t="s">
        <v>3063</v>
      </c>
      <c r="U166" t="s">
        <v>4114</v>
      </c>
      <c r="V166" t="s">
        <v>4042</v>
      </c>
      <c r="W166" t="s">
        <v>4190</v>
      </c>
      <c r="X166" t="s">
        <v>4524</v>
      </c>
      <c r="Y166" t="s">
        <v>4525</v>
      </c>
      <c r="Z166" t="s">
        <v>3305</v>
      </c>
      <c r="AA166" t="s">
        <v>4096</v>
      </c>
      <c r="AB166" t="s">
        <v>4118</v>
      </c>
      <c r="AC166" t="s">
        <v>4036</v>
      </c>
      <c r="AD166" t="s">
        <v>4018</v>
      </c>
      <c r="AE166" t="s">
        <v>3060</v>
      </c>
      <c r="AF166" t="s">
        <v>3304</v>
      </c>
      <c r="AG166" t="s">
        <v>3449</v>
      </c>
      <c r="AH166" t="s">
        <v>815</v>
      </c>
      <c r="AI166" t="s">
        <v>3074</v>
      </c>
      <c r="AJ166" t="s">
        <v>3306</v>
      </c>
      <c r="AK166" t="s">
        <v>3274</v>
      </c>
      <c r="AL166" t="s">
        <v>3275</v>
      </c>
      <c r="AM166" t="s">
        <v>3028</v>
      </c>
      <c r="AN166" t="s">
        <v>3063</v>
      </c>
    </row>
    <row r="167" spans="1:40" x14ac:dyDescent="0.25">
      <c r="A167">
        <v>94395630</v>
      </c>
      <c r="B167">
        <v>11040</v>
      </c>
      <c r="C167" t="s">
        <v>4614</v>
      </c>
      <c r="D167" t="s">
        <v>3440</v>
      </c>
      <c r="E167" s="8">
        <v>35305</v>
      </c>
      <c r="F167" t="s">
        <v>3440</v>
      </c>
      <c r="G167" t="s">
        <v>4024</v>
      </c>
      <c r="H167" s="8">
        <v>45235</v>
      </c>
      <c r="I167" s="8">
        <v>46330</v>
      </c>
      <c r="J167" t="s">
        <v>3041</v>
      </c>
      <c r="K167" s="8">
        <v>219512</v>
      </c>
      <c r="M167">
        <v>220</v>
      </c>
      <c r="N167">
        <v>100</v>
      </c>
      <c r="O167" t="s">
        <v>4038</v>
      </c>
      <c r="P167" t="s">
        <v>4177</v>
      </c>
      <c r="Q167" t="s">
        <v>4027</v>
      </c>
      <c r="R167" t="s">
        <v>4615</v>
      </c>
      <c r="S167" t="s">
        <v>4029</v>
      </c>
      <c r="T167" t="s">
        <v>3063</v>
      </c>
      <c r="U167" t="s">
        <v>4114</v>
      </c>
      <c r="V167" t="s">
        <v>4042</v>
      </c>
      <c r="W167" t="s">
        <v>4190</v>
      </c>
      <c r="X167" t="s">
        <v>4529</v>
      </c>
      <c r="Y167" t="s">
        <v>4530</v>
      </c>
      <c r="Z167" t="s">
        <v>2796</v>
      </c>
      <c r="AA167" t="s">
        <v>4251</v>
      </c>
      <c r="AB167" t="s">
        <v>4118</v>
      </c>
      <c r="AC167" t="s">
        <v>4036</v>
      </c>
      <c r="AD167" t="s">
        <v>4018</v>
      </c>
      <c r="AE167" t="s">
        <v>3060</v>
      </c>
      <c r="AF167" t="s">
        <v>3304</v>
      </c>
      <c r="AG167" t="s">
        <v>3440</v>
      </c>
      <c r="AH167" t="s">
        <v>815</v>
      </c>
      <c r="AI167" t="s">
        <v>3074</v>
      </c>
      <c r="AJ167" t="s">
        <v>3073</v>
      </c>
      <c r="AK167" t="s">
        <v>3274</v>
      </c>
      <c r="AL167" t="s">
        <v>3275</v>
      </c>
      <c r="AM167" t="s">
        <v>3028</v>
      </c>
      <c r="AN167" t="s">
        <v>3063</v>
      </c>
    </row>
    <row r="168" spans="1:40" x14ac:dyDescent="0.25">
      <c r="A168">
        <v>1115087424</v>
      </c>
      <c r="B168">
        <v>11041</v>
      </c>
      <c r="C168" t="s">
        <v>4526</v>
      </c>
      <c r="D168" t="s">
        <v>4527</v>
      </c>
      <c r="E168" s="8">
        <v>41876</v>
      </c>
      <c r="F168" t="s">
        <v>3440</v>
      </c>
      <c r="G168" t="s">
        <v>4024</v>
      </c>
      <c r="H168" s="8">
        <v>45235</v>
      </c>
      <c r="I168" s="8">
        <v>46330</v>
      </c>
      <c r="J168" t="s">
        <v>3041</v>
      </c>
      <c r="K168" s="8">
        <v>219512</v>
      </c>
      <c r="M168">
        <v>220</v>
      </c>
      <c r="N168">
        <v>100</v>
      </c>
      <c r="O168" t="s">
        <v>4038</v>
      </c>
      <c r="P168" t="s">
        <v>4177</v>
      </c>
      <c r="Q168" t="s">
        <v>4027</v>
      </c>
      <c r="R168" t="s">
        <v>4528</v>
      </c>
      <c r="S168" t="s">
        <v>4041</v>
      </c>
      <c r="T168" t="s">
        <v>3063</v>
      </c>
      <c r="U168" t="s">
        <v>4114</v>
      </c>
      <c r="V168" t="s">
        <v>4042</v>
      </c>
      <c r="W168" t="s">
        <v>4190</v>
      </c>
      <c r="X168" t="s">
        <v>4529</v>
      </c>
      <c r="Y168" t="s">
        <v>4530</v>
      </c>
      <c r="Z168" t="s">
        <v>3305</v>
      </c>
      <c r="AA168" t="s">
        <v>4096</v>
      </c>
      <c r="AB168" t="s">
        <v>4118</v>
      </c>
      <c r="AC168" t="s">
        <v>4036</v>
      </c>
      <c r="AD168" t="s">
        <v>4018</v>
      </c>
      <c r="AE168" t="s">
        <v>3060</v>
      </c>
      <c r="AF168" t="s">
        <v>3304</v>
      </c>
      <c r="AG168" t="s">
        <v>3440</v>
      </c>
      <c r="AH168" t="s">
        <v>815</v>
      </c>
      <c r="AI168" t="s">
        <v>3074</v>
      </c>
      <c r="AJ168" t="s">
        <v>3306</v>
      </c>
      <c r="AK168" t="s">
        <v>3274</v>
      </c>
      <c r="AL168" t="s">
        <v>3275</v>
      </c>
      <c r="AM168" t="s">
        <v>3028</v>
      </c>
      <c r="AN168" t="s">
        <v>3063</v>
      </c>
    </row>
    <row r="169" spans="1:40" x14ac:dyDescent="0.25">
      <c r="A169">
        <v>1116070193</v>
      </c>
      <c r="B169">
        <v>11043</v>
      </c>
      <c r="C169" t="s">
        <v>4637</v>
      </c>
      <c r="D169" t="s">
        <v>3440</v>
      </c>
      <c r="E169" s="8">
        <v>43138</v>
      </c>
      <c r="F169" t="s">
        <v>3440</v>
      </c>
      <c r="G169" t="s">
        <v>4024</v>
      </c>
      <c r="H169" s="8">
        <v>45235</v>
      </c>
      <c r="I169" s="8">
        <v>46330</v>
      </c>
      <c r="J169" t="s">
        <v>3041</v>
      </c>
      <c r="K169" s="8">
        <v>219512</v>
      </c>
      <c r="M169">
        <v>220</v>
      </c>
      <c r="N169">
        <v>100</v>
      </c>
      <c r="O169" t="s">
        <v>4038</v>
      </c>
      <c r="P169" t="s">
        <v>4142</v>
      </c>
      <c r="Q169" t="s">
        <v>4046</v>
      </c>
      <c r="R169" t="s">
        <v>4638</v>
      </c>
      <c r="S169" t="s">
        <v>4109</v>
      </c>
      <c r="T169" t="s">
        <v>3063</v>
      </c>
      <c r="U169" t="s">
        <v>4114</v>
      </c>
      <c r="V169" t="s">
        <v>4042</v>
      </c>
      <c r="W169" t="s">
        <v>4190</v>
      </c>
      <c r="X169" t="s">
        <v>4529</v>
      </c>
      <c r="Y169" t="s">
        <v>4530</v>
      </c>
      <c r="Z169" t="s">
        <v>2796</v>
      </c>
      <c r="AA169" t="s">
        <v>4251</v>
      </c>
      <c r="AB169" t="s">
        <v>4118</v>
      </c>
      <c r="AC169" t="s">
        <v>4036</v>
      </c>
      <c r="AD169" t="s">
        <v>4018</v>
      </c>
      <c r="AE169" t="s">
        <v>3060</v>
      </c>
      <c r="AF169" t="s">
        <v>3304</v>
      </c>
      <c r="AG169" t="s">
        <v>3440</v>
      </c>
      <c r="AH169" t="s">
        <v>815</v>
      </c>
      <c r="AI169" t="s">
        <v>3074</v>
      </c>
      <c r="AJ169" t="s">
        <v>3073</v>
      </c>
      <c r="AK169" t="s">
        <v>3274</v>
      </c>
      <c r="AL169" t="s">
        <v>3275</v>
      </c>
      <c r="AM169" t="s">
        <v>3028</v>
      </c>
      <c r="AN169" t="s">
        <v>3063</v>
      </c>
    </row>
    <row r="170" spans="1:40" x14ac:dyDescent="0.25">
      <c r="A170">
        <v>6445955</v>
      </c>
      <c r="B170">
        <v>11046</v>
      </c>
      <c r="C170" t="s">
        <v>4557</v>
      </c>
      <c r="D170" t="s">
        <v>4558</v>
      </c>
      <c r="E170" s="8">
        <v>35822</v>
      </c>
      <c r="F170" t="s">
        <v>3440</v>
      </c>
      <c r="G170" t="s">
        <v>4024</v>
      </c>
      <c r="H170" s="8">
        <v>45235</v>
      </c>
      <c r="I170" s="8">
        <v>46330</v>
      </c>
      <c r="J170" t="s">
        <v>3041</v>
      </c>
      <c r="K170" s="8">
        <v>219512</v>
      </c>
      <c r="M170">
        <v>220</v>
      </c>
      <c r="N170">
        <v>100</v>
      </c>
      <c r="O170" t="s">
        <v>4038</v>
      </c>
      <c r="P170" t="s">
        <v>4086</v>
      </c>
      <c r="Q170" t="s">
        <v>4027</v>
      </c>
      <c r="R170" t="s">
        <v>4559</v>
      </c>
      <c r="S170" t="s">
        <v>3573</v>
      </c>
      <c r="T170" t="s">
        <v>3085</v>
      </c>
      <c r="U170" t="s">
        <v>4114</v>
      </c>
      <c r="V170" t="s">
        <v>4042</v>
      </c>
      <c r="W170" t="s">
        <v>4190</v>
      </c>
      <c r="X170" t="s">
        <v>4529</v>
      </c>
      <c r="Y170" t="s">
        <v>4530</v>
      </c>
      <c r="Z170" t="s">
        <v>2796</v>
      </c>
      <c r="AA170" t="s">
        <v>4251</v>
      </c>
      <c r="AB170" t="s">
        <v>4118</v>
      </c>
      <c r="AC170" t="s">
        <v>4036</v>
      </c>
      <c r="AD170" t="s">
        <v>4018</v>
      </c>
      <c r="AE170" t="s">
        <v>3060</v>
      </c>
      <c r="AF170" t="s">
        <v>3304</v>
      </c>
      <c r="AG170" t="s">
        <v>3440</v>
      </c>
      <c r="AH170" t="s">
        <v>815</v>
      </c>
      <c r="AI170" t="s">
        <v>3074</v>
      </c>
      <c r="AJ170" t="s">
        <v>3073</v>
      </c>
      <c r="AK170" t="s">
        <v>3274</v>
      </c>
      <c r="AL170" t="s">
        <v>3275</v>
      </c>
      <c r="AM170" t="s">
        <v>3028</v>
      </c>
      <c r="AN170" t="s">
        <v>3307</v>
      </c>
    </row>
    <row r="171" spans="1:40" x14ac:dyDescent="0.25">
      <c r="A171">
        <v>1116235126</v>
      </c>
      <c r="B171">
        <v>11050</v>
      </c>
      <c r="C171" t="s">
        <v>4665</v>
      </c>
      <c r="D171" t="s">
        <v>3440</v>
      </c>
      <c r="E171" s="8">
        <v>38301</v>
      </c>
      <c r="F171" t="s">
        <v>3440</v>
      </c>
      <c r="G171" t="s">
        <v>4024</v>
      </c>
      <c r="H171" s="8">
        <v>45235</v>
      </c>
      <c r="I171" s="8">
        <v>46330</v>
      </c>
      <c r="J171" t="s">
        <v>3041</v>
      </c>
      <c r="K171" s="8">
        <v>219512</v>
      </c>
      <c r="M171">
        <v>220</v>
      </c>
      <c r="N171">
        <v>100</v>
      </c>
      <c r="O171" t="s">
        <v>4038</v>
      </c>
      <c r="P171" t="s">
        <v>4142</v>
      </c>
      <c r="Q171" t="s">
        <v>4027</v>
      </c>
      <c r="R171" t="s">
        <v>4666</v>
      </c>
      <c r="S171" t="s">
        <v>3573</v>
      </c>
      <c r="T171" t="s">
        <v>3085</v>
      </c>
      <c r="U171" t="s">
        <v>4114</v>
      </c>
      <c r="V171" t="s">
        <v>4042</v>
      </c>
      <c r="W171" t="s">
        <v>4190</v>
      </c>
      <c r="X171" t="s">
        <v>4529</v>
      </c>
      <c r="Y171" t="s">
        <v>4530</v>
      </c>
      <c r="Z171" t="s">
        <v>3305</v>
      </c>
      <c r="AA171" t="s">
        <v>4096</v>
      </c>
      <c r="AB171" t="s">
        <v>4118</v>
      </c>
      <c r="AC171" t="s">
        <v>4036</v>
      </c>
      <c r="AD171" t="s">
        <v>4018</v>
      </c>
      <c r="AE171" t="s">
        <v>3060</v>
      </c>
      <c r="AF171" t="s">
        <v>3304</v>
      </c>
      <c r="AG171" t="s">
        <v>3440</v>
      </c>
      <c r="AH171" t="s">
        <v>815</v>
      </c>
      <c r="AI171" t="s">
        <v>3074</v>
      </c>
      <c r="AJ171" t="s">
        <v>3306</v>
      </c>
      <c r="AK171" t="s">
        <v>3274</v>
      </c>
      <c r="AL171" t="s">
        <v>3275</v>
      </c>
      <c r="AM171" t="s">
        <v>3028</v>
      </c>
      <c r="AN171" t="s">
        <v>3307</v>
      </c>
    </row>
    <row r="172" spans="1:40" x14ac:dyDescent="0.25">
      <c r="A172">
        <v>1006464174</v>
      </c>
      <c r="B172">
        <v>11051</v>
      </c>
      <c r="C172" t="s">
        <v>4688</v>
      </c>
      <c r="D172" t="s">
        <v>3440</v>
      </c>
      <c r="E172" s="8">
        <v>44278</v>
      </c>
      <c r="F172" t="s">
        <v>3440</v>
      </c>
      <c r="G172" t="s">
        <v>4024</v>
      </c>
      <c r="H172" s="8">
        <v>45235</v>
      </c>
      <c r="I172" s="8">
        <v>46330</v>
      </c>
      <c r="J172" t="s">
        <v>3041</v>
      </c>
      <c r="K172" s="8">
        <v>219512</v>
      </c>
      <c r="M172">
        <v>220</v>
      </c>
      <c r="N172">
        <v>100</v>
      </c>
      <c r="O172" t="s">
        <v>4038</v>
      </c>
      <c r="P172" t="s">
        <v>4086</v>
      </c>
      <c r="Q172" t="s">
        <v>4027</v>
      </c>
      <c r="R172" t="s">
        <v>4689</v>
      </c>
      <c r="S172" t="s">
        <v>3573</v>
      </c>
      <c r="T172" t="s">
        <v>3085</v>
      </c>
      <c r="U172" t="s">
        <v>4114</v>
      </c>
      <c r="V172" t="s">
        <v>4042</v>
      </c>
      <c r="W172" t="s">
        <v>4190</v>
      </c>
      <c r="X172" t="s">
        <v>4529</v>
      </c>
      <c r="Y172" t="s">
        <v>4530</v>
      </c>
      <c r="Z172" t="s">
        <v>2796</v>
      </c>
      <c r="AA172" t="s">
        <v>4251</v>
      </c>
      <c r="AB172" t="s">
        <v>4118</v>
      </c>
      <c r="AC172" t="s">
        <v>4036</v>
      </c>
      <c r="AD172" t="s">
        <v>4018</v>
      </c>
      <c r="AE172" t="s">
        <v>3060</v>
      </c>
      <c r="AF172" t="s">
        <v>3304</v>
      </c>
      <c r="AG172" t="s">
        <v>3440</v>
      </c>
      <c r="AH172" t="s">
        <v>815</v>
      </c>
      <c r="AI172" t="s">
        <v>3074</v>
      </c>
      <c r="AJ172" t="s">
        <v>3073</v>
      </c>
      <c r="AK172" t="s">
        <v>3274</v>
      </c>
      <c r="AL172" t="s">
        <v>3275</v>
      </c>
      <c r="AM172" t="s">
        <v>3028</v>
      </c>
      <c r="AN172" t="s">
        <v>3307</v>
      </c>
    </row>
    <row r="173" spans="1:40" x14ac:dyDescent="0.25">
      <c r="A173">
        <v>1116249896</v>
      </c>
      <c r="B173">
        <v>11059</v>
      </c>
      <c r="C173" t="s">
        <v>4680</v>
      </c>
      <c r="D173" t="s">
        <v>3440</v>
      </c>
      <c r="E173" s="8">
        <v>39882</v>
      </c>
      <c r="F173" t="s">
        <v>3440</v>
      </c>
      <c r="G173" t="s">
        <v>4024</v>
      </c>
      <c r="H173" s="8">
        <v>45235</v>
      </c>
      <c r="I173" s="8">
        <v>46330</v>
      </c>
      <c r="J173" t="s">
        <v>3041</v>
      </c>
      <c r="K173" s="8">
        <v>219512</v>
      </c>
      <c r="M173">
        <v>220</v>
      </c>
      <c r="N173">
        <v>100</v>
      </c>
      <c r="O173" t="s">
        <v>4038</v>
      </c>
      <c r="P173" t="s">
        <v>4142</v>
      </c>
      <c r="Q173" t="s">
        <v>4027</v>
      </c>
      <c r="R173" t="s">
        <v>4681</v>
      </c>
      <c r="S173" t="s">
        <v>4101</v>
      </c>
      <c r="T173" t="s">
        <v>3063</v>
      </c>
      <c r="U173" t="s">
        <v>4114</v>
      </c>
      <c r="V173" t="s">
        <v>4042</v>
      </c>
      <c r="W173" t="s">
        <v>4190</v>
      </c>
      <c r="X173" t="s">
        <v>4529</v>
      </c>
      <c r="Y173" t="s">
        <v>4530</v>
      </c>
      <c r="Z173" t="s">
        <v>3305</v>
      </c>
      <c r="AA173" t="s">
        <v>4096</v>
      </c>
      <c r="AB173" t="s">
        <v>4118</v>
      </c>
      <c r="AC173" t="s">
        <v>4036</v>
      </c>
      <c r="AD173" t="s">
        <v>4018</v>
      </c>
      <c r="AE173" t="s">
        <v>3060</v>
      </c>
      <c r="AF173" t="s">
        <v>3304</v>
      </c>
      <c r="AG173" t="s">
        <v>3440</v>
      </c>
      <c r="AH173" t="s">
        <v>815</v>
      </c>
      <c r="AI173" t="s">
        <v>3074</v>
      </c>
      <c r="AJ173" t="s">
        <v>3306</v>
      </c>
      <c r="AK173" t="s">
        <v>3274</v>
      </c>
      <c r="AL173" t="s">
        <v>3275</v>
      </c>
      <c r="AM173" t="s">
        <v>3028</v>
      </c>
      <c r="AN173" t="s">
        <v>3063</v>
      </c>
    </row>
    <row r="174" spans="1:40" x14ac:dyDescent="0.25">
      <c r="A174">
        <v>14801466</v>
      </c>
      <c r="B174">
        <v>11062</v>
      </c>
      <c r="C174" t="s">
        <v>4684</v>
      </c>
      <c r="D174" t="s">
        <v>3440</v>
      </c>
      <c r="E174" s="8">
        <v>37824</v>
      </c>
      <c r="F174" t="s">
        <v>3440</v>
      </c>
      <c r="G174" t="s">
        <v>4024</v>
      </c>
      <c r="H174" s="8">
        <v>45235</v>
      </c>
      <c r="I174" s="8">
        <v>46330</v>
      </c>
      <c r="J174" t="s">
        <v>3041</v>
      </c>
      <c r="K174" s="8">
        <v>219512</v>
      </c>
      <c r="M174">
        <v>220</v>
      </c>
      <c r="N174">
        <v>100</v>
      </c>
      <c r="O174" t="s">
        <v>4038</v>
      </c>
      <c r="P174" t="s">
        <v>4142</v>
      </c>
      <c r="Q174" t="s">
        <v>4027</v>
      </c>
      <c r="R174" t="s">
        <v>4685</v>
      </c>
      <c r="S174" t="s">
        <v>4101</v>
      </c>
      <c r="T174" t="s">
        <v>3063</v>
      </c>
      <c r="U174" t="s">
        <v>4114</v>
      </c>
      <c r="V174" t="s">
        <v>4042</v>
      </c>
      <c r="W174" t="s">
        <v>4190</v>
      </c>
      <c r="X174" t="s">
        <v>4529</v>
      </c>
      <c r="Y174" t="s">
        <v>4530</v>
      </c>
      <c r="Z174" t="s">
        <v>3305</v>
      </c>
      <c r="AA174" t="s">
        <v>4096</v>
      </c>
      <c r="AB174" t="s">
        <v>4118</v>
      </c>
      <c r="AC174" t="s">
        <v>4036</v>
      </c>
      <c r="AD174" t="s">
        <v>4018</v>
      </c>
      <c r="AE174" t="s">
        <v>3060</v>
      </c>
      <c r="AF174" t="s">
        <v>3304</v>
      </c>
      <c r="AG174" t="s">
        <v>3440</v>
      </c>
      <c r="AH174" t="s">
        <v>815</v>
      </c>
      <c r="AI174" t="s">
        <v>3074</v>
      </c>
      <c r="AJ174" t="s">
        <v>3306</v>
      </c>
      <c r="AK174" t="s">
        <v>3274</v>
      </c>
      <c r="AL174" t="s">
        <v>3275</v>
      </c>
      <c r="AM174" t="s">
        <v>3028</v>
      </c>
      <c r="AN174" t="s">
        <v>3063</v>
      </c>
    </row>
    <row r="175" spans="1:40" x14ac:dyDescent="0.25">
      <c r="A175">
        <v>6430089</v>
      </c>
      <c r="B175">
        <v>11065</v>
      </c>
      <c r="C175" t="s">
        <v>4661</v>
      </c>
      <c r="D175" t="s">
        <v>4534</v>
      </c>
      <c r="E175" s="8">
        <v>37579</v>
      </c>
      <c r="F175" t="s">
        <v>3440</v>
      </c>
      <c r="G175" t="s">
        <v>4024</v>
      </c>
      <c r="H175" s="8">
        <v>45235</v>
      </c>
      <c r="I175" s="8">
        <v>46330</v>
      </c>
      <c r="J175" t="s">
        <v>3041</v>
      </c>
      <c r="K175" s="8">
        <v>219512</v>
      </c>
      <c r="M175">
        <v>220</v>
      </c>
      <c r="N175">
        <v>100</v>
      </c>
      <c r="O175" t="s">
        <v>4038</v>
      </c>
      <c r="P175" t="s">
        <v>4142</v>
      </c>
      <c r="Q175" t="s">
        <v>4007</v>
      </c>
      <c r="R175" t="s">
        <v>4662</v>
      </c>
      <c r="S175" t="s">
        <v>4140</v>
      </c>
      <c r="T175" t="s">
        <v>3063</v>
      </c>
      <c r="U175" t="s">
        <v>4114</v>
      </c>
      <c r="V175" t="s">
        <v>4042</v>
      </c>
      <c r="W175" t="s">
        <v>4190</v>
      </c>
      <c r="X175" t="s">
        <v>4529</v>
      </c>
      <c r="Y175" t="s">
        <v>4530</v>
      </c>
      <c r="Z175" t="s">
        <v>3305</v>
      </c>
      <c r="AA175" t="s">
        <v>4096</v>
      </c>
      <c r="AB175" t="s">
        <v>4118</v>
      </c>
      <c r="AC175" t="s">
        <v>4036</v>
      </c>
      <c r="AD175" t="s">
        <v>4018</v>
      </c>
      <c r="AE175" t="s">
        <v>3060</v>
      </c>
      <c r="AF175" t="s">
        <v>3304</v>
      </c>
      <c r="AG175" t="s">
        <v>3440</v>
      </c>
      <c r="AH175" t="s">
        <v>815</v>
      </c>
      <c r="AI175" t="s">
        <v>3074</v>
      </c>
      <c r="AJ175" t="s">
        <v>3306</v>
      </c>
      <c r="AK175" t="s">
        <v>3274</v>
      </c>
      <c r="AL175" t="s">
        <v>3275</v>
      </c>
      <c r="AM175" t="s">
        <v>3028</v>
      </c>
      <c r="AN175" t="s">
        <v>3063</v>
      </c>
    </row>
    <row r="176" spans="1:40" x14ac:dyDescent="0.25">
      <c r="A176">
        <v>1068972003</v>
      </c>
      <c r="B176">
        <v>11066</v>
      </c>
      <c r="C176" t="s">
        <v>4667</v>
      </c>
      <c r="D176" t="s">
        <v>4668</v>
      </c>
      <c r="E176" s="8">
        <v>38008</v>
      </c>
      <c r="F176" t="s">
        <v>3440</v>
      </c>
      <c r="G176" t="s">
        <v>4024</v>
      </c>
      <c r="H176" s="8">
        <v>45235</v>
      </c>
      <c r="I176" s="8">
        <v>46330</v>
      </c>
      <c r="J176" t="s">
        <v>3041</v>
      </c>
      <c r="K176" s="8">
        <v>219512</v>
      </c>
      <c r="M176">
        <v>220</v>
      </c>
      <c r="N176">
        <v>100</v>
      </c>
      <c r="O176" t="s">
        <v>4038</v>
      </c>
      <c r="P176" t="s">
        <v>4086</v>
      </c>
      <c r="Q176" t="s">
        <v>4046</v>
      </c>
      <c r="R176" t="s">
        <v>4669</v>
      </c>
      <c r="S176" t="s">
        <v>4140</v>
      </c>
      <c r="T176" t="s">
        <v>3063</v>
      </c>
      <c r="U176" t="s">
        <v>4114</v>
      </c>
      <c r="V176" t="s">
        <v>4356</v>
      </c>
      <c r="W176" t="s">
        <v>4190</v>
      </c>
      <c r="X176" t="s">
        <v>4529</v>
      </c>
      <c r="Y176" t="s">
        <v>4530</v>
      </c>
      <c r="Z176" t="s">
        <v>3305</v>
      </c>
      <c r="AA176" t="s">
        <v>4096</v>
      </c>
      <c r="AB176" t="s">
        <v>4118</v>
      </c>
      <c r="AC176" t="s">
        <v>4036</v>
      </c>
      <c r="AD176" t="s">
        <v>4018</v>
      </c>
      <c r="AE176" t="s">
        <v>3060</v>
      </c>
      <c r="AF176" t="s">
        <v>3304</v>
      </c>
      <c r="AG176" t="s">
        <v>3440</v>
      </c>
      <c r="AH176" t="s">
        <v>815</v>
      </c>
      <c r="AI176" t="s">
        <v>3074</v>
      </c>
      <c r="AJ176" t="s">
        <v>3306</v>
      </c>
      <c r="AK176" t="s">
        <v>3274</v>
      </c>
      <c r="AL176" t="s">
        <v>3275</v>
      </c>
      <c r="AM176" t="s">
        <v>3028</v>
      </c>
      <c r="AN176" t="s">
        <v>3063</v>
      </c>
    </row>
    <row r="177" spans="1:40" x14ac:dyDescent="0.25">
      <c r="A177">
        <v>1086279119</v>
      </c>
      <c r="B177">
        <v>11068</v>
      </c>
      <c r="C177" t="s">
        <v>4622</v>
      </c>
      <c r="D177" t="s">
        <v>4623</v>
      </c>
      <c r="E177" s="8">
        <v>40365</v>
      </c>
      <c r="F177" t="s">
        <v>3440</v>
      </c>
      <c r="G177" t="s">
        <v>4024</v>
      </c>
      <c r="H177" s="8">
        <v>45235</v>
      </c>
      <c r="I177" s="8">
        <v>46330</v>
      </c>
      <c r="J177" t="s">
        <v>3041</v>
      </c>
      <c r="K177" s="8">
        <v>219512</v>
      </c>
      <c r="M177">
        <v>220</v>
      </c>
      <c r="N177">
        <v>100</v>
      </c>
      <c r="O177" t="s">
        <v>4038</v>
      </c>
      <c r="P177" t="s">
        <v>4006</v>
      </c>
      <c r="Q177" t="s">
        <v>4027</v>
      </c>
      <c r="R177" t="s">
        <v>4624</v>
      </c>
      <c r="S177" t="s">
        <v>4140</v>
      </c>
      <c r="T177" t="s">
        <v>3063</v>
      </c>
      <c r="U177" t="s">
        <v>4114</v>
      </c>
      <c r="V177" t="s">
        <v>4042</v>
      </c>
      <c r="W177" t="s">
        <v>4190</v>
      </c>
      <c r="X177" t="s">
        <v>4529</v>
      </c>
      <c r="Y177" t="s">
        <v>4530</v>
      </c>
      <c r="Z177" t="s">
        <v>3305</v>
      </c>
      <c r="AA177" t="s">
        <v>4096</v>
      </c>
      <c r="AB177" t="s">
        <v>4118</v>
      </c>
      <c r="AC177" t="s">
        <v>4036</v>
      </c>
      <c r="AD177" t="s">
        <v>4018</v>
      </c>
      <c r="AE177" t="s">
        <v>3060</v>
      </c>
      <c r="AF177" t="s">
        <v>3304</v>
      </c>
      <c r="AG177" t="s">
        <v>3440</v>
      </c>
      <c r="AH177" t="s">
        <v>815</v>
      </c>
      <c r="AI177" t="s">
        <v>3074</v>
      </c>
      <c r="AJ177" t="s">
        <v>3306</v>
      </c>
      <c r="AK177" t="s">
        <v>3274</v>
      </c>
      <c r="AL177" t="s">
        <v>3275</v>
      </c>
      <c r="AM177" t="s">
        <v>3028</v>
      </c>
      <c r="AN177" t="s">
        <v>3063</v>
      </c>
    </row>
    <row r="178" spans="1:40" x14ac:dyDescent="0.25">
      <c r="A178">
        <v>14798958</v>
      </c>
      <c r="B178">
        <v>11069</v>
      </c>
      <c r="C178" t="s">
        <v>4592</v>
      </c>
      <c r="D178" t="s">
        <v>3440</v>
      </c>
      <c r="E178" s="8">
        <v>37351</v>
      </c>
      <c r="F178" t="s">
        <v>3440</v>
      </c>
      <c r="G178" t="s">
        <v>4024</v>
      </c>
      <c r="H178" s="8">
        <v>45235</v>
      </c>
      <c r="I178" s="8">
        <v>46330</v>
      </c>
      <c r="J178" t="s">
        <v>3041</v>
      </c>
      <c r="K178" s="8">
        <v>219512</v>
      </c>
      <c r="M178">
        <v>220</v>
      </c>
      <c r="N178">
        <v>100</v>
      </c>
      <c r="O178" t="s">
        <v>4038</v>
      </c>
      <c r="P178" t="s">
        <v>4006</v>
      </c>
      <c r="Q178" t="s">
        <v>4027</v>
      </c>
      <c r="R178" t="s">
        <v>4593</v>
      </c>
      <c r="S178" t="s">
        <v>4140</v>
      </c>
      <c r="T178" t="s">
        <v>3063</v>
      </c>
      <c r="U178" t="s">
        <v>4114</v>
      </c>
      <c r="V178" t="s">
        <v>4042</v>
      </c>
      <c r="W178" t="s">
        <v>4190</v>
      </c>
      <c r="X178" t="s">
        <v>4529</v>
      </c>
      <c r="Y178" t="s">
        <v>4530</v>
      </c>
      <c r="Z178" t="s">
        <v>3305</v>
      </c>
      <c r="AA178" t="s">
        <v>4096</v>
      </c>
      <c r="AB178" t="s">
        <v>4118</v>
      </c>
      <c r="AC178" t="s">
        <v>4036</v>
      </c>
      <c r="AD178" t="s">
        <v>4018</v>
      </c>
      <c r="AE178" t="s">
        <v>3060</v>
      </c>
      <c r="AF178" t="s">
        <v>3304</v>
      </c>
      <c r="AG178" t="s">
        <v>3440</v>
      </c>
      <c r="AH178" t="s">
        <v>815</v>
      </c>
      <c r="AI178" t="s">
        <v>3074</v>
      </c>
      <c r="AJ178" t="s">
        <v>3306</v>
      </c>
      <c r="AK178" t="s">
        <v>3274</v>
      </c>
      <c r="AL178" t="s">
        <v>3275</v>
      </c>
      <c r="AM178" t="s">
        <v>3028</v>
      </c>
      <c r="AN178" t="s">
        <v>3063</v>
      </c>
    </row>
    <row r="179" spans="1:40" x14ac:dyDescent="0.25">
      <c r="A179">
        <v>1112299805</v>
      </c>
      <c r="B179">
        <v>11071</v>
      </c>
      <c r="C179" t="s">
        <v>4533</v>
      </c>
      <c r="D179" t="s">
        <v>4534</v>
      </c>
      <c r="E179" s="8">
        <v>39057</v>
      </c>
      <c r="F179" t="s">
        <v>3440</v>
      </c>
      <c r="G179" t="s">
        <v>4024</v>
      </c>
      <c r="H179" s="8">
        <v>45235</v>
      </c>
      <c r="I179" s="8">
        <v>46330</v>
      </c>
      <c r="J179" t="s">
        <v>3041</v>
      </c>
      <c r="K179" s="8">
        <v>219512</v>
      </c>
      <c r="M179">
        <v>220</v>
      </c>
      <c r="N179">
        <v>100</v>
      </c>
      <c r="O179" t="s">
        <v>4038</v>
      </c>
      <c r="P179" t="s">
        <v>4006</v>
      </c>
      <c r="Q179" t="s">
        <v>4027</v>
      </c>
      <c r="R179" t="s">
        <v>4535</v>
      </c>
      <c r="S179" t="s">
        <v>4140</v>
      </c>
      <c r="T179" t="s">
        <v>3063</v>
      </c>
      <c r="U179" t="s">
        <v>4114</v>
      </c>
      <c r="V179" t="s">
        <v>4042</v>
      </c>
      <c r="W179" t="s">
        <v>4190</v>
      </c>
      <c r="X179" t="s">
        <v>4529</v>
      </c>
      <c r="Y179" t="s">
        <v>4530</v>
      </c>
      <c r="Z179" t="s">
        <v>3305</v>
      </c>
      <c r="AA179" t="s">
        <v>4096</v>
      </c>
      <c r="AB179" t="s">
        <v>4118</v>
      </c>
      <c r="AC179" t="s">
        <v>4036</v>
      </c>
      <c r="AD179" t="s">
        <v>4018</v>
      </c>
      <c r="AE179" t="s">
        <v>3060</v>
      </c>
      <c r="AF179" t="s">
        <v>3304</v>
      </c>
      <c r="AG179" t="s">
        <v>3440</v>
      </c>
      <c r="AH179" t="s">
        <v>815</v>
      </c>
      <c r="AI179" t="s">
        <v>3074</v>
      </c>
      <c r="AJ179" t="s">
        <v>3306</v>
      </c>
      <c r="AK179" t="s">
        <v>3274</v>
      </c>
      <c r="AL179" t="s">
        <v>3275</v>
      </c>
      <c r="AM179" t="s">
        <v>3028</v>
      </c>
      <c r="AN179" t="s">
        <v>3063</v>
      </c>
    </row>
    <row r="180" spans="1:40" x14ac:dyDescent="0.25">
      <c r="A180">
        <v>1112789860</v>
      </c>
      <c r="B180">
        <v>11072</v>
      </c>
      <c r="C180" t="s">
        <v>4645</v>
      </c>
      <c r="D180" t="s">
        <v>4623</v>
      </c>
      <c r="E180" s="8">
        <v>42213</v>
      </c>
      <c r="F180" t="s">
        <v>3440</v>
      </c>
      <c r="G180" t="s">
        <v>4024</v>
      </c>
      <c r="H180" s="8">
        <v>45235</v>
      </c>
      <c r="I180" s="8">
        <v>46330</v>
      </c>
      <c r="J180" t="s">
        <v>3041</v>
      </c>
      <c r="K180" s="8">
        <v>219512</v>
      </c>
      <c r="M180">
        <v>220</v>
      </c>
      <c r="N180">
        <v>100</v>
      </c>
      <c r="O180" t="s">
        <v>4038</v>
      </c>
      <c r="P180" t="s">
        <v>4086</v>
      </c>
      <c r="Q180" t="s">
        <v>4027</v>
      </c>
      <c r="R180" t="s">
        <v>4646</v>
      </c>
      <c r="S180" t="s">
        <v>4140</v>
      </c>
      <c r="T180" t="s">
        <v>3063</v>
      </c>
      <c r="U180" t="s">
        <v>4114</v>
      </c>
      <c r="V180" t="s">
        <v>4042</v>
      </c>
      <c r="W180" t="s">
        <v>4190</v>
      </c>
      <c r="X180" t="s">
        <v>4529</v>
      </c>
      <c r="Y180" t="s">
        <v>4530</v>
      </c>
      <c r="Z180" t="s">
        <v>3305</v>
      </c>
      <c r="AA180" t="s">
        <v>4096</v>
      </c>
      <c r="AB180" t="s">
        <v>4118</v>
      </c>
      <c r="AC180" t="s">
        <v>4036</v>
      </c>
      <c r="AD180" t="s">
        <v>4018</v>
      </c>
      <c r="AE180" t="s">
        <v>3060</v>
      </c>
      <c r="AF180" t="s">
        <v>3304</v>
      </c>
      <c r="AG180" t="s">
        <v>3440</v>
      </c>
      <c r="AH180" t="s">
        <v>815</v>
      </c>
      <c r="AI180" t="s">
        <v>3074</v>
      </c>
      <c r="AJ180" t="s">
        <v>3306</v>
      </c>
      <c r="AK180" t="s">
        <v>3274</v>
      </c>
      <c r="AL180" t="s">
        <v>3275</v>
      </c>
      <c r="AM180" t="s">
        <v>3028</v>
      </c>
      <c r="AN180" t="s">
        <v>3063</v>
      </c>
    </row>
    <row r="181" spans="1:40" x14ac:dyDescent="0.25">
      <c r="A181">
        <v>1116257888</v>
      </c>
      <c r="B181">
        <v>11074</v>
      </c>
      <c r="C181" t="s">
        <v>4549</v>
      </c>
      <c r="D181" t="s">
        <v>3440</v>
      </c>
      <c r="E181" s="8">
        <v>40624</v>
      </c>
      <c r="F181" t="s">
        <v>3440</v>
      </c>
      <c r="G181" t="s">
        <v>4024</v>
      </c>
      <c r="H181" s="8">
        <v>45235</v>
      </c>
      <c r="I181" s="8">
        <v>46330</v>
      </c>
      <c r="J181" t="s">
        <v>3041</v>
      </c>
      <c r="K181" s="8">
        <v>219512</v>
      </c>
      <c r="M181">
        <v>220</v>
      </c>
      <c r="N181">
        <v>100</v>
      </c>
      <c r="O181" t="s">
        <v>4038</v>
      </c>
      <c r="P181" t="s">
        <v>4086</v>
      </c>
      <c r="Q181" t="s">
        <v>4046</v>
      </c>
      <c r="R181" t="s">
        <v>4550</v>
      </c>
      <c r="S181" t="s">
        <v>4140</v>
      </c>
      <c r="T181" t="s">
        <v>3063</v>
      </c>
      <c r="U181" t="s">
        <v>4114</v>
      </c>
      <c r="V181" t="s">
        <v>4042</v>
      </c>
      <c r="W181" t="s">
        <v>4190</v>
      </c>
      <c r="X181" t="s">
        <v>4529</v>
      </c>
      <c r="Y181" t="s">
        <v>4530</v>
      </c>
      <c r="Z181" t="s">
        <v>3305</v>
      </c>
      <c r="AA181" t="s">
        <v>4096</v>
      </c>
      <c r="AB181" t="s">
        <v>4118</v>
      </c>
      <c r="AC181" t="s">
        <v>4036</v>
      </c>
      <c r="AD181" t="s">
        <v>4018</v>
      </c>
      <c r="AE181" t="s">
        <v>3060</v>
      </c>
      <c r="AF181" t="s">
        <v>3304</v>
      </c>
      <c r="AG181" t="s">
        <v>3440</v>
      </c>
      <c r="AH181" t="s">
        <v>815</v>
      </c>
      <c r="AI181" t="s">
        <v>3074</v>
      </c>
      <c r="AJ181" t="s">
        <v>3306</v>
      </c>
      <c r="AK181" t="s">
        <v>3274</v>
      </c>
      <c r="AL181" t="s">
        <v>3275</v>
      </c>
      <c r="AM181" t="s">
        <v>3028</v>
      </c>
      <c r="AN181" t="s">
        <v>3063</v>
      </c>
    </row>
    <row r="182" spans="1:40" x14ac:dyDescent="0.25">
      <c r="A182">
        <v>1116274682</v>
      </c>
      <c r="B182">
        <v>11081</v>
      </c>
      <c r="C182" t="s">
        <v>4647</v>
      </c>
      <c r="D182" t="s">
        <v>3440</v>
      </c>
      <c r="E182" s="8">
        <v>42073</v>
      </c>
      <c r="F182" t="s">
        <v>3440</v>
      </c>
      <c r="G182" t="s">
        <v>4024</v>
      </c>
      <c r="H182" s="8">
        <v>45235</v>
      </c>
      <c r="I182" s="8">
        <v>46330</v>
      </c>
      <c r="J182" t="s">
        <v>3041</v>
      </c>
      <c r="K182" s="8">
        <v>219512</v>
      </c>
      <c r="M182">
        <v>220</v>
      </c>
      <c r="N182">
        <v>100</v>
      </c>
      <c r="O182" t="s">
        <v>4038</v>
      </c>
      <c r="P182" t="s">
        <v>4142</v>
      </c>
      <c r="Q182" t="s">
        <v>4027</v>
      </c>
      <c r="R182" t="s">
        <v>4648</v>
      </c>
      <c r="S182" t="s">
        <v>4140</v>
      </c>
      <c r="T182" t="s">
        <v>3063</v>
      </c>
      <c r="U182" t="s">
        <v>4114</v>
      </c>
      <c r="V182" t="s">
        <v>4042</v>
      </c>
      <c r="W182" t="s">
        <v>4190</v>
      </c>
      <c r="X182" t="s">
        <v>4529</v>
      </c>
      <c r="Y182" t="s">
        <v>4530</v>
      </c>
      <c r="Z182" t="s">
        <v>3305</v>
      </c>
      <c r="AA182" t="s">
        <v>4096</v>
      </c>
      <c r="AB182" t="s">
        <v>4118</v>
      </c>
      <c r="AC182" t="s">
        <v>4036</v>
      </c>
      <c r="AD182" t="s">
        <v>4018</v>
      </c>
      <c r="AE182" t="s">
        <v>3060</v>
      </c>
      <c r="AF182" t="s">
        <v>3304</v>
      </c>
      <c r="AG182" t="s">
        <v>3440</v>
      </c>
      <c r="AH182" t="s">
        <v>815</v>
      </c>
      <c r="AI182" t="s">
        <v>3074</v>
      </c>
      <c r="AJ182" t="s">
        <v>3306</v>
      </c>
      <c r="AK182" t="s">
        <v>3274</v>
      </c>
      <c r="AL182" t="s">
        <v>3275</v>
      </c>
      <c r="AM182" t="s">
        <v>3028</v>
      </c>
      <c r="AN182" t="s">
        <v>3063</v>
      </c>
    </row>
    <row r="183" spans="1:40" x14ac:dyDescent="0.25">
      <c r="A183">
        <v>1112100607</v>
      </c>
      <c r="B183">
        <v>11082</v>
      </c>
      <c r="C183" t="s">
        <v>4594</v>
      </c>
      <c r="D183" t="s">
        <v>4595</v>
      </c>
      <c r="E183" s="8">
        <v>39204</v>
      </c>
      <c r="F183" t="s">
        <v>3440</v>
      </c>
      <c r="G183" t="s">
        <v>4024</v>
      </c>
      <c r="H183" s="8">
        <v>45235</v>
      </c>
      <c r="I183" s="8">
        <v>46330</v>
      </c>
      <c r="J183" t="s">
        <v>3041</v>
      </c>
      <c r="K183" s="8">
        <v>219512</v>
      </c>
      <c r="M183">
        <v>220</v>
      </c>
      <c r="N183">
        <v>100</v>
      </c>
      <c r="O183" t="s">
        <v>4038</v>
      </c>
      <c r="P183" t="s">
        <v>4086</v>
      </c>
      <c r="Q183" t="s">
        <v>4027</v>
      </c>
      <c r="R183" t="s">
        <v>4596</v>
      </c>
      <c r="S183" t="s">
        <v>4140</v>
      </c>
      <c r="T183" t="s">
        <v>3063</v>
      </c>
      <c r="U183" t="s">
        <v>4114</v>
      </c>
      <c r="V183" t="s">
        <v>4042</v>
      </c>
      <c r="W183" t="s">
        <v>4190</v>
      </c>
      <c r="X183" t="s">
        <v>4529</v>
      </c>
      <c r="Y183" t="s">
        <v>4530</v>
      </c>
      <c r="Z183" t="s">
        <v>3305</v>
      </c>
      <c r="AA183" t="s">
        <v>4096</v>
      </c>
      <c r="AB183" t="s">
        <v>4118</v>
      </c>
      <c r="AC183" t="s">
        <v>4036</v>
      </c>
      <c r="AD183" t="s">
        <v>4018</v>
      </c>
      <c r="AE183" t="s">
        <v>3060</v>
      </c>
      <c r="AF183" t="s">
        <v>3304</v>
      </c>
      <c r="AG183" t="s">
        <v>3440</v>
      </c>
      <c r="AH183" t="s">
        <v>815</v>
      </c>
      <c r="AI183" t="s">
        <v>3074</v>
      </c>
      <c r="AJ183" t="s">
        <v>3306</v>
      </c>
      <c r="AK183" t="s">
        <v>3274</v>
      </c>
      <c r="AL183" t="s">
        <v>3275</v>
      </c>
      <c r="AM183" t="s">
        <v>3028</v>
      </c>
      <c r="AN183" t="s">
        <v>3063</v>
      </c>
    </row>
    <row r="184" spans="1:40" x14ac:dyDescent="0.25">
      <c r="A184">
        <v>1116277098</v>
      </c>
      <c r="B184">
        <v>11084</v>
      </c>
      <c r="C184" t="s">
        <v>4580</v>
      </c>
      <c r="D184" t="s">
        <v>3440</v>
      </c>
      <c r="E184" s="8">
        <v>42327</v>
      </c>
      <c r="F184" t="s">
        <v>3440</v>
      </c>
      <c r="G184" t="s">
        <v>4024</v>
      </c>
      <c r="H184" s="8">
        <v>45235</v>
      </c>
      <c r="I184" s="8">
        <v>46330</v>
      </c>
      <c r="J184" t="s">
        <v>3041</v>
      </c>
      <c r="K184" s="8">
        <v>219512</v>
      </c>
      <c r="M184">
        <v>220</v>
      </c>
      <c r="N184">
        <v>100</v>
      </c>
      <c r="O184" t="s">
        <v>4038</v>
      </c>
      <c r="P184" t="s">
        <v>4006</v>
      </c>
      <c r="Q184" t="s">
        <v>4007</v>
      </c>
      <c r="R184" t="s">
        <v>4581</v>
      </c>
      <c r="S184" t="s">
        <v>4140</v>
      </c>
      <c r="T184" t="s">
        <v>3063</v>
      </c>
      <c r="U184" t="s">
        <v>4114</v>
      </c>
      <c r="V184" t="s">
        <v>4042</v>
      </c>
      <c r="W184" t="s">
        <v>4190</v>
      </c>
      <c r="X184" t="s">
        <v>4529</v>
      </c>
      <c r="Y184" t="s">
        <v>4530</v>
      </c>
      <c r="Z184" t="s">
        <v>3305</v>
      </c>
      <c r="AA184" t="s">
        <v>4096</v>
      </c>
      <c r="AB184" t="s">
        <v>4118</v>
      </c>
      <c r="AC184" t="s">
        <v>4036</v>
      </c>
      <c r="AD184" t="s">
        <v>4018</v>
      </c>
      <c r="AE184" t="s">
        <v>3060</v>
      </c>
      <c r="AF184" t="s">
        <v>3304</v>
      </c>
      <c r="AG184" t="s">
        <v>3440</v>
      </c>
      <c r="AH184" t="s">
        <v>815</v>
      </c>
      <c r="AI184" t="s">
        <v>3074</v>
      </c>
      <c r="AJ184" t="s">
        <v>3306</v>
      </c>
      <c r="AK184" t="s">
        <v>3274</v>
      </c>
      <c r="AL184" t="s">
        <v>3275</v>
      </c>
      <c r="AM184" t="s">
        <v>3028</v>
      </c>
      <c r="AN184" t="s">
        <v>3063</v>
      </c>
    </row>
    <row r="185" spans="1:40" x14ac:dyDescent="0.25">
      <c r="A185">
        <v>1116248270</v>
      </c>
      <c r="B185">
        <v>11085</v>
      </c>
      <c r="C185" t="s">
        <v>4584</v>
      </c>
      <c r="D185" t="s">
        <v>3440</v>
      </c>
      <c r="E185" s="8">
        <v>39696</v>
      </c>
      <c r="F185" t="s">
        <v>3440</v>
      </c>
      <c r="G185" t="s">
        <v>4024</v>
      </c>
      <c r="H185" s="8">
        <v>45235</v>
      </c>
      <c r="I185" s="8">
        <v>46330</v>
      </c>
      <c r="J185" t="s">
        <v>3041</v>
      </c>
      <c r="K185" s="8">
        <v>219512</v>
      </c>
      <c r="M185">
        <v>220</v>
      </c>
      <c r="N185">
        <v>100</v>
      </c>
      <c r="O185" t="s">
        <v>4038</v>
      </c>
      <c r="P185" t="s">
        <v>4142</v>
      </c>
      <c r="Q185" t="s">
        <v>4046</v>
      </c>
      <c r="R185" t="s">
        <v>4585</v>
      </c>
      <c r="S185" t="s">
        <v>4494</v>
      </c>
      <c r="T185" t="s">
        <v>3063</v>
      </c>
      <c r="U185" t="s">
        <v>4114</v>
      </c>
      <c r="V185" t="s">
        <v>4042</v>
      </c>
      <c r="W185" t="s">
        <v>4190</v>
      </c>
      <c r="X185" t="s">
        <v>4529</v>
      </c>
      <c r="Y185" t="s">
        <v>4530</v>
      </c>
      <c r="Z185" t="s">
        <v>2796</v>
      </c>
      <c r="AA185" t="s">
        <v>4251</v>
      </c>
      <c r="AB185" t="s">
        <v>4118</v>
      </c>
      <c r="AC185" t="s">
        <v>4036</v>
      </c>
      <c r="AD185" t="s">
        <v>4018</v>
      </c>
      <c r="AE185" t="s">
        <v>3060</v>
      </c>
      <c r="AF185" t="s">
        <v>3304</v>
      </c>
      <c r="AG185" t="s">
        <v>3440</v>
      </c>
      <c r="AH185" t="s">
        <v>815</v>
      </c>
      <c r="AI185" t="s">
        <v>3074</v>
      </c>
      <c r="AJ185" t="s">
        <v>3073</v>
      </c>
      <c r="AK185" t="s">
        <v>3274</v>
      </c>
      <c r="AL185" t="s">
        <v>3275</v>
      </c>
      <c r="AM185" t="s">
        <v>3028</v>
      </c>
      <c r="AN185" t="s">
        <v>3063</v>
      </c>
    </row>
    <row r="186" spans="1:40" x14ac:dyDescent="0.25">
      <c r="A186">
        <v>6319995</v>
      </c>
      <c r="B186">
        <v>11091</v>
      </c>
      <c r="C186" t="s">
        <v>4540</v>
      </c>
      <c r="D186" t="s">
        <v>4467</v>
      </c>
      <c r="E186" s="8">
        <v>34201</v>
      </c>
      <c r="F186" t="s">
        <v>3440</v>
      </c>
      <c r="G186" t="s">
        <v>4024</v>
      </c>
      <c r="H186" s="8">
        <v>45235</v>
      </c>
      <c r="I186" s="8">
        <v>46330</v>
      </c>
      <c r="J186" t="s">
        <v>3041</v>
      </c>
      <c r="K186" s="8">
        <v>219512</v>
      </c>
      <c r="M186">
        <v>220</v>
      </c>
      <c r="N186">
        <v>100</v>
      </c>
      <c r="O186" t="s">
        <v>4038</v>
      </c>
      <c r="P186" t="s">
        <v>4006</v>
      </c>
      <c r="Q186" t="s">
        <v>4007</v>
      </c>
      <c r="R186" t="s">
        <v>4541</v>
      </c>
      <c r="S186" t="s">
        <v>4542</v>
      </c>
      <c r="T186" t="s">
        <v>3063</v>
      </c>
      <c r="U186" t="s">
        <v>4114</v>
      </c>
      <c r="V186" t="s">
        <v>4042</v>
      </c>
      <c r="W186" t="s">
        <v>4190</v>
      </c>
      <c r="X186" t="s">
        <v>4529</v>
      </c>
      <c r="Y186" t="s">
        <v>4530</v>
      </c>
      <c r="Z186" t="s">
        <v>2796</v>
      </c>
      <c r="AA186" t="s">
        <v>4251</v>
      </c>
      <c r="AB186" t="s">
        <v>4118</v>
      </c>
      <c r="AC186" t="s">
        <v>4036</v>
      </c>
      <c r="AD186" t="s">
        <v>4018</v>
      </c>
      <c r="AE186" t="s">
        <v>3060</v>
      </c>
      <c r="AF186" t="s">
        <v>3304</v>
      </c>
      <c r="AG186" t="s">
        <v>3440</v>
      </c>
      <c r="AH186" t="s">
        <v>815</v>
      </c>
      <c r="AI186" t="s">
        <v>3074</v>
      </c>
      <c r="AJ186" t="s">
        <v>3073</v>
      </c>
      <c r="AK186" t="s">
        <v>3274</v>
      </c>
      <c r="AL186" t="s">
        <v>3275</v>
      </c>
      <c r="AM186" t="s">
        <v>3028</v>
      </c>
      <c r="AN186" t="s">
        <v>3063</v>
      </c>
    </row>
    <row r="187" spans="1:40" x14ac:dyDescent="0.25">
      <c r="A187">
        <v>1116266661</v>
      </c>
      <c r="B187">
        <v>11092</v>
      </c>
      <c r="C187" t="s">
        <v>4643</v>
      </c>
      <c r="D187" t="s">
        <v>3440</v>
      </c>
      <c r="E187" s="8">
        <v>41345</v>
      </c>
      <c r="F187" t="s">
        <v>3440</v>
      </c>
      <c r="G187" t="s">
        <v>4024</v>
      </c>
      <c r="H187" s="8">
        <v>45235</v>
      </c>
      <c r="I187" s="8">
        <v>46330</v>
      </c>
      <c r="J187" t="s">
        <v>3041</v>
      </c>
      <c r="K187" s="8">
        <v>219512</v>
      </c>
      <c r="M187">
        <v>220</v>
      </c>
      <c r="N187">
        <v>100</v>
      </c>
      <c r="O187" t="s">
        <v>4038</v>
      </c>
      <c r="P187" t="s">
        <v>4142</v>
      </c>
      <c r="Q187" t="s">
        <v>4027</v>
      </c>
      <c r="R187" t="s">
        <v>4644</v>
      </c>
      <c r="S187" t="s">
        <v>4494</v>
      </c>
      <c r="T187" t="s">
        <v>3063</v>
      </c>
      <c r="U187" t="s">
        <v>4114</v>
      </c>
      <c r="V187" t="s">
        <v>4042</v>
      </c>
      <c r="W187" t="s">
        <v>4190</v>
      </c>
      <c r="X187" t="s">
        <v>4529</v>
      </c>
      <c r="Y187" t="s">
        <v>4530</v>
      </c>
      <c r="Z187" t="s">
        <v>2796</v>
      </c>
      <c r="AA187" t="s">
        <v>4251</v>
      </c>
      <c r="AB187" t="s">
        <v>4118</v>
      </c>
      <c r="AC187" t="s">
        <v>4036</v>
      </c>
      <c r="AD187" t="s">
        <v>4018</v>
      </c>
      <c r="AE187" t="s">
        <v>3060</v>
      </c>
      <c r="AF187" t="s">
        <v>3304</v>
      </c>
      <c r="AG187" t="s">
        <v>3440</v>
      </c>
      <c r="AH187" t="s">
        <v>815</v>
      </c>
      <c r="AI187" t="s">
        <v>3074</v>
      </c>
      <c r="AJ187" t="s">
        <v>3073</v>
      </c>
      <c r="AK187" t="s">
        <v>3274</v>
      </c>
      <c r="AL187" t="s">
        <v>3275</v>
      </c>
      <c r="AM187" t="s">
        <v>3028</v>
      </c>
      <c r="AN187" t="s">
        <v>3063</v>
      </c>
    </row>
    <row r="188" spans="1:40" x14ac:dyDescent="0.25">
      <c r="A188">
        <v>80092287</v>
      </c>
      <c r="B188">
        <v>11099</v>
      </c>
      <c r="C188" t="s">
        <v>4565</v>
      </c>
      <c r="D188" t="s">
        <v>4004</v>
      </c>
      <c r="E188" s="8">
        <v>36389</v>
      </c>
      <c r="F188" t="s">
        <v>3440</v>
      </c>
      <c r="G188" t="s">
        <v>4024</v>
      </c>
      <c r="H188" s="8">
        <v>45235</v>
      </c>
      <c r="I188" s="8">
        <v>46330</v>
      </c>
      <c r="J188" t="s">
        <v>3041</v>
      </c>
      <c r="K188" s="8">
        <v>219512</v>
      </c>
      <c r="M188">
        <v>220</v>
      </c>
      <c r="N188">
        <v>100</v>
      </c>
      <c r="O188" t="s">
        <v>4038</v>
      </c>
      <c r="P188" t="s">
        <v>4142</v>
      </c>
      <c r="Q188" t="s">
        <v>4046</v>
      </c>
      <c r="R188" t="s">
        <v>4566</v>
      </c>
      <c r="S188" t="s">
        <v>4437</v>
      </c>
      <c r="T188" t="s">
        <v>3068</v>
      </c>
      <c r="U188" t="s">
        <v>4114</v>
      </c>
      <c r="V188" t="s">
        <v>4011</v>
      </c>
      <c r="W188" t="s">
        <v>4190</v>
      </c>
      <c r="X188" t="s">
        <v>4529</v>
      </c>
      <c r="Y188" t="s">
        <v>4530</v>
      </c>
      <c r="Z188" t="s">
        <v>3621</v>
      </c>
      <c r="AA188" t="s">
        <v>4353</v>
      </c>
      <c r="AB188" t="s">
        <v>4118</v>
      </c>
      <c r="AC188" t="s">
        <v>4017</v>
      </c>
      <c r="AD188" t="s">
        <v>4018</v>
      </c>
      <c r="AE188" t="s">
        <v>3060</v>
      </c>
      <c r="AF188" t="s">
        <v>3304</v>
      </c>
      <c r="AG188" t="s">
        <v>3440</v>
      </c>
      <c r="AH188" t="s">
        <v>815</v>
      </c>
      <c r="AI188" t="s">
        <v>3295</v>
      </c>
      <c r="AJ188" t="s">
        <v>3296</v>
      </c>
      <c r="AK188" t="s">
        <v>3274</v>
      </c>
      <c r="AL188" t="s">
        <v>3275</v>
      </c>
      <c r="AM188" t="s">
        <v>3028</v>
      </c>
      <c r="AN188" t="s">
        <v>3055</v>
      </c>
    </row>
    <row r="189" spans="1:40" x14ac:dyDescent="0.25">
      <c r="A189">
        <v>1144163538</v>
      </c>
      <c r="B189">
        <v>11107</v>
      </c>
      <c r="C189" t="s">
        <v>4609</v>
      </c>
      <c r="D189" t="s">
        <v>4610</v>
      </c>
      <c r="E189" s="8">
        <v>40498</v>
      </c>
      <c r="F189" t="s">
        <v>3440</v>
      </c>
      <c r="G189" t="s">
        <v>4024</v>
      </c>
      <c r="H189" s="8">
        <v>45235</v>
      </c>
      <c r="I189" s="8">
        <v>46330</v>
      </c>
      <c r="J189" t="s">
        <v>3041</v>
      </c>
      <c r="K189" s="8">
        <v>219512</v>
      </c>
      <c r="M189">
        <v>220</v>
      </c>
      <c r="N189">
        <v>100</v>
      </c>
      <c r="O189" t="s">
        <v>4038</v>
      </c>
      <c r="P189" t="s">
        <v>4142</v>
      </c>
      <c r="Q189" t="s">
        <v>4027</v>
      </c>
      <c r="R189" t="s">
        <v>4611</v>
      </c>
      <c r="S189" t="s">
        <v>3100</v>
      </c>
      <c r="T189" t="s">
        <v>3063</v>
      </c>
      <c r="U189" t="s">
        <v>4114</v>
      </c>
      <c r="V189" t="s">
        <v>4042</v>
      </c>
      <c r="W189" t="s">
        <v>4190</v>
      </c>
      <c r="X189" t="s">
        <v>4529</v>
      </c>
      <c r="Y189" t="s">
        <v>4530</v>
      </c>
      <c r="Z189" t="s">
        <v>3305</v>
      </c>
      <c r="AA189" t="s">
        <v>4096</v>
      </c>
      <c r="AB189" t="s">
        <v>4118</v>
      </c>
      <c r="AC189" t="s">
        <v>4036</v>
      </c>
      <c r="AD189" t="s">
        <v>4018</v>
      </c>
      <c r="AE189" t="s">
        <v>3060</v>
      </c>
      <c r="AF189" t="s">
        <v>3304</v>
      </c>
      <c r="AG189" t="s">
        <v>3440</v>
      </c>
      <c r="AH189" t="s">
        <v>815</v>
      </c>
      <c r="AI189" t="s">
        <v>3074</v>
      </c>
      <c r="AJ189" t="s">
        <v>3306</v>
      </c>
      <c r="AK189" t="s">
        <v>3274</v>
      </c>
      <c r="AL189" t="s">
        <v>3275</v>
      </c>
      <c r="AM189" t="s">
        <v>3028</v>
      </c>
      <c r="AN189" t="s">
        <v>3063</v>
      </c>
    </row>
    <row r="190" spans="1:40" x14ac:dyDescent="0.25">
      <c r="A190">
        <v>1193520340</v>
      </c>
      <c r="B190">
        <v>11113</v>
      </c>
      <c r="C190" t="s">
        <v>4586</v>
      </c>
      <c r="D190" t="s">
        <v>4587</v>
      </c>
      <c r="E190" s="8">
        <v>43399</v>
      </c>
      <c r="F190" t="s">
        <v>3440</v>
      </c>
      <c r="G190" t="s">
        <v>4024</v>
      </c>
      <c r="H190" s="8">
        <v>45235</v>
      </c>
      <c r="I190" s="8">
        <v>46330</v>
      </c>
      <c r="J190" t="s">
        <v>3041</v>
      </c>
      <c r="K190" s="8">
        <v>219512</v>
      </c>
      <c r="M190">
        <v>220</v>
      </c>
      <c r="N190">
        <v>100</v>
      </c>
      <c r="O190" t="s">
        <v>4038</v>
      </c>
      <c r="P190" t="s">
        <v>4086</v>
      </c>
      <c r="Q190" t="s">
        <v>4027</v>
      </c>
      <c r="R190" t="s">
        <v>4588</v>
      </c>
      <c r="S190" t="s">
        <v>4109</v>
      </c>
      <c r="T190" t="s">
        <v>3063</v>
      </c>
      <c r="U190" t="s">
        <v>4114</v>
      </c>
      <c r="V190" t="s">
        <v>4042</v>
      </c>
      <c r="W190" t="s">
        <v>4190</v>
      </c>
      <c r="X190" t="s">
        <v>4529</v>
      </c>
      <c r="Y190" t="s">
        <v>4530</v>
      </c>
      <c r="Z190" t="s">
        <v>3305</v>
      </c>
      <c r="AA190" t="s">
        <v>4096</v>
      </c>
      <c r="AB190" t="s">
        <v>4118</v>
      </c>
      <c r="AC190" t="s">
        <v>4036</v>
      </c>
      <c r="AD190" t="s">
        <v>4018</v>
      </c>
      <c r="AE190" t="s">
        <v>3060</v>
      </c>
      <c r="AF190" t="s">
        <v>3304</v>
      </c>
      <c r="AG190" t="s">
        <v>3440</v>
      </c>
      <c r="AH190" t="s">
        <v>815</v>
      </c>
      <c r="AI190" t="s">
        <v>3074</v>
      </c>
      <c r="AJ190" t="s">
        <v>3306</v>
      </c>
      <c r="AK190" t="s">
        <v>3274</v>
      </c>
      <c r="AL190" t="s">
        <v>3275</v>
      </c>
      <c r="AM190" t="s">
        <v>3028</v>
      </c>
      <c r="AN190" t="s">
        <v>3063</v>
      </c>
    </row>
    <row r="191" spans="1:40" x14ac:dyDescent="0.25">
      <c r="A191">
        <v>14797179</v>
      </c>
      <c r="B191">
        <v>11116</v>
      </c>
      <c r="C191" t="s">
        <v>4618</v>
      </c>
      <c r="D191" t="s">
        <v>3440</v>
      </c>
      <c r="E191" s="8">
        <v>37028</v>
      </c>
      <c r="F191" t="s">
        <v>3440</v>
      </c>
      <c r="G191" t="s">
        <v>4024</v>
      </c>
      <c r="H191" s="8">
        <v>45235</v>
      </c>
      <c r="I191" s="8">
        <v>46330</v>
      </c>
      <c r="J191" t="s">
        <v>3041</v>
      </c>
      <c r="K191" s="8">
        <v>219512</v>
      </c>
      <c r="M191">
        <v>220</v>
      </c>
      <c r="N191">
        <v>100</v>
      </c>
      <c r="O191" t="s">
        <v>4038</v>
      </c>
      <c r="P191" t="s">
        <v>4006</v>
      </c>
      <c r="Q191" t="s">
        <v>4027</v>
      </c>
      <c r="R191" t="s">
        <v>4619</v>
      </c>
      <c r="S191" t="s">
        <v>4109</v>
      </c>
      <c r="T191" t="s">
        <v>3063</v>
      </c>
      <c r="U191" t="s">
        <v>4114</v>
      </c>
      <c r="V191" t="s">
        <v>4042</v>
      </c>
      <c r="W191" t="s">
        <v>4190</v>
      </c>
      <c r="X191" t="s">
        <v>4529</v>
      </c>
      <c r="Y191" t="s">
        <v>4530</v>
      </c>
      <c r="Z191" t="s">
        <v>3305</v>
      </c>
      <c r="AA191" t="s">
        <v>4096</v>
      </c>
      <c r="AB191" t="s">
        <v>4118</v>
      </c>
      <c r="AC191" t="s">
        <v>4036</v>
      </c>
      <c r="AD191" t="s">
        <v>4018</v>
      </c>
      <c r="AE191" t="s">
        <v>3060</v>
      </c>
      <c r="AF191" t="s">
        <v>3304</v>
      </c>
      <c r="AG191" t="s">
        <v>3440</v>
      </c>
      <c r="AH191" t="s">
        <v>815</v>
      </c>
      <c r="AI191" t="s">
        <v>3074</v>
      </c>
      <c r="AJ191" t="s">
        <v>3306</v>
      </c>
      <c r="AK191" t="s">
        <v>3274</v>
      </c>
      <c r="AL191" t="s">
        <v>3275</v>
      </c>
      <c r="AM191" t="s">
        <v>3028</v>
      </c>
      <c r="AN191" t="s">
        <v>3063</v>
      </c>
    </row>
    <row r="192" spans="1:40" x14ac:dyDescent="0.25">
      <c r="A192">
        <v>1116274010</v>
      </c>
      <c r="B192">
        <v>11119</v>
      </c>
      <c r="C192" t="s">
        <v>4631</v>
      </c>
      <c r="D192" t="s">
        <v>3440</v>
      </c>
      <c r="E192" s="8">
        <v>42011</v>
      </c>
      <c r="F192" t="s">
        <v>3440</v>
      </c>
      <c r="G192" t="s">
        <v>4024</v>
      </c>
      <c r="H192" s="8">
        <v>45235</v>
      </c>
      <c r="I192" s="8">
        <v>46330</v>
      </c>
      <c r="J192" t="s">
        <v>3041</v>
      </c>
      <c r="K192" s="8">
        <v>219512</v>
      </c>
      <c r="M192">
        <v>220</v>
      </c>
      <c r="N192">
        <v>100</v>
      </c>
      <c r="O192" t="s">
        <v>4038</v>
      </c>
      <c r="P192" t="s">
        <v>4086</v>
      </c>
      <c r="Q192" t="s">
        <v>4027</v>
      </c>
      <c r="R192" t="s">
        <v>4632</v>
      </c>
      <c r="S192" t="s">
        <v>3573</v>
      </c>
      <c r="T192" t="s">
        <v>3085</v>
      </c>
      <c r="U192" t="s">
        <v>4114</v>
      </c>
      <c r="V192" t="s">
        <v>4042</v>
      </c>
      <c r="W192" t="s">
        <v>4190</v>
      </c>
      <c r="X192" t="s">
        <v>4529</v>
      </c>
      <c r="Y192" t="s">
        <v>4530</v>
      </c>
      <c r="Z192" t="s">
        <v>3305</v>
      </c>
      <c r="AA192" t="s">
        <v>4096</v>
      </c>
      <c r="AB192" t="s">
        <v>4118</v>
      </c>
      <c r="AC192" t="s">
        <v>4036</v>
      </c>
      <c r="AD192" t="s">
        <v>4018</v>
      </c>
      <c r="AE192" t="s">
        <v>3060</v>
      </c>
      <c r="AF192" t="s">
        <v>3304</v>
      </c>
      <c r="AG192" t="s">
        <v>3440</v>
      </c>
      <c r="AH192" t="s">
        <v>815</v>
      </c>
      <c r="AI192" t="s">
        <v>3074</v>
      </c>
      <c r="AJ192" t="s">
        <v>3306</v>
      </c>
      <c r="AK192" t="s">
        <v>3274</v>
      </c>
      <c r="AL192" t="s">
        <v>3275</v>
      </c>
      <c r="AM192" t="s">
        <v>3028</v>
      </c>
      <c r="AN192" t="s">
        <v>3307</v>
      </c>
    </row>
    <row r="193" spans="1:40" x14ac:dyDescent="0.25">
      <c r="A193">
        <v>1006432761</v>
      </c>
      <c r="B193">
        <v>11121</v>
      </c>
      <c r="C193" t="s">
        <v>4655</v>
      </c>
      <c r="D193" t="s">
        <v>3440</v>
      </c>
      <c r="E193" s="8">
        <v>43343</v>
      </c>
      <c r="F193" t="s">
        <v>3440</v>
      </c>
      <c r="G193" t="s">
        <v>4024</v>
      </c>
      <c r="H193" s="8">
        <v>45235</v>
      </c>
      <c r="I193" s="8">
        <v>46330</v>
      </c>
      <c r="J193" t="s">
        <v>3041</v>
      </c>
      <c r="K193" s="8">
        <v>219512</v>
      </c>
      <c r="M193">
        <v>220</v>
      </c>
      <c r="N193">
        <v>100</v>
      </c>
      <c r="O193" t="s">
        <v>4038</v>
      </c>
      <c r="P193" t="s">
        <v>4142</v>
      </c>
      <c r="Q193" t="s">
        <v>4007</v>
      </c>
      <c r="R193" t="s">
        <v>4656</v>
      </c>
      <c r="S193" t="s">
        <v>3280</v>
      </c>
      <c r="T193" t="s">
        <v>4404</v>
      </c>
      <c r="U193" t="s">
        <v>4114</v>
      </c>
      <c r="V193" t="s">
        <v>4011</v>
      </c>
      <c r="W193" t="s">
        <v>4190</v>
      </c>
      <c r="X193" t="s">
        <v>4657</v>
      </c>
      <c r="Y193" t="s">
        <v>4658</v>
      </c>
      <c r="Z193" t="s">
        <v>3621</v>
      </c>
      <c r="AA193" t="s">
        <v>4353</v>
      </c>
      <c r="AB193" t="s">
        <v>4118</v>
      </c>
      <c r="AC193" t="s">
        <v>4017</v>
      </c>
      <c r="AD193" t="s">
        <v>4018</v>
      </c>
      <c r="AE193" t="s">
        <v>3045</v>
      </c>
      <c r="AF193" t="s">
        <v>3304</v>
      </c>
      <c r="AG193" t="s">
        <v>3440</v>
      </c>
      <c r="AH193" t="s">
        <v>815</v>
      </c>
      <c r="AI193" t="s">
        <v>3295</v>
      </c>
      <c r="AJ193" t="s">
        <v>3296</v>
      </c>
      <c r="AK193" t="s">
        <v>3285</v>
      </c>
      <c r="AL193" t="s">
        <v>3275</v>
      </c>
      <c r="AM193" t="s">
        <v>3046</v>
      </c>
      <c r="AN193" t="s">
        <v>3055</v>
      </c>
    </row>
    <row r="194" spans="1:40" x14ac:dyDescent="0.25">
      <c r="A194">
        <v>1116263242</v>
      </c>
      <c r="B194">
        <v>11123</v>
      </c>
      <c r="C194" t="s">
        <v>4612</v>
      </c>
      <c r="D194" t="s">
        <v>3440</v>
      </c>
      <c r="E194" s="8">
        <v>41064</v>
      </c>
      <c r="F194" t="s">
        <v>3440</v>
      </c>
      <c r="G194" t="s">
        <v>4024</v>
      </c>
      <c r="H194" s="8">
        <v>45235</v>
      </c>
      <c r="I194" s="8">
        <v>46330</v>
      </c>
      <c r="J194" t="s">
        <v>3041</v>
      </c>
      <c r="K194" s="8">
        <v>219512</v>
      </c>
      <c r="M194">
        <v>220</v>
      </c>
      <c r="N194">
        <v>100</v>
      </c>
      <c r="O194" t="s">
        <v>4038</v>
      </c>
      <c r="P194" t="s">
        <v>4142</v>
      </c>
      <c r="Q194" t="s">
        <v>4027</v>
      </c>
      <c r="R194" t="s">
        <v>4613</v>
      </c>
      <c r="S194" t="s">
        <v>4449</v>
      </c>
      <c r="T194" t="s">
        <v>3063</v>
      </c>
      <c r="U194" t="s">
        <v>4114</v>
      </c>
      <c r="V194" t="s">
        <v>4042</v>
      </c>
      <c r="W194" t="s">
        <v>4190</v>
      </c>
      <c r="X194" t="s">
        <v>4529</v>
      </c>
      <c r="Y194" t="s">
        <v>4530</v>
      </c>
      <c r="Z194" t="s">
        <v>4116</v>
      </c>
      <c r="AA194" t="s">
        <v>4117</v>
      </c>
      <c r="AB194" t="s">
        <v>4118</v>
      </c>
      <c r="AC194" t="s">
        <v>4036</v>
      </c>
      <c r="AD194" t="s">
        <v>4018</v>
      </c>
      <c r="AE194" t="s">
        <v>3060</v>
      </c>
      <c r="AF194" t="s">
        <v>3304</v>
      </c>
      <c r="AG194" t="s">
        <v>3440</v>
      </c>
      <c r="AH194" t="s">
        <v>815</v>
      </c>
      <c r="AI194" t="s">
        <v>3074</v>
      </c>
      <c r="AJ194" t="s">
        <v>4119</v>
      </c>
      <c r="AK194" t="s">
        <v>3274</v>
      </c>
      <c r="AL194" t="s">
        <v>3275</v>
      </c>
      <c r="AM194" t="s">
        <v>3028</v>
      </c>
      <c r="AN194" t="s">
        <v>3063</v>
      </c>
    </row>
    <row r="195" spans="1:40" x14ac:dyDescent="0.25">
      <c r="A195">
        <v>1127353661</v>
      </c>
      <c r="B195">
        <v>11126</v>
      </c>
      <c r="C195" t="s">
        <v>4670</v>
      </c>
      <c r="D195" t="s">
        <v>3440</v>
      </c>
      <c r="E195" s="8">
        <v>40870</v>
      </c>
      <c r="F195" t="s">
        <v>3440</v>
      </c>
      <c r="G195" t="s">
        <v>4024</v>
      </c>
      <c r="H195" s="8">
        <v>45235</v>
      </c>
      <c r="I195" s="8">
        <v>46330</v>
      </c>
      <c r="J195" t="s">
        <v>3041</v>
      </c>
      <c r="K195" s="8">
        <v>219512</v>
      </c>
      <c r="M195">
        <v>220</v>
      </c>
      <c r="N195">
        <v>100</v>
      </c>
      <c r="O195" t="s">
        <v>4038</v>
      </c>
      <c r="P195" t="s">
        <v>4142</v>
      </c>
      <c r="Q195" t="s">
        <v>4007</v>
      </c>
      <c r="R195" t="s">
        <v>4671</v>
      </c>
      <c r="S195" t="s">
        <v>4130</v>
      </c>
      <c r="T195" t="s">
        <v>3063</v>
      </c>
      <c r="U195" t="s">
        <v>4114</v>
      </c>
      <c r="V195" t="s">
        <v>4042</v>
      </c>
      <c r="W195" t="s">
        <v>4190</v>
      </c>
      <c r="X195" t="s">
        <v>4529</v>
      </c>
      <c r="Y195" t="s">
        <v>4530</v>
      </c>
      <c r="Z195" t="s">
        <v>2796</v>
      </c>
      <c r="AA195" t="s">
        <v>4251</v>
      </c>
      <c r="AB195" t="s">
        <v>4118</v>
      </c>
      <c r="AC195" t="s">
        <v>4036</v>
      </c>
      <c r="AD195" t="s">
        <v>4018</v>
      </c>
      <c r="AE195" t="s">
        <v>3060</v>
      </c>
      <c r="AF195" t="s">
        <v>3304</v>
      </c>
      <c r="AG195" t="s">
        <v>3440</v>
      </c>
      <c r="AH195" t="s">
        <v>815</v>
      </c>
      <c r="AI195" t="s">
        <v>3074</v>
      </c>
      <c r="AJ195" t="s">
        <v>3073</v>
      </c>
      <c r="AK195" t="s">
        <v>3274</v>
      </c>
      <c r="AL195" t="s">
        <v>3275</v>
      </c>
      <c r="AM195" t="s">
        <v>3028</v>
      </c>
      <c r="AN195" t="s">
        <v>3063</v>
      </c>
    </row>
    <row r="196" spans="1:40" x14ac:dyDescent="0.25">
      <c r="A196">
        <v>1116265879</v>
      </c>
      <c r="B196">
        <v>11128</v>
      </c>
      <c r="C196" t="s">
        <v>4603</v>
      </c>
      <c r="D196" t="s">
        <v>3440</v>
      </c>
      <c r="E196" s="8">
        <v>37646</v>
      </c>
      <c r="F196" t="s">
        <v>3440</v>
      </c>
      <c r="G196" t="s">
        <v>4024</v>
      </c>
      <c r="H196" s="8">
        <v>45235</v>
      </c>
      <c r="I196" s="8">
        <v>46330</v>
      </c>
      <c r="J196" t="s">
        <v>3041</v>
      </c>
      <c r="K196" s="8">
        <v>219512</v>
      </c>
      <c r="M196">
        <v>220</v>
      </c>
      <c r="N196">
        <v>100</v>
      </c>
      <c r="O196" t="s">
        <v>4038</v>
      </c>
      <c r="P196" t="s">
        <v>4142</v>
      </c>
      <c r="Q196" t="s">
        <v>4027</v>
      </c>
      <c r="R196" t="s">
        <v>4604</v>
      </c>
      <c r="S196" t="s">
        <v>4250</v>
      </c>
      <c r="T196" t="s">
        <v>3063</v>
      </c>
      <c r="U196" t="s">
        <v>4114</v>
      </c>
      <c r="V196" t="s">
        <v>4356</v>
      </c>
      <c r="W196" t="s">
        <v>4190</v>
      </c>
      <c r="X196" t="s">
        <v>4529</v>
      </c>
      <c r="Y196" t="s">
        <v>4530</v>
      </c>
      <c r="Z196" t="s">
        <v>2796</v>
      </c>
      <c r="AA196" t="s">
        <v>4251</v>
      </c>
      <c r="AB196" t="s">
        <v>4118</v>
      </c>
      <c r="AC196" t="s">
        <v>4036</v>
      </c>
      <c r="AD196" t="s">
        <v>4018</v>
      </c>
      <c r="AE196" t="s">
        <v>3060</v>
      </c>
      <c r="AF196" t="s">
        <v>3304</v>
      </c>
      <c r="AG196" t="s">
        <v>3440</v>
      </c>
      <c r="AH196" t="s">
        <v>815</v>
      </c>
      <c r="AI196" t="s">
        <v>3074</v>
      </c>
      <c r="AJ196" t="s">
        <v>3073</v>
      </c>
      <c r="AK196" t="s">
        <v>3274</v>
      </c>
      <c r="AL196" t="s">
        <v>3275</v>
      </c>
      <c r="AM196" t="s">
        <v>3028</v>
      </c>
      <c r="AN196" t="s">
        <v>3063</v>
      </c>
    </row>
    <row r="197" spans="1:40" x14ac:dyDescent="0.25">
      <c r="A197">
        <v>1116269946</v>
      </c>
      <c r="B197">
        <v>11129</v>
      </c>
      <c r="C197" t="s">
        <v>4578</v>
      </c>
      <c r="D197" t="s">
        <v>3440</v>
      </c>
      <c r="E197" s="8">
        <v>41635</v>
      </c>
      <c r="F197" t="s">
        <v>3440</v>
      </c>
      <c r="G197" t="s">
        <v>4024</v>
      </c>
      <c r="H197" s="8">
        <v>45235</v>
      </c>
      <c r="I197" s="8">
        <v>46330</v>
      </c>
      <c r="J197" t="s">
        <v>3041</v>
      </c>
      <c r="K197" s="8">
        <v>219512</v>
      </c>
      <c r="M197">
        <v>220</v>
      </c>
      <c r="N197">
        <v>100</v>
      </c>
      <c r="O197" t="s">
        <v>4038</v>
      </c>
      <c r="P197" t="s">
        <v>4086</v>
      </c>
      <c r="Q197" t="s">
        <v>4027</v>
      </c>
      <c r="R197" t="s">
        <v>4579</v>
      </c>
      <c r="S197" t="s">
        <v>4130</v>
      </c>
      <c r="T197" t="s">
        <v>3063</v>
      </c>
      <c r="U197" t="s">
        <v>4114</v>
      </c>
      <c r="V197" t="s">
        <v>4042</v>
      </c>
      <c r="W197" t="s">
        <v>4190</v>
      </c>
      <c r="X197" t="s">
        <v>4529</v>
      </c>
      <c r="Y197" t="s">
        <v>4530</v>
      </c>
      <c r="Z197" t="s">
        <v>4116</v>
      </c>
      <c r="AA197" t="s">
        <v>4117</v>
      </c>
      <c r="AB197" t="s">
        <v>4118</v>
      </c>
      <c r="AC197" t="s">
        <v>4036</v>
      </c>
      <c r="AD197" t="s">
        <v>4018</v>
      </c>
      <c r="AE197" t="s">
        <v>3060</v>
      </c>
      <c r="AF197" t="s">
        <v>3304</v>
      </c>
      <c r="AG197" t="s">
        <v>3440</v>
      </c>
      <c r="AH197" t="s">
        <v>815</v>
      </c>
      <c r="AI197" t="s">
        <v>3074</v>
      </c>
      <c r="AJ197" t="s">
        <v>4119</v>
      </c>
      <c r="AK197" t="s">
        <v>3274</v>
      </c>
      <c r="AL197" t="s">
        <v>3275</v>
      </c>
      <c r="AM197" t="s">
        <v>3028</v>
      </c>
      <c r="AN197" t="s">
        <v>3063</v>
      </c>
    </row>
    <row r="198" spans="1:40" x14ac:dyDescent="0.25">
      <c r="A198">
        <v>14477897</v>
      </c>
      <c r="B198">
        <v>11136</v>
      </c>
      <c r="C198" t="s">
        <v>4553</v>
      </c>
      <c r="D198" t="s">
        <v>3449</v>
      </c>
      <c r="E198" s="8">
        <v>37200</v>
      </c>
      <c r="F198" t="s">
        <v>3449</v>
      </c>
      <c r="G198" t="s">
        <v>4024</v>
      </c>
      <c r="H198" s="8">
        <v>45235</v>
      </c>
      <c r="I198" s="8">
        <v>46330</v>
      </c>
      <c r="J198" t="s">
        <v>3041</v>
      </c>
      <c r="K198" s="8">
        <v>219512</v>
      </c>
      <c r="M198">
        <v>220</v>
      </c>
      <c r="N198">
        <v>100</v>
      </c>
      <c r="O198" t="s">
        <v>4038</v>
      </c>
      <c r="P198" t="s">
        <v>4142</v>
      </c>
      <c r="Q198" t="s">
        <v>4007</v>
      </c>
      <c r="R198" t="s">
        <v>4554</v>
      </c>
      <c r="S198" t="s">
        <v>4130</v>
      </c>
      <c r="T198" t="s">
        <v>3063</v>
      </c>
      <c r="U198" t="s">
        <v>4114</v>
      </c>
      <c r="V198" t="s">
        <v>4042</v>
      </c>
      <c r="W198" t="s">
        <v>4190</v>
      </c>
      <c r="X198" t="s">
        <v>4524</v>
      </c>
      <c r="Y198" t="s">
        <v>4525</v>
      </c>
      <c r="Z198" t="s">
        <v>2796</v>
      </c>
      <c r="AA198" t="s">
        <v>4251</v>
      </c>
      <c r="AB198" t="s">
        <v>4118</v>
      </c>
      <c r="AC198" t="s">
        <v>4036</v>
      </c>
      <c r="AD198" t="s">
        <v>4018</v>
      </c>
      <c r="AE198" t="s">
        <v>3060</v>
      </c>
      <c r="AF198" t="s">
        <v>3304</v>
      </c>
      <c r="AG198" t="s">
        <v>3449</v>
      </c>
      <c r="AH198" t="s">
        <v>815</v>
      </c>
      <c r="AI198" t="s">
        <v>3074</v>
      </c>
      <c r="AJ198" t="s">
        <v>3073</v>
      </c>
      <c r="AK198" t="s">
        <v>3274</v>
      </c>
      <c r="AL198" t="s">
        <v>3275</v>
      </c>
      <c r="AM198" t="s">
        <v>3028</v>
      </c>
      <c r="AN198" t="s">
        <v>3063</v>
      </c>
    </row>
    <row r="199" spans="1:40" x14ac:dyDescent="0.25">
      <c r="A199">
        <v>1127939247</v>
      </c>
      <c r="B199">
        <v>11383</v>
      </c>
      <c r="C199" t="s">
        <v>4536</v>
      </c>
      <c r="D199" t="s">
        <v>3298</v>
      </c>
      <c r="E199" s="8">
        <v>41795</v>
      </c>
      <c r="F199" t="s">
        <v>3298</v>
      </c>
      <c r="G199" t="s">
        <v>4024</v>
      </c>
      <c r="H199" s="8">
        <v>45235</v>
      </c>
      <c r="I199" s="8">
        <v>46330</v>
      </c>
      <c r="J199" t="s">
        <v>3041</v>
      </c>
      <c r="K199" s="8">
        <v>219512</v>
      </c>
      <c r="M199">
        <v>220</v>
      </c>
      <c r="N199">
        <v>100</v>
      </c>
      <c r="O199" t="s">
        <v>4067</v>
      </c>
      <c r="P199" t="s">
        <v>4177</v>
      </c>
      <c r="Q199" t="s">
        <v>4076</v>
      </c>
      <c r="R199" t="s">
        <v>4537</v>
      </c>
      <c r="S199" t="s">
        <v>4437</v>
      </c>
      <c r="T199" t="s">
        <v>3068</v>
      </c>
      <c r="U199" t="s">
        <v>4114</v>
      </c>
      <c r="V199" t="s">
        <v>4011</v>
      </c>
      <c r="W199" t="s">
        <v>4190</v>
      </c>
      <c r="X199" t="s">
        <v>3303</v>
      </c>
      <c r="Y199" t="s">
        <v>4115</v>
      </c>
      <c r="Z199" t="s">
        <v>4116</v>
      </c>
      <c r="AA199" t="s">
        <v>4117</v>
      </c>
      <c r="AB199" t="s">
        <v>4118</v>
      </c>
      <c r="AC199" t="s">
        <v>4017</v>
      </c>
      <c r="AD199" t="s">
        <v>4018</v>
      </c>
      <c r="AE199" t="s">
        <v>3060</v>
      </c>
      <c r="AF199" t="s">
        <v>3304</v>
      </c>
      <c r="AG199" t="s">
        <v>3298</v>
      </c>
      <c r="AH199" t="s">
        <v>815</v>
      </c>
      <c r="AI199" t="s">
        <v>3074</v>
      </c>
      <c r="AJ199" t="s">
        <v>4119</v>
      </c>
      <c r="AK199" t="s">
        <v>3274</v>
      </c>
      <c r="AL199" t="s">
        <v>3275</v>
      </c>
      <c r="AM199" t="s">
        <v>3028</v>
      </c>
      <c r="AN199" t="s">
        <v>3055</v>
      </c>
    </row>
    <row r="200" spans="1:40" x14ac:dyDescent="0.25">
      <c r="A200">
        <v>10300274</v>
      </c>
      <c r="B200">
        <v>11391</v>
      </c>
      <c r="C200" t="s">
        <v>4560</v>
      </c>
      <c r="D200" t="s">
        <v>4561</v>
      </c>
      <c r="E200" s="8">
        <v>37204</v>
      </c>
      <c r="F200" t="s">
        <v>3298</v>
      </c>
      <c r="G200" t="s">
        <v>4024</v>
      </c>
      <c r="H200" s="8">
        <v>45235</v>
      </c>
      <c r="I200" s="8">
        <v>46330</v>
      </c>
      <c r="J200" t="s">
        <v>3041</v>
      </c>
      <c r="K200" s="8">
        <v>219512</v>
      </c>
      <c r="M200">
        <v>220</v>
      </c>
      <c r="N200">
        <v>100</v>
      </c>
      <c r="O200" t="s">
        <v>4067</v>
      </c>
      <c r="P200" t="s">
        <v>4086</v>
      </c>
      <c r="Q200" t="s">
        <v>4027</v>
      </c>
      <c r="R200" t="s">
        <v>4562</v>
      </c>
      <c r="S200" t="s">
        <v>4140</v>
      </c>
      <c r="T200" t="s">
        <v>3063</v>
      </c>
      <c r="U200" t="s">
        <v>4114</v>
      </c>
      <c r="V200" t="s">
        <v>4042</v>
      </c>
      <c r="W200" t="s">
        <v>4190</v>
      </c>
      <c r="X200" t="s">
        <v>3303</v>
      </c>
      <c r="Y200" t="s">
        <v>4115</v>
      </c>
      <c r="Z200" t="s">
        <v>3305</v>
      </c>
      <c r="AA200" t="s">
        <v>4096</v>
      </c>
      <c r="AB200" t="s">
        <v>4118</v>
      </c>
      <c r="AC200" t="s">
        <v>4036</v>
      </c>
      <c r="AD200" t="s">
        <v>4018</v>
      </c>
      <c r="AE200" t="s">
        <v>3060</v>
      </c>
      <c r="AF200" t="s">
        <v>3304</v>
      </c>
      <c r="AG200" t="s">
        <v>3298</v>
      </c>
      <c r="AH200" t="s">
        <v>815</v>
      </c>
      <c r="AI200" t="s">
        <v>3074</v>
      </c>
      <c r="AJ200" t="s">
        <v>3306</v>
      </c>
      <c r="AK200" t="s">
        <v>3274</v>
      </c>
      <c r="AL200" t="s">
        <v>3275</v>
      </c>
      <c r="AM200" t="s">
        <v>3028</v>
      </c>
      <c r="AN200" t="s">
        <v>3063</v>
      </c>
    </row>
    <row r="201" spans="1:40" x14ac:dyDescent="0.25">
      <c r="A201">
        <v>1144142316</v>
      </c>
      <c r="B201">
        <v>11397</v>
      </c>
      <c r="C201" t="s">
        <v>4597</v>
      </c>
      <c r="D201" t="s">
        <v>3298</v>
      </c>
      <c r="E201" s="8">
        <v>39710</v>
      </c>
      <c r="F201" t="s">
        <v>3298</v>
      </c>
      <c r="G201" t="s">
        <v>4024</v>
      </c>
      <c r="H201" s="8">
        <v>45235</v>
      </c>
      <c r="I201" s="8">
        <v>46330</v>
      </c>
      <c r="J201" t="s">
        <v>3041</v>
      </c>
      <c r="K201" s="8">
        <v>219512</v>
      </c>
      <c r="M201">
        <v>220</v>
      </c>
      <c r="N201">
        <v>100</v>
      </c>
      <c r="O201" t="s">
        <v>4067</v>
      </c>
      <c r="P201" t="s">
        <v>4177</v>
      </c>
      <c r="Q201" t="s">
        <v>4076</v>
      </c>
      <c r="R201" t="s">
        <v>4598</v>
      </c>
      <c r="S201" t="s">
        <v>3302</v>
      </c>
      <c r="T201" t="s">
        <v>3085</v>
      </c>
      <c r="U201" t="s">
        <v>4114</v>
      </c>
      <c r="V201" t="s">
        <v>4011</v>
      </c>
      <c r="W201" t="s">
        <v>4190</v>
      </c>
      <c r="X201" t="s">
        <v>3303</v>
      </c>
      <c r="Y201" t="s">
        <v>4115</v>
      </c>
      <c r="Z201" t="s">
        <v>2796</v>
      </c>
      <c r="AA201" t="s">
        <v>4251</v>
      </c>
      <c r="AB201" t="s">
        <v>4118</v>
      </c>
      <c r="AC201" t="s">
        <v>4036</v>
      </c>
      <c r="AD201" t="s">
        <v>4018</v>
      </c>
      <c r="AE201" t="s">
        <v>3060</v>
      </c>
      <c r="AF201" t="s">
        <v>3304</v>
      </c>
      <c r="AG201" t="s">
        <v>3298</v>
      </c>
      <c r="AH201" t="s">
        <v>815</v>
      </c>
      <c r="AI201" t="s">
        <v>3074</v>
      </c>
      <c r="AJ201" t="s">
        <v>3073</v>
      </c>
      <c r="AK201" t="s">
        <v>3274</v>
      </c>
      <c r="AL201" t="s">
        <v>3275</v>
      </c>
      <c r="AM201" t="s">
        <v>3028</v>
      </c>
      <c r="AN201" t="s">
        <v>3307</v>
      </c>
    </row>
    <row r="202" spans="1:40" x14ac:dyDescent="0.25">
      <c r="A202">
        <v>16845184</v>
      </c>
      <c r="B202">
        <v>10930</v>
      </c>
      <c r="C202" t="s">
        <v>4694</v>
      </c>
      <c r="D202" t="s">
        <v>4488</v>
      </c>
      <c r="E202" s="8">
        <v>36927</v>
      </c>
      <c r="F202" t="s">
        <v>3298</v>
      </c>
      <c r="G202" t="s">
        <v>4024</v>
      </c>
      <c r="H202" s="8">
        <v>45236</v>
      </c>
      <c r="I202" s="8">
        <v>46331</v>
      </c>
      <c r="J202" t="s">
        <v>3041</v>
      </c>
      <c r="K202" s="8">
        <v>219512</v>
      </c>
      <c r="M202">
        <v>220</v>
      </c>
      <c r="N202">
        <v>100</v>
      </c>
      <c r="O202" t="s">
        <v>4067</v>
      </c>
      <c r="P202" t="s">
        <v>4177</v>
      </c>
      <c r="Q202" t="s">
        <v>4046</v>
      </c>
      <c r="R202" t="s">
        <v>4695</v>
      </c>
      <c r="S202" t="s">
        <v>3573</v>
      </c>
      <c r="T202" t="s">
        <v>3085</v>
      </c>
      <c r="U202" t="s">
        <v>4114</v>
      </c>
      <c r="V202" t="s">
        <v>4042</v>
      </c>
      <c r="W202" t="s">
        <v>4190</v>
      </c>
      <c r="X202" t="s">
        <v>3303</v>
      </c>
      <c r="Y202" t="s">
        <v>4115</v>
      </c>
      <c r="Z202" t="s">
        <v>3305</v>
      </c>
      <c r="AA202" t="s">
        <v>4096</v>
      </c>
      <c r="AB202" t="s">
        <v>4118</v>
      </c>
      <c r="AC202" t="s">
        <v>4036</v>
      </c>
      <c r="AD202" t="s">
        <v>4018</v>
      </c>
      <c r="AE202" t="s">
        <v>3060</v>
      </c>
      <c r="AF202" t="s">
        <v>3304</v>
      </c>
      <c r="AG202" t="s">
        <v>3298</v>
      </c>
      <c r="AH202" t="s">
        <v>815</v>
      </c>
      <c r="AI202" t="s">
        <v>3074</v>
      </c>
      <c r="AJ202" t="s">
        <v>3306</v>
      </c>
      <c r="AK202" t="s">
        <v>3274</v>
      </c>
      <c r="AL202" t="s">
        <v>3275</v>
      </c>
      <c r="AM202" t="s">
        <v>3028</v>
      </c>
      <c r="AN202" t="s">
        <v>3307</v>
      </c>
    </row>
    <row r="203" spans="1:40" x14ac:dyDescent="0.25">
      <c r="A203">
        <v>1095791763</v>
      </c>
      <c r="B203">
        <v>10972</v>
      </c>
      <c r="C203" t="s">
        <v>4692</v>
      </c>
      <c r="D203" t="s">
        <v>3298</v>
      </c>
      <c r="E203" s="8">
        <v>44096</v>
      </c>
      <c r="F203" t="s">
        <v>3298</v>
      </c>
      <c r="G203" t="s">
        <v>4024</v>
      </c>
      <c r="H203" s="8">
        <v>45236</v>
      </c>
      <c r="I203" s="8">
        <v>46331</v>
      </c>
      <c r="J203" t="s">
        <v>3041</v>
      </c>
      <c r="K203" s="8">
        <v>219512</v>
      </c>
      <c r="M203">
        <v>220</v>
      </c>
      <c r="N203">
        <v>100</v>
      </c>
      <c r="O203" t="s">
        <v>4067</v>
      </c>
      <c r="P203" t="s">
        <v>4086</v>
      </c>
      <c r="Q203" t="s">
        <v>4027</v>
      </c>
      <c r="R203" t="s">
        <v>4693</v>
      </c>
      <c r="S203" t="s">
        <v>4140</v>
      </c>
      <c r="T203" t="s">
        <v>3063</v>
      </c>
      <c r="U203" t="s">
        <v>4114</v>
      </c>
      <c r="V203" t="s">
        <v>4042</v>
      </c>
      <c r="W203" t="s">
        <v>4190</v>
      </c>
      <c r="X203" t="s">
        <v>3303</v>
      </c>
      <c r="Y203" t="s">
        <v>4115</v>
      </c>
      <c r="Z203" t="s">
        <v>3305</v>
      </c>
      <c r="AA203" t="s">
        <v>4096</v>
      </c>
      <c r="AB203" t="s">
        <v>4118</v>
      </c>
      <c r="AC203" t="s">
        <v>4036</v>
      </c>
      <c r="AD203" t="s">
        <v>4018</v>
      </c>
      <c r="AE203" t="s">
        <v>3060</v>
      </c>
      <c r="AF203" t="s">
        <v>3304</v>
      </c>
      <c r="AG203" t="s">
        <v>3298</v>
      </c>
      <c r="AH203" t="s">
        <v>815</v>
      </c>
      <c r="AI203" t="s">
        <v>3074</v>
      </c>
      <c r="AJ203" t="s">
        <v>3306</v>
      </c>
      <c r="AK203" t="s">
        <v>3274</v>
      </c>
      <c r="AL203" t="s">
        <v>3275</v>
      </c>
      <c r="AM203" t="s">
        <v>3028</v>
      </c>
      <c r="AN203" t="s">
        <v>3063</v>
      </c>
    </row>
    <row r="204" spans="1:40" x14ac:dyDescent="0.25">
      <c r="A204">
        <v>1006428497</v>
      </c>
      <c r="B204">
        <v>10976</v>
      </c>
      <c r="C204" t="s">
        <v>4698</v>
      </c>
      <c r="D204" t="s">
        <v>3440</v>
      </c>
      <c r="E204" s="8">
        <v>44218</v>
      </c>
      <c r="F204" t="s">
        <v>3440</v>
      </c>
      <c r="G204" t="s">
        <v>4024</v>
      </c>
      <c r="H204" s="8">
        <v>45237</v>
      </c>
      <c r="I204" s="8">
        <v>46332</v>
      </c>
      <c r="J204" t="s">
        <v>3041</v>
      </c>
      <c r="K204" s="8">
        <v>219512</v>
      </c>
      <c r="M204">
        <v>220</v>
      </c>
      <c r="N204">
        <v>100</v>
      </c>
      <c r="O204" t="s">
        <v>4038</v>
      </c>
      <c r="P204" t="s">
        <v>4006</v>
      </c>
      <c r="Q204" t="s">
        <v>4027</v>
      </c>
      <c r="R204" t="s">
        <v>4699</v>
      </c>
      <c r="S204" t="s">
        <v>4041</v>
      </c>
      <c r="T204" t="s">
        <v>3063</v>
      </c>
      <c r="U204" t="s">
        <v>4114</v>
      </c>
      <c r="V204" t="s">
        <v>4042</v>
      </c>
      <c r="W204" t="s">
        <v>4190</v>
      </c>
      <c r="X204" t="s">
        <v>4529</v>
      </c>
      <c r="Y204" t="s">
        <v>4530</v>
      </c>
      <c r="Z204" t="s">
        <v>3305</v>
      </c>
      <c r="AA204" t="s">
        <v>4096</v>
      </c>
      <c r="AB204" t="s">
        <v>4118</v>
      </c>
      <c r="AC204" t="s">
        <v>4036</v>
      </c>
      <c r="AD204" t="s">
        <v>4018</v>
      </c>
      <c r="AE204" t="s">
        <v>3060</v>
      </c>
      <c r="AF204" t="s">
        <v>3304</v>
      </c>
      <c r="AG204" t="s">
        <v>3440</v>
      </c>
      <c r="AH204" t="s">
        <v>815</v>
      </c>
      <c r="AI204" t="s">
        <v>3074</v>
      </c>
      <c r="AJ204" t="s">
        <v>3306</v>
      </c>
      <c r="AK204" t="s">
        <v>3274</v>
      </c>
      <c r="AL204" t="s">
        <v>3275</v>
      </c>
      <c r="AM204" t="s">
        <v>3028</v>
      </c>
      <c r="AN204" t="s">
        <v>3063</v>
      </c>
    </row>
    <row r="205" spans="1:40" x14ac:dyDescent="0.25">
      <c r="A205">
        <v>1113662554</v>
      </c>
      <c r="B205">
        <v>11526</v>
      </c>
      <c r="C205" t="s">
        <v>4696</v>
      </c>
      <c r="D205" t="s">
        <v>3298</v>
      </c>
      <c r="E205" s="8">
        <v>36308</v>
      </c>
      <c r="F205" t="s">
        <v>3298</v>
      </c>
      <c r="G205" t="s">
        <v>4024</v>
      </c>
      <c r="H205" s="8">
        <v>45237</v>
      </c>
      <c r="I205" s="8">
        <v>46332</v>
      </c>
      <c r="J205" t="s">
        <v>3041</v>
      </c>
      <c r="K205" s="8">
        <v>219512</v>
      </c>
      <c r="M205">
        <v>220</v>
      </c>
      <c r="N205">
        <v>100</v>
      </c>
      <c r="O205" t="s">
        <v>4067</v>
      </c>
      <c r="P205" t="s">
        <v>4086</v>
      </c>
      <c r="Q205" t="s">
        <v>4027</v>
      </c>
      <c r="R205" t="s">
        <v>4697</v>
      </c>
      <c r="S205" t="s">
        <v>4130</v>
      </c>
      <c r="T205" t="s">
        <v>3063</v>
      </c>
      <c r="U205" t="s">
        <v>4114</v>
      </c>
      <c r="V205" t="s">
        <v>4042</v>
      </c>
      <c r="W205" t="s">
        <v>4190</v>
      </c>
      <c r="X205" t="s">
        <v>3303</v>
      </c>
      <c r="Y205" t="s">
        <v>4115</v>
      </c>
      <c r="Z205" t="s">
        <v>4116</v>
      </c>
      <c r="AA205" t="s">
        <v>4117</v>
      </c>
      <c r="AB205" t="s">
        <v>4118</v>
      </c>
      <c r="AC205" t="s">
        <v>4036</v>
      </c>
      <c r="AD205" t="s">
        <v>4018</v>
      </c>
      <c r="AE205" t="s">
        <v>3060</v>
      </c>
      <c r="AF205" t="s">
        <v>3304</v>
      </c>
      <c r="AG205" t="s">
        <v>3298</v>
      </c>
      <c r="AH205" t="s">
        <v>815</v>
      </c>
      <c r="AI205" t="s">
        <v>3074</v>
      </c>
      <c r="AJ205" t="s">
        <v>4119</v>
      </c>
      <c r="AK205" t="s">
        <v>3274</v>
      </c>
      <c r="AL205" t="s">
        <v>3275</v>
      </c>
      <c r="AM205" t="s">
        <v>3028</v>
      </c>
      <c r="AN205" t="s">
        <v>3063</v>
      </c>
    </row>
    <row r="206" spans="1:40" x14ac:dyDescent="0.25">
      <c r="A206">
        <v>14795951</v>
      </c>
      <c r="B206">
        <v>10724</v>
      </c>
      <c r="C206" t="s">
        <v>4700</v>
      </c>
      <c r="D206" t="s">
        <v>3440</v>
      </c>
      <c r="E206" s="8">
        <v>36847</v>
      </c>
      <c r="F206" t="s">
        <v>3440</v>
      </c>
      <c r="G206" t="s">
        <v>4024</v>
      </c>
      <c r="H206" s="8">
        <v>45238</v>
      </c>
      <c r="I206" s="8">
        <v>46333</v>
      </c>
      <c r="J206" t="s">
        <v>3041</v>
      </c>
      <c r="K206" s="8">
        <v>219512</v>
      </c>
      <c r="M206">
        <v>220</v>
      </c>
      <c r="N206">
        <v>100</v>
      </c>
      <c r="O206" t="s">
        <v>4038</v>
      </c>
      <c r="P206" t="s">
        <v>4142</v>
      </c>
      <c r="Q206" t="s">
        <v>4027</v>
      </c>
      <c r="R206" t="s">
        <v>4701</v>
      </c>
      <c r="S206" t="s">
        <v>4702</v>
      </c>
      <c r="T206" t="s">
        <v>3063</v>
      </c>
      <c r="U206" t="s">
        <v>4114</v>
      </c>
      <c r="V206" t="s">
        <v>4042</v>
      </c>
      <c r="W206" t="s">
        <v>4190</v>
      </c>
      <c r="X206" t="s">
        <v>3303</v>
      </c>
      <c r="Y206" t="s">
        <v>4115</v>
      </c>
      <c r="Z206" t="s">
        <v>3671</v>
      </c>
      <c r="AA206" t="s">
        <v>4703</v>
      </c>
      <c r="AB206" t="s">
        <v>4118</v>
      </c>
      <c r="AC206" t="s">
        <v>4036</v>
      </c>
      <c r="AD206" t="s">
        <v>4018</v>
      </c>
      <c r="AE206" t="s">
        <v>3060</v>
      </c>
      <c r="AF206" t="s">
        <v>3304</v>
      </c>
      <c r="AG206" t="s">
        <v>3298</v>
      </c>
      <c r="AH206" t="s">
        <v>815</v>
      </c>
      <c r="AI206" t="s">
        <v>3048</v>
      </c>
      <c r="AJ206" t="s">
        <v>3672</v>
      </c>
      <c r="AK206" t="s">
        <v>3274</v>
      </c>
      <c r="AL206" t="s">
        <v>3275</v>
      </c>
      <c r="AM206" t="s">
        <v>3028</v>
      </c>
      <c r="AN206" t="s">
        <v>3063</v>
      </c>
    </row>
    <row r="207" spans="1:40" x14ac:dyDescent="0.25">
      <c r="A207">
        <v>1116275903</v>
      </c>
      <c r="B207">
        <v>10683</v>
      </c>
      <c r="C207" t="s">
        <v>4704</v>
      </c>
      <c r="D207" t="s">
        <v>3440</v>
      </c>
      <c r="E207" s="8">
        <v>45116</v>
      </c>
      <c r="F207" t="s">
        <v>3440</v>
      </c>
      <c r="G207" t="s">
        <v>4024</v>
      </c>
      <c r="H207" s="8">
        <v>45239</v>
      </c>
      <c r="I207" s="8">
        <v>46334</v>
      </c>
      <c r="J207" t="s">
        <v>3041</v>
      </c>
      <c r="K207" s="8">
        <v>219512</v>
      </c>
      <c r="M207">
        <v>220</v>
      </c>
      <c r="N207">
        <v>100</v>
      </c>
      <c r="O207" t="s">
        <v>4038</v>
      </c>
      <c r="P207" t="s">
        <v>4006</v>
      </c>
      <c r="Q207" t="s">
        <v>4027</v>
      </c>
      <c r="R207" t="s">
        <v>4705</v>
      </c>
      <c r="S207" t="s">
        <v>4542</v>
      </c>
      <c r="T207" t="s">
        <v>4341</v>
      </c>
      <c r="U207" t="s">
        <v>4114</v>
      </c>
      <c r="V207" t="s">
        <v>4011</v>
      </c>
      <c r="W207" t="s">
        <v>4190</v>
      </c>
      <c r="X207" t="s">
        <v>3629</v>
      </c>
      <c r="Y207" t="s">
        <v>4144</v>
      </c>
      <c r="Z207" t="s">
        <v>3293</v>
      </c>
      <c r="AA207" t="s">
        <v>4082</v>
      </c>
      <c r="AB207" t="s">
        <v>4083</v>
      </c>
      <c r="AC207" t="s">
        <v>4036</v>
      </c>
      <c r="AD207" t="s">
        <v>4018</v>
      </c>
      <c r="AE207" t="s">
        <v>3317</v>
      </c>
      <c r="AF207" t="s">
        <v>3093</v>
      </c>
      <c r="AG207" t="s">
        <v>3292</v>
      </c>
      <c r="AH207" t="s">
        <v>3294</v>
      </c>
      <c r="AI207" t="s">
        <v>3295</v>
      </c>
      <c r="AJ207" t="s">
        <v>3296</v>
      </c>
      <c r="AK207" t="s">
        <v>3318</v>
      </c>
      <c r="AL207" t="s">
        <v>3275</v>
      </c>
      <c r="AM207" t="s">
        <v>3318</v>
      </c>
      <c r="AN207" t="s">
        <v>3319</v>
      </c>
    </row>
    <row r="208" spans="1:40" x14ac:dyDescent="0.25">
      <c r="A208">
        <v>71774352</v>
      </c>
      <c r="B208">
        <v>11528</v>
      </c>
      <c r="C208" t="s">
        <v>4706</v>
      </c>
      <c r="D208" t="s">
        <v>3265</v>
      </c>
      <c r="E208" s="8">
        <v>34873</v>
      </c>
      <c r="F208" t="s">
        <v>3265</v>
      </c>
      <c r="G208" t="s">
        <v>4024</v>
      </c>
      <c r="H208" s="8">
        <v>45239</v>
      </c>
      <c r="I208" s="8">
        <v>219512</v>
      </c>
      <c r="J208" t="s">
        <v>3041</v>
      </c>
      <c r="K208" s="8">
        <v>219512</v>
      </c>
      <c r="M208">
        <v>220</v>
      </c>
      <c r="N208">
        <v>100</v>
      </c>
      <c r="O208" t="s">
        <v>4038</v>
      </c>
      <c r="P208" t="s">
        <v>4177</v>
      </c>
      <c r="Q208" t="s">
        <v>4027</v>
      </c>
      <c r="R208" t="s">
        <v>4707</v>
      </c>
      <c r="S208" t="s">
        <v>3100</v>
      </c>
      <c r="T208" t="s">
        <v>3059</v>
      </c>
      <c r="U208" t="s">
        <v>4049</v>
      </c>
      <c r="V208" t="s">
        <v>4356</v>
      </c>
      <c r="W208" t="s">
        <v>4043</v>
      </c>
      <c r="X208" t="s">
        <v>3270</v>
      </c>
      <c r="Y208" t="s">
        <v>4238</v>
      </c>
      <c r="Z208" t="s">
        <v>3283</v>
      </c>
      <c r="AA208" t="s">
        <v>4357</v>
      </c>
      <c r="AB208" t="s">
        <v>4303</v>
      </c>
      <c r="AC208" t="s">
        <v>4036</v>
      </c>
      <c r="AD208" t="s">
        <v>4018</v>
      </c>
      <c r="AE208" t="s">
        <v>3060</v>
      </c>
      <c r="AF208" t="s">
        <v>3271</v>
      </c>
      <c r="AG208" t="s">
        <v>3265</v>
      </c>
      <c r="AH208" t="s">
        <v>1220</v>
      </c>
      <c r="AI208" t="s">
        <v>3074</v>
      </c>
      <c r="AJ208" t="s">
        <v>3284</v>
      </c>
      <c r="AK208" t="s">
        <v>3274</v>
      </c>
      <c r="AL208" t="s">
        <v>3275</v>
      </c>
      <c r="AM208" t="s">
        <v>3028</v>
      </c>
      <c r="AN208" t="s">
        <v>3063</v>
      </c>
    </row>
    <row r="209" spans="1:40" x14ac:dyDescent="0.25">
      <c r="A209">
        <v>93380714</v>
      </c>
      <c r="B209">
        <v>10734</v>
      </c>
      <c r="C209" t="s">
        <v>4721</v>
      </c>
      <c r="D209" t="s">
        <v>3309</v>
      </c>
      <c r="E209" s="8">
        <v>32512</v>
      </c>
      <c r="F209" t="s">
        <v>3309</v>
      </c>
      <c r="G209" t="s">
        <v>4024</v>
      </c>
      <c r="H209" s="8">
        <v>45240</v>
      </c>
      <c r="I209" s="8">
        <v>46335</v>
      </c>
      <c r="J209" t="s">
        <v>3041</v>
      </c>
      <c r="K209" s="8">
        <v>219512</v>
      </c>
      <c r="M209">
        <v>220</v>
      </c>
      <c r="N209">
        <v>100</v>
      </c>
      <c r="O209" t="s">
        <v>4038</v>
      </c>
      <c r="P209" t="s">
        <v>4055</v>
      </c>
      <c r="Q209" t="s">
        <v>4007</v>
      </c>
      <c r="R209" t="s">
        <v>4722</v>
      </c>
      <c r="S209" t="s">
        <v>4702</v>
      </c>
      <c r="T209" t="s">
        <v>3063</v>
      </c>
      <c r="U209" t="s">
        <v>4438</v>
      </c>
      <c r="V209" t="s">
        <v>4042</v>
      </c>
      <c r="W209" t="s">
        <v>4190</v>
      </c>
      <c r="X209" t="s">
        <v>3574</v>
      </c>
      <c r="Y209" t="s">
        <v>4258</v>
      </c>
      <c r="Z209" t="s">
        <v>3671</v>
      </c>
      <c r="AA209" t="s">
        <v>4703</v>
      </c>
      <c r="AB209" t="s">
        <v>4097</v>
      </c>
      <c r="AC209" t="s">
        <v>4036</v>
      </c>
      <c r="AD209" t="s">
        <v>4018</v>
      </c>
      <c r="AE209" t="s">
        <v>3060</v>
      </c>
      <c r="AF209" t="s">
        <v>3575</v>
      </c>
      <c r="AG209" t="s">
        <v>3309</v>
      </c>
      <c r="AH209" t="s">
        <v>815</v>
      </c>
      <c r="AI209" t="s">
        <v>3048</v>
      </c>
      <c r="AJ209" t="s">
        <v>3672</v>
      </c>
      <c r="AK209" t="s">
        <v>3274</v>
      </c>
      <c r="AL209" t="s">
        <v>3275</v>
      </c>
      <c r="AM209" t="s">
        <v>3028</v>
      </c>
      <c r="AN209" t="s">
        <v>3063</v>
      </c>
    </row>
    <row r="210" spans="1:40" x14ac:dyDescent="0.25">
      <c r="A210">
        <v>1143829796</v>
      </c>
      <c r="B210">
        <v>10738</v>
      </c>
      <c r="C210" t="s">
        <v>4712</v>
      </c>
      <c r="D210" t="s">
        <v>3298</v>
      </c>
      <c r="E210" s="8">
        <v>39477</v>
      </c>
      <c r="F210" t="s">
        <v>3298</v>
      </c>
      <c r="G210" t="s">
        <v>4024</v>
      </c>
      <c r="H210" s="8">
        <v>45240</v>
      </c>
      <c r="I210" s="8">
        <v>46335</v>
      </c>
      <c r="J210" t="s">
        <v>3041</v>
      </c>
      <c r="K210" s="8">
        <v>219512</v>
      </c>
      <c r="M210">
        <v>220</v>
      </c>
      <c r="N210">
        <v>100</v>
      </c>
      <c r="O210" t="s">
        <v>4067</v>
      </c>
      <c r="P210" t="s">
        <v>4142</v>
      </c>
      <c r="Q210" t="s">
        <v>4027</v>
      </c>
      <c r="R210" t="s">
        <v>4713</v>
      </c>
      <c r="S210" t="s">
        <v>4437</v>
      </c>
      <c r="T210" t="s">
        <v>3068</v>
      </c>
      <c r="U210" t="s">
        <v>4114</v>
      </c>
      <c r="V210" t="s">
        <v>4011</v>
      </c>
      <c r="W210" t="s">
        <v>4190</v>
      </c>
      <c r="X210" t="s">
        <v>3303</v>
      </c>
      <c r="Y210" t="s">
        <v>4115</v>
      </c>
      <c r="Z210" t="s">
        <v>3621</v>
      </c>
      <c r="AA210" t="s">
        <v>4353</v>
      </c>
      <c r="AB210" t="s">
        <v>4118</v>
      </c>
      <c r="AC210" t="s">
        <v>4017</v>
      </c>
      <c r="AD210" t="s">
        <v>4018</v>
      </c>
      <c r="AE210" t="s">
        <v>3060</v>
      </c>
      <c r="AF210" t="s">
        <v>3304</v>
      </c>
      <c r="AG210" t="s">
        <v>3298</v>
      </c>
      <c r="AH210" t="s">
        <v>815</v>
      </c>
      <c r="AI210" t="s">
        <v>3295</v>
      </c>
      <c r="AJ210" t="s">
        <v>3296</v>
      </c>
      <c r="AK210" t="s">
        <v>3274</v>
      </c>
      <c r="AL210" t="s">
        <v>3275</v>
      </c>
      <c r="AM210" t="s">
        <v>3028</v>
      </c>
      <c r="AN210" t="s">
        <v>3055</v>
      </c>
    </row>
    <row r="211" spans="1:40" x14ac:dyDescent="0.25">
      <c r="A211">
        <v>1083870173</v>
      </c>
      <c r="B211">
        <v>10741</v>
      </c>
      <c r="C211" t="s">
        <v>4708</v>
      </c>
      <c r="D211" t="s">
        <v>4709</v>
      </c>
      <c r="E211" s="8">
        <v>38415</v>
      </c>
      <c r="F211" t="s">
        <v>3298</v>
      </c>
      <c r="G211" t="s">
        <v>4024</v>
      </c>
      <c r="H211" s="8">
        <v>45240</v>
      </c>
      <c r="I211" s="8">
        <v>46335</v>
      </c>
      <c r="J211" t="s">
        <v>3041</v>
      </c>
      <c r="K211" s="8">
        <v>219512</v>
      </c>
      <c r="M211">
        <v>220</v>
      </c>
      <c r="N211">
        <v>100</v>
      </c>
      <c r="O211" t="s">
        <v>4067</v>
      </c>
      <c r="P211" t="s">
        <v>4086</v>
      </c>
      <c r="Q211" t="s">
        <v>4027</v>
      </c>
      <c r="R211" t="s">
        <v>4710</v>
      </c>
      <c r="S211" t="s">
        <v>4469</v>
      </c>
      <c r="T211" t="s">
        <v>4089</v>
      </c>
      <c r="U211" t="s">
        <v>4114</v>
      </c>
      <c r="V211" t="s">
        <v>4011</v>
      </c>
      <c r="W211" t="s">
        <v>4190</v>
      </c>
      <c r="X211" t="s">
        <v>3316</v>
      </c>
      <c r="Y211" t="s">
        <v>4711</v>
      </c>
      <c r="Z211" t="s">
        <v>3293</v>
      </c>
      <c r="AA211" t="s">
        <v>4082</v>
      </c>
      <c r="AB211" t="s">
        <v>4083</v>
      </c>
      <c r="AC211" t="s">
        <v>4036</v>
      </c>
      <c r="AD211" t="s">
        <v>4018</v>
      </c>
      <c r="AE211" t="s">
        <v>3317</v>
      </c>
      <c r="AF211" t="s">
        <v>3304</v>
      </c>
      <c r="AG211" t="s">
        <v>3298</v>
      </c>
      <c r="AH211" t="s">
        <v>3294</v>
      </c>
      <c r="AI211" t="s">
        <v>3295</v>
      </c>
      <c r="AJ211" t="s">
        <v>3296</v>
      </c>
      <c r="AK211" t="s">
        <v>3318</v>
      </c>
      <c r="AL211" t="s">
        <v>3275</v>
      </c>
      <c r="AM211" t="s">
        <v>3318</v>
      </c>
      <c r="AN211" t="s">
        <v>3319</v>
      </c>
    </row>
    <row r="212" spans="1:40" x14ac:dyDescent="0.25">
      <c r="A212">
        <v>1116264835</v>
      </c>
      <c r="B212">
        <v>10749</v>
      </c>
      <c r="C212" t="s">
        <v>4723</v>
      </c>
      <c r="D212" t="s">
        <v>3440</v>
      </c>
      <c r="E212" s="8">
        <v>41190</v>
      </c>
      <c r="F212" t="s">
        <v>3440</v>
      </c>
      <c r="G212" t="s">
        <v>4024</v>
      </c>
      <c r="H212" s="8">
        <v>45240</v>
      </c>
      <c r="I212" s="8">
        <v>46335</v>
      </c>
      <c r="J212" t="s">
        <v>3041</v>
      </c>
      <c r="K212" s="8">
        <v>219512</v>
      </c>
      <c r="M212">
        <v>220</v>
      </c>
      <c r="N212">
        <v>100</v>
      </c>
      <c r="O212" t="s">
        <v>4038</v>
      </c>
      <c r="P212" t="s">
        <v>4006</v>
      </c>
      <c r="Q212" t="s">
        <v>4027</v>
      </c>
      <c r="R212" t="s">
        <v>4724</v>
      </c>
      <c r="S212" t="s">
        <v>3171</v>
      </c>
      <c r="T212" t="s">
        <v>4404</v>
      </c>
      <c r="U212" t="s">
        <v>4114</v>
      </c>
      <c r="V212" t="s">
        <v>4011</v>
      </c>
      <c r="W212" t="s">
        <v>4190</v>
      </c>
      <c r="X212" t="s">
        <v>4725</v>
      </c>
      <c r="Y212" t="s">
        <v>4726</v>
      </c>
      <c r="Z212" t="s">
        <v>4461</v>
      </c>
      <c r="AA212" t="s">
        <v>4462</v>
      </c>
      <c r="AB212" t="s">
        <v>4118</v>
      </c>
      <c r="AC212" t="s">
        <v>4017</v>
      </c>
      <c r="AD212" t="s">
        <v>4018</v>
      </c>
      <c r="AE212" t="s">
        <v>4127</v>
      </c>
      <c r="AF212" t="s">
        <v>3304</v>
      </c>
      <c r="AG212" t="s">
        <v>3440</v>
      </c>
      <c r="AH212" t="s">
        <v>815</v>
      </c>
      <c r="AI212" t="s">
        <v>3074</v>
      </c>
      <c r="AJ212" t="s">
        <v>3296</v>
      </c>
      <c r="AK212" t="s">
        <v>3285</v>
      </c>
      <c r="AL212" t="s">
        <v>3275</v>
      </c>
      <c r="AM212" t="s">
        <v>3081</v>
      </c>
      <c r="AN212" t="s">
        <v>3055</v>
      </c>
    </row>
    <row r="213" spans="1:40" x14ac:dyDescent="0.25">
      <c r="A213">
        <v>94423031</v>
      </c>
      <c r="B213">
        <v>10754</v>
      </c>
      <c r="C213" t="s">
        <v>4714</v>
      </c>
      <c r="D213" t="s">
        <v>4715</v>
      </c>
      <c r="E213" s="8">
        <v>37671</v>
      </c>
      <c r="F213" t="s">
        <v>3298</v>
      </c>
      <c r="G213" t="s">
        <v>4024</v>
      </c>
      <c r="H213" s="8">
        <v>45240</v>
      </c>
      <c r="I213" s="8">
        <v>46335</v>
      </c>
      <c r="J213" t="s">
        <v>3041</v>
      </c>
      <c r="K213" s="8">
        <v>219512</v>
      </c>
      <c r="M213">
        <v>220</v>
      </c>
      <c r="N213">
        <v>100</v>
      </c>
      <c r="O213" t="s">
        <v>4067</v>
      </c>
      <c r="P213" t="s">
        <v>4086</v>
      </c>
      <c r="Q213" t="s">
        <v>4046</v>
      </c>
      <c r="R213" t="s">
        <v>4716</v>
      </c>
      <c r="S213" t="s">
        <v>4717</v>
      </c>
      <c r="T213" t="s">
        <v>3063</v>
      </c>
      <c r="U213" t="s">
        <v>4114</v>
      </c>
      <c r="V213" t="s">
        <v>4042</v>
      </c>
      <c r="W213" t="s">
        <v>4190</v>
      </c>
      <c r="X213" t="s">
        <v>3303</v>
      </c>
      <c r="Y213" t="s">
        <v>4115</v>
      </c>
      <c r="Z213" t="s">
        <v>3671</v>
      </c>
      <c r="AA213" t="s">
        <v>4703</v>
      </c>
      <c r="AB213" t="s">
        <v>4118</v>
      </c>
      <c r="AC213" t="s">
        <v>4036</v>
      </c>
      <c r="AD213" t="s">
        <v>4018</v>
      </c>
      <c r="AE213" t="s">
        <v>3060</v>
      </c>
      <c r="AF213" t="s">
        <v>3304</v>
      </c>
      <c r="AG213" t="s">
        <v>3298</v>
      </c>
      <c r="AH213" t="s">
        <v>815</v>
      </c>
      <c r="AI213" t="s">
        <v>3048</v>
      </c>
      <c r="AJ213" t="s">
        <v>3672</v>
      </c>
      <c r="AK213" t="s">
        <v>3274</v>
      </c>
      <c r="AL213" t="s">
        <v>3275</v>
      </c>
      <c r="AM213" t="s">
        <v>3028</v>
      </c>
      <c r="AN213" t="s">
        <v>3063</v>
      </c>
    </row>
    <row r="214" spans="1:40" x14ac:dyDescent="0.25">
      <c r="A214">
        <v>1070590849</v>
      </c>
      <c r="B214">
        <v>10757</v>
      </c>
      <c r="C214" t="s">
        <v>4718</v>
      </c>
      <c r="D214" t="s">
        <v>4719</v>
      </c>
      <c r="E214" s="8">
        <v>38686</v>
      </c>
      <c r="F214" t="s">
        <v>3309</v>
      </c>
      <c r="G214" t="s">
        <v>4024</v>
      </c>
      <c r="H214" s="8">
        <v>45240</v>
      </c>
      <c r="I214" s="8">
        <v>46335</v>
      </c>
      <c r="J214" t="s">
        <v>3041</v>
      </c>
      <c r="K214" s="8">
        <v>219512</v>
      </c>
      <c r="M214">
        <v>220</v>
      </c>
      <c r="N214">
        <v>100</v>
      </c>
      <c r="O214" t="s">
        <v>4038</v>
      </c>
      <c r="P214" t="s">
        <v>4086</v>
      </c>
      <c r="Q214" t="s">
        <v>4027</v>
      </c>
      <c r="R214" t="s">
        <v>4720</v>
      </c>
      <c r="S214" t="s">
        <v>4702</v>
      </c>
      <c r="T214" t="s">
        <v>3063</v>
      </c>
      <c r="U214" t="s">
        <v>4438</v>
      </c>
      <c r="V214" t="s">
        <v>4042</v>
      </c>
      <c r="W214" t="s">
        <v>4190</v>
      </c>
      <c r="X214" t="s">
        <v>3574</v>
      </c>
      <c r="Y214" t="s">
        <v>4258</v>
      </c>
      <c r="Z214" t="s">
        <v>3671</v>
      </c>
      <c r="AA214" t="s">
        <v>4703</v>
      </c>
      <c r="AB214" t="s">
        <v>4097</v>
      </c>
      <c r="AC214" t="s">
        <v>4036</v>
      </c>
      <c r="AD214" t="s">
        <v>4018</v>
      </c>
      <c r="AE214" t="s">
        <v>3060</v>
      </c>
      <c r="AF214" t="s">
        <v>3575</v>
      </c>
      <c r="AG214" t="s">
        <v>3309</v>
      </c>
      <c r="AH214" t="s">
        <v>815</v>
      </c>
      <c r="AI214" t="s">
        <v>3048</v>
      </c>
      <c r="AJ214" t="s">
        <v>3672</v>
      </c>
      <c r="AK214" t="s">
        <v>3274</v>
      </c>
      <c r="AL214" t="s">
        <v>3275</v>
      </c>
      <c r="AM214" t="s">
        <v>3028</v>
      </c>
      <c r="AN214" t="s">
        <v>3063</v>
      </c>
    </row>
    <row r="215" spans="1:40" x14ac:dyDescent="0.25">
      <c r="A215">
        <v>1143981712</v>
      </c>
      <c r="B215">
        <v>10888</v>
      </c>
      <c r="C215" t="s">
        <v>4727</v>
      </c>
      <c r="D215" t="s">
        <v>3298</v>
      </c>
      <c r="E215" s="8">
        <v>41827</v>
      </c>
      <c r="F215" t="s">
        <v>3298</v>
      </c>
      <c r="G215" t="s">
        <v>4024</v>
      </c>
      <c r="H215" s="8">
        <v>45241</v>
      </c>
      <c r="I215" s="8">
        <v>46336</v>
      </c>
      <c r="J215" t="s">
        <v>3041</v>
      </c>
      <c r="K215" s="8">
        <v>219512</v>
      </c>
      <c r="M215">
        <v>220</v>
      </c>
      <c r="N215">
        <v>100</v>
      </c>
      <c r="O215" t="s">
        <v>4067</v>
      </c>
      <c r="P215" t="s">
        <v>4177</v>
      </c>
      <c r="Q215" t="s">
        <v>4027</v>
      </c>
      <c r="R215" t="s">
        <v>4728</v>
      </c>
      <c r="S215" t="s">
        <v>4449</v>
      </c>
      <c r="T215" t="s">
        <v>3063</v>
      </c>
      <c r="U215" t="s">
        <v>4114</v>
      </c>
      <c r="V215" t="s">
        <v>4042</v>
      </c>
      <c r="W215" t="s">
        <v>4190</v>
      </c>
      <c r="X215" t="s">
        <v>3303</v>
      </c>
      <c r="Y215" t="s">
        <v>4115</v>
      </c>
      <c r="Z215" t="s">
        <v>4116</v>
      </c>
      <c r="AA215" t="s">
        <v>4117</v>
      </c>
      <c r="AB215" t="s">
        <v>4118</v>
      </c>
      <c r="AC215" t="s">
        <v>4036</v>
      </c>
      <c r="AD215" t="s">
        <v>4018</v>
      </c>
      <c r="AE215" t="s">
        <v>3060</v>
      </c>
      <c r="AF215" t="s">
        <v>3304</v>
      </c>
      <c r="AG215" t="s">
        <v>3298</v>
      </c>
      <c r="AH215" t="s">
        <v>815</v>
      </c>
      <c r="AI215" t="s">
        <v>3074</v>
      </c>
      <c r="AJ215" t="s">
        <v>4119</v>
      </c>
      <c r="AK215" t="s">
        <v>3274</v>
      </c>
      <c r="AL215" t="s">
        <v>3275</v>
      </c>
      <c r="AM215" t="s">
        <v>3028</v>
      </c>
      <c r="AN215" t="s">
        <v>3063</v>
      </c>
    </row>
    <row r="216" spans="1:40" x14ac:dyDescent="0.25">
      <c r="A216">
        <v>1007667131</v>
      </c>
      <c r="B216">
        <v>10882</v>
      </c>
      <c r="C216" t="s">
        <v>4837</v>
      </c>
      <c r="D216" t="s">
        <v>4838</v>
      </c>
      <c r="E216" s="8">
        <v>43147</v>
      </c>
      <c r="F216" t="s">
        <v>3309</v>
      </c>
      <c r="G216" t="s">
        <v>4024</v>
      </c>
      <c r="H216" s="8">
        <v>45242</v>
      </c>
      <c r="I216" s="8">
        <v>46337</v>
      </c>
      <c r="J216" t="s">
        <v>3041</v>
      </c>
      <c r="K216" s="8">
        <v>219512</v>
      </c>
      <c r="M216">
        <v>220</v>
      </c>
      <c r="N216">
        <v>100</v>
      </c>
      <c r="O216" t="s">
        <v>4038</v>
      </c>
      <c r="P216" t="s">
        <v>4055</v>
      </c>
      <c r="Q216" t="s">
        <v>4027</v>
      </c>
      <c r="R216" t="s">
        <v>4839</v>
      </c>
      <c r="S216" t="s">
        <v>4140</v>
      </c>
      <c r="T216" t="s">
        <v>3063</v>
      </c>
      <c r="U216" t="s">
        <v>4438</v>
      </c>
      <c r="V216" t="s">
        <v>4042</v>
      </c>
      <c r="W216" t="s">
        <v>4190</v>
      </c>
      <c r="X216" t="s">
        <v>3574</v>
      </c>
      <c r="Y216" t="s">
        <v>4258</v>
      </c>
      <c r="Z216" t="s">
        <v>3305</v>
      </c>
      <c r="AA216" t="s">
        <v>4096</v>
      </c>
      <c r="AB216" t="s">
        <v>4097</v>
      </c>
      <c r="AC216" t="s">
        <v>4036</v>
      </c>
      <c r="AD216" t="s">
        <v>4018</v>
      </c>
      <c r="AE216" t="s">
        <v>3060</v>
      </c>
      <c r="AF216" t="s">
        <v>3575</v>
      </c>
      <c r="AG216" t="s">
        <v>3309</v>
      </c>
      <c r="AH216" t="s">
        <v>815</v>
      </c>
      <c r="AI216" t="s">
        <v>3074</v>
      </c>
      <c r="AJ216" t="s">
        <v>3306</v>
      </c>
      <c r="AK216" t="s">
        <v>3274</v>
      </c>
      <c r="AL216" t="s">
        <v>3275</v>
      </c>
      <c r="AM216" t="s">
        <v>3028</v>
      </c>
      <c r="AN216" t="s">
        <v>3063</v>
      </c>
    </row>
    <row r="217" spans="1:40" x14ac:dyDescent="0.25">
      <c r="A217">
        <v>93153750</v>
      </c>
      <c r="B217">
        <v>11141</v>
      </c>
      <c r="C217" t="s">
        <v>4739</v>
      </c>
      <c r="D217" t="s">
        <v>4740</v>
      </c>
      <c r="E217" s="8">
        <v>35371</v>
      </c>
      <c r="F217" t="s">
        <v>3337</v>
      </c>
      <c r="G217" t="s">
        <v>4024</v>
      </c>
      <c r="H217" s="8">
        <v>45242</v>
      </c>
      <c r="I217" s="8">
        <v>46337</v>
      </c>
      <c r="J217" t="s">
        <v>3041</v>
      </c>
      <c r="K217" s="8">
        <v>219512</v>
      </c>
      <c r="M217">
        <v>220</v>
      </c>
      <c r="N217">
        <v>100</v>
      </c>
      <c r="O217" t="s">
        <v>4038</v>
      </c>
      <c r="P217" t="s">
        <v>4006</v>
      </c>
      <c r="Q217" t="s">
        <v>4046</v>
      </c>
      <c r="R217" t="s">
        <v>4741</v>
      </c>
      <c r="S217" t="s">
        <v>4475</v>
      </c>
      <c r="T217" t="s">
        <v>3063</v>
      </c>
      <c r="U217" t="s">
        <v>4742</v>
      </c>
      <c r="V217" t="s">
        <v>4042</v>
      </c>
      <c r="W217" t="s">
        <v>4190</v>
      </c>
      <c r="X217" t="s">
        <v>4743</v>
      </c>
      <c r="Y217" t="s">
        <v>4744</v>
      </c>
      <c r="Z217" t="s">
        <v>2796</v>
      </c>
      <c r="AA217" t="s">
        <v>4251</v>
      </c>
      <c r="AB217" t="s">
        <v>4097</v>
      </c>
      <c r="AC217" t="s">
        <v>4036</v>
      </c>
      <c r="AD217" t="s">
        <v>4018</v>
      </c>
      <c r="AE217" t="s">
        <v>3060</v>
      </c>
      <c r="AF217" t="s">
        <v>3575</v>
      </c>
      <c r="AG217" t="s">
        <v>3337</v>
      </c>
      <c r="AH217" t="s">
        <v>815</v>
      </c>
      <c r="AI217" t="s">
        <v>3074</v>
      </c>
      <c r="AJ217" t="s">
        <v>3073</v>
      </c>
      <c r="AK217" t="s">
        <v>3274</v>
      </c>
      <c r="AL217" t="s">
        <v>3275</v>
      </c>
      <c r="AM217" t="s">
        <v>3028</v>
      </c>
      <c r="AN217" t="s">
        <v>3063</v>
      </c>
    </row>
    <row r="218" spans="1:40" x14ac:dyDescent="0.25">
      <c r="A218">
        <v>17658372</v>
      </c>
      <c r="B218">
        <v>11142</v>
      </c>
      <c r="C218" t="s">
        <v>4760</v>
      </c>
      <c r="D218" t="s">
        <v>3337</v>
      </c>
      <c r="E218" s="8">
        <v>35408</v>
      </c>
      <c r="F218" t="s">
        <v>3337</v>
      </c>
      <c r="G218" t="s">
        <v>4024</v>
      </c>
      <c r="H218" s="8">
        <v>45242</v>
      </c>
      <c r="I218" s="8">
        <v>46337</v>
      </c>
      <c r="J218" t="s">
        <v>3041</v>
      </c>
      <c r="K218" s="8">
        <v>219512</v>
      </c>
      <c r="M218">
        <v>220</v>
      </c>
      <c r="N218">
        <v>100</v>
      </c>
      <c r="O218" t="s">
        <v>4038</v>
      </c>
      <c r="P218" t="s">
        <v>4086</v>
      </c>
      <c r="Q218" t="s">
        <v>4027</v>
      </c>
      <c r="R218" t="s">
        <v>4761</v>
      </c>
      <c r="S218" t="s">
        <v>4140</v>
      </c>
      <c r="T218" t="s">
        <v>3063</v>
      </c>
      <c r="U218" t="s">
        <v>4742</v>
      </c>
      <c r="V218" t="s">
        <v>4042</v>
      </c>
      <c r="W218" t="s">
        <v>4190</v>
      </c>
      <c r="X218" t="s">
        <v>4743</v>
      </c>
      <c r="Y218" t="s">
        <v>4744</v>
      </c>
      <c r="Z218" t="s">
        <v>3305</v>
      </c>
      <c r="AA218" t="s">
        <v>4096</v>
      </c>
      <c r="AB218" t="s">
        <v>4097</v>
      </c>
      <c r="AC218" t="s">
        <v>4036</v>
      </c>
      <c r="AD218" t="s">
        <v>4018</v>
      </c>
      <c r="AE218" t="s">
        <v>3060</v>
      </c>
      <c r="AF218" t="s">
        <v>3575</v>
      </c>
      <c r="AG218" t="s">
        <v>3337</v>
      </c>
      <c r="AH218" t="s">
        <v>815</v>
      </c>
      <c r="AI218" t="s">
        <v>3074</v>
      </c>
      <c r="AJ218" t="s">
        <v>3306</v>
      </c>
      <c r="AK218" t="s">
        <v>3274</v>
      </c>
      <c r="AL218" t="s">
        <v>3275</v>
      </c>
      <c r="AM218" t="s">
        <v>3028</v>
      </c>
      <c r="AN218" t="s">
        <v>3063</v>
      </c>
    </row>
    <row r="219" spans="1:40" x14ac:dyDescent="0.25">
      <c r="A219">
        <v>1075225086</v>
      </c>
      <c r="B219">
        <v>11145</v>
      </c>
      <c r="C219" t="s">
        <v>4745</v>
      </c>
      <c r="D219" t="s">
        <v>4746</v>
      </c>
      <c r="E219" s="8">
        <v>38681</v>
      </c>
      <c r="F219" t="s">
        <v>3337</v>
      </c>
      <c r="G219" t="s">
        <v>4024</v>
      </c>
      <c r="H219" s="8">
        <v>45242</v>
      </c>
      <c r="I219" s="8">
        <v>46337</v>
      </c>
      <c r="J219" t="s">
        <v>3041</v>
      </c>
      <c r="K219" s="8">
        <v>219512</v>
      </c>
      <c r="M219">
        <v>220</v>
      </c>
      <c r="N219">
        <v>100</v>
      </c>
      <c r="O219" t="s">
        <v>4038</v>
      </c>
      <c r="P219" t="s">
        <v>4086</v>
      </c>
      <c r="Q219" t="s">
        <v>4027</v>
      </c>
      <c r="R219" t="s">
        <v>4747</v>
      </c>
      <c r="S219" t="s">
        <v>4170</v>
      </c>
      <c r="T219" t="s">
        <v>3063</v>
      </c>
      <c r="U219" t="s">
        <v>4742</v>
      </c>
      <c r="V219" t="s">
        <v>4042</v>
      </c>
      <c r="W219" t="s">
        <v>4190</v>
      </c>
      <c r="X219" t="s">
        <v>4743</v>
      </c>
      <c r="Y219" t="s">
        <v>4744</v>
      </c>
      <c r="Z219" t="s">
        <v>2796</v>
      </c>
      <c r="AA219" t="s">
        <v>4251</v>
      </c>
      <c r="AB219" t="s">
        <v>4097</v>
      </c>
      <c r="AC219" t="s">
        <v>4036</v>
      </c>
      <c r="AD219" t="s">
        <v>4018</v>
      </c>
      <c r="AE219" t="s">
        <v>3060</v>
      </c>
      <c r="AF219" t="s">
        <v>3575</v>
      </c>
      <c r="AG219" t="s">
        <v>3337</v>
      </c>
      <c r="AH219" t="s">
        <v>815</v>
      </c>
      <c r="AI219" t="s">
        <v>3074</v>
      </c>
      <c r="AJ219" t="s">
        <v>3073</v>
      </c>
      <c r="AK219" t="s">
        <v>3274</v>
      </c>
      <c r="AL219" t="s">
        <v>3275</v>
      </c>
      <c r="AM219" t="s">
        <v>3028</v>
      </c>
      <c r="AN219" t="s">
        <v>3063</v>
      </c>
    </row>
    <row r="220" spans="1:40" x14ac:dyDescent="0.25">
      <c r="A220">
        <v>12207293</v>
      </c>
      <c r="B220">
        <v>11155</v>
      </c>
      <c r="C220" t="s">
        <v>4801</v>
      </c>
      <c r="D220" t="s">
        <v>4802</v>
      </c>
      <c r="E220" s="8">
        <v>31969</v>
      </c>
      <c r="F220" t="s">
        <v>3337</v>
      </c>
      <c r="G220" t="s">
        <v>4024</v>
      </c>
      <c r="H220" s="8">
        <v>45242</v>
      </c>
      <c r="I220" s="8">
        <v>46337</v>
      </c>
      <c r="J220" t="s">
        <v>3041</v>
      </c>
      <c r="K220" s="8">
        <v>219512</v>
      </c>
      <c r="M220">
        <v>220</v>
      </c>
      <c r="N220">
        <v>100</v>
      </c>
      <c r="O220" t="s">
        <v>4038</v>
      </c>
      <c r="P220" t="s">
        <v>4006</v>
      </c>
      <c r="Q220" t="s">
        <v>4027</v>
      </c>
      <c r="R220" t="s">
        <v>4803</v>
      </c>
      <c r="S220" t="s">
        <v>3573</v>
      </c>
      <c r="T220" t="s">
        <v>3085</v>
      </c>
      <c r="U220" t="s">
        <v>4742</v>
      </c>
      <c r="V220" t="s">
        <v>4042</v>
      </c>
      <c r="W220" t="s">
        <v>4190</v>
      </c>
      <c r="X220" t="s">
        <v>4743</v>
      </c>
      <c r="Y220" t="s">
        <v>4744</v>
      </c>
      <c r="Z220" t="s">
        <v>2796</v>
      </c>
      <c r="AA220" t="s">
        <v>4251</v>
      </c>
      <c r="AB220" t="s">
        <v>4097</v>
      </c>
      <c r="AC220" t="s">
        <v>4036</v>
      </c>
      <c r="AD220" t="s">
        <v>4018</v>
      </c>
      <c r="AE220" t="s">
        <v>3060</v>
      </c>
      <c r="AF220" t="s">
        <v>3575</v>
      </c>
      <c r="AG220" t="s">
        <v>3337</v>
      </c>
      <c r="AH220" t="s">
        <v>815</v>
      </c>
      <c r="AI220" t="s">
        <v>3074</v>
      </c>
      <c r="AJ220" t="s">
        <v>3073</v>
      </c>
      <c r="AK220" t="s">
        <v>3274</v>
      </c>
      <c r="AL220" t="s">
        <v>3275</v>
      </c>
      <c r="AM220" t="s">
        <v>3028</v>
      </c>
      <c r="AN220" t="s">
        <v>3307</v>
      </c>
    </row>
    <row r="221" spans="1:40" x14ac:dyDescent="0.25">
      <c r="A221">
        <v>1117551628</v>
      </c>
      <c r="B221">
        <v>11156</v>
      </c>
      <c r="C221" t="s">
        <v>4806</v>
      </c>
      <c r="D221" t="s">
        <v>3337</v>
      </c>
      <c r="E221" s="8">
        <v>42662</v>
      </c>
      <c r="F221" t="s">
        <v>3337</v>
      </c>
      <c r="G221" t="s">
        <v>4024</v>
      </c>
      <c r="H221" s="8">
        <v>45242</v>
      </c>
      <c r="I221" s="8">
        <v>46337</v>
      </c>
      <c r="J221" t="s">
        <v>3041</v>
      </c>
      <c r="K221" s="8">
        <v>219512</v>
      </c>
      <c r="M221">
        <v>220</v>
      </c>
      <c r="N221">
        <v>100</v>
      </c>
      <c r="O221" t="s">
        <v>4038</v>
      </c>
      <c r="P221" t="s">
        <v>4006</v>
      </c>
      <c r="Q221" t="s">
        <v>4027</v>
      </c>
      <c r="R221" t="s">
        <v>4807</v>
      </c>
      <c r="S221" t="s">
        <v>4130</v>
      </c>
      <c r="T221" t="s">
        <v>3063</v>
      </c>
      <c r="U221" t="s">
        <v>4742</v>
      </c>
      <c r="V221" t="s">
        <v>4042</v>
      </c>
      <c r="W221" t="s">
        <v>4190</v>
      </c>
      <c r="X221" t="s">
        <v>4743</v>
      </c>
      <c r="Y221" t="s">
        <v>4744</v>
      </c>
      <c r="Z221" t="s">
        <v>2796</v>
      </c>
      <c r="AA221" t="s">
        <v>4251</v>
      </c>
      <c r="AB221" t="s">
        <v>4097</v>
      </c>
      <c r="AC221" t="s">
        <v>4036</v>
      </c>
      <c r="AD221" t="s">
        <v>4018</v>
      </c>
      <c r="AE221" t="s">
        <v>3060</v>
      </c>
      <c r="AF221" t="s">
        <v>3575</v>
      </c>
      <c r="AG221" t="s">
        <v>3337</v>
      </c>
      <c r="AH221" t="s">
        <v>815</v>
      </c>
      <c r="AI221" t="s">
        <v>3074</v>
      </c>
      <c r="AJ221" t="s">
        <v>3073</v>
      </c>
      <c r="AK221" t="s">
        <v>3274</v>
      </c>
      <c r="AL221" t="s">
        <v>3275</v>
      </c>
      <c r="AM221" t="s">
        <v>3028</v>
      </c>
      <c r="AN221" t="s">
        <v>3063</v>
      </c>
    </row>
    <row r="222" spans="1:40" x14ac:dyDescent="0.25">
      <c r="A222">
        <v>1118473798</v>
      </c>
      <c r="B222">
        <v>11159</v>
      </c>
      <c r="C222" t="s">
        <v>4814</v>
      </c>
      <c r="D222" t="s">
        <v>4815</v>
      </c>
      <c r="E222" s="8">
        <v>41862</v>
      </c>
      <c r="F222" t="s">
        <v>3337</v>
      </c>
      <c r="G222" t="s">
        <v>4024</v>
      </c>
      <c r="H222" s="8">
        <v>45242</v>
      </c>
      <c r="I222" s="8">
        <v>46337</v>
      </c>
      <c r="J222" t="s">
        <v>3041</v>
      </c>
      <c r="K222" s="8">
        <v>219512</v>
      </c>
      <c r="M222">
        <v>220</v>
      </c>
      <c r="N222">
        <v>100</v>
      </c>
      <c r="O222" t="s">
        <v>4038</v>
      </c>
      <c r="P222" t="s">
        <v>4086</v>
      </c>
      <c r="Q222" t="s">
        <v>4027</v>
      </c>
      <c r="R222" t="s">
        <v>4816</v>
      </c>
      <c r="S222" t="s">
        <v>4250</v>
      </c>
      <c r="T222" t="s">
        <v>3063</v>
      </c>
      <c r="U222" t="s">
        <v>4742</v>
      </c>
      <c r="V222" t="s">
        <v>4042</v>
      </c>
      <c r="W222" t="s">
        <v>4190</v>
      </c>
      <c r="X222" t="s">
        <v>4743</v>
      </c>
      <c r="Y222" t="s">
        <v>4744</v>
      </c>
      <c r="Z222" t="s">
        <v>2796</v>
      </c>
      <c r="AA222" t="s">
        <v>4251</v>
      </c>
      <c r="AB222" t="s">
        <v>4097</v>
      </c>
      <c r="AC222" t="s">
        <v>4036</v>
      </c>
      <c r="AD222" t="s">
        <v>4018</v>
      </c>
      <c r="AE222" t="s">
        <v>3060</v>
      </c>
      <c r="AF222" t="s">
        <v>3575</v>
      </c>
      <c r="AG222" t="s">
        <v>3337</v>
      </c>
      <c r="AH222" t="s">
        <v>815</v>
      </c>
      <c r="AI222" t="s">
        <v>3074</v>
      </c>
      <c r="AJ222" t="s">
        <v>3073</v>
      </c>
      <c r="AK222" t="s">
        <v>3274</v>
      </c>
      <c r="AL222" t="s">
        <v>3275</v>
      </c>
      <c r="AM222" t="s">
        <v>3028</v>
      </c>
      <c r="AN222" t="s">
        <v>3063</v>
      </c>
    </row>
    <row r="223" spans="1:40" x14ac:dyDescent="0.25">
      <c r="A223">
        <v>1006510426</v>
      </c>
      <c r="B223">
        <v>11166</v>
      </c>
      <c r="C223" t="s">
        <v>4842</v>
      </c>
      <c r="D223" t="s">
        <v>3337</v>
      </c>
      <c r="E223" s="8">
        <v>44341</v>
      </c>
      <c r="F223" t="s">
        <v>3337</v>
      </c>
      <c r="G223" t="s">
        <v>4024</v>
      </c>
      <c r="H223" s="8">
        <v>45242</v>
      </c>
      <c r="I223" s="8">
        <v>46337</v>
      </c>
      <c r="J223" t="s">
        <v>3041</v>
      </c>
      <c r="K223" s="8">
        <v>219512</v>
      </c>
      <c r="M223">
        <v>220</v>
      </c>
      <c r="N223">
        <v>100</v>
      </c>
      <c r="O223" t="s">
        <v>4038</v>
      </c>
      <c r="P223" t="s">
        <v>4737</v>
      </c>
      <c r="Q223" t="s">
        <v>4027</v>
      </c>
      <c r="R223" t="s">
        <v>4843</v>
      </c>
      <c r="S223" t="s">
        <v>4140</v>
      </c>
      <c r="T223" t="s">
        <v>3063</v>
      </c>
      <c r="U223" t="s">
        <v>4742</v>
      </c>
      <c r="V223" t="s">
        <v>4042</v>
      </c>
      <c r="W223" t="s">
        <v>4190</v>
      </c>
      <c r="X223" t="s">
        <v>4743</v>
      </c>
      <c r="Y223" t="s">
        <v>4744</v>
      </c>
      <c r="Z223" t="s">
        <v>3305</v>
      </c>
      <c r="AA223" t="s">
        <v>4096</v>
      </c>
      <c r="AB223" t="s">
        <v>4097</v>
      </c>
      <c r="AC223" t="s">
        <v>4036</v>
      </c>
      <c r="AD223" t="s">
        <v>4018</v>
      </c>
      <c r="AE223" t="s">
        <v>3060</v>
      </c>
      <c r="AF223" t="s">
        <v>3575</v>
      </c>
      <c r="AG223" t="s">
        <v>3337</v>
      </c>
      <c r="AH223" t="s">
        <v>815</v>
      </c>
      <c r="AI223" t="s">
        <v>3074</v>
      </c>
      <c r="AJ223" t="s">
        <v>3306</v>
      </c>
      <c r="AK223" t="s">
        <v>3274</v>
      </c>
      <c r="AL223" t="s">
        <v>3275</v>
      </c>
      <c r="AM223" t="s">
        <v>3028</v>
      </c>
      <c r="AN223" t="s">
        <v>3063</v>
      </c>
    </row>
    <row r="224" spans="1:40" x14ac:dyDescent="0.25">
      <c r="A224">
        <v>1116912425</v>
      </c>
      <c r="B224">
        <v>11167</v>
      </c>
      <c r="C224" t="s">
        <v>4844</v>
      </c>
      <c r="D224" t="s">
        <v>4845</v>
      </c>
      <c r="E224" s="8">
        <v>40136</v>
      </c>
      <c r="F224" t="s">
        <v>3337</v>
      </c>
      <c r="G224" t="s">
        <v>4024</v>
      </c>
      <c r="H224" s="8">
        <v>45242</v>
      </c>
      <c r="I224" s="8">
        <v>46337</v>
      </c>
      <c r="J224" t="s">
        <v>3041</v>
      </c>
      <c r="K224" s="8">
        <v>219512</v>
      </c>
      <c r="M224">
        <v>220</v>
      </c>
      <c r="N224">
        <v>100</v>
      </c>
      <c r="O224" t="s">
        <v>4038</v>
      </c>
      <c r="P224" t="s">
        <v>4086</v>
      </c>
      <c r="Q224" t="s">
        <v>4027</v>
      </c>
      <c r="R224" t="s">
        <v>4846</v>
      </c>
      <c r="S224" t="s">
        <v>4140</v>
      </c>
      <c r="T224" t="s">
        <v>3063</v>
      </c>
      <c r="U224" t="s">
        <v>4742</v>
      </c>
      <c r="V224" t="s">
        <v>4042</v>
      </c>
      <c r="W224" t="s">
        <v>4190</v>
      </c>
      <c r="X224" t="s">
        <v>4743</v>
      </c>
      <c r="Y224" t="s">
        <v>4744</v>
      </c>
      <c r="Z224" t="s">
        <v>3305</v>
      </c>
      <c r="AA224" t="s">
        <v>4096</v>
      </c>
      <c r="AB224" t="s">
        <v>4097</v>
      </c>
      <c r="AC224" t="s">
        <v>4036</v>
      </c>
      <c r="AD224" t="s">
        <v>4018</v>
      </c>
      <c r="AE224" t="s">
        <v>3060</v>
      </c>
      <c r="AF224" t="s">
        <v>3575</v>
      </c>
      <c r="AG224" t="s">
        <v>3337</v>
      </c>
      <c r="AH224" t="s">
        <v>815</v>
      </c>
      <c r="AI224" t="s">
        <v>3074</v>
      </c>
      <c r="AJ224" t="s">
        <v>3306</v>
      </c>
      <c r="AK224" t="s">
        <v>3274</v>
      </c>
      <c r="AL224" t="s">
        <v>3275</v>
      </c>
      <c r="AM224" t="s">
        <v>3028</v>
      </c>
      <c r="AN224" t="s">
        <v>3063</v>
      </c>
    </row>
    <row r="225" spans="1:40" x14ac:dyDescent="0.25">
      <c r="A225">
        <v>1006502950</v>
      </c>
      <c r="B225">
        <v>11169</v>
      </c>
      <c r="C225" t="s">
        <v>4847</v>
      </c>
      <c r="D225" t="s">
        <v>3337</v>
      </c>
      <c r="E225" s="8">
        <v>43570</v>
      </c>
      <c r="F225" t="s">
        <v>3337</v>
      </c>
      <c r="G225" t="s">
        <v>4024</v>
      </c>
      <c r="H225" s="8">
        <v>45242</v>
      </c>
      <c r="I225" s="8">
        <v>46337</v>
      </c>
      <c r="J225" t="s">
        <v>3041</v>
      </c>
      <c r="K225" s="8">
        <v>219512</v>
      </c>
      <c r="M225">
        <v>220</v>
      </c>
      <c r="N225">
        <v>100</v>
      </c>
      <c r="O225" t="s">
        <v>4038</v>
      </c>
      <c r="P225" t="s">
        <v>4086</v>
      </c>
      <c r="Q225" t="s">
        <v>4027</v>
      </c>
      <c r="R225" t="s">
        <v>4848</v>
      </c>
      <c r="S225" t="s">
        <v>4140</v>
      </c>
      <c r="T225" t="s">
        <v>3063</v>
      </c>
      <c r="U225" t="s">
        <v>4742</v>
      </c>
      <c r="V225" t="s">
        <v>4042</v>
      </c>
      <c r="W225" t="s">
        <v>4190</v>
      </c>
      <c r="X225" t="s">
        <v>4849</v>
      </c>
      <c r="Y225" t="s">
        <v>4744</v>
      </c>
      <c r="Z225" t="s">
        <v>3305</v>
      </c>
      <c r="AA225" t="s">
        <v>4096</v>
      </c>
      <c r="AB225" t="s">
        <v>4097</v>
      </c>
      <c r="AC225" t="s">
        <v>4036</v>
      </c>
      <c r="AD225" t="s">
        <v>4018</v>
      </c>
      <c r="AE225" t="s">
        <v>3060</v>
      </c>
      <c r="AF225" t="s">
        <v>3575</v>
      </c>
      <c r="AG225" t="s">
        <v>3337</v>
      </c>
      <c r="AH225" t="s">
        <v>815</v>
      </c>
      <c r="AI225" t="s">
        <v>3074</v>
      </c>
      <c r="AJ225" t="s">
        <v>3306</v>
      </c>
      <c r="AK225" t="s">
        <v>3274</v>
      </c>
      <c r="AL225" t="s">
        <v>3275</v>
      </c>
      <c r="AM225" t="s">
        <v>3028</v>
      </c>
      <c r="AN225" t="s">
        <v>3063</v>
      </c>
    </row>
    <row r="226" spans="1:40" x14ac:dyDescent="0.25">
      <c r="A226">
        <v>1017180032</v>
      </c>
      <c r="B226">
        <v>11170</v>
      </c>
      <c r="C226" t="s">
        <v>4854</v>
      </c>
      <c r="D226" t="s">
        <v>3265</v>
      </c>
      <c r="E226" s="8">
        <v>38121</v>
      </c>
      <c r="F226" t="s">
        <v>3337</v>
      </c>
      <c r="G226" t="s">
        <v>4024</v>
      </c>
      <c r="H226" s="8">
        <v>45242</v>
      </c>
      <c r="I226" s="8">
        <v>46337</v>
      </c>
      <c r="J226" t="s">
        <v>3041</v>
      </c>
      <c r="K226" s="8">
        <v>219512</v>
      </c>
      <c r="M226">
        <v>220</v>
      </c>
      <c r="N226">
        <v>100</v>
      </c>
      <c r="O226" t="s">
        <v>4038</v>
      </c>
      <c r="P226" t="s">
        <v>4006</v>
      </c>
      <c r="Q226" t="s">
        <v>4027</v>
      </c>
      <c r="R226" t="s">
        <v>10490</v>
      </c>
      <c r="S226" t="s">
        <v>3573</v>
      </c>
      <c r="T226" t="s">
        <v>3085</v>
      </c>
      <c r="U226" t="s">
        <v>4742</v>
      </c>
      <c r="V226" t="s">
        <v>4042</v>
      </c>
      <c r="W226" t="s">
        <v>4190</v>
      </c>
      <c r="X226" t="s">
        <v>4743</v>
      </c>
      <c r="Y226" t="s">
        <v>4744</v>
      </c>
      <c r="Z226" t="s">
        <v>3305</v>
      </c>
      <c r="AA226" t="s">
        <v>4096</v>
      </c>
      <c r="AB226" t="s">
        <v>4097</v>
      </c>
      <c r="AC226" t="s">
        <v>4036</v>
      </c>
      <c r="AD226" t="s">
        <v>4018</v>
      </c>
      <c r="AE226" t="s">
        <v>3060</v>
      </c>
      <c r="AF226" t="s">
        <v>3575</v>
      </c>
      <c r="AG226" t="s">
        <v>3337</v>
      </c>
      <c r="AH226" t="s">
        <v>815</v>
      </c>
      <c r="AI226" t="s">
        <v>3074</v>
      </c>
      <c r="AJ226" t="s">
        <v>3306</v>
      </c>
      <c r="AK226" t="s">
        <v>3274</v>
      </c>
      <c r="AL226" t="s">
        <v>3275</v>
      </c>
      <c r="AM226" t="s">
        <v>3028</v>
      </c>
      <c r="AN226" t="s">
        <v>3307</v>
      </c>
    </row>
    <row r="227" spans="1:40" x14ac:dyDescent="0.25">
      <c r="A227">
        <v>93133481</v>
      </c>
      <c r="B227">
        <v>11171</v>
      </c>
      <c r="C227" t="s">
        <v>4753</v>
      </c>
      <c r="D227" t="s">
        <v>3429</v>
      </c>
      <c r="E227" s="8">
        <v>35625</v>
      </c>
      <c r="F227" t="s">
        <v>3429</v>
      </c>
      <c r="G227" t="s">
        <v>4024</v>
      </c>
      <c r="H227" s="8">
        <v>45242</v>
      </c>
      <c r="I227" s="8">
        <v>46337</v>
      </c>
      <c r="J227" t="s">
        <v>3041</v>
      </c>
      <c r="K227" s="8">
        <v>219512</v>
      </c>
      <c r="M227">
        <v>220</v>
      </c>
      <c r="N227">
        <v>100</v>
      </c>
      <c r="O227" t="s">
        <v>4038</v>
      </c>
      <c r="P227" t="s">
        <v>4055</v>
      </c>
      <c r="Q227" t="s">
        <v>4046</v>
      </c>
      <c r="R227" t="s">
        <v>4754</v>
      </c>
      <c r="S227" t="s">
        <v>4029</v>
      </c>
      <c r="T227" t="s">
        <v>3063</v>
      </c>
      <c r="U227" t="s">
        <v>4438</v>
      </c>
      <c r="V227" t="s">
        <v>4042</v>
      </c>
      <c r="W227" t="s">
        <v>4190</v>
      </c>
      <c r="X227" t="s">
        <v>4094</v>
      </c>
      <c r="Y227" t="s">
        <v>4095</v>
      </c>
      <c r="Z227" t="s">
        <v>3305</v>
      </c>
      <c r="AA227" t="s">
        <v>4096</v>
      </c>
      <c r="AB227" t="s">
        <v>4097</v>
      </c>
      <c r="AC227" t="s">
        <v>4036</v>
      </c>
      <c r="AD227" t="s">
        <v>4018</v>
      </c>
      <c r="AE227" t="s">
        <v>3060</v>
      </c>
      <c r="AF227" t="s">
        <v>3575</v>
      </c>
      <c r="AG227" t="s">
        <v>3429</v>
      </c>
      <c r="AH227" t="s">
        <v>815</v>
      </c>
      <c r="AI227" t="s">
        <v>3074</v>
      </c>
      <c r="AJ227" t="s">
        <v>3306</v>
      </c>
      <c r="AK227" t="s">
        <v>3274</v>
      </c>
      <c r="AL227" t="s">
        <v>3275</v>
      </c>
      <c r="AM227" t="s">
        <v>3028</v>
      </c>
      <c r="AN227" t="s">
        <v>3063</v>
      </c>
    </row>
    <row r="228" spans="1:40" x14ac:dyDescent="0.25">
      <c r="A228">
        <v>1108455954</v>
      </c>
      <c r="B228">
        <v>11177</v>
      </c>
      <c r="C228" t="s">
        <v>4831</v>
      </c>
      <c r="D228" t="s">
        <v>3429</v>
      </c>
      <c r="E228" s="8">
        <v>38178</v>
      </c>
      <c r="F228" t="s">
        <v>3429</v>
      </c>
      <c r="G228" t="s">
        <v>4024</v>
      </c>
      <c r="H228" s="8">
        <v>45242</v>
      </c>
      <c r="I228" s="8">
        <v>46337</v>
      </c>
      <c r="J228" t="s">
        <v>3041</v>
      </c>
      <c r="K228" s="8">
        <v>219512</v>
      </c>
      <c r="M228">
        <v>220</v>
      </c>
      <c r="N228">
        <v>100</v>
      </c>
      <c r="O228" t="s">
        <v>4038</v>
      </c>
      <c r="P228" t="s">
        <v>4026</v>
      </c>
      <c r="Q228" t="s">
        <v>4027</v>
      </c>
      <c r="R228" t="s">
        <v>4832</v>
      </c>
      <c r="S228" t="s">
        <v>4491</v>
      </c>
      <c r="T228" t="s">
        <v>3063</v>
      </c>
      <c r="U228" t="s">
        <v>4438</v>
      </c>
      <c r="V228" t="s">
        <v>4042</v>
      </c>
      <c r="W228" t="s">
        <v>4190</v>
      </c>
      <c r="X228" t="s">
        <v>4094</v>
      </c>
      <c r="Y228" t="s">
        <v>4095</v>
      </c>
      <c r="Z228" t="s">
        <v>2796</v>
      </c>
      <c r="AA228" t="s">
        <v>4251</v>
      </c>
      <c r="AB228" t="s">
        <v>4097</v>
      </c>
      <c r="AC228" t="s">
        <v>4036</v>
      </c>
      <c r="AD228" t="s">
        <v>4018</v>
      </c>
      <c r="AE228" t="s">
        <v>3060</v>
      </c>
      <c r="AF228" t="s">
        <v>3575</v>
      </c>
      <c r="AG228" t="s">
        <v>3429</v>
      </c>
      <c r="AH228" t="s">
        <v>815</v>
      </c>
      <c r="AI228" t="s">
        <v>3074</v>
      </c>
      <c r="AJ228" t="s">
        <v>3073</v>
      </c>
      <c r="AK228" t="s">
        <v>3274</v>
      </c>
      <c r="AL228" t="s">
        <v>3275</v>
      </c>
      <c r="AM228" t="s">
        <v>3028</v>
      </c>
      <c r="AN228" t="s">
        <v>3063</v>
      </c>
    </row>
    <row r="229" spans="1:40" x14ac:dyDescent="0.25">
      <c r="A229">
        <v>1052086684</v>
      </c>
      <c r="B229">
        <v>11179</v>
      </c>
      <c r="C229" t="s">
        <v>4748</v>
      </c>
      <c r="D229" t="s">
        <v>4749</v>
      </c>
      <c r="E229" s="8">
        <v>40746</v>
      </c>
      <c r="F229" t="s">
        <v>3429</v>
      </c>
      <c r="G229" t="s">
        <v>4024</v>
      </c>
      <c r="H229" s="8">
        <v>45242</v>
      </c>
      <c r="I229" s="8">
        <v>46337</v>
      </c>
      <c r="J229" t="s">
        <v>3041</v>
      </c>
      <c r="K229" s="8">
        <v>219512</v>
      </c>
      <c r="M229">
        <v>220</v>
      </c>
      <c r="N229">
        <v>100</v>
      </c>
      <c r="O229" t="s">
        <v>4038</v>
      </c>
      <c r="P229" t="s">
        <v>4086</v>
      </c>
      <c r="Q229" t="s">
        <v>4027</v>
      </c>
      <c r="R229" t="s">
        <v>4750</v>
      </c>
      <c r="S229" t="s">
        <v>3171</v>
      </c>
      <c r="T229" t="s">
        <v>4404</v>
      </c>
      <c r="U229" t="s">
        <v>4063</v>
      </c>
      <c r="V229" t="s">
        <v>4011</v>
      </c>
      <c r="W229" t="s">
        <v>4190</v>
      </c>
      <c r="X229" t="s">
        <v>4751</v>
      </c>
      <c r="Y229" t="s">
        <v>4752</v>
      </c>
      <c r="Z229" t="s">
        <v>3621</v>
      </c>
      <c r="AA229" t="s">
        <v>4353</v>
      </c>
      <c r="AB229" t="s">
        <v>4097</v>
      </c>
      <c r="AC229" t="s">
        <v>4017</v>
      </c>
      <c r="AD229" t="s">
        <v>4018</v>
      </c>
      <c r="AE229" t="s">
        <v>4127</v>
      </c>
      <c r="AF229" t="s">
        <v>3575</v>
      </c>
      <c r="AG229" t="s">
        <v>3429</v>
      </c>
      <c r="AH229" t="s">
        <v>815</v>
      </c>
      <c r="AI229" t="s">
        <v>3295</v>
      </c>
      <c r="AJ229" t="s">
        <v>3296</v>
      </c>
      <c r="AK229" t="s">
        <v>3285</v>
      </c>
      <c r="AL229" t="s">
        <v>3275</v>
      </c>
      <c r="AM229" t="s">
        <v>3081</v>
      </c>
      <c r="AN229" t="s">
        <v>3055</v>
      </c>
    </row>
    <row r="230" spans="1:40" x14ac:dyDescent="0.25">
      <c r="A230">
        <v>1108457538</v>
      </c>
      <c r="B230">
        <v>11180</v>
      </c>
      <c r="C230" t="s">
        <v>4762</v>
      </c>
      <c r="D230" t="s">
        <v>4763</v>
      </c>
      <c r="E230" s="8">
        <v>43000</v>
      </c>
      <c r="F230" t="s">
        <v>3429</v>
      </c>
      <c r="G230" t="s">
        <v>4024</v>
      </c>
      <c r="H230" s="8">
        <v>45242</v>
      </c>
      <c r="I230" s="8">
        <v>46337</v>
      </c>
      <c r="J230" t="s">
        <v>3041</v>
      </c>
      <c r="K230" s="8">
        <v>219512</v>
      </c>
      <c r="M230">
        <v>220</v>
      </c>
      <c r="N230">
        <v>100</v>
      </c>
      <c r="O230" t="s">
        <v>4038</v>
      </c>
      <c r="P230" t="s">
        <v>4006</v>
      </c>
      <c r="Q230" t="s">
        <v>4027</v>
      </c>
      <c r="R230" t="s">
        <v>4764</v>
      </c>
      <c r="S230" t="s">
        <v>3573</v>
      </c>
      <c r="T230" t="s">
        <v>3085</v>
      </c>
      <c r="U230" t="s">
        <v>4438</v>
      </c>
      <c r="V230" t="s">
        <v>4042</v>
      </c>
      <c r="W230" t="s">
        <v>4190</v>
      </c>
      <c r="X230" t="s">
        <v>4094</v>
      </c>
      <c r="Y230" t="s">
        <v>4095</v>
      </c>
      <c r="Z230" t="s">
        <v>3305</v>
      </c>
      <c r="AA230" t="s">
        <v>4096</v>
      </c>
      <c r="AB230" t="s">
        <v>4097</v>
      </c>
      <c r="AC230" t="s">
        <v>4036</v>
      </c>
      <c r="AD230" t="s">
        <v>4018</v>
      </c>
      <c r="AE230" t="s">
        <v>3060</v>
      </c>
      <c r="AF230" t="s">
        <v>3575</v>
      </c>
      <c r="AG230" t="s">
        <v>3429</v>
      </c>
      <c r="AH230" t="s">
        <v>815</v>
      </c>
      <c r="AI230" t="s">
        <v>3074</v>
      </c>
      <c r="AJ230" t="s">
        <v>3306</v>
      </c>
      <c r="AK230" t="s">
        <v>3274</v>
      </c>
      <c r="AL230" t="s">
        <v>3275</v>
      </c>
      <c r="AM230" t="s">
        <v>3028</v>
      </c>
      <c r="AN230" t="s">
        <v>3307</v>
      </c>
    </row>
    <row r="231" spans="1:40" x14ac:dyDescent="0.25">
      <c r="A231">
        <v>11220981</v>
      </c>
      <c r="B231">
        <v>11188</v>
      </c>
      <c r="C231" t="s">
        <v>4799</v>
      </c>
      <c r="D231" t="s">
        <v>4719</v>
      </c>
      <c r="E231" s="8">
        <v>34931</v>
      </c>
      <c r="F231" t="s">
        <v>3429</v>
      </c>
      <c r="G231" t="s">
        <v>4024</v>
      </c>
      <c r="H231" s="8">
        <v>45242</v>
      </c>
      <c r="I231" s="8">
        <v>46337</v>
      </c>
      <c r="J231" t="s">
        <v>3041</v>
      </c>
      <c r="K231" s="8">
        <v>219512</v>
      </c>
      <c r="M231">
        <v>220</v>
      </c>
      <c r="N231">
        <v>100</v>
      </c>
      <c r="O231" t="s">
        <v>4038</v>
      </c>
      <c r="P231" t="s">
        <v>4026</v>
      </c>
      <c r="Q231" t="s">
        <v>4027</v>
      </c>
      <c r="R231" t="s">
        <v>4800</v>
      </c>
      <c r="S231" t="s">
        <v>4140</v>
      </c>
      <c r="T231" t="s">
        <v>3063</v>
      </c>
      <c r="U231" t="s">
        <v>4438</v>
      </c>
      <c r="V231" t="s">
        <v>4042</v>
      </c>
      <c r="W231" t="s">
        <v>4190</v>
      </c>
      <c r="X231" t="s">
        <v>4094</v>
      </c>
      <c r="Y231" t="s">
        <v>4095</v>
      </c>
      <c r="Z231" t="s">
        <v>3305</v>
      </c>
      <c r="AA231" t="s">
        <v>4096</v>
      </c>
      <c r="AB231" t="s">
        <v>4097</v>
      </c>
      <c r="AC231" t="s">
        <v>4036</v>
      </c>
      <c r="AD231" t="s">
        <v>4018</v>
      </c>
      <c r="AE231" t="s">
        <v>3060</v>
      </c>
      <c r="AF231" t="s">
        <v>3575</v>
      </c>
      <c r="AG231" t="s">
        <v>3429</v>
      </c>
      <c r="AH231" t="s">
        <v>815</v>
      </c>
      <c r="AI231" t="s">
        <v>3074</v>
      </c>
      <c r="AJ231" t="s">
        <v>3306</v>
      </c>
      <c r="AK231" t="s">
        <v>3274</v>
      </c>
      <c r="AL231" t="s">
        <v>3275</v>
      </c>
      <c r="AM231" t="s">
        <v>3028</v>
      </c>
      <c r="AN231" t="s">
        <v>3063</v>
      </c>
    </row>
    <row r="232" spans="1:40" x14ac:dyDescent="0.25">
      <c r="A232">
        <v>1070614715</v>
      </c>
      <c r="B232">
        <v>11196</v>
      </c>
      <c r="C232" t="s">
        <v>4835</v>
      </c>
      <c r="D232" t="s">
        <v>4719</v>
      </c>
      <c r="E232" s="8">
        <v>41212</v>
      </c>
      <c r="F232" t="s">
        <v>3429</v>
      </c>
      <c r="G232" t="s">
        <v>4024</v>
      </c>
      <c r="H232" s="8">
        <v>45242</v>
      </c>
      <c r="I232" s="8">
        <v>46337</v>
      </c>
      <c r="J232" t="s">
        <v>3041</v>
      </c>
      <c r="K232" s="8">
        <v>219512</v>
      </c>
      <c r="M232">
        <v>220</v>
      </c>
      <c r="N232">
        <v>100</v>
      </c>
      <c r="O232" t="s">
        <v>4038</v>
      </c>
      <c r="P232" t="s">
        <v>4055</v>
      </c>
      <c r="Q232" t="s">
        <v>4027</v>
      </c>
      <c r="R232" t="s">
        <v>4836</v>
      </c>
      <c r="S232" t="s">
        <v>4140</v>
      </c>
      <c r="T232" t="s">
        <v>3063</v>
      </c>
      <c r="U232" t="s">
        <v>4438</v>
      </c>
      <c r="V232" t="s">
        <v>4042</v>
      </c>
      <c r="W232" t="s">
        <v>4190</v>
      </c>
      <c r="X232" t="s">
        <v>4094</v>
      </c>
      <c r="Y232" t="s">
        <v>4095</v>
      </c>
      <c r="Z232" t="s">
        <v>3305</v>
      </c>
      <c r="AA232" t="s">
        <v>4096</v>
      </c>
      <c r="AB232" t="s">
        <v>4097</v>
      </c>
      <c r="AC232" t="s">
        <v>4036</v>
      </c>
      <c r="AD232" t="s">
        <v>4018</v>
      </c>
      <c r="AE232" t="s">
        <v>3060</v>
      </c>
      <c r="AF232" t="s">
        <v>3575</v>
      </c>
      <c r="AG232" t="s">
        <v>3429</v>
      </c>
      <c r="AH232" t="s">
        <v>815</v>
      </c>
      <c r="AI232" t="s">
        <v>3074</v>
      </c>
      <c r="AJ232" t="s">
        <v>3306</v>
      </c>
      <c r="AK232" t="s">
        <v>3274</v>
      </c>
      <c r="AL232" t="s">
        <v>3275</v>
      </c>
      <c r="AM232" t="s">
        <v>3028</v>
      </c>
      <c r="AN232" t="s">
        <v>3063</v>
      </c>
    </row>
    <row r="233" spans="1:40" x14ac:dyDescent="0.25">
      <c r="A233">
        <v>1108929647</v>
      </c>
      <c r="B233">
        <v>11200</v>
      </c>
      <c r="C233" t="s">
        <v>4776</v>
      </c>
      <c r="D233" t="s">
        <v>4777</v>
      </c>
      <c r="E233" s="8">
        <v>38652</v>
      </c>
      <c r="F233" t="s">
        <v>3429</v>
      </c>
      <c r="G233" t="s">
        <v>4024</v>
      </c>
      <c r="H233" s="8">
        <v>45242</v>
      </c>
      <c r="I233" s="8">
        <v>46337</v>
      </c>
      <c r="J233" t="s">
        <v>3041</v>
      </c>
      <c r="K233" s="8">
        <v>219512</v>
      </c>
      <c r="M233">
        <v>220</v>
      </c>
      <c r="N233">
        <v>100</v>
      </c>
      <c r="O233" t="s">
        <v>4038</v>
      </c>
      <c r="P233" t="s">
        <v>4026</v>
      </c>
      <c r="Q233" t="s">
        <v>4027</v>
      </c>
      <c r="R233" t="s">
        <v>4778</v>
      </c>
      <c r="S233" t="s">
        <v>3100</v>
      </c>
      <c r="T233" t="s">
        <v>3063</v>
      </c>
      <c r="U233" t="s">
        <v>4438</v>
      </c>
      <c r="V233" t="s">
        <v>4042</v>
      </c>
      <c r="W233" t="s">
        <v>4190</v>
      </c>
      <c r="X233" t="s">
        <v>4094</v>
      </c>
      <c r="Y233" t="s">
        <v>4095</v>
      </c>
      <c r="Z233" t="s">
        <v>3305</v>
      </c>
      <c r="AA233" t="s">
        <v>4096</v>
      </c>
      <c r="AB233" t="s">
        <v>4097</v>
      </c>
      <c r="AC233" t="s">
        <v>4036</v>
      </c>
      <c r="AD233" t="s">
        <v>4018</v>
      </c>
      <c r="AE233" t="s">
        <v>3060</v>
      </c>
      <c r="AF233" t="s">
        <v>3575</v>
      </c>
      <c r="AG233" t="s">
        <v>3429</v>
      </c>
      <c r="AH233" t="s">
        <v>815</v>
      </c>
      <c r="AI233" t="s">
        <v>3074</v>
      </c>
      <c r="AJ233" t="s">
        <v>3306</v>
      </c>
      <c r="AK233" t="s">
        <v>3274</v>
      </c>
      <c r="AL233" t="s">
        <v>3275</v>
      </c>
      <c r="AM233" t="s">
        <v>3028</v>
      </c>
      <c r="AN233" t="s">
        <v>3063</v>
      </c>
    </row>
    <row r="234" spans="1:40" x14ac:dyDescent="0.25">
      <c r="A234">
        <v>1006141278</v>
      </c>
      <c r="B234">
        <v>11201</v>
      </c>
      <c r="C234" t="s">
        <v>4781</v>
      </c>
      <c r="D234" t="s">
        <v>3429</v>
      </c>
      <c r="E234" s="8">
        <v>44294</v>
      </c>
      <c r="F234" t="s">
        <v>3429</v>
      </c>
      <c r="G234" t="s">
        <v>4024</v>
      </c>
      <c r="H234" s="8">
        <v>45242</v>
      </c>
      <c r="I234" s="8">
        <v>46337</v>
      </c>
      <c r="J234" t="s">
        <v>3041</v>
      </c>
      <c r="K234" s="8">
        <v>219512</v>
      </c>
      <c r="M234">
        <v>220</v>
      </c>
      <c r="N234">
        <v>100</v>
      </c>
      <c r="O234" t="s">
        <v>4038</v>
      </c>
      <c r="P234" t="s">
        <v>4055</v>
      </c>
      <c r="Q234" t="s">
        <v>4027</v>
      </c>
      <c r="R234" t="s">
        <v>4782</v>
      </c>
      <c r="S234" t="s">
        <v>4041</v>
      </c>
      <c r="T234" t="s">
        <v>3063</v>
      </c>
      <c r="U234" t="s">
        <v>4438</v>
      </c>
      <c r="V234" t="s">
        <v>4042</v>
      </c>
      <c r="W234" t="s">
        <v>4190</v>
      </c>
      <c r="X234" t="s">
        <v>4094</v>
      </c>
      <c r="Y234" t="s">
        <v>4095</v>
      </c>
      <c r="Z234" t="s">
        <v>3305</v>
      </c>
      <c r="AA234" t="s">
        <v>4096</v>
      </c>
      <c r="AB234" t="s">
        <v>4097</v>
      </c>
      <c r="AC234" t="s">
        <v>4036</v>
      </c>
      <c r="AD234" t="s">
        <v>4018</v>
      </c>
      <c r="AE234" t="s">
        <v>3060</v>
      </c>
      <c r="AF234" t="s">
        <v>3575</v>
      </c>
      <c r="AG234" t="s">
        <v>3429</v>
      </c>
      <c r="AH234" t="s">
        <v>815</v>
      </c>
      <c r="AI234" t="s">
        <v>3074</v>
      </c>
      <c r="AJ234" t="s">
        <v>3306</v>
      </c>
      <c r="AK234" t="s">
        <v>3274</v>
      </c>
      <c r="AL234" t="s">
        <v>3275</v>
      </c>
      <c r="AM234" t="s">
        <v>3028</v>
      </c>
      <c r="AN234" t="s">
        <v>3063</v>
      </c>
    </row>
    <row r="235" spans="1:40" x14ac:dyDescent="0.25">
      <c r="A235">
        <v>79710563</v>
      </c>
      <c r="B235">
        <v>11210</v>
      </c>
      <c r="C235" t="s">
        <v>4779</v>
      </c>
      <c r="D235" t="s">
        <v>4004</v>
      </c>
      <c r="E235" s="8">
        <v>33949</v>
      </c>
      <c r="F235" t="s">
        <v>3309</v>
      </c>
      <c r="G235" t="s">
        <v>4024</v>
      </c>
      <c r="H235" s="8">
        <v>45242</v>
      </c>
      <c r="I235" s="8">
        <v>46337</v>
      </c>
      <c r="J235" t="s">
        <v>3041</v>
      </c>
      <c r="K235" s="8">
        <v>219512</v>
      </c>
      <c r="M235">
        <v>220</v>
      </c>
      <c r="N235">
        <v>100</v>
      </c>
      <c r="O235" t="s">
        <v>4038</v>
      </c>
      <c r="P235" t="s">
        <v>4006</v>
      </c>
      <c r="Q235" t="s">
        <v>4027</v>
      </c>
      <c r="R235" t="s">
        <v>4780</v>
      </c>
      <c r="S235" t="s">
        <v>4029</v>
      </c>
      <c r="T235" t="s">
        <v>3063</v>
      </c>
      <c r="U235" t="s">
        <v>4438</v>
      </c>
      <c r="V235" t="s">
        <v>4042</v>
      </c>
      <c r="W235" t="s">
        <v>4190</v>
      </c>
      <c r="X235" t="s">
        <v>3574</v>
      </c>
      <c r="Y235" t="s">
        <v>4258</v>
      </c>
      <c r="Z235" t="s">
        <v>3305</v>
      </c>
      <c r="AA235" t="s">
        <v>4096</v>
      </c>
      <c r="AB235" t="s">
        <v>4097</v>
      </c>
      <c r="AC235" t="s">
        <v>4036</v>
      </c>
      <c r="AD235" t="s">
        <v>4018</v>
      </c>
      <c r="AE235" t="s">
        <v>3060</v>
      </c>
      <c r="AF235" t="s">
        <v>3575</v>
      </c>
      <c r="AG235" t="s">
        <v>3309</v>
      </c>
      <c r="AH235" t="s">
        <v>815</v>
      </c>
      <c r="AI235" t="s">
        <v>3074</v>
      </c>
      <c r="AJ235" t="s">
        <v>3306</v>
      </c>
      <c r="AK235" t="s">
        <v>3274</v>
      </c>
      <c r="AL235" t="s">
        <v>3275</v>
      </c>
      <c r="AM235" t="s">
        <v>3028</v>
      </c>
      <c r="AN235" t="s">
        <v>3063</v>
      </c>
    </row>
    <row r="236" spans="1:40" x14ac:dyDescent="0.25">
      <c r="A236">
        <v>1110511279</v>
      </c>
      <c r="B236">
        <v>11211</v>
      </c>
      <c r="C236" t="s">
        <v>4785</v>
      </c>
      <c r="D236" t="s">
        <v>3309</v>
      </c>
      <c r="E236" s="8">
        <v>40003</v>
      </c>
      <c r="F236" t="s">
        <v>3309</v>
      </c>
      <c r="G236" t="s">
        <v>4024</v>
      </c>
      <c r="H236" s="8">
        <v>45242</v>
      </c>
      <c r="I236" s="8">
        <v>46337</v>
      </c>
      <c r="J236" t="s">
        <v>3041</v>
      </c>
      <c r="K236" s="8">
        <v>219512</v>
      </c>
      <c r="M236">
        <v>220</v>
      </c>
      <c r="N236">
        <v>100</v>
      </c>
      <c r="O236" t="s">
        <v>4038</v>
      </c>
      <c r="P236" t="s">
        <v>4055</v>
      </c>
      <c r="Q236" t="s">
        <v>4027</v>
      </c>
      <c r="R236" t="s">
        <v>4786</v>
      </c>
      <c r="S236" t="s">
        <v>4029</v>
      </c>
      <c r="T236" t="s">
        <v>3063</v>
      </c>
      <c r="U236" t="s">
        <v>4438</v>
      </c>
      <c r="V236" t="s">
        <v>4042</v>
      </c>
      <c r="W236" t="s">
        <v>4190</v>
      </c>
      <c r="X236" t="s">
        <v>3574</v>
      </c>
      <c r="Y236" t="s">
        <v>4258</v>
      </c>
      <c r="Z236" t="s">
        <v>4116</v>
      </c>
      <c r="AA236" t="s">
        <v>4117</v>
      </c>
      <c r="AB236" t="s">
        <v>4097</v>
      </c>
      <c r="AC236" t="s">
        <v>4036</v>
      </c>
      <c r="AD236" t="s">
        <v>4018</v>
      </c>
      <c r="AE236" t="s">
        <v>3060</v>
      </c>
      <c r="AF236" t="s">
        <v>3575</v>
      </c>
      <c r="AG236" t="s">
        <v>3309</v>
      </c>
      <c r="AH236" t="s">
        <v>815</v>
      </c>
      <c r="AI236" t="s">
        <v>3074</v>
      </c>
      <c r="AJ236" t="s">
        <v>4119</v>
      </c>
      <c r="AK236" t="s">
        <v>3274</v>
      </c>
      <c r="AL236" t="s">
        <v>3275</v>
      </c>
      <c r="AM236" t="s">
        <v>3028</v>
      </c>
      <c r="AN236" t="s">
        <v>3063</v>
      </c>
    </row>
    <row r="237" spans="1:40" x14ac:dyDescent="0.25">
      <c r="A237">
        <v>1005690562</v>
      </c>
      <c r="B237">
        <v>11223</v>
      </c>
      <c r="C237" t="s">
        <v>4817</v>
      </c>
      <c r="D237" t="s">
        <v>3309</v>
      </c>
      <c r="E237" s="8">
        <v>43536</v>
      </c>
      <c r="F237" t="s">
        <v>3309</v>
      </c>
      <c r="G237" t="s">
        <v>4024</v>
      </c>
      <c r="H237" s="8">
        <v>45242</v>
      </c>
      <c r="I237" s="8">
        <v>46337</v>
      </c>
      <c r="J237" t="s">
        <v>3041</v>
      </c>
      <c r="K237" s="8">
        <v>219512</v>
      </c>
      <c r="M237">
        <v>220</v>
      </c>
      <c r="N237">
        <v>100</v>
      </c>
      <c r="O237" t="s">
        <v>4038</v>
      </c>
      <c r="P237" t="s">
        <v>4055</v>
      </c>
      <c r="Q237" t="s">
        <v>4027</v>
      </c>
      <c r="R237" t="s">
        <v>4818</v>
      </c>
      <c r="S237" t="s">
        <v>3302</v>
      </c>
      <c r="T237" t="s">
        <v>3085</v>
      </c>
      <c r="U237" t="s">
        <v>4438</v>
      </c>
      <c r="V237" t="s">
        <v>4011</v>
      </c>
      <c r="W237" t="s">
        <v>4190</v>
      </c>
      <c r="X237" t="s">
        <v>3574</v>
      </c>
      <c r="Y237" t="s">
        <v>4258</v>
      </c>
      <c r="Z237" t="s">
        <v>3305</v>
      </c>
      <c r="AA237" t="s">
        <v>4096</v>
      </c>
      <c r="AB237" t="s">
        <v>4097</v>
      </c>
      <c r="AC237" t="s">
        <v>4036</v>
      </c>
      <c r="AD237" t="s">
        <v>4018</v>
      </c>
      <c r="AE237" t="s">
        <v>3060</v>
      </c>
      <c r="AF237" t="s">
        <v>3575</v>
      </c>
      <c r="AG237" t="s">
        <v>3309</v>
      </c>
      <c r="AH237" t="s">
        <v>815</v>
      </c>
      <c r="AI237" t="s">
        <v>3074</v>
      </c>
      <c r="AJ237" t="s">
        <v>3306</v>
      </c>
      <c r="AK237" t="s">
        <v>3274</v>
      </c>
      <c r="AL237" t="s">
        <v>3275</v>
      </c>
      <c r="AM237" t="s">
        <v>3028</v>
      </c>
      <c r="AN237" t="s">
        <v>3307</v>
      </c>
    </row>
    <row r="238" spans="1:40" x14ac:dyDescent="0.25">
      <c r="A238">
        <v>1110477431</v>
      </c>
      <c r="B238">
        <v>11229</v>
      </c>
      <c r="C238" t="s">
        <v>4822</v>
      </c>
      <c r="D238" t="s">
        <v>3309</v>
      </c>
      <c r="E238" s="8">
        <v>39021</v>
      </c>
      <c r="F238" t="s">
        <v>3309</v>
      </c>
      <c r="G238" t="s">
        <v>4024</v>
      </c>
      <c r="H238" s="8">
        <v>45242</v>
      </c>
      <c r="I238" s="8">
        <v>46337</v>
      </c>
      <c r="J238" t="s">
        <v>3041</v>
      </c>
      <c r="K238" s="8">
        <v>219512</v>
      </c>
      <c r="M238">
        <v>220</v>
      </c>
      <c r="N238">
        <v>100</v>
      </c>
      <c r="O238" t="s">
        <v>4038</v>
      </c>
      <c r="P238" t="s">
        <v>4006</v>
      </c>
      <c r="Q238" t="s">
        <v>4007</v>
      </c>
      <c r="R238" t="s">
        <v>4823</v>
      </c>
      <c r="S238" t="s">
        <v>4449</v>
      </c>
      <c r="T238" t="s">
        <v>3063</v>
      </c>
      <c r="U238" t="s">
        <v>4438</v>
      </c>
      <c r="V238" t="s">
        <v>4042</v>
      </c>
      <c r="W238" t="s">
        <v>4190</v>
      </c>
      <c r="X238" t="s">
        <v>3574</v>
      </c>
      <c r="Y238" t="s">
        <v>4258</v>
      </c>
      <c r="Z238" t="s">
        <v>4116</v>
      </c>
      <c r="AA238" t="s">
        <v>4117</v>
      </c>
      <c r="AB238" t="s">
        <v>4097</v>
      </c>
      <c r="AC238" t="s">
        <v>4036</v>
      </c>
      <c r="AD238" t="s">
        <v>4018</v>
      </c>
      <c r="AE238" t="s">
        <v>3060</v>
      </c>
      <c r="AF238" t="s">
        <v>3575</v>
      </c>
      <c r="AG238" t="s">
        <v>3309</v>
      </c>
      <c r="AH238" t="s">
        <v>815</v>
      </c>
      <c r="AI238" t="s">
        <v>3074</v>
      </c>
      <c r="AJ238" t="s">
        <v>4119</v>
      </c>
      <c r="AK238" t="s">
        <v>3274</v>
      </c>
      <c r="AL238" t="s">
        <v>3275</v>
      </c>
      <c r="AM238" t="s">
        <v>3028</v>
      </c>
      <c r="AN238" t="s">
        <v>3063</v>
      </c>
    </row>
    <row r="239" spans="1:40" x14ac:dyDescent="0.25">
      <c r="A239">
        <v>1110538044</v>
      </c>
      <c r="B239">
        <v>11232</v>
      </c>
      <c r="C239" t="s">
        <v>4755</v>
      </c>
      <c r="D239" t="s">
        <v>3309</v>
      </c>
      <c r="E239" s="8">
        <v>40771</v>
      </c>
      <c r="F239" t="s">
        <v>3309</v>
      </c>
      <c r="G239" t="s">
        <v>4024</v>
      </c>
      <c r="H239" s="8">
        <v>45242</v>
      </c>
      <c r="I239" s="8">
        <v>46337</v>
      </c>
      <c r="J239" t="s">
        <v>3041</v>
      </c>
      <c r="K239" s="8">
        <v>219512</v>
      </c>
      <c r="M239">
        <v>220</v>
      </c>
      <c r="N239">
        <v>100</v>
      </c>
      <c r="O239" t="s">
        <v>4038</v>
      </c>
      <c r="P239" t="s">
        <v>4006</v>
      </c>
      <c r="Q239" t="s">
        <v>4007</v>
      </c>
      <c r="R239" t="s">
        <v>4756</v>
      </c>
      <c r="S239" t="s">
        <v>3573</v>
      </c>
      <c r="T239" t="s">
        <v>3085</v>
      </c>
      <c r="U239" t="s">
        <v>4438</v>
      </c>
      <c r="V239" t="s">
        <v>4042</v>
      </c>
      <c r="W239" t="s">
        <v>4190</v>
      </c>
      <c r="X239" t="s">
        <v>3574</v>
      </c>
      <c r="Y239" t="s">
        <v>4258</v>
      </c>
      <c r="Z239" t="s">
        <v>4116</v>
      </c>
      <c r="AA239" t="s">
        <v>4117</v>
      </c>
      <c r="AB239" t="s">
        <v>4097</v>
      </c>
      <c r="AC239" t="s">
        <v>4036</v>
      </c>
      <c r="AD239" t="s">
        <v>4018</v>
      </c>
      <c r="AE239" t="s">
        <v>3060</v>
      </c>
      <c r="AF239" t="s">
        <v>3575</v>
      </c>
      <c r="AG239" t="s">
        <v>3309</v>
      </c>
      <c r="AH239" t="s">
        <v>815</v>
      </c>
      <c r="AI239" t="s">
        <v>3074</v>
      </c>
      <c r="AJ239" t="s">
        <v>4119</v>
      </c>
      <c r="AK239" t="s">
        <v>3274</v>
      </c>
      <c r="AL239" t="s">
        <v>3275</v>
      </c>
      <c r="AM239" t="s">
        <v>3028</v>
      </c>
      <c r="AN239" t="s">
        <v>3307</v>
      </c>
    </row>
    <row r="240" spans="1:40" x14ac:dyDescent="0.25">
      <c r="A240">
        <v>1106893464</v>
      </c>
      <c r="B240">
        <v>11233</v>
      </c>
      <c r="C240" t="s">
        <v>4757</v>
      </c>
      <c r="D240" t="s">
        <v>4758</v>
      </c>
      <c r="E240" s="8">
        <v>40154</v>
      </c>
      <c r="F240" t="s">
        <v>3309</v>
      </c>
      <c r="G240" t="s">
        <v>4024</v>
      </c>
      <c r="H240" s="8">
        <v>45242</v>
      </c>
      <c r="I240" s="8">
        <v>46337</v>
      </c>
      <c r="J240" t="s">
        <v>3041</v>
      </c>
      <c r="K240" s="8">
        <v>219512</v>
      </c>
      <c r="M240">
        <v>220</v>
      </c>
      <c r="N240">
        <v>100</v>
      </c>
      <c r="O240" t="s">
        <v>4038</v>
      </c>
      <c r="P240" t="s">
        <v>4006</v>
      </c>
      <c r="Q240" t="s">
        <v>4027</v>
      </c>
      <c r="R240" t="s">
        <v>4759</v>
      </c>
      <c r="S240" t="s">
        <v>3573</v>
      </c>
      <c r="T240" t="s">
        <v>3085</v>
      </c>
      <c r="U240" t="s">
        <v>4438</v>
      </c>
      <c r="V240" t="s">
        <v>4042</v>
      </c>
      <c r="W240" t="s">
        <v>4190</v>
      </c>
      <c r="X240" t="s">
        <v>3574</v>
      </c>
      <c r="Y240" t="s">
        <v>4258</v>
      </c>
      <c r="Z240" t="s">
        <v>4116</v>
      </c>
      <c r="AA240" t="s">
        <v>4117</v>
      </c>
      <c r="AB240" t="s">
        <v>4097</v>
      </c>
      <c r="AC240" t="s">
        <v>4036</v>
      </c>
      <c r="AD240" t="s">
        <v>4018</v>
      </c>
      <c r="AE240" t="s">
        <v>3060</v>
      </c>
      <c r="AF240" t="s">
        <v>3575</v>
      </c>
      <c r="AG240" t="s">
        <v>3309</v>
      </c>
      <c r="AH240" t="s">
        <v>815</v>
      </c>
      <c r="AI240" t="s">
        <v>3074</v>
      </c>
      <c r="AJ240" t="s">
        <v>4119</v>
      </c>
      <c r="AK240" t="s">
        <v>3274</v>
      </c>
      <c r="AL240" t="s">
        <v>3275</v>
      </c>
      <c r="AM240" t="s">
        <v>3028</v>
      </c>
      <c r="AN240" t="s">
        <v>3307</v>
      </c>
    </row>
    <row r="241" spans="1:40" x14ac:dyDescent="0.25">
      <c r="A241">
        <v>5819402</v>
      </c>
      <c r="B241">
        <v>11234</v>
      </c>
      <c r="C241" t="s">
        <v>4768</v>
      </c>
      <c r="D241" t="s">
        <v>3309</v>
      </c>
      <c r="E241" s="8">
        <v>35865</v>
      </c>
      <c r="F241" t="s">
        <v>3309</v>
      </c>
      <c r="G241" t="s">
        <v>4024</v>
      </c>
      <c r="H241" s="8">
        <v>45242</v>
      </c>
      <c r="I241" s="8">
        <v>46337</v>
      </c>
      <c r="J241" t="s">
        <v>3041</v>
      </c>
      <c r="K241" s="8">
        <v>219512</v>
      </c>
      <c r="M241">
        <v>220</v>
      </c>
      <c r="N241">
        <v>100</v>
      </c>
      <c r="O241" t="s">
        <v>4038</v>
      </c>
      <c r="P241" t="s">
        <v>4055</v>
      </c>
      <c r="Q241" t="s">
        <v>4027</v>
      </c>
      <c r="R241" t="s">
        <v>4769</v>
      </c>
      <c r="S241" t="s">
        <v>3573</v>
      </c>
      <c r="T241" t="s">
        <v>3085</v>
      </c>
      <c r="U241" t="s">
        <v>4438</v>
      </c>
      <c r="V241" t="s">
        <v>4042</v>
      </c>
      <c r="W241" t="s">
        <v>4190</v>
      </c>
      <c r="X241" t="s">
        <v>3574</v>
      </c>
      <c r="Y241" t="s">
        <v>4258</v>
      </c>
      <c r="Z241" t="s">
        <v>3305</v>
      </c>
      <c r="AA241" t="s">
        <v>4096</v>
      </c>
      <c r="AB241" t="s">
        <v>4097</v>
      </c>
      <c r="AC241" t="s">
        <v>4036</v>
      </c>
      <c r="AD241" t="s">
        <v>4018</v>
      </c>
      <c r="AE241" t="s">
        <v>3060</v>
      </c>
      <c r="AF241" t="s">
        <v>3575</v>
      </c>
      <c r="AG241" t="s">
        <v>3309</v>
      </c>
      <c r="AH241" t="s">
        <v>815</v>
      </c>
      <c r="AI241" t="s">
        <v>3074</v>
      </c>
      <c r="AJ241" t="s">
        <v>3306</v>
      </c>
      <c r="AK241" t="s">
        <v>3274</v>
      </c>
      <c r="AL241" t="s">
        <v>3275</v>
      </c>
      <c r="AM241" t="s">
        <v>3028</v>
      </c>
      <c r="AN241" t="s">
        <v>3307</v>
      </c>
    </row>
    <row r="242" spans="1:40" x14ac:dyDescent="0.25">
      <c r="A242">
        <v>1110459246</v>
      </c>
      <c r="B242">
        <v>11235</v>
      </c>
      <c r="C242" t="s">
        <v>3572</v>
      </c>
      <c r="D242" t="s">
        <v>3309</v>
      </c>
      <c r="E242" s="8">
        <v>38482</v>
      </c>
      <c r="F242" t="s">
        <v>3309</v>
      </c>
      <c r="G242" t="s">
        <v>4024</v>
      </c>
      <c r="H242" s="8">
        <v>45242</v>
      </c>
      <c r="I242" s="8">
        <v>46337</v>
      </c>
      <c r="J242" t="s">
        <v>3041</v>
      </c>
      <c r="K242" s="8">
        <v>219512</v>
      </c>
      <c r="M242">
        <v>220</v>
      </c>
      <c r="N242">
        <v>100</v>
      </c>
      <c r="O242" t="s">
        <v>4038</v>
      </c>
      <c r="P242" t="s">
        <v>4006</v>
      </c>
      <c r="Q242" t="s">
        <v>4027</v>
      </c>
      <c r="R242" t="s">
        <v>4772</v>
      </c>
      <c r="S242" t="s">
        <v>3573</v>
      </c>
      <c r="T242" t="s">
        <v>3085</v>
      </c>
      <c r="U242" t="s">
        <v>4438</v>
      </c>
      <c r="V242" t="s">
        <v>4042</v>
      </c>
      <c r="W242" t="s">
        <v>4190</v>
      </c>
      <c r="X242" t="s">
        <v>3574</v>
      </c>
      <c r="Y242" t="s">
        <v>4258</v>
      </c>
      <c r="Z242" t="s">
        <v>3305</v>
      </c>
      <c r="AA242" t="s">
        <v>4096</v>
      </c>
      <c r="AB242" t="s">
        <v>4097</v>
      </c>
      <c r="AC242" t="s">
        <v>4036</v>
      </c>
      <c r="AD242" t="s">
        <v>4018</v>
      </c>
      <c r="AE242" t="s">
        <v>3060</v>
      </c>
      <c r="AF242" t="s">
        <v>3575</v>
      </c>
      <c r="AG242" t="s">
        <v>3309</v>
      </c>
      <c r="AH242" t="s">
        <v>815</v>
      </c>
      <c r="AI242" t="s">
        <v>3074</v>
      </c>
      <c r="AJ242" t="s">
        <v>3306</v>
      </c>
      <c r="AK242" t="s">
        <v>3274</v>
      </c>
      <c r="AL242" t="s">
        <v>3275</v>
      </c>
      <c r="AM242" t="s">
        <v>3028</v>
      </c>
      <c r="AN242" t="s">
        <v>3307</v>
      </c>
    </row>
    <row r="243" spans="1:40" x14ac:dyDescent="0.25">
      <c r="A243">
        <v>5822610</v>
      </c>
      <c r="B243">
        <v>11250</v>
      </c>
      <c r="C243" t="s">
        <v>4770</v>
      </c>
      <c r="D243" t="s">
        <v>3309</v>
      </c>
      <c r="E243" s="8">
        <v>36028</v>
      </c>
      <c r="F243" t="s">
        <v>3309</v>
      </c>
      <c r="G243" t="s">
        <v>4024</v>
      </c>
      <c r="H243" s="8">
        <v>45242</v>
      </c>
      <c r="I243" s="8">
        <v>46337</v>
      </c>
      <c r="J243" t="s">
        <v>3041</v>
      </c>
      <c r="K243" s="8">
        <v>219512</v>
      </c>
      <c r="M243">
        <v>220</v>
      </c>
      <c r="N243">
        <v>100</v>
      </c>
      <c r="O243" t="s">
        <v>4038</v>
      </c>
      <c r="P243" t="s">
        <v>4055</v>
      </c>
      <c r="Q243" t="s">
        <v>4027</v>
      </c>
      <c r="R243" t="s">
        <v>4771</v>
      </c>
      <c r="S243" t="s">
        <v>4140</v>
      </c>
      <c r="T243" t="s">
        <v>3063</v>
      </c>
      <c r="U243" t="s">
        <v>4438</v>
      </c>
      <c r="V243" t="s">
        <v>4042</v>
      </c>
      <c r="W243" t="s">
        <v>4190</v>
      </c>
      <c r="X243" t="s">
        <v>3574</v>
      </c>
      <c r="Y243" t="s">
        <v>4258</v>
      </c>
      <c r="Z243" t="s">
        <v>3305</v>
      </c>
      <c r="AA243" t="s">
        <v>4096</v>
      </c>
      <c r="AB243" t="s">
        <v>4097</v>
      </c>
      <c r="AC243" t="s">
        <v>4036</v>
      </c>
      <c r="AD243" t="s">
        <v>4018</v>
      </c>
      <c r="AE243" t="s">
        <v>3060</v>
      </c>
      <c r="AF243" t="s">
        <v>3575</v>
      </c>
      <c r="AG243" t="s">
        <v>3309</v>
      </c>
      <c r="AH243" t="s">
        <v>815</v>
      </c>
      <c r="AI243" t="s">
        <v>3074</v>
      </c>
      <c r="AJ243" t="s">
        <v>3306</v>
      </c>
      <c r="AK243" t="s">
        <v>3274</v>
      </c>
      <c r="AL243" t="s">
        <v>3275</v>
      </c>
      <c r="AM243" t="s">
        <v>3028</v>
      </c>
      <c r="AN243" t="s">
        <v>3063</v>
      </c>
    </row>
    <row r="244" spans="1:40" x14ac:dyDescent="0.25">
      <c r="A244">
        <v>1110583810</v>
      </c>
      <c r="B244">
        <v>11253</v>
      </c>
      <c r="C244" t="s">
        <v>4783</v>
      </c>
      <c r="D244" t="s">
        <v>3309</v>
      </c>
      <c r="E244" s="8">
        <v>42214</v>
      </c>
      <c r="F244" t="s">
        <v>3309</v>
      </c>
      <c r="G244" t="s">
        <v>4024</v>
      </c>
      <c r="H244" s="8">
        <v>45242</v>
      </c>
      <c r="I244" s="8">
        <v>46337</v>
      </c>
      <c r="J244" t="s">
        <v>3041</v>
      </c>
      <c r="K244" s="8">
        <v>219512</v>
      </c>
      <c r="M244">
        <v>220</v>
      </c>
      <c r="N244">
        <v>100</v>
      </c>
      <c r="O244" t="s">
        <v>4038</v>
      </c>
      <c r="P244" t="s">
        <v>4086</v>
      </c>
      <c r="Q244" t="s">
        <v>4027</v>
      </c>
      <c r="R244" t="s">
        <v>4784</v>
      </c>
      <c r="S244" t="s">
        <v>4140</v>
      </c>
      <c r="T244" t="s">
        <v>3063</v>
      </c>
      <c r="U244" t="s">
        <v>4438</v>
      </c>
      <c r="V244" t="s">
        <v>4042</v>
      </c>
      <c r="W244" t="s">
        <v>4190</v>
      </c>
      <c r="X244" t="s">
        <v>3574</v>
      </c>
      <c r="Y244" t="s">
        <v>4258</v>
      </c>
      <c r="Z244" t="s">
        <v>4116</v>
      </c>
      <c r="AA244" t="s">
        <v>4117</v>
      </c>
      <c r="AB244" t="s">
        <v>4097</v>
      </c>
      <c r="AC244" t="s">
        <v>4036</v>
      </c>
      <c r="AD244" t="s">
        <v>4018</v>
      </c>
      <c r="AE244" t="s">
        <v>3060</v>
      </c>
      <c r="AF244" t="s">
        <v>3575</v>
      </c>
      <c r="AG244" t="s">
        <v>3309</v>
      </c>
      <c r="AH244" t="s">
        <v>815</v>
      </c>
      <c r="AI244" t="s">
        <v>3074</v>
      </c>
      <c r="AJ244" t="s">
        <v>4119</v>
      </c>
      <c r="AK244" t="s">
        <v>3274</v>
      </c>
      <c r="AL244" t="s">
        <v>3275</v>
      </c>
      <c r="AM244" t="s">
        <v>3028</v>
      </c>
      <c r="AN244" t="s">
        <v>3063</v>
      </c>
    </row>
    <row r="245" spans="1:40" x14ac:dyDescent="0.25">
      <c r="A245">
        <v>1110584843</v>
      </c>
      <c r="B245">
        <v>11257</v>
      </c>
      <c r="C245" t="s">
        <v>4789</v>
      </c>
      <c r="D245" t="s">
        <v>4790</v>
      </c>
      <c r="E245" s="8">
        <v>42263</v>
      </c>
      <c r="F245" t="s">
        <v>3309</v>
      </c>
      <c r="G245" t="s">
        <v>4024</v>
      </c>
      <c r="H245" s="8">
        <v>45242</v>
      </c>
      <c r="I245" s="8">
        <v>46337</v>
      </c>
      <c r="J245" t="s">
        <v>3041</v>
      </c>
      <c r="K245" s="8">
        <v>219512</v>
      </c>
      <c r="M245">
        <v>220</v>
      </c>
      <c r="N245">
        <v>100</v>
      </c>
      <c r="O245" t="s">
        <v>4038</v>
      </c>
      <c r="P245" t="s">
        <v>4026</v>
      </c>
      <c r="Q245" t="s">
        <v>4027</v>
      </c>
      <c r="R245" t="s">
        <v>4791</v>
      </c>
      <c r="S245" t="s">
        <v>4140</v>
      </c>
      <c r="T245" t="s">
        <v>3063</v>
      </c>
      <c r="U245" t="s">
        <v>4438</v>
      </c>
      <c r="V245" t="s">
        <v>4042</v>
      </c>
      <c r="W245" t="s">
        <v>4190</v>
      </c>
      <c r="X245" t="s">
        <v>3574</v>
      </c>
      <c r="Y245" t="s">
        <v>4258</v>
      </c>
      <c r="Z245" t="s">
        <v>4116</v>
      </c>
      <c r="AA245" t="s">
        <v>4117</v>
      </c>
      <c r="AB245" t="s">
        <v>4097</v>
      </c>
      <c r="AC245" t="s">
        <v>4036</v>
      </c>
      <c r="AD245" t="s">
        <v>4018</v>
      </c>
      <c r="AE245" t="s">
        <v>3060</v>
      </c>
      <c r="AF245" t="s">
        <v>3575</v>
      </c>
      <c r="AG245" t="s">
        <v>3309</v>
      </c>
      <c r="AH245" t="s">
        <v>815</v>
      </c>
      <c r="AI245" t="s">
        <v>3074</v>
      </c>
      <c r="AJ245" t="s">
        <v>4119</v>
      </c>
      <c r="AK245" t="s">
        <v>3274</v>
      </c>
      <c r="AL245" t="s">
        <v>3275</v>
      </c>
      <c r="AM245" t="s">
        <v>3028</v>
      </c>
      <c r="AN245" t="s">
        <v>3063</v>
      </c>
    </row>
    <row r="246" spans="1:40" x14ac:dyDescent="0.25">
      <c r="A246">
        <v>93358602</v>
      </c>
      <c r="B246">
        <v>11260</v>
      </c>
      <c r="C246" t="s">
        <v>4792</v>
      </c>
      <c r="D246" t="s">
        <v>4793</v>
      </c>
      <c r="E246" s="8">
        <v>30291</v>
      </c>
      <c r="F246" t="s">
        <v>3309</v>
      </c>
      <c r="G246" t="s">
        <v>4024</v>
      </c>
      <c r="H246" s="8">
        <v>45242</v>
      </c>
      <c r="I246" s="8">
        <v>46337</v>
      </c>
      <c r="J246" t="s">
        <v>3041</v>
      </c>
      <c r="K246" s="8">
        <v>219512</v>
      </c>
      <c r="M246">
        <v>220</v>
      </c>
      <c r="N246">
        <v>100</v>
      </c>
      <c r="O246" t="s">
        <v>4038</v>
      </c>
      <c r="P246" t="s">
        <v>4086</v>
      </c>
      <c r="Q246" t="s">
        <v>4027</v>
      </c>
      <c r="R246" t="s">
        <v>4794</v>
      </c>
      <c r="S246" t="s">
        <v>4140</v>
      </c>
      <c r="T246" t="s">
        <v>3063</v>
      </c>
      <c r="U246" t="s">
        <v>4438</v>
      </c>
      <c r="V246" t="s">
        <v>4042</v>
      </c>
      <c r="W246" t="s">
        <v>4190</v>
      </c>
      <c r="X246" t="s">
        <v>3574</v>
      </c>
      <c r="Y246" t="s">
        <v>4258</v>
      </c>
      <c r="Z246" t="s">
        <v>3305</v>
      </c>
      <c r="AA246" t="s">
        <v>4096</v>
      </c>
      <c r="AB246" t="s">
        <v>4097</v>
      </c>
      <c r="AC246" t="s">
        <v>4036</v>
      </c>
      <c r="AD246" t="s">
        <v>4018</v>
      </c>
      <c r="AE246" t="s">
        <v>3060</v>
      </c>
      <c r="AF246" t="s">
        <v>3575</v>
      </c>
      <c r="AG246" t="s">
        <v>3309</v>
      </c>
      <c r="AH246" t="s">
        <v>815</v>
      </c>
      <c r="AI246" t="s">
        <v>3074</v>
      </c>
      <c r="AJ246" t="s">
        <v>3306</v>
      </c>
      <c r="AK246" t="s">
        <v>3274</v>
      </c>
      <c r="AL246" t="s">
        <v>3275</v>
      </c>
      <c r="AM246" t="s">
        <v>3028</v>
      </c>
      <c r="AN246" t="s">
        <v>3063</v>
      </c>
    </row>
    <row r="247" spans="1:40" x14ac:dyDescent="0.25">
      <c r="A247">
        <v>1110580045</v>
      </c>
      <c r="B247">
        <v>11261</v>
      </c>
      <c r="C247" t="s">
        <v>4795</v>
      </c>
      <c r="D247" t="s">
        <v>3309</v>
      </c>
      <c r="E247" s="8">
        <v>42054</v>
      </c>
      <c r="F247" t="s">
        <v>3309</v>
      </c>
      <c r="G247" t="s">
        <v>4024</v>
      </c>
      <c r="H247" s="8">
        <v>45242</v>
      </c>
      <c r="I247" s="8">
        <v>46337</v>
      </c>
      <c r="J247" t="s">
        <v>3041</v>
      </c>
      <c r="K247" s="8">
        <v>219512</v>
      </c>
      <c r="M247">
        <v>220</v>
      </c>
      <c r="N247">
        <v>100</v>
      </c>
      <c r="O247" t="s">
        <v>4038</v>
      </c>
      <c r="P247" t="s">
        <v>4026</v>
      </c>
      <c r="Q247" t="s">
        <v>4027</v>
      </c>
      <c r="R247" t="s">
        <v>4796</v>
      </c>
      <c r="S247" t="s">
        <v>4140</v>
      </c>
      <c r="T247" t="s">
        <v>3063</v>
      </c>
      <c r="U247" t="s">
        <v>4438</v>
      </c>
      <c r="V247" t="s">
        <v>4042</v>
      </c>
      <c r="W247" t="s">
        <v>4190</v>
      </c>
      <c r="X247" t="s">
        <v>3574</v>
      </c>
      <c r="Y247" t="s">
        <v>4258</v>
      </c>
      <c r="Z247" t="s">
        <v>3305</v>
      </c>
      <c r="AA247" t="s">
        <v>4096</v>
      </c>
      <c r="AB247" t="s">
        <v>4097</v>
      </c>
      <c r="AC247" t="s">
        <v>4036</v>
      </c>
      <c r="AD247" t="s">
        <v>4018</v>
      </c>
      <c r="AE247" t="s">
        <v>3060</v>
      </c>
      <c r="AF247" t="s">
        <v>3575</v>
      </c>
      <c r="AG247" t="s">
        <v>3309</v>
      </c>
      <c r="AH247" t="s">
        <v>815</v>
      </c>
      <c r="AI247" t="s">
        <v>3074</v>
      </c>
      <c r="AJ247" t="s">
        <v>3306</v>
      </c>
      <c r="AK247" t="s">
        <v>3274</v>
      </c>
      <c r="AL247" t="s">
        <v>3275</v>
      </c>
      <c r="AM247" t="s">
        <v>3028</v>
      </c>
      <c r="AN247" t="s">
        <v>3063</v>
      </c>
    </row>
    <row r="248" spans="1:40" x14ac:dyDescent="0.25">
      <c r="A248">
        <v>1110528913</v>
      </c>
      <c r="B248">
        <v>11263</v>
      </c>
      <c r="C248" t="s">
        <v>4797</v>
      </c>
      <c r="D248" t="s">
        <v>3309</v>
      </c>
      <c r="E248" s="8">
        <v>40490</v>
      </c>
      <c r="F248" t="s">
        <v>3309</v>
      </c>
      <c r="G248" t="s">
        <v>4024</v>
      </c>
      <c r="H248" s="8">
        <v>45242</v>
      </c>
      <c r="I248" s="8">
        <v>46337</v>
      </c>
      <c r="J248" t="s">
        <v>3041</v>
      </c>
      <c r="K248" s="8">
        <v>219512</v>
      </c>
      <c r="M248">
        <v>220</v>
      </c>
      <c r="N248">
        <v>100</v>
      </c>
      <c r="O248" t="s">
        <v>4038</v>
      </c>
      <c r="P248" t="s">
        <v>4006</v>
      </c>
      <c r="Q248" t="s">
        <v>4027</v>
      </c>
      <c r="R248" t="s">
        <v>4798</v>
      </c>
      <c r="S248" t="s">
        <v>4140</v>
      </c>
      <c r="T248" t="s">
        <v>3063</v>
      </c>
      <c r="U248" t="s">
        <v>4438</v>
      </c>
      <c r="V248" t="s">
        <v>4042</v>
      </c>
      <c r="W248" t="s">
        <v>4190</v>
      </c>
      <c r="X248" t="s">
        <v>3574</v>
      </c>
      <c r="Y248" t="s">
        <v>4258</v>
      </c>
      <c r="Z248" t="s">
        <v>3305</v>
      </c>
      <c r="AA248" t="s">
        <v>4096</v>
      </c>
      <c r="AB248" t="s">
        <v>4097</v>
      </c>
      <c r="AC248" t="s">
        <v>4036</v>
      </c>
      <c r="AD248" t="s">
        <v>4018</v>
      </c>
      <c r="AE248" t="s">
        <v>3060</v>
      </c>
      <c r="AF248" t="s">
        <v>3575</v>
      </c>
      <c r="AG248" t="s">
        <v>3309</v>
      </c>
      <c r="AH248" t="s">
        <v>815</v>
      </c>
      <c r="AI248" t="s">
        <v>3074</v>
      </c>
      <c r="AJ248" t="s">
        <v>3306</v>
      </c>
      <c r="AK248" t="s">
        <v>3274</v>
      </c>
      <c r="AL248" t="s">
        <v>3275</v>
      </c>
      <c r="AM248" t="s">
        <v>3028</v>
      </c>
      <c r="AN248" t="s">
        <v>3063</v>
      </c>
    </row>
    <row r="249" spans="1:40" x14ac:dyDescent="0.25">
      <c r="A249">
        <v>1110548094</v>
      </c>
      <c r="B249">
        <v>11265</v>
      </c>
      <c r="C249" t="s">
        <v>4804</v>
      </c>
      <c r="D249" t="s">
        <v>3309</v>
      </c>
      <c r="E249" s="8">
        <v>41080</v>
      </c>
      <c r="F249" t="s">
        <v>3309</v>
      </c>
      <c r="G249" t="s">
        <v>4024</v>
      </c>
      <c r="H249" s="8">
        <v>45242</v>
      </c>
      <c r="I249" s="8">
        <v>46337</v>
      </c>
      <c r="J249" t="s">
        <v>3041</v>
      </c>
      <c r="K249" s="8">
        <v>219512</v>
      </c>
      <c r="M249">
        <v>220</v>
      </c>
      <c r="N249">
        <v>100</v>
      </c>
      <c r="O249" t="s">
        <v>4038</v>
      </c>
      <c r="P249" t="s">
        <v>4055</v>
      </c>
      <c r="Q249" t="s">
        <v>4046</v>
      </c>
      <c r="R249" t="s">
        <v>4805</v>
      </c>
      <c r="S249" t="s">
        <v>4140</v>
      </c>
      <c r="T249" t="s">
        <v>3063</v>
      </c>
      <c r="U249" t="s">
        <v>4438</v>
      </c>
      <c r="V249" t="s">
        <v>4042</v>
      </c>
      <c r="W249" t="s">
        <v>4190</v>
      </c>
      <c r="X249" t="s">
        <v>3574</v>
      </c>
      <c r="Y249" t="s">
        <v>4258</v>
      </c>
      <c r="Z249" t="s">
        <v>3305</v>
      </c>
      <c r="AA249" t="s">
        <v>4096</v>
      </c>
      <c r="AB249" t="s">
        <v>4097</v>
      </c>
      <c r="AC249" t="s">
        <v>4036</v>
      </c>
      <c r="AD249" t="s">
        <v>4018</v>
      </c>
      <c r="AE249" t="s">
        <v>3060</v>
      </c>
      <c r="AF249" t="s">
        <v>3575</v>
      </c>
      <c r="AG249" t="s">
        <v>3309</v>
      </c>
      <c r="AH249" t="s">
        <v>815</v>
      </c>
      <c r="AI249" t="s">
        <v>3074</v>
      </c>
      <c r="AJ249" t="s">
        <v>3306</v>
      </c>
      <c r="AK249" t="s">
        <v>3274</v>
      </c>
      <c r="AL249" t="s">
        <v>3275</v>
      </c>
      <c r="AM249" t="s">
        <v>3028</v>
      </c>
      <c r="AN249" t="s">
        <v>3063</v>
      </c>
    </row>
    <row r="250" spans="1:40" x14ac:dyDescent="0.25">
      <c r="A250">
        <v>1005712168</v>
      </c>
      <c r="B250">
        <v>11266</v>
      </c>
      <c r="C250" t="s">
        <v>4808</v>
      </c>
      <c r="D250" t="s">
        <v>3309</v>
      </c>
      <c r="E250" s="8">
        <v>35657</v>
      </c>
      <c r="F250" t="s">
        <v>3309</v>
      </c>
      <c r="G250" t="s">
        <v>4024</v>
      </c>
      <c r="H250" s="8">
        <v>45242</v>
      </c>
      <c r="I250" s="8">
        <v>46337</v>
      </c>
      <c r="J250" t="s">
        <v>3041</v>
      </c>
      <c r="K250" s="8">
        <v>219512</v>
      </c>
      <c r="M250">
        <v>220</v>
      </c>
      <c r="N250">
        <v>100</v>
      </c>
      <c r="O250" t="s">
        <v>4038</v>
      </c>
      <c r="P250" t="s">
        <v>4055</v>
      </c>
      <c r="Q250" t="s">
        <v>4027</v>
      </c>
      <c r="R250" t="s">
        <v>4809</v>
      </c>
      <c r="S250" t="s">
        <v>4140</v>
      </c>
      <c r="T250" t="s">
        <v>3063</v>
      </c>
      <c r="U250" t="s">
        <v>4438</v>
      </c>
      <c r="V250" t="s">
        <v>4042</v>
      </c>
      <c r="W250" t="s">
        <v>4190</v>
      </c>
      <c r="X250" t="s">
        <v>3574</v>
      </c>
      <c r="Y250" t="s">
        <v>4258</v>
      </c>
      <c r="Z250" t="s">
        <v>3305</v>
      </c>
      <c r="AA250" t="s">
        <v>4096</v>
      </c>
      <c r="AB250" t="s">
        <v>4097</v>
      </c>
      <c r="AC250" t="s">
        <v>4036</v>
      </c>
      <c r="AD250" t="s">
        <v>4018</v>
      </c>
      <c r="AE250" t="s">
        <v>3060</v>
      </c>
      <c r="AF250" t="s">
        <v>3575</v>
      </c>
      <c r="AG250" t="s">
        <v>3309</v>
      </c>
      <c r="AH250" t="s">
        <v>815</v>
      </c>
      <c r="AI250" t="s">
        <v>3074</v>
      </c>
      <c r="AJ250" t="s">
        <v>3306</v>
      </c>
      <c r="AK250" t="s">
        <v>3274</v>
      </c>
      <c r="AL250" t="s">
        <v>3275</v>
      </c>
      <c r="AM250" t="s">
        <v>3028</v>
      </c>
      <c r="AN250" t="s">
        <v>3063</v>
      </c>
    </row>
    <row r="251" spans="1:40" x14ac:dyDescent="0.25">
      <c r="A251">
        <v>93238841</v>
      </c>
      <c r="B251">
        <v>11269</v>
      </c>
      <c r="C251" t="s">
        <v>4810</v>
      </c>
      <c r="D251" t="s">
        <v>3309</v>
      </c>
      <c r="E251" s="8">
        <v>34926</v>
      </c>
      <c r="F251" t="s">
        <v>3309</v>
      </c>
      <c r="G251" t="s">
        <v>4024</v>
      </c>
      <c r="H251" s="8">
        <v>45242</v>
      </c>
      <c r="I251" s="8">
        <v>46337</v>
      </c>
      <c r="J251" t="s">
        <v>3041</v>
      </c>
      <c r="K251" s="8">
        <v>219512</v>
      </c>
      <c r="M251">
        <v>220</v>
      </c>
      <c r="N251">
        <v>100</v>
      </c>
      <c r="O251" t="s">
        <v>4038</v>
      </c>
      <c r="P251" t="s">
        <v>4006</v>
      </c>
      <c r="Q251" t="s">
        <v>4027</v>
      </c>
      <c r="R251" t="s">
        <v>4811</v>
      </c>
      <c r="S251" t="s">
        <v>4140</v>
      </c>
      <c r="T251" t="s">
        <v>3063</v>
      </c>
      <c r="U251" t="s">
        <v>4438</v>
      </c>
      <c r="V251" t="s">
        <v>4042</v>
      </c>
      <c r="W251" t="s">
        <v>4190</v>
      </c>
      <c r="X251" t="s">
        <v>3574</v>
      </c>
      <c r="Y251" t="s">
        <v>4258</v>
      </c>
      <c r="Z251" t="s">
        <v>3305</v>
      </c>
      <c r="AA251" t="s">
        <v>4096</v>
      </c>
      <c r="AB251" t="s">
        <v>4097</v>
      </c>
      <c r="AC251" t="s">
        <v>4036</v>
      </c>
      <c r="AD251" t="s">
        <v>4018</v>
      </c>
      <c r="AE251" t="s">
        <v>3060</v>
      </c>
      <c r="AF251" t="s">
        <v>3575</v>
      </c>
      <c r="AG251" t="s">
        <v>3309</v>
      </c>
      <c r="AH251" t="s">
        <v>815</v>
      </c>
      <c r="AI251" t="s">
        <v>3074</v>
      </c>
      <c r="AJ251" t="s">
        <v>3306</v>
      </c>
      <c r="AK251" t="s">
        <v>3274</v>
      </c>
      <c r="AL251" t="s">
        <v>3275</v>
      </c>
      <c r="AM251" t="s">
        <v>3028</v>
      </c>
      <c r="AN251" t="s">
        <v>3063</v>
      </c>
    </row>
    <row r="252" spans="1:40" x14ac:dyDescent="0.25">
      <c r="A252">
        <v>1110530540</v>
      </c>
      <c r="B252">
        <v>11271</v>
      </c>
      <c r="C252" t="s">
        <v>4812</v>
      </c>
      <c r="D252" t="s">
        <v>3309</v>
      </c>
      <c r="E252" s="8">
        <v>40174</v>
      </c>
      <c r="F252" t="s">
        <v>3309</v>
      </c>
      <c r="G252" t="s">
        <v>4024</v>
      </c>
      <c r="H252" s="8">
        <v>45242</v>
      </c>
      <c r="I252" s="8">
        <v>46337</v>
      </c>
      <c r="J252" t="s">
        <v>3041</v>
      </c>
      <c r="K252" s="8">
        <v>219512</v>
      </c>
      <c r="M252">
        <v>220</v>
      </c>
      <c r="N252">
        <v>100</v>
      </c>
      <c r="O252" t="s">
        <v>4038</v>
      </c>
      <c r="P252" t="s">
        <v>4055</v>
      </c>
      <c r="Q252" t="s">
        <v>4027</v>
      </c>
      <c r="R252" t="s">
        <v>4813</v>
      </c>
      <c r="S252" t="s">
        <v>4140</v>
      </c>
      <c r="T252" t="s">
        <v>3063</v>
      </c>
      <c r="U252" t="s">
        <v>4438</v>
      </c>
      <c r="V252" t="s">
        <v>4042</v>
      </c>
      <c r="W252" t="s">
        <v>4190</v>
      </c>
      <c r="X252" t="s">
        <v>3574</v>
      </c>
      <c r="Y252" t="s">
        <v>4258</v>
      </c>
      <c r="Z252" t="s">
        <v>3305</v>
      </c>
      <c r="AA252" t="s">
        <v>4096</v>
      </c>
      <c r="AB252" t="s">
        <v>4097</v>
      </c>
      <c r="AC252" t="s">
        <v>4036</v>
      </c>
      <c r="AD252" t="s">
        <v>4018</v>
      </c>
      <c r="AE252" t="s">
        <v>3060</v>
      </c>
      <c r="AF252" t="s">
        <v>3575</v>
      </c>
      <c r="AG252" t="s">
        <v>3309</v>
      </c>
      <c r="AH252" t="s">
        <v>815</v>
      </c>
      <c r="AI252" t="s">
        <v>3074</v>
      </c>
      <c r="AJ252" t="s">
        <v>3306</v>
      </c>
      <c r="AK252" t="s">
        <v>3274</v>
      </c>
      <c r="AL252" t="s">
        <v>3275</v>
      </c>
      <c r="AM252" t="s">
        <v>3028</v>
      </c>
      <c r="AN252" t="s">
        <v>3063</v>
      </c>
    </row>
    <row r="253" spans="1:40" x14ac:dyDescent="0.25">
      <c r="A253">
        <v>1071550269</v>
      </c>
      <c r="B253">
        <v>11273</v>
      </c>
      <c r="C253" t="s">
        <v>4819</v>
      </c>
      <c r="D253" t="s">
        <v>4820</v>
      </c>
      <c r="E253" s="8">
        <v>41468</v>
      </c>
      <c r="F253" t="s">
        <v>3309</v>
      </c>
      <c r="G253" t="s">
        <v>4024</v>
      </c>
      <c r="H253" s="8">
        <v>45242</v>
      </c>
      <c r="I253" s="8">
        <v>46337</v>
      </c>
      <c r="J253" t="s">
        <v>3041</v>
      </c>
      <c r="K253" s="8">
        <v>219512</v>
      </c>
      <c r="M253">
        <v>220</v>
      </c>
      <c r="N253">
        <v>100</v>
      </c>
      <c r="O253" t="s">
        <v>4038</v>
      </c>
      <c r="P253" t="s">
        <v>4086</v>
      </c>
      <c r="Q253" t="s">
        <v>4046</v>
      </c>
      <c r="R253" t="s">
        <v>4821</v>
      </c>
      <c r="S253" t="s">
        <v>4140</v>
      </c>
      <c r="T253" t="s">
        <v>3063</v>
      </c>
      <c r="U253" t="s">
        <v>4438</v>
      </c>
      <c r="V253" t="s">
        <v>4042</v>
      </c>
      <c r="W253" t="s">
        <v>4190</v>
      </c>
      <c r="X253" t="s">
        <v>3574</v>
      </c>
      <c r="Y253" t="s">
        <v>4258</v>
      </c>
      <c r="Z253" t="s">
        <v>3305</v>
      </c>
      <c r="AA253" t="s">
        <v>4096</v>
      </c>
      <c r="AB253" t="s">
        <v>4097</v>
      </c>
      <c r="AC253" t="s">
        <v>4036</v>
      </c>
      <c r="AD253" t="s">
        <v>4018</v>
      </c>
      <c r="AE253" t="s">
        <v>3060</v>
      </c>
      <c r="AF253" t="s">
        <v>3575</v>
      </c>
      <c r="AG253" t="s">
        <v>3309</v>
      </c>
      <c r="AH253" t="s">
        <v>815</v>
      </c>
      <c r="AI253" t="s">
        <v>3074</v>
      </c>
      <c r="AJ253" t="s">
        <v>3306</v>
      </c>
      <c r="AK253" t="s">
        <v>3274</v>
      </c>
      <c r="AL253" t="s">
        <v>3275</v>
      </c>
      <c r="AM253" t="s">
        <v>3028</v>
      </c>
      <c r="AN253" t="s">
        <v>3063</v>
      </c>
    </row>
    <row r="254" spans="1:40" x14ac:dyDescent="0.25">
      <c r="A254">
        <v>93357646</v>
      </c>
      <c r="B254">
        <v>11277</v>
      </c>
      <c r="C254" t="s">
        <v>4824</v>
      </c>
      <c r="D254" t="s">
        <v>4825</v>
      </c>
      <c r="E254" s="8">
        <v>30231</v>
      </c>
      <c r="F254" t="s">
        <v>3309</v>
      </c>
      <c r="G254" t="s">
        <v>4024</v>
      </c>
      <c r="H254" s="8">
        <v>45242</v>
      </c>
      <c r="I254" s="8">
        <v>46337</v>
      </c>
      <c r="J254" t="s">
        <v>3041</v>
      </c>
      <c r="K254" s="8">
        <v>219512</v>
      </c>
      <c r="M254">
        <v>220</v>
      </c>
      <c r="N254">
        <v>100</v>
      </c>
      <c r="O254" t="s">
        <v>4038</v>
      </c>
      <c r="P254" t="s">
        <v>4055</v>
      </c>
      <c r="Q254" t="s">
        <v>4007</v>
      </c>
      <c r="R254" t="s">
        <v>4826</v>
      </c>
      <c r="S254" t="s">
        <v>4029</v>
      </c>
      <c r="T254" t="s">
        <v>3063</v>
      </c>
      <c r="U254" t="s">
        <v>4438</v>
      </c>
      <c r="V254" t="s">
        <v>4042</v>
      </c>
      <c r="W254" t="s">
        <v>4190</v>
      </c>
      <c r="X254" t="s">
        <v>3574</v>
      </c>
      <c r="Y254" t="s">
        <v>4258</v>
      </c>
      <c r="Z254" t="s">
        <v>3305</v>
      </c>
      <c r="AA254" t="s">
        <v>4096</v>
      </c>
      <c r="AB254" t="s">
        <v>4097</v>
      </c>
      <c r="AC254" t="s">
        <v>4036</v>
      </c>
      <c r="AD254" t="s">
        <v>4018</v>
      </c>
      <c r="AE254" t="s">
        <v>3060</v>
      </c>
      <c r="AF254" t="s">
        <v>3575</v>
      </c>
      <c r="AG254" t="s">
        <v>3309</v>
      </c>
      <c r="AH254" t="s">
        <v>815</v>
      </c>
      <c r="AI254" t="s">
        <v>3074</v>
      </c>
      <c r="AJ254" t="s">
        <v>3306</v>
      </c>
      <c r="AK254" t="s">
        <v>3274</v>
      </c>
      <c r="AL254" t="s">
        <v>3275</v>
      </c>
      <c r="AM254" t="s">
        <v>3028</v>
      </c>
      <c r="AN254" t="s">
        <v>3063</v>
      </c>
    </row>
    <row r="255" spans="1:40" x14ac:dyDescent="0.25">
      <c r="A255">
        <v>1015438984</v>
      </c>
      <c r="B255">
        <v>11279</v>
      </c>
      <c r="C255" t="s">
        <v>4827</v>
      </c>
      <c r="D255" t="s">
        <v>4004</v>
      </c>
      <c r="E255" s="8">
        <v>40715</v>
      </c>
      <c r="F255" t="s">
        <v>3309</v>
      </c>
      <c r="G255" t="s">
        <v>4024</v>
      </c>
      <c r="H255" s="8">
        <v>45242</v>
      </c>
      <c r="I255" s="8">
        <v>46337</v>
      </c>
      <c r="J255" t="s">
        <v>3041</v>
      </c>
      <c r="K255" s="8">
        <v>219512</v>
      </c>
      <c r="M255">
        <v>220</v>
      </c>
      <c r="N255">
        <v>100</v>
      </c>
      <c r="O255" t="s">
        <v>4038</v>
      </c>
      <c r="P255" t="s">
        <v>4006</v>
      </c>
      <c r="Q255" t="s">
        <v>4027</v>
      </c>
      <c r="R255" t="s">
        <v>4828</v>
      </c>
      <c r="S255" t="s">
        <v>3573</v>
      </c>
      <c r="T255" t="s">
        <v>3085</v>
      </c>
      <c r="U255" t="s">
        <v>4438</v>
      </c>
      <c r="V255" t="s">
        <v>4042</v>
      </c>
      <c r="W255" t="s">
        <v>4190</v>
      </c>
      <c r="X255" t="s">
        <v>3574</v>
      </c>
      <c r="Y255" t="s">
        <v>4258</v>
      </c>
      <c r="Z255" t="s">
        <v>3305</v>
      </c>
      <c r="AA255" t="s">
        <v>4096</v>
      </c>
      <c r="AB255" t="s">
        <v>4097</v>
      </c>
      <c r="AC255" t="s">
        <v>4036</v>
      </c>
      <c r="AD255" t="s">
        <v>4018</v>
      </c>
      <c r="AE255" t="s">
        <v>3060</v>
      </c>
      <c r="AF255" t="s">
        <v>3575</v>
      </c>
      <c r="AG255" t="s">
        <v>3309</v>
      </c>
      <c r="AH255" t="s">
        <v>815</v>
      </c>
      <c r="AI255" t="s">
        <v>3074</v>
      </c>
      <c r="AJ255" t="s">
        <v>3306</v>
      </c>
      <c r="AK255" t="s">
        <v>3274</v>
      </c>
      <c r="AL255" t="s">
        <v>3275</v>
      </c>
      <c r="AM255" t="s">
        <v>3028</v>
      </c>
      <c r="AN255" t="s">
        <v>3307</v>
      </c>
    </row>
    <row r="256" spans="1:40" x14ac:dyDescent="0.25">
      <c r="A256">
        <v>1110511495</v>
      </c>
      <c r="B256">
        <v>11280</v>
      </c>
      <c r="C256" t="s">
        <v>4829</v>
      </c>
      <c r="D256" t="s">
        <v>3309</v>
      </c>
      <c r="E256" s="8">
        <v>39973</v>
      </c>
      <c r="F256" t="s">
        <v>3309</v>
      </c>
      <c r="G256" t="s">
        <v>4024</v>
      </c>
      <c r="H256" s="8">
        <v>45242</v>
      </c>
      <c r="I256" s="8">
        <v>46337</v>
      </c>
      <c r="J256" t="s">
        <v>3041</v>
      </c>
      <c r="K256" s="8">
        <v>219512</v>
      </c>
      <c r="M256">
        <v>220</v>
      </c>
      <c r="N256">
        <v>100</v>
      </c>
      <c r="O256" t="s">
        <v>4038</v>
      </c>
      <c r="P256" t="s">
        <v>4055</v>
      </c>
      <c r="Q256" t="s">
        <v>4046</v>
      </c>
      <c r="R256" t="s">
        <v>4830</v>
      </c>
      <c r="S256" t="s">
        <v>4140</v>
      </c>
      <c r="T256" t="s">
        <v>3063</v>
      </c>
      <c r="U256" t="s">
        <v>4438</v>
      </c>
      <c r="V256" t="s">
        <v>4042</v>
      </c>
      <c r="W256" t="s">
        <v>4190</v>
      </c>
      <c r="X256" t="s">
        <v>3574</v>
      </c>
      <c r="Y256" t="s">
        <v>4258</v>
      </c>
      <c r="Z256" t="s">
        <v>3305</v>
      </c>
      <c r="AA256" t="s">
        <v>4096</v>
      </c>
      <c r="AB256" t="s">
        <v>4097</v>
      </c>
      <c r="AC256" t="s">
        <v>4036</v>
      </c>
      <c r="AD256" t="s">
        <v>4018</v>
      </c>
      <c r="AE256" t="s">
        <v>3060</v>
      </c>
      <c r="AF256" t="s">
        <v>3575</v>
      </c>
      <c r="AG256" t="s">
        <v>3309</v>
      </c>
      <c r="AH256" t="s">
        <v>815</v>
      </c>
      <c r="AI256" t="s">
        <v>3074</v>
      </c>
      <c r="AJ256" t="s">
        <v>3306</v>
      </c>
      <c r="AK256" t="s">
        <v>3274</v>
      </c>
      <c r="AL256" t="s">
        <v>3275</v>
      </c>
      <c r="AM256" t="s">
        <v>3028</v>
      </c>
      <c r="AN256" t="s">
        <v>3063</v>
      </c>
    </row>
    <row r="257" spans="1:40" x14ac:dyDescent="0.25">
      <c r="A257">
        <v>1110556198</v>
      </c>
      <c r="B257">
        <v>11282</v>
      </c>
      <c r="C257" t="s">
        <v>4833</v>
      </c>
      <c r="D257" t="s">
        <v>3309</v>
      </c>
      <c r="E257" s="8">
        <v>41321</v>
      </c>
      <c r="F257" t="s">
        <v>3309</v>
      </c>
      <c r="G257" t="s">
        <v>4024</v>
      </c>
      <c r="H257" s="8">
        <v>45242</v>
      </c>
      <c r="I257" s="8">
        <v>46337</v>
      </c>
      <c r="J257" t="s">
        <v>3041</v>
      </c>
      <c r="K257" s="8">
        <v>219512</v>
      </c>
      <c r="M257">
        <v>220</v>
      </c>
      <c r="N257">
        <v>100</v>
      </c>
      <c r="O257" t="s">
        <v>4038</v>
      </c>
      <c r="P257" t="s">
        <v>4006</v>
      </c>
      <c r="Q257" t="s">
        <v>4007</v>
      </c>
      <c r="R257" t="s">
        <v>4834</v>
      </c>
      <c r="S257" t="s">
        <v>3573</v>
      </c>
      <c r="T257" t="s">
        <v>3085</v>
      </c>
      <c r="U257" t="s">
        <v>4438</v>
      </c>
      <c r="V257" t="s">
        <v>4042</v>
      </c>
      <c r="W257" t="s">
        <v>4190</v>
      </c>
      <c r="X257" t="s">
        <v>3574</v>
      </c>
      <c r="Y257" t="s">
        <v>4258</v>
      </c>
      <c r="Z257" t="s">
        <v>3305</v>
      </c>
      <c r="AA257" t="s">
        <v>4096</v>
      </c>
      <c r="AB257" t="s">
        <v>4097</v>
      </c>
      <c r="AC257" t="s">
        <v>4036</v>
      </c>
      <c r="AD257" t="s">
        <v>4018</v>
      </c>
      <c r="AE257" t="s">
        <v>3060</v>
      </c>
      <c r="AF257" t="s">
        <v>3575</v>
      </c>
      <c r="AG257" t="s">
        <v>3309</v>
      </c>
      <c r="AH257" t="s">
        <v>815</v>
      </c>
      <c r="AI257" t="s">
        <v>3074</v>
      </c>
      <c r="AJ257" t="s">
        <v>3306</v>
      </c>
      <c r="AK257" t="s">
        <v>3274</v>
      </c>
      <c r="AL257" t="s">
        <v>3275</v>
      </c>
      <c r="AM257" t="s">
        <v>3028</v>
      </c>
      <c r="AN257" t="s">
        <v>3307</v>
      </c>
    </row>
    <row r="258" spans="1:40" x14ac:dyDescent="0.25">
      <c r="A258">
        <v>1110235130</v>
      </c>
      <c r="B258">
        <v>11287</v>
      </c>
      <c r="C258" t="s">
        <v>4840</v>
      </c>
      <c r="D258" t="s">
        <v>4774</v>
      </c>
      <c r="E258" s="8">
        <v>41663</v>
      </c>
      <c r="F258" t="s">
        <v>3309</v>
      </c>
      <c r="G258" t="s">
        <v>4024</v>
      </c>
      <c r="H258" s="8">
        <v>45242</v>
      </c>
      <c r="I258" s="8">
        <v>46337</v>
      </c>
      <c r="J258" t="s">
        <v>3041</v>
      </c>
      <c r="K258" s="8">
        <v>219512</v>
      </c>
      <c r="M258">
        <v>220</v>
      </c>
      <c r="N258">
        <v>100</v>
      </c>
      <c r="O258" t="s">
        <v>4038</v>
      </c>
      <c r="P258" t="s">
        <v>4055</v>
      </c>
      <c r="Q258" t="s">
        <v>4027</v>
      </c>
      <c r="R258" t="s">
        <v>4841</v>
      </c>
      <c r="S258" t="s">
        <v>4140</v>
      </c>
      <c r="T258" t="s">
        <v>3063</v>
      </c>
      <c r="U258" t="s">
        <v>4438</v>
      </c>
      <c r="V258" t="s">
        <v>4042</v>
      </c>
      <c r="W258" t="s">
        <v>4190</v>
      </c>
      <c r="X258" t="s">
        <v>3574</v>
      </c>
      <c r="Y258" t="s">
        <v>4258</v>
      </c>
      <c r="Z258" t="s">
        <v>3305</v>
      </c>
      <c r="AA258" t="s">
        <v>4096</v>
      </c>
      <c r="AB258" t="s">
        <v>4097</v>
      </c>
      <c r="AC258" t="s">
        <v>4036</v>
      </c>
      <c r="AD258" t="s">
        <v>4018</v>
      </c>
      <c r="AE258" t="s">
        <v>3060</v>
      </c>
      <c r="AF258" t="s">
        <v>3575</v>
      </c>
      <c r="AG258" t="s">
        <v>3309</v>
      </c>
      <c r="AH258" t="s">
        <v>815</v>
      </c>
      <c r="AI258" t="s">
        <v>3074</v>
      </c>
      <c r="AJ258" t="s">
        <v>3306</v>
      </c>
      <c r="AK258" t="s">
        <v>3274</v>
      </c>
      <c r="AL258" t="s">
        <v>3275</v>
      </c>
      <c r="AM258" t="s">
        <v>3028</v>
      </c>
      <c r="AN258" t="s">
        <v>3063</v>
      </c>
    </row>
    <row r="259" spans="1:40" x14ac:dyDescent="0.25">
      <c r="A259">
        <v>83043880</v>
      </c>
      <c r="B259">
        <v>11290</v>
      </c>
      <c r="C259" t="s">
        <v>4765</v>
      </c>
      <c r="D259" t="s">
        <v>4766</v>
      </c>
      <c r="E259" s="8">
        <v>37427</v>
      </c>
      <c r="F259" t="s">
        <v>3309</v>
      </c>
      <c r="G259" t="s">
        <v>4024</v>
      </c>
      <c r="H259" s="8">
        <v>45242</v>
      </c>
      <c r="I259" s="8">
        <v>46337</v>
      </c>
      <c r="J259" t="s">
        <v>3041</v>
      </c>
      <c r="K259" s="8">
        <v>219512</v>
      </c>
      <c r="M259">
        <v>220</v>
      </c>
      <c r="N259">
        <v>100</v>
      </c>
      <c r="O259" t="s">
        <v>4038</v>
      </c>
      <c r="P259" t="s">
        <v>4055</v>
      </c>
      <c r="Q259" t="s">
        <v>4027</v>
      </c>
      <c r="R259" t="s">
        <v>4767</v>
      </c>
      <c r="S259" t="s">
        <v>4130</v>
      </c>
      <c r="T259" t="s">
        <v>3063</v>
      </c>
      <c r="U259" t="s">
        <v>4438</v>
      </c>
      <c r="V259" t="s">
        <v>4042</v>
      </c>
      <c r="W259" t="s">
        <v>4190</v>
      </c>
      <c r="X259" t="s">
        <v>3574</v>
      </c>
      <c r="Y259" t="s">
        <v>4258</v>
      </c>
      <c r="Z259" t="s">
        <v>4116</v>
      </c>
      <c r="AA259" t="s">
        <v>4117</v>
      </c>
      <c r="AB259" t="s">
        <v>4097</v>
      </c>
      <c r="AC259" t="s">
        <v>4036</v>
      </c>
      <c r="AD259" t="s">
        <v>4018</v>
      </c>
      <c r="AE259" t="s">
        <v>3060</v>
      </c>
      <c r="AF259" t="s">
        <v>3575</v>
      </c>
      <c r="AG259" t="s">
        <v>3309</v>
      </c>
      <c r="AH259" t="s">
        <v>815</v>
      </c>
      <c r="AI259" t="s">
        <v>3074</v>
      </c>
      <c r="AJ259" t="s">
        <v>4119</v>
      </c>
      <c r="AK259" t="s">
        <v>3274</v>
      </c>
      <c r="AL259" t="s">
        <v>3275</v>
      </c>
      <c r="AM259" t="s">
        <v>3028</v>
      </c>
      <c r="AN259" t="s">
        <v>3063</v>
      </c>
    </row>
    <row r="260" spans="1:40" x14ac:dyDescent="0.25">
      <c r="A260">
        <v>5821876</v>
      </c>
      <c r="B260">
        <v>11299</v>
      </c>
      <c r="C260" t="s">
        <v>4773</v>
      </c>
      <c r="D260" t="s">
        <v>4774</v>
      </c>
      <c r="E260" s="8">
        <v>35979</v>
      </c>
      <c r="F260" t="s">
        <v>3309</v>
      </c>
      <c r="G260" t="s">
        <v>4024</v>
      </c>
      <c r="H260" s="8">
        <v>45242</v>
      </c>
      <c r="I260" s="8">
        <v>46337</v>
      </c>
      <c r="J260" t="s">
        <v>3041</v>
      </c>
      <c r="K260" s="8">
        <v>219512</v>
      </c>
      <c r="M260">
        <v>220</v>
      </c>
      <c r="N260">
        <v>100</v>
      </c>
      <c r="O260" t="s">
        <v>4038</v>
      </c>
      <c r="P260" t="s">
        <v>4026</v>
      </c>
      <c r="Q260" t="s">
        <v>4027</v>
      </c>
      <c r="R260" t="s">
        <v>4775</v>
      </c>
      <c r="S260" t="s">
        <v>4170</v>
      </c>
      <c r="T260" t="s">
        <v>3063</v>
      </c>
      <c r="U260" t="s">
        <v>4438</v>
      </c>
      <c r="V260" t="s">
        <v>4042</v>
      </c>
      <c r="W260" t="s">
        <v>4190</v>
      </c>
      <c r="X260" t="s">
        <v>3574</v>
      </c>
      <c r="Y260" t="s">
        <v>4258</v>
      </c>
      <c r="Z260" t="s">
        <v>4116</v>
      </c>
      <c r="AA260" t="s">
        <v>4117</v>
      </c>
      <c r="AB260" t="s">
        <v>4097</v>
      </c>
      <c r="AC260" t="s">
        <v>4036</v>
      </c>
      <c r="AD260" t="s">
        <v>4018</v>
      </c>
      <c r="AE260" t="s">
        <v>3060</v>
      </c>
      <c r="AF260" t="s">
        <v>3575</v>
      </c>
      <c r="AG260" t="s">
        <v>3309</v>
      </c>
      <c r="AH260" t="s">
        <v>815</v>
      </c>
      <c r="AI260" t="s">
        <v>3074</v>
      </c>
      <c r="AJ260" t="s">
        <v>4119</v>
      </c>
      <c r="AK260" t="s">
        <v>3274</v>
      </c>
      <c r="AL260" t="s">
        <v>3275</v>
      </c>
      <c r="AM260" t="s">
        <v>3028</v>
      </c>
      <c r="AN260" t="s">
        <v>3063</v>
      </c>
    </row>
    <row r="261" spans="1:40" x14ac:dyDescent="0.25">
      <c r="A261">
        <v>1007165727</v>
      </c>
      <c r="B261">
        <v>11305</v>
      </c>
      <c r="C261" t="s">
        <v>4735</v>
      </c>
      <c r="D261" t="s">
        <v>4736</v>
      </c>
      <c r="E261" s="8">
        <v>43179</v>
      </c>
      <c r="F261" t="s">
        <v>3309</v>
      </c>
      <c r="G261" t="s">
        <v>4024</v>
      </c>
      <c r="H261" s="8">
        <v>45242</v>
      </c>
      <c r="I261" s="8">
        <v>46337</v>
      </c>
      <c r="J261" t="s">
        <v>3041</v>
      </c>
      <c r="K261" s="8">
        <v>219512</v>
      </c>
      <c r="M261">
        <v>220</v>
      </c>
      <c r="N261">
        <v>100</v>
      </c>
      <c r="O261" t="s">
        <v>4038</v>
      </c>
      <c r="P261" t="s">
        <v>4737</v>
      </c>
      <c r="Q261" t="s">
        <v>4027</v>
      </c>
      <c r="R261" t="s">
        <v>4738</v>
      </c>
      <c r="S261" t="s">
        <v>4494</v>
      </c>
      <c r="T261" t="s">
        <v>3063</v>
      </c>
      <c r="U261" t="s">
        <v>4438</v>
      </c>
      <c r="V261" t="s">
        <v>4042</v>
      </c>
      <c r="W261" t="s">
        <v>4190</v>
      </c>
      <c r="X261" t="s">
        <v>3574</v>
      </c>
      <c r="Y261" t="s">
        <v>4258</v>
      </c>
      <c r="Z261" t="s">
        <v>2796</v>
      </c>
      <c r="AA261" t="s">
        <v>4251</v>
      </c>
      <c r="AB261" t="s">
        <v>4097</v>
      </c>
      <c r="AC261" t="s">
        <v>4036</v>
      </c>
      <c r="AD261" t="s">
        <v>4018</v>
      </c>
      <c r="AE261" t="s">
        <v>3060</v>
      </c>
      <c r="AF261" t="s">
        <v>3575</v>
      </c>
      <c r="AG261" t="s">
        <v>3309</v>
      </c>
      <c r="AH261" t="s">
        <v>815</v>
      </c>
      <c r="AI261" t="s">
        <v>3074</v>
      </c>
      <c r="AJ261" t="s">
        <v>3073</v>
      </c>
      <c r="AK261" t="s">
        <v>3274</v>
      </c>
      <c r="AL261" t="s">
        <v>3275</v>
      </c>
      <c r="AM261" t="s">
        <v>3028</v>
      </c>
      <c r="AN261" t="s">
        <v>3063</v>
      </c>
    </row>
    <row r="262" spans="1:40" x14ac:dyDescent="0.25">
      <c r="A262">
        <v>1110581795</v>
      </c>
      <c r="B262">
        <v>11312</v>
      </c>
      <c r="C262" t="s">
        <v>4787</v>
      </c>
      <c r="D262" t="s">
        <v>3309</v>
      </c>
      <c r="E262" s="8">
        <v>42121</v>
      </c>
      <c r="F262" t="s">
        <v>3309</v>
      </c>
      <c r="G262" t="s">
        <v>4024</v>
      </c>
      <c r="H262" s="8">
        <v>45242</v>
      </c>
      <c r="I262" s="8">
        <v>46337</v>
      </c>
      <c r="J262" t="s">
        <v>3041</v>
      </c>
      <c r="K262" s="8">
        <v>219512</v>
      </c>
      <c r="M262">
        <v>220</v>
      </c>
      <c r="N262">
        <v>100</v>
      </c>
      <c r="O262" t="s">
        <v>4038</v>
      </c>
      <c r="P262" t="s">
        <v>4055</v>
      </c>
      <c r="Q262" t="s">
        <v>4027</v>
      </c>
      <c r="R262" t="s">
        <v>4788</v>
      </c>
      <c r="S262" t="s">
        <v>4472</v>
      </c>
      <c r="T262" t="s">
        <v>3063</v>
      </c>
      <c r="U262" t="s">
        <v>4438</v>
      </c>
      <c r="V262" t="s">
        <v>4042</v>
      </c>
      <c r="W262" t="s">
        <v>4190</v>
      </c>
      <c r="X262" t="s">
        <v>3574</v>
      </c>
      <c r="Y262" t="s">
        <v>4258</v>
      </c>
      <c r="Z262" t="s">
        <v>2796</v>
      </c>
      <c r="AA262" t="s">
        <v>4251</v>
      </c>
      <c r="AB262" t="s">
        <v>4097</v>
      </c>
      <c r="AC262" t="s">
        <v>4036</v>
      </c>
      <c r="AD262" t="s">
        <v>4018</v>
      </c>
      <c r="AE262" t="s">
        <v>3060</v>
      </c>
      <c r="AF262" t="s">
        <v>3575</v>
      </c>
      <c r="AG262" t="s">
        <v>3309</v>
      </c>
      <c r="AH262" t="s">
        <v>815</v>
      </c>
      <c r="AI262" t="s">
        <v>3074</v>
      </c>
      <c r="AJ262" t="s">
        <v>3073</v>
      </c>
      <c r="AK262" t="s">
        <v>3274</v>
      </c>
      <c r="AL262" t="s">
        <v>3275</v>
      </c>
      <c r="AM262" t="s">
        <v>3028</v>
      </c>
      <c r="AN262" t="s">
        <v>3063</v>
      </c>
    </row>
    <row r="263" spans="1:40" x14ac:dyDescent="0.25">
      <c r="A263">
        <v>1016007826</v>
      </c>
      <c r="B263">
        <v>11314</v>
      </c>
      <c r="C263" t="s">
        <v>4730</v>
      </c>
      <c r="D263" t="s">
        <v>4731</v>
      </c>
      <c r="E263" s="8">
        <v>38762</v>
      </c>
      <c r="F263" t="s">
        <v>3309</v>
      </c>
      <c r="G263" t="s">
        <v>4024</v>
      </c>
      <c r="H263" s="8">
        <v>45242</v>
      </c>
      <c r="I263" s="8">
        <v>46337</v>
      </c>
      <c r="J263" t="s">
        <v>3041</v>
      </c>
      <c r="K263" s="8">
        <v>219512</v>
      </c>
      <c r="M263">
        <v>220</v>
      </c>
      <c r="N263">
        <v>100</v>
      </c>
      <c r="O263" t="s">
        <v>4038</v>
      </c>
      <c r="P263" t="s">
        <v>4086</v>
      </c>
      <c r="Q263" t="s">
        <v>4007</v>
      </c>
      <c r="R263" t="s">
        <v>4732</v>
      </c>
      <c r="S263" t="s">
        <v>4345</v>
      </c>
      <c r="T263" t="s">
        <v>3085</v>
      </c>
      <c r="U263" t="s">
        <v>4438</v>
      </c>
      <c r="V263" t="s">
        <v>4011</v>
      </c>
      <c r="W263" t="s">
        <v>4190</v>
      </c>
      <c r="X263" t="s">
        <v>4733</v>
      </c>
      <c r="Y263" t="s">
        <v>4734</v>
      </c>
      <c r="Z263" t="s">
        <v>3621</v>
      </c>
      <c r="AA263" t="s">
        <v>4353</v>
      </c>
      <c r="AB263" t="s">
        <v>4097</v>
      </c>
      <c r="AC263" t="s">
        <v>4017</v>
      </c>
      <c r="AD263" t="s">
        <v>4018</v>
      </c>
      <c r="AE263" t="s">
        <v>3098</v>
      </c>
      <c r="AF263" t="s">
        <v>3575</v>
      </c>
      <c r="AG263" t="s">
        <v>3309</v>
      </c>
      <c r="AH263" t="s">
        <v>815</v>
      </c>
      <c r="AI263" t="s">
        <v>3295</v>
      </c>
      <c r="AJ263" t="s">
        <v>3296</v>
      </c>
      <c r="AK263" t="s">
        <v>3285</v>
      </c>
      <c r="AL263" t="s">
        <v>3275</v>
      </c>
      <c r="AM263" t="s">
        <v>3046</v>
      </c>
      <c r="AN263" t="s">
        <v>3307</v>
      </c>
    </row>
    <row r="264" spans="1:40" x14ac:dyDescent="0.25">
      <c r="A264">
        <v>1110520260</v>
      </c>
      <c r="B264">
        <v>11336</v>
      </c>
      <c r="C264" t="s">
        <v>4850</v>
      </c>
      <c r="D264" t="s">
        <v>3309</v>
      </c>
      <c r="E264" s="8">
        <v>40225</v>
      </c>
      <c r="F264" t="s">
        <v>3309</v>
      </c>
      <c r="G264" t="s">
        <v>4024</v>
      </c>
      <c r="H264" s="8">
        <v>45242</v>
      </c>
      <c r="I264" s="8">
        <v>46337</v>
      </c>
      <c r="J264" t="s">
        <v>3041</v>
      </c>
      <c r="K264" s="8">
        <v>219512</v>
      </c>
      <c r="M264">
        <v>220</v>
      </c>
      <c r="N264">
        <v>100</v>
      </c>
      <c r="O264" t="s">
        <v>4038</v>
      </c>
      <c r="P264" t="s">
        <v>4055</v>
      </c>
      <c r="Q264" t="s">
        <v>4027</v>
      </c>
      <c r="R264" t="s">
        <v>4851</v>
      </c>
      <c r="S264" t="s">
        <v>4140</v>
      </c>
      <c r="T264" t="s">
        <v>3063</v>
      </c>
      <c r="U264" t="s">
        <v>4438</v>
      </c>
      <c r="V264" t="s">
        <v>4042</v>
      </c>
      <c r="W264" t="s">
        <v>4190</v>
      </c>
      <c r="X264" t="s">
        <v>3574</v>
      </c>
      <c r="Y264" t="s">
        <v>4258</v>
      </c>
      <c r="Z264" t="s">
        <v>3305</v>
      </c>
      <c r="AA264" t="s">
        <v>4096</v>
      </c>
      <c r="AB264" t="s">
        <v>4097</v>
      </c>
      <c r="AC264" t="s">
        <v>4036</v>
      </c>
      <c r="AD264" t="s">
        <v>4018</v>
      </c>
      <c r="AE264" t="s">
        <v>3060</v>
      </c>
      <c r="AF264" t="s">
        <v>3575</v>
      </c>
      <c r="AG264" t="s">
        <v>3309</v>
      </c>
      <c r="AH264" t="s">
        <v>815</v>
      </c>
      <c r="AI264" t="s">
        <v>3074</v>
      </c>
      <c r="AJ264" t="s">
        <v>3306</v>
      </c>
      <c r="AK264" t="s">
        <v>3274</v>
      </c>
      <c r="AL264" t="s">
        <v>3275</v>
      </c>
      <c r="AM264" t="s">
        <v>3028</v>
      </c>
      <c r="AN264" t="s">
        <v>3063</v>
      </c>
    </row>
    <row r="265" spans="1:40" x14ac:dyDescent="0.25">
      <c r="A265">
        <v>1110523903</v>
      </c>
      <c r="B265">
        <v>11337</v>
      </c>
      <c r="C265" t="s">
        <v>4852</v>
      </c>
      <c r="D265" t="s">
        <v>3309</v>
      </c>
      <c r="E265" s="8">
        <v>40357</v>
      </c>
      <c r="F265" t="s">
        <v>3309</v>
      </c>
      <c r="G265" t="s">
        <v>4024</v>
      </c>
      <c r="H265" s="8">
        <v>45242</v>
      </c>
      <c r="I265" s="8">
        <v>46337</v>
      </c>
      <c r="J265" t="s">
        <v>3041</v>
      </c>
      <c r="K265" s="8">
        <v>219512</v>
      </c>
      <c r="M265">
        <v>220</v>
      </c>
      <c r="N265">
        <v>100</v>
      </c>
      <c r="O265" t="s">
        <v>4038</v>
      </c>
      <c r="P265" t="s">
        <v>4055</v>
      </c>
      <c r="Q265" t="s">
        <v>4076</v>
      </c>
      <c r="R265" t="s">
        <v>4853</v>
      </c>
      <c r="S265" t="s">
        <v>4140</v>
      </c>
      <c r="T265" t="s">
        <v>3063</v>
      </c>
      <c r="U265" t="s">
        <v>4438</v>
      </c>
      <c r="V265" t="s">
        <v>4042</v>
      </c>
      <c r="W265" t="s">
        <v>4190</v>
      </c>
      <c r="X265" t="s">
        <v>3574</v>
      </c>
      <c r="Y265" t="s">
        <v>4258</v>
      </c>
      <c r="Z265" t="s">
        <v>3305</v>
      </c>
      <c r="AA265" t="s">
        <v>4096</v>
      </c>
      <c r="AB265" t="s">
        <v>4097</v>
      </c>
      <c r="AC265" t="s">
        <v>4036</v>
      </c>
      <c r="AD265" t="s">
        <v>4018</v>
      </c>
      <c r="AE265" t="s">
        <v>3060</v>
      </c>
      <c r="AF265" t="s">
        <v>3575</v>
      </c>
      <c r="AG265" t="s">
        <v>3309</v>
      </c>
      <c r="AH265" t="s">
        <v>815</v>
      </c>
      <c r="AI265" t="s">
        <v>3074</v>
      </c>
      <c r="AJ265" t="s">
        <v>3306</v>
      </c>
      <c r="AK265" t="s">
        <v>3274</v>
      </c>
      <c r="AL265" t="s">
        <v>3275</v>
      </c>
      <c r="AM265" t="s">
        <v>3028</v>
      </c>
      <c r="AN265" t="s">
        <v>3063</v>
      </c>
    </row>
    <row r="266" spans="1:40" x14ac:dyDescent="0.25">
      <c r="A266">
        <v>1002924062</v>
      </c>
      <c r="B266">
        <v>10905</v>
      </c>
      <c r="C266" t="s">
        <v>4855</v>
      </c>
      <c r="D266" t="s">
        <v>4856</v>
      </c>
      <c r="E266" s="8">
        <v>42941</v>
      </c>
      <c r="F266" t="s">
        <v>3298</v>
      </c>
      <c r="G266" t="s">
        <v>4024</v>
      </c>
      <c r="H266" s="8">
        <v>45244</v>
      </c>
      <c r="I266" s="8">
        <v>46339</v>
      </c>
      <c r="J266" t="s">
        <v>3041</v>
      </c>
      <c r="K266" s="8">
        <v>219512</v>
      </c>
      <c r="M266">
        <v>220</v>
      </c>
      <c r="N266">
        <v>100</v>
      </c>
      <c r="O266" t="s">
        <v>4067</v>
      </c>
      <c r="P266" t="s">
        <v>4055</v>
      </c>
      <c r="Q266" t="s">
        <v>4046</v>
      </c>
      <c r="R266" t="s">
        <v>4857</v>
      </c>
      <c r="S266" t="s">
        <v>4494</v>
      </c>
      <c r="T266" t="s">
        <v>3063</v>
      </c>
      <c r="U266" t="s">
        <v>4114</v>
      </c>
      <c r="V266" t="s">
        <v>4042</v>
      </c>
      <c r="W266" t="s">
        <v>4190</v>
      </c>
      <c r="X266" t="s">
        <v>3303</v>
      </c>
      <c r="Y266" t="s">
        <v>4115</v>
      </c>
      <c r="Z266" t="s">
        <v>2796</v>
      </c>
      <c r="AA266" t="s">
        <v>4251</v>
      </c>
      <c r="AB266" t="s">
        <v>4118</v>
      </c>
      <c r="AC266" t="s">
        <v>4036</v>
      </c>
      <c r="AD266" t="s">
        <v>4018</v>
      </c>
      <c r="AE266" t="s">
        <v>3060</v>
      </c>
      <c r="AF266" t="s">
        <v>3304</v>
      </c>
      <c r="AG266" t="s">
        <v>3298</v>
      </c>
      <c r="AH266" t="s">
        <v>815</v>
      </c>
      <c r="AI266" t="s">
        <v>3074</v>
      </c>
      <c r="AJ266" t="s">
        <v>3073</v>
      </c>
      <c r="AK266" t="s">
        <v>3274</v>
      </c>
      <c r="AL266" t="s">
        <v>3275</v>
      </c>
      <c r="AM266" t="s">
        <v>3028</v>
      </c>
      <c r="AN266" t="s">
        <v>3063</v>
      </c>
    </row>
    <row r="267" spans="1:40" x14ac:dyDescent="0.25">
      <c r="A267">
        <v>71876215</v>
      </c>
      <c r="B267">
        <v>10925</v>
      </c>
      <c r="C267" t="s">
        <v>4858</v>
      </c>
      <c r="D267" t="s">
        <v>4859</v>
      </c>
      <c r="E267" s="8">
        <v>30865</v>
      </c>
      <c r="F267" t="s">
        <v>3265</v>
      </c>
      <c r="G267" t="s">
        <v>4024</v>
      </c>
      <c r="H267" s="8">
        <v>45244</v>
      </c>
      <c r="I267" s="8">
        <v>219512</v>
      </c>
      <c r="J267" t="s">
        <v>3041</v>
      </c>
      <c r="K267" s="8">
        <v>219512</v>
      </c>
      <c r="M267">
        <v>220</v>
      </c>
      <c r="N267">
        <v>100</v>
      </c>
      <c r="O267" t="s">
        <v>4038</v>
      </c>
      <c r="P267" t="s">
        <v>4177</v>
      </c>
      <c r="Q267" t="s">
        <v>4007</v>
      </c>
      <c r="R267" t="s">
        <v>4860</v>
      </c>
      <c r="S267" t="s">
        <v>3100</v>
      </c>
      <c r="T267" t="s">
        <v>3059</v>
      </c>
      <c r="U267" t="s">
        <v>4049</v>
      </c>
      <c r="V267" t="s">
        <v>4356</v>
      </c>
      <c r="W267" t="s">
        <v>4043</v>
      </c>
      <c r="X267" t="s">
        <v>3270</v>
      </c>
      <c r="Y267" t="s">
        <v>4238</v>
      </c>
      <c r="Z267" t="s">
        <v>3283</v>
      </c>
      <c r="AA267" t="s">
        <v>4357</v>
      </c>
      <c r="AB267" t="s">
        <v>4303</v>
      </c>
      <c r="AC267" t="s">
        <v>4036</v>
      </c>
      <c r="AD267" t="s">
        <v>4018</v>
      </c>
      <c r="AE267" t="s">
        <v>3060</v>
      </c>
      <c r="AF267" t="s">
        <v>3271</v>
      </c>
      <c r="AG267" t="s">
        <v>3265</v>
      </c>
      <c r="AH267" t="s">
        <v>1220</v>
      </c>
      <c r="AI267" t="s">
        <v>3074</v>
      </c>
      <c r="AJ267" t="s">
        <v>3284</v>
      </c>
      <c r="AK267" t="s">
        <v>3274</v>
      </c>
      <c r="AL267" t="s">
        <v>3275</v>
      </c>
      <c r="AM267" t="s">
        <v>3028</v>
      </c>
      <c r="AN267" t="s">
        <v>3063</v>
      </c>
    </row>
    <row r="268" spans="1:40" x14ac:dyDescent="0.25">
      <c r="A268">
        <v>1006149060</v>
      </c>
      <c r="B268">
        <v>10746</v>
      </c>
      <c r="C268" t="s">
        <v>4861</v>
      </c>
      <c r="D268" t="s">
        <v>4731</v>
      </c>
      <c r="E268" s="8">
        <v>39042</v>
      </c>
      <c r="F268" t="s">
        <v>3309</v>
      </c>
      <c r="G268" t="s">
        <v>4024</v>
      </c>
      <c r="H268" s="8">
        <v>45245</v>
      </c>
      <c r="I268" s="8">
        <v>46340</v>
      </c>
      <c r="J268" t="s">
        <v>3041</v>
      </c>
      <c r="K268" s="8">
        <v>219512</v>
      </c>
      <c r="M268">
        <v>220</v>
      </c>
      <c r="N268">
        <v>100</v>
      </c>
      <c r="O268" t="s">
        <v>4038</v>
      </c>
      <c r="P268" t="s">
        <v>4086</v>
      </c>
      <c r="Q268" t="s">
        <v>4046</v>
      </c>
      <c r="R268" t="s">
        <v>4862</v>
      </c>
      <c r="S268" t="s">
        <v>4140</v>
      </c>
      <c r="T268" t="s">
        <v>3063</v>
      </c>
      <c r="U268" t="s">
        <v>4438</v>
      </c>
      <c r="V268" t="s">
        <v>4042</v>
      </c>
      <c r="W268" t="s">
        <v>4190</v>
      </c>
      <c r="X268" t="s">
        <v>3574</v>
      </c>
      <c r="Y268" t="s">
        <v>4258</v>
      </c>
      <c r="Z268" t="s">
        <v>3305</v>
      </c>
      <c r="AA268" t="s">
        <v>4096</v>
      </c>
      <c r="AB268" t="s">
        <v>4097</v>
      </c>
      <c r="AC268" t="s">
        <v>4036</v>
      </c>
      <c r="AD268" t="s">
        <v>4018</v>
      </c>
      <c r="AE268" t="s">
        <v>3060</v>
      </c>
      <c r="AF268" t="s">
        <v>3575</v>
      </c>
      <c r="AG268" t="s">
        <v>3309</v>
      </c>
      <c r="AH268" t="s">
        <v>815</v>
      </c>
      <c r="AI268" t="s">
        <v>3074</v>
      </c>
      <c r="AJ268" t="s">
        <v>3306</v>
      </c>
      <c r="AK268" t="s">
        <v>3274</v>
      </c>
      <c r="AL268" t="s">
        <v>3275</v>
      </c>
      <c r="AM268" t="s">
        <v>3028</v>
      </c>
      <c r="AN268" t="s">
        <v>3063</v>
      </c>
    </row>
    <row r="269" spans="1:40" x14ac:dyDescent="0.25">
      <c r="A269">
        <v>93399428</v>
      </c>
      <c r="B269">
        <v>10914</v>
      </c>
      <c r="C269" t="s">
        <v>4878</v>
      </c>
      <c r="D269" t="s">
        <v>3309</v>
      </c>
      <c r="E269" s="8">
        <v>34515</v>
      </c>
      <c r="F269" t="s">
        <v>3309</v>
      </c>
      <c r="G269" t="s">
        <v>4024</v>
      </c>
      <c r="H269" s="8">
        <v>45246</v>
      </c>
      <c r="I269" s="8">
        <v>46341</v>
      </c>
      <c r="J269" t="s">
        <v>3041</v>
      </c>
      <c r="K269" s="8">
        <v>219512</v>
      </c>
      <c r="M269">
        <v>220</v>
      </c>
      <c r="N269">
        <v>100</v>
      </c>
      <c r="O269" t="s">
        <v>4038</v>
      </c>
      <c r="P269" t="s">
        <v>4055</v>
      </c>
      <c r="Q269" t="s">
        <v>4046</v>
      </c>
      <c r="R269" t="s">
        <v>4879</v>
      </c>
      <c r="S269" t="s">
        <v>4458</v>
      </c>
      <c r="T269" t="s">
        <v>4404</v>
      </c>
      <c r="U269" t="s">
        <v>4438</v>
      </c>
      <c r="V269" t="s">
        <v>4011</v>
      </c>
      <c r="W269" t="s">
        <v>4190</v>
      </c>
      <c r="X269" t="s">
        <v>4880</v>
      </c>
      <c r="Y269" t="s">
        <v>4881</v>
      </c>
      <c r="Z269" t="s">
        <v>4461</v>
      </c>
      <c r="AA269" t="s">
        <v>4462</v>
      </c>
      <c r="AB269" t="s">
        <v>4097</v>
      </c>
      <c r="AC269" t="s">
        <v>4017</v>
      </c>
      <c r="AD269" t="s">
        <v>4018</v>
      </c>
      <c r="AE269" t="s">
        <v>3367</v>
      </c>
      <c r="AF269" t="s">
        <v>3575</v>
      </c>
      <c r="AG269" t="s">
        <v>3309</v>
      </c>
      <c r="AH269" t="s">
        <v>815</v>
      </c>
      <c r="AI269" t="s">
        <v>3074</v>
      </c>
      <c r="AJ269" t="s">
        <v>3296</v>
      </c>
      <c r="AK269" t="s">
        <v>3285</v>
      </c>
      <c r="AL269" t="s">
        <v>3275</v>
      </c>
      <c r="AM269" t="s">
        <v>3046</v>
      </c>
      <c r="AN269" t="s">
        <v>3055</v>
      </c>
    </row>
    <row r="270" spans="1:40" x14ac:dyDescent="0.25">
      <c r="A270">
        <v>1143996820</v>
      </c>
      <c r="B270">
        <v>10916</v>
      </c>
      <c r="C270" t="s">
        <v>4886</v>
      </c>
      <c r="D270" t="s">
        <v>3298</v>
      </c>
      <c r="E270" s="8">
        <v>42984</v>
      </c>
      <c r="F270" t="s">
        <v>3298</v>
      </c>
      <c r="G270" t="s">
        <v>4024</v>
      </c>
      <c r="H270" s="8">
        <v>45246</v>
      </c>
      <c r="I270" s="8">
        <v>46341</v>
      </c>
      <c r="J270" t="s">
        <v>3041</v>
      </c>
      <c r="K270" s="8">
        <v>219512</v>
      </c>
      <c r="M270">
        <v>220</v>
      </c>
      <c r="N270">
        <v>100</v>
      </c>
      <c r="O270" t="s">
        <v>4067</v>
      </c>
      <c r="P270" t="s">
        <v>4142</v>
      </c>
      <c r="Q270" t="s">
        <v>4027</v>
      </c>
      <c r="R270" t="s">
        <v>4887</v>
      </c>
      <c r="S270" t="s">
        <v>4140</v>
      </c>
      <c r="T270" t="s">
        <v>3063</v>
      </c>
      <c r="U270" t="s">
        <v>4114</v>
      </c>
      <c r="V270" t="s">
        <v>4042</v>
      </c>
      <c r="W270" t="s">
        <v>4190</v>
      </c>
      <c r="X270" t="s">
        <v>3303</v>
      </c>
      <c r="Y270" t="s">
        <v>4115</v>
      </c>
      <c r="Z270" t="s">
        <v>3305</v>
      </c>
      <c r="AA270" t="s">
        <v>4096</v>
      </c>
      <c r="AB270" t="s">
        <v>4118</v>
      </c>
      <c r="AC270" t="s">
        <v>4036</v>
      </c>
      <c r="AD270" t="s">
        <v>4018</v>
      </c>
      <c r="AE270" t="s">
        <v>3060</v>
      </c>
      <c r="AF270" t="s">
        <v>3304</v>
      </c>
      <c r="AG270" t="s">
        <v>3298</v>
      </c>
      <c r="AH270" t="s">
        <v>815</v>
      </c>
      <c r="AI270" t="s">
        <v>3074</v>
      </c>
      <c r="AJ270" t="s">
        <v>3306</v>
      </c>
      <c r="AK270" t="s">
        <v>3274</v>
      </c>
      <c r="AL270" t="s">
        <v>3275</v>
      </c>
      <c r="AM270" t="s">
        <v>3028</v>
      </c>
      <c r="AN270" t="s">
        <v>3063</v>
      </c>
    </row>
    <row r="271" spans="1:40" x14ac:dyDescent="0.25">
      <c r="A271">
        <v>5827855</v>
      </c>
      <c r="B271">
        <v>10988</v>
      </c>
      <c r="C271" t="s">
        <v>4872</v>
      </c>
      <c r="D271" t="s">
        <v>3309</v>
      </c>
      <c r="E271" s="8">
        <v>36591</v>
      </c>
      <c r="F271" t="s">
        <v>3309</v>
      </c>
      <c r="G271" t="s">
        <v>4024</v>
      </c>
      <c r="H271" s="8">
        <v>45246</v>
      </c>
      <c r="I271" s="8">
        <v>46341</v>
      </c>
      <c r="J271" t="s">
        <v>3041</v>
      </c>
      <c r="K271" s="8">
        <v>219512</v>
      </c>
      <c r="M271">
        <v>220</v>
      </c>
      <c r="N271">
        <v>100</v>
      </c>
      <c r="O271" t="s">
        <v>4038</v>
      </c>
      <c r="P271" t="s">
        <v>4086</v>
      </c>
      <c r="Q271" t="s">
        <v>4046</v>
      </c>
      <c r="R271" t="s">
        <v>4873</v>
      </c>
      <c r="S271" t="s">
        <v>4140</v>
      </c>
      <c r="T271" t="s">
        <v>3063</v>
      </c>
      <c r="U271" t="s">
        <v>4438</v>
      </c>
      <c r="V271" t="s">
        <v>4042</v>
      </c>
      <c r="W271" t="s">
        <v>4190</v>
      </c>
      <c r="X271" t="s">
        <v>3574</v>
      </c>
      <c r="Y271" t="s">
        <v>4258</v>
      </c>
      <c r="Z271" t="s">
        <v>3305</v>
      </c>
      <c r="AA271" t="s">
        <v>4096</v>
      </c>
      <c r="AB271" t="s">
        <v>4097</v>
      </c>
      <c r="AC271" t="s">
        <v>4036</v>
      </c>
      <c r="AD271" t="s">
        <v>4018</v>
      </c>
      <c r="AE271" t="s">
        <v>3060</v>
      </c>
      <c r="AF271" t="s">
        <v>3575</v>
      </c>
      <c r="AG271" t="s">
        <v>3309</v>
      </c>
      <c r="AH271" t="s">
        <v>815</v>
      </c>
      <c r="AI271" t="s">
        <v>3074</v>
      </c>
      <c r="AJ271" t="s">
        <v>3306</v>
      </c>
      <c r="AK271" t="s">
        <v>3274</v>
      </c>
      <c r="AL271" t="s">
        <v>3275</v>
      </c>
      <c r="AM271" t="s">
        <v>3028</v>
      </c>
      <c r="AN271" t="s">
        <v>3063</v>
      </c>
    </row>
    <row r="272" spans="1:40" x14ac:dyDescent="0.25">
      <c r="A272">
        <v>1110597194</v>
      </c>
      <c r="B272">
        <v>10989</v>
      </c>
      <c r="C272" t="s">
        <v>4884</v>
      </c>
      <c r="D272" t="s">
        <v>3309</v>
      </c>
      <c r="E272" s="8">
        <v>42824</v>
      </c>
      <c r="F272" t="s">
        <v>3309</v>
      </c>
      <c r="G272" t="s">
        <v>4024</v>
      </c>
      <c r="H272" s="8">
        <v>45246</v>
      </c>
      <c r="I272" s="8">
        <v>46341</v>
      </c>
      <c r="J272" t="s">
        <v>3041</v>
      </c>
      <c r="K272" s="8">
        <v>219512</v>
      </c>
      <c r="M272">
        <v>220</v>
      </c>
      <c r="N272">
        <v>100</v>
      </c>
      <c r="O272" t="s">
        <v>4038</v>
      </c>
      <c r="P272" t="s">
        <v>4006</v>
      </c>
      <c r="Q272" t="s">
        <v>4007</v>
      </c>
      <c r="R272" t="s">
        <v>4885</v>
      </c>
      <c r="S272" t="s">
        <v>4140</v>
      </c>
      <c r="T272" t="s">
        <v>3063</v>
      </c>
      <c r="U272" t="s">
        <v>4438</v>
      </c>
      <c r="V272" t="s">
        <v>4042</v>
      </c>
      <c r="W272" t="s">
        <v>4190</v>
      </c>
      <c r="X272" t="s">
        <v>3574</v>
      </c>
      <c r="Y272" t="s">
        <v>4258</v>
      </c>
      <c r="Z272" t="s">
        <v>4116</v>
      </c>
      <c r="AA272" t="s">
        <v>4117</v>
      </c>
      <c r="AB272" t="s">
        <v>4097</v>
      </c>
      <c r="AC272" t="s">
        <v>4036</v>
      </c>
      <c r="AD272" t="s">
        <v>4018</v>
      </c>
      <c r="AE272" t="s">
        <v>3060</v>
      </c>
      <c r="AF272" t="s">
        <v>3575</v>
      </c>
      <c r="AG272" t="s">
        <v>3309</v>
      </c>
      <c r="AH272" t="s">
        <v>815</v>
      </c>
      <c r="AI272" t="s">
        <v>3074</v>
      </c>
      <c r="AJ272" t="s">
        <v>4119</v>
      </c>
      <c r="AK272" t="s">
        <v>3274</v>
      </c>
      <c r="AL272" t="s">
        <v>3275</v>
      </c>
      <c r="AM272" t="s">
        <v>3028</v>
      </c>
      <c r="AN272" t="s">
        <v>3063</v>
      </c>
    </row>
    <row r="273" spans="1:40" x14ac:dyDescent="0.25">
      <c r="A273">
        <v>1113655358</v>
      </c>
      <c r="B273">
        <v>10998</v>
      </c>
      <c r="C273" t="s">
        <v>4870</v>
      </c>
      <c r="D273" t="s">
        <v>3449</v>
      </c>
      <c r="E273" s="8">
        <v>40235</v>
      </c>
      <c r="F273" t="s">
        <v>3449</v>
      </c>
      <c r="G273" t="s">
        <v>4024</v>
      </c>
      <c r="H273" s="8">
        <v>45246</v>
      </c>
      <c r="I273" s="8">
        <v>46341</v>
      </c>
      <c r="J273" t="s">
        <v>3041</v>
      </c>
      <c r="K273" s="8">
        <v>219512</v>
      </c>
      <c r="M273">
        <v>220</v>
      </c>
      <c r="N273">
        <v>100</v>
      </c>
      <c r="O273" t="s">
        <v>4038</v>
      </c>
      <c r="P273" t="s">
        <v>4006</v>
      </c>
      <c r="Q273" t="s">
        <v>4027</v>
      </c>
      <c r="R273" t="s">
        <v>4871</v>
      </c>
      <c r="S273" t="s">
        <v>4140</v>
      </c>
      <c r="T273" t="s">
        <v>3063</v>
      </c>
      <c r="U273" t="s">
        <v>4114</v>
      </c>
      <c r="V273" t="s">
        <v>4042</v>
      </c>
      <c r="W273" t="s">
        <v>4190</v>
      </c>
      <c r="X273" t="s">
        <v>4524</v>
      </c>
      <c r="Y273" t="s">
        <v>4525</v>
      </c>
      <c r="Z273" t="s">
        <v>3305</v>
      </c>
      <c r="AA273" t="s">
        <v>4096</v>
      </c>
      <c r="AB273" t="s">
        <v>4118</v>
      </c>
      <c r="AC273" t="s">
        <v>4036</v>
      </c>
      <c r="AD273" t="s">
        <v>4018</v>
      </c>
      <c r="AE273" t="s">
        <v>3060</v>
      </c>
      <c r="AF273" t="s">
        <v>3304</v>
      </c>
      <c r="AG273" t="s">
        <v>3449</v>
      </c>
      <c r="AH273" t="s">
        <v>815</v>
      </c>
      <c r="AI273" t="s">
        <v>3074</v>
      </c>
      <c r="AJ273" t="s">
        <v>3306</v>
      </c>
      <c r="AK273" t="s">
        <v>3274</v>
      </c>
      <c r="AL273" t="s">
        <v>3275</v>
      </c>
      <c r="AM273" t="s">
        <v>3028</v>
      </c>
      <c r="AN273" t="s">
        <v>3063</v>
      </c>
    </row>
    <row r="274" spans="1:40" x14ac:dyDescent="0.25">
      <c r="A274">
        <v>17689393</v>
      </c>
      <c r="B274">
        <v>11000</v>
      </c>
      <c r="C274" t="s">
        <v>4867</v>
      </c>
      <c r="D274" t="s">
        <v>3337</v>
      </c>
      <c r="E274" s="8">
        <v>37644</v>
      </c>
      <c r="F274" t="s">
        <v>3337</v>
      </c>
      <c r="G274" t="s">
        <v>4024</v>
      </c>
      <c r="H274" s="8">
        <v>45246</v>
      </c>
      <c r="I274" s="8">
        <v>46341</v>
      </c>
      <c r="J274" t="s">
        <v>3041</v>
      </c>
      <c r="K274" s="8">
        <v>219512</v>
      </c>
      <c r="M274">
        <v>220</v>
      </c>
      <c r="N274">
        <v>100</v>
      </c>
      <c r="O274" t="s">
        <v>4038</v>
      </c>
      <c r="P274" t="s">
        <v>4086</v>
      </c>
      <c r="Q274" t="s">
        <v>4027</v>
      </c>
      <c r="R274" t="s">
        <v>4868</v>
      </c>
      <c r="S274" t="s">
        <v>4869</v>
      </c>
      <c r="T274" t="s">
        <v>3068</v>
      </c>
      <c r="U274" t="s">
        <v>4742</v>
      </c>
      <c r="V274" t="s">
        <v>4011</v>
      </c>
      <c r="W274" t="s">
        <v>4190</v>
      </c>
      <c r="X274" t="s">
        <v>4743</v>
      </c>
      <c r="Y274" t="s">
        <v>4744</v>
      </c>
      <c r="Z274" t="s">
        <v>3671</v>
      </c>
      <c r="AA274" t="s">
        <v>4703</v>
      </c>
      <c r="AB274" t="s">
        <v>4097</v>
      </c>
      <c r="AC274" t="s">
        <v>4017</v>
      </c>
      <c r="AD274" t="s">
        <v>4018</v>
      </c>
      <c r="AE274" t="s">
        <v>3060</v>
      </c>
      <c r="AF274" t="s">
        <v>3575</v>
      </c>
      <c r="AG274" t="s">
        <v>3337</v>
      </c>
      <c r="AH274" t="s">
        <v>815</v>
      </c>
      <c r="AI274" t="s">
        <v>3048</v>
      </c>
      <c r="AJ274" t="s">
        <v>3672</v>
      </c>
      <c r="AK274" t="s">
        <v>3274</v>
      </c>
      <c r="AL274" t="s">
        <v>3275</v>
      </c>
      <c r="AM274" t="s">
        <v>3028</v>
      </c>
      <c r="AN274" t="s">
        <v>3055</v>
      </c>
    </row>
    <row r="275" spans="1:40" x14ac:dyDescent="0.25">
      <c r="A275">
        <v>1006035443</v>
      </c>
      <c r="B275">
        <v>11001</v>
      </c>
      <c r="C275" t="s">
        <v>4882</v>
      </c>
      <c r="D275" t="s">
        <v>3968</v>
      </c>
      <c r="E275" s="8">
        <v>43993</v>
      </c>
      <c r="F275" t="s">
        <v>3449</v>
      </c>
      <c r="G275" t="s">
        <v>4024</v>
      </c>
      <c r="H275" s="8">
        <v>45246</v>
      </c>
      <c r="I275" s="8">
        <v>46341</v>
      </c>
      <c r="J275" t="s">
        <v>3041</v>
      </c>
      <c r="K275" s="8">
        <v>219512</v>
      </c>
      <c r="M275">
        <v>220</v>
      </c>
      <c r="N275">
        <v>100</v>
      </c>
      <c r="O275" t="s">
        <v>4038</v>
      </c>
      <c r="P275" t="s">
        <v>4177</v>
      </c>
      <c r="Q275" t="s">
        <v>4027</v>
      </c>
      <c r="R275" t="s">
        <v>4883</v>
      </c>
      <c r="S275" t="s">
        <v>3171</v>
      </c>
      <c r="T275" t="s">
        <v>4404</v>
      </c>
      <c r="U275" t="s">
        <v>4114</v>
      </c>
      <c r="V275" t="s">
        <v>4011</v>
      </c>
      <c r="W275" t="s">
        <v>4190</v>
      </c>
      <c r="X275" t="s">
        <v>4627</v>
      </c>
      <c r="Y275" t="s">
        <v>4628</v>
      </c>
      <c r="Z275" t="s">
        <v>4461</v>
      </c>
      <c r="AA275" t="s">
        <v>4462</v>
      </c>
      <c r="AB275" t="s">
        <v>4118</v>
      </c>
      <c r="AC275" t="s">
        <v>4017</v>
      </c>
      <c r="AD275" t="s">
        <v>4018</v>
      </c>
      <c r="AE275" t="s">
        <v>4127</v>
      </c>
      <c r="AF275" t="s">
        <v>3304</v>
      </c>
      <c r="AG275" t="s">
        <v>3449</v>
      </c>
      <c r="AH275" t="s">
        <v>815</v>
      </c>
      <c r="AI275" t="s">
        <v>3074</v>
      </c>
      <c r="AJ275" t="s">
        <v>3296</v>
      </c>
      <c r="AK275" t="s">
        <v>3285</v>
      </c>
      <c r="AL275" t="s">
        <v>3275</v>
      </c>
      <c r="AM275" t="s">
        <v>3081</v>
      </c>
      <c r="AN275" t="s">
        <v>3055</v>
      </c>
    </row>
    <row r="276" spans="1:40" x14ac:dyDescent="0.25">
      <c r="A276">
        <v>94402829</v>
      </c>
      <c r="B276">
        <v>11005</v>
      </c>
      <c r="C276" t="s">
        <v>4863</v>
      </c>
      <c r="D276" t="s">
        <v>3298</v>
      </c>
      <c r="E276" s="8">
        <v>33672</v>
      </c>
      <c r="F276" t="s">
        <v>3298</v>
      </c>
      <c r="G276" t="s">
        <v>4024</v>
      </c>
      <c r="H276" s="8">
        <v>45246</v>
      </c>
      <c r="I276" s="8">
        <v>46341</v>
      </c>
      <c r="J276" t="s">
        <v>3041</v>
      </c>
      <c r="K276" s="8">
        <v>219512</v>
      </c>
      <c r="M276">
        <v>220</v>
      </c>
      <c r="N276">
        <v>100</v>
      </c>
      <c r="O276" t="s">
        <v>4067</v>
      </c>
      <c r="P276" t="s">
        <v>4445</v>
      </c>
      <c r="Q276" t="s">
        <v>4046</v>
      </c>
      <c r="R276" t="s">
        <v>4864</v>
      </c>
      <c r="S276" t="s">
        <v>3171</v>
      </c>
      <c r="T276" t="s">
        <v>4404</v>
      </c>
      <c r="U276" t="s">
        <v>4114</v>
      </c>
      <c r="V276" t="s">
        <v>4011</v>
      </c>
      <c r="W276" t="s">
        <v>4190</v>
      </c>
      <c r="X276" t="s">
        <v>4500</v>
      </c>
      <c r="Y276" t="s">
        <v>4501</v>
      </c>
      <c r="Z276" t="s">
        <v>4461</v>
      </c>
      <c r="AA276" t="s">
        <v>4462</v>
      </c>
      <c r="AB276" t="s">
        <v>4118</v>
      </c>
      <c r="AC276" t="s">
        <v>4017</v>
      </c>
      <c r="AD276" t="s">
        <v>4018</v>
      </c>
      <c r="AE276" t="s">
        <v>3080</v>
      </c>
      <c r="AF276" t="s">
        <v>3304</v>
      </c>
      <c r="AG276" t="s">
        <v>3298</v>
      </c>
      <c r="AH276" t="s">
        <v>815</v>
      </c>
      <c r="AI276" t="s">
        <v>3074</v>
      </c>
      <c r="AJ276" t="s">
        <v>3296</v>
      </c>
      <c r="AK276" t="s">
        <v>3285</v>
      </c>
      <c r="AL276" t="s">
        <v>3275</v>
      </c>
      <c r="AM276" t="s">
        <v>3081</v>
      </c>
      <c r="AN276" t="s">
        <v>3055</v>
      </c>
    </row>
    <row r="277" spans="1:40" x14ac:dyDescent="0.25">
      <c r="A277">
        <v>1014289207</v>
      </c>
      <c r="B277">
        <v>11013</v>
      </c>
      <c r="C277" t="s">
        <v>4865</v>
      </c>
      <c r="D277" t="s">
        <v>4004</v>
      </c>
      <c r="E277" s="8">
        <v>42173</v>
      </c>
      <c r="F277" t="s">
        <v>3309</v>
      </c>
      <c r="G277" t="s">
        <v>4024</v>
      </c>
      <c r="H277" s="8">
        <v>45246</v>
      </c>
      <c r="I277" s="8">
        <v>46341</v>
      </c>
      <c r="J277" t="s">
        <v>3041</v>
      </c>
      <c r="K277" s="8">
        <v>219512</v>
      </c>
      <c r="M277">
        <v>220</v>
      </c>
      <c r="N277">
        <v>100</v>
      </c>
      <c r="O277" t="s">
        <v>4038</v>
      </c>
      <c r="P277" t="s">
        <v>4086</v>
      </c>
      <c r="Q277" t="s">
        <v>4027</v>
      </c>
      <c r="R277" t="s">
        <v>4866</v>
      </c>
      <c r="S277" t="s">
        <v>4494</v>
      </c>
      <c r="T277" t="s">
        <v>3063</v>
      </c>
      <c r="U277" t="s">
        <v>4438</v>
      </c>
      <c r="V277" t="s">
        <v>4042</v>
      </c>
      <c r="W277" t="s">
        <v>4190</v>
      </c>
      <c r="X277" t="s">
        <v>3574</v>
      </c>
      <c r="Y277" t="s">
        <v>4258</v>
      </c>
      <c r="Z277" t="s">
        <v>2796</v>
      </c>
      <c r="AA277" t="s">
        <v>4251</v>
      </c>
      <c r="AB277" t="s">
        <v>4097</v>
      </c>
      <c r="AC277" t="s">
        <v>4036</v>
      </c>
      <c r="AD277" t="s">
        <v>4018</v>
      </c>
      <c r="AE277" t="s">
        <v>3060</v>
      </c>
      <c r="AF277" t="s">
        <v>3575</v>
      </c>
      <c r="AG277" t="s">
        <v>3309</v>
      </c>
      <c r="AH277" t="s">
        <v>815</v>
      </c>
      <c r="AI277" t="s">
        <v>3074</v>
      </c>
      <c r="AJ277" t="s">
        <v>3073</v>
      </c>
      <c r="AK277" t="s">
        <v>3274</v>
      </c>
      <c r="AL277" t="s">
        <v>3275</v>
      </c>
      <c r="AM277" t="s">
        <v>3028</v>
      </c>
      <c r="AN277" t="s">
        <v>3063</v>
      </c>
    </row>
    <row r="278" spans="1:40" x14ac:dyDescent="0.25">
      <c r="A278">
        <v>1110525965</v>
      </c>
      <c r="B278">
        <v>11017</v>
      </c>
      <c r="C278" t="s">
        <v>4874</v>
      </c>
      <c r="D278" t="s">
        <v>3309</v>
      </c>
      <c r="E278" s="8">
        <v>40407</v>
      </c>
      <c r="F278" t="s">
        <v>3309</v>
      </c>
      <c r="G278" t="s">
        <v>4024</v>
      </c>
      <c r="H278" s="8">
        <v>45246</v>
      </c>
      <c r="I278" s="8">
        <v>46341</v>
      </c>
      <c r="J278" t="s">
        <v>3041</v>
      </c>
      <c r="K278" s="8">
        <v>219512</v>
      </c>
      <c r="M278">
        <v>220</v>
      </c>
      <c r="N278">
        <v>100</v>
      </c>
      <c r="O278" t="s">
        <v>4038</v>
      </c>
      <c r="P278" t="s">
        <v>4055</v>
      </c>
      <c r="Q278" t="s">
        <v>4027</v>
      </c>
      <c r="R278" t="s">
        <v>4875</v>
      </c>
      <c r="S278" t="s">
        <v>3280</v>
      </c>
      <c r="T278" t="s">
        <v>4404</v>
      </c>
      <c r="U278" t="s">
        <v>4438</v>
      </c>
      <c r="V278" t="s">
        <v>4011</v>
      </c>
      <c r="W278" t="s">
        <v>4190</v>
      </c>
      <c r="X278" t="s">
        <v>4876</v>
      </c>
      <c r="Y278" t="s">
        <v>4877</v>
      </c>
      <c r="Z278" t="s">
        <v>4461</v>
      </c>
      <c r="AA278" t="s">
        <v>4462</v>
      </c>
      <c r="AB278" t="s">
        <v>4097</v>
      </c>
      <c r="AC278" t="s">
        <v>4017</v>
      </c>
      <c r="AD278" t="s">
        <v>4018</v>
      </c>
      <c r="AE278" t="s">
        <v>3045</v>
      </c>
      <c r="AF278" t="s">
        <v>3575</v>
      </c>
      <c r="AG278" t="s">
        <v>3309</v>
      </c>
      <c r="AH278" t="s">
        <v>815</v>
      </c>
      <c r="AI278" t="s">
        <v>3074</v>
      </c>
      <c r="AJ278" t="s">
        <v>3296</v>
      </c>
      <c r="AK278" t="s">
        <v>3285</v>
      </c>
      <c r="AL278" t="s">
        <v>3275</v>
      </c>
      <c r="AM278" t="s">
        <v>3046</v>
      </c>
      <c r="AN278" t="s">
        <v>3055</v>
      </c>
    </row>
    <row r="279" spans="1:40" x14ac:dyDescent="0.25">
      <c r="A279">
        <v>1144197378</v>
      </c>
      <c r="B279">
        <v>11035</v>
      </c>
      <c r="C279" t="s">
        <v>4888</v>
      </c>
      <c r="D279" t="s">
        <v>3298</v>
      </c>
      <c r="E279" s="8">
        <v>41915</v>
      </c>
      <c r="F279" t="s">
        <v>3298</v>
      </c>
      <c r="G279" t="s">
        <v>4024</v>
      </c>
      <c r="H279" s="8">
        <v>45247</v>
      </c>
      <c r="I279" s="8">
        <v>46342</v>
      </c>
      <c r="J279" t="s">
        <v>3041</v>
      </c>
      <c r="K279" s="8">
        <v>219512</v>
      </c>
      <c r="M279">
        <v>220</v>
      </c>
      <c r="N279">
        <v>100</v>
      </c>
      <c r="O279" t="s">
        <v>4067</v>
      </c>
      <c r="P279" t="s">
        <v>4006</v>
      </c>
      <c r="Q279" t="s">
        <v>4027</v>
      </c>
      <c r="R279" t="s">
        <v>4889</v>
      </c>
      <c r="S279" t="s">
        <v>4140</v>
      </c>
      <c r="T279" t="s">
        <v>3063</v>
      </c>
      <c r="U279" t="s">
        <v>4114</v>
      </c>
      <c r="V279" t="s">
        <v>4042</v>
      </c>
      <c r="W279" t="s">
        <v>4190</v>
      </c>
      <c r="X279" t="s">
        <v>3303</v>
      </c>
      <c r="Y279" t="s">
        <v>4115</v>
      </c>
      <c r="Z279" t="s">
        <v>3305</v>
      </c>
      <c r="AA279" t="s">
        <v>4096</v>
      </c>
      <c r="AB279" t="s">
        <v>4118</v>
      </c>
      <c r="AC279" t="s">
        <v>4036</v>
      </c>
      <c r="AD279" t="s">
        <v>4018</v>
      </c>
      <c r="AE279" t="s">
        <v>3060</v>
      </c>
      <c r="AF279" t="s">
        <v>3304</v>
      </c>
      <c r="AG279" t="s">
        <v>3298</v>
      </c>
      <c r="AH279" t="s">
        <v>815</v>
      </c>
      <c r="AI279" t="s">
        <v>3074</v>
      </c>
      <c r="AJ279" t="s">
        <v>3306</v>
      </c>
      <c r="AK279" t="s">
        <v>3274</v>
      </c>
      <c r="AL279" t="s">
        <v>3275</v>
      </c>
      <c r="AM279" t="s">
        <v>3028</v>
      </c>
      <c r="AN279" t="s">
        <v>3063</v>
      </c>
    </row>
    <row r="280" spans="1:40" x14ac:dyDescent="0.25">
      <c r="A280">
        <v>16885300</v>
      </c>
      <c r="B280">
        <v>11478</v>
      </c>
      <c r="C280" t="s">
        <v>4890</v>
      </c>
      <c r="D280" t="s">
        <v>3449</v>
      </c>
      <c r="E280" s="8">
        <v>32459</v>
      </c>
      <c r="F280" t="s">
        <v>3449</v>
      </c>
      <c r="G280" t="s">
        <v>4024</v>
      </c>
      <c r="H280" s="8">
        <v>45247</v>
      </c>
      <c r="I280" s="8">
        <v>46342</v>
      </c>
      <c r="J280" t="s">
        <v>3041</v>
      </c>
      <c r="K280" s="8">
        <v>219512</v>
      </c>
      <c r="M280">
        <v>220</v>
      </c>
      <c r="N280">
        <v>100</v>
      </c>
      <c r="O280" t="s">
        <v>4067</v>
      </c>
      <c r="P280" t="s">
        <v>4055</v>
      </c>
      <c r="Q280" t="s">
        <v>4046</v>
      </c>
      <c r="R280" t="s">
        <v>4891</v>
      </c>
      <c r="S280" t="s">
        <v>4702</v>
      </c>
      <c r="T280" t="s">
        <v>3063</v>
      </c>
      <c r="U280" t="s">
        <v>4114</v>
      </c>
      <c r="V280" t="s">
        <v>4042</v>
      </c>
      <c r="W280" t="s">
        <v>4190</v>
      </c>
      <c r="X280" t="s">
        <v>3303</v>
      </c>
      <c r="Y280" t="s">
        <v>4115</v>
      </c>
      <c r="Z280" t="s">
        <v>3671</v>
      </c>
      <c r="AA280" t="s">
        <v>4703</v>
      </c>
      <c r="AB280" t="s">
        <v>4118</v>
      </c>
      <c r="AC280" t="s">
        <v>4036</v>
      </c>
      <c r="AD280" t="s">
        <v>4018</v>
      </c>
      <c r="AE280" t="s">
        <v>3060</v>
      </c>
      <c r="AF280" t="s">
        <v>3304</v>
      </c>
      <c r="AG280" t="s">
        <v>3298</v>
      </c>
      <c r="AH280" t="s">
        <v>815</v>
      </c>
      <c r="AI280" t="s">
        <v>3048</v>
      </c>
      <c r="AJ280" t="s">
        <v>3672</v>
      </c>
      <c r="AK280" t="s">
        <v>3274</v>
      </c>
      <c r="AL280" t="s">
        <v>3275</v>
      </c>
      <c r="AM280" t="s">
        <v>3028</v>
      </c>
      <c r="AN280" t="s">
        <v>3063</v>
      </c>
    </row>
    <row r="281" spans="1:40" x14ac:dyDescent="0.25">
      <c r="A281">
        <v>94397125</v>
      </c>
      <c r="B281">
        <v>11341</v>
      </c>
      <c r="C281" t="s">
        <v>4899</v>
      </c>
      <c r="D281" t="s">
        <v>3298</v>
      </c>
      <c r="E281" s="8">
        <v>33480</v>
      </c>
      <c r="F281" t="s">
        <v>3298</v>
      </c>
      <c r="G281" t="s">
        <v>4024</v>
      </c>
      <c r="H281" s="8">
        <v>45249</v>
      </c>
      <c r="I281" s="8">
        <v>46344</v>
      </c>
      <c r="J281" t="s">
        <v>3041</v>
      </c>
      <c r="K281" s="8">
        <v>219512</v>
      </c>
      <c r="M281">
        <v>220</v>
      </c>
      <c r="N281">
        <v>100</v>
      </c>
      <c r="O281" t="s">
        <v>4067</v>
      </c>
      <c r="P281" t="s">
        <v>4445</v>
      </c>
      <c r="Q281" t="s">
        <v>4007</v>
      </c>
      <c r="R281" t="s">
        <v>4900</v>
      </c>
      <c r="S281" t="s">
        <v>4140</v>
      </c>
      <c r="T281" t="s">
        <v>3063</v>
      </c>
      <c r="U281" t="s">
        <v>4114</v>
      </c>
      <c r="V281" t="s">
        <v>4042</v>
      </c>
      <c r="W281" t="s">
        <v>4190</v>
      </c>
      <c r="X281" t="s">
        <v>3303</v>
      </c>
      <c r="Y281" t="s">
        <v>4115</v>
      </c>
      <c r="Z281" t="s">
        <v>3305</v>
      </c>
      <c r="AA281" t="s">
        <v>4096</v>
      </c>
      <c r="AB281" t="s">
        <v>4118</v>
      </c>
      <c r="AC281" t="s">
        <v>4036</v>
      </c>
      <c r="AD281" t="s">
        <v>4018</v>
      </c>
      <c r="AE281" t="s">
        <v>3060</v>
      </c>
      <c r="AF281" t="s">
        <v>3304</v>
      </c>
      <c r="AG281" t="s">
        <v>3298</v>
      </c>
      <c r="AH281" t="s">
        <v>815</v>
      </c>
      <c r="AI281" t="s">
        <v>3074</v>
      </c>
      <c r="AJ281" t="s">
        <v>3306</v>
      </c>
      <c r="AK281" t="s">
        <v>3274</v>
      </c>
      <c r="AL281" t="s">
        <v>3275</v>
      </c>
      <c r="AM281" t="s">
        <v>3028</v>
      </c>
      <c r="AN281" t="s">
        <v>3063</v>
      </c>
    </row>
    <row r="282" spans="1:40" x14ac:dyDescent="0.25">
      <c r="A282">
        <v>1006292174</v>
      </c>
      <c r="B282">
        <v>11346</v>
      </c>
      <c r="C282" t="s">
        <v>4892</v>
      </c>
      <c r="D282" t="s">
        <v>3298</v>
      </c>
      <c r="E282" s="8">
        <v>42051</v>
      </c>
      <c r="F282" t="s">
        <v>3298</v>
      </c>
      <c r="G282" t="s">
        <v>4024</v>
      </c>
      <c r="H282" s="8">
        <v>45249</v>
      </c>
      <c r="I282" s="8">
        <v>46344</v>
      </c>
      <c r="J282" t="s">
        <v>3041</v>
      </c>
      <c r="K282" s="8">
        <v>219512</v>
      </c>
      <c r="M282">
        <v>220</v>
      </c>
      <c r="N282">
        <v>100</v>
      </c>
      <c r="O282" t="s">
        <v>4067</v>
      </c>
      <c r="P282" t="s">
        <v>4086</v>
      </c>
      <c r="Q282" t="s">
        <v>4027</v>
      </c>
      <c r="R282" t="s">
        <v>4893</v>
      </c>
      <c r="S282" t="s">
        <v>3100</v>
      </c>
      <c r="T282" t="s">
        <v>3063</v>
      </c>
      <c r="U282" t="s">
        <v>4114</v>
      </c>
      <c r="V282" t="s">
        <v>4042</v>
      </c>
      <c r="W282" t="s">
        <v>4190</v>
      </c>
      <c r="X282" t="s">
        <v>3303</v>
      </c>
      <c r="Y282" t="s">
        <v>4115</v>
      </c>
      <c r="Z282" t="s">
        <v>4116</v>
      </c>
      <c r="AA282" t="s">
        <v>4117</v>
      </c>
      <c r="AB282" t="s">
        <v>4118</v>
      </c>
      <c r="AC282" t="s">
        <v>4036</v>
      </c>
      <c r="AD282" t="s">
        <v>4018</v>
      </c>
      <c r="AE282" t="s">
        <v>3060</v>
      </c>
      <c r="AF282" t="s">
        <v>3304</v>
      </c>
      <c r="AG282" t="s">
        <v>3298</v>
      </c>
      <c r="AH282" t="s">
        <v>815</v>
      </c>
      <c r="AI282" t="s">
        <v>3074</v>
      </c>
      <c r="AJ282" t="s">
        <v>4119</v>
      </c>
      <c r="AK282" t="s">
        <v>3274</v>
      </c>
      <c r="AL282" t="s">
        <v>3275</v>
      </c>
      <c r="AM282" t="s">
        <v>3028</v>
      </c>
      <c r="AN282" t="s">
        <v>3063</v>
      </c>
    </row>
    <row r="283" spans="1:40" x14ac:dyDescent="0.25">
      <c r="A283">
        <v>38613326</v>
      </c>
      <c r="B283">
        <v>11347</v>
      </c>
      <c r="C283" t="s">
        <v>4914</v>
      </c>
      <c r="D283" t="s">
        <v>3298</v>
      </c>
      <c r="E283" s="8">
        <v>37125</v>
      </c>
      <c r="F283" t="s">
        <v>3298</v>
      </c>
      <c r="G283" t="s">
        <v>4024</v>
      </c>
      <c r="H283" s="8">
        <v>45249</v>
      </c>
      <c r="I283" s="8">
        <v>46344</v>
      </c>
      <c r="J283" t="s">
        <v>3041</v>
      </c>
      <c r="K283" s="8">
        <v>219512</v>
      </c>
      <c r="M283">
        <v>220</v>
      </c>
      <c r="N283">
        <v>100</v>
      </c>
      <c r="O283" t="s">
        <v>4067</v>
      </c>
      <c r="P283" t="s">
        <v>4055</v>
      </c>
      <c r="Q283" t="s">
        <v>4027</v>
      </c>
      <c r="R283" t="s">
        <v>4915</v>
      </c>
      <c r="S283" t="s">
        <v>3302</v>
      </c>
      <c r="T283" t="s">
        <v>3085</v>
      </c>
      <c r="U283" t="s">
        <v>4114</v>
      </c>
      <c r="V283" t="s">
        <v>4011</v>
      </c>
      <c r="W283" t="s">
        <v>4190</v>
      </c>
      <c r="X283" t="s">
        <v>3303</v>
      </c>
      <c r="Y283" t="s">
        <v>4115</v>
      </c>
      <c r="Z283" t="s">
        <v>3305</v>
      </c>
      <c r="AA283" t="s">
        <v>4096</v>
      </c>
      <c r="AB283" t="s">
        <v>4118</v>
      </c>
      <c r="AC283" t="s">
        <v>4036</v>
      </c>
      <c r="AD283" t="s">
        <v>4018</v>
      </c>
      <c r="AE283" t="s">
        <v>3060</v>
      </c>
      <c r="AF283" t="s">
        <v>3304</v>
      </c>
      <c r="AG283" t="s">
        <v>3298</v>
      </c>
      <c r="AH283" t="s">
        <v>815</v>
      </c>
      <c r="AI283" t="s">
        <v>3074</v>
      </c>
      <c r="AJ283" t="s">
        <v>3306</v>
      </c>
      <c r="AK283" t="s">
        <v>3274</v>
      </c>
      <c r="AL283" t="s">
        <v>3275</v>
      </c>
      <c r="AM283" t="s">
        <v>3028</v>
      </c>
      <c r="AN283" t="s">
        <v>3307</v>
      </c>
    </row>
    <row r="284" spans="1:40" x14ac:dyDescent="0.25">
      <c r="A284">
        <v>1118292316</v>
      </c>
      <c r="B284">
        <v>11348</v>
      </c>
      <c r="C284" t="s">
        <v>4907</v>
      </c>
      <c r="D284" t="s">
        <v>4503</v>
      </c>
      <c r="E284" s="8">
        <v>39338</v>
      </c>
      <c r="F284" t="s">
        <v>3298</v>
      </c>
      <c r="G284" t="s">
        <v>4024</v>
      </c>
      <c r="H284" s="8">
        <v>45249</v>
      </c>
      <c r="I284" s="8">
        <v>46344</v>
      </c>
      <c r="J284" t="s">
        <v>3041</v>
      </c>
      <c r="K284" s="8">
        <v>219512</v>
      </c>
      <c r="M284">
        <v>220</v>
      </c>
      <c r="N284">
        <v>100</v>
      </c>
      <c r="O284" t="s">
        <v>4067</v>
      </c>
      <c r="P284" t="s">
        <v>4445</v>
      </c>
      <c r="Q284" t="s">
        <v>4046</v>
      </c>
      <c r="R284" t="s">
        <v>4908</v>
      </c>
      <c r="S284" t="s">
        <v>4140</v>
      </c>
      <c r="T284" t="s">
        <v>3063</v>
      </c>
      <c r="U284" t="s">
        <v>4114</v>
      </c>
      <c r="V284" t="s">
        <v>4042</v>
      </c>
      <c r="W284" t="s">
        <v>4190</v>
      </c>
      <c r="X284" t="s">
        <v>3303</v>
      </c>
      <c r="Y284" t="s">
        <v>4115</v>
      </c>
      <c r="Z284" t="s">
        <v>3305</v>
      </c>
      <c r="AA284" t="s">
        <v>4096</v>
      </c>
      <c r="AB284" t="s">
        <v>4118</v>
      </c>
      <c r="AC284" t="s">
        <v>4036</v>
      </c>
      <c r="AD284" t="s">
        <v>4018</v>
      </c>
      <c r="AE284" t="s">
        <v>3060</v>
      </c>
      <c r="AF284" t="s">
        <v>3304</v>
      </c>
      <c r="AG284" t="s">
        <v>3298</v>
      </c>
      <c r="AH284" t="s">
        <v>815</v>
      </c>
      <c r="AI284" t="s">
        <v>3074</v>
      </c>
      <c r="AJ284" t="s">
        <v>3306</v>
      </c>
      <c r="AK284" t="s">
        <v>3274</v>
      </c>
      <c r="AL284" t="s">
        <v>3275</v>
      </c>
      <c r="AM284" t="s">
        <v>3028</v>
      </c>
      <c r="AN284" t="s">
        <v>3063</v>
      </c>
    </row>
    <row r="285" spans="1:40" x14ac:dyDescent="0.25">
      <c r="A285">
        <v>1143840558</v>
      </c>
      <c r="B285">
        <v>11350</v>
      </c>
      <c r="C285" t="s">
        <v>4903</v>
      </c>
      <c r="D285" t="s">
        <v>3298</v>
      </c>
      <c r="E285" s="8">
        <v>40183</v>
      </c>
      <c r="F285" t="s">
        <v>3298</v>
      </c>
      <c r="G285" t="s">
        <v>4024</v>
      </c>
      <c r="H285" s="8">
        <v>45249</v>
      </c>
      <c r="I285" s="8">
        <v>46344</v>
      </c>
      <c r="J285" t="s">
        <v>3041</v>
      </c>
      <c r="K285" s="8">
        <v>219512</v>
      </c>
      <c r="M285">
        <v>220</v>
      </c>
      <c r="N285">
        <v>100</v>
      </c>
      <c r="O285" t="s">
        <v>4067</v>
      </c>
      <c r="P285" t="s">
        <v>4177</v>
      </c>
      <c r="Q285" t="s">
        <v>4027</v>
      </c>
      <c r="R285" t="s">
        <v>4904</v>
      </c>
      <c r="S285" t="s">
        <v>3302</v>
      </c>
      <c r="T285" t="s">
        <v>3085</v>
      </c>
      <c r="U285" t="s">
        <v>4114</v>
      </c>
      <c r="V285" t="s">
        <v>4011</v>
      </c>
      <c r="W285" t="s">
        <v>4190</v>
      </c>
      <c r="X285" t="s">
        <v>3303</v>
      </c>
      <c r="Y285" t="s">
        <v>4115</v>
      </c>
      <c r="Z285" t="s">
        <v>3305</v>
      </c>
      <c r="AA285" t="s">
        <v>4096</v>
      </c>
      <c r="AB285" t="s">
        <v>4118</v>
      </c>
      <c r="AC285" t="s">
        <v>4036</v>
      </c>
      <c r="AD285" t="s">
        <v>4018</v>
      </c>
      <c r="AE285" t="s">
        <v>3060</v>
      </c>
      <c r="AF285" t="s">
        <v>3304</v>
      </c>
      <c r="AG285" t="s">
        <v>3298</v>
      </c>
      <c r="AH285" t="s">
        <v>815</v>
      </c>
      <c r="AI285" t="s">
        <v>3074</v>
      </c>
      <c r="AJ285" t="s">
        <v>3306</v>
      </c>
      <c r="AK285" t="s">
        <v>3274</v>
      </c>
      <c r="AL285" t="s">
        <v>3275</v>
      </c>
      <c r="AM285" t="s">
        <v>3028</v>
      </c>
      <c r="AN285" t="s">
        <v>3307</v>
      </c>
    </row>
    <row r="286" spans="1:40" x14ac:dyDescent="0.25">
      <c r="A286">
        <v>6549351</v>
      </c>
      <c r="B286">
        <v>11356</v>
      </c>
      <c r="C286" t="s">
        <v>4912</v>
      </c>
      <c r="D286" t="s">
        <v>4503</v>
      </c>
      <c r="E286" s="8">
        <v>37617</v>
      </c>
      <c r="F286" t="s">
        <v>3298</v>
      </c>
      <c r="G286" t="s">
        <v>4024</v>
      </c>
      <c r="H286" s="8">
        <v>45249</v>
      </c>
      <c r="I286" s="8">
        <v>46344</v>
      </c>
      <c r="J286" t="s">
        <v>3041</v>
      </c>
      <c r="K286" s="8">
        <v>219512</v>
      </c>
      <c r="M286">
        <v>220</v>
      </c>
      <c r="N286">
        <v>100</v>
      </c>
      <c r="O286" t="s">
        <v>4067</v>
      </c>
      <c r="P286" t="s">
        <v>4142</v>
      </c>
      <c r="Q286" t="s">
        <v>4046</v>
      </c>
      <c r="R286" t="s">
        <v>4913</v>
      </c>
      <c r="S286" t="s">
        <v>4140</v>
      </c>
      <c r="T286" t="s">
        <v>3063</v>
      </c>
      <c r="U286" t="s">
        <v>4114</v>
      </c>
      <c r="V286" t="s">
        <v>4042</v>
      </c>
      <c r="W286" t="s">
        <v>4190</v>
      </c>
      <c r="X286" t="s">
        <v>3303</v>
      </c>
      <c r="Y286" t="s">
        <v>4115</v>
      </c>
      <c r="Z286" t="s">
        <v>4116</v>
      </c>
      <c r="AA286" t="s">
        <v>4117</v>
      </c>
      <c r="AB286" t="s">
        <v>4118</v>
      </c>
      <c r="AC286" t="s">
        <v>4036</v>
      </c>
      <c r="AD286" t="s">
        <v>4018</v>
      </c>
      <c r="AE286" t="s">
        <v>3060</v>
      </c>
      <c r="AF286" t="s">
        <v>3304</v>
      </c>
      <c r="AG286" t="s">
        <v>3298</v>
      </c>
      <c r="AH286" t="s">
        <v>815</v>
      </c>
      <c r="AI286" t="s">
        <v>3074</v>
      </c>
      <c r="AJ286" t="s">
        <v>4119</v>
      </c>
      <c r="AK286" t="s">
        <v>3274</v>
      </c>
      <c r="AL286" t="s">
        <v>3275</v>
      </c>
      <c r="AM286" t="s">
        <v>3028</v>
      </c>
      <c r="AN286" t="s">
        <v>3063</v>
      </c>
    </row>
    <row r="287" spans="1:40" x14ac:dyDescent="0.25">
      <c r="A287">
        <v>1144199978</v>
      </c>
      <c r="B287">
        <v>11357</v>
      </c>
      <c r="C287" t="s">
        <v>4916</v>
      </c>
      <c r="D287" t="s">
        <v>3298</v>
      </c>
      <c r="E287" s="8">
        <v>42081</v>
      </c>
      <c r="F287" t="s">
        <v>3298</v>
      </c>
      <c r="G287" t="s">
        <v>4024</v>
      </c>
      <c r="H287" s="8">
        <v>45249</v>
      </c>
      <c r="I287" s="8">
        <v>46344</v>
      </c>
      <c r="J287" t="s">
        <v>3041</v>
      </c>
      <c r="K287" s="8">
        <v>219512</v>
      </c>
      <c r="M287">
        <v>220</v>
      </c>
      <c r="N287">
        <v>100</v>
      </c>
      <c r="O287" t="s">
        <v>4067</v>
      </c>
      <c r="P287" t="s">
        <v>4142</v>
      </c>
      <c r="Q287" t="s">
        <v>4027</v>
      </c>
      <c r="R287" t="s">
        <v>4917</v>
      </c>
      <c r="S287" t="s">
        <v>4140</v>
      </c>
      <c r="T287" t="s">
        <v>3063</v>
      </c>
      <c r="U287" t="s">
        <v>4114</v>
      </c>
      <c r="V287" t="s">
        <v>4042</v>
      </c>
      <c r="W287" t="s">
        <v>4190</v>
      </c>
      <c r="X287" t="s">
        <v>3303</v>
      </c>
      <c r="Y287" t="s">
        <v>4115</v>
      </c>
      <c r="Z287" t="s">
        <v>3305</v>
      </c>
      <c r="AA287" t="s">
        <v>4096</v>
      </c>
      <c r="AB287" t="s">
        <v>4118</v>
      </c>
      <c r="AC287" t="s">
        <v>4036</v>
      </c>
      <c r="AD287" t="s">
        <v>4018</v>
      </c>
      <c r="AE287" t="s">
        <v>3060</v>
      </c>
      <c r="AF287" t="s">
        <v>3304</v>
      </c>
      <c r="AG287" t="s">
        <v>3298</v>
      </c>
      <c r="AH287" t="s">
        <v>815</v>
      </c>
      <c r="AI287" t="s">
        <v>3074</v>
      </c>
      <c r="AJ287" t="s">
        <v>3306</v>
      </c>
      <c r="AK287" t="s">
        <v>3274</v>
      </c>
      <c r="AL287" t="s">
        <v>3275</v>
      </c>
      <c r="AM287" t="s">
        <v>3028</v>
      </c>
      <c r="AN287" t="s">
        <v>3063</v>
      </c>
    </row>
    <row r="288" spans="1:40" x14ac:dyDescent="0.25">
      <c r="A288">
        <v>1087209696</v>
      </c>
      <c r="B288">
        <v>11358</v>
      </c>
      <c r="C288" t="s">
        <v>4894</v>
      </c>
      <c r="D288" t="s">
        <v>4895</v>
      </c>
      <c r="E288" s="8">
        <v>42415</v>
      </c>
      <c r="F288" t="s">
        <v>3298</v>
      </c>
      <c r="G288" t="s">
        <v>4024</v>
      </c>
      <c r="H288" s="8">
        <v>45249</v>
      </c>
      <c r="I288" s="8">
        <v>46344</v>
      </c>
      <c r="J288" t="s">
        <v>3041</v>
      </c>
      <c r="K288" s="8">
        <v>219512</v>
      </c>
      <c r="M288">
        <v>220</v>
      </c>
      <c r="N288">
        <v>100</v>
      </c>
      <c r="O288" t="s">
        <v>4067</v>
      </c>
      <c r="P288" t="s">
        <v>4086</v>
      </c>
      <c r="Q288" t="s">
        <v>4027</v>
      </c>
      <c r="R288" t="s">
        <v>4896</v>
      </c>
      <c r="S288" t="s">
        <v>4140</v>
      </c>
      <c r="T288" t="s">
        <v>3063</v>
      </c>
      <c r="U288" t="s">
        <v>4114</v>
      </c>
      <c r="V288" t="s">
        <v>4042</v>
      </c>
      <c r="W288" t="s">
        <v>4190</v>
      </c>
      <c r="X288" t="s">
        <v>3303</v>
      </c>
      <c r="Y288" t="s">
        <v>4115</v>
      </c>
      <c r="Z288" t="s">
        <v>3305</v>
      </c>
      <c r="AA288" t="s">
        <v>4096</v>
      </c>
      <c r="AB288" t="s">
        <v>4118</v>
      </c>
      <c r="AC288" t="s">
        <v>4036</v>
      </c>
      <c r="AD288" t="s">
        <v>4018</v>
      </c>
      <c r="AE288" t="s">
        <v>3060</v>
      </c>
      <c r="AF288" t="s">
        <v>3304</v>
      </c>
      <c r="AG288" t="s">
        <v>3298</v>
      </c>
      <c r="AH288" t="s">
        <v>815</v>
      </c>
      <c r="AI288" t="s">
        <v>3074</v>
      </c>
      <c r="AJ288" t="s">
        <v>3306</v>
      </c>
      <c r="AK288" t="s">
        <v>3274</v>
      </c>
      <c r="AL288" t="s">
        <v>3275</v>
      </c>
      <c r="AM288" t="s">
        <v>3028</v>
      </c>
      <c r="AN288" t="s">
        <v>3063</v>
      </c>
    </row>
    <row r="289" spans="1:40" x14ac:dyDescent="0.25">
      <c r="A289">
        <v>14468011</v>
      </c>
      <c r="B289">
        <v>11360</v>
      </c>
      <c r="C289" t="s">
        <v>4897</v>
      </c>
      <c r="D289" t="s">
        <v>3298</v>
      </c>
      <c r="E289" s="8">
        <v>36859</v>
      </c>
      <c r="F289" t="s">
        <v>3298</v>
      </c>
      <c r="G289" t="s">
        <v>4024</v>
      </c>
      <c r="H289" s="8">
        <v>45249</v>
      </c>
      <c r="I289" s="8">
        <v>46344</v>
      </c>
      <c r="J289" t="s">
        <v>3041</v>
      </c>
      <c r="K289" s="8">
        <v>219512</v>
      </c>
      <c r="M289">
        <v>220</v>
      </c>
      <c r="N289">
        <v>100</v>
      </c>
      <c r="O289" t="s">
        <v>4067</v>
      </c>
      <c r="P289" t="s">
        <v>4086</v>
      </c>
      <c r="Q289" t="s">
        <v>4027</v>
      </c>
      <c r="R289" t="s">
        <v>4898</v>
      </c>
      <c r="S289" t="s">
        <v>4140</v>
      </c>
      <c r="T289" t="s">
        <v>3063</v>
      </c>
      <c r="U289" t="s">
        <v>4114</v>
      </c>
      <c r="V289" t="s">
        <v>4042</v>
      </c>
      <c r="W289" t="s">
        <v>4190</v>
      </c>
      <c r="X289" t="s">
        <v>3303</v>
      </c>
      <c r="Y289" t="s">
        <v>4115</v>
      </c>
      <c r="Z289" t="s">
        <v>3305</v>
      </c>
      <c r="AA289" t="s">
        <v>4096</v>
      </c>
      <c r="AB289" t="s">
        <v>4118</v>
      </c>
      <c r="AC289" t="s">
        <v>4036</v>
      </c>
      <c r="AD289" t="s">
        <v>4018</v>
      </c>
      <c r="AE289" t="s">
        <v>3060</v>
      </c>
      <c r="AF289" t="s">
        <v>3304</v>
      </c>
      <c r="AG289" t="s">
        <v>3298</v>
      </c>
      <c r="AH289" t="s">
        <v>815</v>
      </c>
      <c r="AI289" t="s">
        <v>3074</v>
      </c>
      <c r="AJ289" t="s">
        <v>3306</v>
      </c>
      <c r="AK289" t="s">
        <v>3274</v>
      </c>
      <c r="AL289" t="s">
        <v>3275</v>
      </c>
      <c r="AM289" t="s">
        <v>3028</v>
      </c>
      <c r="AN289" t="s">
        <v>3063</v>
      </c>
    </row>
    <row r="290" spans="1:40" x14ac:dyDescent="0.25">
      <c r="A290">
        <v>1113648967</v>
      </c>
      <c r="B290">
        <v>11373</v>
      </c>
      <c r="C290" t="s">
        <v>4905</v>
      </c>
      <c r="D290" t="s">
        <v>3298</v>
      </c>
      <c r="E290" s="8">
        <v>37817</v>
      </c>
      <c r="F290" t="s">
        <v>3449</v>
      </c>
      <c r="G290" t="s">
        <v>4024</v>
      </c>
      <c r="H290" s="8">
        <v>45249</v>
      </c>
      <c r="I290" s="8">
        <v>46344</v>
      </c>
      <c r="J290" t="s">
        <v>3041</v>
      </c>
      <c r="K290" s="8">
        <v>219512</v>
      </c>
      <c r="M290">
        <v>220</v>
      </c>
      <c r="N290">
        <v>100</v>
      </c>
      <c r="O290" t="s">
        <v>4067</v>
      </c>
      <c r="P290" t="s">
        <v>4445</v>
      </c>
      <c r="Q290" t="s">
        <v>4007</v>
      </c>
      <c r="R290" t="s">
        <v>4906</v>
      </c>
      <c r="S290" t="s">
        <v>3573</v>
      </c>
      <c r="T290" t="s">
        <v>3085</v>
      </c>
      <c r="U290" t="s">
        <v>4114</v>
      </c>
      <c r="V290" t="s">
        <v>4042</v>
      </c>
      <c r="W290" t="s">
        <v>4190</v>
      </c>
      <c r="X290" t="s">
        <v>3303</v>
      </c>
      <c r="Y290" t="s">
        <v>4115</v>
      </c>
      <c r="Z290" t="s">
        <v>3305</v>
      </c>
      <c r="AA290" t="s">
        <v>4096</v>
      </c>
      <c r="AB290" t="s">
        <v>4118</v>
      </c>
      <c r="AC290" t="s">
        <v>4036</v>
      </c>
      <c r="AD290" t="s">
        <v>4018</v>
      </c>
      <c r="AE290" t="s">
        <v>3060</v>
      </c>
      <c r="AF290" t="s">
        <v>3304</v>
      </c>
      <c r="AG290" t="s">
        <v>3298</v>
      </c>
      <c r="AH290" t="s">
        <v>815</v>
      </c>
      <c r="AI290" t="s">
        <v>3074</v>
      </c>
      <c r="AJ290" t="s">
        <v>3306</v>
      </c>
      <c r="AK290" t="s">
        <v>3274</v>
      </c>
      <c r="AL290" t="s">
        <v>3275</v>
      </c>
      <c r="AM290" t="s">
        <v>3028</v>
      </c>
      <c r="AN290" t="s">
        <v>3307</v>
      </c>
    </row>
    <row r="291" spans="1:40" x14ac:dyDescent="0.25">
      <c r="A291">
        <v>1112231522</v>
      </c>
      <c r="B291">
        <v>11381</v>
      </c>
      <c r="C291" t="s">
        <v>4909</v>
      </c>
      <c r="D291" t="s">
        <v>4910</v>
      </c>
      <c r="E291" s="8">
        <v>42690</v>
      </c>
      <c r="F291" t="s">
        <v>3298</v>
      </c>
      <c r="G291" t="s">
        <v>4024</v>
      </c>
      <c r="H291" s="8">
        <v>45249</v>
      </c>
      <c r="I291" s="8">
        <v>46344</v>
      </c>
      <c r="J291" t="s">
        <v>3041</v>
      </c>
      <c r="K291" s="8">
        <v>219512</v>
      </c>
      <c r="M291">
        <v>220</v>
      </c>
      <c r="N291">
        <v>100</v>
      </c>
      <c r="O291" t="s">
        <v>4067</v>
      </c>
      <c r="P291" t="s">
        <v>4086</v>
      </c>
      <c r="Q291" t="s">
        <v>4046</v>
      </c>
      <c r="R291" t="s">
        <v>4911</v>
      </c>
      <c r="S291" t="s">
        <v>4140</v>
      </c>
      <c r="T291" t="s">
        <v>3063</v>
      </c>
      <c r="U291" t="s">
        <v>4114</v>
      </c>
      <c r="V291" t="s">
        <v>4042</v>
      </c>
      <c r="W291" t="s">
        <v>4190</v>
      </c>
      <c r="X291" t="s">
        <v>3303</v>
      </c>
      <c r="Y291" t="s">
        <v>4115</v>
      </c>
      <c r="Z291" t="s">
        <v>3305</v>
      </c>
      <c r="AA291" t="s">
        <v>4096</v>
      </c>
      <c r="AB291" t="s">
        <v>4118</v>
      </c>
      <c r="AC291" t="s">
        <v>4036</v>
      </c>
      <c r="AD291" t="s">
        <v>4018</v>
      </c>
      <c r="AE291" t="s">
        <v>3060</v>
      </c>
      <c r="AF291" t="s">
        <v>3304</v>
      </c>
      <c r="AG291" t="s">
        <v>3298</v>
      </c>
      <c r="AH291" t="s">
        <v>815</v>
      </c>
      <c r="AI291" t="s">
        <v>3074</v>
      </c>
      <c r="AJ291" t="s">
        <v>3306</v>
      </c>
      <c r="AK291" t="s">
        <v>3274</v>
      </c>
      <c r="AL291" t="s">
        <v>3275</v>
      </c>
      <c r="AM291" t="s">
        <v>3028</v>
      </c>
      <c r="AN291" t="s">
        <v>3063</v>
      </c>
    </row>
    <row r="292" spans="1:40" x14ac:dyDescent="0.25">
      <c r="A292">
        <v>1144201756</v>
      </c>
      <c r="B292">
        <v>11409</v>
      </c>
      <c r="C292" t="s">
        <v>4901</v>
      </c>
      <c r="D292" t="s">
        <v>3298</v>
      </c>
      <c r="E292" s="8">
        <v>37816</v>
      </c>
      <c r="F292" t="s">
        <v>3298</v>
      </c>
      <c r="G292" t="s">
        <v>4024</v>
      </c>
      <c r="H292" s="8">
        <v>45249</v>
      </c>
      <c r="I292" s="8">
        <v>46344</v>
      </c>
      <c r="J292" t="s">
        <v>3041</v>
      </c>
      <c r="K292" s="8">
        <v>219512</v>
      </c>
      <c r="M292">
        <v>220</v>
      </c>
      <c r="N292">
        <v>100</v>
      </c>
      <c r="O292" t="s">
        <v>4067</v>
      </c>
      <c r="P292" t="s">
        <v>4177</v>
      </c>
      <c r="Q292" t="s">
        <v>4046</v>
      </c>
      <c r="R292" t="s">
        <v>4902</v>
      </c>
      <c r="S292" t="s">
        <v>3302</v>
      </c>
      <c r="T292" t="s">
        <v>3085</v>
      </c>
      <c r="U292" t="s">
        <v>4114</v>
      </c>
      <c r="V292" t="s">
        <v>4011</v>
      </c>
      <c r="W292" t="s">
        <v>4190</v>
      </c>
      <c r="X292" t="s">
        <v>3303</v>
      </c>
      <c r="Y292" t="s">
        <v>4115</v>
      </c>
      <c r="Z292" t="s">
        <v>3671</v>
      </c>
      <c r="AA292" t="s">
        <v>4703</v>
      </c>
      <c r="AB292" t="s">
        <v>4118</v>
      </c>
      <c r="AC292" t="s">
        <v>4036</v>
      </c>
      <c r="AD292" t="s">
        <v>4018</v>
      </c>
      <c r="AE292" t="s">
        <v>3060</v>
      </c>
      <c r="AF292" t="s">
        <v>3304</v>
      </c>
      <c r="AG292" t="s">
        <v>3298</v>
      </c>
      <c r="AH292" t="s">
        <v>815</v>
      </c>
      <c r="AI292" t="s">
        <v>3048</v>
      </c>
      <c r="AJ292" t="s">
        <v>3672</v>
      </c>
      <c r="AK292" t="s">
        <v>3274</v>
      </c>
      <c r="AL292" t="s">
        <v>3275</v>
      </c>
      <c r="AM292" t="s">
        <v>3028</v>
      </c>
      <c r="AN292" t="s">
        <v>3307</v>
      </c>
    </row>
    <row r="293" spans="1:40" x14ac:dyDescent="0.25">
      <c r="A293">
        <v>1059706835</v>
      </c>
      <c r="B293">
        <v>11414</v>
      </c>
      <c r="C293" t="s">
        <v>4918</v>
      </c>
      <c r="D293" t="s">
        <v>3298</v>
      </c>
      <c r="E293" s="8">
        <v>37833</v>
      </c>
      <c r="F293" t="s">
        <v>4623</v>
      </c>
      <c r="G293" t="s">
        <v>4024</v>
      </c>
      <c r="H293" s="8">
        <v>45251</v>
      </c>
      <c r="I293" s="8">
        <v>46346</v>
      </c>
      <c r="J293" t="s">
        <v>3041</v>
      </c>
      <c r="K293" s="8">
        <v>219512</v>
      </c>
      <c r="M293">
        <v>220</v>
      </c>
      <c r="N293">
        <v>100</v>
      </c>
      <c r="O293" t="s">
        <v>4038</v>
      </c>
      <c r="P293" t="s">
        <v>4142</v>
      </c>
      <c r="Q293" t="s">
        <v>4027</v>
      </c>
      <c r="R293" t="s">
        <v>4919</v>
      </c>
      <c r="S293" t="s">
        <v>4140</v>
      </c>
      <c r="T293" t="s">
        <v>3063</v>
      </c>
      <c r="U293" t="s">
        <v>4114</v>
      </c>
      <c r="V293" t="s">
        <v>4042</v>
      </c>
      <c r="W293" t="s">
        <v>4190</v>
      </c>
      <c r="X293" t="s">
        <v>4529</v>
      </c>
      <c r="Y293" t="s">
        <v>4530</v>
      </c>
      <c r="Z293" t="s">
        <v>3305</v>
      </c>
      <c r="AA293" t="s">
        <v>4096</v>
      </c>
      <c r="AB293" t="s">
        <v>4118</v>
      </c>
      <c r="AC293" t="s">
        <v>4036</v>
      </c>
      <c r="AD293" t="s">
        <v>4018</v>
      </c>
      <c r="AE293" t="s">
        <v>3060</v>
      </c>
      <c r="AF293" t="s">
        <v>3304</v>
      </c>
      <c r="AG293" t="s">
        <v>3440</v>
      </c>
      <c r="AH293" t="s">
        <v>815</v>
      </c>
      <c r="AI293" t="s">
        <v>3074</v>
      </c>
      <c r="AJ293" t="s">
        <v>3306</v>
      </c>
      <c r="AK293" t="s">
        <v>3274</v>
      </c>
      <c r="AL293" t="s">
        <v>3275</v>
      </c>
      <c r="AM293" t="s">
        <v>3028</v>
      </c>
      <c r="AN293" t="s">
        <v>3063</v>
      </c>
    </row>
    <row r="294" spans="1:40" x14ac:dyDescent="0.25">
      <c r="A294">
        <v>10754407</v>
      </c>
      <c r="B294">
        <v>11418</v>
      </c>
      <c r="C294" t="s">
        <v>4920</v>
      </c>
      <c r="D294" t="s">
        <v>3298</v>
      </c>
      <c r="E294" s="8">
        <v>37837</v>
      </c>
      <c r="F294" t="s">
        <v>3298</v>
      </c>
      <c r="G294" t="s">
        <v>4024</v>
      </c>
      <c r="H294" s="8">
        <v>45251</v>
      </c>
      <c r="I294" s="8">
        <v>46346</v>
      </c>
      <c r="J294" t="s">
        <v>3041</v>
      </c>
      <c r="K294" s="8">
        <v>219512</v>
      </c>
      <c r="M294">
        <v>220</v>
      </c>
      <c r="N294">
        <v>100</v>
      </c>
      <c r="O294" t="s">
        <v>4067</v>
      </c>
      <c r="P294" t="s">
        <v>4445</v>
      </c>
      <c r="Q294" t="s">
        <v>4027</v>
      </c>
      <c r="R294" t="s">
        <v>4921</v>
      </c>
      <c r="S294" t="s">
        <v>3956</v>
      </c>
      <c r="T294" t="s">
        <v>3085</v>
      </c>
      <c r="U294" t="s">
        <v>4114</v>
      </c>
      <c r="V294" t="s">
        <v>4575</v>
      </c>
      <c r="W294" t="s">
        <v>4190</v>
      </c>
      <c r="X294" t="s">
        <v>4500</v>
      </c>
      <c r="Y294" t="s">
        <v>4501</v>
      </c>
      <c r="Z294" t="s">
        <v>4461</v>
      </c>
      <c r="AA294" t="s">
        <v>4462</v>
      </c>
      <c r="AB294" t="s">
        <v>4118</v>
      </c>
      <c r="AC294" t="s">
        <v>4017</v>
      </c>
      <c r="AD294" t="s">
        <v>4018</v>
      </c>
      <c r="AE294" t="s">
        <v>3080</v>
      </c>
      <c r="AF294" t="s">
        <v>3304</v>
      </c>
      <c r="AG294" t="s">
        <v>3298</v>
      </c>
      <c r="AH294" t="s">
        <v>815</v>
      </c>
      <c r="AI294" t="s">
        <v>3074</v>
      </c>
      <c r="AJ294" t="s">
        <v>3296</v>
      </c>
      <c r="AK294" t="s">
        <v>3285</v>
      </c>
      <c r="AL294" t="s">
        <v>3275</v>
      </c>
      <c r="AM294" t="s">
        <v>3081</v>
      </c>
      <c r="AN294" t="s">
        <v>3307</v>
      </c>
    </row>
    <row r="295" spans="1:40" x14ac:dyDescent="0.25">
      <c r="A295">
        <v>1144193896</v>
      </c>
      <c r="B295">
        <v>11424</v>
      </c>
      <c r="C295" t="s">
        <v>4924</v>
      </c>
      <c r="D295" t="s">
        <v>3298</v>
      </c>
      <c r="E295" s="8">
        <v>37843</v>
      </c>
      <c r="F295" t="s">
        <v>3298</v>
      </c>
      <c r="G295" t="s">
        <v>4024</v>
      </c>
      <c r="H295" s="8">
        <v>45252</v>
      </c>
      <c r="I295" s="8">
        <v>46347</v>
      </c>
      <c r="J295" t="s">
        <v>3041</v>
      </c>
      <c r="K295" s="8">
        <v>219512</v>
      </c>
      <c r="M295">
        <v>220</v>
      </c>
      <c r="N295">
        <v>100</v>
      </c>
      <c r="O295" t="s">
        <v>4067</v>
      </c>
      <c r="P295" t="s">
        <v>4445</v>
      </c>
      <c r="Q295" t="s">
        <v>4027</v>
      </c>
      <c r="R295" t="s">
        <v>4925</v>
      </c>
      <c r="S295" t="s">
        <v>4494</v>
      </c>
      <c r="T295" t="s">
        <v>4131</v>
      </c>
      <c r="U295" t="s">
        <v>4114</v>
      </c>
      <c r="V295" t="s">
        <v>4011</v>
      </c>
      <c r="W295" t="s">
        <v>4190</v>
      </c>
      <c r="X295" t="s">
        <v>3316</v>
      </c>
      <c r="Y295" t="s">
        <v>4711</v>
      </c>
      <c r="Z295" t="s">
        <v>3293</v>
      </c>
      <c r="AA295" t="s">
        <v>4082</v>
      </c>
      <c r="AB295" t="s">
        <v>4083</v>
      </c>
      <c r="AC295" t="s">
        <v>4036</v>
      </c>
      <c r="AD295" t="s">
        <v>4018</v>
      </c>
      <c r="AE295" t="s">
        <v>3317</v>
      </c>
      <c r="AF295" t="s">
        <v>3304</v>
      </c>
      <c r="AG295" t="s">
        <v>3298</v>
      </c>
      <c r="AH295" t="s">
        <v>3294</v>
      </c>
      <c r="AI295" t="s">
        <v>3295</v>
      </c>
      <c r="AJ295" t="s">
        <v>3296</v>
      </c>
      <c r="AK295" t="s">
        <v>3318</v>
      </c>
      <c r="AL295" t="s">
        <v>3275</v>
      </c>
      <c r="AM295" t="s">
        <v>3318</v>
      </c>
      <c r="AN295" t="s">
        <v>3055</v>
      </c>
    </row>
    <row r="296" spans="1:40" x14ac:dyDescent="0.25">
      <c r="A296">
        <v>1113529388</v>
      </c>
      <c r="B296">
        <v>11430</v>
      </c>
      <c r="C296" t="s">
        <v>4922</v>
      </c>
      <c r="D296" t="s">
        <v>3449</v>
      </c>
      <c r="E296" s="8">
        <v>37850</v>
      </c>
      <c r="F296" t="s">
        <v>3449</v>
      </c>
      <c r="G296" t="s">
        <v>4024</v>
      </c>
      <c r="H296" s="8">
        <v>45252</v>
      </c>
      <c r="I296" s="8">
        <v>46347</v>
      </c>
      <c r="J296" t="s">
        <v>3041</v>
      </c>
      <c r="K296" s="8">
        <v>219512</v>
      </c>
      <c r="M296">
        <v>220</v>
      </c>
      <c r="N296">
        <v>100</v>
      </c>
      <c r="O296" t="s">
        <v>4038</v>
      </c>
      <c r="P296" t="s">
        <v>4086</v>
      </c>
      <c r="Q296" t="s">
        <v>4027</v>
      </c>
      <c r="R296" t="s">
        <v>4923</v>
      </c>
      <c r="S296" t="s">
        <v>4140</v>
      </c>
      <c r="T296" t="s">
        <v>3063</v>
      </c>
      <c r="U296" t="s">
        <v>4114</v>
      </c>
      <c r="V296" t="s">
        <v>4042</v>
      </c>
      <c r="W296" t="s">
        <v>4190</v>
      </c>
      <c r="X296" t="s">
        <v>4524</v>
      </c>
      <c r="Y296" t="s">
        <v>4525</v>
      </c>
      <c r="Z296" t="s">
        <v>3305</v>
      </c>
      <c r="AA296" t="s">
        <v>4096</v>
      </c>
      <c r="AB296" t="s">
        <v>4118</v>
      </c>
      <c r="AC296" t="s">
        <v>4036</v>
      </c>
      <c r="AD296" t="s">
        <v>4018</v>
      </c>
      <c r="AE296" t="s">
        <v>3060</v>
      </c>
      <c r="AF296" t="s">
        <v>3304</v>
      </c>
      <c r="AG296" t="s">
        <v>3449</v>
      </c>
      <c r="AH296" t="s">
        <v>815</v>
      </c>
      <c r="AI296" t="s">
        <v>3074</v>
      </c>
      <c r="AJ296" t="s">
        <v>3306</v>
      </c>
      <c r="AK296" t="s">
        <v>3274</v>
      </c>
      <c r="AL296" t="s">
        <v>3275</v>
      </c>
      <c r="AM296" t="s">
        <v>3028</v>
      </c>
      <c r="AN296" t="s">
        <v>3063</v>
      </c>
    </row>
    <row r="297" spans="1:40" x14ac:dyDescent="0.25">
      <c r="A297">
        <v>1110492041</v>
      </c>
      <c r="B297">
        <v>11449</v>
      </c>
      <c r="C297" t="s">
        <v>4926</v>
      </c>
      <c r="D297" t="s">
        <v>3309</v>
      </c>
      <c r="E297" s="8">
        <v>37871</v>
      </c>
      <c r="F297" t="s">
        <v>3309</v>
      </c>
      <c r="G297" t="s">
        <v>4024</v>
      </c>
      <c r="H297" s="8">
        <v>45252</v>
      </c>
      <c r="I297" s="8">
        <v>46347</v>
      </c>
      <c r="J297" t="s">
        <v>3041</v>
      </c>
      <c r="K297" s="8">
        <v>219512</v>
      </c>
      <c r="M297">
        <v>220</v>
      </c>
      <c r="N297">
        <v>100</v>
      </c>
      <c r="O297" t="s">
        <v>4038</v>
      </c>
      <c r="P297" t="s">
        <v>4086</v>
      </c>
      <c r="Q297" t="s">
        <v>4027</v>
      </c>
      <c r="R297" t="s">
        <v>4927</v>
      </c>
      <c r="S297" t="s">
        <v>4494</v>
      </c>
      <c r="T297" t="s">
        <v>3063</v>
      </c>
      <c r="U297" t="s">
        <v>4438</v>
      </c>
      <c r="V297" t="s">
        <v>4042</v>
      </c>
      <c r="W297" t="s">
        <v>4190</v>
      </c>
      <c r="X297" t="s">
        <v>3574</v>
      </c>
      <c r="Y297" t="s">
        <v>4258</v>
      </c>
      <c r="Z297" t="s">
        <v>2796</v>
      </c>
      <c r="AA297" t="s">
        <v>4251</v>
      </c>
      <c r="AB297" t="s">
        <v>4097</v>
      </c>
      <c r="AC297" t="s">
        <v>4036</v>
      </c>
      <c r="AD297" t="s">
        <v>4018</v>
      </c>
      <c r="AE297" t="s">
        <v>3060</v>
      </c>
      <c r="AF297" t="s">
        <v>3575</v>
      </c>
      <c r="AG297" t="s">
        <v>3309</v>
      </c>
      <c r="AH297" t="s">
        <v>815</v>
      </c>
      <c r="AI297" t="s">
        <v>3074</v>
      </c>
      <c r="AJ297" t="s">
        <v>3073</v>
      </c>
      <c r="AK297" t="s">
        <v>3274</v>
      </c>
      <c r="AL297" t="s">
        <v>3275</v>
      </c>
      <c r="AM297" t="s">
        <v>3028</v>
      </c>
      <c r="AN297" t="s">
        <v>3063</v>
      </c>
    </row>
    <row r="298" spans="1:40" x14ac:dyDescent="0.25">
      <c r="A298">
        <v>17691053</v>
      </c>
      <c r="B298">
        <v>11445</v>
      </c>
      <c r="C298" t="s">
        <v>4929</v>
      </c>
      <c r="D298" t="s">
        <v>4004</v>
      </c>
      <c r="E298" s="8">
        <v>37867</v>
      </c>
      <c r="F298" t="s">
        <v>4004</v>
      </c>
      <c r="G298" t="s">
        <v>4024</v>
      </c>
      <c r="H298" s="8">
        <v>45253</v>
      </c>
      <c r="I298" s="8">
        <v>219512</v>
      </c>
      <c r="J298" t="s">
        <v>3041</v>
      </c>
      <c r="K298" s="8">
        <v>219512</v>
      </c>
      <c r="M298">
        <v>220</v>
      </c>
      <c r="N298">
        <v>100</v>
      </c>
      <c r="O298" t="s">
        <v>4038</v>
      </c>
      <c r="P298" t="s">
        <v>4086</v>
      </c>
      <c r="Q298" t="s">
        <v>4027</v>
      </c>
      <c r="R298" t="s">
        <v>4930</v>
      </c>
      <c r="S298" t="s">
        <v>4931</v>
      </c>
      <c r="T298" t="s">
        <v>4131</v>
      </c>
      <c r="U298" t="s">
        <v>4742</v>
      </c>
      <c r="V298" t="s">
        <v>4011</v>
      </c>
      <c r="W298" t="s">
        <v>4043</v>
      </c>
      <c r="X298" t="s">
        <v>4932</v>
      </c>
      <c r="Y298" t="s">
        <v>4933</v>
      </c>
      <c r="Z298" t="s">
        <v>3293</v>
      </c>
      <c r="AA298" t="s">
        <v>4082</v>
      </c>
      <c r="AB298" t="s">
        <v>4083</v>
      </c>
      <c r="AC298" t="s">
        <v>4036</v>
      </c>
      <c r="AD298" t="s">
        <v>4018</v>
      </c>
      <c r="AE298" t="s">
        <v>3317</v>
      </c>
      <c r="AF298" t="s">
        <v>4934</v>
      </c>
      <c r="AG298" t="s">
        <v>3298</v>
      </c>
      <c r="AH298" t="s">
        <v>3294</v>
      </c>
      <c r="AI298" t="s">
        <v>3295</v>
      </c>
      <c r="AJ298" t="s">
        <v>3296</v>
      </c>
      <c r="AK298" t="s">
        <v>3318</v>
      </c>
      <c r="AL298" t="s">
        <v>3275</v>
      </c>
      <c r="AM298" t="s">
        <v>3318</v>
      </c>
      <c r="AN298" t="s">
        <v>3055</v>
      </c>
    </row>
    <row r="299" spans="1:40" x14ac:dyDescent="0.25">
      <c r="A299">
        <v>1107525060</v>
      </c>
      <c r="B299">
        <v>11482</v>
      </c>
      <c r="C299" t="s">
        <v>4939</v>
      </c>
      <c r="D299" t="s">
        <v>3298</v>
      </c>
      <c r="E299" s="8">
        <v>32468</v>
      </c>
      <c r="F299" t="s">
        <v>3298</v>
      </c>
      <c r="G299" t="s">
        <v>4024</v>
      </c>
      <c r="H299" s="8">
        <v>45253</v>
      </c>
      <c r="I299" s="8">
        <v>46348</v>
      </c>
      <c r="J299" t="s">
        <v>3041</v>
      </c>
      <c r="K299" s="8">
        <v>219512</v>
      </c>
      <c r="M299">
        <v>220</v>
      </c>
      <c r="N299">
        <v>100</v>
      </c>
      <c r="O299" t="s">
        <v>4067</v>
      </c>
      <c r="P299" t="s">
        <v>4086</v>
      </c>
      <c r="Q299" t="s">
        <v>4046</v>
      </c>
      <c r="R299" t="s">
        <v>4940</v>
      </c>
      <c r="S299" t="s">
        <v>4449</v>
      </c>
      <c r="T299" t="s">
        <v>3063</v>
      </c>
      <c r="U299" t="s">
        <v>4114</v>
      </c>
      <c r="V299" t="s">
        <v>4042</v>
      </c>
      <c r="W299" t="s">
        <v>4190</v>
      </c>
      <c r="X299" t="s">
        <v>3303</v>
      </c>
      <c r="Y299" t="s">
        <v>4115</v>
      </c>
      <c r="Z299" t="s">
        <v>4116</v>
      </c>
      <c r="AA299" t="s">
        <v>4117</v>
      </c>
      <c r="AB299" t="s">
        <v>4118</v>
      </c>
      <c r="AC299" t="s">
        <v>4036</v>
      </c>
      <c r="AD299" t="s">
        <v>4018</v>
      </c>
      <c r="AE299" t="s">
        <v>3060</v>
      </c>
      <c r="AF299" t="s">
        <v>3304</v>
      </c>
      <c r="AG299" t="s">
        <v>3298</v>
      </c>
      <c r="AH299" t="s">
        <v>815</v>
      </c>
      <c r="AI299" t="s">
        <v>3074</v>
      </c>
      <c r="AJ299" t="s">
        <v>4119</v>
      </c>
      <c r="AK299" t="s">
        <v>3274</v>
      </c>
      <c r="AL299" t="s">
        <v>3275</v>
      </c>
      <c r="AM299" t="s">
        <v>3028</v>
      </c>
      <c r="AN299" t="s">
        <v>3063</v>
      </c>
    </row>
    <row r="300" spans="1:40" x14ac:dyDescent="0.25">
      <c r="A300">
        <v>1151960826</v>
      </c>
      <c r="B300">
        <v>11487</v>
      </c>
      <c r="C300" t="s">
        <v>4935</v>
      </c>
      <c r="D300" t="s">
        <v>3298</v>
      </c>
      <c r="E300" s="8">
        <v>35391</v>
      </c>
      <c r="F300" t="s">
        <v>3298</v>
      </c>
      <c r="G300" t="s">
        <v>4024</v>
      </c>
      <c r="H300" s="8">
        <v>45253</v>
      </c>
      <c r="I300" s="8">
        <v>46348</v>
      </c>
      <c r="J300" t="s">
        <v>3041</v>
      </c>
      <c r="K300" s="8">
        <v>219512</v>
      </c>
      <c r="M300">
        <v>220</v>
      </c>
      <c r="N300">
        <v>100</v>
      </c>
      <c r="O300" t="s">
        <v>4067</v>
      </c>
      <c r="P300" t="s">
        <v>4177</v>
      </c>
      <c r="Q300" t="s">
        <v>4027</v>
      </c>
      <c r="R300" t="s">
        <v>4936</v>
      </c>
      <c r="S300" t="s">
        <v>3302</v>
      </c>
      <c r="T300" t="s">
        <v>3085</v>
      </c>
      <c r="U300" t="s">
        <v>4114</v>
      </c>
      <c r="V300" t="s">
        <v>4011</v>
      </c>
      <c r="W300" t="s">
        <v>4190</v>
      </c>
      <c r="X300" t="s">
        <v>3303</v>
      </c>
      <c r="Y300" t="s">
        <v>4115</v>
      </c>
      <c r="Z300" t="s">
        <v>4506</v>
      </c>
      <c r="AA300" t="s">
        <v>4507</v>
      </c>
      <c r="AB300" t="s">
        <v>4118</v>
      </c>
      <c r="AC300" t="s">
        <v>4036</v>
      </c>
      <c r="AD300" t="s">
        <v>4018</v>
      </c>
      <c r="AE300" t="s">
        <v>3060</v>
      </c>
      <c r="AF300" t="s">
        <v>3304</v>
      </c>
      <c r="AG300" t="s">
        <v>3298</v>
      </c>
      <c r="AH300" t="s">
        <v>815</v>
      </c>
      <c r="AI300" t="s">
        <v>3074</v>
      </c>
      <c r="AJ300" t="s">
        <v>4508</v>
      </c>
      <c r="AK300" t="s">
        <v>3274</v>
      </c>
      <c r="AL300" t="s">
        <v>3275</v>
      </c>
      <c r="AM300" t="s">
        <v>3028</v>
      </c>
      <c r="AN300" t="s">
        <v>3307</v>
      </c>
    </row>
    <row r="301" spans="1:40" x14ac:dyDescent="0.25">
      <c r="A301">
        <v>1108931092</v>
      </c>
      <c r="B301">
        <v>11522</v>
      </c>
      <c r="C301" t="s">
        <v>4937</v>
      </c>
      <c r="D301" t="s">
        <v>4777</v>
      </c>
      <c r="E301" s="8">
        <v>39233</v>
      </c>
      <c r="F301" t="s">
        <v>3429</v>
      </c>
      <c r="G301" t="s">
        <v>4024</v>
      </c>
      <c r="H301" s="8">
        <v>45253</v>
      </c>
      <c r="I301" s="8">
        <v>46348</v>
      </c>
      <c r="J301" t="s">
        <v>3041</v>
      </c>
      <c r="K301" s="8">
        <v>219512</v>
      </c>
      <c r="M301">
        <v>220</v>
      </c>
      <c r="N301">
        <v>100</v>
      </c>
      <c r="O301" t="s">
        <v>4038</v>
      </c>
      <c r="P301" t="s">
        <v>4055</v>
      </c>
      <c r="Q301" t="s">
        <v>4027</v>
      </c>
      <c r="R301" t="s">
        <v>4938</v>
      </c>
      <c r="S301" t="s">
        <v>4702</v>
      </c>
      <c r="T301" t="s">
        <v>3063</v>
      </c>
      <c r="U301" t="s">
        <v>4438</v>
      </c>
      <c r="V301" t="s">
        <v>4042</v>
      </c>
      <c r="W301" t="s">
        <v>4190</v>
      </c>
      <c r="X301" t="s">
        <v>3574</v>
      </c>
      <c r="Y301" t="s">
        <v>4258</v>
      </c>
      <c r="Z301" t="s">
        <v>3671</v>
      </c>
      <c r="AA301" t="s">
        <v>4703</v>
      </c>
      <c r="AB301" t="s">
        <v>4097</v>
      </c>
      <c r="AC301" t="s">
        <v>4036</v>
      </c>
      <c r="AD301" t="s">
        <v>4018</v>
      </c>
      <c r="AE301" t="s">
        <v>3060</v>
      </c>
      <c r="AF301" t="s">
        <v>3575</v>
      </c>
      <c r="AG301" t="s">
        <v>3309</v>
      </c>
      <c r="AH301" t="s">
        <v>815</v>
      </c>
      <c r="AI301" t="s">
        <v>3048</v>
      </c>
      <c r="AJ301" t="s">
        <v>3672</v>
      </c>
      <c r="AK301" t="s">
        <v>3274</v>
      </c>
      <c r="AL301" t="s">
        <v>3275</v>
      </c>
      <c r="AM301" t="s">
        <v>3028</v>
      </c>
      <c r="AN301" t="s">
        <v>3063</v>
      </c>
    </row>
    <row r="302" spans="1:40" x14ac:dyDescent="0.25">
      <c r="A302">
        <v>1143991783</v>
      </c>
      <c r="B302">
        <v>11464</v>
      </c>
      <c r="C302" t="s">
        <v>4941</v>
      </c>
      <c r="D302" t="s">
        <v>3298</v>
      </c>
      <c r="E302" s="8">
        <v>32463</v>
      </c>
      <c r="F302" t="s">
        <v>3298</v>
      </c>
      <c r="G302" t="s">
        <v>4024</v>
      </c>
      <c r="H302" s="8">
        <v>45257</v>
      </c>
      <c r="I302" s="8">
        <v>46352</v>
      </c>
      <c r="J302" t="s">
        <v>3041</v>
      </c>
      <c r="K302" s="8">
        <v>219512</v>
      </c>
      <c r="M302">
        <v>220</v>
      </c>
      <c r="N302">
        <v>100</v>
      </c>
      <c r="O302" t="s">
        <v>4067</v>
      </c>
      <c r="P302" t="s">
        <v>4086</v>
      </c>
      <c r="Q302" t="s">
        <v>4027</v>
      </c>
      <c r="R302" t="s">
        <v>4942</v>
      </c>
      <c r="S302" t="s">
        <v>4542</v>
      </c>
      <c r="T302" t="s">
        <v>3063</v>
      </c>
      <c r="U302" t="s">
        <v>4114</v>
      </c>
      <c r="V302" t="s">
        <v>4042</v>
      </c>
      <c r="W302" t="s">
        <v>4190</v>
      </c>
      <c r="X302" t="s">
        <v>3303</v>
      </c>
      <c r="Y302" t="s">
        <v>4115</v>
      </c>
      <c r="Z302" t="s">
        <v>2796</v>
      </c>
      <c r="AA302" t="s">
        <v>4251</v>
      </c>
      <c r="AB302" t="s">
        <v>4118</v>
      </c>
      <c r="AC302" t="s">
        <v>4036</v>
      </c>
      <c r="AD302" t="s">
        <v>4018</v>
      </c>
      <c r="AE302" t="s">
        <v>3060</v>
      </c>
      <c r="AF302" t="s">
        <v>3304</v>
      </c>
      <c r="AG302" t="s">
        <v>3298</v>
      </c>
      <c r="AH302" t="s">
        <v>815</v>
      </c>
      <c r="AI302" t="s">
        <v>3074</v>
      </c>
      <c r="AJ302" t="s">
        <v>3073</v>
      </c>
      <c r="AK302" t="s">
        <v>3274</v>
      </c>
      <c r="AL302" t="s">
        <v>3275</v>
      </c>
      <c r="AM302" t="s">
        <v>3028</v>
      </c>
      <c r="AN302" t="s">
        <v>3063</v>
      </c>
    </row>
    <row r="303" spans="1:40" x14ac:dyDescent="0.25">
      <c r="A303">
        <v>1193220224</v>
      </c>
      <c r="B303">
        <v>11509</v>
      </c>
      <c r="C303" t="s">
        <v>4943</v>
      </c>
      <c r="D303" t="s">
        <v>4944</v>
      </c>
      <c r="E303" s="8">
        <v>44299</v>
      </c>
      <c r="F303" t="s">
        <v>3298</v>
      </c>
      <c r="G303" t="s">
        <v>4024</v>
      </c>
      <c r="H303" s="8">
        <v>45257</v>
      </c>
      <c r="I303" s="8">
        <v>46352</v>
      </c>
      <c r="J303" t="s">
        <v>3041</v>
      </c>
      <c r="K303" s="8">
        <v>219512</v>
      </c>
      <c r="M303">
        <v>220</v>
      </c>
      <c r="N303">
        <v>100</v>
      </c>
      <c r="O303" t="s">
        <v>4038</v>
      </c>
      <c r="P303" t="s">
        <v>4086</v>
      </c>
      <c r="Q303" t="s">
        <v>4027</v>
      </c>
      <c r="R303" t="s">
        <v>4945</v>
      </c>
      <c r="S303" t="s">
        <v>4029</v>
      </c>
      <c r="T303" t="s">
        <v>3063</v>
      </c>
      <c r="U303" t="s">
        <v>4114</v>
      </c>
      <c r="V303" t="s">
        <v>4042</v>
      </c>
      <c r="W303" t="s">
        <v>4190</v>
      </c>
      <c r="X303" t="s">
        <v>4524</v>
      </c>
      <c r="Y303" t="s">
        <v>4525</v>
      </c>
      <c r="Z303" t="s">
        <v>4116</v>
      </c>
      <c r="AA303" t="s">
        <v>4117</v>
      </c>
      <c r="AB303" t="s">
        <v>4118</v>
      </c>
      <c r="AC303" t="s">
        <v>4036</v>
      </c>
      <c r="AD303" t="s">
        <v>4018</v>
      </c>
      <c r="AE303" t="s">
        <v>3060</v>
      </c>
      <c r="AF303" t="s">
        <v>3304</v>
      </c>
      <c r="AG303" t="s">
        <v>3449</v>
      </c>
      <c r="AH303" t="s">
        <v>815</v>
      </c>
      <c r="AI303" t="s">
        <v>3074</v>
      </c>
      <c r="AJ303" t="s">
        <v>4119</v>
      </c>
      <c r="AK303" t="s">
        <v>3274</v>
      </c>
      <c r="AL303" t="s">
        <v>3275</v>
      </c>
      <c r="AM303" t="s">
        <v>3028</v>
      </c>
      <c r="AN303" t="s">
        <v>3063</v>
      </c>
    </row>
    <row r="304" spans="1:40" x14ac:dyDescent="0.25">
      <c r="A304">
        <v>94508011</v>
      </c>
      <c r="B304">
        <v>11508</v>
      </c>
      <c r="C304" t="s">
        <v>4948</v>
      </c>
      <c r="D304" t="s">
        <v>3298</v>
      </c>
      <c r="E304" s="8">
        <v>35028</v>
      </c>
      <c r="F304" t="s">
        <v>3298</v>
      </c>
      <c r="G304" t="s">
        <v>4024</v>
      </c>
      <c r="H304" s="8">
        <v>45258</v>
      </c>
      <c r="I304" s="8">
        <v>46353</v>
      </c>
      <c r="J304" t="s">
        <v>3041</v>
      </c>
      <c r="K304" s="8">
        <v>219512</v>
      </c>
      <c r="M304">
        <v>220</v>
      </c>
      <c r="N304">
        <v>100</v>
      </c>
      <c r="O304" t="s">
        <v>4067</v>
      </c>
      <c r="P304" t="s">
        <v>4006</v>
      </c>
      <c r="Q304" t="s">
        <v>4027</v>
      </c>
      <c r="R304" t="s">
        <v>4949</v>
      </c>
      <c r="S304" t="s">
        <v>3573</v>
      </c>
      <c r="T304" t="s">
        <v>3085</v>
      </c>
      <c r="U304" t="s">
        <v>4114</v>
      </c>
      <c r="V304" t="s">
        <v>4042</v>
      </c>
      <c r="W304" t="s">
        <v>4190</v>
      </c>
      <c r="X304" t="s">
        <v>3303</v>
      </c>
      <c r="Y304" t="s">
        <v>4115</v>
      </c>
      <c r="Z304" t="s">
        <v>4506</v>
      </c>
      <c r="AA304" t="s">
        <v>4507</v>
      </c>
      <c r="AB304" t="s">
        <v>4118</v>
      </c>
      <c r="AC304" t="s">
        <v>4036</v>
      </c>
      <c r="AD304" t="s">
        <v>4018</v>
      </c>
      <c r="AE304" t="s">
        <v>3060</v>
      </c>
      <c r="AF304" t="s">
        <v>3304</v>
      </c>
      <c r="AG304" t="s">
        <v>3298</v>
      </c>
      <c r="AH304" t="s">
        <v>815</v>
      </c>
      <c r="AI304" t="s">
        <v>3074</v>
      </c>
      <c r="AJ304" t="s">
        <v>4508</v>
      </c>
      <c r="AK304" t="s">
        <v>3274</v>
      </c>
      <c r="AL304" t="s">
        <v>3275</v>
      </c>
      <c r="AM304" t="s">
        <v>3028</v>
      </c>
      <c r="AN304" t="s">
        <v>3307</v>
      </c>
    </row>
    <row r="305" spans="1:40" x14ac:dyDescent="0.25">
      <c r="A305">
        <v>1140164418</v>
      </c>
      <c r="B305">
        <v>11512</v>
      </c>
      <c r="C305" t="s">
        <v>4946</v>
      </c>
      <c r="D305" t="s">
        <v>3298</v>
      </c>
      <c r="E305" s="8">
        <v>45124</v>
      </c>
      <c r="F305" t="s">
        <v>3298</v>
      </c>
      <c r="G305" t="s">
        <v>4024</v>
      </c>
      <c r="H305" s="8">
        <v>45258</v>
      </c>
      <c r="I305" s="8">
        <v>46353</v>
      </c>
      <c r="J305" t="s">
        <v>3041</v>
      </c>
      <c r="K305" s="8">
        <v>219512</v>
      </c>
      <c r="M305">
        <v>220</v>
      </c>
      <c r="N305">
        <v>100</v>
      </c>
      <c r="O305" t="s">
        <v>4067</v>
      </c>
      <c r="P305" t="s">
        <v>4055</v>
      </c>
      <c r="Q305" t="s">
        <v>4027</v>
      </c>
      <c r="R305" t="s">
        <v>4947</v>
      </c>
      <c r="S305" t="s">
        <v>4469</v>
      </c>
      <c r="T305" t="s">
        <v>3063</v>
      </c>
      <c r="U305" t="s">
        <v>4114</v>
      </c>
      <c r="V305" t="s">
        <v>4042</v>
      </c>
      <c r="W305" t="s">
        <v>4190</v>
      </c>
      <c r="X305" t="s">
        <v>3303</v>
      </c>
      <c r="Y305" t="s">
        <v>4115</v>
      </c>
      <c r="Z305" t="s">
        <v>3305</v>
      </c>
      <c r="AA305" t="s">
        <v>4096</v>
      </c>
      <c r="AB305" t="s">
        <v>4118</v>
      </c>
      <c r="AC305" t="s">
        <v>4036</v>
      </c>
      <c r="AD305" t="s">
        <v>4018</v>
      </c>
      <c r="AE305" t="s">
        <v>3060</v>
      </c>
      <c r="AF305" t="s">
        <v>3304</v>
      </c>
      <c r="AG305" t="s">
        <v>3298</v>
      </c>
      <c r="AH305" t="s">
        <v>815</v>
      </c>
      <c r="AI305" t="s">
        <v>3074</v>
      </c>
      <c r="AJ305" t="s">
        <v>3306</v>
      </c>
      <c r="AK305" t="s">
        <v>3274</v>
      </c>
      <c r="AL305" t="s">
        <v>3275</v>
      </c>
      <c r="AM305" t="s">
        <v>3028</v>
      </c>
      <c r="AN305" t="s">
        <v>3063</v>
      </c>
    </row>
    <row r="306" spans="1:40" x14ac:dyDescent="0.25">
      <c r="A306">
        <v>1105677710</v>
      </c>
      <c r="B306">
        <v>11540</v>
      </c>
      <c r="C306" t="s">
        <v>4955</v>
      </c>
      <c r="D306" t="s">
        <v>3429</v>
      </c>
      <c r="E306" s="8">
        <v>39181</v>
      </c>
      <c r="F306" t="s">
        <v>3429</v>
      </c>
      <c r="G306" t="s">
        <v>4024</v>
      </c>
      <c r="H306" s="8">
        <v>45261</v>
      </c>
      <c r="I306" s="8">
        <v>46356</v>
      </c>
      <c r="J306" t="s">
        <v>3041</v>
      </c>
      <c r="K306" s="8">
        <v>219512</v>
      </c>
      <c r="M306">
        <v>220</v>
      </c>
      <c r="N306">
        <v>100</v>
      </c>
      <c r="O306" t="s">
        <v>4038</v>
      </c>
      <c r="P306" t="s">
        <v>4026</v>
      </c>
      <c r="Q306" t="s">
        <v>4007</v>
      </c>
      <c r="R306" t="s">
        <v>4956</v>
      </c>
      <c r="S306" t="s">
        <v>4140</v>
      </c>
      <c r="T306" t="s">
        <v>3063</v>
      </c>
      <c r="U306" t="s">
        <v>4438</v>
      </c>
      <c r="V306" t="s">
        <v>4042</v>
      </c>
      <c r="W306" t="s">
        <v>4190</v>
      </c>
      <c r="X306" t="s">
        <v>4094</v>
      </c>
      <c r="Y306" t="s">
        <v>4095</v>
      </c>
      <c r="Z306" t="s">
        <v>3305</v>
      </c>
      <c r="AA306" t="s">
        <v>4096</v>
      </c>
      <c r="AB306" t="s">
        <v>4097</v>
      </c>
      <c r="AC306" t="s">
        <v>4036</v>
      </c>
      <c r="AD306" t="s">
        <v>4018</v>
      </c>
      <c r="AE306" t="s">
        <v>3060</v>
      </c>
      <c r="AF306" t="s">
        <v>3575</v>
      </c>
      <c r="AG306" t="s">
        <v>3429</v>
      </c>
      <c r="AH306" t="s">
        <v>815</v>
      </c>
      <c r="AI306" t="s">
        <v>3074</v>
      </c>
      <c r="AJ306" t="s">
        <v>3306</v>
      </c>
      <c r="AK306" t="s">
        <v>3274</v>
      </c>
      <c r="AL306" t="s">
        <v>3275</v>
      </c>
      <c r="AM306" t="s">
        <v>3028</v>
      </c>
      <c r="AN306" t="s">
        <v>3063</v>
      </c>
    </row>
    <row r="307" spans="1:40" x14ac:dyDescent="0.25">
      <c r="A307">
        <v>94310873</v>
      </c>
      <c r="B307">
        <v>11550</v>
      </c>
      <c r="C307" t="s">
        <v>4950</v>
      </c>
      <c r="D307" t="s">
        <v>3449</v>
      </c>
      <c r="E307" s="8">
        <v>32783</v>
      </c>
      <c r="F307" t="s">
        <v>3449</v>
      </c>
      <c r="G307" t="s">
        <v>4024</v>
      </c>
      <c r="H307" s="8">
        <v>45261</v>
      </c>
      <c r="I307" s="8">
        <v>46326</v>
      </c>
      <c r="J307" t="s">
        <v>3041</v>
      </c>
      <c r="K307" s="8">
        <v>219512</v>
      </c>
      <c r="M307">
        <v>220</v>
      </c>
      <c r="N307">
        <v>100</v>
      </c>
      <c r="O307" t="s">
        <v>4067</v>
      </c>
      <c r="P307" t="s">
        <v>4006</v>
      </c>
      <c r="Q307" t="s">
        <v>4046</v>
      </c>
      <c r="R307" t="s">
        <v>4951</v>
      </c>
      <c r="S307" t="s">
        <v>4952</v>
      </c>
      <c r="T307" t="s">
        <v>3063</v>
      </c>
      <c r="U307" t="s">
        <v>4114</v>
      </c>
      <c r="V307" t="s">
        <v>4042</v>
      </c>
      <c r="W307" t="s">
        <v>4190</v>
      </c>
      <c r="X307" t="s">
        <v>3303</v>
      </c>
      <c r="Y307" t="s">
        <v>4115</v>
      </c>
      <c r="Z307" t="s">
        <v>3671</v>
      </c>
      <c r="AA307" t="s">
        <v>4703</v>
      </c>
      <c r="AB307" t="s">
        <v>4118</v>
      </c>
      <c r="AC307" t="s">
        <v>4036</v>
      </c>
      <c r="AD307" t="s">
        <v>4018</v>
      </c>
      <c r="AE307" t="s">
        <v>3060</v>
      </c>
      <c r="AF307" t="s">
        <v>3304</v>
      </c>
      <c r="AG307" t="s">
        <v>3298</v>
      </c>
      <c r="AH307" t="s">
        <v>815</v>
      </c>
      <c r="AI307" t="s">
        <v>3048</v>
      </c>
      <c r="AJ307" t="s">
        <v>3672</v>
      </c>
      <c r="AK307" t="s">
        <v>3274</v>
      </c>
      <c r="AL307" t="s">
        <v>3275</v>
      </c>
      <c r="AM307" t="s">
        <v>3028</v>
      </c>
      <c r="AN307" t="s">
        <v>3063</v>
      </c>
    </row>
    <row r="308" spans="1:40" x14ac:dyDescent="0.25">
      <c r="A308">
        <v>1130657895</v>
      </c>
      <c r="B308">
        <v>11553</v>
      </c>
      <c r="C308" t="s">
        <v>4953</v>
      </c>
      <c r="D308" t="s">
        <v>3298</v>
      </c>
      <c r="E308" s="8">
        <v>38615</v>
      </c>
      <c r="F308" t="s">
        <v>3298</v>
      </c>
      <c r="G308" t="s">
        <v>4024</v>
      </c>
      <c r="H308" s="8">
        <v>45261</v>
      </c>
      <c r="I308" s="8">
        <v>46356</v>
      </c>
      <c r="J308" t="s">
        <v>3041</v>
      </c>
      <c r="K308" s="8">
        <v>219512</v>
      </c>
      <c r="M308">
        <v>220</v>
      </c>
      <c r="N308">
        <v>100</v>
      </c>
      <c r="O308" t="s">
        <v>4067</v>
      </c>
      <c r="P308" t="s">
        <v>4142</v>
      </c>
      <c r="Q308" t="s">
        <v>4027</v>
      </c>
      <c r="R308" t="s">
        <v>4954</v>
      </c>
      <c r="S308" t="s">
        <v>4101</v>
      </c>
      <c r="T308" t="s">
        <v>3063</v>
      </c>
      <c r="U308" t="s">
        <v>4114</v>
      </c>
      <c r="V308" t="s">
        <v>4042</v>
      </c>
      <c r="W308" t="s">
        <v>4190</v>
      </c>
      <c r="X308" t="s">
        <v>3303</v>
      </c>
      <c r="Y308" t="s">
        <v>4115</v>
      </c>
      <c r="Z308" t="s">
        <v>4116</v>
      </c>
      <c r="AA308" t="s">
        <v>4117</v>
      </c>
      <c r="AB308" t="s">
        <v>4118</v>
      </c>
      <c r="AC308" t="s">
        <v>4036</v>
      </c>
      <c r="AD308" t="s">
        <v>4018</v>
      </c>
      <c r="AE308" t="s">
        <v>3060</v>
      </c>
      <c r="AF308" t="s">
        <v>3304</v>
      </c>
      <c r="AG308" t="s">
        <v>3298</v>
      </c>
      <c r="AH308" t="s">
        <v>815</v>
      </c>
      <c r="AI308" t="s">
        <v>3074</v>
      </c>
      <c r="AJ308" t="s">
        <v>4119</v>
      </c>
      <c r="AK308" t="s">
        <v>3274</v>
      </c>
      <c r="AL308" t="s">
        <v>3275</v>
      </c>
      <c r="AM308" t="s">
        <v>3028</v>
      </c>
      <c r="AN308" t="s">
        <v>3063</v>
      </c>
    </row>
    <row r="309" spans="1:40" x14ac:dyDescent="0.25">
      <c r="A309">
        <v>10317475</v>
      </c>
      <c r="B309">
        <v>11563</v>
      </c>
      <c r="C309" t="s">
        <v>4959</v>
      </c>
      <c r="D309" t="s">
        <v>4367</v>
      </c>
      <c r="E309" s="8">
        <v>38458</v>
      </c>
      <c r="F309" t="s">
        <v>3298</v>
      </c>
      <c r="G309" t="s">
        <v>4024</v>
      </c>
      <c r="H309" s="8">
        <v>45262</v>
      </c>
      <c r="I309" s="8">
        <v>46357</v>
      </c>
      <c r="J309" t="s">
        <v>3041</v>
      </c>
      <c r="K309" s="8">
        <v>219512</v>
      </c>
      <c r="M309">
        <v>220</v>
      </c>
      <c r="N309">
        <v>100</v>
      </c>
      <c r="O309" t="s">
        <v>4067</v>
      </c>
      <c r="P309" t="s">
        <v>4445</v>
      </c>
      <c r="Q309" t="s">
        <v>4027</v>
      </c>
      <c r="R309" t="s">
        <v>4960</v>
      </c>
      <c r="S309" t="s">
        <v>4140</v>
      </c>
      <c r="T309" t="s">
        <v>3063</v>
      </c>
      <c r="U309" t="s">
        <v>4114</v>
      </c>
      <c r="V309" t="s">
        <v>4042</v>
      </c>
      <c r="W309" t="s">
        <v>4190</v>
      </c>
      <c r="X309" t="s">
        <v>3303</v>
      </c>
      <c r="Y309" t="s">
        <v>4115</v>
      </c>
      <c r="Z309" t="s">
        <v>3305</v>
      </c>
      <c r="AA309" t="s">
        <v>4096</v>
      </c>
      <c r="AB309" t="s">
        <v>4118</v>
      </c>
      <c r="AC309" t="s">
        <v>4036</v>
      </c>
      <c r="AD309" t="s">
        <v>4018</v>
      </c>
      <c r="AE309" t="s">
        <v>3060</v>
      </c>
      <c r="AF309" t="s">
        <v>3304</v>
      </c>
      <c r="AG309" t="s">
        <v>3298</v>
      </c>
      <c r="AH309" t="s">
        <v>815</v>
      </c>
      <c r="AI309" t="s">
        <v>3074</v>
      </c>
      <c r="AJ309" t="s">
        <v>3306</v>
      </c>
      <c r="AK309" t="s">
        <v>3274</v>
      </c>
      <c r="AL309" t="s">
        <v>3275</v>
      </c>
      <c r="AM309" t="s">
        <v>3028</v>
      </c>
      <c r="AN309" t="s">
        <v>3063</v>
      </c>
    </row>
    <row r="310" spans="1:40" x14ac:dyDescent="0.25">
      <c r="A310">
        <v>1192766587</v>
      </c>
      <c r="B310">
        <v>11571</v>
      </c>
      <c r="C310" t="s">
        <v>4957</v>
      </c>
      <c r="D310" t="s">
        <v>3298</v>
      </c>
      <c r="E310" s="8">
        <v>43314</v>
      </c>
      <c r="F310" t="s">
        <v>3298</v>
      </c>
      <c r="G310" t="s">
        <v>4024</v>
      </c>
      <c r="H310" s="8">
        <v>45262</v>
      </c>
      <c r="I310" s="8">
        <v>46357</v>
      </c>
      <c r="J310" t="s">
        <v>3041</v>
      </c>
      <c r="K310" s="8">
        <v>219512</v>
      </c>
      <c r="M310">
        <v>220</v>
      </c>
      <c r="N310">
        <v>100</v>
      </c>
      <c r="O310" t="s">
        <v>4067</v>
      </c>
      <c r="P310" t="s">
        <v>4177</v>
      </c>
      <c r="Q310" t="s">
        <v>4027</v>
      </c>
      <c r="R310" t="s">
        <v>4958</v>
      </c>
      <c r="S310" t="s">
        <v>3302</v>
      </c>
      <c r="T310" t="s">
        <v>3085</v>
      </c>
      <c r="U310" t="s">
        <v>4114</v>
      </c>
      <c r="V310" t="s">
        <v>4011</v>
      </c>
      <c r="W310" t="s">
        <v>4190</v>
      </c>
      <c r="X310" t="s">
        <v>3303</v>
      </c>
      <c r="Y310" t="s">
        <v>4115</v>
      </c>
      <c r="Z310" t="s">
        <v>2796</v>
      </c>
      <c r="AA310" t="s">
        <v>4251</v>
      </c>
      <c r="AB310" t="s">
        <v>4118</v>
      </c>
      <c r="AC310" t="s">
        <v>4036</v>
      </c>
      <c r="AD310" t="s">
        <v>4018</v>
      </c>
      <c r="AE310" t="s">
        <v>3060</v>
      </c>
      <c r="AF310" t="s">
        <v>3304</v>
      </c>
      <c r="AG310" t="s">
        <v>3298</v>
      </c>
      <c r="AH310" t="s">
        <v>815</v>
      </c>
      <c r="AI310" t="s">
        <v>3074</v>
      </c>
      <c r="AJ310" t="s">
        <v>3073</v>
      </c>
      <c r="AK310" t="s">
        <v>3274</v>
      </c>
      <c r="AL310" t="s">
        <v>3275</v>
      </c>
      <c r="AM310" t="s">
        <v>3028</v>
      </c>
      <c r="AN310" t="s">
        <v>3307</v>
      </c>
    </row>
    <row r="311" spans="1:40" x14ac:dyDescent="0.25">
      <c r="A311">
        <v>71375140</v>
      </c>
      <c r="B311">
        <v>11532</v>
      </c>
      <c r="C311" t="s">
        <v>4967</v>
      </c>
      <c r="D311" t="s">
        <v>3265</v>
      </c>
      <c r="E311" s="8">
        <v>36343</v>
      </c>
      <c r="F311" t="s">
        <v>4004</v>
      </c>
      <c r="G311" t="s">
        <v>4024</v>
      </c>
      <c r="H311" s="8">
        <v>45264</v>
      </c>
      <c r="I311" s="8">
        <v>219512</v>
      </c>
      <c r="J311" t="s">
        <v>3041</v>
      </c>
      <c r="K311" s="8">
        <v>219512</v>
      </c>
      <c r="M311">
        <v>220</v>
      </c>
      <c r="N311">
        <v>100</v>
      </c>
      <c r="O311" t="s">
        <v>4038</v>
      </c>
      <c r="P311" t="s">
        <v>4177</v>
      </c>
      <c r="Q311" t="s">
        <v>4007</v>
      </c>
      <c r="R311" t="s">
        <v>4968</v>
      </c>
      <c r="S311" t="s">
        <v>4029</v>
      </c>
      <c r="T311" t="s">
        <v>3059</v>
      </c>
      <c r="U311" t="s">
        <v>4049</v>
      </c>
      <c r="V311" t="s">
        <v>4031</v>
      </c>
      <c r="W311" t="s">
        <v>4043</v>
      </c>
      <c r="X311" t="s">
        <v>3270</v>
      </c>
      <c r="Y311" t="s">
        <v>4238</v>
      </c>
      <c r="Z311" t="s">
        <v>3283</v>
      </c>
      <c r="AA311" t="s">
        <v>4357</v>
      </c>
      <c r="AB311" t="s">
        <v>4303</v>
      </c>
      <c r="AC311" t="s">
        <v>4036</v>
      </c>
      <c r="AD311" t="s">
        <v>4018</v>
      </c>
      <c r="AE311" t="s">
        <v>3060</v>
      </c>
      <c r="AF311" t="s">
        <v>3271</v>
      </c>
      <c r="AG311" t="s">
        <v>3265</v>
      </c>
      <c r="AH311" t="s">
        <v>1220</v>
      </c>
      <c r="AI311" t="s">
        <v>3074</v>
      </c>
      <c r="AJ311" t="s">
        <v>3284</v>
      </c>
      <c r="AK311" t="s">
        <v>3274</v>
      </c>
      <c r="AL311" t="s">
        <v>3275</v>
      </c>
      <c r="AM311" t="s">
        <v>3028</v>
      </c>
      <c r="AN311" t="s">
        <v>3063</v>
      </c>
    </row>
    <row r="312" spans="1:40" x14ac:dyDescent="0.25">
      <c r="A312">
        <v>1144076905</v>
      </c>
      <c r="B312">
        <v>11575</v>
      </c>
      <c r="C312" t="s">
        <v>4963</v>
      </c>
      <c r="D312" t="s">
        <v>3298</v>
      </c>
      <c r="E312" s="8">
        <v>41297</v>
      </c>
      <c r="F312" t="s">
        <v>3298</v>
      </c>
      <c r="G312" t="s">
        <v>4024</v>
      </c>
      <c r="H312" s="8">
        <v>45264</v>
      </c>
      <c r="I312" s="8">
        <v>219512</v>
      </c>
      <c r="J312" t="s">
        <v>3041</v>
      </c>
      <c r="K312" s="8">
        <v>219512</v>
      </c>
      <c r="M312">
        <v>220</v>
      </c>
      <c r="N312">
        <v>100</v>
      </c>
      <c r="O312" t="s">
        <v>4038</v>
      </c>
      <c r="P312" t="s">
        <v>4177</v>
      </c>
      <c r="Q312" t="s">
        <v>4046</v>
      </c>
      <c r="R312" t="s">
        <v>4964</v>
      </c>
      <c r="S312" t="s">
        <v>4345</v>
      </c>
      <c r="T312" t="s">
        <v>3079</v>
      </c>
      <c r="U312" t="s">
        <v>4114</v>
      </c>
      <c r="V312" t="s">
        <v>4011</v>
      </c>
      <c r="W312" t="s">
        <v>4043</v>
      </c>
      <c r="X312" t="s">
        <v>4965</v>
      </c>
      <c r="Y312" t="s">
        <v>4966</v>
      </c>
      <c r="Z312" t="s">
        <v>4301</v>
      </c>
      <c r="AA312" t="s">
        <v>4302</v>
      </c>
      <c r="AB312" t="s">
        <v>4303</v>
      </c>
      <c r="AC312" t="s">
        <v>4017</v>
      </c>
      <c r="AD312" t="s">
        <v>4018</v>
      </c>
      <c r="AE312" t="s">
        <v>3098</v>
      </c>
      <c r="AF312" t="s">
        <v>4934</v>
      </c>
      <c r="AG312" t="s">
        <v>3298</v>
      </c>
      <c r="AH312" t="s">
        <v>1220</v>
      </c>
      <c r="AI312" t="s">
        <v>3074</v>
      </c>
      <c r="AJ312" t="s">
        <v>3296</v>
      </c>
      <c r="AK312" t="s">
        <v>3285</v>
      </c>
      <c r="AL312" t="s">
        <v>3275</v>
      </c>
      <c r="AM312" t="s">
        <v>3046</v>
      </c>
      <c r="AN312" t="s">
        <v>3063</v>
      </c>
    </row>
    <row r="313" spans="1:40" x14ac:dyDescent="0.25">
      <c r="A313">
        <v>1116242840</v>
      </c>
      <c r="B313">
        <v>11582</v>
      </c>
      <c r="C313" t="s">
        <v>4973</v>
      </c>
      <c r="D313" t="s">
        <v>3440</v>
      </c>
      <c r="E313" s="8">
        <v>42766</v>
      </c>
      <c r="F313" t="s">
        <v>3440</v>
      </c>
      <c r="G313" t="s">
        <v>4024</v>
      </c>
      <c r="H313" s="8">
        <v>45264</v>
      </c>
      <c r="I313" s="8">
        <v>46359</v>
      </c>
      <c r="J313" t="s">
        <v>3041</v>
      </c>
      <c r="K313" s="8">
        <v>219512</v>
      </c>
      <c r="M313">
        <v>220</v>
      </c>
      <c r="N313">
        <v>100</v>
      </c>
      <c r="O313" t="s">
        <v>4038</v>
      </c>
      <c r="P313" t="s">
        <v>4086</v>
      </c>
      <c r="Q313" t="s">
        <v>4027</v>
      </c>
      <c r="R313" t="s">
        <v>4974</v>
      </c>
      <c r="S313" t="s">
        <v>4140</v>
      </c>
      <c r="T313" t="s">
        <v>3063</v>
      </c>
      <c r="U313" t="s">
        <v>4114</v>
      </c>
      <c r="V313" t="s">
        <v>4042</v>
      </c>
      <c r="W313" t="s">
        <v>4190</v>
      </c>
      <c r="X313" t="s">
        <v>4529</v>
      </c>
      <c r="Y313" t="s">
        <v>4530</v>
      </c>
      <c r="Z313" t="s">
        <v>3305</v>
      </c>
      <c r="AA313" t="s">
        <v>4096</v>
      </c>
      <c r="AB313" t="s">
        <v>4118</v>
      </c>
      <c r="AC313" t="s">
        <v>4036</v>
      </c>
      <c r="AD313" t="s">
        <v>4018</v>
      </c>
      <c r="AE313" t="s">
        <v>3060</v>
      </c>
      <c r="AF313" t="s">
        <v>3304</v>
      </c>
      <c r="AG313" t="s">
        <v>3440</v>
      </c>
      <c r="AH313" t="s">
        <v>815</v>
      </c>
      <c r="AI313" t="s">
        <v>3074</v>
      </c>
      <c r="AJ313" t="s">
        <v>3306</v>
      </c>
      <c r="AK313" t="s">
        <v>3274</v>
      </c>
      <c r="AL313" t="s">
        <v>3275</v>
      </c>
      <c r="AM313" t="s">
        <v>3028</v>
      </c>
      <c r="AN313" t="s">
        <v>3063</v>
      </c>
    </row>
    <row r="314" spans="1:40" x14ac:dyDescent="0.25">
      <c r="A314">
        <v>1116277032</v>
      </c>
      <c r="B314">
        <v>11583</v>
      </c>
      <c r="C314" t="s">
        <v>4961</v>
      </c>
      <c r="D314" t="s">
        <v>3440</v>
      </c>
      <c r="E314" s="8">
        <v>42320</v>
      </c>
      <c r="F314" t="s">
        <v>3440</v>
      </c>
      <c r="G314" t="s">
        <v>4024</v>
      </c>
      <c r="H314" s="8">
        <v>45264</v>
      </c>
      <c r="I314" s="8">
        <v>46359</v>
      </c>
      <c r="J314" t="s">
        <v>3041</v>
      </c>
      <c r="K314" s="8">
        <v>219512</v>
      </c>
      <c r="M314">
        <v>220</v>
      </c>
      <c r="N314">
        <v>100</v>
      </c>
      <c r="O314" t="s">
        <v>4038</v>
      </c>
      <c r="P314" t="s">
        <v>4055</v>
      </c>
      <c r="Q314" t="s">
        <v>4027</v>
      </c>
      <c r="R314" t="s">
        <v>4962</v>
      </c>
      <c r="S314" t="s">
        <v>4140</v>
      </c>
      <c r="T314" t="s">
        <v>3063</v>
      </c>
      <c r="U314" t="s">
        <v>4114</v>
      </c>
      <c r="V314" t="s">
        <v>4042</v>
      </c>
      <c r="W314" t="s">
        <v>4190</v>
      </c>
      <c r="X314" t="s">
        <v>4529</v>
      </c>
      <c r="Y314" t="s">
        <v>4530</v>
      </c>
      <c r="Z314" t="s">
        <v>3305</v>
      </c>
      <c r="AA314" t="s">
        <v>4096</v>
      </c>
      <c r="AB314" t="s">
        <v>4118</v>
      </c>
      <c r="AC314" t="s">
        <v>4036</v>
      </c>
      <c r="AD314" t="s">
        <v>4018</v>
      </c>
      <c r="AE314" t="s">
        <v>3060</v>
      </c>
      <c r="AF314" t="s">
        <v>3304</v>
      </c>
      <c r="AG314" t="s">
        <v>3440</v>
      </c>
      <c r="AH314" t="s">
        <v>815</v>
      </c>
      <c r="AI314" t="s">
        <v>3074</v>
      </c>
      <c r="AJ314" t="s">
        <v>3306</v>
      </c>
      <c r="AK314" t="s">
        <v>3274</v>
      </c>
      <c r="AL314" t="s">
        <v>3275</v>
      </c>
      <c r="AM314" t="s">
        <v>3028</v>
      </c>
      <c r="AN314" t="s">
        <v>3063</v>
      </c>
    </row>
    <row r="315" spans="1:40" x14ac:dyDescent="0.25">
      <c r="A315">
        <v>6407494</v>
      </c>
      <c r="B315">
        <v>11585</v>
      </c>
      <c r="C315" t="s">
        <v>4971</v>
      </c>
      <c r="D315" t="s">
        <v>4910</v>
      </c>
      <c r="E315" s="8">
        <v>37462</v>
      </c>
      <c r="F315" t="s">
        <v>3449</v>
      </c>
      <c r="G315" t="s">
        <v>4024</v>
      </c>
      <c r="H315" s="8">
        <v>45264</v>
      </c>
      <c r="I315" s="8">
        <v>46359</v>
      </c>
      <c r="J315" t="s">
        <v>3041</v>
      </c>
      <c r="K315" s="8">
        <v>219512</v>
      </c>
      <c r="M315">
        <v>220</v>
      </c>
      <c r="N315">
        <v>100</v>
      </c>
      <c r="O315" t="s">
        <v>4038</v>
      </c>
      <c r="P315" t="s">
        <v>4086</v>
      </c>
      <c r="Q315" t="s">
        <v>4027</v>
      </c>
      <c r="R315" t="s">
        <v>4972</v>
      </c>
      <c r="S315" t="s">
        <v>4469</v>
      </c>
      <c r="T315" t="s">
        <v>3063</v>
      </c>
      <c r="U315" t="s">
        <v>4114</v>
      </c>
      <c r="V315" t="s">
        <v>4042</v>
      </c>
      <c r="W315" t="s">
        <v>4190</v>
      </c>
      <c r="X315" t="s">
        <v>4524</v>
      </c>
      <c r="Y315" t="s">
        <v>4525</v>
      </c>
      <c r="Z315" t="s">
        <v>3305</v>
      </c>
      <c r="AA315" t="s">
        <v>4096</v>
      </c>
      <c r="AB315" t="s">
        <v>4118</v>
      </c>
      <c r="AC315" t="s">
        <v>4036</v>
      </c>
      <c r="AD315" t="s">
        <v>4018</v>
      </c>
      <c r="AE315" t="s">
        <v>3060</v>
      </c>
      <c r="AF315" t="s">
        <v>3304</v>
      </c>
      <c r="AG315" t="s">
        <v>3449</v>
      </c>
      <c r="AH315" t="s">
        <v>815</v>
      </c>
      <c r="AI315" t="s">
        <v>3074</v>
      </c>
      <c r="AJ315" t="s">
        <v>3306</v>
      </c>
      <c r="AK315" t="s">
        <v>3274</v>
      </c>
      <c r="AL315" t="s">
        <v>3275</v>
      </c>
      <c r="AM315" t="s">
        <v>3028</v>
      </c>
      <c r="AN315" t="s">
        <v>3063</v>
      </c>
    </row>
    <row r="316" spans="1:40" x14ac:dyDescent="0.25">
      <c r="A316">
        <v>1113620099</v>
      </c>
      <c r="B316">
        <v>11586</v>
      </c>
      <c r="C316" t="s">
        <v>4969</v>
      </c>
      <c r="D316" t="s">
        <v>3449</v>
      </c>
      <c r="E316" s="8">
        <v>38140</v>
      </c>
      <c r="F316" t="s">
        <v>3449</v>
      </c>
      <c r="G316" t="s">
        <v>4024</v>
      </c>
      <c r="H316" s="8">
        <v>45264</v>
      </c>
      <c r="I316" s="8">
        <v>46359</v>
      </c>
      <c r="J316" t="s">
        <v>3041</v>
      </c>
      <c r="K316" s="8">
        <v>219512</v>
      </c>
      <c r="M316">
        <v>220</v>
      </c>
      <c r="N316">
        <v>100</v>
      </c>
      <c r="O316" t="s">
        <v>4038</v>
      </c>
      <c r="P316" t="s">
        <v>4177</v>
      </c>
      <c r="Q316" t="s">
        <v>4027</v>
      </c>
      <c r="R316" t="s">
        <v>4970</v>
      </c>
      <c r="S316" t="s">
        <v>4140</v>
      </c>
      <c r="T316" t="s">
        <v>3063</v>
      </c>
      <c r="U316" t="s">
        <v>4114</v>
      </c>
      <c r="V316" t="s">
        <v>4042</v>
      </c>
      <c r="W316" t="s">
        <v>4190</v>
      </c>
      <c r="X316" t="s">
        <v>4524</v>
      </c>
      <c r="Y316" t="s">
        <v>4525</v>
      </c>
      <c r="Z316" t="s">
        <v>3305</v>
      </c>
      <c r="AA316" t="s">
        <v>4096</v>
      </c>
      <c r="AB316" t="s">
        <v>4118</v>
      </c>
      <c r="AC316" t="s">
        <v>4036</v>
      </c>
      <c r="AD316" t="s">
        <v>4018</v>
      </c>
      <c r="AE316" t="s">
        <v>3060</v>
      </c>
      <c r="AF316" t="s">
        <v>3304</v>
      </c>
      <c r="AG316" t="s">
        <v>3449</v>
      </c>
      <c r="AH316" t="s">
        <v>815</v>
      </c>
      <c r="AI316" t="s">
        <v>3074</v>
      </c>
      <c r="AJ316" t="s">
        <v>3306</v>
      </c>
      <c r="AK316" t="s">
        <v>3274</v>
      </c>
      <c r="AL316" t="s">
        <v>3275</v>
      </c>
      <c r="AM316" t="s">
        <v>3028</v>
      </c>
      <c r="AN316" t="s">
        <v>3063</v>
      </c>
    </row>
    <row r="317" spans="1:40" x14ac:dyDescent="0.25">
      <c r="A317">
        <v>1148688236</v>
      </c>
      <c r="B317">
        <v>11595</v>
      </c>
      <c r="C317" t="s">
        <v>4975</v>
      </c>
      <c r="D317" t="s">
        <v>4976</v>
      </c>
      <c r="E317" s="8">
        <v>40033</v>
      </c>
      <c r="F317" t="s">
        <v>3298</v>
      </c>
      <c r="G317" t="s">
        <v>4024</v>
      </c>
      <c r="H317" s="8">
        <v>45265</v>
      </c>
      <c r="I317" s="8">
        <v>46360</v>
      </c>
      <c r="J317" t="s">
        <v>3041</v>
      </c>
      <c r="K317" s="8">
        <v>219512</v>
      </c>
      <c r="M317">
        <v>220</v>
      </c>
      <c r="N317">
        <v>100</v>
      </c>
      <c r="O317" t="s">
        <v>4067</v>
      </c>
      <c r="P317" t="s">
        <v>4142</v>
      </c>
      <c r="Q317" t="s">
        <v>4027</v>
      </c>
      <c r="R317" t="s">
        <v>4977</v>
      </c>
      <c r="S317" t="s">
        <v>4494</v>
      </c>
      <c r="T317" t="s">
        <v>3063</v>
      </c>
      <c r="U317" t="s">
        <v>4114</v>
      </c>
      <c r="V317" t="s">
        <v>4042</v>
      </c>
      <c r="W317" t="s">
        <v>4190</v>
      </c>
      <c r="X317" t="s">
        <v>3303</v>
      </c>
      <c r="Y317" t="s">
        <v>4115</v>
      </c>
      <c r="Z317" t="s">
        <v>2796</v>
      </c>
      <c r="AA317" t="s">
        <v>4251</v>
      </c>
      <c r="AB317" t="s">
        <v>4118</v>
      </c>
      <c r="AC317" t="s">
        <v>4036</v>
      </c>
      <c r="AD317" t="s">
        <v>4018</v>
      </c>
      <c r="AE317" t="s">
        <v>3060</v>
      </c>
      <c r="AF317" t="s">
        <v>3304</v>
      </c>
      <c r="AG317" t="s">
        <v>3298</v>
      </c>
      <c r="AH317" t="s">
        <v>815</v>
      </c>
      <c r="AI317" t="s">
        <v>3074</v>
      </c>
      <c r="AJ317" t="s">
        <v>3073</v>
      </c>
      <c r="AK317" t="s">
        <v>3274</v>
      </c>
      <c r="AL317" t="s">
        <v>3275</v>
      </c>
      <c r="AM317" t="s">
        <v>3028</v>
      </c>
      <c r="AN317" t="s">
        <v>3063</v>
      </c>
    </row>
    <row r="318" spans="1:40" x14ac:dyDescent="0.25">
      <c r="A318">
        <v>94391855</v>
      </c>
      <c r="B318">
        <v>11596</v>
      </c>
      <c r="C318" t="s">
        <v>4978</v>
      </c>
      <c r="D318" t="s">
        <v>3440</v>
      </c>
      <c r="E318" s="8">
        <v>34638</v>
      </c>
      <c r="F318" t="s">
        <v>3440</v>
      </c>
      <c r="G318" t="s">
        <v>4024</v>
      </c>
      <c r="H318" s="8">
        <v>45265</v>
      </c>
      <c r="I318" s="8">
        <v>46360</v>
      </c>
      <c r="J318" t="s">
        <v>3041</v>
      </c>
      <c r="K318" s="8">
        <v>219512</v>
      </c>
      <c r="M318">
        <v>220</v>
      </c>
      <c r="N318">
        <v>100</v>
      </c>
      <c r="O318" t="s">
        <v>4038</v>
      </c>
      <c r="P318" t="s">
        <v>4142</v>
      </c>
      <c r="Q318" t="s">
        <v>4076</v>
      </c>
      <c r="R318" t="s">
        <v>4979</v>
      </c>
      <c r="S318" t="s">
        <v>4140</v>
      </c>
      <c r="T318" t="s">
        <v>3063</v>
      </c>
      <c r="U318" t="s">
        <v>4114</v>
      </c>
      <c r="V318" t="s">
        <v>4042</v>
      </c>
      <c r="W318" t="s">
        <v>4190</v>
      </c>
      <c r="X318" t="s">
        <v>4529</v>
      </c>
      <c r="Y318" t="s">
        <v>4530</v>
      </c>
      <c r="Z318" t="s">
        <v>3305</v>
      </c>
      <c r="AA318" t="s">
        <v>4096</v>
      </c>
      <c r="AB318" t="s">
        <v>4118</v>
      </c>
      <c r="AC318" t="s">
        <v>4036</v>
      </c>
      <c r="AD318" t="s">
        <v>4018</v>
      </c>
      <c r="AE318" t="s">
        <v>3060</v>
      </c>
      <c r="AF318" t="s">
        <v>3304</v>
      </c>
      <c r="AG318" t="s">
        <v>3440</v>
      </c>
      <c r="AH318" t="s">
        <v>815</v>
      </c>
      <c r="AI318" t="s">
        <v>3074</v>
      </c>
      <c r="AJ318" t="s">
        <v>3306</v>
      </c>
      <c r="AK318" t="s">
        <v>3274</v>
      </c>
      <c r="AL318" t="s">
        <v>3275</v>
      </c>
      <c r="AM318" t="s">
        <v>3028</v>
      </c>
      <c r="AN318" t="s">
        <v>3063</v>
      </c>
    </row>
    <row r="319" spans="1:40" x14ac:dyDescent="0.25">
      <c r="A319">
        <v>80013619</v>
      </c>
      <c r="B319">
        <v>11619</v>
      </c>
      <c r="C319" t="s">
        <v>4980</v>
      </c>
      <c r="D319" t="s">
        <v>4004</v>
      </c>
      <c r="E319" s="8">
        <v>36258</v>
      </c>
      <c r="F319" t="s">
        <v>4004</v>
      </c>
      <c r="G319" t="s">
        <v>4024</v>
      </c>
      <c r="H319" s="8">
        <v>45266</v>
      </c>
      <c r="I319" s="8">
        <v>219512</v>
      </c>
      <c r="J319" t="s">
        <v>3041</v>
      </c>
      <c r="K319" s="8">
        <v>219512</v>
      </c>
      <c r="M319">
        <v>220</v>
      </c>
      <c r="N319">
        <v>100</v>
      </c>
      <c r="O319" t="s">
        <v>4038</v>
      </c>
      <c r="P319" t="s">
        <v>4006</v>
      </c>
      <c r="Q319" t="s">
        <v>4027</v>
      </c>
      <c r="R319" t="s">
        <v>4981</v>
      </c>
      <c r="S319" t="s">
        <v>4475</v>
      </c>
      <c r="T319" t="s">
        <v>3059</v>
      </c>
      <c r="U319" t="s">
        <v>4063</v>
      </c>
      <c r="V319" t="s">
        <v>4356</v>
      </c>
      <c r="W319" t="s">
        <v>4043</v>
      </c>
      <c r="X319" t="s">
        <v>4032</v>
      </c>
      <c r="Y319" t="s">
        <v>4033</v>
      </c>
      <c r="Z319" t="s">
        <v>3283</v>
      </c>
      <c r="AA319" t="s">
        <v>4357</v>
      </c>
      <c r="AB319" t="s">
        <v>4303</v>
      </c>
      <c r="AC319" t="s">
        <v>4036</v>
      </c>
      <c r="AD319" t="s">
        <v>4018</v>
      </c>
      <c r="AE319" t="s">
        <v>3060</v>
      </c>
      <c r="AF319" t="s">
        <v>3282</v>
      </c>
      <c r="AG319" t="s">
        <v>3258</v>
      </c>
      <c r="AH319" t="s">
        <v>1220</v>
      </c>
      <c r="AI319" t="s">
        <v>3074</v>
      </c>
      <c r="AJ319" t="s">
        <v>3284</v>
      </c>
      <c r="AK319" t="s">
        <v>3274</v>
      </c>
      <c r="AL319" t="s">
        <v>3275</v>
      </c>
      <c r="AM319" t="s">
        <v>3028</v>
      </c>
      <c r="AN319" t="s">
        <v>3063</v>
      </c>
    </row>
    <row r="320" spans="1:40" x14ac:dyDescent="0.25">
      <c r="A320">
        <v>1107095969</v>
      </c>
      <c r="B320">
        <v>11626</v>
      </c>
      <c r="C320" t="s">
        <v>4982</v>
      </c>
      <c r="D320" t="s">
        <v>3298</v>
      </c>
      <c r="E320" s="8">
        <v>41723</v>
      </c>
      <c r="F320" t="s">
        <v>3298</v>
      </c>
      <c r="G320" t="s">
        <v>4024</v>
      </c>
      <c r="H320" s="8">
        <v>45267</v>
      </c>
      <c r="I320" s="8">
        <v>46362</v>
      </c>
      <c r="J320" t="s">
        <v>3041</v>
      </c>
      <c r="K320" s="8">
        <v>219512</v>
      </c>
      <c r="M320">
        <v>220</v>
      </c>
      <c r="N320">
        <v>100</v>
      </c>
      <c r="O320" t="s">
        <v>4067</v>
      </c>
      <c r="P320" t="s">
        <v>4112</v>
      </c>
      <c r="Q320" t="s">
        <v>4027</v>
      </c>
      <c r="R320" t="s">
        <v>4983</v>
      </c>
      <c r="S320" t="s">
        <v>4140</v>
      </c>
      <c r="T320" t="s">
        <v>3063</v>
      </c>
      <c r="U320" t="s">
        <v>4114</v>
      </c>
      <c r="V320" t="s">
        <v>4042</v>
      </c>
      <c r="W320" t="s">
        <v>4190</v>
      </c>
      <c r="X320" t="s">
        <v>3303</v>
      </c>
      <c r="Y320" t="s">
        <v>4115</v>
      </c>
      <c r="Z320" t="s">
        <v>3305</v>
      </c>
      <c r="AA320" t="s">
        <v>4096</v>
      </c>
      <c r="AB320" t="s">
        <v>4118</v>
      </c>
      <c r="AC320" t="s">
        <v>4036</v>
      </c>
      <c r="AD320" t="s">
        <v>4018</v>
      </c>
      <c r="AE320" t="s">
        <v>3060</v>
      </c>
      <c r="AF320" t="s">
        <v>3304</v>
      </c>
      <c r="AG320" t="s">
        <v>3298</v>
      </c>
      <c r="AH320" t="s">
        <v>815</v>
      </c>
      <c r="AI320" t="s">
        <v>3074</v>
      </c>
      <c r="AJ320" t="s">
        <v>3306</v>
      </c>
      <c r="AK320" t="s">
        <v>3274</v>
      </c>
      <c r="AL320" t="s">
        <v>3275</v>
      </c>
      <c r="AM320" t="s">
        <v>3028</v>
      </c>
      <c r="AN320" t="s">
        <v>3063</v>
      </c>
    </row>
    <row r="321" spans="1:40" x14ac:dyDescent="0.25">
      <c r="A321">
        <v>1144135453</v>
      </c>
      <c r="B321">
        <v>11637</v>
      </c>
      <c r="C321" t="s">
        <v>4990</v>
      </c>
      <c r="D321" t="s">
        <v>3298</v>
      </c>
      <c r="E321" s="8">
        <v>39520</v>
      </c>
      <c r="F321" t="s">
        <v>3298</v>
      </c>
      <c r="G321" t="s">
        <v>4024</v>
      </c>
      <c r="H321" s="8">
        <v>45271</v>
      </c>
      <c r="I321" s="8">
        <v>46366</v>
      </c>
      <c r="J321" t="s">
        <v>3041</v>
      </c>
      <c r="K321" s="8">
        <v>219512</v>
      </c>
      <c r="M321">
        <v>220</v>
      </c>
      <c r="N321">
        <v>100</v>
      </c>
      <c r="O321" t="s">
        <v>4067</v>
      </c>
      <c r="P321" t="s">
        <v>4006</v>
      </c>
      <c r="Q321" t="s">
        <v>4007</v>
      </c>
      <c r="R321" t="s">
        <v>4991</v>
      </c>
      <c r="S321" t="s">
        <v>4992</v>
      </c>
      <c r="T321" t="s">
        <v>4131</v>
      </c>
      <c r="U321" t="s">
        <v>4114</v>
      </c>
      <c r="V321" t="s">
        <v>4011</v>
      </c>
      <c r="W321" t="s">
        <v>4190</v>
      </c>
      <c r="X321" t="s">
        <v>3316</v>
      </c>
      <c r="Y321" t="s">
        <v>4711</v>
      </c>
      <c r="Z321" t="s">
        <v>3293</v>
      </c>
      <c r="AA321" t="s">
        <v>4082</v>
      </c>
      <c r="AB321" t="s">
        <v>4083</v>
      </c>
      <c r="AC321" t="s">
        <v>4036</v>
      </c>
      <c r="AD321" t="s">
        <v>4018</v>
      </c>
      <c r="AE321" t="s">
        <v>3317</v>
      </c>
      <c r="AF321" t="s">
        <v>3304</v>
      </c>
      <c r="AG321" t="s">
        <v>3298</v>
      </c>
      <c r="AH321" t="s">
        <v>3294</v>
      </c>
      <c r="AI321" t="s">
        <v>3295</v>
      </c>
      <c r="AJ321" t="s">
        <v>3296</v>
      </c>
      <c r="AK321" t="s">
        <v>3318</v>
      </c>
      <c r="AL321" t="s">
        <v>3275</v>
      </c>
      <c r="AM321" t="s">
        <v>3318</v>
      </c>
      <c r="AN321" t="s">
        <v>3055</v>
      </c>
    </row>
    <row r="322" spans="1:40" x14ac:dyDescent="0.25">
      <c r="A322">
        <v>1070616754</v>
      </c>
      <c r="B322">
        <v>11641</v>
      </c>
      <c r="C322" t="s">
        <v>4984</v>
      </c>
      <c r="D322" t="s">
        <v>3429</v>
      </c>
      <c r="E322" s="8">
        <v>41519</v>
      </c>
      <c r="F322" t="s">
        <v>3429</v>
      </c>
      <c r="G322" t="s">
        <v>4024</v>
      </c>
      <c r="H322" s="8">
        <v>45271</v>
      </c>
      <c r="I322" s="8">
        <v>46366</v>
      </c>
      <c r="J322" t="s">
        <v>3041</v>
      </c>
      <c r="K322" s="8">
        <v>219512</v>
      </c>
      <c r="M322">
        <v>220</v>
      </c>
      <c r="N322">
        <v>100</v>
      </c>
      <c r="O322" t="s">
        <v>4038</v>
      </c>
      <c r="P322" t="s">
        <v>4026</v>
      </c>
      <c r="Q322" t="s">
        <v>4027</v>
      </c>
      <c r="R322" t="s">
        <v>4985</v>
      </c>
      <c r="S322" t="s">
        <v>4475</v>
      </c>
      <c r="T322" t="s">
        <v>3063</v>
      </c>
      <c r="U322" t="s">
        <v>4438</v>
      </c>
      <c r="V322" t="s">
        <v>4042</v>
      </c>
      <c r="W322" t="s">
        <v>4190</v>
      </c>
      <c r="X322" t="s">
        <v>4094</v>
      </c>
      <c r="Y322" t="s">
        <v>4095</v>
      </c>
      <c r="Z322" t="s">
        <v>2796</v>
      </c>
      <c r="AA322" t="s">
        <v>4251</v>
      </c>
      <c r="AB322" t="s">
        <v>4097</v>
      </c>
      <c r="AC322" t="s">
        <v>4036</v>
      </c>
      <c r="AD322" t="s">
        <v>4018</v>
      </c>
      <c r="AE322" t="s">
        <v>3060</v>
      </c>
      <c r="AF322" t="s">
        <v>3575</v>
      </c>
      <c r="AG322" t="s">
        <v>3429</v>
      </c>
      <c r="AH322" t="s">
        <v>815</v>
      </c>
      <c r="AI322" t="s">
        <v>3074</v>
      </c>
      <c r="AJ322" t="s">
        <v>3073</v>
      </c>
      <c r="AK322" t="s">
        <v>3274</v>
      </c>
      <c r="AL322" t="s">
        <v>3275</v>
      </c>
      <c r="AM322" t="s">
        <v>3028</v>
      </c>
      <c r="AN322" t="s">
        <v>3063</v>
      </c>
    </row>
    <row r="323" spans="1:40" x14ac:dyDescent="0.25">
      <c r="A323">
        <v>93380431</v>
      </c>
      <c r="B323">
        <v>11643</v>
      </c>
      <c r="C323" t="s">
        <v>4995</v>
      </c>
      <c r="D323" t="s">
        <v>3309</v>
      </c>
      <c r="E323" s="8">
        <v>36507</v>
      </c>
      <c r="F323" t="s">
        <v>3309</v>
      </c>
      <c r="G323" t="s">
        <v>4024</v>
      </c>
      <c r="H323" s="8">
        <v>45271</v>
      </c>
      <c r="I323" s="8">
        <v>46366</v>
      </c>
      <c r="J323" t="s">
        <v>3041</v>
      </c>
      <c r="K323" s="8">
        <v>219512</v>
      </c>
      <c r="M323">
        <v>220</v>
      </c>
      <c r="N323">
        <v>100</v>
      </c>
      <c r="O323" t="s">
        <v>4038</v>
      </c>
      <c r="P323" t="s">
        <v>4006</v>
      </c>
      <c r="Q323" t="s">
        <v>4007</v>
      </c>
      <c r="R323" t="s">
        <v>4996</v>
      </c>
      <c r="S323" t="s">
        <v>4029</v>
      </c>
      <c r="T323" t="s">
        <v>3063</v>
      </c>
      <c r="U323" t="s">
        <v>4438</v>
      </c>
      <c r="V323" t="s">
        <v>4042</v>
      </c>
      <c r="W323" t="s">
        <v>4190</v>
      </c>
      <c r="X323" t="s">
        <v>3574</v>
      </c>
      <c r="Y323" t="s">
        <v>4258</v>
      </c>
      <c r="Z323" t="s">
        <v>3305</v>
      </c>
      <c r="AA323" t="s">
        <v>4096</v>
      </c>
      <c r="AB323" t="s">
        <v>4097</v>
      </c>
      <c r="AC323" t="s">
        <v>4036</v>
      </c>
      <c r="AD323" t="s">
        <v>4018</v>
      </c>
      <c r="AE323" t="s">
        <v>3060</v>
      </c>
      <c r="AF323" t="s">
        <v>3575</v>
      </c>
      <c r="AG323" t="s">
        <v>3309</v>
      </c>
      <c r="AH323" t="s">
        <v>815</v>
      </c>
      <c r="AI323" t="s">
        <v>3074</v>
      </c>
      <c r="AJ323" t="s">
        <v>3306</v>
      </c>
      <c r="AK323" t="s">
        <v>3274</v>
      </c>
      <c r="AL323" t="s">
        <v>3275</v>
      </c>
      <c r="AM323" t="s">
        <v>3028</v>
      </c>
      <c r="AN323" t="s">
        <v>3063</v>
      </c>
    </row>
    <row r="324" spans="1:40" x14ac:dyDescent="0.25">
      <c r="A324">
        <v>11387871</v>
      </c>
      <c r="B324">
        <v>11753</v>
      </c>
      <c r="C324" t="s">
        <v>4997</v>
      </c>
      <c r="D324" t="s">
        <v>4023</v>
      </c>
      <c r="E324" s="8">
        <v>32468</v>
      </c>
      <c r="F324" t="s">
        <v>4004</v>
      </c>
      <c r="G324" t="s">
        <v>4024</v>
      </c>
      <c r="H324" s="8">
        <v>45271</v>
      </c>
      <c r="I324" s="8">
        <v>219512</v>
      </c>
      <c r="J324" t="s">
        <v>3041</v>
      </c>
      <c r="K324" s="8">
        <v>219512</v>
      </c>
      <c r="M324">
        <v>220</v>
      </c>
      <c r="N324">
        <v>100</v>
      </c>
      <c r="O324" t="s">
        <v>4038</v>
      </c>
      <c r="P324" t="s">
        <v>4026</v>
      </c>
      <c r="Q324" t="s">
        <v>4027</v>
      </c>
      <c r="R324" t="s">
        <v>4998</v>
      </c>
      <c r="S324" t="s">
        <v>3573</v>
      </c>
      <c r="T324" t="s">
        <v>3079</v>
      </c>
      <c r="U324" t="s">
        <v>4063</v>
      </c>
      <c r="V324" t="s">
        <v>4042</v>
      </c>
      <c r="W324" t="s">
        <v>4043</v>
      </c>
      <c r="X324" t="s">
        <v>4032</v>
      </c>
      <c r="Y324" t="s">
        <v>4033</v>
      </c>
      <c r="Z324" t="s">
        <v>3283</v>
      </c>
      <c r="AA324" t="s">
        <v>4357</v>
      </c>
      <c r="AB324" t="s">
        <v>4303</v>
      </c>
      <c r="AC324" t="s">
        <v>4036</v>
      </c>
      <c r="AD324" t="s">
        <v>4018</v>
      </c>
      <c r="AE324" t="s">
        <v>3060</v>
      </c>
      <c r="AF324" t="s">
        <v>3282</v>
      </c>
      <c r="AG324" t="s">
        <v>3258</v>
      </c>
      <c r="AH324" t="s">
        <v>1220</v>
      </c>
      <c r="AI324" t="s">
        <v>3074</v>
      </c>
      <c r="AJ324" t="s">
        <v>3284</v>
      </c>
      <c r="AK324" t="s">
        <v>3274</v>
      </c>
      <c r="AL324" t="s">
        <v>3275</v>
      </c>
      <c r="AM324" t="s">
        <v>3028</v>
      </c>
      <c r="AN324" t="s">
        <v>3063</v>
      </c>
    </row>
    <row r="325" spans="1:40" x14ac:dyDescent="0.25">
      <c r="A325">
        <v>1004037370</v>
      </c>
      <c r="B325">
        <v>11756</v>
      </c>
      <c r="C325" t="s">
        <v>4986</v>
      </c>
      <c r="D325" t="s">
        <v>4987</v>
      </c>
      <c r="E325" s="8">
        <v>43293</v>
      </c>
      <c r="F325" t="s">
        <v>4004</v>
      </c>
      <c r="G325" t="s">
        <v>4024</v>
      </c>
      <c r="H325" s="8">
        <v>45271</v>
      </c>
      <c r="I325" s="8">
        <v>219512</v>
      </c>
      <c r="J325" t="s">
        <v>3041</v>
      </c>
      <c r="K325" s="8">
        <v>219512</v>
      </c>
      <c r="M325">
        <v>220</v>
      </c>
      <c r="N325">
        <v>100</v>
      </c>
      <c r="O325" t="s">
        <v>4038</v>
      </c>
      <c r="P325" t="s">
        <v>4026</v>
      </c>
      <c r="Q325" t="s">
        <v>4027</v>
      </c>
      <c r="R325" t="s">
        <v>4988</v>
      </c>
      <c r="S325" t="s">
        <v>4989</v>
      </c>
      <c r="T325" t="s">
        <v>3059</v>
      </c>
      <c r="U325" t="s">
        <v>4063</v>
      </c>
      <c r="V325" t="s">
        <v>4356</v>
      </c>
      <c r="W325" t="s">
        <v>4043</v>
      </c>
      <c r="X325" t="s">
        <v>4032</v>
      </c>
      <c r="Y325" t="s">
        <v>4033</v>
      </c>
      <c r="Z325" t="s">
        <v>3283</v>
      </c>
      <c r="AA325" t="s">
        <v>4357</v>
      </c>
      <c r="AB325" t="s">
        <v>4303</v>
      </c>
      <c r="AC325" t="s">
        <v>4036</v>
      </c>
      <c r="AD325" t="s">
        <v>4018</v>
      </c>
      <c r="AE325" t="s">
        <v>3060</v>
      </c>
      <c r="AF325" t="s">
        <v>3282</v>
      </c>
      <c r="AG325" t="s">
        <v>3258</v>
      </c>
      <c r="AH325" t="s">
        <v>1220</v>
      </c>
      <c r="AI325" t="s">
        <v>3074</v>
      </c>
      <c r="AJ325" t="s">
        <v>3284</v>
      </c>
      <c r="AK325" t="s">
        <v>3274</v>
      </c>
      <c r="AL325" t="s">
        <v>3275</v>
      </c>
      <c r="AM325" t="s">
        <v>3028</v>
      </c>
      <c r="AN325" t="s">
        <v>3063</v>
      </c>
    </row>
    <row r="326" spans="1:40" x14ac:dyDescent="0.25">
      <c r="A326">
        <v>79603521</v>
      </c>
      <c r="B326">
        <v>11758</v>
      </c>
      <c r="C326" t="s">
        <v>4993</v>
      </c>
      <c r="D326" t="s">
        <v>4004</v>
      </c>
      <c r="E326" s="8">
        <v>33093</v>
      </c>
      <c r="F326" t="s">
        <v>4004</v>
      </c>
      <c r="G326" t="s">
        <v>4024</v>
      </c>
      <c r="H326" s="8">
        <v>45271</v>
      </c>
      <c r="I326" s="8">
        <v>219512</v>
      </c>
      <c r="J326" t="s">
        <v>3041</v>
      </c>
      <c r="K326" s="8">
        <v>219512</v>
      </c>
      <c r="M326">
        <v>220</v>
      </c>
      <c r="N326">
        <v>100</v>
      </c>
      <c r="O326" t="s">
        <v>4038</v>
      </c>
      <c r="P326" t="s">
        <v>4006</v>
      </c>
      <c r="Q326" t="s">
        <v>4027</v>
      </c>
      <c r="R326" t="s">
        <v>4994</v>
      </c>
      <c r="S326" t="s">
        <v>4475</v>
      </c>
      <c r="T326" t="s">
        <v>3059</v>
      </c>
      <c r="U326" t="s">
        <v>4063</v>
      </c>
      <c r="V326" t="s">
        <v>4356</v>
      </c>
      <c r="W326" t="s">
        <v>4043</v>
      </c>
      <c r="X326" t="s">
        <v>4032</v>
      </c>
      <c r="Y326" t="s">
        <v>4033</v>
      </c>
      <c r="Z326" t="s">
        <v>3283</v>
      </c>
      <c r="AA326" t="s">
        <v>4357</v>
      </c>
      <c r="AB326" t="s">
        <v>4303</v>
      </c>
      <c r="AC326" t="s">
        <v>4036</v>
      </c>
      <c r="AD326" t="s">
        <v>4018</v>
      </c>
      <c r="AE326" t="s">
        <v>3060</v>
      </c>
      <c r="AF326" t="s">
        <v>3282</v>
      </c>
      <c r="AG326" t="s">
        <v>3258</v>
      </c>
      <c r="AH326" t="s">
        <v>1220</v>
      </c>
      <c r="AI326" t="s">
        <v>3074</v>
      </c>
      <c r="AJ326" t="s">
        <v>3284</v>
      </c>
      <c r="AK326" t="s">
        <v>3274</v>
      </c>
      <c r="AL326" t="s">
        <v>3275</v>
      </c>
      <c r="AM326" t="s">
        <v>3028</v>
      </c>
      <c r="AN326" t="s">
        <v>3063</v>
      </c>
    </row>
    <row r="327" spans="1:40" x14ac:dyDescent="0.25">
      <c r="A327">
        <v>16192252</v>
      </c>
      <c r="B327">
        <v>11647</v>
      </c>
      <c r="C327" t="s">
        <v>5003</v>
      </c>
      <c r="D327" t="s">
        <v>3337</v>
      </c>
      <c r="E327" s="8">
        <v>36714</v>
      </c>
      <c r="F327" t="s">
        <v>3337</v>
      </c>
      <c r="G327" t="s">
        <v>4024</v>
      </c>
      <c r="H327" s="8">
        <v>45272</v>
      </c>
      <c r="I327" s="8">
        <v>46367</v>
      </c>
      <c r="J327" t="s">
        <v>3041</v>
      </c>
      <c r="K327" s="8">
        <v>219512</v>
      </c>
      <c r="M327">
        <v>220</v>
      </c>
      <c r="N327">
        <v>100</v>
      </c>
      <c r="O327" t="s">
        <v>4038</v>
      </c>
      <c r="P327" t="s">
        <v>4086</v>
      </c>
      <c r="Q327" t="s">
        <v>4027</v>
      </c>
      <c r="R327" t="s">
        <v>5004</v>
      </c>
      <c r="S327" t="s">
        <v>4702</v>
      </c>
      <c r="T327" t="s">
        <v>3063</v>
      </c>
      <c r="U327" t="s">
        <v>4114</v>
      </c>
      <c r="V327" t="s">
        <v>4042</v>
      </c>
      <c r="W327" t="s">
        <v>4190</v>
      </c>
      <c r="X327" t="s">
        <v>4743</v>
      </c>
      <c r="Y327" t="s">
        <v>4744</v>
      </c>
      <c r="Z327" t="s">
        <v>3671</v>
      </c>
      <c r="AA327" t="s">
        <v>4703</v>
      </c>
      <c r="AB327" t="s">
        <v>4097</v>
      </c>
      <c r="AC327" t="s">
        <v>4036</v>
      </c>
      <c r="AD327" t="s">
        <v>4018</v>
      </c>
      <c r="AE327" t="s">
        <v>3060</v>
      </c>
      <c r="AF327" t="s">
        <v>3575</v>
      </c>
      <c r="AG327" t="s">
        <v>3337</v>
      </c>
      <c r="AH327" t="s">
        <v>815</v>
      </c>
      <c r="AI327" t="s">
        <v>3048</v>
      </c>
      <c r="AJ327" t="s">
        <v>3672</v>
      </c>
      <c r="AK327" t="s">
        <v>3274</v>
      </c>
      <c r="AL327" t="s">
        <v>3275</v>
      </c>
      <c r="AM327" t="s">
        <v>3028</v>
      </c>
      <c r="AN327" t="s">
        <v>3063</v>
      </c>
    </row>
    <row r="328" spans="1:40" x14ac:dyDescent="0.25">
      <c r="A328">
        <v>1069434686</v>
      </c>
      <c r="B328">
        <v>11674</v>
      </c>
      <c r="C328" t="s">
        <v>4999</v>
      </c>
      <c r="D328" t="s">
        <v>4004</v>
      </c>
      <c r="E328" s="8">
        <v>41514</v>
      </c>
      <c r="F328" t="s">
        <v>4004</v>
      </c>
      <c r="G328" t="s">
        <v>4024</v>
      </c>
      <c r="H328" s="8">
        <v>45272</v>
      </c>
      <c r="I328" s="8">
        <v>219512</v>
      </c>
      <c r="J328" t="s">
        <v>3041</v>
      </c>
      <c r="K328" s="8">
        <v>219512</v>
      </c>
      <c r="M328">
        <v>220</v>
      </c>
      <c r="N328">
        <v>100</v>
      </c>
      <c r="O328" t="s">
        <v>4038</v>
      </c>
      <c r="P328" t="s">
        <v>4086</v>
      </c>
      <c r="Q328" t="s">
        <v>4027</v>
      </c>
      <c r="R328" t="s">
        <v>5000</v>
      </c>
      <c r="S328" t="s">
        <v>4101</v>
      </c>
      <c r="T328" t="s">
        <v>3059</v>
      </c>
      <c r="U328" t="s">
        <v>4063</v>
      </c>
      <c r="V328" t="s">
        <v>4031</v>
      </c>
      <c r="W328" t="s">
        <v>4043</v>
      </c>
      <c r="X328" t="s">
        <v>4032</v>
      </c>
      <c r="Y328" t="s">
        <v>4033</v>
      </c>
      <c r="Z328" t="s">
        <v>3283</v>
      </c>
      <c r="AA328" t="s">
        <v>4357</v>
      </c>
      <c r="AB328" t="s">
        <v>4303</v>
      </c>
      <c r="AC328" t="s">
        <v>4036</v>
      </c>
      <c r="AD328" t="s">
        <v>4018</v>
      </c>
      <c r="AE328" t="s">
        <v>3060</v>
      </c>
      <c r="AF328" t="s">
        <v>3282</v>
      </c>
      <c r="AG328" t="s">
        <v>3258</v>
      </c>
      <c r="AH328" t="s">
        <v>1220</v>
      </c>
      <c r="AI328" t="s">
        <v>3074</v>
      </c>
      <c r="AJ328" t="s">
        <v>3284</v>
      </c>
      <c r="AK328" t="s">
        <v>3274</v>
      </c>
      <c r="AL328" t="s">
        <v>3275</v>
      </c>
      <c r="AM328" t="s">
        <v>3028</v>
      </c>
      <c r="AN328" t="s">
        <v>3063</v>
      </c>
    </row>
    <row r="329" spans="1:40" x14ac:dyDescent="0.25">
      <c r="A329">
        <v>1012451985</v>
      </c>
      <c r="B329">
        <v>11678</v>
      </c>
      <c r="C329" t="s">
        <v>5001</v>
      </c>
      <c r="D329" t="s">
        <v>4004</v>
      </c>
      <c r="E329" s="8">
        <v>42489</v>
      </c>
      <c r="F329" t="s">
        <v>4004</v>
      </c>
      <c r="G329" t="s">
        <v>4024</v>
      </c>
      <c r="H329" s="8">
        <v>45272</v>
      </c>
      <c r="I329" s="8">
        <v>219512</v>
      </c>
      <c r="J329" t="s">
        <v>3041</v>
      </c>
      <c r="K329" s="8">
        <v>219512</v>
      </c>
      <c r="M329">
        <v>220</v>
      </c>
      <c r="N329">
        <v>100</v>
      </c>
      <c r="O329" t="s">
        <v>4038</v>
      </c>
      <c r="P329" t="s">
        <v>4026</v>
      </c>
      <c r="Q329" t="s">
        <v>4076</v>
      </c>
      <c r="R329" t="s">
        <v>5002</v>
      </c>
      <c r="S329" t="s">
        <v>4989</v>
      </c>
      <c r="T329" t="s">
        <v>3059</v>
      </c>
      <c r="U329" t="s">
        <v>4063</v>
      </c>
      <c r="V329" t="s">
        <v>4356</v>
      </c>
      <c r="W329" t="s">
        <v>4043</v>
      </c>
      <c r="X329" t="s">
        <v>4032</v>
      </c>
      <c r="Y329" t="s">
        <v>4033</v>
      </c>
      <c r="Z329" t="s">
        <v>3283</v>
      </c>
      <c r="AA329" t="s">
        <v>4357</v>
      </c>
      <c r="AB329" t="s">
        <v>4303</v>
      </c>
      <c r="AC329" t="s">
        <v>4036</v>
      </c>
      <c r="AD329" t="s">
        <v>4018</v>
      </c>
      <c r="AE329" t="s">
        <v>3060</v>
      </c>
      <c r="AF329" t="s">
        <v>3282</v>
      </c>
      <c r="AG329" t="s">
        <v>3258</v>
      </c>
      <c r="AH329" t="s">
        <v>1220</v>
      </c>
      <c r="AI329" t="s">
        <v>3074</v>
      </c>
      <c r="AJ329" t="s">
        <v>3284</v>
      </c>
      <c r="AK329" t="s">
        <v>3274</v>
      </c>
      <c r="AL329" t="s">
        <v>3275</v>
      </c>
      <c r="AM329" t="s">
        <v>3028</v>
      </c>
      <c r="AN329" t="s">
        <v>3063</v>
      </c>
    </row>
    <row r="330" spans="1:40" x14ac:dyDescent="0.25">
      <c r="A330">
        <v>1152710053</v>
      </c>
      <c r="B330">
        <v>11656</v>
      </c>
      <c r="C330" t="s">
        <v>5005</v>
      </c>
      <c r="D330" t="s">
        <v>3298</v>
      </c>
      <c r="E330" s="8">
        <v>42306</v>
      </c>
      <c r="F330" t="s">
        <v>3298</v>
      </c>
      <c r="G330" t="s">
        <v>4024</v>
      </c>
      <c r="H330" s="8">
        <v>45273</v>
      </c>
      <c r="I330" s="8">
        <v>46368</v>
      </c>
      <c r="J330" t="s">
        <v>3041</v>
      </c>
      <c r="K330" s="8">
        <v>219512</v>
      </c>
      <c r="M330">
        <v>220</v>
      </c>
      <c r="N330">
        <v>100</v>
      </c>
      <c r="O330" t="s">
        <v>4038</v>
      </c>
      <c r="P330" t="s">
        <v>4177</v>
      </c>
      <c r="Q330" t="s">
        <v>4027</v>
      </c>
      <c r="R330" t="s">
        <v>5006</v>
      </c>
      <c r="S330" t="s">
        <v>4109</v>
      </c>
      <c r="T330" t="s">
        <v>4131</v>
      </c>
      <c r="U330" t="s">
        <v>4114</v>
      </c>
      <c r="V330" t="s">
        <v>4011</v>
      </c>
      <c r="W330" t="s">
        <v>4190</v>
      </c>
      <c r="X330" t="s">
        <v>3316</v>
      </c>
      <c r="Y330" t="s">
        <v>4711</v>
      </c>
      <c r="Z330" t="s">
        <v>3293</v>
      </c>
      <c r="AA330" t="s">
        <v>4082</v>
      </c>
      <c r="AB330" t="s">
        <v>4083</v>
      </c>
      <c r="AC330" t="s">
        <v>4036</v>
      </c>
      <c r="AD330" t="s">
        <v>4018</v>
      </c>
      <c r="AE330" t="s">
        <v>3317</v>
      </c>
      <c r="AF330" t="s">
        <v>3304</v>
      </c>
      <c r="AG330" t="s">
        <v>3298</v>
      </c>
      <c r="AH330" t="s">
        <v>3294</v>
      </c>
      <c r="AI330" t="s">
        <v>3295</v>
      </c>
      <c r="AJ330" t="s">
        <v>3296</v>
      </c>
      <c r="AK330" t="s">
        <v>3318</v>
      </c>
      <c r="AL330" t="s">
        <v>3275</v>
      </c>
      <c r="AM330" t="s">
        <v>3318</v>
      </c>
      <c r="AN330" t="s">
        <v>3055</v>
      </c>
    </row>
    <row r="331" spans="1:40" x14ac:dyDescent="0.25">
      <c r="A331">
        <v>1067290100</v>
      </c>
      <c r="B331">
        <v>11688</v>
      </c>
      <c r="C331" t="s">
        <v>5025</v>
      </c>
      <c r="D331" t="s">
        <v>3265</v>
      </c>
      <c r="E331" s="8">
        <v>41060</v>
      </c>
      <c r="F331" t="s">
        <v>3265</v>
      </c>
      <c r="G331" t="s">
        <v>4024</v>
      </c>
      <c r="H331" s="8">
        <v>45274</v>
      </c>
      <c r="I331" s="8">
        <v>219512</v>
      </c>
      <c r="J331" t="s">
        <v>3041</v>
      </c>
      <c r="K331" s="8">
        <v>219512</v>
      </c>
      <c r="M331">
        <v>220</v>
      </c>
      <c r="N331">
        <v>100</v>
      </c>
      <c r="O331" t="s">
        <v>4038</v>
      </c>
      <c r="P331" t="s">
        <v>4055</v>
      </c>
      <c r="Q331" t="s">
        <v>4007</v>
      </c>
      <c r="R331" t="s">
        <v>5026</v>
      </c>
      <c r="S331" t="s">
        <v>3100</v>
      </c>
      <c r="T331" t="s">
        <v>3059</v>
      </c>
      <c r="U331" t="s">
        <v>4049</v>
      </c>
      <c r="V331" t="s">
        <v>4356</v>
      </c>
      <c r="W331" t="s">
        <v>4043</v>
      </c>
      <c r="X331" t="s">
        <v>3270</v>
      </c>
      <c r="Y331" t="s">
        <v>4238</v>
      </c>
      <c r="Z331" t="s">
        <v>3283</v>
      </c>
      <c r="AA331" t="s">
        <v>4357</v>
      </c>
      <c r="AB331" t="s">
        <v>4303</v>
      </c>
      <c r="AC331" t="s">
        <v>4036</v>
      </c>
      <c r="AD331" t="s">
        <v>4018</v>
      </c>
      <c r="AE331" t="s">
        <v>3060</v>
      </c>
      <c r="AF331" t="s">
        <v>3271</v>
      </c>
      <c r="AG331" t="s">
        <v>3265</v>
      </c>
      <c r="AH331" t="s">
        <v>1220</v>
      </c>
      <c r="AI331" t="s">
        <v>3074</v>
      </c>
      <c r="AJ331" t="s">
        <v>3284</v>
      </c>
      <c r="AK331" t="s">
        <v>3274</v>
      </c>
      <c r="AL331" t="s">
        <v>3275</v>
      </c>
      <c r="AM331" t="s">
        <v>3028</v>
      </c>
      <c r="AN331" t="s">
        <v>3063</v>
      </c>
    </row>
    <row r="332" spans="1:40" x14ac:dyDescent="0.25">
      <c r="A332">
        <v>71723230</v>
      </c>
      <c r="B332">
        <v>11689</v>
      </c>
      <c r="C332" t="s">
        <v>5021</v>
      </c>
      <c r="D332" t="s">
        <v>3265</v>
      </c>
      <c r="E332" s="8">
        <v>32720</v>
      </c>
      <c r="F332" t="s">
        <v>3265</v>
      </c>
      <c r="G332" t="s">
        <v>4024</v>
      </c>
      <c r="H332" s="8">
        <v>45274</v>
      </c>
      <c r="I332" s="8">
        <v>219512</v>
      </c>
      <c r="J332" t="s">
        <v>3041</v>
      </c>
      <c r="K332" s="8">
        <v>219512</v>
      </c>
      <c r="M332">
        <v>220</v>
      </c>
      <c r="N332">
        <v>100</v>
      </c>
      <c r="O332" t="s">
        <v>4038</v>
      </c>
      <c r="P332" t="s">
        <v>4177</v>
      </c>
      <c r="Q332" t="s">
        <v>4027</v>
      </c>
      <c r="R332" t="s">
        <v>5022</v>
      </c>
      <c r="S332" t="s">
        <v>4029</v>
      </c>
      <c r="T332" t="s">
        <v>3059</v>
      </c>
      <c r="U332" t="s">
        <v>4049</v>
      </c>
      <c r="V332" t="s">
        <v>4031</v>
      </c>
      <c r="W332" t="s">
        <v>4043</v>
      </c>
      <c r="X332" t="s">
        <v>3270</v>
      </c>
      <c r="Y332" t="s">
        <v>4238</v>
      </c>
      <c r="Z332" t="s">
        <v>3283</v>
      </c>
      <c r="AA332" t="s">
        <v>4357</v>
      </c>
      <c r="AB332" t="s">
        <v>4303</v>
      </c>
      <c r="AC332" t="s">
        <v>4036</v>
      </c>
      <c r="AD332" t="s">
        <v>4018</v>
      </c>
      <c r="AE332" t="s">
        <v>3060</v>
      </c>
      <c r="AF332" t="s">
        <v>3271</v>
      </c>
      <c r="AG332" t="s">
        <v>3265</v>
      </c>
      <c r="AH332" t="s">
        <v>1220</v>
      </c>
      <c r="AI332" t="s">
        <v>3074</v>
      </c>
      <c r="AJ332" t="s">
        <v>3284</v>
      </c>
      <c r="AK332" t="s">
        <v>3274</v>
      </c>
      <c r="AL332" t="s">
        <v>3275</v>
      </c>
      <c r="AM332" t="s">
        <v>3028</v>
      </c>
      <c r="AN332" t="s">
        <v>3063</v>
      </c>
    </row>
    <row r="333" spans="1:40" x14ac:dyDescent="0.25">
      <c r="A333">
        <v>1010089561</v>
      </c>
      <c r="B333">
        <v>11690</v>
      </c>
      <c r="C333" t="s">
        <v>5029</v>
      </c>
      <c r="D333" t="s">
        <v>3265</v>
      </c>
      <c r="E333" s="8">
        <v>41403</v>
      </c>
      <c r="F333" t="s">
        <v>3265</v>
      </c>
      <c r="G333" t="s">
        <v>4024</v>
      </c>
      <c r="H333" s="8">
        <v>45274</v>
      </c>
      <c r="I333" s="8">
        <v>219512</v>
      </c>
      <c r="J333" t="s">
        <v>3041</v>
      </c>
      <c r="K333" s="8">
        <v>219512</v>
      </c>
      <c r="M333">
        <v>220</v>
      </c>
      <c r="N333">
        <v>100</v>
      </c>
      <c r="O333" t="s">
        <v>4038</v>
      </c>
      <c r="P333" t="s">
        <v>4055</v>
      </c>
      <c r="Q333" t="s">
        <v>4027</v>
      </c>
      <c r="R333" t="s">
        <v>5030</v>
      </c>
      <c r="S333" t="s">
        <v>3100</v>
      </c>
      <c r="T333" t="s">
        <v>3059</v>
      </c>
      <c r="U333" t="s">
        <v>4049</v>
      </c>
      <c r="V333" t="s">
        <v>4356</v>
      </c>
      <c r="W333" t="s">
        <v>4043</v>
      </c>
      <c r="X333" t="s">
        <v>3270</v>
      </c>
      <c r="Y333" t="s">
        <v>4238</v>
      </c>
      <c r="Z333" t="s">
        <v>3283</v>
      </c>
      <c r="AA333" t="s">
        <v>4357</v>
      </c>
      <c r="AB333" t="s">
        <v>4303</v>
      </c>
      <c r="AC333" t="s">
        <v>4036</v>
      </c>
      <c r="AD333" t="s">
        <v>4018</v>
      </c>
      <c r="AE333" t="s">
        <v>3060</v>
      </c>
      <c r="AF333" t="s">
        <v>3271</v>
      </c>
      <c r="AG333" t="s">
        <v>3265</v>
      </c>
      <c r="AH333" t="s">
        <v>1220</v>
      </c>
      <c r="AI333" t="s">
        <v>3074</v>
      </c>
      <c r="AJ333" t="s">
        <v>3284</v>
      </c>
      <c r="AK333" t="s">
        <v>3274</v>
      </c>
      <c r="AL333" t="s">
        <v>3275</v>
      </c>
      <c r="AM333" t="s">
        <v>3028</v>
      </c>
      <c r="AN333" t="s">
        <v>3063</v>
      </c>
    </row>
    <row r="334" spans="1:40" x14ac:dyDescent="0.25">
      <c r="A334">
        <v>71662917</v>
      </c>
      <c r="B334">
        <v>11691</v>
      </c>
      <c r="C334" t="s">
        <v>5007</v>
      </c>
      <c r="D334" t="s">
        <v>3265</v>
      </c>
      <c r="E334" s="8">
        <v>30648</v>
      </c>
      <c r="F334" t="s">
        <v>3265</v>
      </c>
      <c r="G334" t="s">
        <v>4024</v>
      </c>
      <c r="H334" s="8">
        <v>45274</v>
      </c>
      <c r="I334" s="8">
        <v>219512</v>
      </c>
      <c r="J334" t="s">
        <v>3041</v>
      </c>
      <c r="K334" s="8">
        <v>219512</v>
      </c>
      <c r="M334">
        <v>220</v>
      </c>
      <c r="N334">
        <v>100</v>
      </c>
      <c r="O334" t="s">
        <v>4038</v>
      </c>
      <c r="P334" t="s">
        <v>4177</v>
      </c>
      <c r="Q334" t="s">
        <v>4046</v>
      </c>
      <c r="R334" t="s">
        <v>5008</v>
      </c>
      <c r="S334" t="s">
        <v>3100</v>
      </c>
      <c r="T334" t="s">
        <v>3059</v>
      </c>
      <c r="U334" t="s">
        <v>4049</v>
      </c>
      <c r="V334" t="s">
        <v>4356</v>
      </c>
      <c r="W334" t="s">
        <v>4043</v>
      </c>
      <c r="X334" t="s">
        <v>3270</v>
      </c>
      <c r="Y334" t="s">
        <v>4238</v>
      </c>
      <c r="Z334" t="s">
        <v>3283</v>
      </c>
      <c r="AA334" t="s">
        <v>4357</v>
      </c>
      <c r="AB334" t="s">
        <v>4303</v>
      </c>
      <c r="AC334" t="s">
        <v>4036</v>
      </c>
      <c r="AD334" t="s">
        <v>4018</v>
      </c>
      <c r="AE334" t="s">
        <v>3060</v>
      </c>
      <c r="AF334" t="s">
        <v>3271</v>
      </c>
      <c r="AG334" t="s">
        <v>3265</v>
      </c>
      <c r="AH334" t="s">
        <v>1220</v>
      </c>
      <c r="AI334" t="s">
        <v>3074</v>
      </c>
      <c r="AJ334" t="s">
        <v>3284</v>
      </c>
      <c r="AK334" t="s">
        <v>3274</v>
      </c>
      <c r="AL334" t="s">
        <v>3275</v>
      </c>
      <c r="AM334" t="s">
        <v>3028</v>
      </c>
      <c r="AN334" t="s">
        <v>3063</v>
      </c>
    </row>
    <row r="335" spans="1:40" x14ac:dyDescent="0.25">
      <c r="A335">
        <v>71764165</v>
      </c>
      <c r="B335">
        <v>11692</v>
      </c>
      <c r="C335" t="s">
        <v>5046</v>
      </c>
      <c r="D335" t="s">
        <v>3265</v>
      </c>
      <c r="E335" s="8">
        <v>28066</v>
      </c>
      <c r="F335" t="s">
        <v>3265</v>
      </c>
      <c r="G335" t="s">
        <v>4024</v>
      </c>
      <c r="H335" s="8">
        <v>45274</v>
      </c>
      <c r="I335" s="8">
        <v>219512</v>
      </c>
      <c r="J335" t="s">
        <v>3041</v>
      </c>
      <c r="K335" s="8">
        <v>219512</v>
      </c>
      <c r="M335">
        <v>220</v>
      </c>
      <c r="N335">
        <v>100</v>
      </c>
      <c r="O335" t="s">
        <v>4038</v>
      </c>
      <c r="P335" t="s">
        <v>4177</v>
      </c>
      <c r="Q335" t="s">
        <v>4076</v>
      </c>
      <c r="R335" t="s">
        <v>5047</v>
      </c>
      <c r="S335" t="s">
        <v>4029</v>
      </c>
      <c r="T335" t="s">
        <v>3059</v>
      </c>
      <c r="U335" t="s">
        <v>4049</v>
      </c>
      <c r="V335" t="s">
        <v>4031</v>
      </c>
      <c r="W335" t="s">
        <v>4043</v>
      </c>
      <c r="X335" t="s">
        <v>3270</v>
      </c>
      <c r="Y335" t="s">
        <v>4238</v>
      </c>
      <c r="Z335" t="s">
        <v>3283</v>
      </c>
      <c r="AA335" t="s">
        <v>4357</v>
      </c>
      <c r="AB335" t="s">
        <v>4303</v>
      </c>
      <c r="AC335" t="s">
        <v>4036</v>
      </c>
      <c r="AD335" t="s">
        <v>4018</v>
      </c>
      <c r="AE335" t="s">
        <v>3060</v>
      </c>
      <c r="AF335" t="s">
        <v>3271</v>
      </c>
      <c r="AG335" t="s">
        <v>3265</v>
      </c>
      <c r="AH335" t="s">
        <v>1220</v>
      </c>
      <c r="AI335" t="s">
        <v>3074</v>
      </c>
      <c r="AJ335" t="s">
        <v>3284</v>
      </c>
      <c r="AK335" t="s">
        <v>3274</v>
      </c>
      <c r="AL335" t="s">
        <v>3275</v>
      </c>
      <c r="AM335" t="s">
        <v>3028</v>
      </c>
      <c r="AN335" t="s">
        <v>3063</v>
      </c>
    </row>
    <row r="336" spans="1:40" x14ac:dyDescent="0.25">
      <c r="A336">
        <v>1110580732</v>
      </c>
      <c r="B336">
        <v>11697</v>
      </c>
      <c r="C336" t="s">
        <v>5033</v>
      </c>
      <c r="D336" t="s">
        <v>3309</v>
      </c>
      <c r="E336" s="8">
        <v>42080</v>
      </c>
      <c r="F336" t="s">
        <v>3309</v>
      </c>
      <c r="G336" t="s">
        <v>4024</v>
      </c>
      <c r="H336" s="8">
        <v>45274</v>
      </c>
      <c r="I336" s="8">
        <v>46369</v>
      </c>
      <c r="J336" t="s">
        <v>3041</v>
      </c>
      <c r="K336" s="8">
        <v>219512</v>
      </c>
      <c r="M336">
        <v>220</v>
      </c>
      <c r="N336">
        <v>100</v>
      </c>
      <c r="O336" t="s">
        <v>4038</v>
      </c>
      <c r="P336" t="s">
        <v>4055</v>
      </c>
      <c r="Q336" t="s">
        <v>4027</v>
      </c>
      <c r="R336" t="s">
        <v>5034</v>
      </c>
      <c r="S336" t="s">
        <v>4140</v>
      </c>
      <c r="T336" t="s">
        <v>3063</v>
      </c>
      <c r="U336" t="s">
        <v>4438</v>
      </c>
      <c r="V336" t="s">
        <v>4042</v>
      </c>
      <c r="W336" t="s">
        <v>4190</v>
      </c>
      <c r="X336" t="s">
        <v>3574</v>
      </c>
      <c r="Y336" t="s">
        <v>4258</v>
      </c>
      <c r="Z336" t="s">
        <v>3305</v>
      </c>
      <c r="AA336" t="s">
        <v>4096</v>
      </c>
      <c r="AB336" t="s">
        <v>4097</v>
      </c>
      <c r="AC336" t="s">
        <v>4036</v>
      </c>
      <c r="AD336" t="s">
        <v>4018</v>
      </c>
      <c r="AE336" t="s">
        <v>3060</v>
      </c>
      <c r="AF336" t="s">
        <v>3575</v>
      </c>
      <c r="AG336" t="s">
        <v>3309</v>
      </c>
      <c r="AH336" t="s">
        <v>815</v>
      </c>
      <c r="AI336" t="s">
        <v>3074</v>
      </c>
      <c r="AJ336" t="s">
        <v>3306</v>
      </c>
      <c r="AK336" t="s">
        <v>3274</v>
      </c>
      <c r="AL336" t="s">
        <v>3275</v>
      </c>
      <c r="AM336" t="s">
        <v>3028</v>
      </c>
      <c r="AN336" t="s">
        <v>3063</v>
      </c>
    </row>
    <row r="337" spans="1:40" x14ac:dyDescent="0.25">
      <c r="A337">
        <v>1109495405</v>
      </c>
      <c r="B337">
        <v>11700</v>
      </c>
      <c r="C337" t="s">
        <v>5037</v>
      </c>
      <c r="D337" t="s">
        <v>3309</v>
      </c>
      <c r="E337" s="8">
        <v>41919</v>
      </c>
      <c r="F337" t="s">
        <v>3309</v>
      </c>
      <c r="G337" t="s">
        <v>4024</v>
      </c>
      <c r="H337" s="8">
        <v>45274</v>
      </c>
      <c r="I337" s="8">
        <v>46369</v>
      </c>
      <c r="J337" t="s">
        <v>3041</v>
      </c>
      <c r="K337" s="8">
        <v>219512</v>
      </c>
      <c r="M337">
        <v>220</v>
      </c>
      <c r="N337">
        <v>100</v>
      </c>
      <c r="O337" t="s">
        <v>4038</v>
      </c>
      <c r="P337" t="s">
        <v>4055</v>
      </c>
      <c r="Q337" t="s">
        <v>4027</v>
      </c>
      <c r="R337" t="s">
        <v>5038</v>
      </c>
      <c r="S337" t="s">
        <v>4140</v>
      </c>
      <c r="T337" t="s">
        <v>3063</v>
      </c>
      <c r="U337" t="s">
        <v>4438</v>
      </c>
      <c r="V337" t="s">
        <v>4042</v>
      </c>
      <c r="W337" t="s">
        <v>4190</v>
      </c>
      <c r="X337" t="s">
        <v>3574</v>
      </c>
      <c r="Y337" t="s">
        <v>4258</v>
      </c>
      <c r="Z337" t="s">
        <v>3305</v>
      </c>
      <c r="AA337" t="s">
        <v>4096</v>
      </c>
      <c r="AB337" t="s">
        <v>4097</v>
      </c>
      <c r="AC337" t="s">
        <v>4036</v>
      </c>
      <c r="AD337" t="s">
        <v>4018</v>
      </c>
      <c r="AE337" t="s">
        <v>3060</v>
      </c>
      <c r="AF337" t="s">
        <v>3575</v>
      </c>
      <c r="AG337" t="s">
        <v>3309</v>
      </c>
      <c r="AH337" t="s">
        <v>815</v>
      </c>
      <c r="AI337" t="s">
        <v>3074</v>
      </c>
      <c r="AJ337" t="s">
        <v>3306</v>
      </c>
      <c r="AK337" t="s">
        <v>3274</v>
      </c>
      <c r="AL337" t="s">
        <v>3275</v>
      </c>
      <c r="AM337" t="s">
        <v>3028</v>
      </c>
      <c r="AN337" t="s">
        <v>3063</v>
      </c>
    </row>
    <row r="338" spans="1:40" x14ac:dyDescent="0.25">
      <c r="A338">
        <v>1107515959</v>
      </c>
      <c r="B338">
        <v>11704</v>
      </c>
      <c r="C338" t="s">
        <v>5039</v>
      </c>
      <c r="D338" t="s">
        <v>3298</v>
      </c>
      <c r="E338" s="8">
        <v>42439</v>
      </c>
      <c r="F338" t="s">
        <v>3298</v>
      </c>
      <c r="G338" t="s">
        <v>4024</v>
      </c>
      <c r="H338" s="8">
        <v>45274</v>
      </c>
      <c r="I338" s="8">
        <v>46369</v>
      </c>
      <c r="J338" t="s">
        <v>3041</v>
      </c>
      <c r="K338" s="8">
        <v>219512</v>
      </c>
      <c r="M338">
        <v>220</v>
      </c>
      <c r="N338">
        <v>100</v>
      </c>
      <c r="O338" t="s">
        <v>4067</v>
      </c>
      <c r="P338" t="s">
        <v>4086</v>
      </c>
      <c r="Q338" t="s">
        <v>4027</v>
      </c>
      <c r="R338" t="s">
        <v>5040</v>
      </c>
      <c r="S338" t="s">
        <v>3302</v>
      </c>
      <c r="T338" t="s">
        <v>3085</v>
      </c>
      <c r="U338" t="s">
        <v>4114</v>
      </c>
      <c r="V338" t="s">
        <v>4011</v>
      </c>
      <c r="W338" t="s">
        <v>4190</v>
      </c>
      <c r="X338" t="s">
        <v>3303</v>
      </c>
      <c r="Y338" t="s">
        <v>4115</v>
      </c>
      <c r="Z338" t="s">
        <v>2796</v>
      </c>
      <c r="AA338" t="s">
        <v>4251</v>
      </c>
      <c r="AB338" t="s">
        <v>4118</v>
      </c>
      <c r="AC338" t="s">
        <v>4036</v>
      </c>
      <c r="AD338" t="s">
        <v>4018</v>
      </c>
      <c r="AE338" t="s">
        <v>3060</v>
      </c>
      <c r="AF338" t="s">
        <v>3304</v>
      </c>
      <c r="AG338" t="s">
        <v>3298</v>
      </c>
      <c r="AH338" t="s">
        <v>815</v>
      </c>
      <c r="AI338" t="s">
        <v>3074</v>
      </c>
      <c r="AJ338" t="s">
        <v>3073</v>
      </c>
      <c r="AK338" t="s">
        <v>3274</v>
      </c>
      <c r="AL338" t="s">
        <v>3275</v>
      </c>
      <c r="AM338" t="s">
        <v>3028</v>
      </c>
      <c r="AN338" t="s">
        <v>3307</v>
      </c>
    </row>
    <row r="339" spans="1:40" x14ac:dyDescent="0.25">
      <c r="A339">
        <v>1010023108</v>
      </c>
      <c r="B339">
        <v>11705</v>
      </c>
      <c r="C339" t="s">
        <v>5023</v>
      </c>
      <c r="D339" t="s">
        <v>3298</v>
      </c>
      <c r="E339" s="8">
        <v>38499</v>
      </c>
      <c r="F339" t="s">
        <v>3298</v>
      </c>
      <c r="G339" t="s">
        <v>4024</v>
      </c>
      <c r="H339" s="8">
        <v>45274</v>
      </c>
      <c r="I339" s="8">
        <v>46369</v>
      </c>
      <c r="J339" t="s">
        <v>3041</v>
      </c>
      <c r="K339" s="8">
        <v>219512</v>
      </c>
      <c r="M339">
        <v>220</v>
      </c>
      <c r="N339">
        <v>100</v>
      </c>
      <c r="O339" t="s">
        <v>4067</v>
      </c>
      <c r="P339" t="s">
        <v>4086</v>
      </c>
      <c r="Q339" t="s">
        <v>4046</v>
      </c>
      <c r="R339" t="s">
        <v>5024</v>
      </c>
      <c r="S339" t="s">
        <v>4130</v>
      </c>
      <c r="T339" t="s">
        <v>3063</v>
      </c>
      <c r="U339" t="s">
        <v>4114</v>
      </c>
      <c r="V339" t="s">
        <v>4042</v>
      </c>
      <c r="W339" t="s">
        <v>4190</v>
      </c>
      <c r="X339" t="s">
        <v>3303</v>
      </c>
      <c r="Y339" t="s">
        <v>4115</v>
      </c>
      <c r="Z339" t="s">
        <v>4116</v>
      </c>
      <c r="AA339" t="s">
        <v>4117</v>
      </c>
      <c r="AB339" t="s">
        <v>4118</v>
      </c>
      <c r="AC339" t="s">
        <v>4036</v>
      </c>
      <c r="AD339" t="s">
        <v>4018</v>
      </c>
      <c r="AE339" t="s">
        <v>3060</v>
      </c>
      <c r="AF339" t="s">
        <v>3304</v>
      </c>
      <c r="AG339" t="s">
        <v>3298</v>
      </c>
      <c r="AH339" t="s">
        <v>815</v>
      </c>
      <c r="AI339" t="s">
        <v>3074</v>
      </c>
      <c r="AJ339" t="s">
        <v>4119</v>
      </c>
      <c r="AK339" t="s">
        <v>3274</v>
      </c>
      <c r="AL339" t="s">
        <v>3275</v>
      </c>
      <c r="AM339" t="s">
        <v>3028</v>
      </c>
      <c r="AN339" t="s">
        <v>3063</v>
      </c>
    </row>
    <row r="340" spans="1:40" x14ac:dyDescent="0.25">
      <c r="A340">
        <v>94425260</v>
      </c>
      <c r="B340">
        <v>11708</v>
      </c>
      <c r="C340" t="s">
        <v>5019</v>
      </c>
      <c r="D340" t="s">
        <v>3298</v>
      </c>
      <c r="E340" s="8">
        <v>34026</v>
      </c>
      <c r="F340" t="s">
        <v>3298</v>
      </c>
      <c r="G340" t="s">
        <v>4024</v>
      </c>
      <c r="H340" s="8">
        <v>45274</v>
      </c>
      <c r="I340" s="8">
        <v>46369</v>
      </c>
      <c r="J340" t="s">
        <v>3041</v>
      </c>
      <c r="K340" s="8">
        <v>219512</v>
      </c>
      <c r="M340">
        <v>220</v>
      </c>
      <c r="N340">
        <v>100</v>
      </c>
      <c r="O340" t="s">
        <v>4067</v>
      </c>
      <c r="P340" t="s">
        <v>4445</v>
      </c>
      <c r="Q340" t="s">
        <v>4007</v>
      </c>
      <c r="R340" t="s">
        <v>5020</v>
      </c>
      <c r="S340" t="s">
        <v>4041</v>
      </c>
      <c r="T340" t="s">
        <v>3063</v>
      </c>
      <c r="U340" t="s">
        <v>4114</v>
      </c>
      <c r="V340" t="s">
        <v>4042</v>
      </c>
      <c r="W340" t="s">
        <v>4190</v>
      </c>
      <c r="X340" t="s">
        <v>3303</v>
      </c>
      <c r="Y340" t="s">
        <v>4115</v>
      </c>
      <c r="Z340" t="s">
        <v>3305</v>
      </c>
      <c r="AA340" t="s">
        <v>4096</v>
      </c>
      <c r="AB340" t="s">
        <v>4118</v>
      </c>
      <c r="AC340" t="s">
        <v>4036</v>
      </c>
      <c r="AD340" t="s">
        <v>4018</v>
      </c>
      <c r="AE340" t="s">
        <v>3060</v>
      </c>
      <c r="AF340" t="s">
        <v>3304</v>
      </c>
      <c r="AG340" t="s">
        <v>3298</v>
      </c>
      <c r="AH340" t="s">
        <v>815</v>
      </c>
      <c r="AI340" t="s">
        <v>3074</v>
      </c>
      <c r="AJ340" t="s">
        <v>3306</v>
      </c>
      <c r="AK340" t="s">
        <v>3274</v>
      </c>
      <c r="AL340" t="s">
        <v>3275</v>
      </c>
      <c r="AM340" t="s">
        <v>3028</v>
      </c>
      <c r="AN340" t="s">
        <v>3063</v>
      </c>
    </row>
    <row r="341" spans="1:40" x14ac:dyDescent="0.25">
      <c r="A341">
        <v>1005975423</v>
      </c>
      <c r="B341">
        <v>11709</v>
      </c>
      <c r="C341" t="s">
        <v>5035</v>
      </c>
      <c r="D341" t="s">
        <v>3298</v>
      </c>
      <c r="E341" s="8">
        <v>43329</v>
      </c>
      <c r="F341" t="s">
        <v>3298</v>
      </c>
      <c r="G341" t="s">
        <v>4024</v>
      </c>
      <c r="H341" s="8">
        <v>45274</v>
      </c>
      <c r="I341" s="8">
        <v>46369</v>
      </c>
      <c r="J341" t="s">
        <v>3041</v>
      </c>
      <c r="K341" s="8">
        <v>219512</v>
      </c>
      <c r="M341">
        <v>220</v>
      </c>
      <c r="N341">
        <v>100</v>
      </c>
      <c r="O341" t="s">
        <v>4067</v>
      </c>
      <c r="P341" t="s">
        <v>4006</v>
      </c>
      <c r="Q341" t="s">
        <v>4027</v>
      </c>
      <c r="R341" t="s">
        <v>5036</v>
      </c>
      <c r="S341" t="s">
        <v>4041</v>
      </c>
      <c r="T341" t="s">
        <v>3063</v>
      </c>
      <c r="U341" t="s">
        <v>4114</v>
      </c>
      <c r="V341" t="s">
        <v>4042</v>
      </c>
      <c r="W341" t="s">
        <v>4190</v>
      </c>
      <c r="X341" t="s">
        <v>3303</v>
      </c>
      <c r="Y341" t="s">
        <v>4115</v>
      </c>
      <c r="Z341" t="s">
        <v>3305</v>
      </c>
      <c r="AA341" t="s">
        <v>4096</v>
      </c>
      <c r="AB341" t="s">
        <v>4118</v>
      </c>
      <c r="AC341" t="s">
        <v>4036</v>
      </c>
      <c r="AD341" t="s">
        <v>4018</v>
      </c>
      <c r="AE341" t="s">
        <v>3060</v>
      </c>
      <c r="AF341" t="s">
        <v>3304</v>
      </c>
      <c r="AG341" t="s">
        <v>3298</v>
      </c>
      <c r="AH341" t="s">
        <v>815</v>
      </c>
      <c r="AI341" t="s">
        <v>3074</v>
      </c>
      <c r="AJ341" t="s">
        <v>3306</v>
      </c>
      <c r="AK341" t="s">
        <v>3274</v>
      </c>
      <c r="AL341" t="s">
        <v>3275</v>
      </c>
      <c r="AM341" t="s">
        <v>3028</v>
      </c>
      <c r="AN341" t="s">
        <v>3063</v>
      </c>
    </row>
    <row r="342" spans="1:40" x14ac:dyDescent="0.25">
      <c r="A342">
        <v>94556665</v>
      </c>
      <c r="B342">
        <v>11733</v>
      </c>
      <c r="C342" t="s">
        <v>5041</v>
      </c>
      <c r="D342" t="s">
        <v>3298</v>
      </c>
      <c r="E342" s="8">
        <v>38009</v>
      </c>
      <c r="F342" t="s">
        <v>3298</v>
      </c>
      <c r="G342" t="s">
        <v>4024</v>
      </c>
      <c r="H342" s="8">
        <v>45274</v>
      </c>
      <c r="I342" s="8">
        <v>219512</v>
      </c>
      <c r="J342" t="s">
        <v>3041</v>
      </c>
      <c r="K342" s="8">
        <v>219512</v>
      </c>
      <c r="M342">
        <v>220</v>
      </c>
      <c r="N342">
        <v>100</v>
      </c>
      <c r="O342" t="s">
        <v>4038</v>
      </c>
      <c r="P342" t="s">
        <v>4445</v>
      </c>
      <c r="Q342" t="s">
        <v>4027</v>
      </c>
      <c r="R342" t="s">
        <v>5042</v>
      </c>
      <c r="S342" t="s">
        <v>5043</v>
      </c>
      <c r="T342" t="s">
        <v>3097</v>
      </c>
      <c r="U342" t="s">
        <v>4114</v>
      </c>
      <c r="V342" t="s">
        <v>4011</v>
      </c>
      <c r="W342" t="s">
        <v>4043</v>
      </c>
      <c r="X342" t="s">
        <v>5044</v>
      </c>
      <c r="Y342" t="s">
        <v>5045</v>
      </c>
      <c r="Z342" t="s">
        <v>3283</v>
      </c>
      <c r="AA342" t="s">
        <v>4357</v>
      </c>
      <c r="AB342" t="s">
        <v>4303</v>
      </c>
      <c r="AC342" t="s">
        <v>4017</v>
      </c>
      <c r="AD342" t="s">
        <v>4018</v>
      </c>
      <c r="AE342" t="s">
        <v>4127</v>
      </c>
      <c r="AF342" t="s">
        <v>4934</v>
      </c>
      <c r="AG342" t="s">
        <v>3298</v>
      </c>
      <c r="AH342" t="s">
        <v>1220</v>
      </c>
      <c r="AI342" t="s">
        <v>3074</v>
      </c>
      <c r="AJ342" t="s">
        <v>3284</v>
      </c>
      <c r="AK342" t="s">
        <v>3285</v>
      </c>
      <c r="AL342" t="s">
        <v>3275</v>
      </c>
      <c r="AM342" t="s">
        <v>3081</v>
      </c>
      <c r="AN342" t="s">
        <v>3063</v>
      </c>
    </row>
    <row r="343" spans="1:40" x14ac:dyDescent="0.25">
      <c r="A343">
        <v>1085264207</v>
      </c>
      <c r="B343">
        <v>11737</v>
      </c>
      <c r="C343" t="s">
        <v>5031</v>
      </c>
      <c r="D343" t="s">
        <v>3298</v>
      </c>
      <c r="E343" s="8">
        <v>38836</v>
      </c>
      <c r="F343" t="s">
        <v>5010</v>
      </c>
      <c r="G343" t="s">
        <v>4024</v>
      </c>
      <c r="H343" s="8">
        <v>45274</v>
      </c>
      <c r="I343" s="8">
        <v>219512</v>
      </c>
      <c r="J343" t="s">
        <v>3041</v>
      </c>
      <c r="K343" s="8">
        <v>219512</v>
      </c>
      <c r="M343">
        <v>220</v>
      </c>
      <c r="N343">
        <v>100</v>
      </c>
      <c r="O343" t="s">
        <v>4038</v>
      </c>
      <c r="P343" t="s">
        <v>4086</v>
      </c>
      <c r="Q343" t="s">
        <v>4046</v>
      </c>
      <c r="R343" t="s">
        <v>5032</v>
      </c>
      <c r="S343" t="s">
        <v>4989</v>
      </c>
      <c r="T343" t="s">
        <v>3059</v>
      </c>
      <c r="U343" t="s">
        <v>5012</v>
      </c>
      <c r="V343" t="s">
        <v>4356</v>
      </c>
      <c r="W343" t="s">
        <v>4043</v>
      </c>
      <c r="X343" t="s">
        <v>5013</v>
      </c>
      <c r="Y343" t="s">
        <v>5014</v>
      </c>
      <c r="Z343" t="s">
        <v>3283</v>
      </c>
      <c r="AA343" t="s">
        <v>4357</v>
      </c>
      <c r="AB343" t="s">
        <v>4303</v>
      </c>
      <c r="AC343" t="s">
        <v>4036</v>
      </c>
      <c r="AD343" t="s">
        <v>4018</v>
      </c>
      <c r="AE343" t="s">
        <v>3060</v>
      </c>
      <c r="AF343" t="s">
        <v>4934</v>
      </c>
      <c r="AG343" t="s">
        <v>3298</v>
      </c>
      <c r="AH343" t="s">
        <v>1220</v>
      </c>
      <c r="AI343" t="s">
        <v>3074</v>
      </c>
      <c r="AJ343" t="s">
        <v>3284</v>
      </c>
      <c r="AK343" t="s">
        <v>3274</v>
      </c>
      <c r="AL343" t="s">
        <v>3275</v>
      </c>
      <c r="AM343" t="s">
        <v>3028</v>
      </c>
      <c r="AN343" t="s">
        <v>3063</v>
      </c>
    </row>
    <row r="344" spans="1:40" x14ac:dyDescent="0.25">
      <c r="A344">
        <v>1085266586</v>
      </c>
      <c r="B344">
        <v>11738</v>
      </c>
      <c r="C344" t="s">
        <v>5009</v>
      </c>
      <c r="D344" t="s">
        <v>3298</v>
      </c>
      <c r="E344" s="8">
        <v>38931</v>
      </c>
      <c r="F344" t="s">
        <v>5010</v>
      </c>
      <c r="G344" t="s">
        <v>4024</v>
      </c>
      <c r="H344" s="8">
        <v>45274</v>
      </c>
      <c r="I344" s="8">
        <v>219512</v>
      </c>
      <c r="J344" t="s">
        <v>3041</v>
      </c>
      <c r="K344" s="8">
        <v>219512</v>
      </c>
      <c r="M344">
        <v>220</v>
      </c>
      <c r="N344">
        <v>100</v>
      </c>
      <c r="O344" t="s">
        <v>4038</v>
      </c>
      <c r="P344" t="s">
        <v>4006</v>
      </c>
      <c r="Q344" t="s">
        <v>4027</v>
      </c>
      <c r="R344" t="s">
        <v>5011</v>
      </c>
      <c r="S344" t="s">
        <v>4101</v>
      </c>
      <c r="T344" t="s">
        <v>3059</v>
      </c>
      <c r="U344" t="s">
        <v>5012</v>
      </c>
      <c r="V344" t="s">
        <v>4031</v>
      </c>
      <c r="W344" t="s">
        <v>4043</v>
      </c>
      <c r="X344" t="s">
        <v>5013</v>
      </c>
      <c r="Y344" t="s">
        <v>5014</v>
      </c>
      <c r="Z344" t="s">
        <v>3283</v>
      </c>
      <c r="AA344" t="s">
        <v>4357</v>
      </c>
      <c r="AB344" t="s">
        <v>4303</v>
      </c>
      <c r="AC344" t="s">
        <v>4036</v>
      </c>
      <c r="AD344" t="s">
        <v>4018</v>
      </c>
      <c r="AE344" t="s">
        <v>3060</v>
      </c>
      <c r="AF344" t="s">
        <v>4934</v>
      </c>
      <c r="AG344" t="s">
        <v>3298</v>
      </c>
      <c r="AH344" t="s">
        <v>1220</v>
      </c>
      <c r="AI344" t="s">
        <v>3074</v>
      </c>
      <c r="AJ344" t="s">
        <v>3284</v>
      </c>
      <c r="AK344" t="s">
        <v>3274</v>
      </c>
      <c r="AL344" t="s">
        <v>3275</v>
      </c>
      <c r="AM344" t="s">
        <v>3028</v>
      </c>
      <c r="AN344" t="s">
        <v>3063</v>
      </c>
    </row>
    <row r="345" spans="1:40" x14ac:dyDescent="0.25">
      <c r="A345">
        <v>12996864</v>
      </c>
      <c r="B345">
        <v>11739</v>
      </c>
      <c r="C345" t="s">
        <v>5027</v>
      </c>
      <c r="D345" t="s">
        <v>3298</v>
      </c>
      <c r="E345" s="8">
        <v>32125</v>
      </c>
      <c r="F345" t="s">
        <v>5010</v>
      </c>
      <c r="G345" t="s">
        <v>4024</v>
      </c>
      <c r="H345" s="8">
        <v>45274</v>
      </c>
      <c r="I345" s="8">
        <v>219512</v>
      </c>
      <c r="J345" t="s">
        <v>3041</v>
      </c>
      <c r="K345" s="8">
        <v>219512</v>
      </c>
      <c r="M345">
        <v>220</v>
      </c>
      <c r="N345">
        <v>100</v>
      </c>
      <c r="O345" t="s">
        <v>4038</v>
      </c>
      <c r="P345" t="s">
        <v>4086</v>
      </c>
      <c r="Q345" t="s">
        <v>4007</v>
      </c>
      <c r="R345" t="s">
        <v>5028</v>
      </c>
      <c r="S345" t="s">
        <v>4989</v>
      </c>
      <c r="T345" t="s">
        <v>3059</v>
      </c>
      <c r="U345" t="s">
        <v>5012</v>
      </c>
      <c r="V345" t="s">
        <v>4356</v>
      </c>
      <c r="W345" t="s">
        <v>4043</v>
      </c>
      <c r="X345" t="s">
        <v>5013</v>
      </c>
      <c r="Y345" t="s">
        <v>5014</v>
      </c>
      <c r="Z345" t="s">
        <v>3283</v>
      </c>
      <c r="AA345" t="s">
        <v>4357</v>
      </c>
      <c r="AB345" t="s">
        <v>4303</v>
      </c>
      <c r="AC345" t="s">
        <v>4036</v>
      </c>
      <c r="AD345" t="s">
        <v>4018</v>
      </c>
      <c r="AE345" t="s">
        <v>3060</v>
      </c>
      <c r="AF345" t="s">
        <v>4934</v>
      </c>
      <c r="AG345" t="s">
        <v>3298</v>
      </c>
      <c r="AH345" t="s">
        <v>1220</v>
      </c>
      <c r="AI345" t="s">
        <v>3074</v>
      </c>
      <c r="AJ345" t="s">
        <v>3284</v>
      </c>
      <c r="AK345" t="s">
        <v>3274</v>
      </c>
      <c r="AL345" t="s">
        <v>3275</v>
      </c>
      <c r="AM345" t="s">
        <v>3028</v>
      </c>
      <c r="AN345" t="s">
        <v>3063</v>
      </c>
    </row>
    <row r="346" spans="1:40" x14ac:dyDescent="0.25">
      <c r="A346">
        <v>1110594058</v>
      </c>
      <c r="B346">
        <v>11740</v>
      </c>
      <c r="C346" t="s">
        <v>5015</v>
      </c>
      <c r="D346" t="s">
        <v>3298</v>
      </c>
      <c r="E346" s="8">
        <v>42675</v>
      </c>
      <c r="F346" t="s">
        <v>3309</v>
      </c>
      <c r="G346" t="s">
        <v>4024</v>
      </c>
      <c r="H346" s="8">
        <v>45274</v>
      </c>
      <c r="I346" s="8">
        <v>219512</v>
      </c>
      <c r="J346" t="s">
        <v>3041</v>
      </c>
      <c r="K346" s="8">
        <v>219512</v>
      </c>
      <c r="M346">
        <v>220</v>
      </c>
      <c r="N346">
        <v>100</v>
      </c>
      <c r="O346" t="s">
        <v>4038</v>
      </c>
      <c r="P346" t="s">
        <v>4006</v>
      </c>
      <c r="Q346" t="s">
        <v>4007</v>
      </c>
      <c r="R346" t="s">
        <v>5016</v>
      </c>
      <c r="S346" t="s">
        <v>4989</v>
      </c>
      <c r="T346" t="s">
        <v>3059</v>
      </c>
      <c r="U346" t="s">
        <v>4438</v>
      </c>
      <c r="V346" t="s">
        <v>4356</v>
      </c>
      <c r="W346" t="s">
        <v>4043</v>
      </c>
      <c r="X346" t="s">
        <v>5017</v>
      </c>
      <c r="Y346" t="s">
        <v>5018</v>
      </c>
      <c r="Z346" t="s">
        <v>3283</v>
      </c>
      <c r="AA346" t="s">
        <v>4357</v>
      </c>
      <c r="AB346" t="s">
        <v>4303</v>
      </c>
      <c r="AC346" t="s">
        <v>4036</v>
      </c>
      <c r="AD346" t="s">
        <v>4018</v>
      </c>
      <c r="AE346" t="s">
        <v>3060</v>
      </c>
      <c r="AF346" t="s">
        <v>4934</v>
      </c>
      <c r="AG346" t="s">
        <v>3309</v>
      </c>
      <c r="AH346" t="s">
        <v>1220</v>
      </c>
      <c r="AI346" t="s">
        <v>3074</v>
      </c>
      <c r="AJ346" t="s">
        <v>3284</v>
      </c>
      <c r="AK346" t="s">
        <v>3274</v>
      </c>
      <c r="AL346" t="s">
        <v>3275</v>
      </c>
      <c r="AM346" t="s">
        <v>3028</v>
      </c>
      <c r="AN346" t="s">
        <v>3063</v>
      </c>
    </row>
    <row r="347" spans="1:40" x14ac:dyDescent="0.25">
      <c r="A347">
        <v>1107101472</v>
      </c>
      <c r="B347">
        <v>11706</v>
      </c>
      <c r="C347" t="s">
        <v>5048</v>
      </c>
      <c r="D347" t="s">
        <v>3298</v>
      </c>
      <c r="E347" s="8">
        <v>41886</v>
      </c>
      <c r="F347" t="s">
        <v>3298</v>
      </c>
      <c r="G347" t="s">
        <v>4024</v>
      </c>
      <c r="H347" s="8">
        <v>45275</v>
      </c>
      <c r="I347" s="8">
        <v>46370</v>
      </c>
      <c r="J347" t="s">
        <v>3041</v>
      </c>
      <c r="K347" s="8">
        <v>219512</v>
      </c>
      <c r="M347">
        <v>220</v>
      </c>
      <c r="N347">
        <v>100</v>
      </c>
      <c r="O347" t="s">
        <v>4067</v>
      </c>
      <c r="P347" t="s">
        <v>4177</v>
      </c>
      <c r="Q347" t="s">
        <v>4027</v>
      </c>
      <c r="R347" t="s">
        <v>5049</v>
      </c>
      <c r="S347" t="s">
        <v>4491</v>
      </c>
      <c r="T347" t="s">
        <v>3063</v>
      </c>
      <c r="U347" t="s">
        <v>4114</v>
      </c>
      <c r="V347" t="s">
        <v>4042</v>
      </c>
      <c r="W347" t="s">
        <v>4190</v>
      </c>
      <c r="X347" t="s">
        <v>3303</v>
      </c>
      <c r="Y347" t="s">
        <v>4115</v>
      </c>
      <c r="Z347" t="s">
        <v>2796</v>
      </c>
      <c r="AA347" t="s">
        <v>4251</v>
      </c>
      <c r="AB347" t="s">
        <v>4118</v>
      </c>
      <c r="AC347" t="s">
        <v>4036</v>
      </c>
      <c r="AD347" t="s">
        <v>4018</v>
      </c>
      <c r="AE347" t="s">
        <v>3060</v>
      </c>
      <c r="AF347" t="s">
        <v>3304</v>
      </c>
      <c r="AG347" t="s">
        <v>3298</v>
      </c>
      <c r="AH347" t="s">
        <v>815</v>
      </c>
      <c r="AI347" t="s">
        <v>3074</v>
      </c>
      <c r="AJ347" t="s">
        <v>3073</v>
      </c>
      <c r="AK347" t="s">
        <v>3274</v>
      </c>
      <c r="AL347" t="s">
        <v>3275</v>
      </c>
      <c r="AM347" t="s">
        <v>3028</v>
      </c>
      <c r="AN347" t="s">
        <v>3063</v>
      </c>
    </row>
    <row r="348" spans="1:40" x14ac:dyDescent="0.25">
      <c r="A348">
        <v>1087111785</v>
      </c>
      <c r="B348">
        <v>11748</v>
      </c>
      <c r="C348" t="s">
        <v>5050</v>
      </c>
      <c r="D348" t="s">
        <v>4895</v>
      </c>
      <c r="E348" s="8">
        <v>38364</v>
      </c>
      <c r="F348" t="s">
        <v>3298</v>
      </c>
      <c r="G348" t="s">
        <v>4024</v>
      </c>
      <c r="H348" s="8">
        <v>45276</v>
      </c>
      <c r="I348" s="8">
        <v>46371</v>
      </c>
      <c r="J348" t="s">
        <v>3041</v>
      </c>
      <c r="K348" s="8">
        <v>219512</v>
      </c>
      <c r="M348">
        <v>220</v>
      </c>
      <c r="N348">
        <v>100</v>
      </c>
      <c r="O348" t="s">
        <v>4067</v>
      </c>
      <c r="P348" t="s">
        <v>4496</v>
      </c>
      <c r="Q348" t="s">
        <v>4027</v>
      </c>
      <c r="R348" t="s">
        <v>5051</v>
      </c>
      <c r="S348" t="s">
        <v>4041</v>
      </c>
      <c r="T348" t="s">
        <v>3063</v>
      </c>
      <c r="U348" t="s">
        <v>4114</v>
      </c>
      <c r="V348" t="s">
        <v>4042</v>
      </c>
      <c r="W348" t="s">
        <v>4190</v>
      </c>
      <c r="X348" t="s">
        <v>3303</v>
      </c>
      <c r="Y348" t="s">
        <v>4115</v>
      </c>
      <c r="Z348" t="s">
        <v>3305</v>
      </c>
      <c r="AA348" t="s">
        <v>4096</v>
      </c>
      <c r="AB348" t="s">
        <v>4118</v>
      </c>
      <c r="AC348" t="s">
        <v>4036</v>
      </c>
      <c r="AD348" t="s">
        <v>4018</v>
      </c>
      <c r="AE348" t="s">
        <v>3060</v>
      </c>
      <c r="AF348" t="s">
        <v>3304</v>
      </c>
      <c r="AG348" t="s">
        <v>3298</v>
      </c>
      <c r="AH348" t="s">
        <v>815</v>
      </c>
      <c r="AI348" t="s">
        <v>3074</v>
      </c>
      <c r="AJ348" t="s">
        <v>3306</v>
      </c>
      <c r="AK348" t="s">
        <v>3274</v>
      </c>
      <c r="AL348" t="s">
        <v>3275</v>
      </c>
      <c r="AM348" t="s">
        <v>3028</v>
      </c>
      <c r="AN348" t="s">
        <v>3063</v>
      </c>
    </row>
    <row r="349" spans="1:40" x14ac:dyDescent="0.25">
      <c r="A349">
        <v>75033800</v>
      </c>
      <c r="B349">
        <v>11767</v>
      </c>
      <c r="C349" t="s">
        <v>5071</v>
      </c>
      <c r="D349" t="s">
        <v>5072</v>
      </c>
      <c r="E349" s="8">
        <v>33672</v>
      </c>
      <c r="F349" t="s">
        <v>5072</v>
      </c>
      <c r="G349" t="s">
        <v>4024</v>
      </c>
      <c r="H349" s="8">
        <v>45280</v>
      </c>
      <c r="I349" s="8">
        <v>219512</v>
      </c>
      <c r="J349" t="s">
        <v>3041</v>
      </c>
      <c r="K349" s="8">
        <v>219512</v>
      </c>
      <c r="M349">
        <v>220</v>
      </c>
      <c r="N349">
        <v>100</v>
      </c>
      <c r="O349" t="s">
        <v>4038</v>
      </c>
      <c r="P349" t="s">
        <v>4086</v>
      </c>
      <c r="Q349" t="s">
        <v>4027</v>
      </c>
      <c r="R349" t="s">
        <v>5073</v>
      </c>
      <c r="S349" t="s">
        <v>4101</v>
      </c>
      <c r="T349" t="s">
        <v>3059</v>
      </c>
      <c r="U349" t="s">
        <v>4387</v>
      </c>
      <c r="V349" t="s">
        <v>4031</v>
      </c>
      <c r="W349" t="s">
        <v>4043</v>
      </c>
      <c r="X349" t="s">
        <v>3270</v>
      </c>
      <c r="Y349" t="s">
        <v>4238</v>
      </c>
      <c r="Z349" t="s">
        <v>3283</v>
      </c>
      <c r="AA349" t="s">
        <v>4357</v>
      </c>
      <c r="AB349" t="s">
        <v>4303</v>
      </c>
      <c r="AC349" t="s">
        <v>4036</v>
      </c>
      <c r="AD349" t="s">
        <v>4018</v>
      </c>
      <c r="AE349" t="s">
        <v>3060</v>
      </c>
      <c r="AF349" t="s">
        <v>3271</v>
      </c>
      <c r="AG349" t="s">
        <v>3265</v>
      </c>
      <c r="AH349" t="s">
        <v>1220</v>
      </c>
      <c r="AI349" t="s">
        <v>3074</v>
      </c>
      <c r="AJ349" t="s">
        <v>3284</v>
      </c>
      <c r="AK349" t="s">
        <v>3274</v>
      </c>
      <c r="AL349" t="s">
        <v>3275</v>
      </c>
      <c r="AM349" t="s">
        <v>3028</v>
      </c>
      <c r="AN349" t="s">
        <v>3063</v>
      </c>
    </row>
    <row r="350" spans="1:40" x14ac:dyDescent="0.25">
      <c r="A350">
        <v>10277772</v>
      </c>
      <c r="B350">
        <v>11768</v>
      </c>
      <c r="C350" t="s">
        <v>5063</v>
      </c>
      <c r="D350" t="s">
        <v>5064</v>
      </c>
      <c r="E350" s="8">
        <v>31350</v>
      </c>
      <c r="F350" t="s">
        <v>5064</v>
      </c>
      <c r="G350" t="s">
        <v>4024</v>
      </c>
      <c r="H350" s="8">
        <v>45280</v>
      </c>
      <c r="I350" s="8">
        <v>219512</v>
      </c>
      <c r="J350" t="s">
        <v>3041</v>
      </c>
      <c r="K350" s="8">
        <v>219512</v>
      </c>
      <c r="M350">
        <v>220</v>
      </c>
      <c r="N350">
        <v>100</v>
      </c>
      <c r="O350" t="s">
        <v>4038</v>
      </c>
      <c r="P350" t="s">
        <v>4086</v>
      </c>
      <c r="Q350" t="s">
        <v>4007</v>
      </c>
      <c r="R350" t="s">
        <v>5065</v>
      </c>
      <c r="S350" t="s">
        <v>4989</v>
      </c>
      <c r="T350" t="s">
        <v>3059</v>
      </c>
      <c r="U350" t="s">
        <v>4387</v>
      </c>
      <c r="V350" t="s">
        <v>4356</v>
      </c>
      <c r="W350" t="s">
        <v>4043</v>
      </c>
      <c r="X350" t="s">
        <v>3270</v>
      </c>
      <c r="Y350" t="s">
        <v>4238</v>
      </c>
      <c r="Z350" t="s">
        <v>3283</v>
      </c>
      <c r="AA350" t="s">
        <v>4357</v>
      </c>
      <c r="AB350" t="s">
        <v>4303</v>
      </c>
      <c r="AC350" t="s">
        <v>4036</v>
      </c>
      <c r="AD350" t="s">
        <v>4018</v>
      </c>
      <c r="AE350" t="s">
        <v>3060</v>
      </c>
      <c r="AF350" t="s">
        <v>3271</v>
      </c>
      <c r="AG350" t="s">
        <v>3265</v>
      </c>
      <c r="AH350" t="s">
        <v>1220</v>
      </c>
      <c r="AI350" t="s">
        <v>3074</v>
      </c>
      <c r="AJ350" t="s">
        <v>3284</v>
      </c>
      <c r="AK350" t="s">
        <v>3274</v>
      </c>
      <c r="AL350" t="s">
        <v>3275</v>
      </c>
      <c r="AM350" t="s">
        <v>3028</v>
      </c>
      <c r="AN350" t="s">
        <v>3063</v>
      </c>
    </row>
    <row r="351" spans="1:40" x14ac:dyDescent="0.25">
      <c r="A351">
        <v>1053834045</v>
      </c>
      <c r="B351">
        <v>11769</v>
      </c>
      <c r="C351" t="s">
        <v>5069</v>
      </c>
      <c r="D351" t="s">
        <v>5064</v>
      </c>
      <c r="E351" s="8">
        <v>41029</v>
      </c>
      <c r="F351" t="s">
        <v>5064</v>
      </c>
      <c r="G351" t="s">
        <v>4024</v>
      </c>
      <c r="H351" s="8">
        <v>45280</v>
      </c>
      <c r="I351" s="8">
        <v>219512</v>
      </c>
      <c r="J351" t="s">
        <v>3041</v>
      </c>
      <c r="K351" s="8">
        <v>219512</v>
      </c>
      <c r="M351">
        <v>220</v>
      </c>
      <c r="N351">
        <v>100</v>
      </c>
      <c r="O351" t="s">
        <v>4038</v>
      </c>
      <c r="P351" t="s">
        <v>4177</v>
      </c>
      <c r="Q351" t="s">
        <v>4007</v>
      </c>
      <c r="R351" t="s">
        <v>5070</v>
      </c>
      <c r="S351" t="s">
        <v>4029</v>
      </c>
      <c r="T351" t="s">
        <v>3059</v>
      </c>
      <c r="U351" t="s">
        <v>4387</v>
      </c>
      <c r="V351" t="s">
        <v>4031</v>
      </c>
      <c r="W351" t="s">
        <v>4043</v>
      </c>
      <c r="X351" t="s">
        <v>3270</v>
      </c>
      <c r="Y351" t="s">
        <v>4238</v>
      </c>
      <c r="Z351" t="s">
        <v>3283</v>
      </c>
      <c r="AA351" t="s">
        <v>4357</v>
      </c>
      <c r="AB351" t="s">
        <v>4303</v>
      </c>
      <c r="AC351" t="s">
        <v>4036</v>
      </c>
      <c r="AD351" t="s">
        <v>4018</v>
      </c>
      <c r="AE351" t="s">
        <v>3060</v>
      </c>
      <c r="AF351" t="s">
        <v>3271</v>
      </c>
      <c r="AG351" t="s">
        <v>3265</v>
      </c>
      <c r="AH351" t="s">
        <v>1220</v>
      </c>
      <c r="AI351" t="s">
        <v>3074</v>
      </c>
      <c r="AJ351" t="s">
        <v>3284</v>
      </c>
      <c r="AK351" t="s">
        <v>3274</v>
      </c>
      <c r="AL351" t="s">
        <v>3275</v>
      </c>
      <c r="AM351" t="s">
        <v>3028</v>
      </c>
      <c r="AN351" t="s">
        <v>3063</v>
      </c>
    </row>
    <row r="352" spans="1:40" x14ac:dyDescent="0.25">
      <c r="A352">
        <v>18401465</v>
      </c>
      <c r="B352">
        <v>11774</v>
      </c>
      <c r="C352" t="s">
        <v>5056</v>
      </c>
      <c r="D352" t="s">
        <v>3298</v>
      </c>
      <c r="E352" s="8">
        <v>40296</v>
      </c>
      <c r="F352" t="s">
        <v>3298</v>
      </c>
      <c r="G352" t="s">
        <v>4024</v>
      </c>
      <c r="H352" s="8">
        <v>45280</v>
      </c>
      <c r="I352" s="8">
        <v>219512</v>
      </c>
      <c r="J352" t="s">
        <v>3041</v>
      </c>
      <c r="K352" s="8">
        <v>219512</v>
      </c>
      <c r="M352">
        <v>220</v>
      </c>
      <c r="N352">
        <v>100</v>
      </c>
      <c r="O352" t="s">
        <v>4038</v>
      </c>
      <c r="P352" t="s">
        <v>4006</v>
      </c>
      <c r="Q352" t="s">
        <v>4046</v>
      </c>
      <c r="R352" t="s">
        <v>5057</v>
      </c>
      <c r="S352" t="s">
        <v>4029</v>
      </c>
      <c r="T352" t="s">
        <v>3059</v>
      </c>
      <c r="U352" t="s">
        <v>5055</v>
      </c>
      <c r="V352" t="s">
        <v>4031</v>
      </c>
      <c r="W352" t="s">
        <v>4043</v>
      </c>
      <c r="X352" t="s">
        <v>3270</v>
      </c>
      <c r="Y352" t="s">
        <v>4238</v>
      </c>
      <c r="Z352" t="s">
        <v>3283</v>
      </c>
      <c r="AA352" t="s">
        <v>4357</v>
      </c>
      <c r="AB352" t="s">
        <v>4303</v>
      </c>
      <c r="AC352" t="s">
        <v>4036</v>
      </c>
      <c r="AD352" t="s">
        <v>4018</v>
      </c>
      <c r="AE352" t="s">
        <v>3060</v>
      </c>
      <c r="AF352" t="s">
        <v>3271</v>
      </c>
      <c r="AG352" t="s">
        <v>3265</v>
      </c>
      <c r="AH352" t="s">
        <v>1220</v>
      </c>
      <c r="AI352" t="s">
        <v>3074</v>
      </c>
      <c r="AJ352" t="s">
        <v>3284</v>
      </c>
      <c r="AK352" t="s">
        <v>3274</v>
      </c>
      <c r="AL352" t="s">
        <v>3275</v>
      </c>
      <c r="AM352" t="s">
        <v>3028</v>
      </c>
      <c r="AN352" t="s">
        <v>3063</v>
      </c>
    </row>
    <row r="353" spans="1:40" x14ac:dyDescent="0.25">
      <c r="A353">
        <v>7562293</v>
      </c>
      <c r="B353">
        <v>11776</v>
      </c>
      <c r="C353" t="s">
        <v>5052</v>
      </c>
      <c r="D353" t="s">
        <v>5053</v>
      </c>
      <c r="E353" s="8">
        <v>32689</v>
      </c>
      <c r="F353" t="s">
        <v>5053</v>
      </c>
      <c r="G353" t="s">
        <v>4024</v>
      </c>
      <c r="H353" s="8">
        <v>45280</v>
      </c>
      <c r="I353" s="8">
        <v>219512</v>
      </c>
      <c r="J353" t="s">
        <v>3041</v>
      </c>
      <c r="K353" s="8">
        <v>219512</v>
      </c>
      <c r="M353">
        <v>220</v>
      </c>
      <c r="N353">
        <v>100</v>
      </c>
      <c r="O353" t="s">
        <v>4038</v>
      </c>
      <c r="P353" t="s">
        <v>4086</v>
      </c>
      <c r="Q353" t="s">
        <v>4007</v>
      </c>
      <c r="R353" t="s">
        <v>5054</v>
      </c>
      <c r="S353" t="s">
        <v>3100</v>
      </c>
      <c r="T353" t="s">
        <v>3059</v>
      </c>
      <c r="U353" t="s">
        <v>5055</v>
      </c>
      <c r="V353" t="s">
        <v>4356</v>
      </c>
      <c r="W353" t="s">
        <v>4043</v>
      </c>
      <c r="X353" t="s">
        <v>3270</v>
      </c>
      <c r="Y353" t="s">
        <v>4238</v>
      </c>
      <c r="Z353" t="s">
        <v>3283</v>
      </c>
      <c r="AA353" t="s">
        <v>4357</v>
      </c>
      <c r="AB353" t="s">
        <v>4303</v>
      </c>
      <c r="AC353" t="s">
        <v>4036</v>
      </c>
      <c r="AD353" t="s">
        <v>4018</v>
      </c>
      <c r="AE353" t="s">
        <v>3060</v>
      </c>
      <c r="AF353" t="s">
        <v>3271</v>
      </c>
      <c r="AG353" t="s">
        <v>3265</v>
      </c>
      <c r="AH353" t="s">
        <v>1220</v>
      </c>
      <c r="AI353" t="s">
        <v>3074</v>
      </c>
      <c r="AJ353" t="s">
        <v>3284</v>
      </c>
      <c r="AK353" t="s">
        <v>3274</v>
      </c>
      <c r="AL353" t="s">
        <v>3275</v>
      </c>
      <c r="AM353" t="s">
        <v>3028</v>
      </c>
      <c r="AN353" t="s">
        <v>3063</v>
      </c>
    </row>
    <row r="354" spans="1:40" x14ac:dyDescent="0.25">
      <c r="A354">
        <v>1097389603</v>
      </c>
      <c r="B354">
        <v>11780</v>
      </c>
      <c r="C354" t="s">
        <v>5066</v>
      </c>
      <c r="D354" t="s">
        <v>5067</v>
      </c>
      <c r="E354" s="8">
        <v>38335</v>
      </c>
      <c r="F354" t="s">
        <v>5067</v>
      </c>
      <c r="G354" t="s">
        <v>4024</v>
      </c>
      <c r="H354" s="8">
        <v>45280</v>
      </c>
      <c r="I354" s="8">
        <v>219512</v>
      </c>
      <c r="J354" t="s">
        <v>3041</v>
      </c>
      <c r="K354" s="8">
        <v>219512</v>
      </c>
      <c r="M354">
        <v>220</v>
      </c>
      <c r="N354">
        <v>100</v>
      </c>
      <c r="O354" t="s">
        <v>4038</v>
      </c>
      <c r="P354" t="s">
        <v>4086</v>
      </c>
      <c r="Q354" t="s">
        <v>4027</v>
      </c>
      <c r="R354" t="s">
        <v>5068</v>
      </c>
      <c r="S354" t="s">
        <v>3100</v>
      </c>
      <c r="T354" t="s">
        <v>3059</v>
      </c>
      <c r="U354" t="s">
        <v>5055</v>
      </c>
      <c r="V354" t="s">
        <v>4356</v>
      </c>
      <c r="W354" t="s">
        <v>4043</v>
      </c>
      <c r="X354" t="s">
        <v>3270</v>
      </c>
      <c r="Y354" t="s">
        <v>4238</v>
      </c>
      <c r="Z354" t="s">
        <v>3283</v>
      </c>
      <c r="AA354" t="s">
        <v>4357</v>
      </c>
      <c r="AB354" t="s">
        <v>4303</v>
      </c>
      <c r="AC354" t="s">
        <v>4036</v>
      </c>
      <c r="AD354" t="s">
        <v>4018</v>
      </c>
      <c r="AE354" t="s">
        <v>3060</v>
      </c>
      <c r="AF354" t="s">
        <v>3271</v>
      </c>
      <c r="AG354" t="s">
        <v>3265</v>
      </c>
      <c r="AH354" t="s">
        <v>1220</v>
      </c>
      <c r="AI354" t="s">
        <v>3074</v>
      </c>
      <c r="AJ354" t="s">
        <v>3284</v>
      </c>
      <c r="AK354" t="s">
        <v>3274</v>
      </c>
      <c r="AL354" t="s">
        <v>3275</v>
      </c>
      <c r="AM354" t="s">
        <v>3028</v>
      </c>
      <c r="AN354" t="s">
        <v>3063</v>
      </c>
    </row>
    <row r="355" spans="1:40" x14ac:dyDescent="0.25">
      <c r="A355">
        <v>7553727</v>
      </c>
      <c r="B355">
        <v>11781</v>
      </c>
      <c r="C355" t="s">
        <v>5058</v>
      </c>
      <c r="D355" t="s">
        <v>5053</v>
      </c>
      <c r="E355" s="8">
        <v>35042</v>
      </c>
      <c r="F355" t="s">
        <v>5053</v>
      </c>
      <c r="G355" t="s">
        <v>4024</v>
      </c>
      <c r="H355" s="8">
        <v>45280</v>
      </c>
      <c r="I355" s="8">
        <v>219512</v>
      </c>
      <c r="J355" t="s">
        <v>3041</v>
      </c>
      <c r="K355" s="8">
        <v>219512</v>
      </c>
      <c r="M355">
        <v>220</v>
      </c>
      <c r="N355">
        <v>100</v>
      </c>
      <c r="O355" t="s">
        <v>4038</v>
      </c>
      <c r="P355" t="s">
        <v>4086</v>
      </c>
      <c r="Q355" t="s">
        <v>4027</v>
      </c>
      <c r="R355" t="s">
        <v>5059</v>
      </c>
      <c r="S355" t="s">
        <v>5043</v>
      </c>
      <c r="T355" t="s">
        <v>3097</v>
      </c>
      <c r="U355" t="s">
        <v>5055</v>
      </c>
      <c r="V355" t="s">
        <v>4011</v>
      </c>
      <c r="W355" t="s">
        <v>4043</v>
      </c>
      <c r="X355" t="s">
        <v>5060</v>
      </c>
      <c r="Y355" t="s">
        <v>5061</v>
      </c>
      <c r="Z355" t="s">
        <v>3283</v>
      </c>
      <c r="AA355" t="s">
        <v>4357</v>
      </c>
      <c r="AB355" t="s">
        <v>4303</v>
      </c>
      <c r="AC355" t="s">
        <v>4017</v>
      </c>
      <c r="AD355" t="s">
        <v>4018</v>
      </c>
      <c r="AE355" t="s">
        <v>5062</v>
      </c>
      <c r="AF355" t="s">
        <v>3271</v>
      </c>
      <c r="AG355" t="s">
        <v>3265</v>
      </c>
      <c r="AH355" t="s">
        <v>1220</v>
      </c>
      <c r="AI355" t="s">
        <v>3074</v>
      </c>
      <c r="AJ355" t="s">
        <v>3284</v>
      </c>
      <c r="AK355" t="s">
        <v>3285</v>
      </c>
      <c r="AL355" t="s">
        <v>3275</v>
      </c>
      <c r="AM355" t="s">
        <v>3081</v>
      </c>
      <c r="AN355" t="s">
        <v>3063</v>
      </c>
    </row>
    <row r="356" spans="1:40" x14ac:dyDescent="0.25">
      <c r="A356">
        <v>1005744504</v>
      </c>
      <c r="B356">
        <v>11791</v>
      </c>
      <c r="C356" t="s">
        <v>5080</v>
      </c>
      <c r="D356" t="s">
        <v>3298</v>
      </c>
      <c r="E356" s="8">
        <v>43222</v>
      </c>
      <c r="F356" t="s">
        <v>3298</v>
      </c>
      <c r="G356" t="s">
        <v>4024</v>
      </c>
      <c r="H356" s="8">
        <v>45281</v>
      </c>
      <c r="I356" s="8">
        <v>46376</v>
      </c>
      <c r="J356" t="s">
        <v>3041</v>
      </c>
      <c r="K356" s="8">
        <v>219512</v>
      </c>
      <c r="M356">
        <v>220</v>
      </c>
      <c r="N356">
        <v>100</v>
      </c>
      <c r="O356" t="s">
        <v>4067</v>
      </c>
      <c r="P356" t="s">
        <v>4086</v>
      </c>
      <c r="Q356" t="s">
        <v>4027</v>
      </c>
      <c r="R356" t="s">
        <v>5081</v>
      </c>
      <c r="S356" t="s">
        <v>3573</v>
      </c>
      <c r="T356" t="s">
        <v>3085</v>
      </c>
      <c r="U356" t="s">
        <v>4114</v>
      </c>
      <c r="V356" t="s">
        <v>4042</v>
      </c>
      <c r="W356" t="s">
        <v>4190</v>
      </c>
      <c r="X356" t="s">
        <v>3303</v>
      </c>
      <c r="Y356" t="s">
        <v>4115</v>
      </c>
      <c r="Z356" t="s">
        <v>2796</v>
      </c>
      <c r="AA356" t="s">
        <v>4251</v>
      </c>
      <c r="AB356" t="s">
        <v>4118</v>
      </c>
      <c r="AC356" t="s">
        <v>4036</v>
      </c>
      <c r="AD356" t="s">
        <v>4018</v>
      </c>
      <c r="AE356" t="s">
        <v>3060</v>
      </c>
      <c r="AF356" t="s">
        <v>3304</v>
      </c>
      <c r="AG356" t="s">
        <v>3298</v>
      </c>
      <c r="AH356" t="s">
        <v>815</v>
      </c>
      <c r="AI356" t="s">
        <v>3074</v>
      </c>
      <c r="AJ356" t="s">
        <v>3073</v>
      </c>
      <c r="AK356" t="s">
        <v>3274</v>
      </c>
      <c r="AL356" t="s">
        <v>3275</v>
      </c>
      <c r="AM356" t="s">
        <v>3028</v>
      </c>
      <c r="AN356" t="s">
        <v>3307</v>
      </c>
    </row>
    <row r="357" spans="1:40" x14ac:dyDescent="0.25">
      <c r="A357">
        <v>94288292</v>
      </c>
      <c r="B357">
        <v>11798</v>
      </c>
      <c r="C357" t="s">
        <v>5074</v>
      </c>
      <c r="D357" t="s">
        <v>5075</v>
      </c>
      <c r="E357" s="8">
        <v>37035</v>
      </c>
      <c r="F357" t="s">
        <v>3298</v>
      </c>
      <c r="G357" t="s">
        <v>4024</v>
      </c>
      <c r="H357" s="8">
        <v>45281</v>
      </c>
      <c r="I357" s="8">
        <v>46376</v>
      </c>
      <c r="J357" t="s">
        <v>3041</v>
      </c>
      <c r="K357" s="8">
        <v>219512</v>
      </c>
      <c r="M357">
        <v>220</v>
      </c>
      <c r="N357">
        <v>100</v>
      </c>
      <c r="O357" t="s">
        <v>4067</v>
      </c>
      <c r="P357" t="s">
        <v>4177</v>
      </c>
      <c r="Q357" t="s">
        <v>4007</v>
      </c>
      <c r="R357" t="s">
        <v>5076</v>
      </c>
      <c r="S357" t="s">
        <v>3573</v>
      </c>
      <c r="T357" t="s">
        <v>3085</v>
      </c>
      <c r="U357" t="s">
        <v>4114</v>
      </c>
      <c r="V357" t="s">
        <v>4042</v>
      </c>
      <c r="W357" t="s">
        <v>4190</v>
      </c>
      <c r="X357" t="s">
        <v>3303</v>
      </c>
      <c r="Y357" t="s">
        <v>4115</v>
      </c>
      <c r="Z357" t="s">
        <v>2796</v>
      </c>
      <c r="AA357" t="s">
        <v>4251</v>
      </c>
      <c r="AB357" t="s">
        <v>4118</v>
      </c>
      <c r="AC357" t="s">
        <v>4036</v>
      </c>
      <c r="AD357" t="s">
        <v>4018</v>
      </c>
      <c r="AE357" t="s">
        <v>3060</v>
      </c>
      <c r="AF357" t="s">
        <v>3304</v>
      </c>
      <c r="AG357" t="s">
        <v>3298</v>
      </c>
      <c r="AH357" t="s">
        <v>815</v>
      </c>
      <c r="AI357" t="s">
        <v>3074</v>
      </c>
      <c r="AJ357" t="s">
        <v>3073</v>
      </c>
      <c r="AK357" t="s">
        <v>3274</v>
      </c>
      <c r="AL357" t="s">
        <v>3275</v>
      </c>
      <c r="AM357" t="s">
        <v>3028</v>
      </c>
      <c r="AN357" t="s">
        <v>3307</v>
      </c>
    </row>
    <row r="358" spans="1:40" x14ac:dyDescent="0.25">
      <c r="A358">
        <v>1032361031</v>
      </c>
      <c r="B358">
        <v>11800</v>
      </c>
      <c r="C358" t="s">
        <v>5077</v>
      </c>
      <c r="D358" t="s">
        <v>4004</v>
      </c>
      <c r="E358" s="8">
        <v>38105</v>
      </c>
      <c r="F358" t="s">
        <v>4004</v>
      </c>
      <c r="G358" t="s">
        <v>4024</v>
      </c>
      <c r="H358" s="8">
        <v>45281</v>
      </c>
      <c r="I358" s="8">
        <v>219512</v>
      </c>
      <c r="J358" t="s">
        <v>3041</v>
      </c>
      <c r="K358" s="8">
        <v>219512</v>
      </c>
      <c r="M358">
        <v>220</v>
      </c>
      <c r="N358">
        <v>100</v>
      </c>
      <c r="O358" t="s">
        <v>4038</v>
      </c>
      <c r="P358" t="s">
        <v>4177</v>
      </c>
      <c r="Q358" t="s">
        <v>4046</v>
      </c>
      <c r="R358" t="s">
        <v>5078</v>
      </c>
      <c r="S358" t="s">
        <v>4989</v>
      </c>
      <c r="T358" t="s">
        <v>3059</v>
      </c>
      <c r="U358" t="s">
        <v>4063</v>
      </c>
      <c r="V358" t="s">
        <v>4356</v>
      </c>
      <c r="W358" t="s">
        <v>4043</v>
      </c>
      <c r="X358" t="s">
        <v>4032</v>
      </c>
      <c r="Y358" t="s">
        <v>4033</v>
      </c>
      <c r="Z358" t="s">
        <v>3283</v>
      </c>
      <c r="AA358" t="s">
        <v>4357</v>
      </c>
      <c r="AB358" t="s">
        <v>4303</v>
      </c>
      <c r="AC358" t="s">
        <v>4036</v>
      </c>
      <c r="AD358" t="s">
        <v>4018</v>
      </c>
      <c r="AE358" t="s">
        <v>3060</v>
      </c>
      <c r="AF358" t="s">
        <v>3282</v>
      </c>
      <c r="AG358" t="s">
        <v>3258</v>
      </c>
      <c r="AH358" t="s">
        <v>1220</v>
      </c>
      <c r="AI358" t="s">
        <v>3074</v>
      </c>
      <c r="AJ358" t="s">
        <v>3284</v>
      </c>
      <c r="AK358" t="s">
        <v>3274</v>
      </c>
      <c r="AL358" t="s">
        <v>3275</v>
      </c>
      <c r="AM358" t="s">
        <v>3028</v>
      </c>
      <c r="AN358" t="s">
        <v>3063</v>
      </c>
    </row>
    <row r="359" spans="1:40" x14ac:dyDescent="0.25">
      <c r="A359">
        <v>1144079008</v>
      </c>
      <c r="B359">
        <v>11814</v>
      </c>
      <c r="C359" t="s">
        <v>5083</v>
      </c>
      <c r="D359" t="s">
        <v>3298</v>
      </c>
      <c r="E359" s="8">
        <v>41379</v>
      </c>
      <c r="F359" t="s">
        <v>3298</v>
      </c>
      <c r="G359" t="s">
        <v>4024</v>
      </c>
      <c r="H359" s="8">
        <v>45282</v>
      </c>
      <c r="I359" s="8">
        <v>46377</v>
      </c>
      <c r="J359" t="s">
        <v>3041</v>
      </c>
      <c r="K359" s="8">
        <v>219512</v>
      </c>
      <c r="M359">
        <v>220</v>
      </c>
      <c r="N359">
        <v>100</v>
      </c>
      <c r="O359" t="s">
        <v>4067</v>
      </c>
      <c r="P359" t="s">
        <v>4177</v>
      </c>
      <c r="Q359" t="s">
        <v>4027</v>
      </c>
      <c r="R359" t="s">
        <v>5084</v>
      </c>
      <c r="S359" t="s">
        <v>4140</v>
      </c>
      <c r="T359" t="s">
        <v>3063</v>
      </c>
      <c r="U359" t="s">
        <v>4114</v>
      </c>
      <c r="V359" t="s">
        <v>4042</v>
      </c>
      <c r="W359" t="s">
        <v>4190</v>
      </c>
      <c r="X359" t="s">
        <v>3303</v>
      </c>
      <c r="Y359" t="s">
        <v>4115</v>
      </c>
      <c r="Z359" t="s">
        <v>3305</v>
      </c>
      <c r="AA359" t="s">
        <v>4096</v>
      </c>
      <c r="AB359" t="s">
        <v>4118</v>
      </c>
      <c r="AC359" t="s">
        <v>4036</v>
      </c>
      <c r="AD359" t="s">
        <v>4018</v>
      </c>
      <c r="AE359" t="s">
        <v>3060</v>
      </c>
      <c r="AF359" t="s">
        <v>3304</v>
      </c>
      <c r="AG359" t="s">
        <v>3298</v>
      </c>
      <c r="AH359" t="s">
        <v>815</v>
      </c>
      <c r="AI359" t="s">
        <v>3074</v>
      </c>
      <c r="AJ359" t="s">
        <v>3306</v>
      </c>
      <c r="AK359" t="s">
        <v>3274</v>
      </c>
      <c r="AL359" t="s">
        <v>3275</v>
      </c>
      <c r="AM359" t="s">
        <v>3028</v>
      </c>
      <c r="AN359" t="s">
        <v>3063</v>
      </c>
    </row>
    <row r="360" spans="1:40" x14ac:dyDescent="0.25">
      <c r="A360">
        <v>1061743154</v>
      </c>
      <c r="B360">
        <v>11815</v>
      </c>
      <c r="C360" t="s">
        <v>5085</v>
      </c>
      <c r="D360" t="s">
        <v>4561</v>
      </c>
      <c r="E360" s="8">
        <v>39781</v>
      </c>
      <c r="F360" t="s">
        <v>3298</v>
      </c>
      <c r="G360" t="s">
        <v>4024</v>
      </c>
      <c r="H360" s="8">
        <v>45282</v>
      </c>
      <c r="I360" s="8">
        <v>46377</v>
      </c>
      <c r="J360" t="s">
        <v>3041</v>
      </c>
      <c r="K360" s="8">
        <v>219512</v>
      </c>
      <c r="M360">
        <v>220</v>
      </c>
      <c r="N360">
        <v>100</v>
      </c>
      <c r="O360" t="s">
        <v>4067</v>
      </c>
      <c r="P360" t="s">
        <v>4006</v>
      </c>
      <c r="Q360" t="s">
        <v>4046</v>
      </c>
      <c r="R360" t="s">
        <v>5086</v>
      </c>
      <c r="S360" t="s">
        <v>4140</v>
      </c>
      <c r="T360" t="s">
        <v>3063</v>
      </c>
      <c r="U360" t="s">
        <v>4114</v>
      </c>
      <c r="V360" t="s">
        <v>4042</v>
      </c>
      <c r="W360" t="s">
        <v>4190</v>
      </c>
      <c r="X360" t="s">
        <v>3303</v>
      </c>
      <c r="Y360" t="s">
        <v>4115</v>
      </c>
      <c r="Z360" t="s">
        <v>3305</v>
      </c>
      <c r="AA360" t="s">
        <v>4096</v>
      </c>
      <c r="AB360" t="s">
        <v>4118</v>
      </c>
      <c r="AC360" t="s">
        <v>4036</v>
      </c>
      <c r="AD360" t="s">
        <v>4018</v>
      </c>
      <c r="AE360" t="s">
        <v>3060</v>
      </c>
      <c r="AF360" t="s">
        <v>3304</v>
      </c>
      <c r="AG360" t="s">
        <v>3298</v>
      </c>
      <c r="AH360" t="s">
        <v>815</v>
      </c>
      <c r="AI360" t="s">
        <v>3074</v>
      </c>
      <c r="AJ360" t="s">
        <v>3306</v>
      </c>
      <c r="AK360" t="s">
        <v>3274</v>
      </c>
      <c r="AL360" t="s">
        <v>3275</v>
      </c>
      <c r="AM360" t="s">
        <v>3028</v>
      </c>
      <c r="AN360" t="s">
        <v>3063</v>
      </c>
    </row>
    <row r="361" spans="1:40" x14ac:dyDescent="0.25">
      <c r="A361">
        <v>2988421</v>
      </c>
      <c r="B361">
        <v>11822</v>
      </c>
      <c r="C361" t="s">
        <v>5087</v>
      </c>
      <c r="D361" t="s">
        <v>5088</v>
      </c>
      <c r="E361" s="8">
        <v>31390</v>
      </c>
      <c r="F361" t="s">
        <v>5089</v>
      </c>
      <c r="G361" t="s">
        <v>4024</v>
      </c>
      <c r="H361" s="8">
        <v>45282</v>
      </c>
      <c r="I361" s="8">
        <v>219512</v>
      </c>
      <c r="J361" t="s">
        <v>3041</v>
      </c>
      <c r="K361" s="8">
        <v>219512</v>
      </c>
      <c r="M361">
        <v>220</v>
      </c>
      <c r="N361">
        <v>100</v>
      </c>
      <c r="O361" t="s">
        <v>4038</v>
      </c>
      <c r="P361" t="s">
        <v>4142</v>
      </c>
      <c r="Q361" t="s">
        <v>4046</v>
      </c>
      <c r="R361" t="s">
        <v>5090</v>
      </c>
      <c r="S361" t="s">
        <v>4029</v>
      </c>
      <c r="T361" t="s">
        <v>3059</v>
      </c>
      <c r="U361" t="s">
        <v>5055</v>
      </c>
      <c r="V361" t="s">
        <v>4031</v>
      </c>
      <c r="W361" t="s">
        <v>4043</v>
      </c>
      <c r="X361" t="s">
        <v>3270</v>
      </c>
      <c r="Y361" t="s">
        <v>4238</v>
      </c>
      <c r="Z361" t="s">
        <v>3283</v>
      </c>
      <c r="AA361" t="s">
        <v>4357</v>
      </c>
      <c r="AB361" t="s">
        <v>4303</v>
      </c>
      <c r="AC361" t="s">
        <v>4036</v>
      </c>
      <c r="AD361" t="s">
        <v>4018</v>
      </c>
      <c r="AE361" t="s">
        <v>3060</v>
      </c>
      <c r="AF361" t="s">
        <v>3271</v>
      </c>
      <c r="AG361" t="s">
        <v>3265</v>
      </c>
      <c r="AH361" t="s">
        <v>1220</v>
      </c>
      <c r="AI361" t="s">
        <v>3074</v>
      </c>
      <c r="AJ361" t="s">
        <v>3284</v>
      </c>
      <c r="AK361" t="s">
        <v>3274</v>
      </c>
      <c r="AL361" t="s">
        <v>3275</v>
      </c>
      <c r="AM361" t="s">
        <v>3028</v>
      </c>
      <c r="AN361" t="s">
        <v>3063</v>
      </c>
    </row>
    <row r="362" spans="1:40" x14ac:dyDescent="0.25">
      <c r="A362">
        <v>85154013</v>
      </c>
      <c r="B362">
        <v>11830</v>
      </c>
      <c r="C362" t="s">
        <v>5091</v>
      </c>
      <c r="D362" t="s">
        <v>5092</v>
      </c>
      <c r="E362" s="8">
        <v>37844</v>
      </c>
      <c r="F362" t="s">
        <v>3298</v>
      </c>
      <c r="G362" t="s">
        <v>4024</v>
      </c>
      <c r="H362" s="8">
        <v>45283</v>
      </c>
      <c r="I362" s="8">
        <v>46378</v>
      </c>
      <c r="J362" t="s">
        <v>3041</v>
      </c>
      <c r="K362" s="8">
        <v>219512</v>
      </c>
      <c r="M362">
        <v>220</v>
      </c>
      <c r="N362">
        <v>100</v>
      </c>
      <c r="O362" t="s">
        <v>4067</v>
      </c>
      <c r="P362" t="s">
        <v>4055</v>
      </c>
      <c r="Q362" t="s">
        <v>4027</v>
      </c>
      <c r="R362" t="s">
        <v>5093</v>
      </c>
      <c r="S362" t="s">
        <v>4494</v>
      </c>
      <c r="T362" t="s">
        <v>3063</v>
      </c>
      <c r="U362" t="s">
        <v>4114</v>
      </c>
      <c r="V362" t="s">
        <v>4042</v>
      </c>
      <c r="W362" t="s">
        <v>4190</v>
      </c>
      <c r="X362" t="s">
        <v>3303</v>
      </c>
      <c r="Y362" t="s">
        <v>4115</v>
      </c>
      <c r="Z362" t="s">
        <v>2796</v>
      </c>
      <c r="AA362" t="s">
        <v>4251</v>
      </c>
      <c r="AB362" t="s">
        <v>4118</v>
      </c>
      <c r="AC362" t="s">
        <v>4036</v>
      </c>
      <c r="AD362" t="s">
        <v>4018</v>
      </c>
      <c r="AE362" t="s">
        <v>3060</v>
      </c>
      <c r="AF362" t="s">
        <v>3304</v>
      </c>
      <c r="AG362" t="s">
        <v>3298</v>
      </c>
      <c r="AH362" t="s">
        <v>815</v>
      </c>
      <c r="AI362" t="s">
        <v>3074</v>
      </c>
      <c r="AJ362" t="s">
        <v>3073</v>
      </c>
      <c r="AK362" t="s">
        <v>3274</v>
      </c>
      <c r="AL362" t="s">
        <v>3275</v>
      </c>
      <c r="AM362" t="s">
        <v>3028</v>
      </c>
      <c r="AN362" t="s">
        <v>3063</v>
      </c>
    </row>
    <row r="363" spans="1:40" x14ac:dyDescent="0.25">
      <c r="A363">
        <v>1144027776</v>
      </c>
      <c r="B363">
        <v>11841</v>
      </c>
      <c r="C363" t="s">
        <v>5096</v>
      </c>
      <c r="D363" t="s">
        <v>5097</v>
      </c>
      <c r="E363" s="8">
        <v>39304</v>
      </c>
      <c r="F363" t="s">
        <v>3298</v>
      </c>
      <c r="G363" t="s">
        <v>4024</v>
      </c>
      <c r="H363" s="8">
        <v>45287</v>
      </c>
      <c r="I363" s="8">
        <v>46382</v>
      </c>
      <c r="J363" t="s">
        <v>3041</v>
      </c>
      <c r="K363" s="8">
        <v>219512</v>
      </c>
      <c r="M363">
        <v>220</v>
      </c>
      <c r="N363">
        <v>100</v>
      </c>
      <c r="O363" t="s">
        <v>4067</v>
      </c>
      <c r="P363" t="s">
        <v>4086</v>
      </c>
      <c r="Q363" t="s">
        <v>4027</v>
      </c>
      <c r="R363" t="s">
        <v>5098</v>
      </c>
      <c r="S363" t="s">
        <v>4437</v>
      </c>
      <c r="T363" t="s">
        <v>3068</v>
      </c>
      <c r="U363" t="s">
        <v>4114</v>
      </c>
      <c r="V363" t="s">
        <v>4011</v>
      </c>
      <c r="W363" t="s">
        <v>4190</v>
      </c>
      <c r="X363" t="s">
        <v>3303</v>
      </c>
      <c r="Y363" t="s">
        <v>4115</v>
      </c>
      <c r="Z363" t="s">
        <v>2796</v>
      </c>
      <c r="AA363" t="s">
        <v>4251</v>
      </c>
      <c r="AB363" t="s">
        <v>4118</v>
      </c>
      <c r="AC363" t="s">
        <v>4017</v>
      </c>
      <c r="AD363" t="s">
        <v>4018</v>
      </c>
      <c r="AE363" t="s">
        <v>3060</v>
      </c>
      <c r="AF363" t="s">
        <v>3304</v>
      </c>
      <c r="AG363" t="s">
        <v>3298</v>
      </c>
      <c r="AH363" t="s">
        <v>815</v>
      </c>
      <c r="AI363" t="s">
        <v>3074</v>
      </c>
      <c r="AJ363" t="s">
        <v>3073</v>
      </c>
      <c r="AK363" t="s">
        <v>3274</v>
      </c>
      <c r="AL363" t="s">
        <v>3275</v>
      </c>
      <c r="AM363" t="s">
        <v>3028</v>
      </c>
      <c r="AN363" t="s">
        <v>3055</v>
      </c>
    </row>
    <row r="364" spans="1:40" x14ac:dyDescent="0.25">
      <c r="A364">
        <v>1130655948</v>
      </c>
      <c r="B364">
        <v>11842</v>
      </c>
      <c r="C364" t="s">
        <v>5094</v>
      </c>
      <c r="D364" t="s">
        <v>3298</v>
      </c>
      <c r="E364" s="8">
        <v>38720</v>
      </c>
      <c r="F364" t="s">
        <v>3298</v>
      </c>
      <c r="G364" t="s">
        <v>4024</v>
      </c>
      <c r="H364" s="8">
        <v>45287</v>
      </c>
      <c r="I364" s="8">
        <v>46382</v>
      </c>
      <c r="J364" t="s">
        <v>3041</v>
      </c>
      <c r="K364" s="8">
        <v>219512</v>
      </c>
      <c r="M364">
        <v>220</v>
      </c>
      <c r="N364">
        <v>100</v>
      </c>
      <c r="O364" t="s">
        <v>4067</v>
      </c>
      <c r="P364" t="s">
        <v>4006</v>
      </c>
      <c r="Q364" t="s">
        <v>4046</v>
      </c>
      <c r="R364" t="s">
        <v>5095</v>
      </c>
      <c r="S364" t="s">
        <v>3573</v>
      </c>
      <c r="T364" t="s">
        <v>3085</v>
      </c>
      <c r="U364" t="s">
        <v>4114</v>
      </c>
      <c r="V364" t="s">
        <v>4042</v>
      </c>
      <c r="W364" t="s">
        <v>4190</v>
      </c>
      <c r="X364" t="s">
        <v>3303</v>
      </c>
      <c r="Y364" t="s">
        <v>4115</v>
      </c>
      <c r="Z364" t="s">
        <v>2796</v>
      </c>
      <c r="AA364" t="s">
        <v>4251</v>
      </c>
      <c r="AB364" t="s">
        <v>4118</v>
      </c>
      <c r="AC364" t="s">
        <v>4036</v>
      </c>
      <c r="AD364" t="s">
        <v>4018</v>
      </c>
      <c r="AE364" t="s">
        <v>3060</v>
      </c>
      <c r="AF364" t="s">
        <v>3304</v>
      </c>
      <c r="AG364" t="s">
        <v>3298</v>
      </c>
      <c r="AH364" t="s">
        <v>815</v>
      </c>
      <c r="AI364" t="s">
        <v>3074</v>
      </c>
      <c r="AJ364" t="s">
        <v>3073</v>
      </c>
      <c r="AK364" t="s">
        <v>3274</v>
      </c>
      <c r="AL364" t="s">
        <v>3275</v>
      </c>
      <c r="AM364" t="s">
        <v>3028</v>
      </c>
      <c r="AN364" t="s">
        <v>3307</v>
      </c>
    </row>
    <row r="365" spans="1:40" x14ac:dyDescent="0.25">
      <c r="A365">
        <v>4223283</v>
      </c>
      <c r="B365">
        <v>11843</v>
      </c>
      <c r="C365" t="s">
        <v>5103</v>
      </c>
      <c r="D365" t="s">
        <v>5104</v>
      </c>
      <c r="E365" s="8">
        <v>33155</v>
      </c>
      <c r="F365" t="s">
        <v>4004</v>
      </c>
      <c r="G365" t="s">
        <v>4024</v>
      </c>
      <c r="H365" s="8">
        <v>45288</v>
      </c>
      <c r="I365" s="8">
        <v>219512</v>
      </c>
      <c r="J365" t="s">
        <v>3041</v>
      </c>
      <c r="K365" s="8">
        <v>219512</v>
      </c>
      <c r="M365">
        <v>220</v>
      </c>
      <c r="N365">
        <v>100</v>
      </c>
      <c r="O365" t="s">
        <v>4038</v>
      </c>
      <c r="P365" t="s">
        <v>4026</v>
      </c>
      <c r="Q365" t="s">
        <v>4046</v>
      </c>
      <c r="R365" t="s">
        <v>5105</v>
      </c>
      <c r="S365" t="s">
        <v>4989</v>
      </c>
      <c r="T365" t="s">
        <v>4341</v>
      </c>
      <c r="U365" t="s">
        <v>4063</v>
      </c>
      <c r="V365" t="s">
        <v>4011</v>
      </c>
      <c r="W365" t="s">
        <v>4043</v>
      </c>
      <c r="X365" t="s">
        <v>4090</v>
      </c>
      <c r="Y365" t="s">
        <v>4091</v>
      </c>
      <c r="Z365" t="s">
        <v>3293</v>
      </c>
      <c r="AA365" t="s">
        <v>4082</v>
      </c>
      <c r="AB365" t="s">
        <v>4083</v>
      </c>
      <c r="AC365" t="s">
        <v>4036</v>
      </c>
      <c r="AD365" t="s">
        <v>4018</v>
      </c>
      <c r="AE365" t="s">
        <v>3317</v>
      </c>
      <c r="AF365" t="s">
        <v>3282</v>
      </c>
      <c r="AG365" t="s">
        <v>3258</v>
      </c>
      <c r="AH365" t="s">
        <v>3294</v>
      </c>
      <c r="AI365" t="s">
        <v>3295</v>
      </c>
      <c r="AJ365" t="s">
        <v>3296</v>
      </c>
      <c r="AK365" t="s">
        <v>3318</v>
      </c>
      <c r="AL365" t="s">
        <v>3275</v>
      </c>
      <c r="AM365" t="s">
        <v>3318</v>
      </c>
      <c r="AN365" t="s">
        <v>3319</v>
      </c>
    </row>
    <row r="366" spans="1:40" x14ac:dyDescent="0.25">
      <c r="A366">
        <v>1081759222</v>
      </c>
      <c r="B366">
        <v>11846</v>
      </c>
      <c r="C366" t="s">
        <v>5137</v>
      </c>
      <c r="D366" t="s">
        <v>5138</v>
      </c>
      <c r="E366" s="8">
        <v>38467</v>
      </c>
      <c r="F366" t="s">
        <v>4004</v>
      </c>
      <c r="G366" t="s">
        <v>4024</v>
      </c>
      <c r="H366" s="8">
        <v>45288</v>
      </c>
      <c r="I366" s="8">
        <v>219512</v>
      </c>
      <c r="J366" t="s">
        <v>3041</v>
      </c>
      <c r="K366" s="8">
        <v>219512</v>
      </c>
      <c r="M366">
        <v>220</v>
      </c>
      <c r="N366">
        <v>100</v>
      </c>
      <c r="O366" t="s">
        <v>4038</v>
      </c>
      <c r="P366" t="s">
        <v>4006</v>
      </c>
      <c r="Q366" t="s">
        <v>4027</v>
      </c>
      <c r="R366" t="s">
        <v>5139</v>
      </c>
      <c r="S366" t="s">
        <v>4989</v>
      </c>
      <c r="T366" t="s">
        <v>3059</v>
      </c>
      <c r="U366" t="s">
        <v>4063</v>
      </c>
      <c r="V366" t="s">
        <v>4356</v>
      </c>
      <c r="W366" t="s">
        <v>4043</v>
      </c>
      <c r="X366" t="s">
        <v>4032</v>
      </c>
      <c r="Y366" t="s">
        <v>4033</v>
      </c>
      <c r="Z366" t="s">
        <v>3283</v>
      </c>
      <c r="AA366" t="s">
        <v>4357</v>
      </c>
      <c r="AB366" t="s">
        <v>4303</v>
      </c>
      <c r="AC366" t="s">
        <v>4036</v>
      </c>
      <c r="AD366" t="s">
        <v>4018</v>
      </c>
      <c r="AE366" t="s">
        <v>3060</v>
      </c>
      <c r="AF366" t="s">
        <v>3282</v>
      </c>
      <c r="AG366" t="s">
        <v>3258</v>
      </c>
      <c r="AH366" t="s">
        <v>1220</v>
      </c>
      <c r="AI366" t="s">
        <v>3074</v>
      </c>
      <c r="AJ366" t="s">
        <v>3284</v>
      </c>
      <c r="AK366" t="s">
        <v>3274</v>
      </c>
      <c r="AL366" t="s">
        <v>3275</v>
      </c>
      <c r="AM366" t="s">
        <v>3028</v>
      </c>
      <c r="AN366" t="s">
        <v>3063</v>
      </c>
    </row>
    <row r="367" spans="1:40" x14ac:dyDescent="0.25">
      <c r="A367">
        <v>18393166</v>
      </c>
      <c r="B367">
        <v>11851</v>
      </c>
      <c r="C367" t="s">
        <v>5116</v>
      </c>
      <c r="D367" t="s">
        <v>5067</v>
      </c>
      <c r="E367" s="8">
        <v>32539</v>
      </c>
      <c r="F367" t="s">
        <v>5067</v>
      </c>
      <c r="G367" t="s">
        <v>4024</v>
      </c>
      <c r="H367" s="8">
        <v>45288</v>
      </c>
      <c r="I367" s="8">
        <v>219512</v>
      </c>
      <c r="J367" t="s">
        <v>3041</v>
      </c>
      <c r="K367" s="8">
        <v>219512</v>
      </c>
      <c r="M367">
        <v>220</v>
      </c>
      <c r="N367">
        <v>100</v>
      </c>
      <c r="O367" t="s">
        <v>4038</v>
      </c>
      <c r="P367" t="s">
        <v>4006</v>
      </c>
      <c r="Q367" t="s">
        <v>4007</v>
      </c>
      <c r="R367" t="s">
        <v>5117</v>
      </c>
      <c r="S367" t="s">
        <v>3100</v>
      </c>
      <c r="T367" t="s">
        <v>3059</v>
      </c>
      <c r="U367" t="s">
        <v>5055</v>
      </c>
      <c r="V367" t="s">
        <v>4356</v>
      </c>
      <c r="W367" t="s">
        <v>4043</v>
      </c>
      <c r="X367" t="s">
        <v>3270</v>
      </c>
      <c r="Y367" t="s">
        <v>4238</v>
      </c>
      <c r="Z367" t="s">
        <v>3283</v>
      </c>
      <c r="AA367" t="s">
        <v>4357</v>
      </c>
      <c r="AB367" t="s">
        <v>4303</v>
      </c>
      <c r="AC367" t="s">
        <v>4036</v>
      </c>
      <c r="AD367" t="s">
        <v>4018</v>
      </c>
      <c r="AE367" t="s">
        <v>3060</v>
      </c>
      <c r="AF367" t="s">
        <v>3271</v>
      </c>
      <c r="AG367" t="s">
        <v>3265</v>
      </c>
      <c r="AH367" t="s">
        <v>1220</v>
      </c>
      <c r="AI367" t="s">
        <v>3074</v>
      </c>
      <c r="AJ367" t="s">
        <v>3284</v>
      </c>
      <c r="AK367" t="s">
        <v>3274</v>
      </c>
      <c r="AL367" t="s">
        <v>3275</v>
      </c>
      <c r="AM367" t="s">
        <v>3028</v>
      </c>
      <c r="AN367" t="s">
        <v>3063</v>
      </c>
    </row>
    <row r="368" spans="1:40" x14ac:dyDescent="0.25">
      <c r="A368">
        <v>94499516</v>
      </c>
      <c r="B368">
        <v>11852</v>
      </c>
      <c r="C368" t="s">
        <v>5154</v>
      </c>
      <c r="D368" t="s">
        <v>3298</v>
      </c>
      <c r="E368" s="8">
        <v>34856</v>
      </c>
      <c r="F368" t="s">
        <v>5010</v>
      </c>
      <c r="G368" t="s">
        <v>4024</v>
      </c>
      <c r="H368" s="8">
        <v>45288</v>
      </c>
      <c r="I368" s="8">
        <v>219512</v>
      </c>
      <c r="J368" t="s">
        <v>3041</v>
      </c>
      <c r="K368" s="8">
        <v>219512</v>
      </c>
      <c r="M368">
        <v>220</v>
      </c>
      <c r="N368">
        <v>100</v>
      </c>
      <c r="O368" t="s">
        <v>4038</v>
      </c>
      <c r="P368" t="s">
        <v>4006</v>
      </c>
      <c r="Q368" t="s">
        <v>4046</v>
      </c>
      <c r="R368" t="s">
        <v>5155</v>
      </c>
      <c r="S368" t="s">
        <v>4101</v>
      </c>
      <c r="T368" t="s">
        <v>3059</v>
      </c>
      <c r="U368" t="s">
        <v>5012</v>
      </c>
      <c r="V368" t="s">
        <v>4031</v>
      </c>
      <c r="W368" t="s">
        <v>4043</v>
      </c>
      <c r="X368" t="s">
        <v>5013</v>
      </c>
      <c r="Y368" t="s">
        <v>5014</v>
      </c>
      <c r="Z368" t="s">
        <v>3283</v>
      </c>
      <c r="AA368" t="s">
        <v>4357</v>
      </c>
      <c r="AB368" t="s">
        <v>4303</v>
      </c>
      <c r="AC368" t="s">
        <v>4036</v>
      </c>
      <c r="AD368" t="s">
        <v>4018</v>
      </c>
      <c r="AE368" t="s">
        <v>3060</v>
      </c>
      <c r="AF368" t="s">
        <v>4934</v>
      </c>
      <c r="AG368" t="s">
        <v>3298</v>
      </c>
      <c r="AH368" t="s">
        <v>1220</v>
      </c>
      <c r="AI368" t="s">
        <v>3074</v>
      </c>
      <c r="AJ368" t="s">
        <v>3284</v>
      </c>
      <c r="AK368" t="s">
        <v>3274</v>
      </c>
      <c r="AL368" t="s">
        <v>3275</v>
      </c>
      <c r="AM368" t="s">
        <v>3028</v>
      </c>
      <c r="AN368" t="s">
        <v>3063</v>
      </c>
    </row>
    <row r="369" spans="1:40" x14ac:dyDescent="0.25">
      <c r="A369">
        <v>80233456</v>
      </c>
      <c r="B369">
        <v>11856</v>
      </c>
      <c r="C369" t="s">
        <v>5126</v>
      </c>
      <c r="D369" t="s">
        <v>4004</v>
      </c>
      <c r="E369" s="8">
        <v>36124</v>
      </c>
      <c r="F369" t="s">
        <v>5067</v>
      </c>
      <c r="G369" t="s">
        <v>4024</v>
      </c>
      <c r="H369" s="8">
        <v>45288</v>
      </c>
      <c r="I369" s="8">
        <v>219512</v>
      </c>
      <c r="J369" t="s">
        <v>3041</v>
      </c>
      <c r="K369" s="8">
        <v>219512</v>
      </c>
      <c r="M369">
        <v>220</v>
      </c>
      <c r="N369">
        <v>100</v>
      </c>
      <c r="O369" t="s">
        <v>4038</v>
      </c>
      <c r="P369" t="s">
        <v>4006</v>
      </c>
      <c r="Q369" t="s">
        <v>4027</v>
      </c>
      <c r="R369" t="s">
        <v>5127</v>
      </c>
      <c r="S369" t="s">
        <v>4029</v>
      </c>
      <c r="T369" t="s">
        <v>3059</v>
      </c>
      <c r="U369" t="s">
        <v>5055</v>
      </c>
      <c r="V369" t="s">
        <v>4031</v>
      </c>
      <c r="W369" t="s">
        <v>4043</v>
      </c>
      <c r="X369" t="s">
        <v>3270</v>
      </c>
      <c r="Y369" t="s">
        <v>4238</v>
      </c>
      <c r="Z369" t="s">
        <v>3283</v>
      </c>
      <c r="AA369" t="s">
        <v>4357</v>
      </c>
      <c r="AB369" t="s">
        <v>4303</v>
      </c>
      <c r="AC369" t="s">
        <v>4036</v>
      </c>
      <c r="AD369" t="s">
        <v>4018</v>
      </c>
      <c r="AE369" t="s">
        <v>3060</v>
      </c>
      <c r="AF369" t="s">
        <v>3271</v>
      </c>
      <c r="AG369" t="s">
        <v>3265</v>
      </c>
      <c r="AH369" t="s">
        <v>1220</v>
      </c>
      <c r="AI369" t="s">
        <v>3074</v>
      </c>
      <c r="AJ369" t="s">
        <v>3284</v>
      </c>
      <c r="AK369" t="s">
        <v>3274</v>
      </c>
      <c r="AL369" t="s">
        <v>3275</v>
      </c>
      <c r="AM369" t="s">
        <v>3028</v>
      </c>
      <c r="AN369" t="s">
        <v>3063</v>
      </c>
    </row>
    <row r="370" spans="1:40" x14ac:dyDescent="0.25">
      <c r="A370">
        <v>16864182</v>
      </c>
      <c r="B370">
        <v>11857</v>
      </c>
      <c r="C370" t="s">
        <v>5156</v>
      </c>
      <c r="D370" t="s">
        <v>5157</v>
      </c>
      <c r="E370" s="8">
        <v>36194</v>
      </c>
      <c r="F370" t="s">
        <v>3449</v>
      </c>
      <c r="G370" t="s">
        <v>4024</v>
      </c>
      <c r="H370" s="8">
        <v>45288</v>
      </c>
      <c r="I370" s="8">
        <v>219512</v>
      </c>
      <c r="J370" t="s">
        <v>3041</v>
      </c>
      <c r="K370" s="8">
        <v>219512</v>
      </c>
      <c r="M370">
        <v>220</v>
      </c>
      <c r="N370">
        <v>100</v>
      </c>
      <c r="O370" t="s">
        <v>4038</v>
      </c>
      <c r="P370" t="s">
        <v>4086</v>
      </c>
      <c r="Q370" t="s">
        <v>4027</v>
      </c>
      <c r="R370" t="s">
        <v>5158</v>
      </c>
      <c r="S370" t="s">
        <v>4989</v>
      </c>
      <c r="T370" t="s">
        <v>3059</v>
      </c>
      <c r="U370" t="s">
        <v>4114</v>
      </c>
      <c r="V370" t="s">
        <v>4356</v>
      </c>
      <c r="W370" t="s">
        <v>4043</v>
      </c>
      <c r="X370" t="s">
        <v>5013</v>
      </c>
      <c r="Y370" t="s">
        <v>5014</v>
      </c>
      <c r="Z370" t="s">
        <v>3283</v>
      </c>
      <c r="AA370" t="s">
        <v>4357</v>
      </c>
      <c r="AB370" t="s">
        <v>4303</v>
      </c>
      <c r="AC370" t="s">
        <v>4036</v>
      </c>
      <c r="AD370" t="s">
        <v>4018</v>
      </c>
      <c r="AE370" t="s">
        <v>3060</v>
      </c>
      <c r="AF370" t="s">
        <v>4934</v>
      </c>
      <c r="AG370" t="s">
        <v>3298</v>
      </c>
      <c r="AH370" t="s">
        <v>1220</v>
      </c>
      <c r="AI370" t="s">
        <v>3074</v>
      </c>
      <c r="AJ370" t="s">
        <v>3284</v>
      </c>
      <c r="AK370" t="s">
        <v>3274</v>
      </c>
      <c r="AL370" t="s">
        <v>3275</v>
      </c>
      <c r="AM370" t="s">
        <v>3028</v>
      </c>
      <c r="AN370" t="s">
        <v>3063</v>
      </c>
    </row>
    <row r="371" spans="1:40" x14ac:dyDescent="0.25">
      <c r="A371">
        <v>4377656</v>
      </c>
      <c r="B371">
        <v>11859</v>
      </c>
      <c r="C371" t="s">
        <v>5148</v>
      </c>
      <c r="D371" t="s">
        <v>5053</v>
      </c>
      <c r="E371" s="8">
        <v>36776</v>
      </c>
      <c r="F371" t="s">
        <v>5053</v>
      </c>
      <c r="G371" t="s">
        <v>4024</v>
      </c>
      <c r="H371" s="8">
        <v>45288</v>
      </c>
      <c r="I371" s="8">
        <v>219512</v>
      </c>
      <c r="J371" t="s">
        <v>3041</v>
      </c>
      <c r="K371" s="8">
        <v>219512</v>
      </c>
      <c r="M371">
        <v>220</v>
      </c>
      <c r="N371">
        <v>100</v>
      </c>
      <c r="O371" t="s">
        <v>4038</v>
      </c>
      <c r="P371" t="s">
        <v>4177</v>
      </c>
      <c r="Q371" t="s">
        <v>4027</v>
      </c>
      <c r="R371" t="s">
        <v>5149</v>
      </c>
      <c r="S371" t="s">
        <v>3573</v>
      </c>
      <c r="T371" t="s">
        <v>3079</v>
      </c>
      <c r="U371" t="s">
        <v>5055</v>
      </c>
      <c r="V371" t="s">
        <v>4042</v>
      </c>
      <c r="W371" t="s">
        <v>4043</v>
      </c>
      <c r="X371" t="s">
        <v>3270</v>
      </c>
      <c r="Y371" t="s">
        <v>4238</v>
      </c>
      <c r="Z371" t="s">
        <v>3283</v>
      </c>
      <c r="AA371" t="s">
        <v>4357</v>
      </c>
      <c r="AB371" t="s">
        <v>4303</v>
      </c>
      <c r="AC371" t="s">
        <v>4036</v>
      </c>
      <c r="AD371" t="s">
        <v>4018</v>
      </c>
      <c r="AE371" t="s">
        <v>3060</v>
      </c>
      <c r="AF371" t="s">
        <v>3271</v>
      </c>
      <c r="AG371" t="s">
        <v>3265</v>
      </c>
      <c r="AH371" t="s">
        <v>1220</v>
      </c>
      <c r="AI371" t="s">
        <v>3074</v>
      </c>
      <c r="AJ371" t="s">
        <v>3284</v>
      </c>
      <c r="AK371" t="s">
        <v>3274</v>
      </c>
      <c r="AL371" t="s">
        <v>3275</v>
      </c>
      <c r="AM371" t="s">
        <v>3028</v>
      </c>
      <c r="AN371" t="s">
        <v>3063</v>
      </c>
    </row>
    <row r="372" spans="1:40" x14ac:dyDescent="0.25">
      <c r="A372">
        <v>9976667</v>
      </c>
      <c r="B372">
        <v>11860</v>
      </c>
      <c r="C372" t="s">
        <v>5159</v>
      </c>
      <c r="D372" t="s">
        <v>5082</v>
      </c>
      <c r="E372" s="8">
        <v>36782</v>
      </c>
      <c r="F372" t="s">
        <v>5064</v>
      </c>
      <c r="G372" t="s">
        <v>4024</v>
      </c>
      <c r="H372" s="8">
        <v>45288</v>
      </c>
      <c r="I372" s="8">
        <v>219512</v>
      </c>
      <c r="J372" t="s">
        <v>3041</v>
      </c>
      <c r="K372" s="8">
        <v>219512</v>
      </c>
      <c r="M372">
        <v>220</v>
      </c>
      <c r="N372">
        <v>100</v>
      </c>
      <c r="O372" t="s">
        <v>4038</v>
      </c>
      <c r="P372" t="s">
        <v>4177</v>
      </c>
      <c r="Q372" t="s">
        <v>4027</v>
      </c>
      <c r="R372" t="s">
        <v>5160</v>
      </c>
      <c r="S372" t="s">
        <v>3100</v>
      </c>
      <c r="T372" t="s">
        <v>3059</v>
      </c>
      <c r="U372" t="s">
        <v>4387</v>
      </c>
      <c r="V372" t="s">
        <v>4356</v>
      </c>
      <c r="W372" t="s">
        <v>4043</v>
      </c>
      <c r="X372" t="s">
        <v>3270</v>
      </c>
      <c r="Y372" t="s">
        <v>4238</v>
      </c>
      <c r="Z372" t="s">
        <v>3283</v>
      </c>
      <c r="AA372" t="s">
        <v>4357</v>
      </c>
      <c r="AB372" t="s">
        <v>4303</v>
      </c>
      <c r="AC372" t="s">
        <v>4036</v>
      </c>
      <c r="AD372" t="s">
        <v>4018</v>
      </c>
      <c r="AE372" t="s">
        <v>3060</v>
      </c>
      <c r="AF372" t="s">
        <v>3271</v>
      </c>
      <c r="AG372" t="s">
        <v>3265</v>
      </c>
      <c r="AH372" t="s">
        <v>1220</v>
      </c>
      <c r="AI372" t="s">
        <v>3074</v>
      </c>
      <c r="AJ372" t="s">
        <v>3284</v>
      </c>
      <c r="AK372" t="s">
        <v>3274</v>
      </c>
      <c r="AL372" t="s">
        <v>3275</v>
      </c>
      <c r="AM372" t="s">
        <v>3028</v>
      </c>
      <c r="AN372" t="s">
        <v>3063</v>
      </c>
    </row>
    <row r="373" spans="1:40" x14ac:dyDescent="0.25">
      <c r="A373">
        <v>16075086</v>
      </c>
      <c r="B373">
        <v>11862</v>
      </c>
      <c r="C373" t="s">
        <v>5133</v>
      </c>
      <c r="D373" t="s">
        <v>5064</v>
      </c>
      <c r="E373" s="8">
        <v>37011</v>
      </c>
      <c r="F373" t="s">
        <v>5064</v>
      </c>
      <c r="G373" t="s">
        <v>4024</v>
      </c>
      <c r="H373" s="8">
        <v>45288</v>
      </c>
      <c r="I373" s="8">
        <v>219512</v>
      </c>
      <c r="J373" t="s">
        <v>3041</v>
      </c>
      <c r="K373" s="8">
        <v>219512</v>
      </c>
      <c r="M373">
        <v>220</v>
      </c>
      <c r="N373">
        <v>100</v>
      </c>
      <c r="O373" t="s">
        <v>4038</v>
      </c>
      <c r="P373" t="s">
        <v>4006</v>
      </c>
      <c r="Q373" t="s">
        <v>4027</v>
      </c>
      <c r="R373" t="s">
        <v>5134</v>
      </c>
      <c r="S373" t="s">
        <v>3100</v>
      </c>
      <c r="T373" t="s">
        <v>3059</v>
      </c>
      <c r="U373" t="s">
        <v>4387</v>
      </c>
      <c r="V373" t="s">
        <v>4356</v>
      </c>
      <c r="W373" t="s">
        <v>4043</v>
      </c>
      <c r="X373" t="s">
        <v>3270</v>
      </c>
      <c r="Y373" t="s">
        <v>4238</v>
      </c>
      <c r="Z373" t="s">
        <v>3283</v>
      </c>
      <c r="AA373" t="s">
        <v>4357</v>
      </c>
      <c r="AB373" t="s">
        <v>4303</v>
      </c>
      <c r="AC373" t="s">
        <v>4036</v>
      </c>
      <c r="AD373" t="s">
        <v>4018</v>
      </c>
      <c r="AE373" t="s">
        <v>3060</v>
      </c>
      <c r="AF373" t="s">
        <v>3271</v>
      </c>
      <c r="AG373" t="s">
        <v>3265</v>
      </c>
      <c r="AH373" t="s">
        <v>1220</v>
      </c>
      <c r="AI373" t="s">
        <v>3074</v>
      </c>
      <c r="AJ373" t="s">
        <v>3284</v>
      </c>
      <c r="AK373" t="s">
        <v>3274</v>
      </c>
      <c r="AL373" t="s">
        <v>3275</v>
      </c>
      <c r="AM373" t="s">
        <v>3028</v>
      </c>
      <c r="AN373" t="s">
        <v>3063</v>
      </c>
    </row>
    <row r="374" spans="1:40" x14ac:dyDescent="0.25">
      <c r="A374">
        <v>1130644664</v>
      </c>
      <c r="B374">
        <v>11867</v>
      </c>
      <c r="C374" t="s">
        <v>5109</v>
      </c>
      <c r="D374" t="s">
        <v>3298</v>
      </c>
      <c r="E374" s="8">
        <v>38110</v>
      </c>
      <c r="F374" t="s">
        <v>3298</v>
      </c>
      <c r="G374" t="s">
        <v>4024</v>
      </c>
      <c r="H374" s="8">
        <v>45288</v>
      </c>
      <c r="I374" s="8">
        <v>219512</v>
      </c>
      <c r="J374" t="s">
        <v>3041</v>
      </c>
      <c r="K374" s="8">
        <v>219512</v>
      </c>
      <c r="M374">
        <v>220</v>
      </c>
      <c r="N374">
        <v>100</v>
      </c>
      <c r="O374" t="s">
        <v>4038</v>
      </c>
      <c r="P374" t="s">
        <v>4006</v>
      </c>
      <c r="Q374" t="s">
        <v>4046</v>
      </c>
      <c r="R374" t="s">
        <v>5110</v>
      </c>
      <c r="S374" t="s">
        <v>4989</v>
      </c>
      <c r="T374" t="s">
        <v>3059</v>
      </c>
      <c r="U374" t="s">
        <v>4114</v>
      </c>
      <c r="V374" t="s">
        <v>4356</v>
      </c>
      <c r="W374" t="s">
        <v>4043</v>
      </c>
      <c r="X374" t="s">
        <v>5013</v>
      </c>
      <c r="Y374" t="s">
        <v>5014</v>
      </c>
      <c r="Z374" t="s">
        <v>3283</v>
      </c>
      <c r="AA374" t="s">
        <v>4357</v>
      </c>
      <c r="AB374" t="s">
        <v>4303</v>
      </c>
      <c r="AC374" t="s">
        <v>4036</v>
      </c>
      <c r="AD374" t="s">
        <v>4018</v>
      </c>
      <c r="AE374" t="s">
        <v>3060</v>
      </c>
      <c r="AF374" t="s">
        <v>4934</v>
      </c>
      <c r="AG374" t="s">
        <v>3298</v>
      </c>
      <c r="AH374" t="s">
        <v>1220</v>
      </c>
      <c r="AI374" t="s">
        <v>3074</v>
      </c>
      <c r="AJ374" t="s">
        <v>3284</v>
      </c>
      <c r="AK374" t="s">
        <v>3274</v>
      </c>
      <c r="AL374" t="s">
        <v>3275</v>
      </c>
      <c r="AM374" t="s">
        <v>3028</v>
      </c>
      <c r="AN374" t="s">
        <v>3063</v>
      </c>
    </row>
    <row r="375" spans="1:40" x14ac:dyDescent="0.25">
      <c r="A375">
        <v>1053781181</v>
      </c>
      <c r="B375">
        <v>11868</v>
      </c>
      <c r="C375" t="s">
        <v>5124</v>
      </c>
      <c r="D375" t="s">
        <v>5064</v>
      </c>
      <c r="E375" s="8">
        <v>38665</v>
      </c>
      <c r="F375" t="s">
        <v>5064</v>
      </c>
      <c r="G375" t="s">
        <v>4024</v>
      </c>
      <c r="H375" s="8">
        <v>45288</v>
      </c>
      <c r="I375" s="8">
        <v>219512</v>
      </c>
      <c r="J375" t="s">
        <v>3041</v>
      </c>
      <c r="K375" s="8">
        <v>219512</v>
      </c>
      <c r="M375">
        <v>220</v>
      </c>
      <c r="N375">
        <v>100</v>
      </c>
      <c r="O375" t="s">
        <v>4038</v>
      </c>
      <c r="P375" t="s">
        <v>4055</v>
      </c>
      <c r="Q375" t="s">
        <v>4027</v>
      </c>
      <c r="R375" t="s">
        <v>5125</v>
      </c>
      <c r="S375" t="s">
        <v>3100</v>
      </c>
      <c r="T375" t="s">
        <v>3059</v>
      </c>
      <c r="U375" t="s">
        <v>4387</v>
      </c>
      <c r="V375" t="s">
        <v>4356</v>
      </c>
      <c r="W375" t="s">
        <v>4043</v>
      </c>
      <c r="X375" t="s">
        <v>3270</v>
      </c>
      <c r="Y375" t="s">
        <v>4238</v>
      </c>
      <c r="Z375" t="s">
        <v>3283</v>
      </c>
      <c r="AA375" t="s">
        <v>4357</v>
      </c>
      <c r="AB375" t="s">
        <v>4303</v>
      </c>
      <c r="AC375" t="s">
        <v>4036</v>
      </c>
      <c r="AD375" t="s">
        <v>4018</v>
      </c>
      <c r="AE375" t="s">
        <v>3060</v>
      </c>
      <c r="AF375" t="s">
        <v>3271</v>
      </c>
      <c r="AG375" t="s">
        <v>3265</v>
      </c>
      <c r="AH375" t="s">
        <v>1220</v>
      </c>
      <c r="AI375" t="s">
        <v>3074</v>
      </c>
      <c r="AJ375" t="s">
        <v>3284</v>
      </c>
      <c r="AK375" t="s">
        <v>3274</v>
      </c>
      <c r="AL375" t="s">
        <v>3275</v>
      </c>
      <c r="AM375" t="s">
        <v>3028</v>
      </c>
      <c r="AN375" t="s">
        <v>3063</v>
      </c>
    </row>
    <row r="376" spans="1:40" x14ac:dyDescent="0.25">
      <c r="A376">
        <v>1099708430</v>
      </c>
      <c r="B376">
        <v>11870</v>
      </c>
      <c r="C376" t="s">
        <v>5130</v>
      </c>
      <c r="D376" t="s">
        <v>5131</v>
      </c>
      <c r="E376" s="8">
        <v>38800</v>
      </c>
      <c r="F376" t="s">
        <v>5053</v>
      </c>
      <c r="G376" t="s">
        <v>4024</v>
      </c>
      <c r="H376" s="8">
        <v>45288</v>
      </c>
      <c r="I376" s="8">
        <v>219512</v>
      </c>
      <c r="J376" t="s">
        <v>3041</v>
      </c>
      <c r="K376" s="8">
        <v>219512</v>
      </c>
      <c r="M376">
        <v>220</v>
      </c>
      <c r="N376">
        <v>100</v>
      </c>
      <c r="O376" t="s">
        <v>4038</v>
      </c>
      <c r="P376" t="s">
        <v>4177</v>
      </c>
      <c r="Q376" t="s">
        <v>4046</v>
      </c>
      <c r="R376" t="s">
        <v>5132</v>
      </c>
      <c r="S376" t="s">
        <v>3100</v>
      </c>
      <c r="T376" t="s">
        <v>3059</v>
      </c>
      <c r="U376" t="s">
        <v>5055</v>
      </c>
      <c r="V376" t="s">
        <v>4356</v>
      </c>
      <c r="W376" t="s">
        <v>4043</v>
      </c>
      <c r="X376" t="s">
        <v>3270</v>
      </c>
      <c r="Y376" t="s">
        <v>4238</v>
      </c>
      <c r="Z376" t="s">
        <v>3283</v>
      </c>
      <c r="AA376" t="s">
        <v>4357</v>
      </c>
      <c r="AB376" t="s">
        <v>4303</v>
      </c>
      <c r="AC376" t="s">
        <v>4036</v>
      </c>
      <c r="AD376" t="s">
        <v>4018</v>
      </c>
      <c r="AE376" t="s">
        <v>3060</v>
      </c>
      <c r="AF376" t="s">
        <v>3271</v>
      </c>
      <c r="AG376" t="s">
        <v>3265</v>
      </c>
      <c r="AH376" t="s">
        <v>1220</v>
      </c>
      <c r="AI376" t="s">
        <v>3074</v>
      </c>
      <c r="AJ376" t="s">
        <v>3284</v>
      </c>
      <c r="AK376" t="s">
        <v>3274</v>
      </c>
      <c r="AL376" t="s">
        <v>3275</v>
      </c>
      <c r="AM376" t="s">
        <v>3028</v>
      </c>
      <c r="AN376" t="s">
        <v>3063</v>
      </c>
    </row>
    <row r="377" spans="1:40" x14ac:dyDescent="0.25">
      <c r="A377">
        <v>1088285404</v>
      </c>
      <c r="B377">
        <v>11875</v>
      </c>
      <c r="C377" t="s">
        <v>5161</v>
      </c>
      <c r="D377" t="s">
        <v>3526</v>
      </c>
      <c r="E377" s="8">
        <v>39834</v>
      </c>
      <c r="F377" t="s">
        <v>3526</v>
      </c>
      <c r="G377" t="s">
        <v>4024</v>
      </c>
      <c r="H377" s="8">
        <v>45288</v>
      </c>
      <c r="I377" s="8">
        <v>219512</v>
      </c>
      <c r="J377" t="s">
        <v>3041</v>
      </c>
      <c r="K377" s="8">
        <v>219512</v>
      </c>
      <c r="M377">
        <v>220</v>
      </c>
      <c r="N377">
        <v>100</v>
      </c>
      <c r="O377" t="s">
        <v>4038</v>
      </c>
      <c r="P377" t="s">
        <v>4055</v>
      </c>
      <c r="Q377" t="s">
        <v>4027</v>
      </c>
      <c r="R377" t="s">
        <v>5162</v>
      </c>
      <c r="S377" t="s">
        <v>3100</v>
      </c>
      <c r="T377" t="s">
        <v>3059</v>
      </c>
      <c r="U377" t="s">
        <v>5102</v>
      </c>
      <c r="V377" t="s">
        <v>4356</v>
      </c>
      <c r="W377" t="s">
        <v>4043</v>
      </c>
      <c r="X377" t="s">
        <v>3270</v>
      </c>
      <c r="Y377" t="s">
        <v>4238</v>
      </c>
      <c r="Z377" t="s">
        <v>3283</v>
      </c>
      <c r="AA377" t="s">
        <v>4357</v>
      </c>
      <c r="AB377" t="s">
        <v>4303</v>
      </c>
      <c r="AC377" t="s">
        <v>4036</v>
      </c>
      <c r="AD377" t="s">
        <v>4018</v>
      </c>
      <c r="AE377" t="s">
        <v>3060</v>
      </c>
      <c r="AF377" t="s">
        <v>3271</v>
      </c>
      <c r="AG377" t="s">
        <v>3265</v>
      </c>
      <c r="AH377" t="s">
        <v>1220</v>
      </c>
      <c r="AI377" t="s">
        <v>3074</v>
      </c>
      <c r="AJ377" t="s">
        <v>3284</v>
      </c>
      <c r="AK377" t="s">
        <v>3274</v>
      </c>
      <c r="AL377" t="s">
        <v>3275</v>
      </c>
      <c r="AM377" t="s">
        <v>3028</v>
      </c>
      <c r="AN377" t="s">
        <v>3063</v>
      </c>
    </row>
    <row r="378" spans="1:40" x14ac:dyDescent="0.25">
      <c r="A378">
        <v>1088293421</v>
      </c>
      <c r="B378">
        <v>11876</v>
      </c>
      <c r="C378" t="s">
        <v>5152</v>
      </c>
      <c r="D378" t="s">
        <v>3526</v>
      </c>
      <c r="E378" s="8">
        <v>40108</v>
      </c>
      <c r="F378" t="s">
        <v>3526</v>
      </c>
      <c r="G378" t="s">
        <v>4024</v>
      </c>
      <c r="H378" s="8">
        <v>45288</v>
      </c>
      <c r="I378" s="8">
        <v>219512</v>
      </c>
      <c r="J378" t="s">
        <v>3041</v>
      </c>
      <c r="K378" s="8">
        <v>219512</v>
      </c>
      <c r="M378">
        <v>220</v>
      </c>
      <c r="N378">
        <v>100</v>
      </c>
      <c r="O378" t="s">
        <v>4038</v>
      </c>
      <c r="P378" t="s">
        <v>4177</v>
      </c>
      <c r="Q378" t="s">
        <v>4046</v>
      </c>
      <c r="R378" t="s">
        <v>5153</v>
      </c>
      <c r="S378" t="s">
        <v>3100</v>
      </c>
      <c r="T378" t="s">
        <v>3059</v>
      </c>
      <c r="U378" t="s">
        <v>5102</v>
      </c>
      <c r="V378" t="s">
        <v>4356</v>
      </c>
      <c r="W378" t="s">
        <v>4043</v>
      </c>
      <c r="X378" t="s">
        <v>3270</v>
      </c>
      <c r="Y378" t="s">
        <v>4238</v>
      </c>
      <c r="Z378" t="s">
        <v>3283</v>
      </c>
      <c r="AA378" t="s">
        <v>4357</v>
      </c>
      <c r="AB378" t="s">
        <v>4303</v>
      </c>
      <c r="AC378" t="s">
        <v>4036</v>
      </c>
      <c r="AD378" t="s">
        <v>4018</v>
      </c>
      <c r="AE378" t="s">
        <v>3060</v>
      </c>
      <c r="AF378" t="s">
        <v>3271</v>
      </c>
      <c r="AG378" t="s">
        <v>3265</v>
      </c>
      <c r="AH378" t="s">
        <v>1220</v>
      </c>
      <c r="AI378" t="s">
        <v>3074</v>
      </c>
      <c r="AJ378" t="s">
        <v>3284</v>
      </c>
      <c r="AK378" t="s">
        <v>3274</v>
      </c>
      <c r="AL378" t="s">
        <v>3275</v>
      </c>
      <c r="AM378" t="s">
        <v>3028</v>
      </c>
      <c r="AN378" t="s">
        <v>3063</v>
      </c>
    </row>
    <row r="379" spans="1:40" x14ac:dyDescent="0.25">
      <c r="A379">
        <v>1110522973</v>
      </c>
      <c r="B379">
        <v>11880</v>
      </c>
      <c r="C379" t="s">
        <v>5140</v>
      </c>
      <c r="D379" t="s">
        <v>3309</v>
      </c>
      <c r="E379" s="8">
        <v>40316</v>
      </c>
      <c r="F379" t="s">
        <v>3309</v>
      </c>
      <c r="G379" t="s">
        <v>4024</v>
      </c>
      <c r="H379" s="8">
        <v>45288</v>
      </c>
      <c r="I379" s="8">
        <v>219512</v>
      </c>
      <c r="J379" t="s">
        <v>3041</v>
      </c>
      <c r="K379" s="8">
        <v>219512</v>
      </c>
      <c r="M379">
        <v>220</v>
      </c>
      <c r="N379">
        <v>100</v>
      </c>
      <c r="O379" t="s">
        <v>4038</v>
      </c>
      <c r="P379" t="s">
        <v>4055</v>
      </c>
      <c r="Q379" t="s">
        <v>4027</v>
      </c>
      <c r="R379" t="s">
        <v>5141</v>
      </c>
      <c r="S379" t="s">
        <v>3100</v>
      </c>
      <c r="T379" t="s">
        <v>3059</v>
      </c>
      <c r="U379" t="s">
        <v>4438</v>
      </c>
      <c r="V379" t="s">
        <v>4356</v>
      </c>
      <c r="W379" t="s">
        <v>4043</v>
      </c>
      <c r="X379" t="s">
        <v>5017</v>
      </c>
      <c r="Y379" t="s">
        <v>5018</v>
      </c>
      <c r="Z379" t="s">
        <v>3283</v>
      </c>
      <c r="AA379" t="s">
        <v>4357</v>
      </c>
      <c r="AB379" t="s">
        <v>4303</v>
      </c>
      <c r="AC379" t="s">
        <v>4036</v>
      </c>
      <c r="AD379" t="s">
        <v>4018</v>
      </c>
      <c r="AE379" t="s">
        <v>3060</v>
      </c>
      <c r="AF379" t="s">
        <v>4934</v>
      </c>
      <c r="AG379" t="s">
        <v>3309</v>
      </c>
      <c r="AH379" t="s">
        <v>1220</v>
      </c>
      <c r="AI379" t="s">
        <v>3074</v>
      </c>
      <c r="AJ379" t="s">
        <v>3284</v>
      </c>
      <c r="AK379" t="s">
        <v>3274</v>
      </c>
      <c r="AL379" t="s">
        <v>3275</v>
      </c>
      <c r="AM379" t="s">
        <v>3028</v>
      </c>
      <c r="AN379" t="s">
        <v>3063</v>
      </c>
    </row>
    <row r="380" spans="1:40" x14ac:dyDescent="0.25">
      <c r="A380">
        <v>1057757679</v>
      </c>
      <c r="B380">
        <v>11881</v>
      </c>
      <c r="C380" t="s">
        <v>5099</v>
      </c>
      <c r="D380" t="s">
        <v>5100</v>
      </c>
      <c r="E380" s="8">
        <v>40504</v>
      </c>
      <c r="F380" t="s">
        <v>3526</v>
      </c>
      <c r="G380" t="s">
        <v>4024</v>
      </c>
      <c r="H380" s="8">
        <v>45288</v>
      </c>
      <c r="I380" s="8">
        <v>219512</v>
      </c>
      <c r="J380" t="s">
        <v>3041</v>
      </c>
      <c r="K380" s="8">
        <v>219512</v>
      </c>
      <c r="M380">
        <v>220</v>
      </c>
      <c r="N380">
        <v>100</v>
      </c>
      <c r="O380" t="s">
        <v>4038</v>
      </c>
      <c r="P380" t="s">
        <v>4055</v>
      </c>
      <c r="Q380" t="s">
        <v>4027</v>
      </c>
      <c r="R380" t="s">
        <v>5101</v>
      </c>
      <c r="S380" t="s">
        <v>3100</v>
      </c>
      <c r="T380" t="s">
        <v>3059</v>
      </c>
      <c r="U380" t="s">
        <v>5102</v>
      </c>
      <c r="V380" t="s">
        <v>4356</v>
      </c>
      <c r="W380" t="s">
        <v>4043</v>
      </c>
      <c r="X380" t="s">
        <v>3270</v>
      </c>
      <c r="Y380" t="s">
        <v>4238</v>
      </c>
      <c r="Z380" t="s">
        <v>3283</v>
      </c>
      <c r="AA380" t="s">
        <v>4357</v>
      </c>
      <c r="AB380" t="s">
        <v>4303</v>
      </c>
      <c r="AC380" t="s">
        <v>4036</v>
      </c>
      <c r="AD380" t="s">
        <v>4018</v>
      </c>
      <c r="AE380" t="s">
        <v>3060</v>
      </c>
      <c r="AF380" t="s">
        <v>3271</v>
      </c>
      <c r="AG380" t="s">
        <v>3265</v>
      </c>
      <c r="AH380" t="s">
        <v>1220</v>
      </c>
      <c r="AI380" t="s">
        <v>3074</v>
      </c>
      <c r="AJ380" t="s">
        <v>3284</v>
      </c>
      <c r="AK380" t="s">
        <v>3274</v>
      </c>
      <c r="AL380" t="s">
        <v>3275</v>
      </c>
      <c r="AM380" t="s">
        <v>3028</v>
      </c>
      <c r="AN380" t="s">
        <v>3063</v>
      </c>
    </row>
    <row r="381" spans="1:40" x14ac:dyDescent="0.25">
      <c r="A381">
        <v>1143849110</v>
      </c>
      <c r="B381">
        <v>11883</v>
      </c>
      <c r="C381" t="s">
        <v>5142</v>
      </c>
      <c r="D381" t="s">
        <v>3298</v>
      </c>
      <c r="E381" s="8">
        <v>40756</v>
      </c>
      <c r="F381" t="s">
        <v>3298</v>
      </c>
      <c r="G381" t="s">
        <v>4024</v>
      </c>
      <c r="H381" s="8">
        <v>45288</v>
      </c>
      <c r="I381" s="8">
        <v>219512</v>
      </c>
      <c r="J381" t="s">
        <v>3041</v>
      </c>
      <c r="K381" s="8">
        <v>219512</v>
      </c>
      <c r="M381">
        <v>220</v>
      </c>
      <c r="N381">
        <v>100</v>
      </c>
      <c r="O381" t="s">
        <v>4038</v>
      </c>
      <c r="P381" t="s">
        <v>4006</v>
      </c>
      <c r="Q381" t="s">
        <v>4046</v>
      </c>
      <c r="R381" t="s">
        <v>5143</v>
      </c>
      <c r="S381" t="s">
        <v>4989</v>
      </c>
      <c r="T381" t="s">
        <v>3059</v>
      </c>
      <c r="U381" t="s">
        <v>4114</v>
      </c>
      <c r="V381" t="s">
        <v>4356</v>
      </c>
      <c r="W381" t="s">
        <v>4043</v>
      </c>
      <c r="X381" t="s">
        <v>5013</v>
      </c>
      <c r="Y381" t="s">
        <v>5014</v>
      </c>
      <c r="Z381" t="s">
        <v>3283</v>
      </c>
      <c r="AA381" t="s">
        <v>4357</v>
      </c>
      <c r="AB381" t="s">
        <v>4303</v>
      </c>
      <c r="AC381" t="s">
        <v>4036</v>
      </c>
      <c r="AD381" t="s">
        <v>4018</v>
      </c>
      <c r="AE381" t="s">
        <v>3060</v>
      </c>
      <c r="AF381" t="s">
        <v>4934</v>
      </c>
      <c r="AG381" t="s">
        <v>3298</v>
      </c>
      <c r="AH381" t="s">
        <v>1220</v>
      </c>
      <c r="AI381" t="s">
        <v>3074</v>
      </c>
      <c r="AJ381" t="s">
        <v>3284</v>
      </c>
      <c r="AK381" t="s">
        <v>3274</v>
      </c>
      <c r="AL381" t="s">
        <v>3275</v>
      </c>
      <c r="AM381" t="s">
        <v>3028</v>
      </c>
      <c r="AN381" t="s">
        <v>3063</v>
      </c>
    </row>
    <row r="382" spans="1:40" x14ac:dyDescent="0.25">
      <c r="A382">
        <v>1060653597</v>
      </c>
      <c r="B382">
        <v>11885</v>
      </c>
      <c r="C382" t="s">
        <v>5120</v>
      </c>
      <c r="D382" t="s">
        <v>5082</v>
      </c>
      <c r="E382" s="8">
        <v>41323</v>
      </c>
      <c r="F382" t="s">
        <v>5064</v>
      </c>
      <c r="G382" t="s">
        <v>4024</v>
      </c>
      <c r="H382" s="8">
        <v>45288</v>
      </c>
      <c r="I382" s="8">
        <v>219512</v>
      </c>
      <c r="J382" t="s">
        <v>3041</v>
      </c>
      <c r="K382" s="8">
        <v>219512</v>
      </c>
      <c r="M382">
        <v>220</v>
      </c>
      <c r="N382">
        <v>100</v>
      </c>
      <c r="O382" t="s">
        <v>4038</v>
      </c>
      <c r="P382" t="s">
        <v>4086</v>
      </c>
      <c r="Q382" t="s">
        <v>4027</v>
      </c>
      <c r="R382" t="s">
        <v>5121</v>
      </c>
      <c r="S382" t="s">
        <v>4029</v>
      </c>
      <c r="T382" t="s">
        <v>3059</v>
      </c>
      <c r="U382" t="s">
        <v>4387</v>
      </c>
      <c r="V382" t="s">
        <v>4031</v>
      </c>
      <c r="W382" t="s">
        <v>4043</v>
      </c>
      <c r="X382" t="s">
        <v>3270</v>
      </c>
      <c r="Y382" t="s">
        <v>4238</v>
      </c>
      <c r="Z382" t="s">
        <v>3283</v>
      </c>
      <c r="AA382" t="s">
        <v>4357</v>
      </c>
      <c r="AB382" t="s">
        <v>4303</v>
      </c>
      <c r="AC382" t="s">
        <v>4036</v>
      </c>
      <c r="AD382" t="s">
        <v>4018</v>
      </c>
      <c r="AE382" t="s">
        <v>3060</v>
      </c>
      <c r="AF382" t="s">
        <v>3271</v>
      </c>
      <c r="AG382" t="s">
        <v>3265</v>
      </c>
      <c r="AH382" t="s">
        <v>1220</v>
      </c>
      <c r="AI382" t="s">
        <v>3074</v>
      </c>
      <c r="AJ382" t="s">
        <v>3284</v>
      </c>
      <c r="AK382" t="s">
        <v>3274</v>
      </c>
      <c r="AL382" t="s">
        <v>3275</v>
      </c>
      <c r="AM382" t="s">
        <v>3028</v>
      </c>
      <c r="AN382" t="s">
        <v>3063</v>
      </c>
    </row>
    <row r="383" spans="1:40" x14ac:dyDescent="0.25">
      <c r="A383">
        <v>1088342996</v>
      </c>
      <c r="B383">
        <v>11888</v>
      </c>
      <c r="C383" t="s">
        <v>5128</v>
      </c>
      <c r="D383" t="s">
        <v>3526</v>
      </c>
      <c r="E383" s="8">
        <v>42172</v>
      </c>
      <c r="F383" t="s">
        <v>3526</v>
      </c>
      <c r="G383" t="s">
        <v>4024</v>
      </c>
      <c r="H383" s="8">
        <v>45288</v>
      </c>
      <c r="I383" s="8">
        <v>219512</v>
      </c>
      <c r="J383" t="s">
        <v>3041</v>
      </c>
      <c r="K383" s="8">
        <v>219512</v>
      </c>
      <c r="M383">
        <v>220</v>
      </c>
      <c r="N383">
        <v>100</v>
      </c>
      <c r="O383" t="s">
        <v>4038</v>
      </c>
      <c r="P383" t="s">
        <v>4086</v>
      </c>
      <c r="Q383" t="s">
        <v>4046</v>
      </c>
      <c r="R383" t="s">
        <v>5129</v>
      </c>
      <c r="S383" t="s">
        <v>4101</v>
      </c>
      <c r="T383" t="s">
        <v>3059</v>
      </c>
      <c r="U383" t="s">
        <v>5102</v>
      </c>
      <c r="V383" t="s">
        <v>4031</v>
      </c>
      <c r="W383" t="s">
        <v>4043</v>
      </c>
      <c r="X383" t="s">
        <v>3270</v>
      </c>
      <c r="Y383" t="s">
        <v>4238</v>
      </c>
      <c r="Z383" t="s">
        <v>3283</v>
      </c>
      <c r="AA383" t="s">
        <v>4357</v>
      </c>
      <c r="AB383" t="s">
        <v>4303</v>
      </c>
      <c r="AC383" t="s">
        <v>4036</v>
      </c>
      <c r="AD383" t="s">
        <v>4018</v>
      </c>
      <c r="AE383" t="s">
        <v>3060</v>
      </c>
      <c r="AF383" t="s">
        <v>3271</v>
      </c>
      <c r="AG383" t="s">
        <v>3265</v>
      </c>
      <c r="AH383" t="s">
        <v>1220</v>
      </c>
      <c r="AI383" t="s">
        <v>3074</v>
      </c>
      <c r="AJ383" t="s">
        <v>3284</v>
      </c>
      <c r="AK383" t="s">
        <v>3274</v>
      </c>
      <c r="AL383" t="s">
        <v>3275</v>
      </c>
      <c r="AM383" t="s">
        <v>3028</v>
      </c>
      <c r="AN383" t="s">
        <v>3063</v>
      </c>
    </row>
    <row r="384" spans="1:40" x14ac:dyDescent="0.25">
      <c r="A384">
        <v>1193115230</v>
      </c>
      <c r="B384">
        <v>11890</v>
      </c>
      <c r="C384" t="s">
        <v>5122</v>
      </c>
      <c r="D384" t="s">
        <v>3298</v>
      </c>
      <c r="E384" s="8">
        <v>42934</v>
      </c>
      <c r="F384" t="s">
        <v>3298</v>
      </c>
      <c r="G384" t="s">
        <v>4024</v>
      </c>
      <c r="H384" s="8">
        <v>45288</v>
      </c>
      <c r="I384" s="8">
        <v>219512</v>
      </c>
      <c r="J384" t="s">
        <v>3041</v>
      </c>
      <c r="K384" s="8">
        <v>219512</v>
      </c>
      <c r="M384">
        <v>220</v>
      </c>
      <c r="N384">
        <v>100</v>
      </c>
      <c r="O384" t="s">
        <v>4038</v>
      </c>
      <c r="P384" t="s">
        <v>4177</v>
      </c>
      <c r="Q384" t="s">
        <v>4027</v>
      </c>
      <c r="R384" t="s">
        <v>5123</v>
      </c>
      <c r="S384" t="s">
        <v>4989</v>
      </c>
      <c r="T384" t="s">
        <v>3059</v>
      </c>
      <c r="U384" t="s">
        <v>4114</v>
      </c>
      <c r="V384" t="s">
        <v>4356</v>
      </c>
      <c r="W384" t="s">
        <v>4043</v>
      </c>
      <c r="X384" t="s">
        <v>5013</v>
      </c>
      <c r="Y384" t="s">
        <v>5014</v>
      </c>
      <c r="Z384" t="s">
        <v>3283</v>
      </c>
      <c r="AA384" t="s">
        <v>4357</v>
      </c>
      <c r="AB384" t="s">
        <v>4303</v>
      </c>
      <c r="AC384" t="s">
        <v>4036</v>
      </c>
      <c r="AD384" t="s">
        <v>4018</v>
      </c>
      <c r="AE384" t="s">
        <v>3060</v>
      </c>
      <c r="AF384" t="s">
        <v>4934</v>
      </c>
      <c r="AG384" t="s">
        <v>3298</v>
      </c>
      <c r="AH384" t="s">
        <v>1220</v>
      </c>
      <c r="AI384" t="s">
        <v>3074</v>
      </c>
      <c r="AJ384" t="s">
        <v>3284</v>
      </c>
      <c r="AK384" t="s">
        <v>3274</v>
      </c>
      <c r="AL384" t="s">
        <v>3275</v>
      </c>
      <c r="AM384" t="s">
        <v>3028</v>
      </c>
      <c r="AN384" t="s">
        <v>3063</v>
      </c>
    </row>
    <row r="385" spans="1:40" x14ac:dyDescent="0.25">
      <c r="A385">
        <v>1006118506</v>
      </c>
      <c r="B385">
        <v>11892</v>
      </c>
      <c r="C385" t="s">
        <v>5114</v>
      </c>
      <c r="D385" t="s">
        <v>3309</v>
      </c>
      <c r="E385" s="8">
        <v>43390</v>
      </c>
      <c r="F385" t="s">
        <v>3309</v>
      </c>
      <c r="G385" t="s">
        <v>4024</v>
      </c>
      <c r="H385" s="8">
        <v>45288</v>
      </c>
      <c r="I385" s="8">
        <v>219512</v>
      </c>
      <c r="J385" t="s">
        <v>3041</v>
      </c>
      <c r="K385" s="8">
        <v>219512</v>
      </c>
      <c r="M385">
        <v>220</v>
      </c>
      <c r="N385">
        <v>100</v>
      </c>
      <c r="O385" t="s">
        <v>4038</v>
      </c>
      <c r="P385" t="s">
        <v>4055</v>
      </c>
      <c r="Q385" t="s">
        <v>4027</v>
      </c>
      <c r="R385" t="s">
        <v>5115</v>
      </c>
      <c r="S385" t="s">
        <v>4029</v>
      </c>
      <c r="T385" t="s">
        <v>3059</v>
      </c>
      <c r="U385" t="s">
        <v>4438</v>
      </c>
      <c r="V385" t="s">
        <v>4031</v>
      </c>
      <c r="W385" t="s">
        <v>4043</v>
      </c>
      <c r="X385" t="s">
        <v>5017</v>
      </c>
      <c r="Y385" t="s">
        <v>5018</v>
      </c>
      <c r="Z385" t="s">
        <v>3283</v>
      </c>
      <c r="AA385" t="s">
        <v>4357</v>
      </c>
      <c r="AB385" t="s">
        <v>4303</v>
      </c>
      <c r="AC385" t="s">
        <v>4036</v>
      </c>
      <c r="AD385" t="s">
        <v>4018</v>
      </c>
      <c r="AE385" t="s">
        <v>3060</v>
      </c>
      <c r="AF385" t="s">
        <v>4934</v>
      </c>
      <c r="AG385" t="s">
        <v>3309</v>
      </c>
      <c r="AH385" t="s">
        <v>1220</v>
      </c>
      <c r="AI385" t="s">
        <v>3074</v>
      </c>
      <c r="AJ385" t="s">
        <v>3284</v>
      </c>
      <c r="AK385" t="s">
        <v>3274</v>
      </c>
      <c r="AL385" t="s">
        <v>3275</v>
      </c>
      <c r="AM385" t="s">
        <v>3028</v>
      </c>
      <c r="AN385" t="s">
        <v>3063</v>
      </c>
    </row>
    <row r="386" spans="1:40" x14ac:dyDescent="0.25">
      <c r="A386">
        <v>1004779826</v>
      </c>
      <c r="B386">
        <v>11893</v>
      </c>
      <c r="C386" t="s">
        <v>5146</v>
      </c>
      <c r="D386" t="s">
        <v>5112</v>
      </c>
      <c r="E386" s="8">
        <v>43577</v>
      </c>
      <c r="F386" t="s">
        <v>5112</v>
      </c>
      <c r="G386" t="s">
        <v>4024</v>
      </c>
      <c r="H386" s="8">
        <v>45288</v>
      </c>
      <c r="I386" s="8">
        <v>219512</v>
      </c>
      <c r="J386" t="s">
        <v>3041</v>
      </c>
      <c r="K386" s="8">
        <v>219512</v>
      </c>
      <c r="M386">
        <v>220</v>
      </c>
      <c r="N386">
        <v>100</v>
      </c>
      <c r="O386" t="s">
        <v>4038</v>
      </c>
      <c r="P386" t="s">
        <v>4006</v>
      </c>
      <c r="Q386" t="s">
        <v>4027</v>
      </c>
      <c r="R386" t="s">
        <v>5147</v>
      </c>
      <c r="S386" t="s">
        <v>4101</v>
      </c>
      <c r="T386" t="s">
        <v>3059</v>
      </c>
      <c r="U386" t="s">
        <v>5102</v>
      </c>
      <c r="V386" t="s">
        <v>4031</v>
      </c>
      <c r="W386" t="s">
        <v>4043</v>
      </c>
      <c r="X386" t="s">
        <v>3270</v>
      </c>
      <c r="Y386" t="s">
        <v>4238</v>
      </c>
      <c r="Z386" t="s">
        <v>3283</v>
      </c>
      <c r="AA386" t="s">
        <v>4357</v>
      </c>
      <c r="AB386" t="s">
        <v>4303</v>
      </c>
      <c r="AC386" t="s">
        <v>4036</v>
      </c>
      <c r="AD386" t="s">
        <v>4018</v>
      </c>
      <c r="AE386" t="s">
        <v>3060</v>
      </c>
      <c r="AF386" t="s">
        <v>3271</v>
      </c>
      <c r="AG386" t="s">
        <v>3265</v>
      </c>
      <c r="AH386" t="s">
        <v>1220</v>
      </c>
      <c r="AI386" t="s">
        <v>3074</v>
      </c>
      <c r="AJ386" t="s">
        <v>3284</v>
      </c>
      <c r="AK386" t="s">
        <v>3274</v>
      </c>
      <c r="AL386" t="s">
        <v>3275</v>
      </c>
      <c r="AM386" t="s">
        <v>3028</v>
      </c>
      <c r="AN386" t="s">
        <v>3063</v>
      </c>
    </row>
    <row r="387" spans="1:40" x14ac:dyDescent="0.25">
      <c r="A387">
        <v>1006166521</v>
      </c>
      <c r="B387">
        <v>11896</v>
      </c>
      <c r="C387" t="s">
        <v>5135</v>
      </c>
      <c r="D387" t="s">
        <v>3298</v>
      </c>
      <c r="E387" s="8">
        <v>44040</v>
      </c>
      <c r="F387" t="s">
        <v>3298</v>
      </c>
      <c r="G387" t="s">
        <v>4024</v>
      </c>
      <c r="H387" s="8">
        <v>45288</v>
      </c>
      <c r="I387" s="8">
        <v>219512</v>
      </c>
      <c r="J387" t="s">
        <v>3041</v>
      </c>
      <c r="K387" s="8">
        <v>219512</v>
      </c>
      <c r="M387">
        <v>220</v>
      </c>
      <c r="N387">
        <v>100</v>
      </c>
      <c r="O387" t="s">
        <v>4038</v>
      </c>
      <c r="P387" t="s">
        <v>4086</v>
      </c>
      <c r="Q387" t="s">
        <v>4027</v>
      </c>
      <c r="R387" t="s">
        <v>5136</v>
      </c>
      <c r="S387" t="s">
        <v>4101</v>
      </c>
      <c r="T387" t="s">
        <v>3059</v>
      </c>
      <c r="U387" t="s">
        <v>4114</v>
      </c>
      <c r="V387" t="s">
        <v>4031</v>
      </c>
      <c r="W387" t="s">
        <v>4043</v>
      </c>
      <c r="X387" t="s">
        <v>5013</v>
      </c>
      <c r="Y387" t="s">
        <v>5014</v>
      </c>
      <c r="Z387" t="s">
        <v>3283</v>
      </c>
      <c r="AA387" t="s">
        <v>4357</v>
      </c>
      <c r="AB387" t="s">
        <v>4303</v>
      </c>
      <c r="AC387" t="s">
        <v>4036</v>
      </c>
      <c r="AD387" t="s">
        <v>4018</v>
      </c>
      <c r="AE387" t="s">
        <v>3060</v>
      </c>
      <c r="AF387" t="s">
        <v>4934</v>
      </c>
      <c r="AG387" t="s">
        <v>3298</v>
      </c>
      <c r="AH387" t="s">
        <v>1220</v>
      </c>
      <c r="AI387" t="s">
        <v>3074</v>
      </c>
      <c r="AJ387" t="s">
        <v>3284</v>
      </c>
      <c r="AK387" t="s">
        <v>3274</v>
      </c>
      <c r="AL387" t="s">
        <v>3275</v>
      </c>
      <c r="AM387" t="s">
        <v>3028</v>
      </c>
      <c r="AN387" t="s">
        <v>3063</v>
      </c>
    </row>
    <row r="388" spans="1:40" x14ac:dyDescent="0.25">
      <c r="A388">
        <v>76329872</v>
      </c>
      <c r="B388">
        <v>11898</v>
      </c>
      <c r="C388" t="s">
        <v>5118</v>
      </c>
      <c r="D388" t="s">
        <v>4561</v>
      </c>
      <c r="E388" s="8">
        <v>35371</v>
      </c>
      <c r="F388" t="s">
        <v>4558</v>
      </c>
      <c r="G388" t="s">
        <v>4024</v>
      </c>
      <c r="H388" s="8">
        <v>45288</v>
      </c>
      <c r="I388" s="8">
        <v>219512</v>
      </c>
      <c r="J388" t="s">
        <v>3041</v>
      </c>
      <c r="K388" s="8">
        <v>219512</v>
      </c>
      <c r="M388">
        <v>220</v>
      </c>
      <c r="N388">
        <v>100</v>
      </c>
      <c r="O388" t="s">
        <v>4038</v>
      </c>
      <c r="P388" t="s">
        <v>4086</v>
      </c>
      <c r="Q388" t="s">
        <v>4027</v>
      </c>
      <c r="R388" t="s">
        <v>5119</v>
      </c>
      <c r="S388" t="s">
        <v>4989</v>
      </c>
      <c r="T388" t="s">
        <v>3059</v>
      </c>
      <c r="U388" t="s">
        <v>4114</v>
      </c>
      <c r="V388" t="s">
        <v>4356</v>
      </c>
      <c r="W388" t="s">
        <v>4043</v>
      </c>
      <c r="X388" t="s">
        <v>5013</v>
      </c>
      <c r="Y388" t="s">
        <v>5014</v>
      </c>
      <c r="Z388" t="s">
        <v>3283</v>
      </c>
      <c r="AA388" t="s">
        <v>4357</v>
      </c>
      <c r="AB388" t="s">
        <v>4303</v>
      </c>
      <c r="AC388" t="s">
        <v>4036</v>
      </c>
      <c r="AD388" t="s">
        <v>4018</v>
      </c>
      <c r="AE388" t="s">
        <v>3060</v>
      </c>
      <c r="AF388" t="s">
        <v>4934</v>
      </c>
      <c r="AG388" t="s">
        <v>3298</v>
      </c>
      <c r="AH388" t="s">
        <v>1220</v>
      </c>
      <c r="AI388" t="s">
        <v>3074</v>
      </c>
      <c r="AJ388" t="s">
        <v>3284</v>
      </c>
      <c r="AK388" t="s">
        <v>3274</v>
      </c>
      <c r="AL388" t="s">
        <v>3275</v>
      </c>
      <c r="AM388" t="s">
        <v>3028</v>
      </c>
      <c r="AN388" t="s">
        <v>3063</v>
      </c>
    </row>
    <row r="389" spans="1:40" x14ac:dyDescent="0.25">
      <c r="A389">
        <v>72243994</v>
      </c>
      <c r="B389">
        <v>11901</v>
      </c>
      <c r="C389" t="s">
        <v>5150</v>
      </c>
      <c r="D389" t="s">
        <v>4198</v>
      </c>
      <c r="E389" s="8">
        <v>35713</v>
      </c>
      <c r="F389" t="s">
        <v>5064</v>
      </c>
      <c r="G389" t="s">
        <v>4024</v>
      </c>
      <c r="H389" s="8">
        <v>45288</v>
      </c>
      <c r="I389" s="8">
        <v>219512</v>
      </c>
      <c r="J389" t="s">
        <v>3041</v>
      </c>
      <c r="K389" s="8">
        <v>219512</v>
      </c>
      <c r="M389">
        <v>220</v>
      </c>
      <c r="N389">
        <v>100</v>
      </c>
      <c r="O389" t="s">
        <v>4038</v>
      </c>
      <c r="P389" t="s">
        <v>4177</v>
      </c>
      <c r="Q389" t="s">
        <v>4007</v>
      </c>
      <c r="R389" t="s">
        <v>5151</v>
      </c>
      <c r="S389" t="s">
        <v>5043</v>
      </c>
      <c r="T389" t="s">
        <v>3097</v>
      </c>
      <c r="U389" t="s">
        <v>4387</v>
      </c>
      <c r="V389" t="s">
        <v>4011</v>
      </c>
      <c r="W389" t="s">
        <v>4043</v>
      </c>
      <c r="X389" t="s">
        <v>5060</v>
      </c>
      <c r="Y389" t="s">
        <v>5061</v>
      </c>
      <c r="Z389" t="s">
        <v>3283</v>
      </c>
      <c r="AA389" t="s">
        <v>4357</v>
      </c>
      <c r="AB389" t="s">
        <v>4303</v>
      </c>
      <c r="AC389" t="s">
        <v>4017</v>
      </c>
      <c r="AD389" t="s">
        <v>4018</v>
      </c>
      <c r="AE389" t="s">
        <v>5062</v>
      </c>
      <c r="AF389" t="s">
        <v>3271</v>
      </c>
      <c r="AG389" t="s">
        <v>3265</v>
      </c>
      <c r="AH389" t="s">
        <v>1220</v>
      </c>
      <c r="AI389" t="s">
        <v>3074</v>
      </c>
      <c r="AJ389" t="s">
        <v>3284</v>
      </c>
      <c r="AK389" t="s">
        <v>3285</v>
      </c>
      <c r="AL389" t="s">
        <v>3275</v>
      </c>
      <c r="AM389" t="s">
        <v>3081</v>
      </c>
      <c r="AN389" t="s">
        <v>3063</v>
      </c>
    </row>
    <row r="390" spans="1:40" x14ac:dyDescent="0.25">
      <c r="A390">
        <v>10306131</v>
      </c>
      <c r="B390">
        <v>11904</v>
      </c>
      <c r="C390" t="s">
        <v>5106</v>
      </c>
      <c r="D390" t="s">
        <v>4561</v>
      </c>
      <c r="E390" s="8">
        <v>37737</v>
      </c>
      <c r="F390" t="s">
        <v>4561</v>
      </c>
      <c r="G390" t="s">
        <v>4024</v>
      </c>
      <c r="H390" s="8">
        <v>45288</v>
      </c>
      <c r="I390" s="8">
        <v>219512</v>
      </c>
      <c r="J390" t="s">
        <v>3041</v>
      </c>
      <c r="K390" s="8">
        <v>219512</v>
      </c>
      <c r="M390">
        <v>220</v>
      </c>
      <c r="N390">
        <v>100</v>
      </c>
      <c r="O390" t="s">
        <v>4038</v>
      </c>
      <c r="P390" t="s">
        <v>4142</v>
      </c>
      <c r="Q390" t="s">
        <v>4027</v>
      </c>
      <c r="R390" t="s">
        <v>5107</v>
      </c>
      <c r="S390" t="s">
        <v>4109</v>
      </c>
      <c r="T390" t="s">
        <v>3059</v>
      </c>
      <c r="U390" t="s">
        <v>5108</v>
      </c>
      <c r="V390" t="s">
        <v>4356</v>
      </c>
      <c r="W390" t="s">
        <v>4043</v>
      </c>
      <c r="X390" t="s">
        <v>5013</v>
      </c>
      <c r="Y390" t="s">
        <v>5014</v>
      </c>
      <c r="Z390" t="s">
        <v>3283</v>
      </c>
      <c r="AA390" t="s">
        <v>4357</v>
      </c>
      <c r="AB390" t="s">
        <v>4303</v>
      </c>
      <c r="AC390" t="s">
        <v>4036</v>
      </c>
      <c r="AD390" t="s">
        <v>4018</v>
      </c>
      <c r="AE390" t="s">
        <v>3060</v>
      </c>
      <c r="AF390" t="s">
        <v>4934</v>
      </c>
      <c r="AG390" t="s">
        <v>3298</v>
      </c>
      <c r="AH390" t="s">
        <v>1220</v>
      </c>
      <c r="AI390" t="s">
        <v>3074</v>
      </c>
      <c r="AJ390" t="s">
        <v>3284</v>
      </c>
      <c r="AK390" t="s">
        <v>3274</v>
      </c>
      <c r="AL390" t="s">
        <v>3275</v>
      </c>
      <c r="AM390" t="s">
        <v>3028</v>
      </c>
      <c r="AN390" t="s">
        <v>3063</v>
      </c>
    </row>
    <row r="391" spans="1:40" x14ac:dyDescent="0.25">
      <c r="A391">
        <v>1061706350</v>
      </c>
      <c r="B391">
        <v>11906</v>
      </c>
      <c r="C391" t="s">
        <v>5144</v>
      </c>
      <c r="D391" t="s">
        <v>4561</v>
      </c>
      <c r="E391" s="8">
        <v>38812</v>
      </c>
      <c r="F391" t="s">
        <v>4561</v>
      </c>
      <c r="G391" t="s">
        <v>4024</v>
      </c>
      <c r="H391" s="8">
        <v>45288</v>
      </c>
      <c r="I391" s="8">
        <v>219512</v>
      </c>
      <c r="J391" t="s">
        <v>3041</v>
      </c>
      <c r="K391" s="8">
        <v>219512</v>
      </c>
      <c r="M391">
        <v>220</v>
      </c>
      <c r="N391">
        <v>100</v>
      </c>
      <c r="O391" t="s">
        <v>4038</v>
      </c>
      <c r="P391" t="s">
        <v>4086</v>
      </c>
      <c r="Q391" t="s">
        <v>4027</v>
      </c>
      <c r="R391" t="s">
        <v>5145</v>
      </c>
      <c r="S391" t="s">
        <v>4989</v>
      </c>
      <c r="T391" t="s">
        <v>3059</v>
      </c>
      <c r="U391" t="s">
        <v>5108</v>
      </c>
      <c r="V391" t="s">
        <v>4356</v>
      </c>
      <c r="W391" t="s">
        <v>4043</v>
      </c>
      <c r="X391" t="s">
        <v>5013</v>
      </c>
      <c r="Y391" t="s">
        <v>5014</v>
      </c>
      <c r="Z391" t="s">
        <v>3283</v>
      </c>
      <c r="AA391" t="s">
        <v>4357</v>
      </c>
      <c r="AB391" t="s">
        <v>4303</v>
      </c>
      <c r="AC391" t="s">
        <v>4036</v>
      </c>
      <c r="AD391" t="s">
        <v>4018</v>
      </c>
      <c r="AE391" t="s">
        <v>3060</v>
      </c>
      <c r="AF391" t="s">
        <v>4934</v>
      </c>
      <c r="AG391" t="s">
        <v>3298</v>
      </c>
      <c r="AH391" t="s">
        <v>1220</v>
      </c>
      <c r="AI391" t="s">
        <v>3074</v>
      </c>
      <c r="AJ391" t="s">
        <v>3284</v>
      </c>
      <c r="AK391" t="s">
        <v>3274</v>
      </c>
      <c r="AL391" t="s">
        <v>3275</v>
      </c>
      <c r="AM391" t="s">
        <v>3028</v>
      </c>
      <c r="AN391" t="s">
        <v>3063</v>
      </c>
    </row>
    <row r="392" spans="1:40" x14ac:dyDescent="0.25">
      <c r="A392">
        <v>14638705</v>
      </c>
      <c r="B392">
        <v>11908</v>
      </c>
      <c r="C392" t="s">
        <v>5111</v>
      </c>
      <c r="D392" t="s">
        <v>4004</v>
      </c>
      <c r="E392" s="8">
        <v>37011</v>
      </c>
      <c r="F392" t="s">
        <v>5112</v>
      </c>
      <c r="G392" t="s">
        <v>4024</v>
      </c>
      <c r="H392" s="8">
        <v>45288</v>
      </c>
      <c r="I392" s="8">
        <v>219512</v>
      </c>
      <c r="J392" t="s">
        <v>3041</v>
      </c>
      <c r="K392" s="8">
        <v>219512</v>
      </c>
      <c r="M392">
        <v>220</v>
      </c>
      <c r="N392">
        <v>100</v>
      </c>
      <c r="O392" t="s">
        <v>4038</v>
      </c>
      <c r="P392" t="s">
        <v>4142</v>
      </c>
      <c r="Q392" t="s">
        <v>4046</v>
      </c>
      <c r="R392" t="s">
        <v>5113</v>
      </c>
      <c r="S392" t="s">
        <v>4101</v>
      </c>
      <c r="T392" t="s">
        <v>3059</v>
      </c>
      <c r="U392" t="s">
        <v>4114</v>
      </c>
      <c r="V392" t="s">
        <v>4031</v>
      </c>
      <c r="W392" t="s">
        <v>4043</v>
      </c>
      <c r="X392" t="s">
        <v>5013</v>
      </c>
      <c r="Y392" t="s">
        <v>5014</v>
      </c>
      <c r="Z392" t="s">
        <v>3283</v>
      </c>
      <c r="AA392" t="s">
        <v>4357</v>
      </c>
      <c r="AB392" t="s">
        <v>4303</v>
      </c>
      <c r="AC392" t="s">
        <v>4036</v>
      </c>
      <c r="AD392" t="s">
        <v>4018</v>
      </c>
      <c r="AE392" t="s">
        <v>3060</v>
      </c>
      <c r="AF392" t="s">
        <v>4934</v>
      </c>
      <c r="AG392" t="s">
        <v>3298</v>
      </c>
      <c r="AH392" t="s">
        <v>1220</v>
      </c>
      <c r="AI392" t="s">
        <v>3074</v>
      </c>
      <c r="AJ392" t="s">
        <v>3284</v>
      </c>
      <c r="AK392" t="s">
        <v>3274</v>
      </c>
      <c r="AL392" t="s">
        <v>3275</v>
      </c>
      <c r="AM392" t="s">
        <v>3028</v>
      </c>
      <c r="AN392" t="s">
        <v>3063</v>
      </c>
    </row>
    <row r="393" spans="1:40" x14ac:dyDescent="0.25">
      <c r="A393">
        <v>1113646401</v>
      </c>
      <c r="B393">
        <v>11917</v>
      </c>
      <c r="C393" t="s">
        <v>5163</v>
      </c>
      <c r="D393" t="s">
        <v>3449</v>
      </c>
      <c r="E393" s="8">
        <v>39638</v>
      </c>
      <c r="F393" t="s">
        <v>3449</v>
      </c>
      <c r="G393" t="s">
        <v>4024</v>
      </c>
      <c r="H393" s="8">
        <v>45289</v>
      </c>
      <c r="I393" s="8">
        <v>219512</v>
      </c>
      <c r="J393" t="s">
        <v>3041</v>
      </c>
      <c r="K393" s="8">
        <v>219512</v>
      </c>
      <c r="M393">
        <v>220</v>
      </c>
      <c r="N393">
        <v>100</v>
      </c>
      <c r="O393" t="s">
        <v>4038</v>
      </c>
      <c r="P393" t="s">
        <v>4006</v>
      </c>
      <c r="Q393" t="s">
        <v>4027</v>
      </c>
      <c r="R393" t="s">
        <v>5164</v>
      </c>
      <c r="S393" t="s">
        <v>4140</v>
      </c>
      <c r="T393" t="s">
        <v>3059</v>
      </c>
      <c r="U393" t="s">
        <v>4114</v>
      </c>
      <c r="V393" t="s">
        <v>4031</v>
      </c>
      <c r="W393" t="s">
        <v>4043</v>
      </c>
      <c r="X393" t="s">
        <v>5013</v>
      </c>
      <c r="Y393" t="s">
        <v>5014</v>
      </c>
      <c r="Z393" t="s">
        <v>3283</v>
      </c>
      <c r="AA393" t="s">
        <v>4357</v>
      </c>
      <c r="AB393" t="s">
        <v>4303</v>
      </c>
      <c r="AC393" t="s">
        <v>4036</v>
      </c>
      <c r="AD393" t="s">
        <v>4018</v>
      </c>
      <c r="AE393" t="s">
        <v>3060</v>
      </c>
      <c r="AF393" t="s">
        <v>4934</v>
      </c>
      <c r="AG393" t="s">
        <v>3298</v>
      </c>
      <c r="AH393" t="s">
        <v>1220</v>
      </c>
      <c r="AI393" t="s">
        <v>3074</v>
      </c>
      <c r="AJ393" t="s">
        <v>3284</v>
      </c>
      <c r="AK393" t="s">
        <v>3274</v>
      </c>
      <c r="AL393" t="s">
        <v>3275</v>
      </c>
      <c r="AM393" t="s">
        <v>3028</v>
      </c>
      <c r="AN393" t="s">
        <v>3063</v>
      </c>
    </row>
    <row r="394" spans="1:40" x14ac:dyDescent="0.25">
      <c r="A394">
        <v>1113664704</v>
      </c>
      <c r="B394">
        <v>11933</v>
      </c>
      <c r="C394" t="s">
        <v>5226</v>
      </c>
      <c r="D394" t="s">
        <v>3309</v>
      </c>
      <c r="E394" s="8">
        <v>34372</v>
      </c>
      <c r="F394" t="s">
        <v>3298</v>
      </c>
      <c r="G394" t="s">
        <v>4024</v>
      </c>
      <c r="H394" s="8">
        <v>45292</v>
      </c>
      <c r="I394" s="8">
        <v>219512</v>
      </c>
      <c r="J394" t="s">
        <v>3041</v>
      </c>
      <c r="K394" s="8">
        <v>219512</v>
      </c>
      <c r="M394">
        <v>220</v>
      </c>
      <c r="N394">
        <v>100</v>
      </c>
      <c r="O394" t="s">
        <v>4038</v>
      </c>
      <c r="P394" t="s">
        <v>4496</v>
      </c>
      <c r="Q394" t="s">
        <v>4027</v>
      </c>
      <c r="R394" t="s">
        <v>5227</v>
      </c>
      <c r="S394" t="s">
        <v>5176</v>
      </c>
      <c r="T394" t="s">
        <v>3059</v>
      </c>
      <c r="U394" t="s">
        <v>4114</v>
      </c>
      <c r="V394" t="s">
        <v>4356</v>
      </c>
      <c r="W394" t="s">
        <v>4043</v>
      </c>
      <c r="X394" t="s">
        <v>3270</v>
      </c>
      <c r="Y394" t="s">
        <v>4238</v>
      </c>
      <c r="Z394" t="s">
        <v>3272</v>
      </c>
      <c r="AA394" t="s">
        <v>4348</v>
      </c>
      <c r="AB394" t="s">
        <v>4322</v>
      </c>
      <c r="AC394" t="s">
        <v>4036</v>
      </c>
      <c r="AD394" t="s">
        <v>4018</v>
      </c>
      <c r="AE394" t="s">
        <v>3060</v>
      </c>
      <c r="AF394" t="s">
        <v>3271</v>
      </c>
      <c r="AG394" t="s">
        <v>3265</v>
      </c>
      <c r="AH394" t="s">
        <v>797</v>
      </c>
      <c r="AI394" t="s">
        <v>3048</v>
      </c>
      <c r="AJ394" t="s">
        <v>3273</v>
      </c>
      <c r="AK394" t="s">
        <v>3274</v>
      </c>
      <c r="AL394" t="s">
        <v>3275</v>
      </c>
      <c r="AM394" t="s">
        <v>3028</v>
      </c>
      <c r="AN394" t="s">
        <v>3063</v>
      </c>
    </row>
    <row r="395" spans="1:40" x14ac:dyDescent="0.25">
      <c r="A395">
        <v>1065883180</v>
      </c>
      <c r="B395">
        <v>11935</v>
      </c>
      <c r="C395" t="s">
        <v>5205</v>
      </c>
      <c r="D395" t="s">
        <v>4004</v>
      </c>
      <c r="E395" s="8">
        <v>38762</v>
      </c>
      <c r="F395" t="s">
        <v>3968</v>
      </c>
      <c r="G395" t="s">
        <v>4024</v>
      </c>
      <c r="H395" s="8">
        <v>45292</v>
      </c>
      <c r="I395" s="8">
        <v>219512</v>
      </c>
      <c r="J395" t="s">
        <v>3041</v>
      </c>
      <c r="K395" s="8">
        <v>219512</v>
      </c>
      <c r="M395">
        <v>220</v>
      </c>
      <c r="N395">
        <v>100</v>
      </c>
      <c r="O395" t="s">
        <v>4038</v>
      </c>
      <c r="P395" t="s">
        <v>4006</v>
      </c>
      <c r="Q395" t="s">
        <v>4027</v>
      </c>
      <c r="R395" t="s">
        <v>5206</v>
      </c>
      <c r="S395" t="s">
        <v>5176</v>
      </c>
      <c r="T395" t="s">
        <v>3059</v>
      </c>
      <c r="U395" t="s">
        <v>4262</v>
      </c>
      <c r="V395" t="s">
        <v>4356</v>
      </c>
      <c r="W395" t="s">
        <v>4043</v>
      </c>
      <c r="X395" t="s">
        <v>3270</v>
      </c>
      <c r="Y395" t="s">
        <v>4238</v>
      </c>
      <c r="Z395" t="s">
        <v>3272</v>
      </c>
      <c r="AA395" t="s">
        <v>4348</v>
      </c>
      <c r="AB395" t="s">
        <v>4322</v>
      </c>
      <c r="AC395" t="s">
        <v>4036</v>
      </c>
      <c r="AD395" t="s">
        <v>4018</v>
      </c>
      <c r="AE395" t="s">
        <v>3060</v>
      </c>
      <c r="AF395" t="s">
        <v>3271</v>
      </c>
      <c r="AG395" t="s">
        <v>3265</v>
      </c>
      <c r="AH395" t="s">
        <v>797</v>
      </c>
      <c r="AI395" t="s">
        <v>3048</v>
      </c>
      <c r="AJ395" t="s">
        <v>3273</v>
      </c>
      <c r="AK395" t="s">
        <v>3274</v>
      </c>
      <c r="AL395" t="s">
        <v>3275</v>
      </c>
      <c r="AM395" t="s">
        <v>3028</v>
      </c>
      <c r="AN395" t="s">
        <v>3063</v>
      </c>
    </row>
    <row r="396" spans="1:40" x14ac:dyDescent="0.25">
      <c r="A396">
        <v>1065577002</v>
      </c>
      <c r="B396">
        <v>11937</v>
      </c>
      <c r="C396" t="s">
        <v>5179</v>
      </c>
      <c r="D396" t="s">
        <v>4944</v>
      </c>
      <c r="E396" s="8">
        <v>41962</v>
      </c>
      <c r="F396" t="s">
        <v>3968</v>
      </c>
      <c r="G396" t="s">
        <v>4024</v>
      </c>
      <c r="H396" s="8">
        <v>45292</v>
      </c>
      <c r="I396" s="8">
        <v>219512</v>
      </c>
      <c r="J396" t="s">
        <v>3041</v>
      </c>
      <c r="K396" s="8">
        <v>219512</v>
      </c>
      <c r="M396">
        <v>220</v>
      </c>
      <c r="N396">
        <v>100</v>
      </c>
      <c r="O396" t="s">
        <v>4038</v>
      </c>
      <c r="P396" t="s">
        <v>4006</v>
      </c>
      <c r="Q396" t="s">
        <v>4027</v>
      </c>
      <c r="R396" t="s">
        <v>5180</v>
      </c>
      <c r="S396" t="s">
        <v>5169</v>
      </c>
      <c r="T396" t="s">
        <v>3059</v>
      </c>
      <c r="U396" t="s">
        <v>4262</v>
      </c>
      <c r="V396" t="s">
        <v>4356</v>
      </c>
      <c r="W396" t="s">
        <v>4043</v>
      </c>
      <c r="X396" t="s">
        <v>3270</v>
      </c>
      <c r="Y396" t="s">
        <v>4238</v>
      </c>
      <c r="Z396" t="s">
        <v>3272</v>
      </c>
      <c r="AA396" t="s">
        <v>4348</v>
      </c>
      <c r="AB396" t="s">
        <v>4322</v>
      </c>
      <c r="AC396" t="s">
        <v>4036</v>
      </c>
      <c r="AD396" t="s">
        <v>4018</v>
      </c>
      <c r="AE396" t="s">
        <v>3060</v>
      </c>
      <c r="AF396" t="s">
        <v>3271</v>
      </c>
      <c r="AG396" t="s">
        <v>3265</v>
      </c>
      <c r="AH396" t="s">
        <v>797</v>
      </c>
      <c r="AI396" t="s">
        <v>3048</v>
      </c>
      <c r="AJ396" t="s">
        <v>3273</v>
      </c>
      <c r="AK396" t="s">
        <v>3274</v>
      </c>
      <c r="AL396" t="s">
        <v>3275</v>
      </c>
      <c r="AM396" t="s">
        <v>3028</v>
      </c>
      <c r="AN396" t="s">
        <v>3063</v>
      </c>
    </row>
    <row r="397" spans="1:40" x14ac:dyDescent="0.25">
      <c r="A397">
        <v>1088537900</v>
      </c>
      <c r="B397">
        <v>11939</v>
      </c>
      <c r="C397" t="s">
        <v>5209</v>
      </c>
      <c r="D397" t="s">
        <v>5210</v>
      </c>
      <c r="E397" s="8">
        <v>40679</v>
      </c>
      <c r="F397" t="s">
        <v>3298</v>
      </c>
      <c r="G397" t="s">
        <v>4024</v>
      </c>
      <c r="H397" s="8">
        <v>45292</v>
      </c>
      <c r="I397" s="8">
        <v>219512</v>
      </c>
      <c r="J397" t="s">
        <v>3041</v>
      </c>
      <c r="K397" s="8">
        <v>219512</v>
      </c>
      <c r="M397">
        <v>220</v>
      </c>
      <c r="N397">
        <v>100</v>
      </c>
      <c r="O397" t="s">
        <v>4038</v>
      </c>
      <c r="P397" t="s">
        <v>4006</v>
      </c>
      <c r="Q397" t="s">
        <v>4007</v>
      </c>
      <c r="R397" t="s">
        <v>5211</v>
      </c>
      <c r="S397" t="s">
        <v>5169</v>
      </c>
      <c r="T397" t="s">
        <v>3059</v>
      </c>
      <c r="U397" t="s">
        <v>4114</v>
      </c>
      <c r="V397" t="s">
        <v>4356</v>
      </c>
      <c r="W397" t="s">
        <v>4043</v>
      </c>
      <c r="X397" t="s">
        <v>3270</v>
      </c>
      <c r="Y397" t="s">
        <v>4238</v>
      </c>
      <c r="Z397" t="s">
        <v>3272</v>
      </c>
      <c r="AA397" t="s">
        <v>4348</v>
      </c>
      <c r="AB397" t="s">
        <v>4322</v>
      </c>
      <c r="AC397" t="s">
        <v>4036</v>
      </c>
      <c r="AD397" t="s">
        <v>4018</v>
      </c>
      <c r="AE397" t="s">
        <v>3060</v>
      </c>
      <c r="AF397" t="s">
        <v>3271</v>
      </c>
      <c r="AG397" t="s">
        <v>3265</v>
      </c>
      <c r="AH397" t="s">
        <v>797</v>
      </c>
      <c r="AI397" t="s">
        <v>3048</v>
      </c>
      <c r="AJ397" t="s">
        <v>3273</v>
      </c>
      <c r="AK397" t="s">
        <v>3274</v>
      </c>
      <c r="AL397" t="s">
        <v>3275</v>
      </c>
      <c r="AM397" t="s">
        <v>3028</v>
      </c>
      <c r="AN397" t="s">
        <v>3063</v>
      </c>
    </row>
    <row r="398" spans="1:40" x14ac:dyDescent="0.25">
      <c r="A398">
        <v>1057595734</v>
      </c>
      <c r="B398">
        <v>11949</v>
      </c>
      <c r="C398" t="s">
        <v>5171</v>
      </c>
      <c r="D398" t="s">
        <v>4451</v>
      </c>
      <c r="E398" s="8">
        <v>34550</v>
      </c>
      <c r="F398" t="s">
        <v>4004</v>
      </c>
      <c r="G398" t="s">
        <v>4024</v>
      </c>
      <c r="H398" s="8">
        <v>45292</v>
      </c>
      <c r="I398" s="8">
        <v>219512</v>
      </c>
      <c r="J398" t="s">
        <v>3041</v>
      </c>
      <c r="K398" s="8">
        <v>219512</v>
      </c>
      <c r="M398">
        <v>220</v>
      </c>
      <c r="N398">
        <v>100</v>
      </c>
      <c r="O398" t="s">
        <v>4025</v>
      </c>
      <c r="P398" t="s">
        <v>4006</v>
      </c>
      <c r="Q398" t="s">
        <v>4007</v>
      </c>
      <c r="R398" t="s">
        <v>5172</v>
      </c>
      <c r="S398" t="s">
        <v>5169</v>
      </c>
      <c r="T398" t="s">
        <v>3059</v>
      </c>
      <c r="U398" t="s">
        <v>4218</v>
      </c>
      <c r="V398" t="s">
        <v>4356</v>
      </c>
      <c r="W398" t="s">
        <v>4043</v>
      </c>
      <c r="X398" t="s">
        <v>3270</v>
      </c>
      <c r="Y398" t="s">
        <v>4238</v>
      </c>
      <c r="Z398" t="s">
        <v>3272</v>
      </c>
      <c r="AA398" t="s">
        <v>4348</v>
      </c>
      <c r="AB398" t="s">
        <v>4322</v>
      </c>
      <c r="AC398" t="s">
        <v>4036</v>
      </c>
      <c r="AD398" t="s">
        <v>4018</v>
      </c>
      <c r="AE398" t="s">
        <v>3060</v>
      </c>
      <c r="AF398" t="s">
        <v>3271</v>
      </c>
      <c r="AG398" t="s">
        <v>3265</v>
      </c>
      <c r="AH398" t="s">
        <v>797</v>
      </c>
      <c r="AI398" t="s">
        <v>3048</v>
      </c>
      <c r="AJ398" t="s">
        <v>3273</v>
      </c>
      <c r="AK398" t="s">
        <v>3274</v>
      </c>
      <c r="AL398" t="s">
        <v>3275</v>
      </c>
      <c r="AM398" t="s">
        <v>3028</v>
      </c>
      <c r="AN398" t="s">
        <v>3063</v>
      </c>
    </row>
    <row r="399" spans="1:40" x14ac:dyDescent="0.25">
      <c r="A399">
        <v>1057591775</v>
      </c>
      <c r="B399">
        <v>11953</v>
      </c>
      <c r="C399" t="s">
        <v>5190</v>
      </c>
      <c r="D399" t="s">
        <v>4451</v>
      </c>
      <c r="E399" s="8">
        <v>40612</v>
      </c>
      <c r="F399" t="s">
        <v>5191</v>
      </c>
      <c r="G399" t="s">
        <v>4024</v>
      </c>
      <c r="H399" s="8">
        <v>45292</v>
      </c>
      <c r="I399" s="8">
        <v>219512</v>
      </c>
      <c r="J399" t="s">
        <v>3041</v>
      </c>
      <c r="K399" s="8">
        <v>219512</v>
      </c>
      <c r="M399">
        <v>220</v>
      </c>
      <c r="N399">
        <v>100</v>
      </c>
      <c r="O399" t="s">
        <v>4038</v>
      </c>
      <c r="P399" t="s">
        <v>4112</v>
      </c>
      <c r="Q399" t="s">
        <v>4027</v>
      </c>
      <c r="R399" t="s">
        <v>5192</v>
      </c>
      <c r="S399" t="s">
        <v>5176</v>
      </c>
      <c r="T399" t="s">
        <v>3059</v>
      </c>
      <c r="U399" t="s">
        <v>4218</v>
      </c>
      <c r="V399" t="s">
        <v>4356</v>
      </c>
      <c r="W399" t="s">
        <v>4043</v>
      </c>
      <c r="X399" t="s">
        <v>3270</v>
      </c>
      <c r="Y399" t="s">
        <v>4238</v>
      </c>
      <c r="Z399" t="s">
        <v>3272</v>
      </c>
      <c r="AA399" t="s">
        <v>4348</v>
      </c>
      <c r="AB399" t="s">
        <v>4322</v>
      </c>
      <c r="AC399" t="s">
        <v>4036</v>
      </c>
      <c r="AD399" t="s">
        <v>4018</v>
      </c>
      <c r="AE399" t="s">
        <v>3060</v>
      </c>
      <c r="AF399" t="s">
        <v>3271</v>
      </c>
      <c r="AG399" t="s">
        <v>3265</v>
      </c>
      <c r="AH399" t="s">
        <v>797</v>
      </c>
      <c r="AI399" t="s">
        <v>3048</v>
      </c>
      <c r="AJ399" t="s">
        <v>3273</v>
      </c>
      <c r="AK399" t="s">
        <v>3274</v>
      </c>
      <c r="AL399" t="s">
        <v>3275</v>
      </c>
      <c r="AM399" t="s">
        <v>3028</v>
      </c>
      <c r="AN399" t="s">
        <v>3063</v>
      </c>
    </row>
    <row r="400" spans="1:40" x14ac:dyDescent="0.25">
      <c r="A400">
        <v>1057412283</v>
      </c>
      <c r="B400">
        <v>11957</v>
      </c>
      <c r="C400" t="s">
        <v>5173</v>
      </c>
      <c r="D400" t="s">
        <v>5174</v>
      </c>
      <c r="E400" s="8">
        <v>41284</v>
      </c>
      <c r="F400" t="s">
        <v>5174</v>
      </c>
      <c r="G400" t="s">
        <v>4024</v>
      </c>
      <c r="H400" s="8">
        <v>45292</v>
      </c>
      <c r="I400" s="8">
        <v>219512</v>
      </c>
      <c r="J400" t="s">
        <v>3041</v>
      </c>
      <c r="K400" s="8">
        <v>219512</v>
      </c>
      <c r="M400">
        <v>220</v>
      </c>
      <c r="N400">
        <v>100</v>
      </c>
      <c r="O400" t="s">
        <v>4038</v>
      </c>
      <c r="P400" t="s">
        <v>4026</v>
      </c>
      <c r="Q400" t="s">
        <v>4027</v>
      </c>
      <c r="R400" t="s">
        <v>5175</v>
      </c>
      <c r="S400" t="s">
        <v>5176</v>
      </c>
      <c r="T400" t="s">
        <v>3059</v>
      </c>
      <c r="U400" t="s">
        <v>4218</v>
      </c>
      <c r="V400" t="s">
        <v>4356</v>
      </c>
      <c r="W400" t="s">
        <v>4043</v>
      </c>
      <c r="X400" t="s">
        <v>3270</v>
      </c>
      <c r="Y400" t="s">
        <v>4238</v>
      </c>
      <c r="Z400" t="s">
        <v>3272</v>
      </c>
      <c r="AA400" t="s">
        <v>4348</v>
      </c>
      <c r="AB400" t="s">
        <v>4322</v>
      </c>
      <c r="AC400" t="s">
        <v>4036</v>
      </c>
      <c r="AD400" t="s">
        <v>4018</v>
      </c>
      <c r="AE400" t="s">
        <v>3060</v>
      </c>
      <c r="AF400" t="s">
        <v>3271</v>
      </c>
      <c r="AG400" t="s">
        <v>3265</v>
      </c>
      <c r="AH400" t="s">
        <v>797</v>
      </c>
      <c r="AI400" t="s">
        <v>3048</v>
      </c>
      <c r="AJ400" t="s">
        <v>3273</v>
      </c>
      <c r="AK400" t="s">
        <v>3274</v>
      </c>
      <c r="AL400" t="s">
        <v>3275</v>
      </c>
      <c r="AM400" t="s">
        <v>3028</v>
      </c>
      <c r="AN400" t="s">
        <v>3063</v>
      </c>
    </row>
    <row r="401" spans="1:40" x14ac:dyDescent="0.25">
      <c r="A401">
        <v>1082873846</v>
      </c>
      <c r="B401">
        <v>11959</v>
      </c>
      <c r="C401" t="s">
        <v>5203</v>
      </c>
      <c r="D401" t="s">
        <v>4004</v>
      </c>
      <c r="E401" s="8">
        <v>43297</v>
      </c>
      <c r="F401" t="s">
        <v>3298</v>
      </c>
      <c r="G401" t="s">
        <v>4024</v>
      </c>
      <c r="H401" s="8">
        <v>45292</v>
      </c>
      <c r="I401" s="8">
        <v>219512</v>
      </c>
      <c r="J401" t="s">
        <v>3041</v>
      </c>
      <c r="K401" s="8">
        <v>219512</v>
      </c>
      <c r="M401">
        <v>220</v>
      </c>
      <c r="N401">
        <v>100</v>
      </c>
      <c r="O401" t="s">
        <v>4038</v>
      </c>
      <c r="P401" t="s">
        <v>4006</v>
      </c>
      <c r="Q401" t="s">
        <v>4046</v>
      </c>
      <c r="R401" t="s">
        <v>5204</v>
      </c>
      <c r="S401" t="s">
        <v>5169</v>
      </c>
      <c r="T401" t="s">
        <v>3059</v>
      </c>
      <c r="U401" t="s">
        <v>4114</v>
      </c>
      <c r="V401" t="s">
        <v>4356</v>
      </c>
      <c r="W401" t="s">
        <v>4043</v>
      </c>
      <c r="X401" t="s">
        <v>3270</v>
      </c>
      <c r="Y401" t="s">
        <v>4238</v>
      </c>
      <c r="Z401" t="s">
        <v>3272</v>
      </c>
      <c r="AA401" t="s">
        <v>4348</v>
      </c>
      <c r="AB401" t="s">
        <v>4322</v>
      </c>
      <c r="AC401" t="s">
        <v>4036</v>
      </c>
      <c r="AD401" t="s">
        <v>4018</v>
      </c>
      <c r="AE401" t="s">
        <v>3060</v>
      </c>
      <c r="AF401" t="s">
        <v>3271</v>
      </c>
      <c r="AG401" t="s">
        <v>3265</v>
      </c>
      <c r="AH401" t="s">
        <v>797</v>
      </c>
      <c r="AI401" t="s">
        <v>3048</v>
      </c>
      <c r="AJ401" t="s">
        <v>3273</v>
      </c>
      <c r="AK401" t="s">
        <v>3274</v>
      </c>
      <c r="AL401" t="s">
        <v>3275</v>
      </c>
      <c r="AM401" t="s">
        <v>3028</v>
      </c>
      <c r="AN401" t="s">
        <v>3063</v>
      </c>
    </row>
    <row r="402" spans="1:40" x14ac:dyDescent="0.25">
      <c r="A402">
        <v>1018403261</v>
      </c>
      <c r="B402">
        <v>11981</v>
      </c>
      <c r="C402" t="s">
        <v>5228</v>
      </c>
      <c r="D402" t="s">
        <v>4004</v>
      </c>
      <c r="E402" s="8">
        <v>34926</v>
      </c>
      <c r="F402" t="s">
        <v>3449</v>
      </c>
      <c r="G402" t="s">
        <v>4024</v>
      </c>
      <c r="H402" s="8">
        <v>45292</v>
      </c>
      <c r="I402" s="8">
        <v>219512</v>
      </c>
      <c r="J402" t="s">
        <v>3041</v>
      </c>
      <c r="K402" s="8">
        <v>219512</v>
      </c>
      <c r="M402">
        <v>220</v>
      </c>
      <c r="N402">
        <v>100</v>
      </c>
      <c r="O402" t="s">
        <v>4038</v>
      </c>
      <c r="P402" t="s">
        <v>4055</v>
      </c>
      <c r="Q402" t="s">
        <v>4027</v>
      </c>
      <c r="R402" t="s">
        <v>5229</v>
      </c>
      <c r="S402" t="s">
        <v>5169</v>
      </c>
      <c r="T402" t="s">
        <v>3059</v>
      </c>
      <c r="U402" t="s">
        <v>4114</v>
      </c>
      <c r="V402" t="s">
        <v>4356</v>
      </c>
      <c r="W402" t="s">
        <v>4043</v>
      </c>
      <c r="X402" t="s">
        <v>3270</v>
      </c>
      <c r="Y402" t="s">
        <v>4238</v>
      </c>
      <c r="Z402" t="s">
        <v>3272</v>
      </c>
      <c r="AA402" t="s">
        <v>4348</v>
      </c>
      <c r="AB402" t="s">
        <v>4322</v>
      </c>
      <c r="AC402" t="s">
        <v>4036</v>
      </c>
      <c r="AD402" t="s">
        <v>4018</v>
      </c>
      <c r="AE402" t="s">
        <v>3060</v>
      </c>
      <c r="AF402" t="s">
        <v>3271</v>
      </c>
      <c r="AG402" t="s">
        <v>3265</v>
      </c>
      <c r="AH402" t="s">
        <v>797</v>
      </c>
      <c r="AI402" t="s">
        <v>3048</v>
      </c>
      <c r="AJ402" t="s">
        <v>3273</v>
      </c>
      <c r="AK402" t="s">
        <v>3274</v>
      </c>
      <c r="AL402" t="s">
        <v>3275</v>
      </c>
      <c r="AM402" t="s">
        <v>3028</v>
      </c>
      <c r="AN402" t="s">
        <v>3063</v>
      </c>
    </row>
    <row r="403" spans="1:40" x14ac:dyDescent="0.25">
      <c r="A403">
        <v>1090428823</v>
      </c>
      <c r="B403">
        <v>11991</v>
      </c>
      <c r="C403" t="s">
        <v>5200</v>
      </c>
      <c r="D403" t="s">
        <v>4350</v>
      </c>
      <c r="E403" s="8">
        <v>43734</v>
      </c>
      <c r="F403" t="s">
        <v>4004</v>
      </c>
      <c r="G403" t="s">
        <v>4024</v>
      </c>
      <c r="H403" s="8">
        <v>45292</v>
      </c>
      <c r="I403" s="8">
        <v>219512</v>
      </c>
      <c r="J403" t="s">
        <v>3041</v>
      </c>
      <c r="K403" s="8">
        <v>219512</v>
      </c>
      <c r="M403">
        <v>220</v>
      </c>
      <c r="N403">
        <v>100</v>
      </c>
      <c r="O403" t="s">
        <v>4038</v>
      </c>
      <c r="P403" t="s">
        <v>4006</v>
      </c>
      <c r="Q403" t="s">
        <v>4007</v>
      </c>
      <c r="R403" t="s">
        <v>5201</v>
      </c>
      <c r="S403" t="s">
        <v>5176</v>
      </c>
      <c r="T403" t="s">
        <v>3059</v>
      </c>
      <c r="U403" t="s">
        <v>5202</v>
      </c>
      <c r="V403" t="s">
        <v>4356</v>
      </c>
      <c r="W403" t="s">
        <v>4043</v>
      </c>
      <c r="X403" t="s">
        <v>3270</v>
      </c>
      <c r="Y403" t="s">
        <v>4238</v>
      </c>
      <c r="Z403" t="s">
        <v>3272</v>
      </c>
      <c r="AA403" t="s">
        <v>4348</v>
      </c>
      <c r="AB403" t="s">
        <v>4322</v>
      </c>
      <c r="AC403" t="s">
        <v>4036</v>
      </c>
      <c r="AD403" t="s">
        <v>4018</v>
      </c>
      <c r="AE403" t="s">
        <v>3060</v>
      </c>
      <c r="AF403" t="s">
        <v>3271</v>
      </c>
      <c r="AG403" t="s">
        <v>3265</v>
      </c>
      <c r="AH403" t="s">
        <v>797</v>
      </c>
      <c r="AI403" t="s">
        <v>3048</v>
      </c>
      <c r="AJ403" t="s">
        <v>3273</v>
      </c>
      <c r="AK403" t="s">
        <v>3274</v>
      </c>
      <c r="AL403" t="s">
        <v>3275</v>
      </c>
      <c r="AM403" t="s">
        <v>3028</v>
      </c>
      <c r="AN403" t="s">
        <v>3063</v>
      </c>
    </row>
    <row r="404" spans="1:40" x14ac:dyDescent="0.25">
      <c r="A404">
        <v>1090500235</v>
      </c>
      <c r="B404">
        <v>11992</v>
      </c>
      <c r="C404" t="s">
        <v>5224</v>
      </c>
      <c r="D404" t="s">
        <v>4350</v>
      </c>
      <c r="E404" s="8">
        <v>44072</v>
      </c>
      <c r="F404" t="s">
        <v>3265</v>
      </c>
      <c r="G404" t="s">
        <v>4024</v>
      </c>
      <c r="H404" s="8">
        <v>45292</v>
      </c>
      <c r="I404" s="8">
        <v>219512</v>
      </c>
      <c r="J404" t="s">
        <v>3041</v>
      </c>
      <c r="K404" s="8">
        <v>219512</v>
      </c>
      <c r="M404">
        <v>220</v>
      </c>
      <c r="N404">
        <v>100</v>
      </c>
      <c r="O404" t="s">
        <v>4038</v>
      </c>
      <c r="P404" t="s">
        <v>4086</v>
      </c>
      <c r="Q404" t="s">
        <v>4027</v>
      </c>
      <c r="R404" t="s">
        <v>5225</v>
      </c>
      <c r="S404" t="s">
        <v>5176</v>
      </c>
      <c r="T404" t="s">
        <v>3059</v>
      </c>
      <c r="U404" t="s">
        <v>4114</v>
      </c>
      <c r="V404" t="s">
        <v>4356</v>
      </c>
      <c r="W404" t="s">
        <v>4043</v>
      </c>
      <c r="X404" t="s">
        <v>3270</v>
      </c>
      <c r="Y404" t="s">
        <v>4238</v>
      </c>
      <c r="Z404" t="s">
        <v>3272</v>
      </c>
      <c r="AA404" t="s">
        <v>4348</v>
      </c>
      <c r="AB404" t="s">
        <v>4322</v>
      </c>
      <c r="AC404" t="s">
        <v>4036</v>
      </c>
      <c r="AD404" t="s">
        <v>4018</v>
      </c>
      <c r="AE404" t="s">
        <v>3060</v>
      </c>
      <c r="AF404" t="s">
        <v>3271</v>
      </c>
      <c r="AG404" t="s">
        <v>3265</v>
      </c>
      <c r="AH404" t="s">
        <v>797</v>
      </c>
      <c r="AI404" t="s">
        <v>3048</v>
      </c>
      <c r="AJ404" t="s">
        <v>3273</v>
      </c>
      <c r="AK404" t="s">
        <v>3274</v>
      </c>
      <c r="AL404" t="s">
        <v>3275</v>
      </c>
      <c r="AM404" t="s">
        <v>3028</v>
      </c>
      <c r="AN404" t="s">
        <v>3063</v>
      </c>
    </row>
    <row r="405" spans="1:40" x14ac:dyDescent="0.25">
      <c r="A405">
        <v>1085315233</v>
      </c>
      <c r="B405">
        <v>11999</v>
      </c>
      <c r="C405" t="s">
        <v>5220</v>
      </c>
      <c r="D405" t="s">
        <v>5010</v>
      </c>
      <c r="E405" s="8">
        <v>34589</v>
      </c>
      <c r="F405" t="s">
        <v>5010</v>
      </c>
      <c r="G405" t="s">
        <v>4024</v>
      </c>
      <c r="H405" s="8">
        <v>45292</v>
      </c>
      <c r="I405" s="8">
        <v>219512</v>
      </c>
      <c r="J405" t="s">
        <v>3041</v>
      </c>
      <c r="K405" s="8">
        <v>219512</v>
      </c>
      <c r="M405">
        <v>220</v>
      </c>
      <c r="N405">
        <v>100</v>
      </c>
      <c r="O405" t="s">
        <v>4038</v>
      </c>
      <c r="P405" t="s">
        <v>4006</v>
      </c>
      <c r="Q405" t="s">
        <v>4027</v>
      </c>
      <c r="R405" t="s">
        <v>5221</v>
      </c>
      <c r="S405" t="s">
        <v>5169</v>
      </c>
      <c r="T405" t="s">
        <v>3059</v>
      </c>
      <c r="U405" t="s">
        <v>5012</v>
      </c>
      <c r="V405" t="s">
        <v>4356</v>
      </c>
      <c r="W405" t="s">
        <v>4043</v>
      </c>
      <c r="X405" t="s">
        <v>3270</v>
      </c>
      <c r="Y405" t="s">
        <v>4238</v>
      </c>
      <c r="Z405" t="s">
        <v>3272</v>
      </c>
      <c r="AA405" t="s">
        <v>4348</v>
      </c>
      <c r="AB405" t="s">
        <v>4322</v>
      </c>
      <c r="AC405" t="s">
        <v>4036</v>
      </c>
      <c r="AD405" t="s">
        <v>4018</v>
      </c>
      <c r="AE405" t="s">
        <v>3060</v>
      </c>
      <c r="AF405" t="s">
        <v>3271</v>
      </c>
      <c r="AG405" t="s">
        <v>3265</v>
      </c>
      <c r="AH405" t="s">
        <v>797</v>
      </c>
      <c r="AI405" t="s">
        <v>3048</v>
      </c>
      <c r="AJ405" t="s">
        <v>3273</v>
      </c>
      <c r="AK405" t="s">
        <v>3274</v>
      </c>
      <c r="AL405" t="s">
        <v>3275</v>
      </c>
      <c r="AM405" t="s">
        <v>3028</v>
      </c>
      <c r="AN405" t="s">
        <v>3063</v>
      </c>
    </row>
    <row r="406" spans="1:40" x14ac:dyDescent="0.25">
      <c r="A406">
        <v>91524093</v>
      </c>
      <c r="B406">
        <v>12001</v>
      </c>
      <c r="C406" t="s">
        <v>5165</v>
      </c>
      <c r="D406" t="s">
        <v>5166</v>
      </c>
      <c r="E406" s="8">
        <v>37222</v>
      </c>
      <c r="F406" t="s">
        <v>5167</v>
      </c>
      <c r="G406" t="s">
        <v>4024</v>
      </c>
      <c r="H406" s="8">
        <v>45292</v>
      </c>
      <c r="I406" s="8">
        <v>219512</v>
      </c>
      <c r="J406" t="s">
        <v>3041</v>
      </c>
      <c r="K406" s="8">
        <v>219512</v>
      </c>
      <c r="M406">
        <v>220</v>
      </c>
      <c r="N406">
        <v>100</v>
      </c>
      <c r="O406" t="s">
        <v>4038</v>
      </c>
      <c r="P406" t="s">
        <v>4177</v>
      </c>
      <c r="Q406" t="s">
        <v>4027</v>
      </c>
      <c r="R406" t="s">
        <v>5168</v>
      </c>
      <c r="S406" t="s">
        <v>5169</v>
      </c>
      <c r="T406" t="s">
        <v>4131</v>
      </c>
      <c r="U406" t="s">
        <v>5170</v>
      </c>
      <c r="V406" t="s">
        <v>4011</v>
      </c>
      <c r="W406" t="s">
        <v>4043</v>
      </c>
      <c r="X406" t="s">
        <v>3552</v>
      </c>
      <c r="Y406" t="s">
        <v>4296</v>
      </c>
      <c r="Z406" t="s">
        <v>3293</v>
      </c>
      <c r="AA406" t="s">
        <v>4082</v>
      </c>
      <c r="AB406" t="s">
        <v>4083</v>
      </c>
      <c r="AC406" t="s">
        <v>4036</v>
      </c>
      <c r="AD406" t="s">
        <v>4018</v>
      </c>
      <c r="AE406" t="s">
        <v>3317</v>
      </c>
      <c r="AF406" t="s">
        <v>3271</v>
      </c>
      <c r="AG406" t="s">
        <v>3265</v>
      </c>
      <c r="AH406" t="s">
        <v>3294</v>
      </c>
      <c r="AI406" t="s">
        <v>3295</v>
      </c>
      <c r="AJ406" t="s">
        <v>3296</v>
      </c>
      <c r="AK406" t="s">
        <v>3318</v>
      </c>
      <c r="AL406" t="s">
        <v>3275</v>
      </c>
      <c r="AM406" t="s">
        <v>3318</v>
      </c>
      <c r="AN406" t="s">
        <v>3055</v>
      </c>
    </row>
    <row r="407" spans="1:40" x14ac:dyDescent="0.25">
      <c r="A407">
        <v>1090422834</v>
      </c>
      <c r="B407">
        <v>12002</v>
      </c>
      <c r="C407" t="s">
        <v>5177</v>
      </c>
      <c r="D407" t="s">
        <v>4350</v>
      </c>
      <c r="E407" s="8">
        <v>39693</v>
      </c>
      <c r="F407" t="s">
        <v>5166</v>
      </c>
      <c r="G407" t="s">
        <v>4024</v>
      </c>
      <c r="H407" s="8">
        <v>45292</v>
      </c>
      <c r="I407" s="8">
        <v>219512</v>
      </c>
      <c r="J407" t="s">
        <v>3041</v>
      </c>
      <c r="K407" s="8">
        <v>219512</v>
      </c>
      <c r="M407">
        <v>220</v>
      </c>
      <c r="N407">
        <v>100</v>
      </c>
      <c r="O407" t="s">
        <v>4038</v>
      </c>
      <c r="P407" t="s">
        <v>4086</v>
      </c>
      <c r="Q407" t="s">
        <v>4027</v>
      </c>
      <c r="R407" t="s">
        <v>5178</v>
      </c>
      <c r="S407" t="s">
        <v>5169</v>
      </c>
      <c r="T407" t="s">
        <v>3059</v>
      </c>
      <c r="U407" t="s">
        <v>4218</v>
      </c>
      <c r="V407" t="s">
        <v>4356</v>
      </c>
      <c r="W407" t="s">
        <v>4043</v>
      </c>
      <c r="X407" t="s">
        <v>3270</v>
      </c>
      <c r="Y407" t="s">
        <v>4238</v>
      </c>
      <c r="Z407" t="s">
        <v>3272</v>
      </c>
      <c r="AA407" t="s">
        <v>4348</v>
      </c>
      <c r="AB407" t="s">
        <v>4322</v>
      </c>
      <c r="AC407" t="s">
        <v>4036</v>
      </c>
      <c r="AD407" t="s">
        <v>4018</v>
      </c>
      <c r="AE407" t="s">
        <v>3060</v>
      </c>
      <c r="AF407" t="s">
        <v>3271</v>
      </c>
      <c r="AG407" t="s">
        <v>3265</v>
      </c>
      <c r="AH407" t="s">
        <v>797</v>
      </c>
      <c r="AI407" t="s">
        <v>3048</v>
      </c>
      <c r="AJ407" t="s">
        <v>3273</v>
      </c>
      <c r="AK407" t="s">
        <v>3274</v>
      </c>
      <c r="AL407" t="s">
        <v>3275</v>
      </c>
      <c r="AM407" t="s">
        <v>3028</v>
      </c>
      <c r="AN407" t="s">
        <v>3063</v>
      </c>
    </row>
    <row r="408" spans="1:40" x14ac:dyDescent="0.25">
      <c r="A408">
        <v>1102381405</v>
      </c>
      <c r="B408">
        <v>12003</v>
      </c>
      <c r="C408" t="s">
        <v>5193</v>
      </c>
      <c r="D408" t="s">
        <v>5182</v>
      </c>
      <c r="E408" s="8">
        <v>41912</v>
      </c>
      <c r="F408" t="s">
        <v>5166</v>
      </c>
      <c r="G408" t="s">
        <v>4024</v>
      </c>
      <c r="H408" s="8">
        <v>45292</v>
      </c>
      <c r="I408" s="8">
        <v>219512</v>
      </c>
      <c r="J408" t="s">
        <v>3041</v>
      </c>
      <c r="K408" s="8">
        <v>219512</v>
      </c>
      <c r="M408">
        <v>220</v>
      </c>
      <c r="N408">
        <v>100</v>
      </c>
      <c r="O408" t="s">
        <v>4038</v>
      </c>
      <c r="P408" t="s">
        <v>4177</v>
      </c>
      <c r="Q408" t="s">
        <v>4027</v>
      </c>
      <c r="R408" t="s">
        <v>5194</v>
      </c>
      <c r="S408" t="s">
        <v>3269</v>
      </c>
      <c r="T408" t="s">
        <v>3097</v>
      </c>
      <c r="U408" t="s">
        <v>5170</v>
      </c>
      <c r="V408" t="s">
        <v>4011</v>
      </c>
      <c r="W408" t="s">
        <v>4043</v>
      </c>
      <c r="X408" t="s">
        <v>3270</v>
      </c>
      <c r="Y408" t="s">
        <v>4238</v>
      </c>
      <c r="Z408" t="s">
        <v>3272</v>
      </c>
      <c r="AA408" t="s">
        <v>4348</v>
      </c>
      <c r="AB408" t="s">
        <v>4322</v>
      </c>
      <c r="AC408" t="s">
        <v>4017</v>
      </c>
      <c r="AD408" t="s">
        <v>4018</v>
      </c>
      <c r="AE408" t="s">
        <v>3060</v>
      </c>
      <c r="AF408" t="s">
        <v>3271</v>
      </c>
      <c r="AG408" t="s">
        <v>3265</v>
      </c>
      <c r="AH408" t="s">
        <v>797</v>
      </c>
      <c r="AI408" t="s">
        <v>3048</v>
      </c>
      <c r="AJ408" t="s">
        <v>3273</v>
      </c>
      <c r="AK408" t="s">
        <v>3274</v>
      </c>
      <c r="AL408" t="s">
        <v>3275</v>
      </c>
      <c r="AM408" t="s">
        <v>3028</v>
      </c>
      <c r="AN408" t="s">
        <v>3063</v>
      </c>
    </row>
    <row r="409" spans="1:40" x14ac:dyDescent="0.25">
      <c r="A409">
        <v>91508043</v>
      </c>
      <c r="B409">
        <v>12004</v>
      </c>
      <c r="C409" t="s">
        <v>5184</v>
      </c>
      <c r="D409" t="s">
        <v>5166</v>
      </c>
      <c r="E409" s="8">
        <v>36635</v>
      </c>
      <c r="F409" t="s">
        <v>5166</v>
      </c>
      <c r="G409" t="s">
        <v>4024</v>
      </c>
      <c r="H409" s="8">
        <v>45292</v>
      </c>
      <c r="I409" s="8">
        <v>219512</v>
      </c>
      <c r="J409" t="s">
        <v>3041</v>
      </c>
      <c r="K409" s="8">
        <v>219512</v>
      </c>
      <c r="M409">
        <v>220</v>
      </c>
      <c r="N409">
        <v>100</v>
      </c>
      <c r="O409" t="s">
        <v>4038</v>
      </c>
      <c r="P409" t="s">
        <v>4055</v>
      </c>
      <c r="Q409" t="s">
        <v>4007</v>
      </c>
      <c r="R409" t="s">
        <v>5185</v>
      </c>
      <c r="S409" t="s">
        <v>5169</v>
      </c>
      <c r="T409" t="s">
        <v>3059</v>
      </c>
      <c r="U409" t="s">
        <v>5170</v>
      </c>
      <c r="V409" t="s">
        <v>4356</v>
      </c>
      <c r="W409" t="s">
        <v>4043</v>
      </c>
      <c r="X409" t="s">
        <v>3270</v>
      </c>
      <c r="Y409" t="s">
        <v>4238</v>
      </c>
      <c r="Z409" t="s">
        <v>3272</v>
      </c>
      <c r="AA409" t="s">
        <v>4348</v>
      </c>
      <c r="AB409" t="s">
        <v>4322</v>
      </c>
      <c r="AC409" t="s">
        <v>4036</v>
      </c>
      <c r="AD409" t="s">
        <v>4018</v>
      </c>
      <c r="AE409" t="s">
        <v>3060</v>
      </c>
      <c r="AF409" t="s">
        <v>3271</v>
      </c>
      <c r="AG409" t="s">
        <v>3265</v>
      </c>
      <c r="AH409" t="s">
        <v>797</v>
      </c>
      <c r="AI409" t="s">
        <v>3048</v>
      </c>
      <c r="AJ409" t="s">
        <v>3273</v>
      </c>
      <c r="AK409" t="s">
        <v>3274</v>
      </c>
      <c r="AL409" t="s">
        <v>3275</v>
      </c>
      <c r="AM409" t="s">
        <v>3028</v>
      </c>
      <c r="AN409" t="s">
        <v>3063</v>
      </c>
    </row>
    <row r="410" spans="1:40" x14ac:dyDescent="0.25">
      <c r="A410">
        <v>1026283220</v>
      </c>
      <c r="B410">
        <v>12005</v>
      </c>
      <c r="C410" t="s">
        <v>5230</v>
      </c>
      <c r="D410" t="s">
        <v>4004</v>
      </c>
      <c r="E410" s="8">
        <v>40627</v>
      </c>
      <c r="F410" t="s">
        <v>5010</v>
      </c>
      <c r="G410" t="s">
        <v>4024</v>
      </c>
      <c r="H410" s="8">
        <v>45292</v>
      </c>
      <c r="I410" s="8">
        <v>219512</v>
      </c>
      <c r="J410" t="s">
        <v>3041</v>
      </c>
      <c r="K410" s="8">
        <v>219512</v>
      </c>
      <c r="M410">
        <v>220</v>
      </c>
      <c r="N410">
        <v>100</v>
      </c>
      <c r="O410" t="s">
        <v>4038</v>
      </c>
      <c r="P410" t="s">
        <v>4086</v>
      </c>
      <c r="Q410" t="s">
        <v>4027</v>
      </c>
      <c r="R410" t="s">
        <v>5231</v>
      </c>
      <c r="S410" t="s">
        <v>5169</v>
      </c>
      <c r="T410" t="s">
        <v>3059</v>
      </c>
      <c r="U410" t="s">
        <v>5012</v>
      </c>
      <c r="V410" t="s">
        <v>4356</v>
      </c>
      <c r="W410" t="s">
        <v>4043</v>
      </c>
      <c r="X410" t="s">
        <v>3270</v>
      </c>
      <c r="Y410" t="s">
        <v>4238</v>
      </c>
      <c r="Z410" t="s">
        <v>3272</v>
      </c>
      <c r="AA410" t="s">
        <v>4348</v>
      </c>
      <c r="AB410" t="s">
        <v>4322</v>
      </c>
      <c r="AC410" t="s">
        <v>4036</v>
      </c>
      <c r="AD410" t="s">
        <v>4018</v>
      </c>
      <c r="AE410" t="s">
        <v>3060</v>
      </c>
      <c r="AF410" t="s">
        <v>3271</v>
      </c>
      <c r="AG410" t="s">
        <v>3265</v>
      </c>
      <c r="AH410" t="s">
        <v>797</v>
      </c>
      <c r="AI410" t="s">
        <v>3048</v>
      </c>
      <c r="AJ410" t="s">
        <v>3273</v>
      </c>
      <c r="AK410" t="s">
        <v>3274</v>
      </c>
      <c r="AL410" t="s">
        <v>3275</v>
      </c>
      <c r="AM410" t="s">
        <v>3028</v>
      </c>
      <c r="AN410" t="s">
        <v>3063</v>
      </c>
    </row>
    <row r="411" spans="1:40" x14ac:dyDescent="0.25">
      <c r="A411">
        <v>1061762243</v>
      </c>
      <c r="B411">
        <v>12010</v>
      </c>
      <c r="C411" t="s">
        <v>5218</v>
      </c>
      <c r="D411" t="s">
        <v>5166</v>
      </c>
      <c r="E411" s="8">
        <v>37222</v>
      </c>
      <c r="F411" t="s">
        <v>3298</v>
      </c>
      <c r="G411" t="s">
        <v>4024</v>
      </c>
      <c r="H411" s="8">
        <v>45292</v>
      </c>
      <c r="I411" s="8">
        <v>219512</v>
      </c>
      <c r="J411" t="s">
        <v>3041</v>
      </c>
      <c r="K411" s="8">
        <v>219512</v>
      </c>
      <c r="M411">
        <v>220</v>
      </c>
      <c r="N411">
        <v>100</v>
      </c>
      <c r="O411" t="s">
        <v>4038</v>
      </c>
      <c r="P411" t="s">
        <v>4006</v>
      </c>
      <c r="Q411" t="s">
        <v>4027</v>
      </c>
      <c r="R411" t="s">
        <v>5219</v>
      </c>
      <c r="S411" t="s">
        <v>3269</v>
      </c>
      <c r="T411" t="s">
        <v>3097</v>
      </c>
      <c r="U411" t="s">
        <v>4114</v>
      </c>
      <c r="V411" t="s">
        <v>4011</v>
      </c>
      <c r="W411" t="s">
        <v>4043</v>
      </c>
      <c r="X411" t="s">
        <v>3270</v>
      </c>
      <c r="Y411" t="s">
        <v>4238</v>
      </c>
      <c r="Z411" t="s">
        <v>3272</v>
      </c>
      <c r="AA411" t="s">
        <v>4348</v>
      </c>
      <c r="AB411" t="s">
        <v>4322</v>
      </c>
      <c r="AC411" t="s">
        <v>4017</v>
      </c>
      <c r="AD411" t="s">
        <v>4018</v>
      </c>
      <c r="AE411" t="s">
        <v>3060</v>
      </c>
      <c r="AF411" t="s">
        <v>3271</v>
      </c>
      <c r="AG411" t="s">
        <v>3265</v>
      </c>
      <c r="AH411" t="s">
        <v>797</v>
      </c>
      <c r="AI411" t="s">
        <v>3048</v>
      </c>
      <c r="AJ411" t="s">
        <v>3273</v>
      </c>
      <c r="AK411" t="s">
        <v>3274</v>
      </c>
      <c r="AL411" t="s">
        <v>3275</v>
      </c>
      <c r="AM411" t="s">
        <v>3028</v>
      </c>
      <c r="AN411" t="s">
        <v>3063</v>
      </c>
    </row>
    <row r="412" spans="1:40" x14ac:dyDescent="0.25">
      <c r="A412">
        <v>1095830182</v>
      </c>
      <c r="B412">
        <v>12055</v>
      </c>
      <c r="C412" t="s">
        <v>5222</v>
      </c>
      <c r="D412" t="s">
        <v>5167</v>
      </c>
      <c r="E412" s="8">
        <v>41894</v>
      </c>
      <c r="F412" t="s">
        <v>5166</v>
      </c>
      <c r="G412" t="s">
        <v>4024</v>
      </c>
      <c r="H412" s="8">
        <v>45292</v>
      </c>
      <c r="I412" s="8">
        <v>219512</v>
      </c>
      <c r="J412" t="s">
        <v>3041</v>
      </c>
      <c r="K412" s="8">
        <v>219512</v>
      </c>
      <c r="M412">
        <v>220</v>
      </c>
      <c r="N412">
        <v>100</v>
      </c>
      <c r="O412" t="s">
        <v>4038</v>
      </c>
      <c r="P412" t="s">
        <v>4055</v>
      </c>
      <c r="Q412" t="s">
        <v>4027</v>
      </c>
      <c r="R412" t="s">
        <v>5223</v>
      </c>
      <c r="S412" t="s">
        <v>5176</v>
      </c>
      <c r="T412" t="s">
        <v>3059</v>
      </c>
      <c r="U412" t="s">
        <v>5170</v>
      </c>
      <c r="V412" t="s">
        <v>4356</v>
      </c>
      <c r="W412" t="s">
        <v>4043</v>
      </c>
      <c r="X412" t="s">
        <v>3270</v>
      </c>
      <c r="Y412" t="s">
        <v>4238</v>
      </c>
      <c r="Z412" t="s">
        <v>3272</v>
      </c>
      <c r="AA412" t="s">
        <v>4348</v>
      </c>
      <c r="AB412" t="s">
        <v>4322</v>
      </c>
      <c r="AC412" t="s">
        <v>4036</v>
      </c>
      <c r="AD412" t="s">
        <v>4018</v>
      </c>
      <c r="AE412" t="s">
        <v>3060</v>
      </c>
      <c r="AF412" t="s">
        <v>3271</v>
      </c>
      <c r="AG412" t="s">
        <v>3265</v>
      </c>
      <c r="AH412" t="s">
        <v>797</v>
      </c>
      <c r="AI412" t="s">
        <v>3048</v>
      </c>
      <c r="AJ412" t="s">
        <v>3273</v>
      </c>
      <c r="AK412" t="s">
        <v>3274</v>
      </c>
      <c r="AL412" t="s">
        <v>3275</v>
      </c>
      <c r="AM412" t="s">
        <v>3028</v>
      </c>
      <c r="AN412" t="s">
        <v>3063</v>
      </c>
    </row>
    <row r="413" spans="1:40" x14ac:dyDescent="0.25">
      <c r="A413">
        <v>8794973</v>
      </c>
      <c r="B413">
        <v>12057</v>
      </c>
      <c r="C413" t="s">
        <v>5195</v>
      </c>
      <c r="D413" t="s">
        <v>4406</v>
      </c>
      <c r="E413" s="8">
        <v>33550</v>
      </c>
      <c r="F413" t="s">
        <v>5196</v>
      </c>
      <c r="G413" t="s">
        <v>4024</v>
      </c>
      <c r="H413" s="8">
        <v>45292</v>
      </c>
      <c r="I413" s="8">
        <v>219512</v>
      </c>
      <c r="J413" t="s">
        <v>3041</v>
      </c>
      <c r="K413" s="8">
        <v>219512</v>
      </c>
      <c r="M413">
        <v>220</v>
      </c>
      <c r="N413">
        <v>100</v>
      </c>
      <c r="O413" t="s">
        <v>4038</v>
      </c>
      <c r="P413" t="s">
        <v>4086</v>
      </c>
      <c r="Q413" t="s">
        <v>4027</v>
      </c>
      <c r="R413" t="s">
        <v>5197</v>
      </c>
      <c r="S413" t="s">
        <v>5169</v>
      </c>
      <c r="T413" t="s">
        <v>3059</v>
      </c>
      <c r="U413" t="s">
        <v>5170</v>
      </c>
      <c r="V413" t="s">
        <v>4356</v>
      </c>
      <c r="W413" t="s">
        <v>4043</v>
      </c>
      <c r="X413" t="s">
        <v>3270</v>
      </c>
      <c r="Y413" t="s">
        <v>4238</v>
      </c>
      <c r="Z413" t="s">
        <v>3272</v>
      </c>
      <c r="AA413" t="s">
        <v>4348</v>
      </c>
      <c r="AB413" t="s">
        <v>4322</v>
      </c>
      <c r="AC413" t="s">
        <v>4036</v>
      </c>
      <c r="AD413" t="s">
        <v>4018</v>
      </c>
      <c r="AE413" t="s">
        <v>3060</v>
      </c>
      <c r="AF413" t="s">
        <v>3271</v>
      </c>
      <c r="AG413" t="s">
        <v>3265</v>
      </c>
      <c r="AH413" t="s">
        <v>797</v>
      </c>
      <c r="AI413" t="s">
        <v>3048</v>
      </c>
      <c r="AJ413" t="s">
        <v>3273</v>
      </c>
      <c r="AK413" t="s">
        <v>3274</v>
      </c>
      <c r="AL413" t="s">
        <v>3275</v>
      </c>
      <c r="AM413" t="s">
        <v>3028</v>
      </c>
      <c r="AN413" t="s">
        <v>3063</v>
      </c>
    </row>
    <row r="414" spans="1:40" x14ac:dyDescent="0.25">
      <c r="A414">
        <v>1098736692</v>
      </c>
      <c r="B414">
        <v>12059</v>
      </c>
      <c r="C414" t="s">
        <v>5212</v>
      </c>
      <c r="D414" t="s">
        <v>5166</v>
      </c>
      <c r="E414" s="8">
        <v>40653</v>
      </c>
      <c r="F414" t="s">
        <v>5166</v>
      </c>
      <c r="G414" t="s">
        <v>4024</v>
      </c>
      <c r="H414" s="8">
        <v>45292</v>
      </c>
      <c r="I414" s="8">
        <v>219512</v>
      </c>
      <c r="J414" t="s">
        <v>3041</v>
      </c>
      <c r="K414" s="8">
        <v>219512</v>
      </c>
      <c r="M414">
        <v>220</v>
      </c>
      <c r="N414">
        <v>100</v>
      </c>
      <c r="O414" t="s">
        <v>4038</v>
      </c>
      <c r="P414" t="s">
        <v>4006</v>
      </c>
      <c r="Q414" t="s">
        <v>4046</v>
      </c>
      <c r="R414" t="s">
        <v>5213</v>
      </c>
      <c r="S414" t="s">
        <v>5176</v>
      </c>
      <c r="T414" t="s">
        <v>3059</v>
      </c>
      <c r="U414" t="s">
        <v>5170</v>
      </c>
      <c r="V414" t="s">
        <v>4356</v>
      </c>
      <c r="W414" t="s">
        <v>4043</v>
      </c>
      <c r="X414" t="s">
        <v>3270</v>
      </c>
      <c r="Y414" t="s">
        <v>4238</v>
      </c>
      <c r="Z414" t="s">
        <v>3272</v>
      </c>
      <c r="AA414" t="s">
        <v>4348</v>
      </c>
      <c r="AB414" t="s">
        <v>4322</v>
      </c>
      <c r="AC414" t="s">
        <v>4036</v>
      </c>
      <c r="AD414" t="s">
        <v>4018</v>
      </c>
      <c r="AE414" t="s">
        <v>3060</v>
      </c>
      <c r="AF414" t="s">
        <v>3271</v>
      </c>
      <c r="AG414" t="s">
        <v>3265</v>
      </c>
      <c r="AH414" t="s">
        <v>797</v>
      </c>
      <c r="AI414" t="s">
        <v>3048</v>
      </c>
      <c r="AJ414" t="s">
        <v>3273</v>
      </c>
      <c r="AK414" t="s">
        <v>3274</v>
      </c>
      <c r="AL414" t="s">
        <v>3275</v>
      </c>
      <c r="AM414" t="s">
        <v>3028</v>
      </c>
      <c r="AN414" t="s">
        <v>3063</v>
      </c>
    </row>
    <row r="415" spans="1:40" x14ac:dyDescent="0.25">
      <c r="A415">
        <v>87940590</v>
      </c>
      <c r="B415">
        <v>12067</v>
      </c>
      <c r="C415" t="s">
        <v>5207</v>
      </c>
      <c r="D415" t="s">
        <v>4895</v>
      </c>
      <c r="E415" s="8">
        <v>35949</v>
      </c>
      <c r="F415" t="s">
        <v>4895</v>
      </c>
      <c r="G415" t="s">
        <v>4024</v>
      </c>
      <c r="H415" s="8">
        <v>45292</v>
      </c>
      <c r="I415" s="8">
        <v>219512</v>
      </c>
      <c r="J415" t="s">
        <v>3041</v>
      </c>
      <c r="K415" s="8">
        <v>219512</v>
      </c>
      <c r="M415">
        <v>220</v>
      </c>
      <c r="N415">
        <v>100</v>
      </c>
      <c r="O415" t="s">
        <v>4038</v>
      </c>
      <c r="P415" t="s">
        <v>4496</v>
      </c>
      <c r="Q415" t="s">
        <v>4007</v>
      </c>
      <c r="R415" t="s">
        <v>5208</v>
      </c>
      <c r="S415" t="s">
        <v>5169</v>
      </c>
      <c r="T415" t="s">
        <v>3059</v>
      </c>
      <c r="U415" t="s">
        <v>5012</v>
      </c>
      <c r="V415" t="s">
        <v>4356</v>
      </c>
      <c r="W415" t="s">
        <v>4043</v>
      </c>
      <c r="X415" t="s">
        <v>3270</v>
      </c>
      <c r="Y415" t="s">
        <v>4238</v>
      </c>
      <c r="Z415" t="s">
        <v>3272</v>
      </c>
      <c r="AA415" t="s">
        <v>4348</v>
      </c>
      <c r="AB415" t="s">
        <v>4322</v>
      </c>
      <c r="AC415" t="s">
        <v>4036</v>
      </c>
      <c r="AD415" t="s">
        <v>4018</v>
      </c>
      <c r="AE415" t="s">
        <v>3060</v>
      </c>
      <c r="AF415" t="s">
        <v>3271</v>
      </c>
      <c r="AG415" t="s">
        <v>3265</v>
      </c>
      <c r="AH415" t="s">
        <v>797</v>
      </c>
      <c r="AI415" t="s">
        <v>3048</v>
      </c>
      <c r="AJ415" t="s">
        <v>3273</v>
      </c>
      <c r="AK415" t="s">
        <v>3274</v>
      </c>
      <c r="AL415" t="s">
        <v>3275</v>
      </c>
      <c r="AM415" t="s">
        <v>3028</v>
      </c>
      <c r="AN415" t="s">
        <v>3063</v>
      </c>
    </row>
    <row r="416" spans="1:40" x14ac:dyDescent="0.25">
      <c r="A416">
        <v>1116784571</v>
      </c>
      <c r="B416">
        <v>12072</v>
      </c>
      <c r="C416" t="s">
        <v>5214</v>
      </c>
      <c r="D416" t="s">
        <v>5215</v>
      </c>
      <c r="E416" s="8">
        <v>39325</v>
      </c>
      <c r="F416" t="s">
        <v>5215</v>
      </c>
      <c r="G416" t="s">
        <v>4024</v>
      </c>
      <c r="H416" s="8">
        <v>45292</v>
      </c>
      <c r="I416" s="8">
        <v>219512</v>
      </c>
      <c r="J416" t="s">
        <v>3041</v>
      </c>
      <c r="K416" s="8">
        <v>219512</v>
      </c>
      <c r="M416">
        <v>220</v>
      </c>
      <c r="N416">
        <v>100</v>
      </c>
      <c r="O416" t="s">
        <v>4038</v>
      </c>
      <c r="P416" t="s">
        <v>4006</v>
      </c>
      <c r="Q416" t="s">
        <v>4027</v>
      </c>
      <c r="R416" t="s">
        <v>5216</v>
      </c>
      <c r="S416" t="s">
        <v>5169</v>
      </c>
      <c r="T416" t="s">
        <v>3059</v>
      </c>
      <c r="U416" t="s">
        <v>5217</v>
      </c>
      <c r="V416" t="s">
        <v>4356</v>
      </c>
      <c r="W416" t="s">
        <v>4043</v>
      </c>
      <c r="X416" t="s">
        <v>3270</v>
      </c>
      <c r="Y416" t="s">
        <v>4238</v>
      </c>
      <c r="Z416" t="s">
        <v>3272</v>
      </c>
      <c r="AA416" t="s">
        <v>4348</v>
      </c>
      <c r="AB416" t="s">
        <v>4322</v>
      </c>
      <c r="AC416" t="s">
        <v>4036</v>
      </c>
      <c r="AD416" t="s">
        <v>4018</v>
      </c>
      <c r="AE416" t="s">
        <v>3060</v>
      </c>
      <c r="AF416" t="s">
        <v>3271</v>
      </c>
      <c r="AG416" t="s">
        <v>3265</v>
      </c>
      <c r="AH416" t="s">
        <v>797</v>
      </c>
      <c r="AI416" t="s">
        <v>3048</v>
      </c>
      <c r="AJ416" t="s">
        <v>3273</v>
      </c>
      <c r="AK416" t="s">
        <v>3274</v>
      </c>
      <c r="AL416" t="s">
        <v>3275</v>
      </c>
      <c r="AM416" t="s">
        <v>3028</v>
      </c>
      <c r="AN416" t="s">
        <v>3063</v>
      </c>
    </row>
    <row r="417" spans="1:40" x14ac:dyDescent="0.25">
      <c r="A417">
        <v>1005339180</v>
      </c>
      <c r="B417">
        <v>12075</v>
      </c>
      <c r="C417" t="s">
        <v>5181</v>
      </c>
      <c r="D417" t="s">
        <v>5182</v>
      </c>
      <c r="E417" s="8">
        <v>43306</v>
      </c>
      <c r="F417" t="s">
        <v>5166</v>
      </c>
      <c r="G417" t="s">
        <v>4024</v>
      </c>
      <c r="H417" s="8">
        <v>45292</v>
      </c>
      <c r="I417" s="8">
        <v>219512</v>
      </c>
      <c r="J417" t="s">
        <v>3041</v>
      </c>
      <c r="K417" s="8">
        <v>219512</v>
      </c>
      <c r="M417">
        <v>220</v>
      </c>
      <c r="N417">
        <v>100</v>
      </c>
      <c r="O417" t="s">
        <v>4038</v>
      </c>
      <c r="P417" t="s">
        <v>4086</v>
      </c>
      <c r="Q417" t="s">
        <v>4027</v>
      </c>
      <c r="R417" t="s">
        <v>5183</v>
      </c>
      <c r="S417" t="s">
        <v>5169</v>
      </c>
      <c r="T417" t="s">
        <v>3059</v>
      </c>
      <c r="U417" t="s">
        <v>5170</v>
      </c>
      <c r="V417" t="s">
        <v>4356</v>
      </c>
      <c r="W417" t="s">
        <v>4043</v>
      </c>
      <c r="X417" t="s">
        <v>3270</v>
      </c>
      <c r="Y417" t="s">
        <v>4238</v>
      </c>
      <c r="Z417" t="s">
        <v>3272</v>
      </c>
      <c r="AA417" t="s">
        <v>4348</v>
      </c>
      <c r="AB417" t="s">
        <v>4322</v>
      </c>
      <c r="AC417" t="s">
        <v>4036</v>
      </c>
      <c r="AD417" t="s">
        <v>4018</v>
      </c>
      <c r="AE417" t="s">
        <v>3060</v>
      </c>
      <c r="AF417" t="s">
        <v>3271</v>
      </c>
      <c r="AG417" t="s">
        <v>3265</v>
      </c>
      <c r="AH417" t="s">
        <v>797</v>
      </c>
      <c r="AI417" t="s">
        <v>3048</v>
      </c>
      <c r="AJ417" t="s">
        <v>3273</v>
      </c>
      <c r="AK417" t="s">
        <v>3274</v>
      </c>
      <c r="AL417" t="s">
        <v>3275</v>
      </c>
      <c r="AM417" t="s">
        <v>3028</v>
      </c>
      <c r="AN417" t="s">
        <v>3063</v>
      </c>
    </row>
    <row r="418" spans="1:40" x14ac:dyDescent="0.25">
      <c r="A418">
        <v>1077863913</v>
      </c>
      <c r="B418">
        <v>12077</v>
      </c>
      <c r="C418" t="s">
        <v>5186</v>
      </c>
      <c r="D418" t="s">
        <v>5187</v>
      </c>
      <c r="E418" s="8">
        <v>40392</v>
      </c>
      <c r="F418" t="s">
        <v>5187</v>
      </c>
      <c r="G418" t="s">
        <v>4024</v>
      </c>
      <c r="H418" s="8">
        <v>45292</v>
      </c>
      <c r="I418" s="8">
        <v>219512</v>
      </c>
      <c r="J418" t="s">
        <v>3041</v>
      </c>
      <c r="K418" s="8">
        <v>219512</v>
      </c>
      <c r="M418">
        <v>220</v>
      </c>
      <c r="N418">
        <v>100</v>
      </c>
      <c r="O418" t="s">
        <v>4038</v>
      </c>
      <c r="P418" t="s">
        <v>4006</v>
      </c>
      <c r="Q418" t="s">
        <v>4046</v>
      </c>
      <c r="R418" t="s">
        <v>5188</v>
      </c>
      <c r="S418" t="s">
        <v>5169</v>
      </c>
      <c r="T418" t="s">
        <v>3059</v>
      </c>
      <c r="U418" t="s">
        <v>5189</v>
      </c>
      <c r="V418" t="s">
        <v>4356</v>
      </c>
      <c r="W418" t="s">
        <v>4043</v>
      </c>
      <c r="X418" t="s">
        <v>3270</v>
      </c>
      <c r="Y418" t="s">
        <v>4238</v>
      </c>
      <c r="Z418" t="s">
        <v>3272</v>
      </c>
      <c r="AA418" t="s">
        <v>4348</v>
      </c>
      <c r="AB418" t="s">
        <v>4322</v>
      </c>
      <c r="AC418" t="s">
        <v>4036</v>
      </c>
      <c r="AD418" t="s">
        <v>4018</v>
      </c>
      <c r="AE418" t="s">
        <v>3060</v>
      </c>
      <c r="AF418" t="s">
        <v>3271</v>
      </c>
      <c r="AG418" t="s">
        <v>3265</v>
      </c>
      <c r="AH418" t="s">
        <v>797</v>
      </c>
      <c r="AI418" t="s">
        <v>3048</v>
      </c>
      <c r="AJ418" t="s">
        <v>3273</v>
      </c>
      <c r="AK418" t="s">
        <v>3274</v>
      </c>
      <c r="AL418" t="s">
        <v>3275</v>
      </c>
      <c r="AM418" t="s">
        <v>3028</v>
      </c>
      <c r="AN418" t="s">
        <v>3063</v>
      </c>
    </row>
    <row r="419" spans="1:40" x14ac:dyDescent="0.25">
      <c r="A419">
        <v>1090456120</v>
      </c>
      <c r="B419">
        <v>12087</v>
      </c>
      <c r="C419" t="s">
        <v>5198</v>
      </c>
      <c r="D419" t="s">
        <v>4350</v>
      </c>
      <c r="E419" s="8">
        <v>40491</v>
      </c>
      <c r="F419" t="s">
        <v>4350</v>
      </c>
      <c r="G419" t="s">
        <v>4024</v>
      </c>
      <c r="H419" s="8">
        <v>45292</v>
      </c>
      <c r="I419" s="8">
        <v>219512</v>
      </c>
      <c r="J419" t="s">
        <v>3041</v>
      </c>
      <c r="K419" s="8">
        <v>219512</v>
      </c>
      <c r="M419">
        <v>220</v>
      </c>
      <c r="N419">
        <v>100</v>
      </c>
      <c r="O419" t="s">
        <v>4038</v>
      </c>
      <c r="P419" t="s">
        <v>4086</v>
      </c>
      <c r="Q419" t="s">
        <v>4027</v>
      </c>
      <c r="R419" t="s">
        <v>5199</v>
      </c>
      <c r="S419" t="s">
        <v>5169</v>
      </c>
      <c r="T419" t="s">
        <v>3059</v>
      </c>
      <c r="U419" t="s">
        <v>4114</v>
      </c>
      <c r="V419" t="s">
        <v>4356</v>
      </c>
      <c r="W419" t="s">
        <v>4043</v>
      </c>
      <c r="X419" t="s">
        <v>3270</v>
      </c>
      <c r="Y419" t="s">
        <v>4238</v>
      </c>
      <c r="Z419" t="s">
        <v>3272</v>
      </c>
      <c r="AA419" t="s">
        <v>4348</v>
      </c>
      <c r="AB419" t="s">
        <v>4322</v>
      </c>
      <c r="AC419" t="s">
        <v>4036</v>
      </c>
      <c r="AD419" t="s">
        <v>4018</v>
      </c>
      <c r="AE419" t="s">
        <v>3060</v>
      </c>
      <c r="AF419" t="s">
        <v>3271</v>
      </c>
      <c r="AG419" t="s">
        <v>3265</v>
      </c>
      <c r="AH419" t="s">
        <v>797</v>
      </c>
      <c r="AI419" t="s">
        <v>3048</v>
      </c>
      <c r="AJ419" t="s">
        <v>3273</v>
      </c>
      <c r="AK419" t="s">
        <v>3274</v>
      </c>
      <c r="AL419" t="s">
        <v>3275</v>
      </c>
      <c r="AM419" t="s">
        <v>3028</v>
      </c>
      <c r="AN419" t="s">
        <v>3063</v>
      </c>
    </row>
    <row r="420" spans="1:40" x14ac:dyDescent="0.25">
      <c r="A420">
        <v>9862959</v>
      </c>
      <c r="B420">
        <v>11926</v>
      </c>
      <c r="C420" t="s">
        <v>5241</v>
      </c>
      <c r="D420" t="s">
        <v>3526</v>
      </c>
      <c r="E420" s="8">
        <v>38013</v>
      </c>
      <c r="F420" t="s">
        <v>4004</v>
      </c>
      <c r="G420" t="s">
        <v>4024</v>
      </c>
      <c r="H420" s="8">
        <v>45293</v>
      </c>
      <c r="I420" s="8">
        <v>219512</v>
      </c>
      <c r="J420" t="s">
        <v>3041</v>
      </c>
      <c r="K420" s="8">
        <v>219512</v>
      </c>
      <c r="M420">
        <v>220</v>
      </c>
      <c r="N420">
        <v>100</v>
      </c>
      <c r="O420" t="s">
        <v>4038</v>
      </c>
      <c r="P420" t="s">
        <v>4026</v>
      </c>
      <c r="Q420" t="s">
        <v>4007</v>
      </c>
      <c r="R420" t="s">
        <v>5242</v>
      </c>
      <c r="S420" t="s">
        <v>4989</v>
      </c>
      <c r="T420" t="s">
        <v>3059</v>
      </c>
      <c r="U420" t="s">
        <v>4063</v>
      </c>
      <c r="V420" t="s">
        <v>4356</v>
      </c>
      <c r="W420" t="s">
        <v>4043</v>
      </c>
      <c r="X420" t="s">
        <v>4032</v>
      </c>
      <c r="Y420" t="s">
        <v>4033</v>
      </c>
      <c r="Z420" t="s">
        <v>3283</v>
      </c>
      <c r="AA420" t="s">
        <v>4357</v>
      </c>
      <c r="AB420" t="s">
        <v>4303</v>
      </c>
      <c r="AC420" t="s">
        <v>4036</v>
      </c>
      <c r="AD420" t="s">
        <v>4018</v>
      </c>
      <c r="AE420" t="s">
        <v>3060</v>
      </c>
      <c r="AF420" t="s">
        <v>3282</v>
      </c>
      <c r="AG420" t="s">
        <v>3258</v>
      </c>
      <c r="AH420" t="s">
        <v>1220</v>
      </c>
      <c r="AI420" t="s">
        <v>3074</v>
      </c>
      <c r="AJ420" t="s">
        <v>3284</v>
      </c>
      <c r="AK420" t="s">
        <v>3274</v>
      </c>
      <c r="AL420" t="s">
        <v>3275</v>
      </c>
      <c r="AM420" t="s">
        <v>3028</v>
      </c>
      <c r="AN420" t="s">
        <v>3063</v>
      </c>
    </row>
    <row r="421" spans="1:40" x14ac:dyDescent="0.25">
      <c r="A421">
        <v>1032403643</v>
      </c>
      <c r="B421">
        <v>11928</v>
      </c>
      <c r="C421" t="s">
        <v>5245</v>
      </c>
      <c r="D421" t="s">
        <v>4004</v>
      </c>
      <c r="E421" s="8">
        <v>38741</v>
      </c>
      <c r="F421" t="s">
        <v>4004</v>
      </c>
      <c r="G421" t="s">
        <v>4024</v>
      </c>
      <c r="H421" s="8">
        <v>45293</v>
      </c>
      <c r="I421" s="8">
        <v>219512</v>
      </c>
      <c r="J421" t="s">
        <v>3041</v>
      </c>
      <c r="K421" s="8">
        <v>219512</v>
      </c>
      <c r="M421">
        <v>220</v>
      </c>
      <c r="N421">
        <v>100</v>
      </c>
      <c r="O421" t="s">
        <v>4038</v>
      </c>
      <c r="P421" t="s">
        <v>4026</v>
      </c>
      <c r="Q421" t="s">
        <v>4027</v>
      </c>
      <c r="R421" t="s">
        <v>5246</v>
      </c>
      <c r="S421" t="s">
        <v>4989</v>
      </c>
      <c r="T421" t="s">
        <v>3059</v>
      </c>
      <c r="U421" t="s">
        <v>4063</v>
      </c>
      <c r="V421" t="s">
        <v>4356</v>
      </c>
      <c r="W421" t="s">
        <v>4043</v>
      </c>
      <c r="X421" t="s">
        <v>4032</v>
      </c>
      <c r="Y421" t="s">
        <v>4033</v>
      </c>
      <c r="Z421" t="s">
        <v>3283</v>
      </c>
      <c r="AA421" t="s">
        <v>4357</v>
      </c>
      <c r="AB421" t="s">
        <v>4303</v>
      </c>
      <c r="AC421" t="s">
        <v>4036</v>
      </c>
      <c r="AD421" t="s">
        <v>4018</v>
      </c>
      <c r="AE421" t="s">
        <v>3060</v>
      </c>
      <c r="AF421" t="s">
        <v>3282</v>
      </c>
      <c r="AG421" t="s">
        <v>3258</v>
      </c>
      <c r="AH421" t="s">
        <v>1220</v>
      </c>
      <c r="AI421" t="s">
        <v>3074</v>
      </c>
      <c r="AJ421" t="s">
        <v>3284</v>
      </c>
      <c r="AK421" t="s">
        <v>3274</v>
      </c>
      <c r="AL421" t="s">
        <v>3275</v>
      </c>
      <c r="AM421" t="s">
        <v>3028</v>
      </c>
      <c r="AN421" t="s">
        <v>3063</v>
      </c>
    </row>
    <row r="422" spans="1:40" x14ac:dyDescent="0.25">
      <c r="A422">
        <v>17495646</v>
      </c>
      <c r="B422">
        <v>11932</v>
      </c>
      <c r="C422" t="s">
        <v>5238</v>
      </c>
      <c r="D422" t="s">
        <v>5239</v>
      </c>
      <c r="E422" s="8">
        <v>31390</v>
      </c>
      <c r="F422" t="s">
        <v>4004</v>
      </c>
      <c r="G422" t="s">
        <v>4024</v>
      </c>
      <c r="H422" s="8">
        <v>45293</v>
      </c>
      <c r="I422" s="8">
        <v>219512</v>
      </c>
      <c r="J422" t="s">
        <v>3041</v>
      </c>
      <c r="K422" s="8">
        <v>219512</v>
      </c>
      <c r="M422">
        <v>220</v>
      </c>
      <c r="N422">
        <v>100</v>
      </c>
      <c r="O422" t="s">
        <v>4038</v>
      </c>
      <c r="P422" t="s">
        <v>4086</v>
      </c>
      <c r="Q422" t="s">
        <v>4007</v>
      </c>
      <c r="R422" t="s">
        <v>5240</v>
      </c>
      <c r="S422" t="s">
        <v>4989</v>
      </c>
      <c r="T422" t="s">
        <v>3059</v>
      </c>
      <c r="U422" t="s">
        <v>4063</v>
      </c>
      <c r="V422" t="s">
        <v>4356</v>
      </c>
      <c r="W422" t="s">
        <v>4043</v>
      </c>
      <c r="X422" t="s">
        <v>4032</v>
      </c>
      <c r="Y422" t="s">
        <v>4033</v>
      </c>
      <c r="Z422" t="s">
        <v>3283</v>
      </c>
      <c r="AA422" t="s">
        <v>4357</v>
      </c>
      <c r="AB422" t="s">
        <v>4303</v>
      </c>
      <c r="AC422" t="s">
        <v>4036</v>
      </c>
      <c r="AD422" t="s">
        <v>4018</v>
      </c>
      <c r="AE422" t="s">
        <v>3060</v>
      </c>
      <c r="AF422" t="s">
        <v>3282</v>
      </c>
      <c r="AG422" t="s">
        <v>3258</v>
      </c>
      <c r="AH422" t="s">
        <v>1220</v>
      </c>
      <c r="AI422" t="s">
        <v>3074</v>
      </c>
      <c r="AJ422" t="s">
        <v>3284</v>
      </c>
      <c r="AK422" t="s">
        <v>3274</v>
      </c>
      <c r="AL422" t="s">
        <v>3275</v>
      </c>
      <c r="AM422" t="s">
        <v>3028</v>
      </c>
      <c r="AN422" t="s">
        <v>3063</v>
      </c>
    </row>
    <row r="423" spans="1:40" x14ac:dyDescent="0.25">
      <c r="A423">
        <v>1012435321</v>
      </c>
      <c r="B423">
        <v>11934</v>
      </c>
      <c r="C423" t="s">
        <v>5243</v>
      </c>
      <c r="D423" t="s">
        <v>4004</v>
      </c>
      <c r="E423" s="8">
        <v>42013</v>
      </c>
      <c r="F423" t="s">
        <v>4004</v>
      </c>
      <c r="G423" t="s">
        <v>4024</v>
      </c>
      <c r="H423" s="8">
        <v>45293</v>
      </c>
      <c r="I423" s="8">
        <v>219512</v>
      </c>
      <c r="J423" t="s">
        <v>3041</v>
      </c>
      <c r="K423" s="8">
        <v>219512</v>
      </c>
      <c r="M423">
        <v>220</v>
      </c>
      <c r="N423">
        <v>100</v>
      </c>
      <c r="O423" t="s">
        <v>4038</v>
      </c>
      <c r="P423" t="s">
        <v>4006</v>
      </c>
      <c r="Q423" t="s">
        <v>4027</v>
      </c>
      <c r="R423" t="s">
        <v>5244</v>
      </c>
      <c r="S423" t="s">
        <v>4989</v>
      </c>
      <c r="T423" t="s">
        <v>3059</v>
      </c>
      <c r="U423" t="s">
        <v>4063</v>
      </c>
      <c r="V423" t="s">
        <v>4356</v>
      </c>
      <c r="W423" t="s">
        <v>4043</v>
      </c>
      <c r="X423" t="s">
        <v>4032</v>
      </c>
      <c r="Y423" t="s">
        <v>4033</v>
      </c>
      <c r="Z423" t="s">
        <v>3283</v>
      </c>
      <c r="AA423" t="s">
        <v>4357</v>
      </c>
      <c r="AB423" t="s">
        <v>4303</v>
      </c>
      <c r="AC423" t="s">
        <v>4036</v>
      </c>
      <c r="AD423" t="s">
        <v>4018</v>
      </c>
      <c r="AE423" t="s">
        <v>3060</v>
      </c>
      <c r="AF423" t="s">
        <v>3282</v>
      </c>
      <c r="AG423" t="s">
        <v>3258</v>
      </c>
      <c r="AH423" t="s">
        <v>1220</v>
      </c>
      <c r="AI423" t="s">
        <v>3074</v>
      </c>
      <c r="AJ423" t="s">
        <v>3284</v>
      </c>
      <c r="AK423" t="s">
        <v>3274</v>
      </c>
      <c r="AL423" t="s">
        <v>3275</v>
      </c>
      <c r="AM423" t="s">
        <v>3028</v>
      </c>
      <c r="AN423" t="s">
        <v>3063</v>
      </c>
    </row>
    <row r="424" spans="1:40" x14ac:dyDescent="0.25">
      <c r="A424">
        <v>71410691</v>
      </c>
      <c r="B424">
        <v>11956</v>
      </c>
      <c r="C424" t="s">
        <v>5235</v>
      </c>
      <c r="D424" t="s">
        <v>5236</v>
      </c>
      <c r="E424" s="8">
        <v>32853</v>
      </c>
      <c r="F424" t="s">
        <v>3265</v>
      </c>
      <c r="G424" t="s">
        <v>4024</v>
      </c>
      <c r="H424" s="8">
        <v>45293</v>
      </c>
      <c r="I424" s="8">
        <v>219512</v>
      </c>
      <c r="J424" t="s">
        <v>3041</v>
      </c>
      <c r="K424" s="8">
        <v>219512</v>
      </c>
      <c r="M424">
        <v>220</v>
      </c>
      <c r="N424">
        <v>100</v>
      </c>
      <c r="O424" t="s">
        <v>4038</v>
      </c>
      <c r="P424" t="s">
        <v>4086</v>
      </c>
      <c r="Q424" t="s">
        <v>4007</v>
      </c>
      <c r="R424" t="s">
        <v>5237</v>
      </c>
      <c r="S424" t="s">
        <v>3100</v>
      </c>
      <c r="T424" t="s">
        <v>3059</v>
      </c>
      <c r="U424" t="s">
        <v>4049</v>
      </c>
      <c r="V424" t="s">
        <v>4356</v>
      </c>
      <c r="W424" t="s">
        <v>4043</v>
      </c>
      <c r="X424" t="s">
        <v>3270</v>
      </c>
      <c r="Y424" t="s">
        <v>4238</v>
      </c>
      <c r="Z424" t="s">
        <v>3283</v>
      </c>
      <c r="AA424" t="s">
        <v>4357</v>
      </c>
      <c r="AB424" t="s">
        <v>4303</v>
      </c>
      <c r="AC424" t="s">
        <v>4036</v>
      </c>
      <c r="AD424" t="s">
        <v>4018</v>
      </c>
      <c r="AE424" t="s">
        <v>3060</v>
      </c>
      <c r="AF424" t="s">
        <v>3271</v>
      </c>
      <c r="AG424" t="s">
        <v>3265</v>
      </c>
      <c r="AH424" t="s">
        <v>1220</v>
      </c>
      <c r="AI424" t="s">
        <v>3074</v>
      </c>
      <c r="AJ424" t="s">
        <v>3284</v>
      </c>
      <c r="AK424" t="s">
        <v>3274</v>
      </c>
      <c r="AL424" t="s">
        <v>3275</v>
      </c>
      <c r="AM424" t="s">
        <v>3028</v>
      </c>
      <c r="AN424" t="s">
        <v>3063</v>
      </c>
    </row>
    <row r="425" spans="1:40" x14ac:dyDescent="0.25">
      <c r="A425">
        <v>1140842793</v>
      </c>
      <c r="B425">
        <v>11960</v>
      </c>
      <c r="C425" t="s">
        <v>11009</v>
      </c>
      <c r="D425" t="s">
        <v>4198</v>
      </c>
      <c r="E425" s="8">
        <v>40053</v>
      </c>
      <c r="F425" t="s">
        <v>4004</v>
      </c>
      <c r="G425" t="s">
        <v>4024</v>
      </c>
      <c r="H425" s="8">
        <v>45293</v>
      </c>
      <c r="I425" s="8">
        <v>219512</v>
      </c>
      <c r="J425" t="s">
        <v>3041</v>
      </c>
      <c r="K425" s="8">
        <v>219512</v>
      </c>
      <c r="M425">
        <v>220</v>
      </c>
      <c r="N425">
        <v>100</v>
      </c>
      <c r="O425" t="s">
        <v>4038</v>
      </c>
      <c r="P425" t="s">
        <v>4055</v>
      </c>
      <c r="Q425" t="s">
        <v>4027</v>
      </c>
      <c r="R425" t="s">
        <v>5232</v>
      </c>
      <c r="S425" t="s">
        <v>4428</v>
      </c>
      <c r="T425" t="s">
        <v>3097</v>
      </c>
      <c r="U425" t="s">
        <v>4063</v>
      </c>
      <c r="V425" t="s">
        <v>4011</v>
      </c>
      <c r="W425" t="s">
        <v>4043</v>
      </c>
      <c r="X425" t="s">
        <v>5233</v>
      </c>
      <c r="Y425" t="s">
        <v>5234</v>
      </c>
      <c r="Z425" t="s">
        <v>3283</v>
      </c>
      <c r="AA425" t="s">
        <v>4357</v>
      </c>
      <c r="AB425" t="s">
        <v>4303</v>
      </c>
      <c r="AC425" t="s">
        <v>4017</v>
      </c>
      <c r="AD425" t="s">
        <v>4018</v>
      </c>
      <c r="AE425" t="s">
        <v>3098</v>
      </c>
      <c r="AF425" t="s">
        <v>3282</v>
      </c>
      <c r="AG425" t="s">
        <v>3258</v>
      </c>
      <c r="AH425" t="s">
        <v>1220</v>
      </c>
      <c r="AI425" t="s">
        <v>3074</v>
      </c>
      <c r="AJ425" t="s">
        <v>3284</v>
      </c>
      <c r="AK425" t="s">
        <v>3285</v>
      </c>
      <c r="AL425" t="s">
        <v>3275</v>
      </c>
      <c r="AM425" t="s">
        <v>3046</v>
      </c>
      <c r="AN425" t="s">
        <v>3063</v>
      </c>
    </row>
    <row r="426" spans="1:40" x14ac:dyDescent="0.25">
      <c r="A426">
        <v>73564925</v>
      </c>
      <c r="B426">
        <v>11970</v>
      </c>
      <c r="C426" t="s">
        <v>5250</v>
      </c>
      <c r="D426" t="s">
        <v>5251</v>
      </c>
      <c r="E426" s="8">
        <v>36538</v>
      </c>
      <c r="F426" t="s">
        <v>4004</v>
      </c>
      <c r="G426" t="s">
        <v>4024</v>
      </c>
      <c r="H426" s="8">
        <v>45294</v>
      </c>
      <c r="I426" s="8">
        <v>219512</v>
      </c>
      <c r="J426" t="s">
        <v>3041</v>
      </c>
      <c r="K426" s="8">
        <v>219512</v>
      </c>
      <c r="M426">
        <v>220</v>
      </c>
      <c r="N426">
        <v>100</v>
      </c>
      <c r="O426" t="s">
        <v>4038</v>
      </c>
      <c r="P426" t="s">
        <v>4055</v>
      </c>
      <c r="Q426" t="s">
        <v>4046</v>
      </c>
      <c r="R426" t="s">
        <v>5252</v>
      </c>
      <c r="S426" t="s">
        <v>3100</v>
      </c>
      <c r="T426" t="s">
        <v>3059</v>
      </c>
      <c r="U426" t="s">
        <v>4063</v>
      </c>
      <c r="V426" t="s">
        <v>4356</v>
      </c>
      <c r="W426" t="s">
        <v>4043</v>
      </c>
      <c r="X426" t="s">
        <v>4032</v>
      </c>
      <c r="Y426" t="s">
        <v>4033</v>
      </c>
      <c r="Z426" t="s">
        <v>3283</v>
      </c>
      <c r="AA426" t="s">
        <v>4357</v>
      </c>
      <c r="AB426" t="s">
        <v>4303</v>
      </c>
      <c r="AC426" t="s">
        <v>4036</v>
      </c>
      <c r="AD426" t="s">
        <v>4018</v>
      </c>
      <c r="AE426" t="s">
        <v>3060</v>
      </c>
      <c r="AF426" t="s">
        <v>3282</v>
      </c>
      <c r="AG426" t="s">
        <v>3258</v>
      </c>
      <c r="AH426" t="s">
        <v>1220</v>
      </c>
      <c r="AI426" t="s">
        <v>3074</v>
      </c>
      <c r="AJ426" t="s">
        <v>3284</v>
      </c>
      <c r="AK426" t="s">
        <v>3274</v>
      </c>
      <c r="AL426" t="s">
        <v>3275</v>
      </c>
      <c r="AM426" t="s">
        <v>3028</v>
      </c>
      <c r="AN426" t="s">
        <v>3063</v>
      </c>
    </row>
    <row r="427" spans="1:40" x14ac:dyDescent="0.25">
      <c r="A427">
        <v>1096199961</v>
      </c>
      <c r="B427">
        <v>11978</v>
      </c>
      <c r="C427" t="s">
        <v>5247</v>
      </c>
      <c r="D427" t="s">
        <v>5248</v>
      </c>
      <c r="E427" s="8">
        <v>39237</v>
      </c>
      <c r="F427" t="s">
        <v>5248</v>
      </c>
      <c r="G427" t="s">
        <v>4024</v>
      </c>
      <c r="H427" s="8">
        <v>45294</v>
      </c>
      <c r="I427" s="8">
        <v>219512</v>
      </c>
      <c r="J427" t="s">
        <v>3041</v>
      </c>
      <c r="K427" s="8">
        <v>219512</v>
      </c>
      <c r="M427">
        <v>220</v>
      </c>
      <c r="N427">
        <v>100</v>
      </c>
      <c r="O427" t="s">
        <v>4038</v>
      </c>
      <c r="P427" t="s">
        <v>4086</v>
      </c>
      <c r="Q427" t="s">
        <v>4027</v>
      </c>
      <c r="R427" t="s">
        <v>5249</v>
      </c>
      <c r="S427" t="s">
        <v>5176</v>
      </c>
      <c r="T427" t="s">
        <v>3059</v>
      </c>
      <c r="U427" t="s">
        <v>5170</v>
      </c>
      <c r="V427" t="s">
        <v>4356</v>
      </c>
      <c r="W427" t="s">
        <v>4043</v>
      </c>
      <c r="X427" t="s">
        <v>3270</v>
      </c>
      <c r="Y427" t="s">
        <v>4238</v>
      </c>
      <c r="Z427" t="s">
        <v>3272</v>
      </c>
      <c r="AA427" t="s">
        <v>4348</v>
      </c>
      <c r="AB427" t="s">
        <v>4322</v>
      </c>
      <c r="AC427" t="s">
        <v>4036</v>
      </c>
      <c r="AD427" t="s">
        <v>4018</v>
      </c>
      <c r="AE427" t="s">
        <v>3060</v>
      </c>
      <c r="AF427" t="s">
        <v>3271</v>
      </c>
      <c r="AG427" t="s">
        <v>3265</v>
      </c>
      <c r="AH427" t="s">
        <v>797</v>
      </c>
      <c r="AI427" t="s">
        <v>3048</v>
      </c>
      <c r="AJ427" t="s">
        <v>3273</v>
      </c>
      <c r="AK427" t="s">
        <v>3274</v>
      </c>
      <c r="AL427" t="s">
        <v>3275</v>
      </c>
      <c r="AM427" t="s">
        <v>3028</v>
      </c>
      <c r="AN427" t="s">
        <v>3063</v>
      </c>
    </row>
    <row r="428" spans="1:40" x14ac:dyDescent="0.25">
      <c r="A428">
        <v>1041149474</v>
      </c>
      <c r="B428">
        <v>11995</v>
      </c>
      <c r="C428" t="s">
        <v>5253</v>
      </c>
      <c r="D428" t="s">
        <v>5254</v>
      </c>
      <c r="E428" s="8">
        <v>40563</v>
      </c>
      <c r="F428" t="s">
        <v>3265</v>
      </c>
      <c r="G428" t="s">
        <v>4024</v>
      </c>
      <c r="H428" s="8">
        <v>45294</v>
      </c>
      <c r="I428" s="8">
        <v>219512</v>
      </c>
      <c r="J428" t="s">
        <v>3041</v>
      </c>
      <c r="K428" s="8">
        <v>219512</v>
      </c>
      <c r="M428">
        <v>220</v>
      </c>
      <c r="N428">
        <v>100</v>
      </c>
      <c r="O428" t="s">
        <v>4038</v>
      </c>
      <c r="P428" t="s">
        <v>4177</v>
      </c>
      <c r="Q428" t="s">
        <v>4027</v>
      </c>
      <c r="R428" t="s">
        <v>5255</v>
      </c>
      <c r="S428" t="s">
        <v>4109</v>
      </c>
      <c r="T428" t="s">
        <v>3059</v>
      </c>
      <c r="U428" t="s">
        <v>4049</v>
      </c>
      <c r="V428" t="s">
        <v>4356</v>
      </c>
      <c r="W428" t="s">
        <v>4043</v>
      </c>
      <c r="X428" t="s">
        <v>3270</v>
      </c>
      <c r="Y428" t="s">
        <v>4238</v>
      </c>
      <c r="Z428" t="s">
        <v>3283</v>
      </c>
      <c r="AA428" t="s">
        <v>4357</v>
      </c>
      <c r="AB428" t="s">
        <v>4303</v>
      </c>
      <c r="AC428" t="s">
        <v>4036</v>
      </c>
      <c r="AD428" t="s">
        <v>4018</v>
      </c>
      <c r="AE428" t="s">
        <v>3060</v>
      </c>
      <c r="AF428" t="s">
        <v>3271</v>
      </c>
      <c r="AG428" t="s">
        <v>3265</v>
      </c>
      <c r="AH428" t="s">
        <v>1220</v>
      </c>
      <c r="AI428" t="s">
        <v>3074</v>
      </c>
      <c r="AJ428" t="s">
        <v>3284</v>
      </c>
      <c r="AK428" t="s">
        <v>3274</v>
      </c>
      <c r="AL428" t="s">
        <v>3275</v>
      </c>
      <c r="AM428" t="s">
        <v>3028</v>
      </c>
      <c r="AN428" t="s">
        <v>3063</v>
      </c>
    </row>
    <row r="429" spans="1:40" x14ac:dyDescent="0.25">
      <c r="A429">
        <v>1012331625</v>
      </c>
      <c r="B429">
        <v>12011</v>
      </c>
      <c r="C429" t="s">
        <v>5260</v>
      </c>
      <c r="D429" t="s">
        <v>4004</v>
      </c>
      <c r="E429" s="8">
        <v>38461</v>
      </c>
      <c r="F429" t="s">
        <v>4004</v>
      </c>
      <c r="G429" t="s">
        <v>4024</v>
      </c>
      <c r="H429" s="8">
        <v>45295</v>
      </c>
      <c r="I429" s="8">
        <v>219512</v>
      </c>
      <c r="J429" t="s">
        <v>3041</v>
      </c>
      <c r="K429" s="8">
        <v>219512</v>
      </c>
      <c r="M429">
        <v>220</v>
      </c>
      <c r="N429">
        <v>100</v>
      </c>
      <c r="O429" t="s">
        <v>4067</v>
      </c>
      <c r="P429" t="s">
        <v>4006</v>
      </c>
      <c r="Q429" t="s">
        <v>4027</v>
      </c>
      <c r="R429" t="s">
        <v>5261</v>
      </c>
      <c r="S429" t="s">
        <v>5262</v>
      </c>
      <c r="T429" t="s">
        <v>3043</v>
      </c>
      <c r="U429" t="s">
        <v>4063</v>
      </c>
      <c r="V429" t="s">
        <v>4011</v>
      </c>
      <c r="W429" t="s">
        <v>3044</v>
      </c>
      <c r="X429" t="s">
        <v>4125</v>
      </c>
      <c r="Y429" t="s">
        <v>4126</v>
      </c>
      <c r="Z429" t="s">
        <v>3293</v>
      </c>
      <c r="AA429" t="s">
        <v>4082</v>
      </c>
      <c r="AB429" t="s">
        <v>4083</v>
      </c>
      <c r="AC429" t="s">
        <v>4017</v>
      </c>
      <c r="AD429" t="s">
        <v>4018</v>
      </c>
      <c r="AE429" t="s">
        <v>4127</v>
      </c>
      <c r="AF429" t="s">
        <v>3093</v>
      </c>
      <c r="AG429" t="s">
        <v>3292</v>
      </c>
      <c r="AH429" t="s">
        <v>3294</v>
      </c>
      <c r="AI429" t="s">
        <v>3295</v>
      </c>
      <c r="AJ429" t="s">
        <v>3296</v>
      </c>
      <c r="AK429" t="s">
        <v>3285</v>
      </c>
      <c r="AL429" t="s">
        <v>3275</v>
      </c>
      <c r="AM429" t="s">
        <v>3081</v>
      </c>
      <c r="AN429" t="s">
        <v>3055</v>
      </c>
    </row>
    <row r="430" spans="1:40" x14ac:dyDescent="0.25">
      <c r="A430">
        <v>10754398</v>
      </c>
      <c r="B430">
        <v>12018</v>
      </c>
      <c r="C430" t="s">
        <v>5270</v>
      </c>
      <c r="D430" t="s">
        <v>5079</v>
      </c>
      <c r="E430" s="8">
        <v>35397</v>
      </c>
      <c r="F430" t="s">
        <v>3298</v>
      </c>
      <c r="G430" t="s">
        <v>4024</v>
      </c>
      <c r="H430" s="8">
        <v>45295</v>
      </c>
      <c r="I430" s="8">
        <v>46390</v>
      </c>
      <c r="J430" t="s">
        <v>3041</v>
      </c>
      <c r="K430" s="8">
        <v>219512</v>
      </c>
      <c r="M430">
        <v>220</v>
      </c>
      <c r="N430">
        <v>100</v>
      </c>
      <c r="O430" t="s">
        <v>4067</v>
      </c>
      <c r="P430" t="s">
        <v>4055</v>
      </c>
      <c r="Q430" t="s">
        <v>4046</v>
      </c>
      <c r="R430" t="s">
        <v>5271</v>
      </c>
      <c r="S430" t="s">
        <v>4469</v>
      </c>
      <c r="T430" t="s">
        <v>3063</v>
      </c>
      <c r="U430" t="s">
        <v>4114</v>
      </c>
      <c r="V430" t="s">
        <v>4042</v>
      </c>
      <c r="W430" t="s">
        <v>4190</v>
      </c>
      <c r="X430" t="s">
        <v>3303</v>
      </c>
      <c r="Y430" t="s">
        <v>4115</v>
      </c>
      <c r="Z430" t="s">
        <v>3305</v>
      </c>
      <c r="AA430" t="s">
        <v>4096</v>
      </c>
      <c r="AB430" t="s">
        <v>4118</v>
      </c>
      <c r="AC430" t="s">
        <v>4036</v>
      </c>
      <c r="AD430" t="s">
        <v>4018</v>
      </c>
      <c r="AE430" t="s">
        <v>3060</v>
      </c>
      <c r="AF430" t="s">
        <v>3304</v>
      </c>
      <c r="AG430" t="s">
        <v>3298</v>
      </c>
      <c r="AH430" t="s">
        <v>815</v>
      </c>
      <c r="AI430" t="s">
        <v>3074</v>
      </c>
      <c r="AJ430" t="s">
        <v>3306</v>
      </c>
      <c r="AK430" t="s">
        <v>3274</v>
      </c>
      <c r="AL430" t="s">
        <v>3275</v>
      </c>
      <c r="AM430" t="s">
        <v>3028</v>
      </c>
      <c r="AN430" t="s">
        <v>3063</v>
      </c>
    </row>
    <row r="431" spans="1:40" x14ac:dyDescent="0.25">
      <c r="A431">
        <v>79646637</v>
      </c>
      <c r="B431">
        <v>12022</v>
      </c>
      <c r="C431" t="s">
        <v>5263</v>
      </c>
      <c r="D431" t="s">
        <v>4004</v>
      </c>
      <c r="E431" s="8">
        <v>33933</v>
      </c>
      <c r="F431" t="s">
        <v>4004</v>
      </c>
      <c r="G431" t="s">
        <v>4024</v>
      </c>
      <c r="H431" s="8">
        <v>45295</v>
      </c>
      <c r="I431" s="8">
        <v>46390</v>
      </c>
      <c r="J431" t="s">
        <v>3041</v>
      </c>
      <c r="K431" s="8">
        <v>219512</v>
      </c>
      <c r="M431">
        <v>220</v>
      </c>
      <c r="N431">
        <v>100</v>
      </c>
      <c r="O431" t="s">
        <v>4038</v>
      </c>
      <c r="P431" t="s">
        <v>4006</v>
      </c>
      <c r="Q431" t="s">
        <v>4076</v>
      </c>
      <c r="R431" t="s">
        <v>5264</v>
      </c>
      <c r="S431" t="s">
        <v>5265</v>
      </c>
      <c r="T431" t="s">
        <v>3043</v>
      </c>
      <c r="U431" t="s">
        <v>4063</v>
      </c>
      <c r="V431" t="s">
        <v>4011</v>
      </c>
      <c r="W431" t="s">
        <v>4190</v>
      </c>
      <c r="X431" t="s">
        <v>5266</v>
      </c>
      <c r="Y431" t="s">
        <v>5267</v>
      </c>
      <c r="Z431" t="s">
        <v>4014</v>
      </c>
      <c r="AA431" t="s">
        <v>4015</v>
      </c>
      <c r="AB431" t="s">
        <v>4083</v>
      </c>
      <c r="AC431" t="s">
        <v>4017</v>
      </c>
      <c r="AD431" t="s">
        <v>4018</v>
      </c>
      <c r="AE431" t="s">
        <v>5268</v>
      </c>
      <c r="AF431" t="s">
        <v>3093</v>
      </c>
      <c r="AG431" t="s">
        <v>3292</v>
      </c>
      <c r="AH431" t="s">
        <v>4020</v>
      </c>
      <c r="AI431" t="s">
        <v>3295</v>
      </c>
      <c r="AJ431" t="s">
        <v>3296</v>
      </c>
      <c r="AK431" t="s">
        <v>5269</v>
      </c>
      <c r="AL431" t="s">
        <v>4021</v>
      </c>
      <c r="AM431" t="s">
        <v>5269</v>
      </c>
      <c r="AN431" t="s">
        <v>3055</v>
      </c>
    </row>
    <row r="432" spans="1:40" x14ac:dyDescent="0.25">
      <c r="A432">
        <v>1057592116</v>
      </c>
      <c r="B432">
        <v>12024</v>
      </c>
      <c r="C432" t="s">
        <v>5256</v>
      </c>
      <c r="D432" t="s">
        <v>5257</v>
      </c>
      <c r="E432" s="8">
        <v>40660</v>
      </c>
      <c r="F432" t="s">
        <v>5258</v>
      </c>
      <c r="G432" t="s">
        <v>4024</v>
      </c>
      <c r="H432" s="8">
        <v>45295</v>
      </c>
      <c r="I432" s="8">
        <v>219512</v>
      </c>
      <c r="J432" t="s">
        <v>3041</v>
      </c>
      <c r="K432" s="8">
        <v>219512</v>
      </c>
      <c r="M432">
        <v>220</v>
      </c>
      <c r="N432">
        <v>100</v>
      </c>
      <c r="O432" t="s">
        <v>4038</v>
      </c>
      <c r="P432" t="s">
        <v>4086</v>
      </c>
      <c r="Q432" t="s">
        <v>4027</v>
      </c>
      <c r="R432" t="s">
        <v>5259</v>
      </c>
      <c r="S432" t="s">
        <v>5169</v>
      </c>
      <c r="T432" t="s">
        <v>3059</v>
      </c>
      <c r="U432" t="s">
        <v>4218</v>
      </c>
      <c r="V432" t="s">
        <v>4356</v>
      </c>
      <c r="W432" t="s">
        <v>4043</v>
      </c>
      <c r="X432" t="s">
        <v>3270</v>
      </c>
      <c r="Y432" t="s">
        <v>4238</v>
      </c>
      <c r="Z432" t="s">
        <v>3272</v>
      </c>
      <c r="AA432" t="s">
        <v>4348</v>
      </c>
      <c r="AB432" t="s">
        <v>4322</v>
      </c>
      <c r="AC432" t="s">
        <v>4036</v>
      </c>
      <c r="AD432" t="s">
        <v>4018</v>
      </c>
      <c r="AE432" t="s">
        <v>3060</v>
      </c>
      <c r="AF432" t="s">
        <v>3271</v>
      </c>
      <c r="AG432" t="s">
        <v>3265</v>
      </c>
      <c r="AH432" t="s">
        <v>797</v>
      </c>
      <c r="AI432" t="s">
        <v>3048</v>
      </c>
      <c r="AJ432" t="s">
        <v>3273</v>
      </c>
      <c r="AK432" t="s">
        <v>3274</v>
      </c>
      <c r="AL432" t="s">
        <v>3275</v>
      </c>
      <c r="AM432" t="s">
        <v>3028</v>
      </c>
      <c r="AN432" t="s">
        <v>3063</v>
      </c>
    </row>
    <row r="433" spans="1:40" x14ac:dyDescent="0.25">
      <c r="A433">
        <v>1144202758</v>
      </c>
      <c r="B433">
        <v>12037</v>
      </c>
      <c r="C433" t="s">
        <v>5281</v>
      </c>
      <c r="D433" t="s">
        <v>3298</v>
      </c>
      <c r="E433" s="8">
        <v>42228</v>
      </c>
      <c r="F433" t="s">
        <v>3298</v>
      </c>
      <c r="G433" t="s">
        <v>4024</v>
      </c>
      <c r="H433" s="8">
        <v>45296</v>
      </c>
      <c r="I433" s="8">
        <v>46391</v>
      </c>
      <c r="J433" t="s">
        <v>3041</v>
      </c>
      <c r="K433" s="8">
        <v>219512</v>
      </c>
      <c r="M433">
        <v>220</v>
      </c>
      <c r="N433">
        <v>100</v>
      </c>
      <c r="O433" t="s">
        <v>4067</v>
      </c>
      <c r="P433" t="s">
        <v>4445</v>
      </c>
      <c r="Q433" t="s">
        <v>4046</v>
      </c>
      <c r="R433" t="s">
        <v>5282</v>
      </c>
      <c r="S433" t="s">
        <v>4494</v>
      </c>
      <c r="T433" t="s">
        <v>3063</v>
      </c>
      <c r="U433" t="s">
        <v>4114</v>
      </c>
      <c r="V433" t="s">
        <v>4042</v>
      </c>
      <c r="W433" t="s">
        <v>4190</v>
      </c>
      <c r="X433" t="s">
        <v>3303</v>
      </c>
      <c r="Y433" t="s">
        <v>4115</v>
      </c>
      <c r="Z433" t="s">
        <v>2796</v>
      </c>
      <c r="AA433" t="s">
        <v>4251</v>
      </c>
      <c r="AB433" t="s">
        <v>4118</v>
      </c>
      <c r="AC433" t="s">
        <v>4036</v>
      </c>
      <c r="AD433" t="s">
        <v>4018</v>
      </c>
      <c r="AE433" t="s">
        <v>3060</v>
      </c>
      <c r="AF433" t="s">
        <v>3304</v>
      </c>
      <c r="AG433" t="s">
        <v>3298</v>
      </c>
      <c r="AH433" t="s">
        <v>815</v>
      </c>
      <c r="AI433" t="s">
        <v>3074</v>
      </c>
      <c r="AJ433" t="s">
        <v>3073</v>
      </c>
      <c r="AK433" t="s">
        <v>3274</v>
      </c>
      <c r="AL433" t="s">
        <v>3275</v>
      </c>
      <c r="AM433" t="s">
        <v>3028</v>
      </c>
      <c r="AN433" t="s">
        <v>3063</v>
      </c>
    </row>
    <row r="434" spans="1:40" x14ac:dyDescent="0.25">
      <c r="A434">
        <v>1096645432</v>
      </c>
      <c r="B434">
        <v>12043</v>
      </c>
      <c r="C434" t="s">
        <v>5274</v>
      </c>
      <c r="D434" t="s">
        <v>5275</v>
      </c>
      <c r="E434" s="8">
        <v>40086</v>
      </c>
      <c r="F434" t="s">
        <v>3265</v>
      </c>
      <c r="G434" t="s">
        <v>4024</v>
      </c>
      <c r="H434" s="8">
        <v>45296</v>
      </c>
      <c r="I434" s="8">
        <v>219512</v>
      </c>
      <c r="J434" t="s">
        <v>3041</v>
      </c>
      <c r="K434" s="8">
        <v>219512</v>
      </c>
      <c r="M434">
        <v>220</v>
      </c>
      <c r="N434">
        <v>100</v>
      </c>
      <c r="O434" t="s">
        <v>4038</v>
      </c>
      <c r="P434" t="s">
        <v>4177</v>
      </c>
      <c r="Q434" t="s">
        <v>4046</v>
      </c>
      <c r="R434" t="s">
        <v>5276</v>
      </c>
      <c r="S434" t="s">
        <v>4101</v>
      </c>
      <c r="T434" t="s">
        <v>3059</v>
      </c>
      <c r="U434" t="s">
        <v>4049</v>
      </c>
      <c r="V434" t="s">
        <v>4031</v>
      </c>
      <c r="W434" t="s">
        <v>4043</v>
      </c>
      <c r="X434" t="s">
        <v>3270</v>
      </c>
      <c r="Y434" t="s">
        <v>4238</v>
      </c>
      <c r="Z434" t="s">
        <v>3283</v>
      </c>
      <c r="AA434" t="s">
        <v>4357</v>
      </c>
      <c r="AB434" t="s">
        <v>4303</v>
      </c>
      <c r="AC434" t="s">
        <v>4036</v>
      </c>
      <c r="AD434" t="s">
        <v>4018</v>
      </c>
      <c r="AE434" t="s">
        <v>3060</v>
      </c>
      <c r="AF434" t="s">
        <v>3271</v>
      </c>
      <c r="AG434" t="s">
        <v>3265</v>
      </c>
      <c r="AH434" t="s">
        <v>1220</v>
      </c>
      <c r="AI434" t="s">
        <v>3074</v>
      </c>
      <c r="AJ434" t="s">
        <v>3284</v>
      </c>
      <c r="AK434" t="s">
        <v>3274</v>
      </c>
      <c r="AL434" t="s">
        <v>3275</v>
      </c>
      <c r="AM434" t="s">
        <v>3028</v>
      </c>
      <c r="AN434" t="s">
        <v>3063</v>
      </c>
    </row>
    <row r="435" spans="1:40" x14ac:dyDescent="0.25">
      <c r="A435">
        <v>1112460641</v>
      </c>
      <c r="B435">
        <v>12045</v>
      </c>
      <c r="C435" t="s">
        <v>5283</v>
      </c>
      <c r="D435" t="s">
        <v>4488</v>
      </c>
      <c r="E435" s="8">
        <v>38264</v>
      </c>
      <c r="F435" t="s">
        <v>3298</v>
      </c>
      <c r="G435" t="s">
        <v>4024</v>
      </c>
      <c r="H435" s="8">
        <v>45296</v>
      </c>
      <c r="I435" s="8">
        <v>219512</v>
      </c>
      <c r="J435" t="s">
        <v>3041</v>
      </c>
      <c r="K435" s="8">
        <v>219512</v>
      </c>
      <c r="M435">
        <v>220</v>
      </c>
      <c r="N435">
        <v>100</v>
      </c>
      <c r="O435" t="s">
        <v>4038</v>
      </c>
      <c r="P435" t="s">
        <v>4177</v>
      </c>
      <c r="Q435" t="s">
        <v>4046</v>
      </c>
      <c r="R435" t="s">
        <v>5284</v>
      </c>
      <c r="S435" t="s">
        <v>4101</v>
      </c>
      <c r="T435" t="s">
        <v>3059</v>
      </c>
      <c r="U435" t="s">
        <v>4114</v>
      </c>
      <c r="V435" t="s">
        <v>4031</v>
      </c>
      <c r="W435" t="s">
        <v>4043</v>
      </c>
      <c r="X435" t="s">
        <v>5013</v>
      </c>
      <c r="Y435" t="s">
        <v>5014</v>
      </c>
      <c r="Z435" t="s">
        <v>3283</v>
      </c>
      <c r="AA435" t="s">
        <v>4357</v>
      </c>
      <c r="AB435" t="s">
        <v>4303</v>
      </c>
      <c r="AC435" t="s">
        <v>4036</v>
      </c>
      <c r="AD435" t="s">
        <v>4018</v>
      </c>
      <c r="AE435" t="s">
        <v>3060</v>
      </c>
      <c r="AF435" t="s">
        <v>4934</v>
      </c>
      <c r="AG435" t="s">
        <v>3298</v>
      </c>
      <c r="AH435" t="s">
        <v>1220</v>
      </c>
      <c r="AI435" t="s">
        <v>3074</v>
      </c>
      <c r="AJ435" t="s">
        <v>3284</v>
      </c>
      <c r="AK435" t="s">
        <v>3274</v>
      </c>
      <c r="AL435" t="s">
        <v>3275</v>
      </c>
      <c r="AM435" t="s">
        <v>3028</v>
      </c>
      <c r="AN435" t="s">
        <v>3063</v>
      </c>
    </row>
    <row r="436" spans="1:40" x14ac:dyDescent="0.25">
      <c r="A436">
        <v>10281778</v>
      </c>
      <c r="B436">
        <v>12053</v>
      </c>
      <c r="C436" t="s">
        <v>5279</v>
      </c>
      <c r="D436" t="s">
        <v>5064</v>
      </c>
      <c r="E436" s="8">
        <v>31746</v>
      </c>
      <c r="F436" t="s">
        <v>5064</v>
      </c>
      <c r="G436" t="s">
        <v>4024</v>
      </c>
      <c r="H436" s="8">
        <v>45296</v>
      </c>
      <c r="I436" s="8">
        <v>219512</v>
      </c>
      <c r="J436" t="s">
        <v>3041</v>
      </c>
      <c r="K436" s="8">
        <v>219512</v>
      </c>
      <c r="M436">
        <v>220</v>
      </c>
      <c r="N436">
        <v>100</v>
      </c>
      <c r="O436" t="s">
        <v>4038</v>
      </c>
      <c r="P436" t="s">
        <v>4177</v>
      </c>
      <c r="Q436" t="s">
        <v>4007</v>
      </c>
      <c r="R436" t="s">
        <v>5280</v>
      </c>
      <c r="S436" t="s">
        <v>3100</v>
      </c>
      <c r="T436" t="s">
        <v>3059</v>
      </c>
      <c r="U436" t="s">
        <v>4387</v>
      </c>
      <c r="V436" t="s">
        <v>4356</v>
      </c>
      <c r="W436" t="s">
        <v>4043</v>
      </c>
      <c r="X436" t="s">
        <v>3270</v>
      </c>
      <c r="Y436" t="s">
        <v>4238</v>
      </c>
      <c r="Z436" t="s">
        <v>3283</v>
      </c>
      <c r="AA436" t="s">
        <v>4357</v>
      </c>
      <c r="AB436" t="s">
        <v>4303</v>
      </c>
      <c r="AC436" t="s">
        <v>4036</v>
      </c>
      <c r="AD436" t="s">
        <v>4018</v>
      </c>
      <c r="AE436" t="s">
        <v>3060</v>
      </c>
      <c r="AF436" t="s">
        <v>3271</v>
      </c>
      <c r="AG436" t="s">
        <v>3265</v>
      </c>
      <c r="AH436" t="s">
        <v>1220</v>
      </c>
      <c r="AI436" t="s">
        <v>3074</v>
      </c>
      <c r="AJ436" t="s">
        <v>3284</v>
      </c>
      <c r="AK436" t="s">
        <v>3274</v>
      </c>
      <c r="AL436" t="s">
        <v>3275</v>
      </c>
      <c r="AM436" t="s">
        <v>3028</v>
      </c>
      <c r="AN436" t="s">
        <v>3063</v>
      </c>
    </row>
    <row r="437" spans="1:40" x14ac:dyDescent="0.25">
      <c r="A437">
        <v>7562571</v>
      </c>
      <c r="B437">
        <v>12054</v>
      </c>
      <c r="C437" t="s">
        <v>5272</v>
      </c>
      <c r="D437" t="s">
        <v>5053</v>
      </c>
      <c r="E437" s="8">
        <v>32735</v>
      </c>
      <c r="F437" t="s">
        <v>5064</v>
      </c>
      <c r="G437" t="s">
        <v>4024</v>
      </c>
      <c r="H437" s="8">
        <v>45296</v>
      </c>
      <c r="I437" s="8">
        <v>219512</v>
      </c>
      <c r="J437" t="s">
        <v>3041</v>
      </c>
      <c r="K437" s="8">
        <v>219512</v>
      </c>
      <c r="M437">
        <v>220</v>
      </c>
      <c r="N437">
        <v>100</v>
      </c>
      <c r="O437" t="s">
        <v>4038</v>
      </c>
      <c r="P437" t="s">
        <v>4177</v>
      </c>
      <c r="Q437" t="s">
        <v>4046</v>
      </c>
      <c r="R437" t="s">
        <v>5273</v>
      </c>
      <c r="S437" t="s">
        <v>3100</v>
      </c>
      <c r="T437" t="s">
        <v>3059</v>
      </c>
      <c r="U437" t="s">
        <v>5055</v>
      </c>
      <c r="V437" t="s">
        <v>4356</v>
      </c>
      <c r="W437" t="s">
        <v>4043</v>
      </c>
      <c r="X437" t="s">
        <v>3270</v>
      </c>
      <c r="Y437" t="s">
        <v>4238</v>
      </c>
      <c r="Z437" t="s">
        <v>3283</v>
      </c>
      <c r="AA437" t="s">
        <v>4357</v>
      </c>
      <c r="AB437" t="s">
        <v>4303</v>
      </c>
      <c r="AC437" t="s">
        <v>4036</v>
      </c>
      <c r="AD437" t="s">
        <v>4018</v>
      </c>
      <c r="AE437" t="s">
        <v>3060</v>
      </c>
      <c r="AF437" t="s">
        <v>3271</v>
      </c>
      <c r="AG437" t="s">
        <v>3265</v>
      </c>
      <c r="AH437" t="s">
        <v>1220</v>
      </c>
      <c r="AI437" t="s">
        <v>3074</v>
      </c>
      <c r="AJ437" t="s">
        <v>3284</v>
      </c>
      <c r="AK437" t="s">
        <v>3274</v>
      </c>
      <c r="AL437" t="s">
        <v>3275</v>
      </c>
      <c r="AM437" t="s">
        <v>3028</v>
      </c>
      <c r="AN437" t="s">
        <v>3063</v>
      </c>
    </row>
    <row r="438" spans="1:40" x14ac:dyDescent="0.25">
      <c r="A438">
        <v>94376903</v>
      </c>
      <c r="B438">
        <v>12119</v>
      </c>
      <c r="C438" t="s">
        <v>5277</v>
      </c>
      <c r="D438" t="s">
        <v>3298</v>
      </c>
      <c r="E438" s="8">
        <v>33297</v>
      </c>
      <c r="F438" t="s">
        <v>3298</v>
      </c>
      <c r="G438" t="s">
        <v>4024</v>
      </c>
      <c r="H438" s="8">
        <v>45296</v>
      </c>
      <c r="I438" s="8">
        <v>219512</v>
      </c>
      <c r="J438" t="s">
        <v>3041</v>
      </c>
      <c r="K438" s="8">
        <v>219512</v>
      </c>
      <c r="M438">
        <v>220</v>
      </c>
      <c r="N438">
        <v>100</v>
      </c>
      <c r="O438" t="s">
        <v>4038</v>
      </c>
      <c r="P438" t="s">
        <v>4445</v>
      </c>
      <c r="Q438" t="s">
        <v>4027</v>
      </c>
      <c r="R438" t="s">
        <v>5278</v>
      </c>
      <c r="S438" t="s">
        <v>3670</v>
      </c>
      <c r="T438" t="s">
        <v>3097</v>
      </c>
      <c r="U438" t="s">
        <v>4114</v>
      </c>
      <c r="V438" t="s">
        <v>4011</v>
      </c>
      <c r="W438" t="s">
        <v>3044</v>
      </c>
      <c r="X438" t="s">
        <v>5013</v>
      </c>
      <c r="Y438" t="s">
        <v>5014</v>
      </c>
      <c r="Z438" t="s">
        <v>3283</v>
      </c>
      <c r="AA438" t="s">
        <v>4357</v>
      </c>
      <c r="AB438" t="s">
        <v>4303</v>
      </c>
      <c r="AC438" t="s">
        <v>4017</v>
      </c>
      <c r="AD438" t="s">
        <v>4018</v>
      </c>
      <c r="AE438" t="s">
        <v>3060</v>
      </c>
      <c r="AF438" t="s">
        <v>4934</v>
      </c>
      <c r="AG438" t="s">
        <v>3298</v>
      </c>
      <c r="AH438" t="s">
        <v>1220</v>
      </c>
      <c r="AI438" t="s">
        <v>3074</v>
      </c>
      <c r="AJ438" t="s">
        <v>3284</v>
      </c>
      <c r="AK438" t="s">
        <v>3274</v>
      </c>
      <c r="AL438" t="s">
        <v>3275</v>
      </c>
      <c r="AM438" t="s">
        <v>3028</v>
      </c>
      <c r="AN438" t="s">
        <v>3063</v>
      </c>
    </row>
    <row r="439" spans="1:40" x14ac:dyDescent="0.25">
      <c r="A439">
        <v>1086137670</v>
      </c>
      <c r="B439">
        <v>12122</v>
      </c>
      <c r="C439" t="s">
        <v>5285</v>
      </c>
      <c r="D439" t="s">
        <v>5286</v>
      </c>
      <c r="E439" s="8">
        <v>40998</v>
      </c>
      <c r="F439" t="s">
        <v>3298</v>
      </c>
      <c r="G439" t="s">
        <v>4024</v>
      </c>
      <c r="H439" s="8">
        <v>45297</v>
      </c>
      <c r="I439" s="8">
        <v>46392</v>
      </c>
      <c r="J439" t="s">
        <v>3041</v>
      </c>
      <c r="K439" s="8">
        <v>219512</v>
      </c>
      <c r="M439">
        <v>220</v>
      </c>
      <c r="N439">
        <v>100</v>
      </c>
      <c r="O439" t="s">
        <v>4067</v>
      </c>
      <c r="P439" t="s">
        <v>4086</v>
      </c>
      <c r="Q439" t="s">
        <v>4027</v>
      </c>
      <c r="R439" t="s">
        <v>5287</v>
      </c>
      <c r="S439" t="s">
        <v>4475</v>
      </c>
      <c r="T439" t="s">
        <v>3063</v>
      </c>
      <c r="U439" t="s">
        <v>4114</v>
      </c>
      <c r="V439" t="s">
        <v>4042</v>
      </c>
      <c r="W439" t="s">
        <v>4190</v>
      </c>
      <c r="X439" t="s">
        <v>3303</v>
      </c>
      <c r="Y439" t="s">
        <v>4115</v>
      </c>
      <c r="Z439" t="s">
        <v>2796</v>
      </c>
      <c r="AA439" t="s">
        <v>4251</v>
      </c>
      <c r="AB439" t="s">
        <v>4118</v>
      </c>
      <c r="AC439" t="s">
        <v>4036</v>
      </c>
      <c r="AD439" t="s">
        <v>4018</v>
      </c>
      <c r="AE439" t="s">
        <v>3060</v>
      </c>
      <c r="AF439" t="s">
        <v>3304</v>
      </c>
      <c r="AG439" t="s">
        <v>3298</v>
      </c>
      <c r="AH439" t="s">
        <v>815</v>
      </c>
      <c r="AI439" t="s">
        <v>3074</v>
      </c>
      <c r="AJ439" t="s">
        <v>3073</v>
      </c>
      <c r="AK439" t="s">
        <v>3274</v>
      </c>
      <c r="AL439" t="s">
        <v>3275</v>
      </c>
      <c r="AM439" t="s">
        <v>3028</v>
      </c>
      <c r="AN439" t="s">
        <v>3063</v>
      </c>
    </row>
    <row r="440" spans="1:40" x14ac:dyDescent="0.25">
      <c r="A440">
        <v>14605987</v>
      </c>
      <c r="B440">
        <v>12090</v>
      </c>
      <c r="C440" t="s">
        <v>5288</v>
      </c>
      <c r="D440" t="s">
        <v>4216</v>
      </c>
      <c r="E440" s="8">
        <v>43385</v>
      </c>
      <c r="F440" t="s">
        <v>3298</v>
      </c>
      <c r="G440" t="s">
        <v>4024</v>
      </c>
      <c r="H440" s="8">
        <v>45298</v>
      </c>
      <c r="I440" s="8">
        <v>219512</v>
      </c>
      <c r="J440" t="s">
        <v>3041</v>
      </c>
      <c r="K440" s="8">
        <v>219512</v>
      </c>
      <c r="M440">
        <v>220</v>
      </c>
      <c r="N440">
        <v>100</v>
      </c>
      <c r="O440" t="s">
        <v>4038</v>
      </c>
      <c r="P440" t="s">
        <v>4445</v>
      </c>
      <c r="Q440" t="s">
        <v>4046</v>
      </c>
      <c r="R440" t="s">
        <v>5289</v>
      </c>
      <c r="S440" t="s">
        <v>3573</v>
      </c>
      <c r="T440" t="s">
        <v>3079</v>
      </c>
      <c r="U440" t="s">
        <v>4114</v>
      </c>
      <c r="V440" t="s">
        <v>4042</v>
      </c>
      <c r="W440" t="s">
        <v>4043</v>
      </c>
      <c r="X440" t="s">
        <v>5013</v>
      </c>
      <c r="Y440" t="s">
        <v>5014</v>
      </c>
      <c r="Z440" t="s">
        <v>3283</v>
      </c>
      <c r="AA440" t="s">
        <v>4357</v>
      </c>
      <c r="AB440" t="s">
        <v>4303</v>
      </c>
      <c r="AC440" t="s">
        <v>4036</v>
      </c>
      <c r="AD440" t="s">
        <v>4018</v>
      </c>
      <c r="AE440" t="s">
        <v>3060</v>
      </c>
      <c r="AF440" t="s">
        <v>4934</v>
      </c>
      <c r="AG440" t="s">
        <v>3298</v>
      </c>
      <c r="AH440" t="s">
        <v>1220</v>
      </c>
      <c r="AI440" t="s">
        <v>3074</v>
      </c>
      <c r="AJ440" t="s">
        <v>3284</v>
      </c>
      <c r="AK440" t="s">
        <v>3274</v>
      </c>
      <c r="AL440" t="s">
        <v>3275</v>
      </c>
      <c r="AM440" t="s">
        <v>3028</v>
      </c>
      <c r="AN440" t="s">
        <v>3063</v>
      </c>
    </row>
    <row r="441" spans="1:40" x14ac:dyDescent="0.25">
      <c r="A441">
        <v>1085286031</v>
      </c>
      <c r="B441">
        <v>12103</v>
      </c>
      <c r="C441" t="s">
        <v>5290</v>
      </c>
      <c r="D441" t="s">
        <v>5010</v>
      </c>
      <c r="E441" s="8">
        <v>39841</v>
      </c>
      <c r="F441" t="s">
        <v>3298</v>
      </c>
      <c r="G441" t="s">
        <v>4024</v>
      </c>
      <c r="H441" s="8">
        <v>45300</v>
      </c>
      <c r="I441" s="8">
        <v>219512</v>
      </c>
      <c r="J441" t="s">
        <v>3041</v>
      </c>
      <c r="K441" s="8">
        <v>219512</v>
      </c>
      <c r="M441">
        <v>220</v>
      </c>
      <c r="N441">
        <v>100</v>
      </c>
      <c r="O441" t="s">
        <v>4038</v>
      </c>
      <c r="P441" t="s">
        <v>4086</v>
      </c>
      <c r="Q441" t="s">
        <v>4027</v>
      </c>
      <c r="R441" t="s">
        <v>5291</v>
      </c>
      <c r="S441" t="s">
        <v>3573</v>
      </c>
      <c r="T441" t="s">
        <v>3079</v>
      </c>
      <c r="U441" t="s">
        <v>4114</v>
      </c>
      <c r="V441" t="s">
        <v>4042</v>
      </c>
      <c r="W441" t="s">
        <v>4043</v>
      </c>
      <c r="X441" t="s">
        <v>5013</v>
      </c>
      <c r="Y441" t="s">
        <v>5014</v>
      </c>
      <c r="Z441" t="s">
        <v>3283</v>
      </c>
      <c r="AA441" t="s">
        <v>4357</v>
      </c>
      <c r="AB441" t="s">
        <v>4303</v>
      </c>
      <c r="AC441" t="s">
        <v>4036</v>
      </c>
      <c r="AD441" t="s">
        <v>4018</v>
      </c>
      <c r="AE441" t="s">
        <v>3060</v>
      </c>
      <c r="AF441" t="s">
        <v>4934</v>
      </c>
      <c r="AG441" t="s">
        <v>3298</v>
      </c>
      <c r="AH441" t="s">
        <v>1220</v>
      </c>
      <c r="AI441" t="s">
        <v>3074</v>
      </c>
      <c r="AJ441" t="s">
        <v>3284</v>
      </c>
      <c r="AK441" t="s">
        <v>3274</v>
      </c>
      <c r="AL441" t="s">
        <v>3275</v>
      </c>
      <c r="AM441" t="s">
        <v>3028</v>
      </c>
      <c r="AN441" t="s">
        <v>3063</v>
      </c>
    </row>
    <row r="442" spans="1:40" x14ac:dyDescent="0.25">
      <c r="A442">
        <v>1005785199</v>
      </c>
      <c r="B442">
        <v>12106</v>
      </c>
      <c r="C442" t="s">
        <v>5292</v>
      </c>
      <c r="D442" t="s">
        <v>3298</v>
      </c>
      <c r="E442" s="8">
        <v>43851</v>
      </c>
      <c r="F442" t="s">
        <v>3298</v>
      </c>
      <c r="G442" t="s">
        <v>4024</v>
      </c>
      <c r="H442" s="8">
        <v>45300</v>
      </c>
      <c r="I442" s="8">
        <v>46395</v>
      </c>
      <c r="J442" t="s">
        <v>3041</v>
      </c>
      <c r="K442" s="8">
        <v>219512</v>
      </c>
      <c r="M442">
        <v>220</v>
      </c>
      <c r="N442">
        <v>100</v>
      </c>
      <c r="O442" t="s">
        <v>4067</v>
      </c>
      <c r="P442" t="s">
        <v>4086</v>
      </c>
      <c r="Q442" t="s">
        <v>4046</v>
      </c>
      <c r="R442" t="s">
        <v>5293</v>
      </c>
      <c r="S442" t="s">
        <v>4170</v>
      </c>
      <c r="T442" t="s">
        <v>3063</v>
      </c>
      <c r="U442" t="s">
        <v>4114</v>
      </c>
      <c r="V442" t="s">
        <v>4042</v>
      </c>
      <c r="W442" t="s">
        <v>4190</v>
      </c>
      <c r="X442" t="s">
        <v>3303</v>
      </c>
      <c r="Y442" t="s">
        <v>4115</v>
      </c>
      <c r="Z442" t="s">
        <v>2796</v>
      </c>
      <c r="AA442" t="s">
        <v>4251</v>
      </c>
      <c r="AB442" t="s">
        <v>4118</v>
      </c>
      <c r="AC442" t="s">
        <v>4036</v>
      </c>
      <c r="AD442" t="s">
        <v>4018</v>
      </c>
      <c r="AE442" t="s">
        <v>3060</v>
      </c>
      <c r="AF442" t="s">
        <v>3304</v>
      </c>
      <c r="AG442" t="s">
        <v>3298</v>
      </c>
      <c r="AH442" t="s">
        <v>815</v>
      </c>
      <c r="AI442" t="s">
        <v>3074</v>
      </c>
      <c r="AJ442" t="s">
        <v>3073</v>
      </c>
      <c r="AK442" t="s">
        <v>3274</v>
      </c>
      <c r="AL442" t="s">
        <v>3275</v>
      </c>
      <c r="AM442" t="s">
        <v>3028</v>
      </c>
      <c r="AN442" t="s">
        <v>3063</v>
      </c>
    </row>
    <row r="443" spans="1:40" x14ac:dyDescent="0.25">
      <c r="A443">
        <v>1146442468</v>
      </c>
      <c r="B443">
        <v>12132</v>
      </c>
      <c r="C443" t="s">
        <v>5296</v>
      </c>
      <c r="D443" t="s">
        <v>3265</v>
      </c>
      <c r="E443" s="8">
        <v>42612</v>
      </c>
      <c r="F443" t="s">
        <v>3265</v>
      </c>
      <c r="G443" t="s">
        <v>4024</v>
      </c>
      <c r="H443" s="8">
        <v>45301</v>
      </c>
      <c r="I443" s="8">
        <v>219512</v>
      </c>
      <c r="J443" t="s">
        <v>3041</v>
      </c>
      <c r="K443" s="8">
        <v>219512</v>
      </c>
      <c r="M443">
        <v>220</v>
      </c>
      <c r="N443">
        <v>100</v>
      </c>
      <c r="O443" t="s">
        <v>4038</v>
      </c>
      <c r="P443" t="s">
        <v>4177</v>
      </c>
      <c r="Q443" t="s">
        <v>4046</v>
      </c>
      <c r="R443" t="s">
        <v>5297</v>
      </c>
      <c r="S443" t="s">
        <v>4989</v>
      </c>
      <c r="T443" t="s">
        <v>3059</v>
      </c>
      <c r="U443" t="s">
        <v>4049</v>
      </c>
      <c r="V443" t="s">
        <v>4356</v>
      </c>
      <c r="W443" t="s">
        <v>4043</v>
      </c>
      <c r="X443" t="s">
        <v>3270</v>
      </c>
      <c r="Y443" t="s">
        <v>4238</v>
      </c>
      <c r="Z443" t="s">
        <v>3283</v>
      </c>
      <c r="AA443" t="s">
        <v>4357</v>
      </c>
      <c r="AB443" t="s">
        <v>4303</v>
      </c>
      <c r="AC443" t="s">
        <v>4036</v>
      </c>
      <c r="AD443" t="s">
        <v>4018</v>
      </c>
      <c r="AE443" t="s">
        <v>3060</v>
      </c>
      <c r="AF443" t="s">
        <v>3271</v>
      </c>
      <c r="AG443" t="s">
        <v>3265</v>
      </c>
      <c r="AH443" t="s">
        <v>1220</v>
      </c>
      <c r="AI443" t="s">
        <v>3074</v>
      </c>
      <c r="AJ443" t="s">
        <v>3284</v>
      </c>
      <c r="AK443" t="s">
        <v>3274</v>
      </c>
      <c r="AL443" t="s">
        <v>3275</v>
      </c>
      <c r="AM443" t="s">
        <v>3028</v>
      </c>
      <c r="AN443" t="s">
        <v>3063</v>
      </c>
    </row>
    <row r="444" spans="1:40" x14ac:dyDescent="0.25">
      <c r="A444">
        <v>15990205</v>
      </c>
      <c r="B444">
        <v>12136</v>
      </c>
      <c r="C444" t="s">
        <v>5294</v>
      </c>
      <c r="D444" t="s">
        <v>5064</v>
      </c>
      <c r="E444" s="8">
        <v>35390</v>
      </c>
      <c r="F444" t="s">
        <v>5053</v>
      </c>
      <c r="G444" t="s">
        <v>4024</v>
      </c>
      <c r="H444" s="8">
        <v>45301</v>
      </c>
      <c r="I444" s="8">
        <v>219512</v>
      </c>
      <c r="J444" t="s">
        <v>3041</v>
      </c>
      <c r="K444" s="8">
        <v>219512</v>
      </c>
      <c r="M444">
        <v>220</v>
      </c>
      <c r="N444">
        <v>100</v>
      </c>
      <c r="O444" t="s">
        <v>4038</v>
      </c>
      <c r="P444" t="s">
        <v>4177</v>
      </c>
      <c r="Q444" t="s">
        <v>4027</v>
      </c>
      <c r="R444" t="s">
        <v>5295</v>
      </c>
      <c r="S444" t="s">
        <v>3100</v>
      </c>
      <c r="T444" t="s">
        <v>3059</v>
      </c>
      <c r="U444" t="s">
        <v>5055</v>
      </c>
      <c r="V444" t="s">
        <v>4356</v>
      </c>
      <c r="W444" t="s">
        <v>4043</v>
      </c>
      <c r="X444" t="s">
        <v>3270</v>
      </c>
      <c r="Y444" t="s">
        <v>4238</v>
      </c>
      <c r="Z444" t="s">
        <v>3283</v>
      </c>
      <c r="AA444" t="s">
        <v>4357</v>
      </c>
      <c r="AB444" t="s">
        <v>4303</v>
      </c>
      <c r="AC444" t="s">
        <v>4036</v>
      </c>
      <c r="AD444" t="s">
        <v>4018</v>
      </c>
      <c r="AE444" t="s">
        <v>3060</v>
      </c>
      <c r="AF444" t="s">
        <v>3271</v>
      </c>
      <c r="AG444" t="s">
        <v>3265</v>
      </c>
      <c r="AH444" t="s">
        <v>1220</v>
      </c>
      <c r="AI444" t="s">
        <v>3074</v>
      </c>
      <c r="AJ444" t="s">
        <v>3284</v>
      </c>
      <c r="AK444" t="s">
        <v>3274</v>
      </c>
      <c r="AL444" t="s">
        <v>3275</v>
      </c>
      <c r="AM444" t="s">
        <v>3028</v>
      </c>
      <c r="AN444" t="s">
        <v>3063</v>
      </c>
    </row>
    <row r="445" spans="1:40" x14ac:dyDescent="0.25">
      <c r="A445">
        <v>1233905166</v>
      </c>
      <c r="B445">
        <v>12147</v>
      </c>
      <c r="C445" t="s">
        <v>5301</v>
      </c>
      <c r="D445" t="s">
        <v>4004</v>
      </c>
      <c r="E445" s="8">
        <v>42789</v>
      </c>
      <c r="F445" t="s">
        <v>4004</v>
      </c>
      <c r="G445" t="s">
        <v>4024</v>
      </c>
      <c r="H445" s="8">
        <v>45301</v>
      </c>
      <c r="I445" s="8">
        <v>219512</v>
      </c>
      <c r="J445" t="s">
        <v>3041</v>
      </c>
      <c r="K445" s="8">
        <v>219512</v>
      </c>
      <c r="M445">
        <v>220</v>
      </c>
      <c r="N445">
        <v>100</v>
      </c>
      <c r="O445" t="s">
        <v>4038</v>
      </c>
      <c r="P445" t="s">
        <v>4177</v>
      </c>
      <c r="Q445" t="s">
        <v>4027</v>
      </c>
      <c r="R445" t="s">
        <v>5302</v>
      </c>
      <c r="S445" t="s">
        <v>3100</v>
      </c>
      <c r="T445" t="s">
        <v>3059</v>
      </c>
      <c r="U445" t="s">
        <v>4063</v>
      </c>
      <c r="V445" t="s">
        <v>4356</v>
      </c>
      <c r="W445" t="s">
        <v>4043</v>
      </c>
      <c r="X445" t="s">
        <v>4032</v>
      </c>
      <c r="Y445" t="s">
        <v>4033</v>
      </c>
      <c r="Z445" t="s">
        <v>3283</v>
      </c>
      <c r="AA445" t="s">
        <v>4357</v>
      </c>
      <c r="AB445" t="s">
        <v>4303</v>
      </c>
      <c r="AC445" t="s">
        <v>4036</v>
      </c>
      <c r="AD445" t="s">
        <v>4018</v>
      </c>
      <c r="AE445" t="s">
        <v>3060</v>
      </c>
      <c r="AF445" t="s">
        <v>3282</v>
      </c>
      <c r="AG445" t="s">
        <v>3258</v>
      </c>
      <c r="AH445" t="s">
        <v>1220</v>
      </c>
      <c r="AI445" t="s">
        <v>3074</v>
      </c>
      <c r="AJ445" t="s">
        <v>3284</v>
      </c>
      <c r="AK445" t="s">
        <v>3274</v>
      </c>
      <c r="AL445" t="s">
        <v>3275</v>
      </c>
      <c r="AM445" t="s">
        <v>3028</v>
      </c>
      <c r="AN445" t="s">
        <v>3063</v>
      </c>
    </row>
    <row r="446" spans="1:40" x14ac:dyDescent="0.25">
      <c r="A446">
        <v>1074486479</v>
      </c>
      <c r="B446">
        <v>12148</v>
      </c>
      <c r="C446" t="s">
        <v>5298</v>
      </c>
      <c r="D446" t="s">
        <v>5299</v>
      </c>
      <c r="E446" s="8">
        <v>40071</v>
      </c>
      <c r="F446" t="s">
        <v>4004</v>
      </c>
      <c r="G446" t="s">
        <v>4024</v>
      </c>
      <c r="H446" s="8">
        <v>45301</v>
      </c>
      <c r="I446" s="8">
        <v>219512</v>
      </c>
      <c r="J446" t="s">
        <v>3041</v>
      </c>
      <c r="K446" s="8">
        <v>219512</v>
      </c>
      <c r="M446">
        <v>220</v>
      </c>
      <c r="N446">
        <v>100</v>
      </c>
      <c r="O446" t="s">
        <v>4038</v>
      </c>
      <c r="P446" t="s">
        <v>4026</v>
      </c>
      <c r="Q446" t="s">
        <v>4027</v>
      </c>
      <c r="R446" t="s">
        <v>5300</v>
      </c>
      <c r="S446" t="s">
        <v>4989</v>
      </c>
      <c r="T446" t="s">
        <v>3059</v>
      </c>
      <c r="U446" t="s">
        <v>4063</v>
      </c>
      <c r="V446" t="s">
        <v>4356</v>
      </c>
      <c r="W446" t="s">
        <v>4043</v>
      </c>
      <c r="X446" t="s">
        <v>4032</v>
      </c>
      <c r="Y446" t="s">
        <v>4033</v>
      </c>
      <c r="Z446" t="s">
        <v>3283</v>
      </c>
      <c r="AA446" t="s">
        <v>4357</v>
      </c>
      <c r="AB446" t="s">
        <v>4303</v>
      </c>
      <c r="AC446" t="s">
        <v>4036</v>
      </c>
      <c r="AD446" t="s">
        <v>4018</v>
      </c>
      <c r="AE446" t="s">
        <v>3060</v>
      </c>
      <c r="AF446" t="s">
        <v>3282</v>
      </c>
      <c r="AG446" t="s">
        <v>3258</v>
      </c>
      <c r="AH446" t="s">
        <v>1220</v>
      </c>
      <c r="AI446" t="s">
        <v>3074</v>
      </c>
      <c r="AJ446" t="s">
        <v>3284</v>
      </c>
      <c r="AK446" t="s">
        <v>3274</v>
      </c>
      <c r="AL446" t="s">
        <v>3275</v>
      </c>
      <c r="AM446" t="s">
        <v>3028</v>
      </c>
      <c r="AN446" t="s">
        <v>3063</v>
      </c>
    </row>
    <row r="447" spans="1:40" x14ac:dyDescent="0.25">
      <c r="A447">
        <v>1089244119</v>
      </c>
      <c r="B447">
        <v>12149</v>
      </c>
      <c r="C447" t="s">
        <v>5307</v>
      </c>
      <c r="D447" t="s">
        <v>5308</v>
      </c>
      <c r="E447" s="8">
        <v>40695</v>
      </c>
      <c r="F447" t="s">
        <v>3298</v>
      </c>
      <c r="G447" t="s">
        <v>4024</v>
      </c>
      <c r="H447" s="8">
        <v>45302</v>
      </c>
      <c r="I447" s="8">
        <v>219512</v>
      </c>
      <c r="J447" t="s">
        <v>3041</v>
      </c>
      <c r="K447" s="8">
        <v>219512</v>
      </c>
      <c r="M447">
        <v>220</v>
      </c>
      <c r="N447">
        <v>100</v>
      </c>
      <c r="O447" t="s">
        <v>4038</v>
      </c>
      <c r="P447" t="s">
        <v>4177</v>
      </c>
      <c r="Q447" t="s">
        <v>4007</v>
      </c>
      <c r="R447" t="s">
        <v>5309</v>
      </c>
      <c r="S447" t="s">
        <v>5169</v>
      </c>
      <c r="T447" t="s">
        <v>3059</v>
      </c>
      <c r="U447" t="s">
        <v>4114</v>
      </c>
      <c r="V447" t="s">
        <v>4356</v>
      </c>
      <c r="W447" t="s">
        <v>4043</v>
      </c>
      <c r="X447" t="s">
        <v>3270</v>
      </c>
      <c r="Y447" t="s">
        <v>4238</v>
      </c>
      <c r="Z447" t="s">
        <v>3272</v>
      </c>
      <c r="AA447" t="s">
        <v>4348</v>
      </c>
      <c r="AB447" t="s">
        <v>4322</v>
      </c>
      <c r="AC447" t="s">
        <v>4036</v>
      </c>
      <c r="AD447" t="s">
        <v>4018</v>
      </c>
      <c r="AE447" t="s">
        <v>3060</v>
      </c>
      <c r="AF447" t="s">
        <v>3271</v>
      </c>
      <c r="AG447" t="s">
        <v>3265</v>
      </c>
      <c r="AH447" t="s">
        <v>797</v>
      </c>
      <c r="AI447" t="s">
        <v>3048</v>
      </c>
      <c r="AJ447" t="s">
        <v>3273</v>
      </c>
      <c r="AK447" t="s">
        <v>3274</v>
      </c>
      <c r="AL447" t="s">
        <v>3275</v>
      </c>
      <c r="AM447" t="s">
        <v>3028</v>
      </c>
      <c r="AN447" t="s">
        <v>3063</v>
      </c>
    </row>
    <row r="448" spans="1:40" x14ac:dyDescent="0.25">
      <c r="A448">
        <v>1030577682</v>
      </c>
      <c r="B448">
        <v>12170</v>
      </c>
      <c r="C448" t="s">
        <v>5303</v>
      </c>
      <c r="D448" t="s">
        <v>4004</v>
      </c>
      <c r="E448" s="8">
        <v>39675</v>
      </c>
      <c r="F448" t="s">
        <v>4004</v>
      </c>
      <c r="G448" t="s">
        <v>4024</v>
      </c>
      <c r="H448" s="8">
        <v>45302</v>
      </c>
      <c r="I448" s="8">
        <v>219512</v>
      </c>
      <c r="J448" t="s">
        <v>3041</v>
      </c>
      <c r="K448" s="8">
        <v>219512</v>
      </c>
      <c r="M448">
        <v>220</v>
      </c>
      <c r="N448">
        <v>100</v>
      </c>
      <c r="O448" t="s">
        <v>4038</v>
      </c>
      <c r="P448" t="s">
        <v>4055</v>
      </c>
      <c r="Q448" t="s">
        <v>4027</v>
      </c>
      <c r="R448" t="s">
        <v>5304</v>
      </c>
      <c r="S448" t="s">
        <v>4109</v>
      </c>
      <c r="T448" t="s">
        <v>3059</v>
      </c>
      <c r="U448" t="s">
        <v>4063</v>
      </c>
      <c r="V448" t="s">
        <v>4356</v>
      </c>
      <c r="W448" t="s">
        <v>4043</v>
      </c>
      <c r="X448" t="s">
        <v>4032</v>
      </c>
      <c r="Y448" t="s">
        <v>4033</v>
      </c>
      <c r="Z448" t="s">
        <v>3283</v>
      </c>
      <c r="AA448" t="s">
        <v>4357</v>
      </c>
      <c r="AB448" t="s">
        <v>4303</v>
      </c>
      <c r="AC448" t="s">
        <v>4036</v>
      </c>
      <c r="AD448" t="s">
        <v>4018</v>
      </c>
      <c r="AE448" t="s">
        <v>3060</v>
      </c>
      <c r="AF448" t="s">
        <v>3282</v>
      </c>
      <c r="AG448" t="s">
        <v>3258</v>
      </c>
      <c r="AH448" t="s">
        <v>1220</v>
      </c>
      <c r="AI448" t="s">
        <v>3074</v>
      </c>
      <c r="AJ448" t="s">
        <v>3284</v>
      </c>
      <c r="AK448" t="s">
        <v>3274</v>
      </c>
      <c r="AL448" t="s">
        <v>3275</v>
      </c>
      <c r="AM448" t="s">
        <v>3028</v>
      </c>
      <c r="AN448" t="s">
        <v>3063</v>
      </c>
    </row>
    <row r="449" spans="1:40" x14ac:dyDescent="0.25">
      <c r="A449">
        <v>1012347582</v>
      </c>
      <c r="B449">
        <v>12174</v>
      </c>
      <c r="C449" t="s">
        <v>5305</v>
      </c>
      <c r="D449" t="s">
        <v>4004</v>
      </c>
      <c r="E449" s="8">
        <v>39064</v>
      </c>
      <c r="F449" t="s">
        <v>4004</v>
      </c>
      <c r="G449" t="s">
        <v>4024</v>
      </c>
      <c r="H449" s="8">
        <v>45302</v>
      </c>
      <c r="I449" s="8">
        <v>219512</v>
      </c>
      <c r="J449" t="s">
        <v>3041</v>
      </c>
      <c r="K449" s="8">
        <v>219512</v>
      </c>
      <c r="M449">
        <v>220</v>
      </c>
      <c r="N449">
        <v>100</v>
      </c>
      <c r="O449" t="s">
        <v>4038</v>
      </c>
      <c r="P449" t="s">
        <v>4006</v>
      </c>
      <c r="Q449" t="s">
        <v>4027</v>
      </c>
      <c r="R449" t="s">
        <v>5306</v>
      </c>
      <c r="S449" t="s">
        <v>3573</v>
      </c>
      <c r="T449" t="s">
        <v>3079</v>
      </c>
      <c r="U449" t="s">
        <v>4063</v>
      </c>
      <c r="V449" t="s">
        <v>4042</v>
      </c>
      <c r="W449" t="s">
        <v>4043</v>
      </c>
      <c r="X449" t="s">
        <v>4032</v>
      </c>
      <c r="Y449" t="s">
        <v>4033</v>
      </c>
      <c r="Z449" t="s">
        <v>3283</v>
      </c>
      <c r="AA449" t="s">
        <v>4357</v>
      </c>
      <c r="AB449" t="s">
        <v>4303</v>
      </c>
      <c r="AC449" t="s">
        <v>4036</v>
      </c>
      <c r="AD449" t="s">
        <v>4018</v>
      </c>
      <c r="AE449" t="s">
        <v>3060</v>
      </c>
      <c r="AF449" t="s">
        <v>3282</v>
      </c>
      <c r="AG449" t="s">
        <v>3258</v>
      </c>
      <c r="AH449" t="s">
        <v>1220</v>
      </c>
      <c r="AI449" t="s">
        <v>3074</v>
      </c>
      <c r="AJ449" t="s">
        <v>3284</v>
      </c>
      <c r="AK449" t="s">
        <v>3274</v>
      </c>
      <c r="AL449" t="s">
        <v>3275</v>
      </c>
      <c r="AM449" t="s">
        <v>3028</v>
      </c>
      <c r="AN449" t="s">
        <v>3063</v>
      </c>
    </row>
    <row r="450" spans="1:40" x14ac:dyDescent="0.25">
      <c r="A450">
        <v>98559264</v>
      </c>
      <c r="B450">
        <v>12462</v>
      </c>
      <c r="C450" t="s">
        <v>5310</v>
      </c>
      <c r="D450" t="s">
        <v>4253</v>
      </c>
      <c r="E450" s="8">
        <v>33144</v>
      </c>
      <c r="F450" t="s">
        <v>3265</v>
      </c>
      <c r="G450" t="s">
        <v>4024</v>
      </c>
      <c r="H450" s="8">
        <v>45302</v>
      </c>
      <c r="I450" s="8">
        <v>219512</v>
      </c>
      <c r="J450" t="s">
        <v>3041</v>
      </c>
      <c r="K450" s="8">
        <v>219512</v>
      </c>
      <c r="M450">
        <v>220</v>
      </c>
      <c r="N450">
        <v>100</v>
      </c>
      <c r="O450" t="s">
        <v>4038</v>
      </c>
      <c r="P450" t="s">
        <v>4177</v>
      </c>
      <c r="Q450" t="s">
        <v>4007</v>
      </c>
      <c r="R450" t="s">
        <v>5311</v>
      </c>
      <c r="S450" t="s">
        <v>4029</v>
      </c>
      <c r="T450" t="s">
        <v>3059</v>
      </c>
      <c r="U450" t="s">
        <v>4049</v>
      </c>
      <c r="V450" t="s">
        <v>4031</v>
      </c>
      <c r="W450" t="s">
        <v>4043</v>
      </c>
      <c r="X450" t="s">
        <v>3270</v>
      </c>
      <c r="Y450" t="s">
        <v>4238</v>
      </c>
      <c r="Z450" t="s">
        <v>5312</v>
      </c>
      <c r="AA450" t="s">
        <v>5313</v>
      </c>
      <c r="AB450" t="s">
        <v>4303</v>
      </c>
      <c r="AC450" t="s">
        <v>4036</v>
      </c>
      <c r="AD450" t="s">
        <v>4018</v>
      </c>
      <c r="AE450" t="s">
        <v>3060</v>
      </c>
      <c r="AF450" t="s">
        <v>3271</v>
      </c>
      <c r="AG450" t="s">
        <v>3265</v>
      </c>
      <c r="AH450" t="s">
        <v>1220</v>
      </c>
      <c r="AI450" t="s">
        <v>3074</v>
      </c>
      <c r="AJ450" t="s">
        <v>5314</v>
      </c>
      <c r="AK450" t="s">
        <v>3274</v>
      </c>
      <c r="AL450" t="s">
        <v>3275</v>
      </c>
      <c r="AM450" t="s">
        <v>3028</v>
      </c>
      <c r="AN450" t="s">
        <v>3063</v>
      </c>
    </row>
    <row r="451" spans="1:40" x14ac:dyDescent="0.25">
      <c r="A451">
        <v>94487213</v>
      </c>
      <c r="B451">
        <v>12179</v>
      </c>
      <c r="C451" t="s">
        <v>5317</v>
      </c>
      <c r="D451" t="s">
        <v>3298</v>
      </c>
      <c r="E451" s="8">
        <v>34638</v>
      </c>
      <c r="F451" t="s">
        <v>3298</v>
      </c>
      <c r="G451" t="s">
        <v>4024</v>
      </c>
      <c r="H451" s="8">
        <v>45303</v>
      </c>
      <c r="I451" s="8">
        <v>219512</v>
      </c>
      <c r="J451" t="s">
        <v>3041</v>
      </c>
      <c r="K451" s="8">
        <v>219512</v>
      </c>
      <c r="M451">
        <v>220</v>
      </c>
      <c r="N451">
        <v>100</v>
      </c>
      <c r="O451" t="s">
        <v>4038</v>
      </c>
      <c r="P451" t="s">
        <v>4177</v>
      </c>
      <c r="Q451" t="s">
        <v>4027</v>
      </c>
      <c r="R451" t="s">
        <v>5318</v>
      </c>
      <c r="S451" t="s">
        <v>4165</v>
      </c>
      <c r="T451" t="s">
        <v>3097</v>
      </c>
      <c r="U451" t="s">
        <v>4114</v>
      </c>
      <c r="V451" t="s">
        <v>4011</v>
      </c>
      <c r="W451" t="s">
        <v>4043</v>
      </c>
      <c r="X451" t="s">
        <v>5013</v>
      </c>
      <c r="Y451" t="s">
        <v>5014</v>
      </c>
      <c r="Z451" t="s">
        <v>3283</v>
      </c>
      <c r="AA451" t="s">
        <v>4357</v>
      </c>
      <c r="AB451" t="s">
        <v>4303</v>
      </c>
      <c r="AC451" t="s">
        <v>4017</v>
      </c>
      <c r="AD451" t="s">
        <v>4018</v>
      </c>
      <c r="AE451" t="s">
        <v>3060</v>
      </c>
      <c r="AF451" t="s">
        <v>4934</v>
      </c>
      <c r="AG451" t="s">
        <v>3298</v>
      </c>
      <c r="AH451" t="s">
        <v>1220</v>
      </c>
      <c r="AI451" t="s">
        <v>3074</v>
      </c>
      <c r="AJ451" t="s">
        <v>3284</v>
      </c>
      <c r="AK451" t="s">
        <v>3274</v>
      </c>
      <c r="AL451" t="s">
        <v>3275</v>
      </c>
      <c r="AM451" t="s">
        <v>3028</v>
      </c>
      <c r="AN451" t="s">
        <v>3063</v>
      </c>
    </row>
    <row r="452" spans="1:40" x14ac:dyDescent="0.25">
      <c r="A452">
        <v>1130666578</v>
      </c>
      <c r="B452">
        <v>12182</v>
      </c>
      <c r="C452" t="s">
        <v>5315</v>
      </c>
      <c r="D452" t="s">
        <v>3298</v>
      </c>
      <c r="E452" s="8">
        <v>31558</v>
      </c>
      <c r="F452" t="s">
        <v>3298</v>
      </c>
      <c r="G452" t="s">
        <v>4024</v>
      </c>
      <c r="H452" s="8">
        <v>45303</v>
      </c>
      <c r="I452" s="8">
        <v>219512</v>
      </c>
      <c r="J452" t="s">
        <v>3041</v>
      </c>
      <c r="K452" s="8">
        <v>219512</v>
      </c>
      <c r="M452">
        <v>220</v>
      </c>
      <c r="N452">
        <v>100</v>
      </c>
      <c r="O452" t="s">
        <v>4038</v>
      </c>
      <c r="P452" t="s">
        <v>4142</v>
      </c>
      <c r="Q452" t="s">
        <v>4027</v>
      </c>
      <c r="R452" t="s">
        <v>5316</v>
      </c>
      <c r="S452" t="s">
        <v>3573</v>
      </c>
      <c r="T452" t="s">
        <v>3079</v>
      </c>
      <c r="U452" t="s">
        <v>4114</v>
      </c>
      <c r="V452" t="s">
        <v>4042</v>
      </c>
      <c r="W452" t="s">
        <v>4043</v>
      </c>
      <c r="X452" t="s">
        <v>5013</v>
      </c>
      <c r="Y452" t="s">
        <v>5014</v>
      </c>
      <c r="Z452" t="s">
        <v>3283</v>
      </c>
      <c r="AA452" t="s">
        <v>4357</v>
      </c>
      <c r="AB452" t="s">
        <v>4303</v>
      </c>
      <c r="AC452" t="s">
        <v>4036</v>
      </c>
      <c r="AD452" t="s">
        <v>4018</v>
      </c>
      <c r="AE452" t="s">
        <v>3060</v>
      </c>
      <c r="AF452" t="s">
        <v>4934</v>
      </c>
      <c r="AG452" t="s">
        <v>3298</v>
      </c>
      <c r="AH452" t="s">
        <v>1220</v>
      </c>
      <c r="AI452" t="s">
        <v>3074</v>
      </c>
      <c r="AJ452" t="s">
        <v>3284</v>
      </c>
      <c r="AK452" t="s">
        <v>3274</v>
      </c>
      <c r="AL452" t="s">
        <v>3275</v>
      </c>
      <c r="AM452" t="s">
        <v>3028</v>
      </c>
      <c r="AN452" t="s">
        <v>3063</v>
      </c>
    </row>
    <row r="453" spans="1:40" x14ac:dyDescent="0.25">
      <c r="A453">
        <v>10014268</v>
      </c>
      <c r="B453">
        <v>12185</v>
      </c>
      <c r="C453" t="s">
        <v>5325</v>
      </c>
      <c r="D453" t="s">
        <v>3526</v>
      </c>
      <c r="E453" s="8">
        <v>35851</v>
      </c>
      <c r="F453" t="s">
        <v>3526</v>
      </c>
      <c r="G453" t="s">
        <v>4024</v>
      </c>
      <c r="H453" s="8">
        <v>45303</v>
      </c>
      <c r="I453" s="8">
        <v>219512</v>
      </c>
      <c r="J453" t="s">
        <v>3041</v>
      </c>
      <c r="K453" s="8">
        <v>219512</v>
      </c>
      <c r="M453">
        <v>220</v>
      </c>
      <c r="N453">
        <v>100</v>
      </c>
      <c r="O453" t="s">
        <v>4038</v>
      </c>
      <c r="P453" t="s">
        <v>4006</v>
      </c>
      <c r="Q453" t="s">
        <v>4046</v>
      </c>
      <c r="R453" t="s">
        <v>5326</v>
      </c>
      <c r="S453" t="s">
        <v>3573</v>
      </c>
      <c r="T453" t="s">
        <v>3079</v>
      </c>
      <c r="U453" t="s">
        <v>5102</v>
      </c>
      <c r="V453" t="s">
        <v>4042</v>
      </c>
      <c r="W453" t="s">
        <v>4043</v>
      </c>
      <c r="X453" t="s">
        <v>3270</v>
      </c>
      <c r="Y453" t="s">
        <v>4238</v>
      </c>
      <c r="Z453" t="s">
        <v>3283</v>
      </c>
      <c r="AA453" t="s">
        <v>4357</v>
      </c>
      <c r="AB453" t="s">
        <v>4303</v>
      </c>
      <c r="AC453" t="s">
        <v>4036</v>
      </c>
      <c r="AD453" t="s">
        <v>4018</v>
      </c>
      <c r="AE453" t="s">
        <v>3060</v>
      </c>
      <c r="AF453" t="s">
        <v>3271</v>
      </c>
      <c r="AG453" t="s">
        <v>3265</v>
      </c>
      <c r="AH453" t="s">
        <v>1220</v>
      </c>
      <c r="AI453" t="s">
        <v>3074</v>
      </c>
      <c r="AJ453" t="s">
        <v>3284</v>
      </c>
      <c r="AK453" t="s">
        <v>3274</v>
      </c>
      <c r="AL453" t="s">
        <v>3275</v>
      </c>
      <c r="AM453" t="s">
        <v>3028</v>
      </c>
      <c r="AN453" t="s">
        <v>3063</v>
      </c>
    </row>
    <row r="454" spans="1:40" x14ac:dyDescent="0.25">
      <c r="A454">
        <v>1005945504</v>
      </c>
      <c r="B454">
        <v>12190</v>
      </c>
      <c r="C454" t="s">
        <v>5323</v>
      </c>
      <c r="D454" t="s">
        <v>3298</v>
      </c>
      <c r="E454" s="8">
        <v>42606</v>
      </c>
      <c r="F454" t="s">
        <v>3298</v>
      </c>
      <c r="G454" t="s">
        <v>4024</v>
      </c>
      <c r="H454" s="8">
        <v>45303</v>
      </c>
      <c r="I454" s="8">
        <v>46398</v>
      </c>
      <c r="J454" t="s">
        <v>3041</v>
      </c>
      <c r="K454" s="8">
        <v>219512</v>
      </c>
      <c r="M454">
        <v>220</v>
      </c>
      <c r="N454">
        <v>100</v>
      </c>
      <c r="O454" t="s">
        <v>4067</v>
      </c>
      <c r="P454" t="s">
        <v>4177</v>
      </c>
      <c r="Q454" t="s">
        <v>4027</v>
      </c>
      <c r="R454" t="s">
        <v>5324</v>
      </c>
      <c r="S454" t="s">
        <v>4494</v>
      </c>
      <c r="T454" t="s">
        <v>3063</v>
      </c>
      <c r="U454" t="s">
        <v>4114</v>
      </c>
      <c r="V454" t="s">
        <v>4042</v>
      </c>
      <c r="W454" t="s">
        <v>4190</v>
      </c>
      <c r="X454" t="s">
        <v>3303</v>
      </c>
      <c r="Y454" t="s">
        <v>4115</v>
      </c>
      <c r="Z454" t="s">
        <v>2796</v>
      </c>
      <c r="AA454" t="s">
        <v>4251</v>
      </c>
      <c r="AB454" t="s">
        <v>4118</v>
      </c>
      <c r="AC454" t="s">
        <v>4036</v>
      </c>
      <c r="AD454" t="s">
        <v>4018</v>
      </c>
      <c r="AE454" t="s">
        <v>3060</v>
      </c>
      <c r="AF454" t="s">
        <v>3304</v>
      </c>
      <c r="AG454" t="s">
        <v>3298</v>
      </c>
      <c r="AH454" t="s">
        <v>815</v>
      </c>
      <c r="AI454" t="s">
        <v>3074</v>
      </c>
      <c r="AJ454" t="s">
        <v>3073</v>
      </c>
      <c r="AK454" t="s">
        <v>3274</v>
      </c>
      <c r="AL454" t="s">
        <v>3275</v>
      </c>
      <c r="AM454" t="s">
        <v>3028</v>
      </c>
      <c r="AN454" t="s">
        <v>3063</v>
      </c>
    </row>
    <row r="455" spans="1:40" x14ac:dyDescent="0.25">
      <c r="A455">
        <v>1144086346</v>
      </c>
      <c r="B455">
        <v>12193</v>
      </c>
      <c r="C455" t="s">
        <v>5321</v>
      </c>
      <c r="D455" t="s">
        <v>3298</v>
      </c>
      <c r="E455" s="8">
        <v>41680</v>
      </c>
      <c r="F455" t="s">
        <v>3298</v>
      </c>
      <c r="G455" t="s">
        <v>4024</v>
      </c>
      <c r="H455" s="8">
        <v>45303</v>
      </c>
      <c r="I455" s="8">
        <v>46398</v>
      </c>
      <c r="J455" t="s">
        <v>3041</v>
      </c>
      <c r="K455" s="8">
        <v>219512</v>
      </c>
      <c r="M455">
        <v>220</v>
      </c>
      <c r="N455">
        <v>100</v>
      </c>
      <c r="O455" t="s">
        <v>4067</v>
      </c>
      <c r="P455" t="s">
        <v>4086</v>
      </c>
      <c r="Q455" t="s">
        <v>4007</v>
      </c>
      <c r="R455" t="s">
        <v>5322</v>
      </c>
      <c r="S455" t="s">
        <v>4041</v>
      </c>
      <c r="T455" t="s">
        <v>3063</v>
      </c>
      <c r="U455" t="s">
        <v>4114</v>
      </c>
      <c r="V455" t="s">
        <v>4042</v>
      </c>
      <c r="W455" t="s">
        <v>4190</v>
      </c>
      <c r="X455" t="s">
        <v>3303</v>
      </c>
      <c r="Y455" t="s">
        <v>4115</v>
      </c>
      <c r="Z455" t="s">
        <v>3305</v>
      </c>
      <c r="AA455" t="s">
        <v>4096</v>
      </c>
      <c r="AB455" t="s">
        <v>4118</v>
      </c>
      <c r="AC455" t="s">
        <v>4036</v>
      </c>
      <c r="AD455" t="s">
        <v>4018</v>
      </c>
      <c r="AE455" t="s">
        <v>3060</v>
      </c>
      <c r="AF455" t="s">
        <v>3304</v>
      </c>
      <c r="AG455" t="s">
        <v>3298</v>
      </c>
      <c r="AH455" t="s">
        <v>815</v>
      </c>
      <c r="AI455" t="s">
        <v>3074</v>
      </c>
      <c r="AJ455" t="s">
        <v>3306</v>
      </c>
      <c r="AK455" t="s">
        <v>3274</v>
      </c>
      <c r="AL455" t="s">
        <v>3275</v>
      </c>
      <c r="AM455" t="s">
        <v>3028</v>
      </c>
      <c r="AN455" t="s">
        <v>3063</v>
      </c>
    </row>
    <row r="456" spans="1:40" x14ac:dyDescent="0.25">
      <c r="A456">
        <v>1111739529</v>
      </c>
      <c r="B456">
        <v>12194</v>
      </c>
      <c r="C456" t="s">
        <v>5319</v>
      </c>
      <c r="D456" t="s">
        <v>4944</v>
      </c>
      <c r="E456" s="8">
        <v>38084</v>
      </c>
      <c r="F456" t="s">
        <v>3298</v>
      </c>
      <c r="G456" t="s">
        <v>4024</v>
      </c>
      <c r="H456" s="8">
        <v>45303</v>
      </c>
      <c r="I456" s="8">
        <v>46398</v>
      </c>
      <c r="J456" t="s">
        <v>3041</v>
      </c>
      <c r="K456" s="8">
        <v>219512</v>
      </c>
      <c r="M456">
        <v>220</v>
      </c>
      <c r="N456">
        <v>100</v>
      </c>
      <c r="O456" t="s">
        <v>4067</v>
      </c>
      <c r="P456" t="s">
        <v>4086</v>
      </c>
      <c r="Q456" t="s">
        <v>4027</v>
      </c>
      <c r="R456" t="s">
        <v>5320</v>
      </c>
      <c r="S456" t="s">
        <v>4029</v>
      </c>
      <c r="T456" t="s">
        <v>3063</v>
      </c>
      <c r="U456" t="s">
        <v>4114</v>
      </c>
      <c r="V456" t="s">
        <v>4042</v>
      </c>
      <c r="W456" t="s">
        <v>4190</v>
      </c>
      <c r="X456" t="s">
        <v>3303</v>
      </c>
      <c r="Y456" t="s">
        <v>4115</v>
      </c>
      <c r="Z456" t="s">
        <v>4506</v>
      </c>
      <c r="AA456" t="s">
        <v>4507</v>
      </c>
      <c r="AB456" t="s">
        <v>4118</v>
      </c>
      <c r="AC456" t="s">
        <v>4036</v>
      </c>
      <c r="AD456" t="s">
        <v>4018</v>
      </c>
      <c r="AE456" t="s">
        <v>3060</v>
      </c>
      <c r="AF456" t="s">
        <v>3304</v>
      </c>
      <c r="AG456" t="s">
        <v>3298</v>
      </c>
      <c r="AH456" t="s">
        <v>815</v>
      </c>
      <c r="AI456" t="s">
        <v>3074</v>
      </c>
      <c r="AJ456" t="s">
        <v>4508</v>
      </c>
      <c r="AK456" t="s">
        <v>3274</v>
      </c>
      <c r="AL456" t="s">
        <v>3275</v>
      </c>
      <c r="AM456" t="s">
        <v>3028</v>
      </c>
      <c r="AN456" t="s">
        <v>3063</v>
      </c>
    </row>
    <row r="457" spans="1:40" x14ac:dyDescent="0.25">
      <c r="A457">
        <v>1143995495</v>
      </c>
      <c r="B457">
        <v>12204</v>
      </c>
      <c r="C457" t="s">
        <v>5327</v>
      </c>
      <c r="D457" t="s">
        <v>3298</v>
      </c>
      <c r="E457" s="8">
        <v>42845</v>
      </c>
      <c r="F457" t="s">
        <v>3298</v>
      </c>
      <c r="G457" t="s">
        <v>4024</v>
      </c>
      <c r="H457" s="8">
        <v>45304</v>
      </c>
      <c r="I457" s="8">
        <v>46399</v>
      </c>
      <c r="J457" t="s">
        <v>3041</v>
      </c>
      <c r="K457" s="8">
        <v>219512</v>
      </c>
      <c r="M457">
        <v>220</v>
      </c>
      <c r="N457">
        <v>100</v>
      </c>
      <c r="O457" t="s">
        <v>4067</v>
      </c>
      <c r="P457" t="s">
        <v>4086</v>
      </c>
      <c r="Q457" t="s">
        <v>4027</v>
      </c>
      <c r="R457" t="s">
        <v>5328</v>
      </c>
      <c r="S457" t="s">
        <v>4140</v>
      </c>
      <c r="T457" t="s">
        <v>3063</v>
      </c>
      <c r="U457" t="s">
        <v>4114</v>
      </c>
      <c r="V457" t="s">
        <v>4042</v>
      </c>
      <c r="W457" t="s">
        <v>4190</v>
      </c>
      <c r="X457" t="s">
        <v>3303</v>
      </c>
      <c r="Y457" t="s">
        <v>4115</v>
      </c>
      <c r="Z457" t="s">
        <v>3305</v>
      </c>
      <c r="AA457" t="s">
        <v>4096</v>
      </c>
      <c r="AB457" t="s">
        <v>4118</v>
      </c>
      <c r="AC457" t="s">
        <v>4036</v>
      </c>
      <c r="AD457" t="s">
        <v>4018</v>
      </c>
      <c r="AE457" t="s">
        <v>3060</v>
      </c>
      <c r="AF457" t="s">
        <v>3304</v>
      </c>
      <c r="AG457" t="s">
        <v>3298</v>
      </c>
      <c r="AH457" t="s">
        <v>815</v>
      </c>
      <c r="AI457" t="s">
        <v>3074</v>
      </c>
      <c r="AJ457" t="s">
        <v>3306</v>
      </c>
      <c r="AK457" t="s">
        <v>3274</v>
      </c>
      <c r="AL457" t="s">
        <v>3275</v>
      </c>
      <c r="AM457" t="s">
        <v>3028</v>
      </c>
      <c r="AN457" t="s">
        <v>3063</v>
      </c>
    </row>
    <row r="458" spans="1:40" x14ac:dyDescent="0.25">
      <c r="A458">
        <v>1013682584</v>
      </c>
      <c r="B458">
        <v>12206</v>
      </c>
      <c r="C458" t="s">
        <v>5329</v>
      </c>
      <c r="D458" t="s">
        <v>4004</v>
      </c>
      <c r="E458" s="8">
        <v>42557</v>
      </c>
      <c r="F458" t="s">
        <v>3298</v>
      </c>
      <c r="G458" t="s">
        <v>4024</v>
      </c>
      <c r="H458" s="8">
        <v>45304</v>
      </c>
      <c r="I458" s="8">
        <v>46399</v>
      </c>
      <c r="J458" t="s">
        <v>3041</v>
      </c>
      <c r="K458" s="8">
        <v>219512</v>
      </c>
      <c r="M458">
        <v>220</v>
      </c>
      <c r="N458">
        <v>100</v>
      </c>
      <c r="O458" t="s">
        <v>4067</v>
      </c>
      <c r="P458" t="s">
        <v>4055</v>
      </c>
      <c r="Q458" t="s">
        <v>4027</v>
      </c>
      <c r="R458" t="s">
        <v>5330</v>
      </c>
      <c r="S458" t="s">
        <v>4165</v>
      </c>
      <c r="T458" t="s">
        <v>3068</v>
      </c>
      <c r="U458" t="s">
        <v>4114</v>
      </c>
      <c r="V458" t="s">
        <v>4011</v>
      </c>
      <c r="W458" t="s">
        <v>4190</v>
      </c>
      <c r="X458" t="s">
        <v>3303</v>
      </c>
      <c r="Y458" t="s">
        <v>4115</v>
      </c>
      <c r="Z458" t="s">
        <v>2796</v>
      </c>
      <c r="AA458" t="s">
        <v>4251</v>
      </c>
      <c r="AB458" t="s">
        <v>4118</v>
      </c>
      <c r="AC458" t="s">
        <v>4017</v>
      </c>
      <c r="AD458" t="s">
        <v>4018</v>
      </c>
      <c r="AE458" t="s">
        <v>3060</v>
      </c>
      <c r="AF458" t="s">
        <v>3304</v>
      </c>
      <c r="AG458" t="s">
        <v>3298</v>
      </c>
      <c r="AH458" t="s">
        <v>815</v>
      </c>
      <c r="AI458" t="s">
        <v>3074</v>
      </c>
      <c r="AJ458" t="s">
        <v>3073</v>
      </c>
      <c r="AK458" t="s">
        <v>3274</v>
      </c>
      <c r="AL458" t="s">
        <v>3275</v>
      </c>
      <c r="AM458" t="s">
        <v>3028</v>
      </c>
      <c r="AN458" t="s">
        <v>3055</v>
      </c>
    </row>
    <row r="459" spans="1:40" x14ac:dyDescent="0.25">
      <c r="A459">
        <v>1144205338</v>
      </c>
      <c r="B459">
        <v>12214</v>
      </c>
      <c r="C459" t="s">
        <v>5331</v>
      </c>
      <c r="D459" t="s">
        <v>3298</v>
      </c>
      <c r="E459" s="8">
        <v>42459</v>
      </c>
      <c r="F459" t="s">
        <v>3298</v>
      </c>
      <c r="G459" t="s">
        <v>4024</v>
      </c>
      <c r="H459" s="8">
        <v>45306</v>
      </c>
      <c r="I459" s="8">
        <v>46401</v>
      </c>
      <c r="J459" t="s">
        <v>3041</v>
      </c>
      <c r="K459" s="8">
        <v>219512</v>
      </c>
      <c r="M459">
        <v>220</v>
      </c>
      <c r="N459">
        <v>100</v>
      </c>
      <c r="O459" t="s">
        <v>4067</v>
      </c>
      <c r="P459" t="s">
        <v>4177</v>
      </c>
      <c r="Q459" t="s">
        <v>4027</v>
      </c>
      <c r="R459" t="s">
        <v>5332</v>
      </c>
      <c r="S459" t="s">
        <v>4140</v>
      </c>
      <c r="T459" t="s">
        <v>4131</v>
      </c>
      <c r="U459" t="s">
        <v>4114</v>
      </c>
      <c r="V459" t="s">
        <v>4011</v>
      </c>
      <c r="W459" t="s">
        <v>4190</v>
      </c>
      <c r="X459" t="s">
        <v>3316</v>
      </c>
      <c r="Y459" t="s">
        <v>4711</v>
      </c>
      <c r="Z459" t="s">
        <v>3293</v>
      </c>
      <c r="AA459" t="s">
        <v>4082</v>
      </c>
      <c r="AB459" t="s">
        <v>4083</v>
      </c>
      <c r="AC459" t="s">
        <v>4036</v>
      </c>
      <c r="AD459" t="s">
        <v>4018</v>
      </c>
      <c r="AE459" t="s">
        <v>3317</v>
      </c>
      <c r="AF459" t="s">
        <v>3304</v>
      </c>
      <c r="AG459" t="s">
        <v>3298</v>
      </c>
      <c r="AH459" t="s">
        <v>3294</v>
      </c>
      <c r="AI459" t="s">
        <v>3295</v>
      </c>
      <c r="AJ459" t="s">
        <v>3296</v>
      </c>
      <c r="AK459" t="s">
        <v>3318</v>
      </c>
      <c r="AL459" t="s">
        <v>3275</v>
      </c>
      <c r="AM459" t="s">
        <v>3318</v>
      </c>
      <c r="AN459" t="s">
        <v>3055</v>
      </c>
    </row>
    <row r="460" spans="1:40" x14ac:dyDescent="0.25">
      <c r="A460">
        <v>1080833756</v>
      </c>
      <c r="B460">
        <v>12229</v>
      </c>
      <c r="C460" t="s">
        <v>5333</v>
      </c>
      <c r="D460" t="s">
        <v>4004</v>
      </c>
      <c r="E460" s="8">
        <v>40875</v>
      </c>
      <c r="F460" t="s">
        <v>3298</v>
      </c>
      <c r="G460" t="s">
        <v>4024</v>
      </c>
      <c r="H460" s="8">
        <v>45306</v>
      </c>
      <c r="I460" s="8">
        <v>219512</v>
      </c>
      <c r="J460" t="s">
        <v>3041</v>
      </c>
      <c r="K460" s="8">
        <v>219512</v>
      </c>
      <c r="M460">
        <v>220</v>
      </c>
      <c r="N460">
        <v>100</v>
      </c>
      <c r="O460" t="s">
        <v>4038</v>
      </c>
      <c r="P460" t="s">
        <v>4006</v>
      </c>
      <c r="Q460" t="s">
        <v>4027</v>
      </c>
      <c r="R460" t="s">
        <v>5334</v>
      </c>
      <c r="S460" t="s">
        <v>4109</v>
      </c>
      <c r="T460" t="s">
        <v>3059</v>
      </c>
      <c r="U460" t="s">
        <v>4114</v>
      </c>
      <c r="V460" t="s">
        <v>4356</v>
      </c>
      <c r="W460" t="s">
        <v>4043</v>
      </c>
      <c r="X460" t="s">
        <v>5013</v>
      </c>
      <c r="Y460" t="s">
        <v>5014</v>
      </c>
      <c r="Z460" t="s">
        <v>3283</v>
      </c>
      <c r="AA460" t="s">
        <v>4357</v>
      </c>
      <c r="AB460" t="s">
        <v>4303</v>
      </c>
      <c r="AC460" t="s">
        <v>4036</v>
      </c>
      <c r="AD460" t="s">
        <v>4018</v>
      </c>
      <c r="AE460" t="s">
        <v>3060</v>
      </c>
      <c r="AF460" t="s">
        <v>4934</v>
      </c>
      <c r="AG460" t="s">
        <v>3298</v>
      </c>
      <c r="AH460" t="s">
        <v>1220</v>
      </c>
      <c r="AI460" t="s">
        <v>3074</v>
      </c>
      <c r="AJ460" t="s">
        <v>3284</v>
      </c>
      <c r="AK460" t="s">
        <v>3274</v>
      </c>
      <c r="AL460" t="s">
        <v>3275</v>
      </c>
      <c r="AM460" t="s">
        <v>3028</v>
      </c>
      <c r="AN460" t="s">
        <v>3063</v>
      </c>
    </row>
    <row r="461" spans="1:40" x14ac:dyDescent="0.25">
      <c r="A461">
        <v>1005864174</v>
      </c>
      <c r="B461">
        <v>12230</v>
      </c>
      <c r="C461" t="s">
        <v>5335</v>
      </c>
      <c r="D461" t="s">
        <v>3298</v>
      </c>
      <c r="E461" s="8">
        <v>42741</v>
      </c>
      <c r="F461" t="s">
        <v>3298</v>
      </c>
      <c r="G461" t="s">
        <v>4024</v>
      </c>
      <c r="H461" s="8">
        <v>45306</v>
      </c>
      <c r="I461" s="8">
        <v>219512</v>
      </c>
      <c r="J461" t="s">
        <v>3041</v>
      </c>
      <c r="K461" s="8">
        <v>219512</v>
      </c>
      <c r="M461">
        <v>220</v>
      </c>
      <c r="N461">
        <v>100</v>
      </c>
      <c r="O461" t="s">
        <v>4038</v>
      </c>
      <c r="P461" t="s">
        <v>4142</v>
      </c>
      <c r="Q461" t="s">
        <v>4027</v>
      </c>
      <c r="R461" t="s">
        <v>5336</v>
      </c>
      <c r="S461" t="s">
        <v>3100</v>
      </c>
      <c r="T461" t="s">
        <v>3059</v>
      </c>
      <c r="U461" t="s">
        <v>4114</v>
      </c>
      <c r="V461" t="s">
        <v>4356</v>
      </c>
      <c r="W461" t="s">
        <v>4043</v>
      </c>
      <c r="X461" t="s">
        <v>5013</v>
      </c>
      <c r="Y461" t="s">
        <v>5014</v>
      </c>
      <c r="Z461" t="s">
        <v>3283</v>
      </c>
      <c r="AA461" t="s">
        <v>4357</v>
      </c>
      <c r="AB461" t="s">
        <v>4303</v>
      </c>
      <c r="AC461" t="s">
        <v>4036</v>
      </c>
      <c r="AD461" t="s">
        <v>4018</v>
      </c>
      <c r="AE461" t="s">
        <v>3060</v>
      </c>
      <c r="AF461" t="s">
        <v>4934</v>
      </c>
      <c r="AG461" t="s">
        <v>3298</v>
      </c>
      <c r="AH461" t="s">
        <v>1220</v>
      </c>
      <c r="AI461" t="s">
        <v>3074</v>
      </c>
      <c r="AJ461" t="s">
        <v>3284</v>
      </c>
      <c r="AK461" t="s">
        <v>3274</v>
      </c>
      <c r="AL461" t="s">
        <v>3275</v>
      </c>
      <c r="AM461" t="s">
        <v>3028</v>
      </c>
      <c r="AN461" t="s">
        <v>3063</v>
      </c>
    </row>
    <row r="462" spans="1:40" x14ac:dyDescent="0.25">
      <c r="A462">
        <v>1005945487</v>
      </c>
      <c r="B462">
        <v>12250</v>
      </c>
      <c r="C462" t="s">
        <v>5340</v>
      </c>
      <c r="D462" t="s">
        <v>3298</v>
      </c>
      <c r="E462" s="8">
        <v>42468</v>
      </c>
      <c r="F462" t="s">
        <v>3298</v>
      </c>
      <c r="G462" t="s">
        <v>4024</v>
      </c>
      <c r="H462" s="8">
        <v>45307</v>
      </c>
      <c r="I462" s="8">
        <v>46402</v>
      </c>
      <c r="J462" t="s">
        <v>3041</v>
      </c>
      <c r="K462" s="8">
        <v>219512</v>
      </c>
      <c r="M462">
        <v>220</v>
      </c>
      <c r="N462">
        <v>100</v>
      </c>
      <c r="O462" t="s">
        <v>4067</v>
      </c>
      <c r="P462" t="s">
        <v>4086</v>
      </c>
      <c r="Q462" t="s">
        <v>4027</v>
      </c>
      <c r="R462" t="s">
        <v>5341</v>
      </c>
      <c r="S462" t="s">
        <v>4475</v>
      </c>
      <c r="T462" t="s">
        <v>3063</v>
      </c>
      <c r="U462" t="s">
        <v>4114</v>
      </c>
      <c r="V462" t="s">
        <v>4042</v>
      </c>
      <c r="W462" t="s">
        <v>4190</v>
      </c>
      <c r="X462" t="s">
        <v>3303</v>
      </c>
      <c r="Y462" t="s">
        <v>4115</v>
      </c>
      <c r="Z462" t="s">
        <v>2796</v>
      </c>
      <c r="AA462" t="s">
        <v>4251</v>
      </c>
      <c r="AB462" t="s">
        <v>4118</v>
      </c>
      <c r="AC462" t="s">
        <v>4036</v>
      </c>
      <c r="AD462" t="s">
        <v>4018</v>
      </c>
      <c r="AE462" t="s">
        <v>3060</v>
      </c>
      <c r="AF462" t="s">
        <v>3304</v>
      </c>
      <c r="AG462" t="s">
        <v>3298</v>
      </c>
      <c r="AH462" t="s">
        <v>815</v>
      </c>
      <c r="AI462" t="s">
        <v>3074</v>
      </c>
      <c r="AJ462" t="s">
        <v>3073</v>
      </c>
      <c r="AK462" t="s">
        <v>3274</v>
      </c>
      <c r="AL462" t="s">
        <v>3275</v>
      </c>
      <c r="AM462" t="s">
        <v>3028</v>
      </c>
      <c r="AN462" t="s">
        <v>3063</v>
      </c>
    </row>
    <row r="463" spans="1:40" x14ac:dyDescent="0.25">
      <c r="A463">
        <v>1106790230</v>
      </c>
      <c r="B463">
        <v>12257</v>
      </c>
      <c r="C463" t="s">
        <v>5342</v>
      </c>
      <c r="D463" t="s">
        <v>4292</v>
      </c>
      <c r="E463" s="8">
        <v>42746</v>
      </c>
      <c r="F463" t="s">
        <v>3309</v>
      </c>
      <c r="G463" t="s">
        <v>4024</v>
      </c>
      <c r="H463" s="8">
        <v>45307</v>
      </c>
      <c r="I463" s="8">
        <v>46402</v>
      </c>
      <c r="J463" t="s">
        <v>3041</v>
      </c>
      <c r="K463" s="8">
        <v>219512</v>
      </c>
      <c r="M463">
        <v>220</v>
      </c>
      <c r="N463">
        <v>100</v>
      </c>
      <c r="O463" t="s">
        <v>4038</v>
      </c>
      <c r="P463" t="s">
        <v>4086</v>
      </c>
      <c r="Q463" t="s">
        <v>4027</v>
      </c>
      <c r="R463" t="s">
        <v>5343</v>
      </c>
      <c r="S463" t="s">
        <v>4472</v>
      </c>
      <c r="T463" t="s">
        <v>3063</v>
      </c>
      <c r="U463" t="s">
        <v>4438</v>
      </c>
      <c r="V463" t="s">
        <v>4042</v>
      </c>
      <c r="W463" t="s">
        <v>4190</v>
      </c>
      <c r="X463" t="s">
        <v>3574</v>
      </c>
      <c r="Y463" t="s">
        <v>4258</v>
      </c>
      <c r="Z463" t="s">
        <v>2796</v>
      </c>
      <c r="AA463" t="s">
        <v>4251</v>
      </c>
      <c r="AB463" t="s">
        <v>4097</v>
      </c>
      <c r="AC463" t="s">
        <v>4036</v>
      </c>
      <c r="AD463" t="s">
        <v>4018</v>
      </c>
      <c r="AE463" t="s">
        <v>3060</v>
      </c>
      <c r="AF463" t="s">
        <v>3575</v>
      </c>
      <c r="AG463" t="s">
        <v>3309</v>
      </c>
      <c r="AH463" t="s">
        <v>815</v>
      </c>
      <c r="AI463" t="s">
        <v>3074</v>
      </c>
      <c r="AJ463" t="s">
        <v>3073</v>
      </c>
      <c r="AK463" t="s">
        <v>3274</v>
      </c>
      <c r="AL463" t="s">
        <v>3275</v>
      </c>
      <c r="AM463" t="s">
        <v>3028</v>
      </c>
      <c r="AN463" t="s">
        <v>3063</v>
      </c>
    </row>
    <row r="464" spans="1:40" x14ac:dyDescent="0.25">
      <c r="A464">
        <v>1112906212</v>
      </c>
      <c r="B464">
        <v>12258</v>
      </c>
      <c r="C464" t="s">
        <v>5337</v>
      </c>
      <c r="D464" t="s">
        <v>5338</v>
      </c>
      <c r="E464" s="8">
        <v>41890</v>
      </c>
      <c r="F464" t="s">
        <v>3309</v>
      </c>
      <c r="G464" t="s">
        <v>4024</v>
      </c>
      <c r="H464" s="8">
        <v>45307</v>
      </c>
      <c r="I464" s="8">
        <v>46402</v>
      </c>
      <c r="J464" t="s">
        <v>3041</v>
      </c>
      <c r="K464" s="8">
        <v>219512</v>
      </c>
      <c r="M464">
        <v>220</v>
      </c>
      <c r="N464">
        <v>100</v>
      </c>
      <c r="O464" t="s">
        <v>4038</v>
      </c>
      <c r="P464" t="s">
        <v>4026</v>
      </c>
      <c r="Q464" t="s">
        <v>4076</v>
      </c>
      <c r="R464" t="s">
        <v>5339</v>
      </c>
      <c r="S464" t="s">
        <v>4491</v>
      </c>
      <c r="T464" t="s">
        <v>3063</v>
      </c>
      <c r="U464" t="s">
        <v>4438</v>
      </c>
      <c r="V464" t="s">
        <v>4042</v>
      </c>
      <c r="W464" t="s">
        <v>4190</v>
      </c>
      <c r="X464" t="s">
        <v>3574</v>
      </c>
      <c r="Y464" t="s">
        <v>4258</v>
      </c>
      <c r="Z464" t="s">
        <v>2796</v>
      </c>
      <c r="AA464" t="s">
        <v>4251</v>
      </c>
      <c r="AB464" t="s">
        <v>4097</v>
      </c>
      <c r="AC464" t="s">
        <v>4036</v>
      </c>
      <c r="AD464" t="s">
        <v>4018</v>
      </c>
      <c r="AE464" t="s">
        <v>3060</v>
      </c>
      <c r="AF464" t="s">
        <v>3575</v>
      </c>
      <c r="AG464" t="s">
        <v>3309</v>
      </c>
      <c r="AH464" t="s">
        <v>815</v>
      </c>
      <c r="AI464" t="s">
        <v>3074</v>
      </c>
      <c r="AJ464" t="s">
        <v>3073</v>
      </c>
      <c r="AK464" t="s">
        <v>3274</v>
      </c>
      <c r="AL464" t="s">
        <v>3275</v>
      </c>
      <c r="AM464" t="s">
        <v>3028</v>
      </c>
      <c r="AN464" t="s">
        <v>3063</v>
      </c>
    </row>
    <row r="465" spans="1:40" x14ac:dyDescent="0.25">
      <c r="A465">
        <v>1088236672</v>
      </c>
      <c r="B465">
        <v>12261</v>
      </c>
      <c r="C465" t="s">
        <v>5344</v>
      </c>
      <c r="D465" t="s">
        <v>3526</v>
      </c>
      <c r="E465" s="8">
        <v>38054</v>
      </c>
      <c r="F465" t="s">
        <v>3265</v>
      </c>
      <c r="G465" t="s">
        <v>4024</v>
      </c>
      <c r="H465" s="8">
        <v>45308</v>
      </c>
      <c r="I465" s="8">
        <v>219512</v>
      </c>
      <c r="J465" t="s">
        <v>3041</v>
      </c>
      <c r="K465" s="8">
        <v>219512</v>
      </c>
      <c r="M465">
        <v>220</v>
      </c>
      <c r="N465">
        <v>100</v>
      </c>
      <c r="O465" t="s">
        <v>4038</v>
      </c>
      <c r="P465" t="s">
        <v>4055</v>
      </c>
      <c r="Q465" t="s">
        <v>4027</v>
      </c>
      <c r="R465" t="s">
        <v>5345</v>
      </c>
      <c r="S465" t="s">
        <v>4029</v>
      </c>
      <c r="T465" t="s">
        <v>3059</v>
      </c>
      <c r="U465" t="s">
        <v>5102</v>
      </c>
      <c r="V465" t="s">
        <v>4031</v>
      </c>
      <c r="W465" t="s">
        <v>4043</v>
      </c>
      <c r="X465" t="s">
        <v>3270</v>
      </c>
      <c r="Y465" t="s">
        <v>4238</v>
      </c>
      <c r="Z465" t="s">
        <v>3283</v>
      </c>
      <c r="AA465" t="s">
        <v>4357</v>
      </c>
      <c r="AB465" t="s">
        <v>4303</v>
      </c>
      <c r="AC465" t="s">
        <v>4036</v>
      </c>
      <c r="AD465" t="s">
        <v>4018</v>
      </c>
      <c r="AE465" t="s">
        <v>3060</v>
      </c>
      <c r="AF465" t="s">
        <v>3271</v>
      </c>
      <c r="AG465" t="s">
        <v>3265</v>
      </c>
      <c r="AH465" t="s">
        <v>1220</v>
      </c>
      <c r="AI465" t="s">
        <v>3074</v>
      </c>
      <c r="AJ465" t="s">
        <v>3284</v>
      </c>
      <c r="AK465" t="s">
        <v>3274</v>
      </c>
      <c r="AL465" t="s">
        <v>3275</v>
      </c>
      <c r="AM465" t="s">
        <v>3028</v>
      </c>
      <c r="AN465" t="s">
        <v>3063</v>
      </c>
    </row>
    <row r="466" spans="1:40" x14ac:dyDescent="0.25">
      <c r="A466">
        <v>1107535966</v>
      </c>
      <c r="B466">
        <v>12264</v>
      </c>
      <c r="C466" t="s">
        <v>5348</v>
      </c>
      <c r="D466" t="s">
        <v>3298</v>
      </c>
      <c r="E466" s="8">
        <v>43683</v>
      </c>
      <c r="F466" t="s">
        <v>3298</v>
      </c>
      <c r="G466" t="s">
        <v>4024</v>
      </c>
      <c r="H466" s="8">
        <v>45309</v>
      </c>
      <c r="I466" s="8">
        <v>46404</v>
      </c>
      <c r="J466" t="s">
        <v>3041</v>
      </c>
      <c r="K466" s="8">
        <v>219512</v>
      </c>
      <c r="M466">
        <v>220</v>
      </c>
      <c r="N466">
        <v>100</v>
      </c>
      <c r="O466" t="s">
        <v>4067</v>
      </c>
      <c r="P466" t="s">
        <v>4177</v>
      </c>
      <c r="Q466" t="s">
        <v>4007</v>
      </c>
      <c r="R466" t="s">
        <v>5349</v>
      </c>
      <c r="S466" t="s">
        <v>4140</v>
      </c>
      <c r="T466" t="s">
        <v>3063</v>
      </c>
      <c r="U466" t="s">
        <v>4114</v>
      </c>
      <c r="V466" t="s">
        <v>4042</v>
      </c>
      <c r="W466" t="s">
        <v>4190</v>
      </c>
      <c r="X466" t="s">
        <v>3303</v>
      </c>
      <c r="Y466" t="s">
        <v>4115</v>
      </c>
      <c r="Z466" t="s">
        <v>3305</v>
      </c>
      <c r="AA466" t="s">
        <v>4096</v>
      </c>
      <c r="AB466" t="s">
        <v>4118</v>
      </c>
      <c r="AC466" t="s">
        <v>4036</v>
      </c>
      <c r="AD466" t="s">
        <v>4018</v>
      </c>
      <c r="AE466" t="s">
        <v>3060</v>
      </c>
      <c r="AF466" t="s">
        <v>3304</v>
      </c>
      <c r="AG466" t="s">
        <v>3298</v>
      </c>
      <c r="AH466" t="s">
        <v>815</v>
      </c>
      <c r="AI466" t="s">
        <v>3074</v>
      </c>
      <c r="AJ466" t="s">
        <v>3306</v>
      </c>
      <c r="AK466" t="s">
        <v>3274</v>
      </c>
      <c r="AL466" t="s">
        <v>3275</v>
      </c>
      <c r="AM466" t="s">
        <v>3028</v>
      </c>
      <c r="AN466" t="s">
        <v>3063</v>
      </c>
    </row>
    <row r="467" spans="1:40" x14ac:dyDescent="0.25">
      <c r="A467">
        <v>1089513366</v>
      </c>
      <c r="B467">
        <v>12273</v>
      </c>
      <c r="C467" t="s">
        <v>5346</v>
      </c>
      <c r="D467" t="s">
        <v>3298</v>
      </c>
      <c r="E467" s="8">
        <v>40448</v>
      </c>
      <c r="F467" t="s">
        <v>4004</v>
      </c>
      <c r="G467" t="s">
        <v>4024</v>
      </c>
      <c r="H467" s="8">
        <v>45309</v>
      </c>
      <c r="I467" s="8">
        <v>46404</v>
      </c>
      <c r="J467" t="s">
        <v>3041</v>
      </c>
      <c r="K467" s="8">
        <v>219512</v>
      </c>
      <c r="M467">
        <v>220</v>
      </c>
      <c r="N467">
        <v>100</v>
      </c>
      <c r="O467" t="s">
        <v>4067</v>
      </c>
      <c r="P467" t="s">
        <v>4055</v>
      </c>
      <c r="Q467" t="s">
        <v>4027</v>
      </c>
      <c r="R467" t="s">
        <v>5347</v>
      </c>
      <c r="S467" t="s">
        <v>3573</v>
      </c>
      <c r="T467" t="s">
        <v>3085</v>
      </c>
      <c r="U467" t="s">
        <v>4114</v>
      </c>
      <c r="V467" t="s">
        <v>4042</v>
      </c>
      <c r="W467" t="s">
        <v>4190</v>
      </c>
      <c r="X467" t="s">
        <v>3303</v>
      </c>
      <c r="Y467" t="s">
        <v>4115</v>
      </c>
      <c r="Z467" t="s">
        <v>3305</v>
      </c>
      <c r="AA467" t="s">
        <v>4096</v>
      </c>
      <c r="AB467" t="s">
        <v>4118</v>
      </c>
      <c r="AC467" t="s">
        <v>4036</v>
      </c>
      <c r="AD467" t="s">
        <v>4018</v>
      </c>
      <c r="AE467" t="s">
        <v>3060</v>
      </c>
      <c r="AF467" t="s">
        <v>3304</v>
      </c>
      <c r="AG467" t="s">
        <v>3298</v>
      </c>
      <c r="AH467" t="s">
        <v>815</v>
      </c>
      <c r="AI467" t="s">
        <v>3074</v>
      </c>
      <c r="AJ467" t="s">
        <v>3306</v>
      </c>
      <c r="AK467" t="s">
        <v>3274</v>
      </c>
      <c r="AL467" t="s">
        <v>3275</v>
      </c>
      <c r="AM467" t="s">
        <v>3028</v>
      </c>
      <c r="AN467" t="s">
        <v>3307</v>
      </c>
    </row>
    <row r="468" spans="1:40" x14ac:dyDescent="0.25">
      <c r="A468">
        <v>1143936835</v>
      </c>
      <c r="B468">
        <v>12291</v>
      </c>
      <c r="C468" t="s">
        <v>5357</v>
      </c>
      <c r="D468" t="s">
        <v>3298</v>
      </c>
      <c r="E468" s="8">
        <v>39876</v>
      </c>
      <c r="F468" t="s">
        <v>3298</v>
      </c>
      <c r="G468" t="s">
        <v>4024</v>
      </c>
      <c r="H468" s="8">
        <v>45310</v>
      </c>
      <c r="I468" s="8">
        <v>46405</v>
      </c>
      <c r="J468" t="s">
        <v>3041</v>
      </c>
      <c r="K468" s="8">
        <v>219512</v>
      </c>
      <c r="M468">
        <v>220</v>
      </c>
      <c r="N468">
        <v>100</v>
      </c>
      <c r="O468" t="s">
        <v>4067</v>
      </c>
      <c r="P468" t="s">
        <v>4177</v>
      </c>
      <c r="Q468" t="s">
        <v>4027</v>
      </c>
      <c r="R468" t="s">
        <v>5358</v>
      </c>
      <c r="S468" t="s">
        <v>5359</v>
      </c>
      <c r="T468" t="s">
        <v>3043</v>
      </c>
      <c r="U468" t="s">
        <v>4114</v>
      </c>
      <c r="V468" t="s">
        <v>4011</v>
      </c>
      <c r="W468" t="s">
        <v>4190</v>
      </c>
      <c r="X468" t="s">
        <v>5360</v>
      </c>
      <c r="Y468" t="s">
        <v>5361</v>
      </c>
      <c r="Z468" t="s">
        <v>3293</v>
      </c>
      <c r="AA468" t="s">
        <v>4082</v>
      </c>
      <c r="AB468" t="s">
        <v>4083</v>
      </c>
      <c r="AC468" t="s">
        <v>4017</v>
      </c>
      <c r="AD468" t="s">
        <v>4018</v>
      </c>
      <c r="AE468" t="s">
        <v>5362</v>
      </c>
      <c r="AF468" t="s">
        <v>3093</v>
      </c>
      <c r="AG468" t="s">
        <v>3292</v>
      </c>
      <c r="AH468" t="s">
        <v>3294</v>
      </c>
      <c r="AI468" t="s">
        <v>3295</v>
      </c>
      <c r="AJ468" t="s">
        <v>3296</v>
      </c>
      <c r="AK468" t="s">
        <v>5269</v>
      </c>
      <c r="AL468" t="s">
        <v>3275</v>
      </c>
      <c r="AM468" t="s">
        <v>5269</v>
      </c>
      <c r="AN468" t="s">
        <v>3055</v>
      </c>
    </row>
    <row r="469" spans="1:40" x14ac:dyDescent="0.25">
      <c r="A469">
        <v>1007605429</v>
      </c>
      <c r="B469">
        <v>12293</v>
      </c>
      <c r="C469" t="s">
        <v>5363</v>
      </c>
      <c r="D469" t="s">
        <v>5364</v>
      </c>
      <c r="E469" s="8">
        <v>43270</v>
      </c>
      <c r="F469" t="s">
        <v>3298</v>
      </c>
      <c r="G469" t="s">
        <v>4024</v>
      </c>
      <c r="H469" s="8">
        <v>45310</v>
      </c>
      <c r="I469" s="8">
        <v>46405</v>
      </c>
      <c r="J469" t="s">
        <v>3041</v>
      </c>
      <c r="K469" s="8">
        <v>219512</v>
      </c>
      <c r="M469">
        <v>220</v>
      </c>
      <c r="N469">
        <v>100</v>
      </c>
      <c r="O469" t="s">
        <v>4067</v>
      </c>
      <c r="P469" t="s">
        <v>4177</v>
      </c>
      <c r="Q469" t="s">
        <v>4027</v>
      </c>
      <c r="R469" t="s">
        <v>5365</v>
      </c>
      <c r="S469" t="s">
        <v>4130</v>
      </c>
      <c r="T469" t="s">
        <v>3063</v>
      </c>
      <c r="U469" t="s">
        <v>4114</v>
      </c>
      <c r="V469" t="s">
        <v>4042</v>
      </c>
      <c r="W469" t="s">
        <v>4190</v>
      </c>
      <c r="X469" t="s">
        <v>3303</v>
      </c>
      <c r="Y469" t="s">
        <v>4115</v>
      </c>
      <c r="Z469" t="s">
        <v>2796</v>
      </c>
      <c r="AA469" t="s">
        <v>4251</v>
      </c>
      <c r="AB469" t="s">
        <v>4118</v>
      </c>
      <c r="AC469" t="s">
        <v>4036</v>
      </c>
      <c r="AD469" t="s">
        <v>4018</v>
      </c>
      <c r="AE469" t="s">
        <v>3060</v>
      </c>
      <c r="AF469" t="s">
        <v>3304</v>
      </c>
      <c r="AG469" t="s">
        <v>3298</v>
      </c>
      <c r="AH469" t="s">
        <v>815</v>
      </c>
      <c r="AI469" t="s">
        <v>3074</v>
      </c>
      <c r="AJ469" t="s">
        <v>3073</v>
      </c>
      <c r="AK469" t="s">
        <v>3274</v>
      </c>
      <c r="AL469" t="s">
        <v>3275</v>
      </c>
      <c r="AM469" t="s">
        <v>3028</v>
      </c>
      <c r="AN469" t="s">
        <v>3063</v>
      </c>
    </row>
    <row r="470" spans="1:40" x14ac:dyDescent="0.25">
      <c r="A470">
        <v>5570276</v>
      </c>
      <c r="B470">
        <v>12309</v>
      </c>
      <c r="C470" t="s">
        <v>5354</v>
      </c>
      <c r="D470" t="s">
        <v>5355</v>
      </c>
      <c r="E470" s="8">
        <v>36564</v>
      </c>
      <c r="F470" t="s">
        <v>4004</v>
      </c>
      <c r="G470" t="s">
        <v>4024</v>
      </c>
      <c r="H470" s="8">
        <v>45310</v>
      </c>
      <c r="I470" s="8">
        <v>219512</v>
      </c>
      <c r="J470" t="s">
        <v>3041</v>
      </c>
      <c r="K470" s="8">
        <v>219512</v>
      </c>
      <c r="M470">
        <v>220</v>
      </c>
      <c r="N470">
        <v>100</v>
      </c>
      <c r="O470" t="s">
        <v>4038</v>
      </c>
      <c r="P470" t="s">
        <v>4026</v>
      </c>
      <c r="Q470" t="s">
        <v>4007</v>
      </c>
      <c r="R470" t="s">
        <v>5356</v>
      </c>
      <c r="S470" t="s">
        <v>4029</v>
      </c>
      <c r="T470" t="s">
        <v>3059</v>
      </c>
      <c r="U470" t="s">
        <v>4063</v>
      </c>
      <c r="V470" t="s">
        <v>4031</v>
      </c>
      <c r="W470" t="s">
        <v>4043</v>
      </c>
      <c r="X470" t="s">
        <v>4032</v>
      </c>
      <c r="Y470" t="s">
        <v>4033</v>
      </c>
      <c r="Z470" t="s">
        <v>3283</v>
      </c>
      <c r="AA470" t="s">
        <v>4357</v>
      </c>
      <c r="AB470" t="s">
        <v>4303</v>
      </c>
      <c r="AC470" t="s">
        <v>4036</v>
      </c>
      <c r="AD470" t="s">
        <v>4018</v>
      </c>
      <c r="AE470" t="s">
        <v>3060</v>
      </c>
      <c r="AF470" t="s">
        <v>3282</v>
      </c>
      <c r="AG470" t="s">
        <v>3258</v>
      </c>
      <c r="AH470" t="s">
        <v>1220</v>
      </c>
      <c r="AI470" t="s">
        <v>3074</v>
      </c>
      <c r="AJ470" t="s">
        <v>3284</v>
      </c>
      <c r="AK470" t="s">
        <v>3274</v>
      </c>
      <c r="AL470" t="s">
        <v>3275</v>
      </c>
      <c r="AM470" t="s">
        <v>3028</v>
      </c>
      <c r="AN470" t="s">
        <v>3063</v>
      </c>
    </row>
    <row r="471" spans="1:40" x14ac:dyDescent="0.25">
      <c r="A471">
        <v>1006003859</v>
      </c>
      <c r="B471">
        <v>12312</v>
      </c>
      <c r="C471" t="s">
        <v>5350</v>
      </c>
      <c r="D471" t="s">
        <v>4777</v>
      </c>
      <c r="E471" s="8">
        <v>39547</v>
      </c>
      <c r="F471" t="s">
        <v>4004</v>
      </c>
      <c r="G471" t="s">
        <v>4024</v>
      </c>
      <c r="H471" s="8">
        <v>45310</v>
      </c>
      <c r="I471" s="8">
        <v>219512</v>
      </c>
      <c r="J471" t="s">
        <v>3041</v>
      </c>
      <c r="K471" s="8">
        <v>219512</v>
      </c>
      <c r="M471">
        <v>220</v>
      </c>
      <c r="N471">
        <v>100</v>
      </c>
      <c r="O471" t="s">
        <v>4038</v>
      </c>
      <c r="P471" t="s">
        <v>4055</v>
      </c>
      <c r="Q471" t="s">
        <v>4046</v>
      </c>
      <c r="R471" t="s">
        <v>5351</v>
      </c>
      <c r="S471" t="s">
        <v>4475</v>
      </c>
      <c r="T471" t="s">
        <v>3059</v>
      </c>
      <c r="U471" t="s">
        <v>4063</v>
      </c>
      <c r="V471" t="s">
        <v>4356</v>
      </c>
      <c r="W471" t="s">
        <v>4043</v>
      </c>
      <c r="X471" t="s">
        <v>4032</v>
      </c>
      <c r="Y471" t="s">
        <v>4033</v>
      </c>
      <c r="Z471" t="s">
        <v>3283</v>
      </c>
      <c r="AA471" t="s">
        <v>4357</v>
      </c>
      <c r="AB471" t="s">
        <v>4303</v>
      </c>
      <c r="AC471" t="s">
        <v>4036</v>
      </c>
      <c r="AD471" t="s">
        <v>4018</v>
      </c>
      <c r="AE471" t="s">
        <v>3060</v>
      </c>
      <c r="AF471" t="s">
        <v>3282</v>
      </c>
      <c r="AG471" t="s">
        <v>3258</v>
      </c>
      <c r="AH471" t="s">
        <v>1220</v>
      </c>
      <c r="AI471" t="s">
        <v>3074</v>
      </c>
      <c r="AJ471" t="s">
        <v>3284</v>
      </c>
      <c r="AK471" t="s">
        <v>3274</v>
      </c>
      <c r="AL471" t="s">
        <v>3275</v>
      </c>
      <c r="AM471" t="s">
        <v>3028</v>
      </c>
      <c r="AN471" t="s">
        <v>3063</v>
      </c>
    </row>
    <row r="472" spans="1:40" x14ac:dyDescent="0.25">
      <c r="A472">
        <v>7183320</v>
      </c>
      <c r="B472">
        <v>12313</v>
      </c>
      <c r="C472" t="s">
        <v>5352</v>
      </c>
      <c r="D472" t="s">
        <v>5258</v>
      </c>
      <c r="E472" s="8">
        <v>37145</v>
      </c>
      <c r="F472" t="s">
        <v>4004</v>
      </c>
      <c r="G472" t="s">
        <v>4024</v>
      </c>
      <c r="H472" s="8">
        <v>45310</v>
      </c>
      <c r="I472" s="8">
        <v>219512</v>
      </c>
      <c r="J472" t="s">
        <v>3041</v>
      </c>
      <c r="K472" s="8">
        <v>219512</v>
      </c>
      <c r="M472">
        <v>220</v>
      </c>
      <c r="N472">
        <v>100</v>
      </c>
      <c r="O472" t="s">
        <v>4038</v>
      </c>
      <c r="P472" t="s">
        <v>4026</v>
      </c>
      <c r="Q472" t="s">
        <v>4027</v>
      </c>
      <c r="R472" t="s">
        <v>5353</v>
      </c>
      <c r="S472" t="s">
        <v>3100</v>
      </c>
      <c r="T472" t="s">
        <v>3059</v>
      </c>
      <c r="U472" t="s">
        <v>4063</v>
      </c>
      <c r="V472" t="s">
        <v>4356</v>
      </c>
      <c r="W472" t="s">
        <v>4043</v>
      </c>
      <c r="X472" t="s">
        <v>4032</v>
      </c>
      <c r="Y472" t="s">
        <v>4033</v>
      </c>
      <c r="Z472" t="s">
        <v>3283</v>
      </c>
      <c r="AA472" t="s">
        <v>4357</v>
      </c>
      <c r="AB472" t="s">
        <v>4303</v>
      </c>
      <c r="AC472" t="s">
        <v>4036</v>
      </c>
      <c r="AD472" t="s">
        <v>4018</v>
      </c>
      <c r="AE472" t="s">
        <v>3060</v>
      </c>
      <c r="AF472" t="s">
        <v>3282</v>
      </c>
      <c r="AG472" t="s">
        <v>3258</v>
      </c>
      <c r="AH472" t="s">
        <v>1220</v>
      </c>
      <c r="AI472" t="s">
        <v>3074</v>
      </c>
      <c r="AJ472" t="s">
        <v>3284</v>
      </c>
      <c r="AK472" t="s">
        <v>3274</v>
      </c>
      <c r="AL472" t="s">
        <v>3275</v>
      </c>
      <c r="AM472" t="s">
        <v>3028</v>
      </c>
      <c r="AN472" t="s">
        <v>3063</v>
      </c>
    </row>
    <row r="473" spans="1:40" x14ac:dyDescent="0.25">
      <c r="A473">
        <v>1127596459</v>
      </c>
      <c r="B473">
        <v>12331</v>
      </c>
      <c r="C473" t="s">
        <v>5366</v>
      </c>
      <c r="D473" t="s">
        <v>5367</v>
      </c>
      <c r="E473" s="8">
        <v>41296</v>
      </c>
      <c r="F473" t="s">
        <v>3265</v>
      </c>
      <c r="G473" t="s">
        <v>4024</v>
      </c>
      <c r="H473" s="8">
        <v>45313</v>
      </c>
      <c r="I473" s="8">
        <v>219512</v>
      </c>
      <c r="J473" t="s">
        <v>3041</v>
      </c>
      <c r="K473" s="8">
        <v>219512</v>
      </c>
      <c r="M473">
        <v>220</v>
      </c>
      <c r="N473">
        <v>100</v>
      </c>
      <c r="O473" t="s">
        <v>4038</v>
      </c>
      <c r="P473" t="s">
        <v>4086</v>
      </c>
      <c r="Q473" t="s">
        <v>4046</v>
      </c>
      <c r="R473" t="s">
        <v>5368</v>
      </c>
      <c r="S473" t="s">
        <v>4101</v>
      </c>
      <c r="T473" t="s">
        <v>3059</v>
      </c>
      <c r="U473" t="s">
        <v>4049</v>
      </c>
      <c r="V473" t="s">
        <v>4031</v>
      </c>
      <c r="W473" t="s">
        <v>4043</v>
      </c>
      <c r="X473" t="s">
        <v>3270</v>
      </c>
      <c r="Y473" t="s">
        <v>4238</v>
      </c>
      <c r="Z473" t="s">
        <v>3283</v>
      </c>
      <c r="AA473" t="s">
        <v>4357</v>
      </c>
      <c r="AB473" t="s">
        <v>4303</v>
      </c>
      <c r="AC473" t="s">
        <v>4036</v>
      </c>
      <c r="AD473" t="s">
        <v>4018</v>
      </c>
      <c r="AE473" t="s">
        <v>3060</v>
      </c>
      <c r="AF473" t="s">
        <v>3271</v>
      </c>
      <c r="AG473" t="s">
        <v>3265</v>
      </c>
      <c r="AH473" t="s">
        <v>1220</v>
      </c>
      <c r="AI473" t="s">
        <v>3074</v>
      </c>
      <c r="AJ473" t="s">
        <v>3284</v>
      </c>
      <c r="AK473" t="s">
        <v>3274</v>
      </c>
      <c r="AL473" t="s">
        <v>3275</v>
      </c>
      <c r="AM473" t="s">
        <v>3028</v>
      </c>
      <c r="AN473" t="s">
        <v>3063</v>
      </c>
    </row>
    <row r="474" spans="1:40" x14ac:dyDescent="0.25">
      <c r="A474">
        <v>1059042271</v>
      </c>
      <c r="B474">
        <v>12349</v>
      </c>
      <c r="C474" t="s">
        <v>5372</v>
      </c>
      <c r="D474" t="s">
        <v>5373</v>
      </c>
      <c r="E474" s="8">
        <v>40393</v>
      </c>
      <c r="F474" t="s">
        <v>3298</v>
      </c>
      <c r="G474" t="s">
        <v>4024</v>
      </c>
      <c r="H474" s="8">
        <v>45314</v>
      </c>
      <c r="I474" s="8">
        <v>46409</v>
      </c>
      <c r="J474" t="s">
        <v>3041</v>
      </c>
      <c r="K474" s="8">
        <v>219512</v>
      </c>
      <c r="M474">
        <v>220</v>
      </c>
      <c r="N474">
        <v>100</v>
      </c>
      <c r="O474" t="s">
        <v>4067</v>
      </c>
      <c r="P474" t="s">
        <v>4055</v>
      </c>
      <c r="Q474" t="s">
        <v>4027</v>
      </c>
      <c r="R474" t="s">
        <v>5374</v>
      </c>
      <c r="S474" t="s">
        <v>4469</v>
      </c>
      <c r="T474" t="s">
        <v>3063</v>
      </c>
      <c r="U474" t="s">
        <v>4114</v>
      </c>
      <c r="V474" t="s">
        <v>4042</v>
      </c>
      <c r="W474" t="s">
        <v>4190</v>
      </c>
      <c r="X474" t="s">
        <v>3303</v>
      </c>
      <c r="Y474" t="s">
        <v>4115</v>
      </c>
      <c r="Z474" t="s">
        <v>3305</v>
      </c>
      <c r="AA474" t="s">
        <v>4096</v>
      </c>
      <c r="AB474" t="s">
        <v>4118</v>
      </c>
      <c r="AC474" t="s">
        <v>4036</v>
      </c>
      <c r="AD474" t="s">
        <v>4018</v>
      </c>
      <c r="AE474" t="s">
        <v>3060</v>
      </c>
      <c r="AF474" t="s">
        <v>3304</v>
      </c>
      <c r="AG474" t="s">
        <v>3298</v>
      </c>
      <c r="AH474" t="s">
        <v>815</v>
      </c>
      <c r="AI474" t="s">
        <v>3074</v>
      </c>
      <c r="AJ474" t="s">
        <v>3306</v>
      </c>
      <c r="AK474" t="s">
        <v>3274</v>
      </c>
      <c r="AL474" t="s">
        <v>3275</v>
      </c>
      <c r="AM474" t="s">
        <v>3028</v>
      </c>
      <c r="AN474" t="s">
        <v>3063</v>
      </c>
    </row>
    <row r="475" spans="1:40" x14ac:dyDescent="0.25">
      <c r="A475">
        <v>1118298531</v>
      </c>
      <c r="B475">
        <v>12363</v>
      </c>
      <c r="C475" t="s">
        <v>5375</v>
      </c>
      <c r="D475" t="s">
        <v>4503</v>
      </c>
      <c r="E475" s="8">
        <v>40386</v>
      </c>
      <c r="F475" t="s">
        <v>3298</v>
      </c>
      <c r="G475" t="s">
        <v>4024</v>
      </c>
      <c r="H475" s="8">
        <v>45314</v>
      </c>
      <c r="I475" s="8">
        <v>46409</v>
      </c>
      <c r="J475" t="s">
        <v>3041</v>
      </c>
      <c r="K475" s="8">
        <v>219512</v>
      </c>
      <c r="M475">
        <v>220</v>
      </c>
      <c r="N475">
        <v>100</v>
      </c>
      <c r="O475" t="s">
        <v>4067</v>
      </c>
      <c r="P475" t="s">
        <v>4177</v>
      </c>
      <c r="Q475" t="s">
        <v>4027</v>
      </c>
      <c r="R475" t="s">
        <v>5376</v>
      </c>
      <c r="S475" t="s">
        <v>3573</v>
      </c>
      <c r="T475" t="s">
        <v>3085</v>
      </c>
      <c r="U475" t="s">
        <v>4114</v>
      </c>
      <c r="V475" t="s">
        <v>4042</v>
      </c>
      <c r="W475" t="s">
        <v>4190</v>
      </c>
      <c r="X475" t="s">
        <v>3303</v>
      </c>
      <c r="Y475" t="s">
        <v>4115</v>
      </c>
      <c r="Z475" t="s">
        <v>2796</v>
      </c>
      <c r="AA475" t="s">
        <v>4251</v>
      </c>
      <c r="AB475" t="s">
        <v>4118</v>
      </c>
      <c r="AC475" t="s">
        <v>4036</v>
      </c>
      <c r="AD475" t="s">
        <v>4018</v>
      </c>
      <c r="AE475" t="s">
        <v>3060</v>
      </c>
      <c r="AF475" t="s">
        <v>3304</v>
      </c>
      <c r="AG475" t="s">
        <v>3298</v>
      </c>
      <c r="AH475" t="s">
        <v>815</v>
      </c>
      <c r="AI475" t="s">
        <v>3074</v>
      </c>
      <c r="AJ475" t="s">
        <v>3073</v>
      </c>
      <c r="AK475" t="s">
        <v>3274</v>
      </c>
      <c r="AL475" t="s">
        <v>3275</v>
      </c>
      <c r="AM475" t="s">
        <v>3028</v>
      </c>
      <c r="AN475" t="s">
        <v>3307</v>
      </c>
    </row>
    <row r="476" spans="1:40" x14ac:dyDescent="0.25">
      <c r="A476">
        <v>1108560746</v>
      </c>
      <c r="B476">
        <v>12366</v>
      </c>
      <c r="C476" t="s">
        <v>5369</v>
      </c>
      <c r="D476" t="s">
        <v>5370</v>
      </c>
      <c r="E476" s="8">
        <v>43127</v>
      </c>
      <c r="F476" t="s">
        <v>3298</v>
      </c>
      <c r="G476" t="s">
        <v>4024</v>
      </c>
      <c r="H476" s="8">
        <v>45314</v>
      </c>
      <c r="I476" s="8">
        <v>46409</v>
      </c>
      <c r="J476" t="s">
        <v>3041</v>
      </c>
      <c r="K476" s="8">
        <v>219512</v>
      </c>
      <c r="M476">
        <v>220</v>
      </c>
      <c r="N476">
        <v>100</v>
      </c>
      <c r="O476" t="s">
        <v>4067</v>
      </c>
      <c r="P476" t="s">
        <v>4055</v>
      </c>
      <c r="Q476" t="s">
        <v>4027</v>
      </c>
      <c r="R476" t="s">
        <v>5371</v>
      </c>
      <c r="S476" t="s">
        <v>4475</v>
      </c>
      <c r="T476" t="s">
        <v>3063</v>
      </c>
      <c r="U476" t="s">
        <v>4114</v>
      </c>
      <c r="V476" t="s">
        <v>4042</v>
      </c>
      <c r="W476" t="s">
        <v>4190</v>
      </c>
      <c r="X476" t="s">
        <v>3303</v>
      </c>
      <c r="Y476" t="s">
        <v>4115</v>
      </c>
      <c r="Z476" t="s">
        <v>2796</v>
      </c>
      <c r="AA476" t="s">
        <v>4251</v>
      </c>
      <c r="AB476" t="s">
        <v>4118</v>
      </c>
      <c r="AC476" t="s">
        <v>4036</v>
      </c>
      <c r="AD476" t="s">
        <v>4018</v>
      </c>
      <c r="AE476" t="s">
        <v>3060</v>
      </c>
      <c r="AF476" t="s">
        <v>3304</v>
      </c>
      <c r="AG476" t="s">
        <v>3298</v>
      </c>
      <c r="AH476" t="s">
        <v>815</v>
      </c>
      <c r="AI476" t="s">
        <v>3074</v>
      </c>
      <c r="AJ476" t="s">
        <v>3073</v>
      </c>
      <c r="AK476" t="s">
        <v>3274</v>
      </c>
      <c r="AL476" t="s">
        <v>3275</v>
      </c>
      <c r="AM476" t="s">
        <v>3028</v>
      </c>
      <c r="AN476" t="s">
        <v>3063</v>
      </c>
    </row>
    <row r="477" spans="1:40" x14ac:dyDescent="0.25">
      <c r="A477">
        <v>89005797</v>
      </c>
      <c r="B477">
        <v>12375</v>
      </c>
      <c r="C477" t="s">
        <v>5377</v>
      </c>
      <c r="D477" t="s">
        <v>5053</v>
      </c>
      <c r="E477" s="8">
        <v>34638</v>
      </c>
      <c r="F477" t="s">
        <v>5053</v>
      </c>
      <c r="G477" t="s">
        <v>4024</v>
      </c>
      <c r="H477" s="8">
        <v>45315</v>
      </c>
      <c r="I477" s="8">
        <v>219512</v>
      </c>
      <c r="J477" t="s">
        <v>3041</v>
      </c>
      <c r="K477" s="8">
        <v>219512</v>
      </c>
      <c r="M477">
        <v>220</v>
      </c>
      <c r="N477">
        <v>100</v>
      </c>
      <c r="O477" t="s">
        <v>4038</v>
      </c>
      <c r="P477" t="s">
        <v>4177</v>
      </c>
      <c r="Q477" t="s">
        <v>4027</v>
      </c>
      <c r="R477" t="s">
        <v>5378</v>
      </c>
      <c r="S477" t="s">
        <v>4029</v>
      </c>
      <c r="T477" t="s">
        <v>3059</v>
      </c>
      <c r="U477" t="s">
        <v>5055</v>
      </c>
      <c r="V477" t="s">
        <v>4031</v>
      </c>
      <c r="W477" t="s">
        <v>4043</v>
      </c>
      <c r="X477" t="s">
        <v>3270</v>
      </c>
      <c r="Y477" t="s">
        <v>4238</v>
      </c>
      <c r="Z477" t="s">
        <v>3283</v>
      </c>
      <c r="AA477" t="s">
        <v>4357</v>
      </c>
      <c r="AB477" t="s">
        <v>4303</v>
      </c>
      <c r="AC477" t="s">
        <v>4036</v>
      </c>
      <c r="AD477" t="s">
        <v>4018</v>
      </c>
      <c r="AE477" t="s">
        <v>3060</v>
      </c>
      <c r="AF477" t="s">
        <v>3271</v>
      </c>
      <c r="AG477" t="s">
        <v>3265</v>
      </c>
      <c r="AH477" t="s">
        <v>1220</v>
      </c>
      <c r="AI477" t="s">
        <v>3074</v>
      </c>
      <c r="AJ477" t="s">
        <v>3284</v>
      </c>
      <c r="AK477" t="s">
        <v>3274</v>
      </c>
      <c r="AL477" t="s">
        <v>3275</v>
      </c>
      <c r="AM477" t="s">
        <v>3028</v>
      </c>
      <c r="AN477" t="s">
        <v>3063</v>
      </c>
    </row>
    <row r="478" spans="1:40" x14ac:dyDescent="0.25">
      <c r="A478">
        <v>1070009883</v>
      </c>
      <c r="B478">
        <v>12379</v>
      </c>
      <c r="C478" t="s">
        <v>5383</v>
      </c>
      <c r="D478" t="s">
        <v>5384</v>
      </c>
      <c r="E478" s="8">
        <v>39786</v>
      </c>
      <c r="F478" t="s">
        <v>4004</v>
      </c>
      <c r="G478" t="s">
        <v>4024</v>
      </c>
      <c r="H478" s="8">
        <v>45316</v>
      </c>
      <c r="I478" s="8">
        <v>46411</v>
      </c>
      <c r="J478" t="s">
        <v>3041</v>
      </c>
      <c r="K478" s="8">
        <v>219512</v>
      </c>
      <c r="M478">
        <v>220</v>
      </c>
      <c r="N478">
        <v>100</v>
      </c>
      <c r="O478" t="s">
        <v>4067</v>
      </c>
      <c r="P478" t="s">
        <v>4026</v>
      </c>
      <c r="Q478" t="s">
        <v>4027</v>
      </c>
      <c r="R478" t="s">
        <v>5385</v>
      </c>
      <c r="S478" t="s">
        <v>5386</v>
      </c>
      <c r="T478" t="s">
        <v>4079</v>
      </c>
      <c r="U478" t="s">
        <v>4063</v>
      </c>
      <c r="V478" t="s">
        <v>4011</v>
      </c>
      <c r="W478" t="s">
        <v>4190</v>
      </c>
      <c r="X478" t="s">
        <v>5387</v>
      </c>
      <c r="Y478" t="s">
        <v>5388</v>
      </c>
      <c r="Z478" t="s">
        <v>3293</v>
      </c>
      <c r="AA478" t="s">
        <v>4082</v>
      </c>
      <c r="AB478" t="s">
        <v>4083</v>
      </c>
      <c r="AC478" t="s">
        <v>4017</v>
      </c>
      <c r="AD478" t="s">
        <v>4018</v>
      </c>
      <c r="AE478" t="s">
        <v>5062</v>
      </c>
      <c r="AF478" t="s">
        <v>3093</v>
      </c>
      <c r="AG478" t="s">
        <v>3292</v>
      </c>
      <c r="AH478" t="s">
        <v>3294</v>
      </c>
      <c r="AI478" t="s">
        <v>3295</v>
      </c>
      <c r="AJ478" t="s">
        <v>3296</v>
      </c>
      <c r="AK478" t="s">
        <v>3285</v>
      </c>
      <c r="AL478" t="s">
        <v>3275</v>
      </c>
      <c r="AM478" t="s">
        <v>3081</v>
      </c>
      <c r="AN478" t="s">
        <v>3055</v>
      </c>
    </row>
    <row r="479" spans="1:40" x14ac:dyDescent="0.25">
      <c r="A479">
        <v>1113658708</v>
      </c>
      <c r="B479">
        <v>12380</v>
      </c>
      <c r="C479" t="s">
        <v>5379</v>
      </c>
      <c r="D479" t="s">
        <v>3449</v>
      </c>
      <c r="E479" s="8">
        <v>40459</v>
      </c>
      <c r="F479" t="s">
        <v>3449</v>
      </c>
      <c r="G479" t="s">
        <v>4024</v>
      </c>
      <c r="H479" s="8">
        <v>45316</v>
      </c>
      <c r="I479" s="8">
        <v>46411</v>
      </c>
      <c r="J479" t="s">
        <v>3041</v>
      </c>
      <c r="K479" s="8">
        <v>219512</v>
      </c>
      <c r="M479">
        <v>220</v>
      </c>
      <c r="N479">
        <v>100</v>
      </c>
      <c r="O479" t="s">
        <v>4038</v>
      </c>
      <c r="P479" t="s">
        <v>4445</v>
      </c>
      <c r="Q479" t="s">
        <v>4027</v>
      </c>
      <c r="R479" t="s">
        <v>5380</v>
      </c>
      <c r="S479" t="s">
        <v>4029</v>
      </c>
      <c r="T479" t="s">
        <v>3063</v>
      </c>
      <c r="U479" t="s">
        <v>4114</v>
      </c>
      <c r="V479" t="s">
        <v>4042</v>
      </c>
      <c r="W479" t="s">
        <v>4190</v>
      </c>
      <c r="X479" t="s">
        <v>4524</v>
      </c>
      <c r="Y479" t="s">
        <v>4525</v>
      </c>
      <c r="Z479" t="s">
        <v>2796</v>
      </c>
      <c r="AA479" t="s">
        <v>4251</v>
      </c>
      <c r="AB479" t="s">
        <v>4118</v>
      </c>
      <c r="AC479" t="s">
        <v>4036</v>
      </c>
      <c r="AD479" t="s">
        <v>4018</v>
      </c>
      <c r="AE479" t="s">
        <v>3060</v>
      </c>
      <c r="AF479" t="s">
        <v>3304</v>
      </c>
      <c r="AG479" t="s">
        <v>3449</v>
      </c>
      <c r="AH479" t="s">
        <v>815</v>
      </c>
      <c r="AI479" t="s">
        <v>3074</v>
      </c>
      <c r="AJ479" t="s">
        <v>3073</v>
      </c>
      <c r="AK479" t="s">
        <v>3274</v>
      </c>
      <c r="AL479" t="s">
        <v>3275</v>
      </c>
      <c r="AM479" t="s">
        <v>3028</v>
      </c>
      <c r="AN479" t="s">
        <v>3063</v>
      </c>
    </row>
    <row r="480" spans="1:40" x14ac:dyDescent="0.25">
      <c r="A480">
        <v>1006344559</v>
      </c>
      <c r="B480">
        <v>12383</v>
      </c>
      <c r="C480" t="s">
        <v>5381</v>
      </c>
      <c r="D480" t="s">
        <v>3449</v>
      </c>
      <c r="E480" s="8">
        <v>44036</v>
      </c>
      <c r="F480" t="s">
        <v>3449</v>
      </c>
      <c r="G480" t="s">
        <v>4024</v>
      </c>
      <c r="H480" s="8">
        <v>45316</v>
      </c>
      <c r="I480" s="8">
        <v>46411</v>
      </c>
      <c r="J480" t="s">
        <v>3041</v>
      </c>
      <c r="K480" s="8">
        <v>219512</v>
      </c>
      <c r="M480">
        <v>220</v>
      </c>
      <c r="N480">
        <v>100</v>
      </c>
      <c r="O480" t="s">
        <v>4038</v>
      </c>
      <c r="P480" t="s">
        <v>4086</v>
      </c>
      <c r="Q480" t="s">
        <v>4027</v>
      </c>
      <c r="R480" t="s">
        <v>5382</v>
      </c>
      <c r="S480" t="s">
        <v>4494</v>
      </c>
      <c r="T480" t="s">
        <v>3063</v>
      </c>
      <c r="U480" t="s">
        <v>4114</v>
      </c>
      <c r="V480" t="s">
        <v>4042</v>
      </c>
      <c r="W480" t="s">
        <v>4190</v>
      </c>
      <c r="X480" t="s">
        <v>4524</v>
      </c>
      <c r="Y480" t="s">
        <v>4525</v>
      </c>
      <c r="Z480" t="s">
        <v>2796</v>
      </c>
      <c r="AA480" t="s">
        <v>4251</v>
      </c>
      <c r="AB480" t="s">
        <v>4118</v>
      </c>
      <c r="AC480" t="s">
        <v>4036</v>
      </c>
      <c r="AD480" t="s">
        <v>4018</v>
      </c>
      <c r="AE480" t="s">
        <v>3060</v>
      </c>
      <c r="AF480" t="s">
        <v>3304</v>
      </c>
      <c r="AG480" t="s">
        <v>3449</v>
      </c>
      <c r="AH480" t="s">
        <v>815</v>
      </c>
      <c r="AI480" t="s">
        <v>3074</v>
      </c>
      <c r="AJ480" t="s">
        <v>3073</v>
      </c>
      <c r="AK480" t="s">
        <v>3274</v>
      </c>
      <c r="AL480" t="s">
        <v>3275</v>
      </c>
      <c r="AM480" t="s">
        <v>3028</v>
      </c>
      <c r="AN480" t="s">
        <v>3063</v>
      </c>
    </row>
    <row r="481" spans="1:40" x14ac:dyDescent="0.25">
      <c r="A481">
        <v>1006005738</v>
      </c>
      <c r="B481">
        <v>12386</v>
      </c>
      <c r="C481" t="s">
        <v>5391</v>
      </c>
      <c r="D481" t="s">
        <v>3309</v>
      </c>
      <c r="E481" s="8">
        <v>43832</v>
      </c>
      <c r="F481" t="s">
        <v>3309</v>
      </c>
      <c r="G481" t="s">
        <v>4024</v>
      </c>
      <c r="H481" s="8">
        <v>45317</v>
      </c>
      <c r="I481" s="8">
        <v>219512</v>
      </c>
      <c r="J481" t="s">
        <v>3041</v>
      </c>
      <c r="K481" s="8">
        <v>219512</v>
      </c>
      <c r="M481">
        <v>220</v>
      </c>
      <c r="N481">
        <v>100</v>
      </c>
      <c r="O481" t="s">
        <v>4038</v>
      </c>
      <c r="P481" t="s">
        <v>4086</v>
      </c>
      <c r="Q481" t="s">
        <v>4027</v>
      </c>
      <c r="R481" t="s">
        <v>5392</v>
      </c>
      <c r="S481" t="s">
        <v>5393</v>
      </c>
      <c r="T481" t="s">
        <v>3063</v>
      </c>
      <c r="U481" t="s">
        <v>4438</v>
      </c>
      <c r="V481" t="s">
        <v>4042</v>
      </c>
      <c r="W481" t="s">
        <v>4043</v>
      </c>
      <c r="X481" t="s">
        <v>3574</v>
      </c>
      <c r="Y481" t="s">
        <v>4258</v>
      </c>
      <c r="Z481" t="s">
        <v>5394</v>
      </c>
      <c r="AA481" t="s">
        <v>5395</v>
      </c>
      <c r="AB481" t="s">
        <v>4097</v>
      </c>
      <c r="AC481" t="s">
        <v>4036</v>
      </c>
      <c r="AD481" t="s">
        <v>4018</v>
      </c>
      <c r="AE481" t="s">
        <v>3060</v>
      </c>
      <c r="AF481" t="s">
        <v>3575</v>
      </c>
      <c r="AG481" t="s">
        <v>3309</v>
      </c>
      <c r="AH481" t="s">
        <v>815</v>
      </c>
      <c r="AI481" t="s">
        <v>3048</v>
      </c>
      <c r="AJ481" t="s">
        <v>5396</v>
      </c>
      <c r="AK481" t="s">
        <v>3274</v>
      </c>
      <c r="AL481" t="s">
        <v>3275</v>
      </c>
      <c r="AM481" t="s">
        <v>3028</v>
      </c>
      <c r="AN481" t="s">
        <v>3063</v>
      </c>
    </row>
    <row r="482" spans="1:40" x14ac:dyDescent="0.25">
      <c r="A482">
        <v>1234643399</v>
      </c>
      <c r="B482">
        <v>12398</v>
      </c>
      <c r="C482" t="s">
        <v>5397</v>
      </c>
      <c r="D482" t="s">
        <v>3309</v>
      </c>
      <c r="E482" s="8">
        <v>42797</v>
      </c>
      <c r="F482" t="s">
        <v>3309</v>
      </c>
      <c r="G482" t="s">
        <v>4024</v>
      </c>
      <c r="H482" s="8">
        <v>45317</v>
      </c>
      <c r="I482" s="8">
        <v>219512</v>
      </c>
      <c r="J482" t="s">
        <v>3041</v>
      </c>
      <c r="K482" s="8">
        <v>219512</v>
      </c>
      <c r="M482">
        <v>220</v>
      </c>
      <c r="N482">
        <v>100</v>
      </c>
      <c r="O482" t="s">
        <v>4038</v>
      </c>
      <c r="P482" t="s">
        <v>4086</v>
      </c>
      <c r="Q482" t="s">
        <v>4027</v>
      </c>
      <c r="R482" t="s">
        <v>5398</v>
      </c>
      <c r="S482" t="s">
        <v>5399</v>
      </c>
      <c r="T482" t="s">
        <v>3063</v>
      </c>
      <c r="U482" t="s">
        <v>4438</v>
      </c>
      <c r="V482" t="s">
        <v>4042</v>
      </c>
      <c r="W482" t="s">
        <v>4043</v>
      </c>
      <c r="X482" t="s">
        <v>3574</v>
      </c>
      <c r="Y482" t="s">
        <v>4258</v>
      </c>
      <c r="Z482" t="s">
        <v>5394</v>
      </c>
      <c r="AA482" t="s">
        <v>5395</v>
      </c>
      <c r="AB482" t="s">
        <v>4097</v>
      </c>
      <c r="AC482" t="s">
        <v>4036</v>
      </c>
      <c r="AD482" t="s">
        <v>4018</v>
      </c>
      <c r="AE482" t="s">
        <v>3060</v>
      </c>
      <c r="AF482" t="s">
        <v>3575</v>
      </c>
      <c r="AG482" t="s">
        <v>3309</v>
      </c>
      <c r="AH482" t="s">
        <v>815</v>
      </c>
      <c r="AI482" t="s">
        <v>3048</v>
      </c>
      <c r="AJ482" t="s">
        <v>5396</v>
      </c>
      <c r="AK482" t="s">
        <v>3274</v>
      </c>
      <c r="AL482" t="s">
        <v>3275</v>
      </c>
      <c r="AM482" t="s">
        <v>3028</v>
      </c>
      <c r="AN482" t="s">
        <v>3063</v>
      </c>
    </row>
    <row r="483" spans="1:40" x14ac:dyDescent="0.25">
      <c r="A483">
        <v>1144061534</v>
      </c>
      <c r="B483">
        <v>12405</v>
      </c>
      <c r="C483" t="s">
        <v>5400</v>
      </c>
      <c r="D483" t="s">
        <v>3298</v>
      </c>
      <c r="E483" s="8">
        <v>40680</v>
      </c>
      <c r="F483" t="s">
        <v>3298</v>
      </c>
      <c r="G483" t="s">
        <v>4024</v>
      </c>
      <c r="H483" s="8">
        <v>45317</v>
      </c>
      <c r="I483" s="8">
        <v>46412</v>
      </c>
      <c r="J483" t="s">
        <v>3041</v>
      </c>
      <c r="K483" s="8">
        <v>219512</v>
      </c>
      <c r="M483">
        <v>220</v>
      </c>
      <c r="N483">
        <v>100</v>
      </c>
      <c r="O483" t="s">
        <v>4067</v>
      </c>
      <c r="P483" t="s">
        <v>4006</v>
      </c>
      <c r="Q483" t="s">
        <v>4027</v>
      </c>
      <c r="R483" t="s">
        <v>5401</v>
      </c>
      <c r="S483" t="s">
        <v>4130</v>
      </c>
      <c r="T483" t="s">
        <v>3063</v>
      </c>
      <c r="U483" t="s">
        <v>4114</v>
      </c>
      <c r="V483" t="s">
        <v>4042</v>
      </c>
      <c r="W483" t="s">
        <v>4190</v>
      </c>
      <c r="X483" t="s">
        <v>3303</v>
      </c>
      <c r="Y483" t="s">
        <v>4115</v>
      </c>
      <c r="Z483" t="s">
        <v>2796</v>
      </c>
      <c r="AA483" t="s">
        <v>4251</v>
      </c>
      <c r="AB483" t="s">
        <v>4118</v>
      </c>
      <c r="AC483" t="s">
        <v>4036</v>
      </c>
      <c r="AD483" t="s">
        <v>4018</v>
      </c>
      <c r="AE483" t="s">
        <v>3060</v>
      </c>
      <c r="AF483" t="s">
        <v>3304</v>
      </c>
      <c r="AG483" t="s">
        <v>3298</v>
      </c>
      <c r="AH483" t="s">
        <v>815</v>
      </c>
      <c r="AI483" t="s">
        <v>3074</v>
      </c>
      <c r="AJ483" t="s">
        <v>3073</v>
      </c>
      <c r="AK483" t="s">
        <v>3274</v>
      </c>
      <c r="AL483" t="s">
        <v>3275</v>
      </c>
      <c r="AM483" t="s">
        <v>3028</v>
      </c>
      <c r="AN483" t="s">
        <v>3063</v>
      </c>
    </row>
    <row r="484" spans="1:40" x14ac:dyDescent="0.25">
      <c r="A484">
        <v>1110560402</v>
      </c>
      <c r="B484">
        <v>12410</v>
      </c>
      <c r="C484" t="s">
        <v>5406</v>
      </c>
      <c r="D484" t="s">
        <v>3309</v>
      </c>
      <c r="E484" s="8">
        <v>41457</v>
      </c>
      <c r="F484" t="s">
        <v>3309</v>
      </c>
      <c r="G484" t="s">
        <v>4024</v>
      </c>
      <c r="H484" s="8">
        <v>45317</v>
      </c>
      <c r="I484" s="8">
        <v>46412</v>
      </c>
      <c r="J484" t="s">
        <v>3041</v>
      </c>
      <c r="K484" s="8">
        <v>219512</v>
      </c>
      <c r="M484">
        <v>220</v>
      </c>
      <c r="N484">
        <v>100</v>
      </c>
      <c r="O484" t="s">
        <v>4038</v>
      </c>
      <c r="P484" t="s">
        <v>4086</v>
      </c>
      <c r="Q484" t="s">
        <v>4027</v>
      </c>
      <c r="R484" t="s">
        <v>5407</v>
      </c>
      <c r="S484" t="s">
        <v>4140</v>
      </c>
      <c r="T484" t="s">
        <v>4341</v>
      </c>
      <c r="U484" t="s">
        <v>4438</v>
      </c>
      <c r="V484" t="s">
        <v>4011</v>
      </c>
      <c r="W484" t="s">
        <v>4190</v>
      </c>
      <c r="X484" t="s">
        <v>3629</v>
      </c>
      <c r="Y484" t="s">
        <v>4144</v>
      </c>
      <c r="Z484" t="s">
        <v>3293</v>
      </c>
      <c r="AA484" t="s">
        <v>4082</v>
      </c>
      <c r="AB484" t="s">
        <v>4083</v>
      </c>
      <c r="AC484" t="s">
        <v>4036</v>
      </c>
      <c r="AD484" t="s">
        <v>4018</v>
      </c>
      <c r="AE484" t="s">
        <v>3317</v>
      </c>
      <c r="AF484" t="s">
        <v>3093</v>
      </c>
      <c r="AG484" t="s">
        <v>3292</v>
      </c>
      <c r="AH484" t="s">
        <v>3294</v>
      </c>
      <c r="AI484" t="s">
        <v>3295</v>
      </c>
      <c r="AJ484" t="s">
        <v>3296</v>
      </c>
      <c r="AK484" t="s">
        <v>3318</v>
      </c>
      <c r="AL484" t="s">
        <v>3275</v>
      </c>
      <c r="AM484" t="s">
        <v>3318</v>
      </c>
      <c r="AN484" t="s">
        <v>3319</v>
      </c>
    </row>
    <row r="485" spans="1:40" x14ac:dyDescent="0.25">
      <c r="A485">
        <v>1110542925</v>
      </c>
      <c r="B485">
        <v>12411</v>
      </c>
      <c r="C485" t="s">
        <v>5389</v>
      </c>
      <c r="D485" t="s">
        <v>3309</v>
      </c>
      <c r="E485" s="8">
        <v>40921</v>
      </c>
      <c r="F485" t="s">
        <v>3309</v>
      </c>
      <c r="G485" t="s">
        <v>4024</v>
      </c>
      <c r="H485" s="8">
        <v>45317</v>
      </c>
      <c r="I485" s="8">
        <v>46412</v>
      </c>
      <c r="J485" t="s">
        <v>3041</v>
      </c>
      <c r="K485" s="8">
        <v>219512</v>
      </c>
      <c r="M485">
        <v>220</v>
      </c>
      <c r="N485">
        <v>100</v>
      </c>
      <c r="O485" t="s">
        <v>4038</v>
      </c>
      <c r="P485" t="s">
        <v>4055</v>
      </c>
      <c r="Q485" t="s">
        <v>4027</v>
      </c>
      <c r="R485" t="s">
        <v>5390</v>
      </c>
      <c r="S485" t="s">
        <v>4130</v>
      </c>
      <c r="T485" t="s">
        <v>3063</v>
      </c>
      <c r="U485" t="s">
        <v>4438</v>
      </c>
      <c r="V485" t="s">
        <v>4042</v>
      </c>
      <c r="W485" t="s">
        <v>4190</v>
      </c>
      <c r="X485" t="s">
        <v>3574</v>
      </c>
      <c r="Y485" t="s">
        <v>4258</v>
      </c>
      <c r="Z485" t="s">
        <v>2796</v>
      </c>
      <c r="AA485" t="s">
        <v>4251</v>
      </c>
      <c r="AB485" t="s">
        <v>4097</v>
      </c>
      <c r="AC485" t="s">
        <v>4036</v>
      </c>
      <c r="AD485" t="s">
        <v>4018</v>
      </c>
      <c r="AE485" t="s">
        <v>3060</v>
      </c>
      <c r="AF485" t="s">
        <v>3575</v>
      </c>
      <c r="AG485" t="s">
        <v>3309</v>
      </c>
      <c r="AH485" t="s">
        <v>815</v>
      </c>
      <c r="AI485" t="s">
        <v>3074</v>
      </c>
      <c r="AJ485" t="s">
        <v>3073</v>
      </c>
      <c r="AK485" t="s">
        <v>3274</v>
      </c>
      <c r="AL485" t="s">
        <v>3275</v>
      </c>
      <c r="AM485" t="s">
        <v>3028</v>
      </c>
      <c r="AN485" t="s">
        <v>3063</v>
      </c>
    </row>
    <row r="486" spans="1:40" x14ac:dyDescent="0.25">
      <c r="A486">
        <v>1110563989</v>
      </c>
      <c r="B486">
        <v>12412</v>
      </c>
      <c r="C486" t="s">
        <v>5402</v>
      </c>
      <c r="D486" t="s">
        <v>3309</v>
      </c>
      <c r="E486" s="8">
        <v>41565</v>
      </c>
      <c r="F486" t="s">
        <v>3309</v>
      </c>
      <c r="G486" t="s">
        <v>4024</v>
      </c>
      <c r="H486" s="8">
        <v>45317</v>
      </c>
      <c r="I486" s="8">
        <v>219512</v>
      </c>
      <c r="J486" t="s">
        <v>3041</v>
      </c>
      <c r="K486" s="8">
        <v>219512</v>
      </c>
      <c r="M486">
        <v>220</v>
      </c>
      <c r="N486">
        <v>100</v>
      </c>
      <c r="O486" t="s">
        <v>4038</v>
      </c>
      <c r="P486" t="s">
        <v>4086</v>
      </c>
      <c r="Q486" t="s">
        <v>4046</v>
      </c>
      <c r="R486" t="s">
        <v>5403</v>
      </c>
      <c r="S486" t="s">
        <v>5393</v>
      </c>
      <c r="T486" t="s">
        <v>3063</v>
      </c>
      <c r="U486" t="s">
        <v>4438</v>
      </c>
      <c r="V486" t="s">
        <v>4042</v>
      </c>
      <c r="W486" t="s">
        <v>4043</v>
      </c>
      <c r="X486" t="s">
        <v>3574</v>
      </c>
      <c r="Y486" t="s">
        <v>4258</v>
      </c>
      <c r="Z486" t="s">
        <v>5394</v>
      </c>
      <c r="AA486" t="s">
        <v>5395</v>
      </c>
      <c r="AB486" t="s">
        <v>4097</v>
      </c>
      <c r="AC486" t="s">
        <v>4036</v>
      </c>
      <c r="AD486" t="s">
        <v>4018</v>
      </c>
      <c r="AE486" t="s">
        <v>3060</v>
      </c>
      <c r="AF486" t="s">
        <v>3575</v>
      </c>
      <c r="AG486" t="s">
        <v>3309</v>
      </c>
      <c r="AH486" t="s">
        <v>815</v>
      </c>
      <c r="AI486" t="s">
        <v>3048</v>
      </c>
      <c r="AJ486" t="s">
        <v>5396</v>
      </c>
      <c r="AK486" t="s">
        <v>3274</v>
      </c>
      <c r="AL486" t="s">
        <v>3275</v>
      </c>
      <c r="AM486" t="s">
        <v>3028</v>
      </c>
      <c r="AN486" t="s">
        <v>3063</v>
      </c>
    </row>
    <row r="487" spans="1:40" x14ac:dyDescent="0.25">
      <c r="A487">
        <v>1106333880</v>
      </c>
      <c r="B487">
        <v>12414</v>
      </c>
      <c r="C487" t="s">
        <v>5404</v>
      </c>
      <c r="D487" t="s">
        <v>4793</v>
      </c>
      <c r="E487" s="8">
        <v>41192</v>
      </c>
      <c r="F487" t="s">
        <v>4793</v>
      </c>
      <c r="G487" t="s">
        <v>4024</v>
      </c>
      <c r="H487" s="8">
        <v>45317</v>
      </c>
      <c r="I487" s="8">
        <v>219512</v>
      </c>
      <c r="J487" t="s">
        <v>3041</v>
      </c>
      <c r="K487" s="8">
        <v>219512</v>
      </c>
      <c r="M487">
        <v>220</v>
      </c>
      <c r="N487">
        <v>100</v>
      </c>
      <c r="O487" t="s">
        <v>4038</v>
      </c>
      <c r="P487" t="s">
        <v>4086</v>
      </c>
      <c r="Q487" t="s">
        <v>4076</v>
      </c>
      <c r="R487" t="s">
        <v>5405</v>
      </c>
      <c r="S487" t="s">
        <v>5393</v>
      </c>
      <c r="T487" t="s">
        <v>3063</v>
      </c>
      <c r="U487" t="s">
        <v>4438</v>
      </c>
      <c r="V487" t="s">
        <v>4042</v>
      </c>
      <c r="W487" t="s">
        <v>4043</v>
      </c>
      <c r="X487" t="s">
        <v>3574</v>
      </c>
      <c r="Y487" t="s">
        <v>4258</v>
      </c>
      <c r="Z487" t="s">
        <v>5394</v>
      </c>
      <c r="AA487" t="s">
        <v>5395</v>
      </c>
      <c r="AB487" t="s">
        <v>4097</v>
      </c>
      <c r="AC487" t="s">
        <v>4036</v>
      </c>
      <c r="AD487" t="s">
        <v>4018</v>
      </c>
      <c r="AE487" t="s">
        <v>3060</v>
      </c>
      <c r="AF487" t="s">
        <v>3575</v>
      </c>
      <c r="AG487" t="s">
        <v>3309</v>
      </c>
      <c r="AH487" t="s">
        <v>815</v>
      </c>
      <c r="AI487" t="s">
        <v>3048</v>
      </c>
      <c r="AJ487" t="s">
        <v>5396</v>
      </c>
      <c r="AK487" t="s">
        <v>3274</v>
      </c>
      <c r="AL487" t="s">
        <v>3275</v>
      </c>
      <c r="AM487" t="s">
        <v>3028</v>
      </c>
      <c r="AN487" t="s">
        <v>3063</v>
      </c>
    </row>
    <row r="488" spans="1:40" x14ac:dyDescent="0.25">
      <c r="A488">
        <v>1094916161</v>
      </c>
      <c r="B488">
        <v>12430</v>
      </c>
      <c r="C488" t="s">
        <v>5408</v>
      </c>
      <c r="D488" t="s">
        <v>5053</v>
      </c>
      <c r="E488" s="8">
        <v>39762</v>
      </c>
      <c r="F488" t="s">
        <v>3298</v>
      </c>
      <c r="G488" t="s">
        <v>4024</v>
      </c>
      <c r="H488" s="8">
        <v>45318</v>
      </c>
      <c r="I488" s="8">
        <v>46413</v>
      </c>
      <c r="J488" t="s">
        <v>3041</v>
      </c>
      <c r="K488" s="8">
        <v>219512</v>
      </c>
      <c r="M488">
        <v>220</v>
      </c>
      <c r="N488">
        <v>100</v>
      </c>
      <c r="O488" t="s">
        <v>4067</v>
      </c>
      <c r="P488" t="s">
        <v>4445</v>
      </c>
      <c r="Q488" t="s">
        <v>4046</v>
      </c>
      <c r="R488" t="s">
        <v>5409</v>
      </c>
      <c r="S488" t="s">
        <v>4140</v>
      </c>
      <c r="T488" t="s">
        <v>3063</v>
      </c>
      <c r="U488" t="s">
        <v>4114</v>
      </c>
      <c r="V488" t="s">
        <v>4042</v>
      </c>
      <c r="W488" t="s">
        <v>4190</v>
      </c>
      <c r="X488" t="s">
        <v>3303</v>
      </c>
      <c r="Y488" t="s">
        <v>4115</v>
      </c>
      <c r="Z488" t="s">
        <v>3305</v>
      </c>
      <c r="AA488" t="s">
        <v>4096</v>
      </c>
      <c r="AB488" t="s">
        <v>4118</v>
      </c>
      <c r="AC488" t="s">
        <v>4036</v>
      </c>
      <c r="AD488" t="s">
        <v>4018</v>
      </c>
      <c r="AE488" t="s">
        <v>3060</v>
      </c>
      <c r="AF488" t="s">
        <v>3304</v>
      </c>
      <c r="AG488" t="s">
        <v>3298</v>
      </c>
      <c r="AH488" t="s">
        <v>815</v>
      </c>
      <c r="AI488" t="s">
        <v>3074</v>
      </c>
      <c r="AJ488" t="s">
        <v>3306</v>
      </c>
      <c r="AK488" t="s">
        <v>3274</v>
      </c>
      <c r="AL488" t="s">
        <v>3275</v>
      </c>
      <c r="AM488" t="s">
        <v>3028</v>
      </c>
      <c r="AN488" t="s">
        <v>3063</v>
      </c>
    </row>
    <row r="489" spans="1:40" x14ac:dyDescent="0.25">
      <c r="A489">
        <v>1193045975</v>
      </c>
      <c r="B489">
        <v>12513</v>
      </c>
      <c r="C489" t="s">
        <v>5410</v>
      </c>
      <c r="D489" t="s">
        <v>4004</v>
      </c>
      <c r="E489" s="8">
        <v>44427</v>
      </c>
      <c r="F489" t="s">
        <v>3298</v>
      </c>
      <c r="G489" t="s">
        <v>4024</v>
      </c>
      <c r="H489" s="8">
        <v>45323</v>
      </c>
      <c r="I489" s="8">
        <v>219512</v>
      </c>
      <c r="J489" t="s">
        <v>3041</v>
      </c>
      <c r="K489" s="8">
        <v>219512</v>
      </c>
      <c r="M489">
        <v>220</v>
      </c>
      <c r="N489">
        <v>100</v>
      </c>
      <c r="O489" t="s">
        <v>4038</v>
      </c>
      <c r="P489" t="s">
        <v>4006</v>
      </c>
      <c r="Q489" t="s">
        <v>4027</v>
      </c>
      <c r="R489" t="s">
        <v>5411</v>
      </c>
      <c r="S489" t="s">
        <v>5412</v>
      </c>
      <c r="T489" t="s">
        <v>3059</v>
      </c>
      <c r="U489" t="s">
        <v>4114</v>
      </c>
      <c r="V489" t="s">
        <v>4356</v>
      </c>
      <c r="W489" t="s">
        <v>4043</v>
      </c>
      <c r="X489" t="s">
        <v>5013</v>
      </c>
      <c r="Y489" t="s">
        <v>5014</v>
      </c>
      <c r="Z489" t="s">
        <v>3283</v>
      </c>
      <c r="AA489" t="s">
        <v>4357</v>
      </c>
      <c r="AB489" t="s">
        <v>4303</v>
      </c>
      <c r="AC489" t="s">
        <v>4036</v>
      </c>
      <c r="AD489" t="s">
        <v>4018</v>
      </c>
      <c r="AE489" t="s">
        <v>3060</v>
      </c>
      <c r="AF489" t="s">
        <v>4934</v>
      </c>
      <c r="AG489" t="s">
        <v>3298</v>
      </c>
      <c r="AH489" t="s">
        <v>1220</v>
      </c>
      <c r="AI489" t="s">
        <v>3074</v>
      </c>
      <c r="AJ489" t="s">
        <v>3284</v>
      </c>
      <c r="AK489" t="s">
        <v>3274</v>
      </c>
      <c r="AL489" t="s">
        <v>3275</v>
      </c>
      <c r="AM489" t="s">
        <v>3028</v>
      </c>
      <c r="AN489" t="s">
        <v>3063</v>
      </c>
    </row>
    <row r="490" spans="1:40" x14ac:dyDescent="0.25">
      <c r="A490">
        <v>1017143721</v>
      </c>
      <c r="B490">
        <v>12731</v>
      </c>
      <c r="C490" t="s">
        <v>5420</v>
      </c>
      <c r="D490" t="s">
        <v>3265</v>
      </c>
      <c r="E490" s="8">
        <v>38378</v>
      </c>
      <c r="F490" t="s">
        <v>4004</v>
      </c>
      <c r="G490" t="s">
        <v>4024</v>
      </c>
      <c r="H490" s="8">
        <v>45324</v>
      </c>
      <c r="I490" s="8">
        <v>219512</v>
      </c>
      <c r="J490" t="s">
        <v>3041</v>
      </c>
      <c r="K490" s="8">
        <v>219512</v>
      </c>
      <c r="M490">
        <v>220</v>
      </c>
      <c r="N490">
        <v>100</v>
      </c>
      <c r="O490" t="s">
        <v>4038</v>
      </c>
      <c r="P490" t="s">
        <v>4055</v>
      </c>
      <c r="Q490" t="s">
        <v>4046</v>
      </c>
      <c r="R490" t="s">
        <v>5421</v>
      </c>
      <c r="S490" t="s">
        <v>5176</v>
      </c>
      <c r="T490" t="s">
        <v>3059</v>
      </c>
      <c r="U490" t="s">
        <v>4049</v>
      </c>
      <c r="V490" t="s">
        <v>4356</v>
      </c>
      <c r="W490" t="s">
        <v>4043</v>
      </c>
      <c r="X490" t="s">
        <v>3270</v>
      </c>
      <c r="Y490" t="s">
        <v>4238</v>
      </c>
      <c r="Z490" t="s">
        <v>3272</v>
      </c>
      <c r="AA490" t="s">
        <v>4348</v>
      </c>
      <c r="AB490" t="s">
        <v>4322</v>
      </c>
      <c r="AC490" t="s">
        <v>4036</v>
      </c>
      <c r="AD490" t="s">
        <v>4018</v>
      </c>
      <c r="AE490" t="s">
        <v>3060</v>
      </c>
      <c r="AF490" t="s">
        <v>3271</v>
      </c>
      <c r="AG490" t="s">
        <v>3265</v>
      </c>
      <c r="AH490" t="s">
        <v>797</v>
      </c>
      <c r="AI490" t="s">
        <v>3048</v>
      </c>
      <c r="AJ490" t="s">
        <v>3273</v>
      </c>
      <c r="AK490" t="s">
        <v>3274</v>
      </c>
      <c r="AL490" t="s">
        <v>3275</v>
      </c>
      <c r="AM490" t="s">
        <v>3028</v>
      </c>
      <c r="AN490" t="s">
        <v>3063</v>
      </c>
    </row>
    <row r="491" spans="1:40" x14ac:dyDescent="0.25">
      <c r="A491">
        <v>71335126</v>
      </c>
      <c r="B491">
        <v>12732</v>
      </c>
      <c r="C491" t="s">
        <v>5435</v>
      </c>
      <c r="D491" t="s">
        <v>3265</v>
      </c>
      <c r="E491" s="8">
        <v>35390</v>
      </c>
      <c r="F491" t="s">
        <v>3265</v>
      </c>
      <c r="G491" t="s">
        <v>4024</v>
      </c>
      <c r="H491" s="8">
        <v>45324</v>
      </c>
      <c r="I491" s="8">
        <v>219512</v>
      </c>
      <c r="J491" t="s">
        <v>3041</v>
      </c>
      <c r="K491" s="8">
        <v>219512</v>
      </c>
      <c r="M491">
        <v>220</v>
      </c>
      <c r="N491">
        <v>100</v>
      </c>
      <c r="O491" t="s">
        <v>4038</v>
      </c>
      <c r="P491" t="s">
        <v>4177</v>
      </c>
      <c r="Q491" t="s">
        <v>4027</v>
      </c>
      <c r="R491" t="s">
        <v>5436</v>
      </c>
      <c r="S491" t="s">
        <v>5169</v>
      </c>
      <c r="T491" t="s">
        <v>3059</v>
      </c>
      <c r="U491" t="s">
        <v>4049</v>
      </c>
      <c r="V491" t="s">
        <v>4356</v>
      </c>
      <c r="W491" t="s">
        <v>4043</v>
      </c>
      <c r="X491" t="s">
        <v>3270</v>
      </c>
      <c r="Y491" t="s">
        <v>4238</v>
      </c>
      <c r="Z491" t="s">
        <v>3272</v>
      </c>
      <c r="AA491" t="s">
        <v>4348</v>
      </c>
      <c r="AB491" t="s">
        <v>4322</v>
      </c>
      <c r="AC491" t="s">
        <v>4036</v>
      </c>
      <c r="AD491" t="s">
        <v>4018</v>
      </c>
      <c r="AE491" t="s">
        <v>3060</v>
      </c>
      <c r="AF491" t="s">
        <v>3271</v>
      </c>
      <c r="AG491" t="s">
        <v>3265</v>
      </c>
      <c r="AH491" t="s">
        <v>797</v>
      </c>
      <c r="AI491" t="s">
        <v>3048</v>
      </c>
      <c r="AJ491" t="s">
        <v>3273</v>
      </c>
      <c r="AK491" t="s">
        <v>3274</v>
      </c>
      <c r="AL491" t="s">
        <v>3275</v>
      </c>
      <c r="AM491" t="s">
        <v>3028</v>
      </c>
      <c r="AN491" t="s">
        <v>3063</v>
      </c>
    </row>
    <row r="492" spans="1:40" x14ac:dyDescent="0.25">
      <c r="A492">
        <v>1028008353</v>
      </c>
      <c r="B492">
        <v>12733</v>
      </c>
      <c r="C492" t="s">
        <v>5427</v>
      </c>
      <c r="D492" t="s">
        <v>5428</v>
      </c>
      <c r="E492" s="8">
        <v>40375</v>
      </c>
      <c r="F492" t="s">
        <v>3265</v>
      </c>
      <c r="G492" t="s">
        <v>4024</v>
      </c>
      <c r="H492" s="8">
        <v>45324</v>
      </c>
      <c r="I492" s="8">
        <v>219512</v>
      </c>
      <c r="J492" t="s">
        <v>3041</v>
      </c>
      <c r="K492" s="8">
        <v>219512</v>
      </c>
      <c r="M492">
        <v>220</v>
      </c>
      <c r="N492">
        <v>100</v>
      </c>
      <c r="O492" t="s">
        <v>4038</v>
      </c>
      <c r="P492" t="s">
        <v>4177</v>
      </c>
      <c r="Q492" t="s">
        <v>4076</v>
      </c>
      <c r="R492" t="s">
        <v>5429</v>
      </c>
      <c r="S492" t="s">
        <v>5169</v>
      </c>
      <c r="T492" t="s">
        <v>3059</v>
      </c>
      <c r="U492" t="s">
        <v>4049</v>
      </c>
      <c r="V492" t="s">
        <v>4356</v>
      </c>
      <c r="W492" t="s">
        <v>4043</v>
      </c>
      <c r="X492" t="s">
        <v>3270</v>
      </c>
      <c r="Y492" t="s">
        <v>4238</v>
      </c>
      <c r="Z492" t="s">
        <v>3272</v>
      </c>
      <c r="AA492" t="s">
        <v>4348</v>
      </c>
      <c r="AB492" t="s">
        <v>4322</v>
      </c>
      <c r="AC492" t="s">
        <v>4036</v>
      </c>
      <c r="AD492" t="s">
        <v>4018</v>
      </c>
      <c r="AE492" t="s">
        <v>3060</v>
      </c>
      <c r="AF492" t="s">
        <v>3271</v>
      </c>
      <c r="AG492" t="s">
        <v>3265</v>
      </c>
      <c r="AH492" t="s">
        <v>797</v>
      </c>
      <c r="AI492" t="s">
        <v>3048</v>
      </c>
      <c r="AJ492" t="s">
        <v>3273</v>
      </c>
      <c r="AK492" t="s">
        <v>3274</v>
      </c>
      <c r="AL492" t="s">
        <v>3275</v>
      </c>
      <c r="AM492" t="s">
        <v>3028</v>
      </c>
      <c r="AN492" t="s">
        <v>3063</v>
      </c>
    </row>
    <row r="493" spans="1:40" x14ac:dyDescent="0.25">
      <c r="A493">
        <v>98765483</v>
      </c>
      <c r="B493">
        <v>12734</v>
      </c>
      <c r="C493" t="s">
        <v>5415</v>
      </c>
      <c r="D493" t="s">
        <v>3265</v>
      </c>
      <c r="E493" s="8">
        <v>37938</v>
      </c>
      <c r="F493" t="s">
        <v>3265</v>
      </c>
      <c r="G493" t="s">
        <v>4024</v>
      </c>
      <c r="H493" s="8">
        <v>45324</v>
      </c>
      <c r="I493" s="8">
        <v>219512</v>
      </c>
      <c r="J493" t="s">
        <v>3041</v>
      </c>
      <c r="K493" s="8">
        <v>219512</v>
      </c>
      <c r="M493">
        <v>220</v>
      </c>
      <c r="N493">
        <v>100</v>
      </c>
      <c r="O493" t="s">
        <v>4038</v>
      </c>
      <c r="P493" t="s">
        <v>4177</v>
      </c>
      <c r="Q493" t="s">
        <v>4007</v>
      </c>
      <c r="R493" t="s">
        <v>5416</v>
      </c>
      <c r="S493" t="s">
        <v>5417</v>
      </c>
      <c r="T493" t="s">
        <v>3059</v>
      </c>
      <c r="U493" t="s">
        <v>4049</v>
      </c>
      <c r="V493" t="s">
        <v>4356</v>
      </c>
      <c r="W493" t="s">
        <v>4043</v>
      </c>
      <c r="X493" t="s">
        <v>3270</v>
      </c>
      <c r="Y493" t="s">
        <v>4238</v>
      </c>
      <c r="Z493" t="s">
        <v>3272</v>
      </c>
      <c r="AA493" t="s">
        <v>4348</v>
      </c>
      <c r="AB493" t="s">
        <v>4322</v>
      </c>
      <c r="AC493" t="s">
        <v>4036</v>
      </c>
      <c r="AD493" t="s">
        <v>4018</v>
      </c>
      <c r="AE493" t="s">
        <v>3060</v>
      </c>
      <c r="AF493" t="s">
        <v>3271</v>
      </c>
      <c r="AG493" t="s">
        <v>3265</v>
      </c>
      <c r="AH493" t="s">
        <v>797</v>
      </c>
      <c r="AI493" t="s">
        <v>3048</v>
      </c>
      <c r="AJ493" t="s">
        <v>3273</v>
      </c>
      <c r="AK493" t="s">
        <v>3274</v>
      </c>
      <c r="AL493" t="s">
        <v>3275</v>
      </c>
      <c r="AM493" t="s">
        <v>3028</v>
      </c>
      <c r="AN493" t="s">
        <v>3063</v>
      </c>
    </row>
    <row r="494" spans="1:40" x14ac:dyDescent="0.25">
      <c r="A494">
        <v>78113866</v>
      </c>
      <c r="B494">
        <v>12737</v>
      </c>
      <c r="C494" t="s">
        <v>5430</v>
      </c>
      <c r="D494" t="s">
        <v>5431</v>
      </c>
      <c r="E494" s="8">
        <v>36180</v>
      </c>
      <c r="F494" t="s">
        <v>3265</v>
      </c>
      <c r="G494" t="s">
        <v>4024</v>
      </c>
      <c r="H494" s="8">
        <v>45324</v>
      </c>
      <c r="I494" s="8">
        <v>219512</v>
      </c>
      <c r="J494" t="s">
        <v>3041</v>
      </c>
      <c r="K494" s="8">
        <v>219512</v>
      </c>
      <c r="M494">
        <v>220</v>
      </c>
      <c r="N494">
        <v>100</v>
      </c>
      <c r="O494" t="s">
        <v>4038</v>
      </c>
      <c r="P494" t="s">
        <v>4086</v>
      </c>
      <c r="Q494" t="s">
        <v>4007</v>
      </c>
      <c r="R494" t="s">
        <v>5432</v>
      </c>
      <c r="S494" t="s">
        <v>5169</v>
      </c>
      <c r="T494" t="s">
        <v>3059</v>
      </c>
      <c r="U494" t="s">
        <v>4049</v>
      </c>
      <c r="V494" t="s">
        <v>4356</v>
      </c>
      <c r="W494" t="s">
        <v>4043</v>
      </c>
      <c r="X494" t="s">
        <v>3270</v>
      </c>
      <c r="Y494" t="s">
        <v>4238</v>
      </c>
      <c r="Z494" t="s">
        <v>3272</v>
      </c>
      <c r="AA494" t="s">
        <v>4348</v>
      </c>
      <c r="AB494" t="s">
        <v>4322</v>
      </c>
      <c r="AC494" t="s">
        <v>4036</v>
      </c>
      <c r="AD494" t="s">
        <v>4018</v>
      </c>
      <c r="AE494" t="s">
        <v>3060</v>
      </c>
      <c r="AF494" t="s">
        <v>3271</v>
      </c>
      <c r="AG494" t="s">
        <v>3265</v>
      </c>
      <c r="AH494" t="s">
        <v>797</v>
      </c>
      <c r="AI494" t="s">
        <v>3048</v>
      </c>
      <c r="AJ494" t="s">
        <v>3273</v>
      </c>
      <c r="AK494" t="s">
        <v>3274</v>
      </c>
      <c r="AL494" t="s">
        <v>3275</v>
      </c>
      <c r="AM494" t="s">
        <v>3028</v>
      </c>
      <c r="AN494" t="s">
        <v>3063</v>
      </c>
    </row>
    <row r="495" spans="1:40" x14ac:dyDescent="0.25">
      <c r="A495">
        <v>1097729047</v>
      </c>
      <c r="B495">
        <v>12743</v>
      </c>
      <c r="C495" t="s">
        <v>5433</v>
      </c>
      <c r="D495" t="s">
        <v>5089</v>
      </c>
      <c r="E495" s="8">
        <v>41929</v>
      </c>
      <c r="F495" t="s">
        <v>5053</v>
      </c>
      <c r="G495" t="s">
        <v>4024</v>
      </c>
      <c r="H495" s="8">
        <v>45324</v>
      </c>
      <c r="I495" s="8">
        <v>219512</v>
      </c>
      <c r="J495" t="s">
        <v>3041</v>
      </c>
      <c r="K495" s="8">
        <v>219512</v>
      </c>
      <c r="M495">
        <v>220</v>
      </c>
      <c r="N495">
        <v>100</v>
      </c>
      <c r="O495" t="s">
        <v>4038</v>
      </c>
      <c r="P495" t="s">
        <v>4086</v>
      </c>
      <c r="Q495" t="s">
        <v>4027</v>
      </c>
      <c r="R495" t="s">
        <v>5434</v>
      </c>
      <c r="S495" t="s">
        <v>5176</v>
      </c>
      <c r="T495" t="s">
        <v>3059</v>
      </c>
      <c r="U495" t="s">
        <v>5055</v>
      </c>
      <c r="V495" t="s">
        <v>4356</v>
      </c>
      <c r="W495" t="s">
        <v>4043</v>
      </c>
      <c r="X495" t="s">
        <v>3270</v>
      </c>
      <c r="Y495" t="s">
        <v>4238</v>
      </c>
      <c r="Z495" t="s">
        <v>3272</v>
      </c>
      <c r="AA495" t="s">
        <v>4348</v>
      </c>
      <c r="AB495" t="s">
        <v>4322</v>
      </c>
      <c r="AC495" t="s">
        <v>4036</v>
      </c>
      <c r="AD495" t="s">
        <v>4018</v>
      </c>
      <c r="AE495" t="s">
        <v>3060</v>
      </c>
      <c r="AF495" t="s">
        <v>3271</v>
      </c>
      <c r="AG495" t="s">
        <v>3265</v>
      </c>
      <c r="AH495" t="s">
        <v>797</v>
      </c>
      <c r="AI495" t="s">
        <v>3048</v>
      </c>
      <c r="AJ495" t="s">
        <v>3273</v>
      </c>
      <c r="AK495" t="s">
        <v>3274</v>
      </c>
      <c r="AL495" t="s">
        <v>3275</v>
      </c>
      <c r="AM495" t="s">
        <v>3028</v>
      </c>
      <c r="AN495" t="s">
        <v>3063</v>
      </c>
    </row>
    <row r="496" spans="1:40" x14ac:dyDescent="0.25">
      <c r="A496">
        <v>15929934</v>
      </c>
      <c r="B496">
        <v>12745</v>
      </c>
      <c r="C496" t="s">
        <v>5424</v>
      </c>
      <c r="D496" t="s">
        <v>5425</v>
      </c>
      <c r="E496" s="8">
        <v>33697</v>
      </c>
      <c r="F496" t="s">
        <v>3265</v>
      </c>
      <c r="G496" t="s">
        <v>4024</v>
      </c>
      <c r="H496" s="8">
        <v>45324</v>
      </c>
      <c r="I496" s="8">
        <v>219512</v>
      </c>
      <c r="J496" t="s">
        <v>3041</v>
      </c>
      <c r="K496" s="8">
        <v>219512</v>
      </c>
      <c r="M496">
        <v>220</v>
      </c>
      <c r="N496">
        <v>100</v>
      </c>
      <c r="O496" t="s">
        <v>4038</v>
      </c>
      <c r="P496" t="s">
        <v>4086</v>
      </c>
      <c r="Q496" t="s">
        <v>4046</v>
      </c>
      <c r="R496" t="s">
        <v>5426</v>
      </c>
      <c r="S496" t="s">
        <v>5169</v>
      </c>
      <c r="T496" t="s">
        <v>3059</v>
      </c>
      <c r="U496" t="s">
        <v>5102</v>
      </c>
      <c r="V496" t="s">
        <v>4356</v>
      </c>
      <c r="W496" t="s">
        <v>4043</v>
      </c>
      <c r="X496" t="s">
        <v>3270</v>
      </c>
      <c r="Y496" t="s">
        <v>4238</v>
      </c>
      <c r="Z496" t="s">
        <v>3272</v>
      </c>
      <c r="AA496" t="s">
        <v>4348</v>
      </c>
      <c r="AB496" t="s">
        <v>4322</v>
      </c>
      <c r="AC496" t="s">
        <v>4036</v>
      </c>
      <c r="AD496" t="s">
        <v>4018</v>
      </c>
      <c r="AE496" t="s">
        <v>3060</v>
      </c>
      <c r="AF496" t="s">
        <v>3271</v>
      </c>
      <c r="AG496" t="s">
        <v>3265</v>
      </c>
      <c r="AH496" t="s">
        <v>797</v>
      </c>
      <c r="AI496" t="s">
        <v>3048</v>
      </c>
      <c r="AJ496" t="s">
        <v>3273</v>
      </c>
      <c r="AK496" t="s">
        <v>3274</v>
      </c>
      <c r="AL496" t="s">
        <v>3275</v>
      </c>
      <c r="AM496" t="s">
        <v>3028</v>
      </c>
      <c r="AN496" t="s">
        <v>3063</v>
      </c>
    </row>
    <row r="497" spans="1:40" x14ac:dyDescent="0.25">
      <c r="A497">
        <v>1097729375</v>
      </c>
      <c r="B497">
        <v>12757</v>
      </c>
      <c r="C497" t="s">
        <v>5418</v>
      </c>
      <c r="D497" t="s">
        <v>5089</v>
      </c>
      <c r="E497" s="8">
        <v>42058</v>
      </c>
      <c r="F497" t="s">
        <v>5053</v>
      </c>
      <c r="G497" t="s">
        <v>4024</v>
      </c>
      <c r="H497" s="8">
        <v>45324</v>
      </c>
      <c r="I497" s="8">
        <v>219512</v>
      </c>
      <c r="J497" t="s">
        <v>3041</v>
      </c>
      <c r="K497" s="8">
        <v>219512</v>
      </c>
      <c r="M497">
        <v>220</v>
      </c>
      <c r="N497">
        <v>100</v>
      </c>
      <c r="O497" t="s">
        <v>4038</v>
      </c>
      <c r="P497" t="s">
        <v>4086</v>
      </c>
      <c r="Q497" t="s">
        <v>4027</v>
      </c>
      <c r="R497" t="s">
        <v>5419</v>
      </c>
      <c r="S497" t="s">
        <v>5169</v>
      </c>
      <c r="T497" t="s">
        <v>3059</v>
      </c>
      <c r="U497" t="s">
        <v>5055</v>
      </c>
      <c r="V497" t="s">
        <v>4356</v>
      </c>
      <c r="W497" t="s">
        <v>4043</v>
      </c>
      <c r="X497" t="s">
        <v>3270</v>
      </c>
      <c r="Y497" t="s">
        <v>4238</v>
      </c>
      <c r="Z497" t="s">
        <v>3272</v>
      </c>
      <c r="AA497" t="s">
        <v>4348</v>
      </c>
      <c r="AB497" t="s">
        <v>4322</v>
      </c>
      <c r="AC497" t="s">
        <v>4036</v>
      </c>
      <c r="AD497" t="s">
        <v>4018</v>
      </c>
      <c r="AE497" t="s">
        <v>3060</v>
      </c>
      <c r="AF497" t="s">
        <v>3271</v>
      </c>
      <c r="AG497" t="s">
        <v>3265</v>
      </c>
      <c r="AH497" t="s">
        <v>797</v>
      </c>
      <c r="AI497" t="s">
        <v>3048</v>
      </c>
      <c r="AJ497" t="s">
        <v>3273</v>
      </c>
      <c r="AK497" t="s">
        <v>3274</v>
      </c>
      <c r="AL497" t="s">
        <v>3275</v>
      </c>
      <c r="AM497" t="s">
        <v>3028</v>
      </c>
      <c r="AN497" t="s">
        <v>3063</v>
      </c>
    </row>
    <row r="498" spans="1:40" x14ac:dyDescent="0.25">
      <c r="A498">
        <v>1017132894</v>
      </c>
      <c r="B498">
        <v>12759</v>
      </c>
      <c r="C498" t="s">
        <v>5413</v>
      </c>
      <c r="D498" t="s">
        <v>3265</v>
      </c>
      <c r="E498" s="8">
        <v>38189</v>
      </c>
      <c r="F498" t="s">
        <v>3265</v>
      </c>
      <c r="G498" t="s">
        <v>4024</v>
      </c>
      <c r="H498" s="8">
        <v>45324</v>
      </c>
      <c r="I498" s="8">
        <v>219512</v>
      </c>
      <c r="J498" t="s">
        <v>3041</v>
      </c>
      <c r="K498" s="8">
        <v>219512</v>
      </c>
      <c r="M498">
        <v>220</v>
      </c>
      <c r="N498">
        <v>100</v>
      </c>
      <c r="O498" t="s">
        <v>4038</v>
      </c>
      <c r="P498" t="s">
        <v>4177</v>
      </c>
      <c r="Q498" t="s">
        <v>4046</v>
      </c>
      <c r="R498" t="s">
        <v>5414</v>
      </c>
      <c r="S498" t="s">
        <v>5169</v>
      </c>
      <c r="T498" t="s">
        <v>3059</v>
      </c>
      <c r="U498" t="s">
        <v>4049</v>
      </c>
      <c r="V498" t="s">
        <v>4356</v>
      </c>
      <c r="W498" t="s">
        <v>4043</v>
      </c>
      <c r="X498" t="s">
        <v>3270</v>
      </c>
      <c r="Y498" t="s">
        <v>4238</v>
      </c>
      <c r="Z498" t="s">
        <v>3272</v>
      </c>
      <c r="AA498" t="s">
        <v>4348</v>
      </c>
      <c r="AB498" t="s">
        <v>4322</v>
      </c>
      <c r="AC498" t="s">
        <v>4036</v>
      </c>
      <c r="AD498" t="s">
        <v>4018</v>
      </c>
      <c r="AE498" t="s">
        <v>3060</v>
      </c>
      <c r="AF498" t="s">
        <v>3271</v>
      </c>
      <c r="AG498" t="s">
        <v>3265</v>
      </c>
      <c r="AH498" t="s">
        <v>797</v>
      </c>
      <c r="AI498" t="s">
        <v>3048</v>
      </c>
      <c r="AJ498" t="s">
        <v>3273</v>
      </c>
      <c r="AK498" t="s">
        <v>3274</v>
      </c>
      <c r="AL498" t="s">
        <v>3275</v>
      </c>
      <c r="AM498" t="s">
        <v>3028</v>
      </c>
      <c r="AN498" t="s">
        <v>3063</v>
      </c>
    </row>
    <row r="499" spans="1:40" x14ac:dyDescent="0.25">
      <c r="A499">
        <v>1017189539</v>
      </c>
      <c r="B499">
        <v>12764</v>
      </c>
      <c r="C499" t="s">
        <v>5422</v>
      </c>
      <c r="D499" t="s">
        <v>3265</v>
      </c>
      <c r="E499" s="8">
        <v>39905</v>
      </c>
      <c r="F499" t="s">
        <v>3265</v>
      </c>
      <c r="G499" t="s">
        <v>4024</v>
      </c>
      <c r="H499" s="8">
        <v>45324</v>
      </c>
      <c r="I499" s="8">
        <v>219512</v>
      </c>
      <c r="J499" t="s">
        <v>3041</v>
      </c>
      <c r="K499" s="8">
        <v>219512</v>
      </c>
      <c r="M499">
        <v>220</v>
      </c>
      <c r="N499">
        <v>100</v>
      </c>
      <c r="O499" t="s">
        <v>4038</v>
      </c>
      <c r="P499" t="s">
        <v>4177</v>
      </c>
      <c r="Q499" t="s">
        <v>4046</v>
      </c>
      <c r="R499" t="s">
        <v>5423</v>
      </c>
      <c r="S499" t="s">
        <v>5176</v>
      </c>
      <c r="T499" t="s">
        <v>3059</v>
      </c>
      <c r="U499" t="s">
        <v>4049</v>
      </c>
      <c r="V499" t="s">
        <v>4356</v>
      </c>
      <c r="W499" t="s">
        <v>4043</v>
      </c>
      <c r="X499" t="s">
        <v>3270</v>
      </c>
      <c r="Y499" t="s">
        <v>4238</v>
      </c>
      <c r="Z499" t="s">
        <v>3272</v>
      </c>
      <c r="AA499" t="s">
        <v>4348</v>
      </c>
      <c r="AB499" t="s">
        <v>4322</v>
      </c>
      <c r="AC499" t="s">
        <v>4036</v>
      </c>
      <c r="AD499" t="s">
        <v>4018</v>
      </c>
      <c r="AE499" t="s">
        <v>3060</v>
      </c>
      <c r="AF499" t="s">
        <v>3271</v>
      </c>
      <c r="AG499" t="s">
        <v>3265</v>
      </c>
      <c r="AH499" t="s">
        <v>797</v>
      </c>
      <c r="AI499" t="s">
        <v>3048</v>
      </c>
      <c r="AJ499" t="s">
        <v>3273</v>
      </c>
      <c r="AK499" t="s">
        <v>3274</v>
      </c>
      <c r="AL499" t="s">
        <v>3275</v>
      </c>
      <c r="AM499" t="s">
        <v>3028</v>
      </c>
      <c r="AN499" t="s">
        <v>3063</v>
      </c>
    </row>
    <row r="500" spans="1:40" x14ac:dyDescent="0.25">
      <c r="A500">
        <v>1110564834</v>
      </c>
      <c r="B500">
        <v>12537</v>
      </c>
      <c r="C500" t="s">
        <v>5437</v>
      </c>
      <c r="D500" t="s">
        <v>3309</v>
      </c>
      <c r="E500" s="8">
        <v>41591</v>
      </c>
      <c r="F500" t="s">
        <v>3309</v>
      </c>
      <c r="G500" t="s">
        <v>4024</v>
      </c>
      <c r="H500" s="8">
        <v>45325</v>
      </c>
      <c r="I500" s="8">
        <v>219512</v>
      </c>
      <c r="J500" t="s">
        <v>3041</v>
      </c>
      <c r="K500" s="8">
        <v>219512</v>
      </c>
      <c r="M500">
        <v>220</v>
      </c>
      <c r="N500">
        <v>100</v>
      </c>
      <c r="O500" t="s">
        <v>4038</v>
      </c>
      <c r="P500" t="s">
        <v>4006</v>
      </c>
      <c r="Q500" t="s">
        <v>4027</v>
      </c>
      <c r="R500" t="s">
        <v>5438</v>
      </c>
      <c r="S500" t="s">
        <v>5393</v>
      </c>
      <c r="T500" t="s">
        <v>3063</v>
      </c>
      <c r="U500" t="s">
        <v>4438</v>
      </c>
      <c r="V500" t="s">
        <v>4042</v>
      </c>
      <c r="W500" t="s">
        <v>4043</v>
      </c>
      <c r="X500" t="s">
        <v>3574</v>
      </c>
      <c r="Y500" t="s">
        <v>4258</v>
      </c>
      <c r="Z500" t="s">
        <v>5394</v>
      </c>
      <c r="AA500" t="s">
        <v>5395</v>
      </c>
      <c r="AB500" t="s">
        <v>4097</v>
      </c>
      <c r="AC500" t="s">
        <v>4036</v>
      </c>
      <c r="AD500" t="s">
        <v>4018</v>
      </c>
      <c r="AE500" t="s">
        <v>3060</v>
      </c>
      <c r="AF500" t="s">
        <v>3575</v>
      </c>
      <c r="AG500" t="s">
        <v>3309</v>
      </c>
      <c r="AH500" t="s">
        <v>815</v>
      </c>
      <c r="AI500" t="s">
        <v>3048</v>
      </c>
      <c r="AJ500" t="s">
        <v>5396</v>
      </c>
      <c r="AK500" t="s">
        <v>3274</v>
      </c>
      <c r="AL500" t="s">
        <v>3275</v>
      </c>
      <c r="AM500" t="s">
        <v>3028</v>
      </c>
      <c r="AN500" t="s">
        <v>3063</v>
      </c>
    </row>
    <row r="501" spans="1:40" x14ac:dyDescent="0.25">
      <c r="A501">
        <v>1114840193</v>
      </c>
      <c r="B501">
        <v>12522</v>
      </c>
      <c r="C501" t="s">
        <v>5441</v>
      </c>
      <c r="D501" t="s">
        <v>3449</v>
      </c>
      <c r="E501" s="8">
        <v>43040</v>
      </c>
      <c r="F501" t="s">
        <v>3449</v>
      </c>
      <c r="G501" t="s">
        <v>4024</v>
      </c>
      <c r="H501" s="8">
        <v>45327</v>
      </c>
      <c r="I501" s="8">
        <v>46422</v>
      </c>
      <c r="J501" t="s">
        <v>3041</v>
      </c>
      <c r="K501" s="8">
        <v>219512</v>
      </c>
      <c r="M501">
        <v>220</v>
      </c>
      <c r="N501">
        <v>100</v>
      </c>
      <c r="O501" t="s">
        <v>4038</v>
      </c>
      <c r="P501" t="s">
        <v>4086</v>
      </c>
      <c r="Q501" t="s">
        <v>4027</v>
      </c>
      <c r="R501" t="s">
        <v>5442</v>
      </c>
      <c r="S501" t="s">
        <v>4140</v>
      </c>
      <c r="T501" t="s">
        <v>3063</v>
      </c>
      <c r="U501" t="s">
        <v>4114</v>
      </c>
      <c r="V501" t="s">
        <v>4042</v>
      </c>
      <c r="W501" t="s">
        <v>4190</v>
      </c>
      <c r="X501" t="s">
        <v>4524</v>
      </c>
      <c r="Y501" t="s">
        <v>4525</v>
      </c>
      <c r="Z501" t="s">
        <v>3305</v>
      </c>
      <c r="AA501" t="s">
        <v>4096</v>
      </c>
      <c r="AB501" t="s">
        <v>4118</v>
      </c>
      <c r="AC501" t="s">
        <v>4036</v>
      </c>
      <c r="AD501" t="s">
        <v>4018</v>
      </c>
      <c r="AE501" t="s">
        <v>3060</v>
      </c>
      <c r="AF501" t="s">
        <v>3304</v>
      </c>
      <c r="AG501" t="s">
        <v>3449</v>
      </c>
      <c r="AH501" t="s">
        <v>815</v>
      </c>
      <c r="AI501" t="s">
        <v>3074</v>
      </c>
      <c r="AJ501" t="s">
        <v>3306</v>
      </c>
      <c r="AK501" t="s">
        <v>3274</v>
      </c>
      <c r="AL501" t="s">
        <v>3275</v>
      </c>
      <c r="AM501" t="s">
        <v>3028</v>
      </c>
      <c r="AN501" t="s">
        <v>3063</v>
      </c>
    </row>
    <row r="502" spans="1:40" x14ac:dyDescent="0.25">
      <c r="A502">
        <v>14835314</v>
      </c>
      <c r="B502">
        <v>12526</v>
      </c>
      <c r="C502" t="s">
        <v>5443</v>
      </c>
      <c r="D502" t="s">
        <v>3298</v>
      </c>
      <c r="E502" s="8">
        <v>36013</v>
      </c>
      <c r="F502" t="s">
        <v>3298</v>
      </c>
      <c r="G502" t="s">
        <v>4024</v>
      </c>
      <c r="H502" s="8">
        <v>45327</v>
      </c>
      <c r="I502" s="8">
        <v>46422</v>
      </c>
      <c r="J502" t="s">
        <v>3041</v>
      </c>
      <c r="K502" s="8">
        <v>219512</v>
      </c>
      <c r="M502">
        <v>220</v>
      </c>
      <c r="N502">
        <v>100</v>
      </c>
      <c r="O502" t="s">
        <v>4067</v>
      </c>
      <c r="P502" t="s">
        <v>4177</v>
      </c>
      <c r="Q502" t="s">
        <v>4007</v>
      </c>
      <c r="R502" t="s">
        <v>5444</v>
      </c>
      <c r="S502" t="s">
        <v>4029</v>
      </c>
      <c r="T502" t="s">
        <v>3063</v>
      </c>
      <c r="U502" t="s">
        <v>4114</v>
      </c>
      <c r="V502" t="s">
        <v>4042</v>
      </c>
      <c r="W502" t="s">
        <v>4190</v>
      </c>
      <c r="X502" t="s">
        <v>3303</v>
      </c>
      <c r="Y502" t="s">
        <v>4115</v>
      </c>
      <c r="Z502" t="s">
        <v>2796</v>
      </c>
      <c r="AA502" t="s">
        <v>4251</v>
      </c>
      <c r="AB502" t="s">
        <v>4118</v>
      </c>
      <c r="AC502" t="s">
        <v>4036</v>
      </c>
      <c r="AD502" t="s">
        <v>4018</v>
      </c>
      <c r="AE502" t="s">
        <v>3060</v>
      </c>
      <c r="AF502" t="s">
        <v>3304</v>
      </c>
      <c r="AG502" t="s">
        <v>3298</v>
      </c>
      <c r="AH502" t="s">
        <v>815</v>
      </c>
      <c r="AI502" t="s">
        <v>3074</v>
      </c>
      <c r="AJ502" t="s">
        <v>3073</v>
      </c>
      <c r="AK502" t="s">
        <v>3274</v>
      </c>
      <c r="AL502" t="s">
        <v>3275</v>
      </c>
      <c r="AM502" t="s">
        <v>3028</v>
      </c>
      <c r="AN502" t="s">
        <v>3063</v>
      </c>
    </row>
    <row r="503" spans="1:40" x14ac:dyDescent="0.25">
      <c r="A503">
        <v>98642108</v>
      </c>
      <c r="B503">
        <v>12593</v>
      </c>
      <c r="C503" t="s">
        <v>5445</v>
      </c>
      <c r="D503" t="s">
        <v>3265</v>
      </c>
      <c r="E503" s="8">
        <v>34505</v>
      </c>
      <c r="F503" t="s">
        <v>3265</v>
      </c>
      <c r="G503" t="s">
        <v>4024</v>
      </c>
      <c r="H503" s="8">
        <v>45327</v>
      </c>
      <c r="I503" s="8">
        <v>219512</v>
      </c>
      <c r="J503" t="s">
        <v>3041</v>
      </c>
      <c r="K503" s="8">
        <v>219512</v>
      </c>
      <c r="M503">
        <v>220</v>
      </c>
      <c r="N503">
        <v>100</v>
      </c>
      <c r="O503" t="s">
        <v>4038</v>
      </c>
      <c r="P503" t="s">
        <v>4177</v>
      </c>
      <c r="Q503" t="s">
        <v>4027</v>
      </c>
      <c r="R503" t="s">
        <v>5446</v>
      </c>
      <c r="S503" t="s">
        <v>3100</v>
      </c>
      <c r="T503" t="s">
        <v>3059</v>
      </c>
      <c r="U503" t="s">
        <v>4049</v>
      </c>
      <c r="V503" t="s">
        <v>4356</v>
      </c>
      <c r="W503" t="s">
        <v>4043</v>
      </c>
      <c r="X503" t="s">
        <v>3270</v>
      </c>
      <c r="Y503" t="s">
        <v>4238</v>
      </c>
      <c r="Z503" t="s">
        <v>5312</v>
      </c>
      <c r="AA503" t="s">
        <v>5313</v>
      </c>
      <c r="AB503" t="s">
        <v>4303</v>
      </c>
      <c r="AC503" t="s">
        <v>4036</v>
      </c>
      <c r="AD503" t="s">
        <v>4018</v>
      </c>
      <c r="AE503" t="s">
        <v>3060</v>
      </c>
      <c r="AF503" t="s">
        <v>3271</v>
      </c>
      <c r="AG503" t="s">
        <v>3265</v>
      </c>
      <c r="AH503" t="s">
        <v>1220</v>
      </c>
      <c r="AI503" t="s">
        <v>3074</v>
      </c>
      <c r="AJ503" t="s">
        <v>5314</v>
      </c>
      <c r="AK503" t="s">
        <v>3274</v>
      </c>
      <c r="AL503" t="s">
        <v>3275</v>
      </c>
      <c r="AM503" t="s">
        <v>3028</v>
      </c>
      <c r="AN503" t="s">
        <v>3063</v>
      </c>
    </row>
    <row r="504" spans="1:40" x14ac:dyDescent="0.25">
      <c r="A504">
        <v>94390293</v>
      </c>
      <c r="B504">
        <v>12541</v>
      </c>
      <c r="C504" t="s">
        <v>5450</v>
      </c>
      <c r="D504" t="s">
        <v>3298</v>
      </c>
      <c r="E504" s="8">
        <v>34201</v>
      </c>
      <c r="F504" t="s">
        <v>3298</v>
      </c>
      <c r="G504" t="s">
        <v>4024</v>
      </c>
      <c r="H504" s="8">
        <v>45328</v>
      </c>
      <c r="I504" s="8">
        <v>46423</v>
      </c>
      <c r="J504" t="s">
        <v>3041</v>
      </c>
      <c r="K504" s="8">
        <v>219512</v>
      </c>
      <c r="M504">
        <v>220</v>
      </c>
      <c r="N504">
        <v>100</v>
      </c>
      <c r="O504" t="s">
        <v>4067</v>
      </c>
      <c r="P504" t="s">
        <v>4177</v>
      </c>
      <c r="Q504" t="s">
        <v>4007</v>
      </c>
      <c r="R504" t="s">
        <v>5451</v>
      </c>
      <c r="S504" t="s">
        <v>4458</v>
      </c>
      <c r="T504" t="s">
        <v>4404</v>
      </c>
      <c r="U504" t="s">
        <v>4114</v>
      </c>
      <c r="V504" t="s">
        <v>4011</v>
      </c>
      <c r="W504" t="s">
        <v>4190</v>
      </c>
      <c r="X504" t="s">
        <v>4459</v>
      </c>
      <c r="Y504" t="s">
        <v>4460</v>
      </c>
      <c r="Z504" t="s">
        <v>4461</v>
      </c>
      <c r="AA504" t="s">
        <v>4462</v>
      </c>
      <c r="AB504" t="s">
        <v>4118</v>
      </c>
      <c r="AC504" t="s">
        <v>4017</v>
      </c>
      <c r="AD504" t="s">
        <v>4018</v>
      </c>
      <c r="AE504" t="s">
        <v>3367</v>
      </c>
      <c r="AF504" t="s">
        <v>3304</v>
      </c>
      <c r="AG504" t="s">
        <v>3298</v>
      </c>
      <c r="AH504" t="s">
        <v>815</v>
      </c>
      <c r="AI504" t="s">
        <v>3074</v>
      </c>
      <c r="AJ504" t="s">
        <v>3296</v>
      </c>
      <c r="AK504" t="s">
        <v>3285</v>
      </c>
      <c r="AL504" t="s">
        <v>3275</v>
      </c>
      <c r="AM504" t="s">
        <v>3046</v>
      </c>
      <c r="AN504" t="s">
        <v>3055</v>
      </c>
    </row>
    <row r="505" spans="1:40" x14ac:dyDescent="0.25">
      <c r="A505">
        <v>1110563814</v>
      </c>
      <c r="B505">
        <v>12556</v>
      </c>
      <c r="C505" t="s">
        <v>5447</v>
      </c>
      <c r="D505" t="s">
        <v>3309</v>
      </c>
      <c r="E505" s="8">
        <v>41562</v>
      </c>
      <c r="F505" t="s">
        <v>3309</v>
      </c>
      <c r="G505" t="s">
        <v>4024</v>
      </c>
      <c r="H505" s="8">
        <v>45328</v>
      </c>
      <c r="I505" s="8">
        <v>219512</v>
      </c>
      <c r="J505" t="s">
        <v>3041</v>
      </c>
      <c r="K505" s="8">
        <v>219512</v>
      </c>
      <c r="M505">
        <v>220</v>
      </c>
      <c r="N505">
        <v>100</v>
      </c>
      <c r="O505" t="s">
        <v>4038</v>
      </c>
      <c r="P505" t="s">
        <v>4026</v>
      </c>
      <c r="Q505" t="s">
        <v>4027</v>
      </c>
      <c r="R505" t="s">
        <v>5448</v>
      </c>
      <c r="S505" t="s">
        <v>5449</v>
      </c>
      <c r="T505" t="s">
        <v>3063</v>
      </c>
      <c r="U505" t="s">
        <v>4438</v>
      </c>
      <c r="V505" t="s">
        <v>4042</v>
      </c>
      <c r="W505" t="s">
        <v>4043</v>
      </c>
      <c r="X505" t="s">
        <v>3574</v>
      </c>
      <c r="Y505" t="s">
        <v>4258</v>
      </c>
      <c r="Z505" t="s">
        <v>5394</v>
      </c>
      <c r="AA505" t="s">
        <v>5395</v>
      </c>
      <c r="AB505" t="s">
        <v>4097</v>
      </c>
      <c r="AC505" t="s">
        <v>4036</v>
      </c>
      <c r="AD505" t="s">
        <v>4018</v>
      </c>
      <c r="AE505" t="s">
        <v>3060</v>
      </c>
      <c r="AF505" t="s">
        <v>3575</v>
      </c>
      <c r="AG505" t="s">
        <v>3309</v>
      </c>
      <c r="AH505" t="s">
        <v>815</v>
      </c>
      <c r="AI505" t="s">
        <v>3048</v>
      </c>
      <c r="AJ505" t="s">
        <v>5396</v>
      </c>
      <c r="AK505" t="s">
        <v>3274</v>
      </c>
      <c r="AL505" t="s">
        <v>3275</v>
      </c>
      <c r="AM505" t="s">
        <v>3028</v>
      </c>
      <c r="AN505" t="s">
        <v>3063</v>
      </c>
    </row>
    <row r="506" spans="1:40" x14ac:dyDescent="0.25">
      <c r="A506">
        <v>1054564227</v>
      </c>
      <c r="B506">
        <v>12772</v>
      </c>
      <c r="C506" t="s">
        <v>5452</v>
      </c>
      <c r="D506" t="s">
        <v>5453</v>
      </c>
      <c r="E506" s="8">
        <v>41599</v>
      </c>
      <c r="F506" t="s">
        <v>3265</v>
      </c>
      <c r="G506" t="s">
        <v>4024</v>
      </c>
      <c r="H506" s="8">
        <v>45328</v>
      </c>
      <c r="I506" s="8">
        <v>219512</v>
      </c>
      <c r="J506" t="s">
        <v>3041</v>
      </c>
      <c r="K506" s="8">
        <v>219512</v>
      </c>
      <c r="M506">
        <v>220</v>
      </c>
      <c r="N506">
        <v>100</v>
      </c>
      <c r="O506" t="s">
        <v>4038</v>
      </c>
      <c r="P506" t="s">
        <v>4086</v>
      </c>
      <c r="Q506" t="s">
        <v>4027</v>
      </c>
      <c r="R506" t="s">
        <v>5454</v>
      </c>
      <c r="S506" t="s">
        <v>5169</v>
      </c>
      <c r="T506" t="s">
        <v>3059</v>
      </c>
      <c r="U506" t="s">
        <v>4387</v>
      </c>
      <c r="V506" t="s">
        <v>4356</v>
      </c>
      <c r="W506" t="s">
        <v>4043</v>
      </c>
      <c r="X506" t="s">
        <v>3270</v>
      </c>
      <c r="Y506" t="s">
        <v>4238</v>
      </c>
      <c r="Z506" t="s">
        <v>3272</v>
      </c>
      <c r="AA506" t="s">
        <v>4348</v>
      </c>
      <c r="AB506" t="s">
        <v>4322</v>
      </c>
      <c r="AC506" t="s">
        <v>4036</v>
      </c>
      <c r="AD506" t="s">
        <v>4018</v>
      </c>
      <c r="AE506" t="s">
        <v>3060</v>
      </c>
      <c r="AF506" t="s">
        <v>3271</v>
      </c>
      <c r="AG506" t="s">
        <v>3265</v>
      </c>
      <c r="AH506" t="s">
        <v>797</v>
      </c>
      <c r="AI506" t="s">
        <v>3048</v>
      </c>
      <c r="AJ506" t="s">
        <v>3273</v>
      </c>
      <c r="AK506" t="s">
        <v>3274</v>
      </c>
      <c r="AL506" t="s">
        <v>3275</v>
      </c>
      <c r="AM506" t="s">
        <v>3028</v>
      </c>
      <c r="AN506" t="s">
        <v>3063</v>
      </c>
    </row>
    <row r="507" spans="1:40" x14ac:dyDescent="0.25">
      <c r="A507">
        <v>1111776924</v>
      </c>
      <c r="B507">
        <v>12542</v>
      </c>
      <c r="C507" t="s">
        <v>5464</v>
      </c>
      <c r="D507" t="s">
        <v>4944</v>
      </c>
      <c r="E507" s="8">
        <v>39783</v>
      </c>
      <c r="F507" t="s">
        <v>3440</v>
      </c>
      <c r="G507" t="s">
        <v>4024</v>
      </c>
      <c r="H507" s="8">
        <v>45329</v>
      </c>
      <c r="I507" s="8">
        <v>46424</v>
      </c>
      <c r="J507" t="s">
        <v>3041</v>
      </c>
      <c r="K507" s="8">
        <v>219512</v>
      </c>
      <c r="M507">
        <v>220</v>
      </c>
      <c r="N507">
        <v>100</v>
      </c>
      <c r="O507" t="s">
        <v>4038</v>
      </c>
      <c r="P507" t="s">
        <v>4177</v>
      </c>
      <c r="Q507" t="s">
        <v>4027</v>
      </c>
      <c r="R507" t="s">
        <v>5465</v>
      </c>
      <c r="S507" t="s">
        <v>4469</v>
      </c>
      <c r="T507" t="s">
        <v>3063</v>
      </c>
      <c r="U507" t="s">
        <v>4114</v>
      </c>
      <c r="V507" t="s">
        <v>4042</v>
      </c>
      <c r="W507" t="s">
        <v>4190</v>
      </c>
      <c r="X507" t="s">
        <v>4529</v>
      </c>
      <c r="Y507" t="s">
        <v>4530</v>
      </c>
      <c r="Z507" t="s">
        <v>3305</v>
      </c>
      <c r="AA507" t="s">
        <v>4096</v>
      </c>
      <c r="AB507" t="s">
        <v>4118</v>
      </c>
      <c r="AC507" t="s">
        <v>4036</v>
      </c>
      <c r="AD507" t="s">
        <v>4018</v>
      </c>
      <c r="AE507" t="s">
        <v>3060</v>
      </c>
      <c r="AF507" t="s">
        <v>3304</v>
      </c>
      <c r="AG507" t="s">
        <v>3440</v>
      </c>
      <c r="AH507" t="s">
        <v>815</v>
      </c>
      <c r="AI507" t="s">
        <v>3074</v>
      </c>
      <c r="AJ507" t="s">
        <v>3306</v>
      </c>
      <c r="AK507" t="s">
        <v>3274</v>
      </c>
      <c r="AL507" t="s">
        <v>3275</v>
      </c>
      <c r="AM507" t="s">
        <v>3028</v>
      </c>
      <c r="AN507" t="s">
        <v>3063</v>
      </c>
    </row>
    <row r="508" spans="1:40" x14ac:dyDescent="0.25">
      <c r="A508">
        <v>1085931400</v>
      </c>
      <c r="B508">
        <v>12549</v>
      </c>
      <c r="C508" t="s">
        <v>5460</v>
      </c>
      <c r="D508" t="s">
        <v>4505</v>
      </c>
      <c r="E508" s="8">
        <v>40674</v>
      </c>
      <c r="F508" t="s">
        <v>3298</v>
      </c>
      <c r="G508" t="s">
        <v>4024</v>
      </c>
      <c r="H508" s="8">
        <v>45329</v>
      </c>
      <c r="I508" s="8">
        <v>46424</v>
      </c>
      <c r="J508" t="s">
        <v>3041</v>
      </c>
      <c r="K508" s="8">
        <v>219512</v>
      </c>
      <c r="M508">
        <v>220</v>
      </c>
      <c r="N508">
        <v>100</v>
      </c>
      <c r="O508" t="s">
        <v>4067</v>
      </c>
      <c r="P508" t="s">
        <v>4055</v>
      </c>
      <c r="Q508" t="s">
        <v>4027</v>
      </c>
      <c r="R508" t="s">
        <v>5461</v>
      </c>
      <c r="S508" t="s">
        <v>4130</v>
      </c>
      <c r="T508" t="s">
        <v>3063</v>
      </c>
      <c r="U508" t="s">
        <v>4114</v>
      </c>
      <c r="V508" t="s">
        <v>4042</v>
      </c>
      <c r="W508" t="s">
        <v>4190</v>
      </c>
      <c r="X508" t="s">
        <v>3303</v>
      </c>
      <c r="Y508" t="s">
        <v>4115</v>
      </c>
      <c r="Z508" t="s">
        <v>4506</v>
      </c>
      <c r="AA508" t="s">
        <v>4507</v>
      </c>
      <c r="AB508" t="s">
        <v>4118</v>
      </c>
      <c r="AC508" t="s">
        <v>4036</v>
      </c>
      <c r="AD508" t="s">
        <v>4018</v>
      </c>
      <c r="AE508" t="s">
        <v>3060</v>
      </c>
      <c r="AF508" t="s">
        <v>3304</v>
      </c>
      <c r="AG508" t="s">
        <v>3298</v>
      </c>
      <c r="AH508" t="s">
        <v>815</v>
      </c>
      <c r="AI508" t="s">
        <v>3074</v>
      </c>
      <c r="AJ508" t="s">
        <v>4508</v>
      </c>
      <c r="AK508" t="s">
        <v>3274</v>
      </c>
      <c r="AL508" t="s">
        <v>3275</v>
      </c>
      <c r="AM508" t="s">
        <v>3028</v>
      </c>
      <c r="AN508" t="s">
        <v>3063</v>
      </c>
    </row>
    <row r="509" spans="1:40" x14ac:dyDescent="0.25">
      <c r="A509">
        <v>80278462</v>
      </c>
      <c r="B509">
        <v>12554</v>
      </c>
      <c r="C509" t="s">
        <v>5458</v>
      </c>
      <c r="D509" t="s">
        <v>3298</v>
      </c>
      <c r="E509" s="8">
        <v>32538</v>
      </c>
      <c r="F509" t="s">
        <v>3298</v>
      </c>
      <c r="G509" t="s">
        <v>4024</v>
      </c>
      <c r="H509" s="8">
        <v>45329</v>
      </c>
      <c r="I509" s="8">
        <v>46424</v>
      </c>
      <c r="J509" t="s">
        <v>3041</v>
      </c>
      <c r="K509" s="8">
        <v>219512</v>
      </c>
      <c r="M509">
        <v>220</v>
      </c>
      <c r="N509">
        <v>100</v>
      </c>
      <c r="O509" t="s">
        <v>4067</v>
      </c>
      <c r="P509" t="s">
        <v>4055</v>
      </c>
      <c r="Q509" t="s">
        <v>4027</v>
      </c>
      <c r="R509" t="s">
        <v>5459</v>
      </c>
      <c r="S509" t="s">
        <v>4029</v>
      </c>
      <c r="T509" t="s">
        <v>3063</v>
      </c>
      <c r="U509" t="s">
        <v>4114</v>
      </c>
      <c r="V509" t="s">
        <v>4042</v>
      </c>
      <c r="W509" t="s">
        <v>4190</v>
      </c>
      <c r="X509" t="s">
        <v>3303</v>
      </c>
      <c r="Y509" t="s">
        <v>4115</v>
      </c>
      <c r="Z509" t="s">
        <v>2796</v>
      </c>
      <c r="AA509" t="s">
        <v>4251</v>
      </c>
      <c r="AB509" t="s">
        <v>4118</v>
      </c>
      <c r="AC509" t="s">
        <v>4036</v>
      </c>
      <c r="AD509" t="s">
        <v>4018</v>
      </c>
      <c r="AE509" t="s">
        <v>3060</v>
      </c>
      <c r="AF509" t="s">
        <v>3304</v>
      </c>
      <c r="AG509" t="s">
        <v>3298</v>
      </c>
      <c r="AH509" t="s">
        <v>815</v>
      </c>
      <c r="AI509" t="s">
        <v>3074</v>
      </c>
      <c r="AJ509" t="s">
        <v>3073</v>
      </c>
      <c r="AK509" t="s">
        <v>3274</v>
      </c>
      <c r="AL509" t="s">
        <v>3275</v>
      </c>
      <c r="AM509" t="s">
        <v>3028</v>
      </c>
      <c r="AN509" t="s">
        <v>3063</v>
      </c>
    </row>
    <row r="510" spans="1:40" x14ac:dyDescent="0.25">
      <c r="A510">
        <v>1060873760</v>
      </c>
      <c r="B510">
        <v>12567</v>
      </c>
      <c r="C510" t="s">
        <v>5462</v>
      </c>
      <c r="D510" t="s">
        <v>4856</v>
      </c>
      <c r="E510" s="8">
        <v>39948</v>
      </c>
      <c r="F510" t="s">
        <v>3298</v>
      </c>
      <c r="G510" t="s">
        <v>4024</v>
      </c>
      <c r="H510" s="8">
        <v>45329</v>
      </c>
      <c r="I510" s="8">
        <v>46424</v>
      </c>
      <c r="J510" t="s">
        <v>3041</v>
      </c>
      <c r="K510" s="8">
        <v>219512</v>
      </c>
      <c r="M510">
        <v>220</v>
      </c>
      <c r="N510">
        <v>100</v>
      </c>
      <c r="O510" t="s">
        <v>4067</v>
      </c>
      <c r="P510" t="s">
        <v>4006</v>
      </c>
      <c r="Q510" t="s">
        <v>4027</v>
      </c>
      <c r="R510" t="s">
        <v>5463</v>
      </c>
      <c r="S510" t="s">
        <v>4140</v>
      </c>
      <c r="T510" t="s">
        <v>3063</v>
      </c>
      <c r="U510" t="s">
        <v>4114</v>
      </c>
      <c r="V510" t="s">
        <v>4042</v>
      </c>
      <c r="W510" t="s">
        <v>4190</v>
      </c>
      <c r="X510" t="s">
        <v>3303</v>
      </c>
      <c r="Y510" t="s">
        <v>4115</v>
      </c>
      <c r="Z510" t="s">
        <v>3305</v>
      </c>
      <c r="AA510" t="s">
        <v>4096</v>
      </c>
      <c r="AB510" t="s">
        <v>4118</v>
      </c>
      <c r="AC510" t="s">
        <v>4036</v>
      </c>
      <c r="AD510" t="s">
        <v>4018</v>
      </c>
      <c r="AE510" t="s">
        <v>3060</v>
      </c>
      <c r="AF510" t="s">
        <v>3304</v>
      </c>
      <c r="AG510" t="s">
        <v>3298</v>
      </c>
      <c r="AH510" t="s">
        <v>815</v>
      </c>
      <c r="AI510" t="s">
        <v>3074</v>
      </c>
      <c r="AJ510" t="s">
        <v>3306</v>
      </c>
      <c r="AK510" t="s">
        <v>3274</v>
      </c>
      <c r="AL510" t="s">
        <v>3275</v>
      </c>
      <c r="AM510" t="s">
        <v>3028</v>
      </c>
      <c r="AN510" t="s">
        <v>3063</v>
      </c>
    </row>
    <row r="511" spans="1:40" x14ac:dyDescent="0.25">
      <c r="A511">
        <v>98532196</v>
      </c>
      <c r="B511">
        <v>12597</v>
      </c>
      <c r="C511" t="s">
        <v>5455</v>
      </c>
      <c r="D511" t="s">
        <v>5456</v>
      </c>
      <c r="E511" s="8">
        <v>32567</v>
      </c>
      <c r="F511" t="s">
        <v>3265</v>
      </c>
      <c r="G511" t="s">
        <v>4024</v>
      </c>
      <c r="H511" s="8">
        <v>45329</v>
      </c>
      <c r="I511" s="8">
        <v>219512</v>
      </c>
      <c r="J511" t="s">
        <v>3041</v>
      </c>
      <c r="K511" s="8">
        <v>219512</v>
      </c>
      <c r="M511">
        <v>220</v>
      </c>
      <c r="N511">
        <v>100</v>
      </c>
      <c r="O511" t="s">
        <v>4038</v>
      </c>
      <c r="P511" t="s">
        <v>4177</v>
      </c>
      <c r="Q511" t="s">
        <v>4007</v>
      </c>
      <c r="R511" t="s">
        <v>5457</v>
      </c>
      <c r="S511" t="s">
        <v>4029</v>
      </c>
      <c r="T511" t="s">
        <v>3059</v>
      </c>
      <c r="U511" t="s">
        <v>4049</v>
      </c>
      <c r="V511" t="s">
        <v>4031</v>
      </c>
      <c r="W511" t="s">
        <v>4043</v>
      </c>
      <c r="X511" t="s">
        <v>3270</v>
      </c>
      <c r="Y511" t="s">
        <v>4238</v>
      </c>
      <c r="Z511" t="s">
        <v>3283</v>
      </c>
      <c r="AA511" t="s">
        <v>4357</v>
      </c>
      <c r="AB511" t="s">
        <v>4303</v>
      </c>
      <c r="AC511" t="s">
        <v>4036</v>
      </c>
      <c r="AD511" t="s">
        <v>4018</v>
      </c>
      <c r="AE511" t="s">
        <v>3060</v>
      </c>
      <c r="AF511" t="s">
        <v>3271</v>
      </c>
      <c r="AG511" t="s">
        <v>3265</v>
      </c>
      <c r="AH511" t="s">
        <v>1220</v>
      </c>
      <c r="AI511" t="s">
        <v>3074</v>
      </c>
      <c r="AJ511" t="s">
        <v>3284</v>
      </c>
      <c r="AK511" t="s">
        <v>3274</v>
      </c>
      <c r="AL511" t="s">
        <v>3275</v>
      </c>
      <c r="AM511" t="s">
        <v>3028</v>
      </c>
      <c r="AN511" t="s">
        <v>3063</v>
      </c>
    </row>
    <row r="512" spans="1:40" x14ac:dyDescent="0.25">
      <c r="A512">
        <v>98712868</v>
      </c>
      <c r="B512">
        <v>12599</v>
      </c>
      <c r="C512" t="s">
        <v>5466</v>
      </c>
      <c r="D512" t="s">
        <v>5439</v>
      </c>
      <c r="E512" s="8">
        <v>37720</v>
      </c>
      <c r="F512" t="s">
        <v>3265</v>
      </c>
      <c r="G512" t="s">
        <v>4024</v>
      </c>
      <c r="H512" s="8">
        <v>45329</v>
      </c>
      <c r="I512" s="8">
        <v>219512</v>
      </c>
      <c r="J512" t="s">
        <v>3041</v>
      </c>
      <c r="K512" s="8">
        <v>219512</v>
      </c>
      <c r="M512">
        <v>220</v>
      </c>
      <c r="N512">
        <v>100</v>
      </c>
      <c r="O512" t="s">
        <v>4038</v>
      </c>
      <c r="P512" t="s">
        <v>4177</v>
      </c>
      <c r="Q512" t="s">
        <v>4046</v>
      </c>
      <c r="R512" t="s">
        <v>5467</v>
      </c>
      <c r="S512" t="s">
        <v>4101</v>
      </c>
      <c r="T512" t="s">
        <v>3059</v>
      </c>
      <c r="U512" t="s">
        <v>4049</v>
      </c>
      <c r="V512" t="s">
        <v>4031</v>
      </c>
      <c r="W512" t="s">
        <v>4043</v>
      </c>
      <c r="X512" t="s">
        <v>3270</v>
      </c>
      <c r="Y512" t="s">
        <v>4238</v>
      </c>
      <c r="Z512" t="s">
        <v>3283</v>
      </c>
      <c r="AA512" t="s">
        <v>4357</v>
      </c>
      <c r="AB512" t="s">
        <v>4303</v>
      </c>
      <c r="AC512" t="s">
        <v>4036</v>
      </c>
      <c r="AD512" t="s">
        <v>4018</v>
      </c>
      <c r="AE512" t="s">
        <v>3060</v>
      </c>
      <c r="AF512" t="s">
        <v>3271</v>
      </c>
      <c r="AG512" t="s">
        <v>3265</v>
      </c>
      <c r="AH512" t="s">
        <v>1220</v>
      </c>
      <c r="AI512" t="s">
        <v>3074</v>
      </c>
      <c r="AJ512" t="s">
        <v>3284</v>
      </c>
      <c r="AK512" t="s">
        <v>3274</v>
      </c>
      <c r="AL512" t="s">
        <v>3275</v>
      </c>
      <c r="AM512" t="s">
        <v>3028</v>
      </c>
      <c r="AN512" t="s">
        <v>3063</v>
      </c>
    </row>
    <row r="513" spans="1:40" x14ac:dyDescent="0.25">
      <c r="A513">
        <v>71375296</v>
      </c>
      <c r="B513">
        <v>12653</v>
      </c>
      <c r="C513" t="s">
        <v>5468</v>
      </c>
      <c r="D513" t="s">
        <v>3265</v>
      </c>
      <c r="E513" s="8">
        <v>29771</v>
      </c>
      <c r="F513" t="s">
        <v>3265</v>
      </c>
      <c r="G513" t="s">
        <v>4024</v>
      </c>
      <c r="H513" s="8">
        <v>45332</v>
      </c>
      <c r="I513" s="8">
        <v>219512</v>
      </c>
      <c r="J513" t="s">
        <v>3041</v>
      </c>
      <c r="K513" s="8">
        <v>219512</v>
      </c>
      <c r="M513">
        <v>220</v>
      </c>
      <c r="N513">
        <v>100</v>
      </c>
      <c r="O513" t="s">
        <v>4038</v>
      </c>
      <c r="P513" t="s">
        <v>4177</v>
      </c>
      <c r="Q513" t="s">
        <v>4027</v>
      </c>
      <c r="R513" t="s">
        <v>5469</v>
      </c>
      <c r="S513" t="s">
        <v>4437</v>
      </c>
      <c r="T513" t="s">
        <v>3097</v>
      </c>
      <c r="U513" t="s">
        <v>4049</v>
      </c>
      <c r="V513" t="s">
        <v>4011</v>
      </c>
      <c r="W513" t="s">
        <v>4043</v>
      </c>
      <c r="X513" t="s">
        <v>3270</v>
      </c>
      <c r="Y513" t="s">
        <v>4238</v>
      </c>
      <c r="Z513" t="s">
        <v>5312</v>
      </c>
      <c r="AA513" t="s">
        <v>5313</v>
      </c>
      <c r="AB513" t="s">
        <v>4303</v>
      </c>
      <c r="AC513" t="s">
        <v>4017</v>
      </c>
      <c r="AD513" t="s">
        <v>4018</v>
      </c>
      <c r="AE513" t="s">
        <v>3060</v>
      </c>
      <c r="AF513" t="s">
        <v>3271</v>
      </c>
      <c r="AG513" t="s">
        <v>3265</v>
      </c>
      <c r="AH513" t="s">
        <v>1220</v>
      </c>
      <c r="AI513" t="s">
        <v>3074</v>
      </c>
      <c r="AJ513" t="s">
        <v>5314</v>
      </c>
      <c r="AK513" t="s">
        <v>3274</v>
      </c>
      <c r="AL513" t="s">
        <v>3275</v>
      </c>
      <c r="AM513" t="s">
        <v>3028</v>
      </c>
      <c r="AN513" t="s">
        <v>3063</v>
      </c>
    </row>
    <row r="514" spans="1:40" x14ac:dyDescent="0.25">
      <c r="A514">
        <v>1127942485</v>
      </c>
      <c r="B514">
        <v>12607</v>
      </c>
      <c r="C514" t="s">
        <v>5470</v>
      </c>
      <c r="D514" t="s">
        <v>5471</v>
      </c>
      <c r="E514" s="8">
        <v>39398</v>
      </c>
      <c r="F514" t="s">
        <v>3298</v>
      </c>
      <c r="G514" t="s">
        <v>4024</v>
      </c>
      <c r="H514" s="8">
        <v>45334</v>
      </c>
      <c r="I514" s="8">
        <v>219512</v>
      </c>
      <c r="J514" t="s">
        <v>3041</v>
      </c>
      <c r="K514" s="8">
        <v>219512</v>
      </c>
      <c r="M514">
        <v>220</v>
      </c>
      <c r="N514">
        <v>100</v>
      </c>
      <c r="O514" t="s">
        <v>4038</v>
      </c>
      <c r="P514" t="s">
        <v>4086</v>
      </c>
      <c r="Q514" t="s">
        <v>4027</v>
      </c>
      <c r="R514" t="s">
        <v>5472</v>
      </c>
      <c r="S514" t="s">
        <v>5176</v>
      </c>
      <c r="T514" t="s">
        <v>3059</v>
      </c>
      <c r="U514" t="s">
        <v>4114</v>
      </c>
      <c r="V514" t="s">
        <v>4356</v>
      </c>
      <c r="W514" t="s">
        <v>4043</v>
      </c>
      <c r="X514" t="s">
        <v>3270</v>
      </c>
      <c r="Y514" t="s">
        <v>4238</v>
      </c>
      <c r="Z514" t="s">
        <v>3272</v>
      </c>
      <c r="AA514" t="s">
        <v>4348</v>
      </c>
      <c r="AB514" t="s">
        <v>4322</v>
      </c>
      <c r="AC514" t="s">
        <v>4036</v>
      </c>
      <c r="AD514" t="s">
        <v>4018</v>
      </c>
      <c r="AE514" t="s">
        <v>3060</v>
      </c>
      <c r="AF514" t="s">
        <v>3271</v>
      </c>
      <c r="AG514" t="s">
        <v>3265</v>
      </c>
      <c r="AH514" t="s">
        <v>797</v>
      </c>
      <c r="AI514" t="s">
        <v>3048</v>
      </c>
      <c r="AJ514" t="s">
        <v>3273</v>
      </c>
      <c r="AK514" t="s">
        <v>3274</v>
      </c>
      <c r="AL514" t="s">
        <v>3275</v>
      </c>
      <c r="AM514" t="s">
        <v>3028</v>
      </c>
      <c r="AN514" t="s">
        <v>3063</v>
      </c>
    </row>
    <row r="515" spans="1:40" x14ac:dyDescent="0.25">
      <c r="A515">
        <v>1130627510</v>
      </c>
      <c r="B515">
        <v>12608</v>
      </c>
      <c r="C515" t="s">
        <v>5473</v>
      </c>
      <c r="D515" t="s">
        <v>3298</v>
      </c>
      <c r="E515" s="8">
        <v>38196</v>
      </c>
      <c r="F515" t="s">
        <v>3298</v>
      </c>
      <c r="G515" t="s">
        <v>4024</v>
      </c>
      <c r="H515" s="8">
        <v>45334</v>
      </c>
      <c r="I515" s="8">
        <v>46429</v>
      </c>
      <c r="J515" t="s">
        <v>3041</v>
      </c>
      <c r="K515" s="8">
        <v>219512</v>
      </c>
      <c r="M515">
        <v>220</v>
      </c>
      <c r="N515">
        <v>100</v>
      </c>
      <c r="O515" t="s">
        <v>4067</v>
      </c>
      <c r="P515" t="s">
        <v>4177</v>
      </c>
      <c r="Q515" t="s">
        <v>4076</v>
      </c>
      <c r="R515" t="s">
        <v>5474</v>
      </c>
      <c r="S515" t="s">
        <v>4140</v>
      </c>
      <c r="T515" t="s">
        <v>3063</v>
      </c>
      <c r="U515" t="s">
        <v>4114</v>
      </c>
      <c r="V515" t="s">
        <v>4042</v>
      </c>
      <c r="W515" t="s">
        <v>4190</v>
      </c>
      <c r="X515" t="s">
        <v>3303</v>
      </c>
      <c r="Y515" t="s">
        <v>4115</v>
      </c>
      <c r="Z515" t="s">
        <v>3305</v>
      </c>
      <c r="AA515" t="s">
        <v>4096</v>
      </c>
      <c r="AB515" t="s">
        <v>4118</v>
      </c>
      <c r="AC515" t="s">
        <v>4036</v>
      </c>
      <c r="AD515" t="s">
        <v>4018</v>
      </c>
      <c r="AE515" t="s">
        <v>3060</v>
      </c>
      <c r="AF515" t="s">
        <v>3304</v>
      </c>
      <c r="AG515" t="s">
        <v>3298</v>
      </c>
      <c r="AH515" t="s">
        <v>815</v>
      </c>
      <c r="AI515" t="s">
        <v>3074</v>
      </c>
      <c r="AJ515" t="s">
        <v>3306</v>
      </c>
      <c r="AK515" t="s">
        <v>3274</v>
      </c>
      <c r="AL515" t="s">
        <v>3275</v>
      </c>
      <c r="AM515" t="s">
        <v>3028</v>
      </c>
      <c r="AN515" t="s">
        <v>3063</v>
      </c>
    </row>
    <row r="516" spans="1:40" x14ac:dyDescent="0.25">
      <c r="A516">
        <v>1085690565</v>
      </c>
      <c r="B516">
        <v>12628</v>
      </c>
      <c r="C516" t="s">
        <v>5475</v>
      </c>
      <c r="D516" t="s">
        <v>5476</v>
      </c>
      <c r="E516" s="8">
        <v>42321</v>
      </c>
      <c r="F516" t="s">
        <v>3298</v>
      </c>
      <c r="G516" t="s">
        <v>4024</v>
      </c>
      <c r="H516" s="8">
        <v>45335</v>
      </c>
      <c r="I516" s="8">
        <v>46430</v>
      </c>
      <c r="J516" t="s">
        <v>3041</v>
      </c>
      <c r="K516" s="8">
        <v>219512</v>
      </c>
      <c r="M516">
        <v>220</v>
      </c>
      <c r="N516">
        <v>100</v>
      </c>
      <c r="O516" t="s">
        <v>4067</v>
      </c>
      <c r="P516" t="s">
        <v>4006</v>
      </c>
      <c r="Q516" t="s">
        <v>4076</v>
      </c>
      <c r="R516" t="s">
        <v>5477</v>
      </c>
      <c r="S516" t="s">
        <v>4140</v>
      </c>
      <c r="T516" t="s">
        <v>3063</v>
      </c>
      <c r="U516" t="s">
        <v>4114</v>
      </c>
      <c r="V516" t="s">
        <v>4042</v>
      </c>
      <c r="W516" t="s">
        <v>4190</v>
      </c>
      <c r="X516" t="s">
        <v>3303</v>
      </c>
      <c r="Y516" t="s">
        <v>4115</v>
      </c>
      <c r="Z516" t="s">
        <v>4116</v>
      </c>
      <c r="AA516" t="s">
        <v>4117</v>
      </c>
      <c r="AB516" t="s">
        <v>4118</v>
      </c>
      <c r="AC516" t="s">
        <v>4036</v>
      </c>
      <c r="AD516" t="s">
        <v>4018</v>
      </c>
      <c r="AE516" t="s">
        <v>3060</v>
      </c>
      <c r="AF516" t="s">
        <v>3304</v>
      </c>
      <c r="AG516" t="s">
        <v>3298</v>
      </c>
      <c r="AH516" t="s">
        <v>815</v>
      </c>
      <c r="AI516" t="s">
        <v>3074</v>
      </c>
      <c r="AJ516" t="s">
        <v>4119</v>
      </c>
      <c r="AK516" t="s">
        <v>3274</v>
      </c>
      <c r="AL516" t="s">
        <v>3275</v>
      </c>
      <c r="AM516" t="s">
        <v>3028</v>
      </c>
      <c r="AN516" t="s">
        <v>3063</v>
      </c>
    </row>
    <row r="517" spans="1:40" x14ac:dyDescent="0.25">
      <c r="A517">
        <v>10634232</v>
      </c>
      <c r="B517">
        <v>12659</v>
      </c>
      <c r="C517" t="s">
        <v>5478</v>
      </c>
      <c r="D517" t="s">
        <v>3298</v>
      </c>
      <c r="E517" s="8">
        <v>37672</v>
      </c>
      <c r="F517" t="s">
        <v>3298</v>
      </c>
      <c r="G517" t="s">
        <v>4024</v>
      </c>
      <c r="H517" s="8">
        <v>45336</v>
      </c>
      <c r="I517" s="8">
        <v>46431</v>
      </c>
      <c r="J517" t="s">
        <v>3041</v>
      </c>
      <c r="K517" s="8">
        <v>219512</v>
      </c>
      <c r="M517">
        <v>220</v>
      </c>
      <c r="N517">
        <v>100</v>
      </c>
      <c r="O517" t="s">
        <v>4067</v>
      </c>
      <c r="P517" t="s">
        <v>4142</v>
      </c>
      <c r="Q517" t="s">
        <v>4046</v>
      </c>
      <c r="R517" t="s">
        <v>5479</v>
      </c>
      <c r="S517" t="s">
        <v>4542</v>
      </c>
      <c r="T517" t="s">
        <v>3063</v>
      </c>
      <c r="U517" t="s">
        <v>4114</v>
      </c>
      <c r="V517" t="s">
        <v>4042</v>
      </c>
      <c r="W517" t="s">
        <v>4190</v>
      </c>
      <c r="X517" t="s">
        <v>3303</v>
      </c>
      <c r="Y517" t="s">
        <v>4115</v>
      </c>
      <c r="Z517" t="s">
        <v>2796</v>
      </c>
      <c r="AA517" t="s">
        <v>4251</v>
      </c>
      <c r="AB517" t="s">
        <v>4118</v>
      </c>
      <c r="AC517" t="s">
        <v>4036</v>
      </c>
      <c r="AD517" t="s">
        <v>4018</v>
      </c>
      <c r="AE517" t="s">
        <v>3060</v>
      </c>
      <c r="AF517" t="s">
        <v>3304</v>
      </c>
      <c r="AG517" t="s">
        <v>3298</v>
      </c>
      <c r="AH517" t="s">
        <v>815</v>
      </c>
      <c r="AI517" t="s">
        <v>3074</v>
      </c>
      <c r="AJ517" t="s">
        <v>3073</v>
      </c>
      <c r="AK517" t="s">
        <v>3274</v>
      </c>
      <c r="AL517" t="s">
        <v>3275</v>
      </c>
      <c r="AM517" t="s">
        <v>3028</v>
      </c>
      <c r="AN517" t="s">
        <v>3063</v>
      </c>
    </row>
    <row r="518" spans="1:40" x14ac:dyDescent="0.25">
      <c r="A518">
        <v>16948037</v>
      </c>
      <c r="B518">
        <v>12669</v>
      </c>
      <c r="C518" t="s">
        <v>5480</v>
      </c>
      <c r="D518" t="s">
        <v>4944</v>
      </c>
      <c r="E518" s="8">
        <v>37036</v>
      </c>
      <c r="F518" t="s">
        <v>3298</v>
      </c>
      <c r="G518" t="s">
        <v>4024</v>
      </c>
      <c r="H518" s="8">
        <v>45336</v>
      </c>
      <c r="I518" s="8">
        <v>46431</v>
      </c>
      <c r="J518" t="s">
        <v>3041</v>
      </c>
      <c r="K518" s="8">
        <v>219512</v>
      </c>
      <c r="M518">
        <v>220</v>
      </c>
      <c r="N518">
        <v>100</v>
      </c>
      <c r="O518" t="s">
        <v>4067</v>
      </c>
      <c r="P518" t="s">
        <v>4142</v>
      </c>
      <c r="Q518" t="s">
        <v>4027</v>
      </c>
      <c r="R518" t="s">
        <v>5481</v>
      </c>
      <c r="S518" t="s">
        <v>5482</v>
      </c>
      <c r="T518" t="s">
        <v>3063</v>
      </c>
      <c r="U518" t="s">
        <v>4114</v>
      </c>
      <c r="V518" t="s">
        <v>4042</v>
      </c>
      <c r="W518" t="s">
        <v>4190</v>
      </c>
      <c r="X518" t="s">
        <v>3303</v>
      </c>
      <c r="Y518" t="s">
        <v>4115</v>
      </c>
      <c r="Z518" t="s">
        <v>3305</v>
      </c>
      <c r="AA518" t="s">
        <v>4096</v>
      </c>
      <c r="AB518" t="s">
        <v>4118</v>
      </c>
      <c r="AC518" t="s">
        <v>4036</v>
      </c>
      <c r="AD518" t="s">
        <v>4018</v>
      </c>
      <c r="AE518" t="s">
        <v>3060</v>
      </c>
      <c r="AF518" t="s">
        <v>3304</v>
      </c>
      <c r="AG518" t="s">
        <v>3298</v>
      </c>
      <c r="AH518" t="s">
        <v>815</v>
      </c>
      <c r="AI518" t="s">
        <v>3074</v>
      </c>
      <c r="AJ518" t="s">
        <v>3306</v>
      </c>
      <c r="AK518" t="s">
        <v>3274</v>
      </c>
      <c r="AL518" t="s">
        <v>3275</v>
      </c>
      <c r="AM518" t="s">
        <v>3028</v>
      </c>
      <c r="AN518" t="s">
        <v>3063</v>
      </c>
    </row>
    <row r="519" spans="1:40" x14ac:dyDescent="0.25">
      <c r="A519">
        <v>1143992482</v>
      </c>
      <c r="B519">
        <v>12674</v>
      </c>
      <c r="C519" t="s">
        <v>5483</v>
      </c>
      <c r="D519" t="s">
        <v>3298</v>
      </c>
      <c r="E519" s="8">
        <v>42526</v>
      </c>
      <c r="F519" t="s">
        <v>3298</v>
      </c>
      <c r="G519" t="s">
        <v>4024</v>
      </c>
      <c r="H519" s="8">
        <v>45336</v>
      </c>
      <c r="I519" s="8">
        <v>46431</v>
      </c>
      <c r="J519" t="s">
        <v>3041</v>
      </c>
      <c r="K519" s="8">
        <v>219512</v>
      </c>
      <c r="M519">
        <v>220</v>
      </c>
      <c r="N519">
        <v>100</v>
      </c>
      <c r="O519" t="s">
        <v>4067</v>
      </c>
      <c r="P519" t="s">
        <v>4086</v>
      </c>
      <c r="Q519" t="s">
        <v>4027</v>
      </c>
      <c r="R519" t="s">
        <v>5484</v>
      </c>
      <c r="S519" t="s">
        <v>4109</v>
      </c>
      <c r="T519" t="s">
        <v>3063</v>
      </c>
      <c r="U519" t="s">
        <v>4114</v>
      </c>
      <c r="V519" t="s">
        <v>4042</v>
      </c>
      <c r="W519" t="s">
        <v>4190</v>
      </c>
      <c r="X519" t="s">
        <v>3303</v>
      </c>
      <c r="Y519" t="s">
        <v>4115</v>
      </c>
      <c r="Z519" t="s">
        <v>2796</v>
      </c>
      <c r="AA519" t="s">
        <v>4251</v>
      </c>
      <c r="AB519" t="s">
        <v>4118</v>
      </c>
      <c r="AC519" t="s">
        <v>4036</v>
      </c>
      <c r="AD519" t="s">
        <v>4018</v>
      </c>
      <c r="AE519" t="s">
        <v>3060</v>
      </c>
      <c r="AF519" t="s">
        <v>3304</v>
      </c>
      <c r="AG519" t="s">
        <v>3298</v>
      </c>
      <c r="AH519" t="s">
        <v>815</v>
      </c>
      <c r="AI519" t="s">
        <v>3074</v>
      </c>
      <c r="AJ519" t="s">
        <v>3073</v>
      </c>
      <c r="AK519" t="s">
        <v>3274</v>
      </c>
      <c r="AL519" t="s">
        <v>3275</v>
      </c>
      <c r="AM519" t="s">
        <v>3028</v>
      </c>
      <c r="AN519" t="s">
        <v>3063</v>
      </c>
    </row>
    <row r="520" spans="1:40" x14ac:dyDescent="0.25">
      <c r="A520">
        <v>1110554568</v>
      </c>
      <c r="B520">
        <v>12678</v>
      </c>
      <c r="C520" t="s">
        <v>5487</v>
      </c>
      <c r="D520" t="s">
        <v>3309</v>
      </c>
      <c r="E520" s="8">
        <v>41278</v>
      </c>
      <c r="F520" t="s">
        <v>3309</v>
      </c>
      <c r="G520" t="s">
        <v>4024</v>
      </c>
      <c r="H520" s="8">
        <v>45337</v>
      </c>
      <c r="I520" s="8">
        <v>46432</v>
      </c>
      <c r="J520" t="s">
        <v>3041</v>
      </c>
      <c r="K520" s="8">
        <v>219512</v>
      </c>
      <c r="M520">
        <v>220</v>
      </c>
      <c r="N520">
        <v>100</v>
      </c>
      <c r="O520" t="s">
        <v>4038</v>
      </c>
      <c r="P520" t="s">
        <v>4055</v>
      </c>
      <c r="Q520" t="s">
        <v>4027</v>
      </c>
      <c r="R520" t="s">
        <v>5488</v>
      </c>
      <c r="S520" t="s">
        <v>4494</v>
      </c>
      <c r="T520" t="s">
        <v>3063</v>
      </c>
      <c r="U520" t="s">
        <v>4438</v>
      </c>
      <c r="V520" t="s">
        <v>4042</v>
      </c>
      <c r="W520" t="s">
        <v>4190</v>
      </c>
      <c r="X520" t="s">
        <v>3574</v>
      </c>
      <c r="Y520" t="s">
        <v>4258</v>
      </c>
      <c r="Z520" t="s">
        <v>2796</v>
      </c>
      <c r="AA520" t="s">
        <v>4251</v>
      </c>
      <c r="AB520" t="s">
        <v>4097</v>
      </c>
      <c r="AC520" t="s">
        <v>4036</v>
      </c>
      <c r="AD520" t="s">
        <v>4018</v>
      </c>
      <c r="AE520" t="s">
        <v>3060</v>
      </c>
      <c r="AF520" t="s">
        <v>3575</v>
      </c>
      <c r="AG520" t="s">
        <v>3309</v>
      </c>
      <c r="AH520" t="s">
        <v>815</v>
      </c>
      <c r="AI520" t="s">
        <v>3074</v>
      </c>
      <c r="AJ520" t="s">
        <v>3073</v>
      </c>
      <c r="AK520" t="s">
        <v>3274</v>
      </c>
      <c r="AL520" t="s">
        <v>3275</v>
      </c>
      <c r="AM520" t="s">
        <v>3028</v>
      </c>
      <c r="AN520" t="s">
        <v>3063</v>
      </c>
    </row>
    <row r="521" spans="1:40" x14ac:dyDescent="0.25">
      <c r="A521">
        <v>1111336249</v>
      </c>
      <c r="B521">
        <v>12696</v>
      </c>
      <c r="C521" t="s">
        <v>5489</v>
      </c>
      <c r="D521" t="s">
        <v>4766</v>
      </c>
      <c r="E521" s="8">
        <v>39601</v>
      </c>
      <c r="F521" t="s">
        <v>3298</v>
      </c>
      <c r="G521" t="s">
        <v>4024</v>
      </c>
      <c r="H521" s="8">
        <v>45337</v>
      </c>
      <c r="I521" s="8">
        <v>46432</v>
      </c>
      <c r="J521" t="s">
        <v>3041</v>
      </c>
      <c r="K521" s="8">
        <v>219512</v>
      </c>
      <c r="M521">
        <v>220</v>
      </c>
      <c r="N521">
        <v>100</v>
      </c>
      <c r="O521" t="s">
        <v>4038</v>
      </c>
      <c r="P521" t="s">
        <v>4142</v>
      </c>
      <c r="Q521" t="s">
        <v>4046</v>
      </c>
      <c r="R521" t="s">
        <v>5490</v>
      </c>
      <c r="S521" t="s">
        <v>4140</v>
      </c>
      <c r="T521" t="s">
        <v>3063</v>
      </c>
      <c r="U521" t="s">
        <v>4114</v>
      </c>
      <c r="V521" t="s">
        <v>4042</v>
      </c>
      <c r="W521" t="s">
        <v>4190</v>
      </c>
      <c r="X521" t="s">
        <v>4524</v>
      </c>
      <c r="Y521" t="s">
        <v>4525</v>
      </c>
      <c r="Z521" t="s">
        <v>3305</v>
      </c>
      <c r="AA521" t="s">
        <v>4096</v>
      </c>
      <c r="AB521" t="s">
        <v>4118</v>
      </c>
      <c r="AC521" t="s">
        <v>4036</v>
      </c>
      <c r="AD521" t="s">
        <v>4018</v>
      </c>
      <c r="AE521" t="s">
        <v>3060</v>
      </c>
      <c r="AF521" t="s">
        <v>3304</v>
      </c>
      <c r="AG521" t="s">
        <v>3449</v>
      </c>
      <c r="AH521" t="s">
        <v>815</v>
      </c>
      <c r="AI521" t="s">
        <v>3074</v>
      </c>
      <c r="AJ521" t="s">
        <v>3306</v>
      </c>
      <c r="AK521" t="s">
        <v>3274</v>
      </c>
      <c r="AL521" t="s">
        <v>3275</v>
      </c>
      <c r="AM521" t="s">
        <v>3028</v>
      </c>
      <c r="AN521" t="s">
        <v>3063</v>
      </c>
    </row>
    <row r="522" spans="1:40" x14ac:dyDescent="0.25">
      <c r="A522">
        <v>1113680279</v>
      </c>
      <c r="B522">
        <v>12698</v>
      </c>
      <c r="C522" t="s">
        <v>5485</v>
      </c>
      <c r="D522" t="s">
        <v>3449</v>
      </c>
      <c r="E522" s="8">
        <v>41796</v>
      </c>
      <c r="F522" t="s">
        <v>3449</v>
      </c>
      <c r="G522" t="s">
        <v>4024</v>
      </c>
      <c r="H522" s="8">
        <v>45337</v>
      </c>
      <c r="I522" s="8">
        <v>46432</v>
      </c>
      <c r="J522" t="s">
        <v>3041</v>
      </c>
      <c r="K522" s="8">
        <v>219512</v>
      </c>
      <c r="M522">
        <v>220</v>
      </c>
      <c r="N522">
        <v>100</v>
      </c>
      <c r="O522" t="s">
        <v>4038</v>
      </c>
      <c r="P522" t="s">
        <v>4142</v>
      </c>
      <c r="Q522" t="s">
        <v>4007</v>
      </c>
      <c r="R522" t="s">
        <v>5486</v>
      </c>
      <c r="S522" t="s">
        <v>4140</v>
      </c>
      <c r="T522" t="s">
        <v>3063</v>
      </c>
      <c r="U522" t="s">
        <v>4114</v>
      </c>
      <c r="V522" t="s">
        <v>4042</v>
      </c>
      <c r="W522" t="s">
        <v>4190</v>
      </c>
      <c r="X522" t="s">
        <v>4524</v>
      </c>
      <c r="Y522" t="s">
        <v>4525</v>
      </c>
      <c r="Z522" t="s">
        <v>3305</v>
      </c>
      <c r="AA522" t="s">
        <v>4096</v>
      </c>
      <c r="AB522" t="s">
        <v>4118</v>
      </c>
      <c r="AC522" t="s">
        <v>4036</v>
      </c>
      <c r="AD522" t="s">
        <v>4018</v>
      </c>
      <c r="AE522" t="s">
        <v>3060</v>
      </c>
      <c r="AF522" t="s">
        <v>3304</v>
      </c>
      <c r="AG522" t="s">
        <v>3449</v>
      </c>
      <c r="AH522" t="s">
        <v>815</v>
      </c>
      <c r="AI522" t="s">
        <v>3074</v>
      </c>
      <c r="AJ522" t="s">
        <v>3306</v>
      </c>
      <c r="AK522" t="s">
        <v>3274</v>
      </c>
      <c r="AL522" t="s">
        <v>3275</v>
      </c>
      <c r="AM522" t="s">
        <v>3028</v>
      </c>
      <c r="AN522" t="s">
        <v>3063</v>
      </c>
    </row>
    <row r="523" spans="1:40" x14ac:dyDescent="0.25">
      <c r="A523">
        <v>1105682214</v>
      </c>
      <c r="B523">
        <v>12725</v>
      </c>
      <c r="C523" t="s">
        <v>5491</v>
      </c>
      <c r="D523" t="s">
        <v>3429</v>
      </c>
      <c r="E523" s="8">
        <v>40080</v>
      </c>
      <c r="F523" t="s">
        <v>3429</v>
      </c>
      <c r="G523" t="s">
        <v>4024</v>
      </c>
      <c r="H523" s="8">
        <v>45339</v>
      </c>
      <c r="I523" s="8">
        <v>219512</v>
      </c>
      <c r="J523" t="s">
        <v>3041</v>
      </c>
      <c r="K523" s="8">
        <v>219512</v>
      </c>
      <c r="M523">
        <v>220</v>
      </c>
      <c r="N523">
        <v>100</v>
      </c>
      <c r="O523" t="s">
        <v>4038</v>
      </c>
      <c r="P523" t="s">
        <v>4006</v>
      </c>
      <c r="Q523" t="s">
        <v>4027</v>
      </c>
      <c r="R523" t="s">
        <v>5492</v>
      </c>
      <c r="S523" t="s">
        <v>5393</v>
      </c>
      <c r="T523" t="s">
        <v>3063</v>
      </c>
      <c r="U523" t="s">
        <v>4438</v>
      </c>
      <c r="V523" t="s">
        <v>4042</v>
      </c>
      <c r="W523" t="s">
        <v>4043</v>
      </c>
      <c r="X523" t="s">
        <v>3574</v>
      </c>
      <c r="Y523" t="s">
        <v>4258</v>
      </c>
      <c r="Z523" t="s">
        <v>5394</v>
      </c>
      <c r="AA523" t="s">
        <v>5395</v>
      </c>
      <c r="AB523" t="s">
        <v>4097</v>
      </c>
      <c r="AC523" t="s">
        <v>4036</v>
      </c>
      <c r="AD523" t="s">
        <v>4018</v>
      </c>
      <c r="AE523" t="s">
        <v>3060</v>
      </c>
      <c r="AF523" t="s">
        <v>3575</v>
      </c>
      <c r="AG523" t="s">
        <v>3309</v>
      </c>
      <c r="AH523" t="s">
        <v>815</v>
      </c>
      <c r="AI523" t="s">
        <v>3048</v>
      </c>
      <c r="AJ523" t="s">
        <v>5396</v>
      </c>
      <c r="AK523" t="s">
        <v>3274</v>
      </c>
      <c r="AL523" t="s">
        <v>3275</v>
      </c>
      <c r="AM523" t="s">
        <v>3028</v>
      </c>
      <c r="AN523" t="s">
        <v>3063</v>
      </c>
    </row>
    <row r="524" spans="1:40" x14ac:dyDescent="0.25">
      <c r="A524">
        <v>1037583659</v>
      </c>
      <c r="B524">
        <v>12783</v>
      </c>
      <c r="C524" t="s">
        <v>5498</v>
      </c>
      <c r="D524" t="s">
        <v>4253</v>
      </c>
      <c r="E524" s="8">
        <v>38602</v>
      </c>
      <c r="F524" t="s">
        <v>3265</v>
      </c>
      <c r="G524" t="s">
        <v>4024</v>
      </c>
      <c r="H524" s="8">
        <v>45341</v>
      </c>
      <c r="I524" s="8">
        <v>219512</v>
      </c>
      <c r="J524" t="s">
        <v>3041</v>
      </c>
      <c r="K524" s="8">
        <v>219512</v>
      </c>
      <c r="M524">
        <v>220</v>
      </c>
      <c r="N524">
        <v>100</v>
      </c>
      <c r="O524" t="s">
        <v>4038</v>
      </c>
      <c r="P524" t="s">
        <v>4177</v>
      </c>
      <c r="Q524" t="s">
        <v>4046</v>
      </c>
      <c r="R524" t="s">
        <v>5499</v>
      </c>
      <c r="S524" t="s">
        <v>3100</v>
      </c>
      <c r="T524" t="s">
        <v>3059</v>
      </c>
      <c r="U524" t="s">
        <v>4049</v>
      </c>
      <c r="V524" t="s">
        <v>4356</v>
      </c>
      <c r="W524" t="s">
        <v>4043</v>
      </c>
      <c r="X524" t="s">
        <v>3270</v>
      </c>
      <c r="Y524" t="s">
        <v>4238</v>
      </c>
      <c r="Z524" t="s">
        <v>3283</v>
      </c>
      <c r="AA524" t="s">
        <v>4357</v>
      </c>
      <c r="AB524" t="s">
        <v>4303</v>
      </c>
      <c r="AC524" t="s">
        <v>4036</v>
      </c>
      <c r="AD524" t="s">
        <v>4018</v>
      </c>
      <c r="AE524" t="s">
        <v>3060</v>
      </c>
      <c r="AF524" t="s">
        <v>3271</v>
      </c>
      <c r="AG524" t="s">
        <v>3265</v>
      </c>
      <c r="AH524" t="s">
        <v>1220</v>
      </c>
      <c r="AI524" t="s">
        <v>3074</v>
      </c>
      <c r="AJ524" t="s">
        <v>3284</v>
      </c>
      <c r="AK524" t="s">
        <v>3274</v>
      </c>
      <c r="AL524" t="s">
        <v>3275</v>
      </c>
      <c r="AM524" t="s">
        <v>3028</v>
      </c>
      <c r="AN524" t="s">
        <v>3063</v>
      </c>
    </row>
    <row r="525" spans="1:40" x14ac:dyDescent="0.25">
      <c r="A525">
        <v>15531150</v>
      </c>
      <c r="B525">
        <v>12785</v>
      </c>
      <c r="C525" t="s">
        <v>5502</v>
      </c>
      <c r="D525" t="s">
        <v>5503</v>
      </c>
      <c r="E525" s="8">
        <v>32654</v>
      </c>
      <c r="F525" t="s">
        <v>3265</v>
      </c>
      <c r="G525" t="s">
        <v>4024</v>
      </c>
      <c r="H525" s="8">
        <v>45341</v>
      </c>
      <c r="I525" s="8">
        <v>219512</v>
      </c>
      <c r="J525" t="s">
        <v>3041</v>
      </c>
      <c r="K525" s="8">
        <v>219512</v>
      </c>
      <c r="M525">
        <v>220</v>
      </c>
      <c r="N525">
        <v>100</v>
      </c>
      <c r="O525" t="s">
        <v>4038</v>
      </c>
      <c r="P525" t="s">
        <v>4177</v>
      </c>
      <c r="Q525" t="s">
        <v>4007</v>
      </c>
      <c r="R525" t="s">
        <v>5504</v>
      </c>
      <c r="S525" t="s">
        <v>3100</v>
      </c>
      <c r="T525" t="s">
        <v>3059</v>
      </c>
      <c r="U525" t="s">
        <v>4049</v>
      </c>
      <c r="V525" t="s">
        <v>4356</v>
      </c>
      <c r="W525" t="s">
        <v>4043</v>
      </c>
      <c r="X525" t="s">
        <v>3270</v>
      </c>
      <c r="Y525" t="s">
        <v>4238</v>
      </c>
      <c r="Z525" t="s">
        <v>3283</v>
      </c>
      <c r="AA525" t="s">
        <v>4357</v>
      </c>
      <c r="AB525" t="s">
        <v>4303</v>
      </c>
      <c r="AC525" t="s">
        <v>4036</v>
      </c>
      <c r="AD525" t="s">
        <v>4018</v>
      </c>
      <c r="AE525" t="s">
        <v>3060</v>
      </c>
      <c r="AF525" t="s">
        <v>3271</v>
      </c>
      <c r="AG525" t="s">
        <v>3265</v>
      </c>
      <c r="AH525" t="s">
        <v>1220</v>
      </c>
      <c r="AI525" t="s">
        <v>3074</v>
      </c>
      <c r="AJ525" t="s">
        <v>3284</v>
      </c>
      <c r="AK525" t="s">
        <v>3274</v>
      </c>
      <c r="AL525" t="s">
        <v>3275</v>
      </c>
      <c r="AM525" t="s">
        <v>3028</v>
      </c>
      <c r="AN525" t="s">
        <v>3063</v>
      </c>
    </row>
    <row r="526" spans="1:40" x14ac:dyDescent="0.25">
      <c r="A526">
        <v>70326554</v>
      </c>
      <c r="B526">
        <v>12786</v>
      </c>
      <c r="C526" t="s">
        <v>5493</v>
      </c>
      <c r="D526" t="s">
        <v>5494</v>
      </c>
      <c r="E526" s="8">
        <v>34290</v>
      </c>
      <c r="F526" t="s">
        <v>3265</v>
      </c>
      <c r="G526" t="s">
        <v>4024</v>
      </c>
      <c r="H526" s="8">
        <v>45341</v>
      </c>
      <c r="I526" s="8">
        <v>219512</v>
      </c>
      <c r="J526" t="s">
        <v>3041</v>
      </c>
      <c r="K526" s="8">
        <v>219512</v>
      </c>
      <c r="M526">
        <v>220</v>
      </c>
      <c r="N526">
        <v>100</v>
      </c>
      <c r="O526" t="s">
        <v>4038</v>
      </c>
      <c r="P526" t="s">
        <v>4177</v>
      </c>
      <c r="Q526" t="s">
        <v>4007</v>
      </c>
      <c r="R526" t="s">
        <v>5495</v>
      </c>
      <c r="S526" t="s">
        <v>4989</v>
      </c>
      <c r="T526" t="s">
        <v>3059</v>
      </c>
      <c r="U526" t="s">
        <v>4049</v>
      </c>
      <c r="V526" t="s">
        <v>4356</v>
      </c>
      <c r="W526" t="s">
        <v>4043</v>
      </c>
      <c r="X526" t="s">
        <v>3270</v>
      </c>
      <c r="Y526" t="s">
        <v>4238</v>
      </c>
      <c r="Z526" t="s">
        <v>3283</v>
      </c>
      <c r="AA526" t="s">
        <v>4357</v>
      </c>
      <c r="AB526" t="s">
        <v>4303</v>
      </c>
      <c r="AC526" t="s">
        <v>4036</v>
      </c>
      <c r="AD526" t="s">
        <v>4018</v>
      </c>
      <c r="AE526" t="s">
        <v>3060</v>
      </c>
      <c r="AF526" t="s">
        <v>3271</v>
      </c>
      <c r="AG526" t="s">
        <v>3265</v>
      </c>
      <c r="AH526" t="s">
        <v>1220</v>
      </c>
      <c r="AI526" t="s">
        <v>3074</v>
      </c>
      <c r="AJ526" t="s">
        <v>3284</v>
      </c>
      <c r="AK526" t="s">
        <v>3274</v>
      </c>
      <c r="AL526" t="s">
        <v>3275</v>
      </c>
      <c r="AM526" t="s">
        <v>3028</v>
      </c>
      <c r="AN526" t="s">
        <v>3063</v>
      </c>
    </row>
    <row r="527" spans="1:40" x14ac:dyDescent="0.25">
      <c r="A527">
        <v>1130683048</v>
      </c>
      <c r="B527">
        <v>12793</v>
      </c>
      <c r="C527" t="s">
        <v>5496</v>
      </c>
      <c r="D527" t="s">
        <v>3298</v>
      </c>
      <c r="E527" s="8">
        <v>39282</v>
      </c>
      <c r="F527" t="s">
        <v>3298</v>
      </c>
      <c r="G527" t="s">
        <v>4024</v>
      </c>
      <c r="H527" s="8">
        <v>45341</v>
      </c>
      <c r="I527" s="8">
        <v>46436</v>
      </c>
      <c r="J527" t="s">
        <v>3041</v>
      </c>
      <c r="K527" s="8">
        <v>219512</v>
      </c>
      <c r="M527">
        <v>220</v>
      </c>
      <c r="N527">
        <v>100</v>
      </c>
      <c r="O527" t="s">
        <v>4067</v>
      </c>
      <c r="P527" t="s">
        <v>4445</v>
      </c>
      <c r="Q527" t="s">
        <v>4046</v>
      </c>
      <c r="R527" t="s">
        <v>5497</v>
      </c>
      <c r="S527" t="s">
        <v>4869</v>
      </c>
      <c r="T527" t="s">
        <v>3068</v>
      </c>
      <c r="U527" t="s">
        <v>4114</v>
      </c>
      <c r="V527" t="s">
        <v>4011</v>
      </c>
      <c r="W527" t="s">
        <v>4190</v>
      </c>
      <c r="X527" t="s">
        <v>3303</v>
      </c>
      <c r="Y527" t="s">
        <v>4115</v>
      </c>
      <c r="Z527" t="s">
        <v>3671</v>
      </c>
      <c r="AA527" t="s">
        <v>4703</v>
      </c>
      <c r="AB527" t="s">
        <v>4118</v>
      </c>
      <c r="AC527" t="s">
        <v>4017</v>
      </c>
      <c r="AD527" t="s">
        <v>4018</v>
      </c>
      <c r="AE527" t="s">
        <v>3060</v>
      </c>
      <c r="AF527" t="s">
        <v>3304</v>
      </c>
      <c r="AG527" t="s">
        <v>3298</v>
      </c>
      <c r="AH527" t="s">
        <v>815</v>
      </c>
      <c r="AI527" t="s">
        <v>3048</v>
      </c>
      <c r="AJ527" t="s">
        <v>3672</v>
      </c>
      <c r="AK527" t="s">
        <v>3274</v>
      </c>
      <c r="AL527" t="s">
        <v>3275</v>
      </c>
      <c r="AM527" t="s">
        <v>3028</v>
      </c>
      <c r="AN527" t="s">
        <v>3055</v>
      </c>
    </row>
    <row r="528" spans="1:40" x14ac:dyDescent="0.25">
      <c r="A528">
        <v>14675398</v>
      </c>
      <c r="B528">
        <v>12795</v>
      </c>
      <c r="C528" t="s">
        <v>5500</v>
      </c>
      <c r="D528" t="s">
        <v>3298</v>
      </c>
      <c r="E528" s="8">
        <v>37354</v>
      </c>
      <c r="F528" t="s">
        <v>3298</v>
      </c>
      <c r="G528" t="s">
        <v>4024</v>
      </c>
      <c r="H528" s="8">
        <v>45341</v>
      </c>
      <c r="I528" s="8">
        <v>46436</v>
      </c>
      <c r="J528" t="s">
        <v>3041</v>
      </c>
      <c r="K528" s="8">
        <v>219512</v>
      </c>
      <c r="M528">
        <v>220</v>
      </c>
      <c r="N528">
        <v>100</v>
      </c>
      <c r="O528" t="s">
        <v>4067</v>
      </c>
      <c r="P528" t="s">
        <v>4177</v>
      </c>
      <c r="Q528" t="s">
        <v>4007</v>
      </c>
      <c r="R528" t="s">
        <v>5501</v>
      </c>
      <c r="S528" t="s">
        <v>4717</v>
      </c>
      <c r="T528" t="s">
        <v>3063</v>
      </c>
      <c r="U528" t="s">
        <v>4114</v>
      </c>
      <c r="V528" t="s">
        <v>4042</v>
      </c>
      <c r="W528" t="s">
        <v>4190</v>
      </c>
      <c r="X528" t="s">
        <v>3303</v>
      </c>
      <c r="Y528" t="s">
        <v>4115</v>
      </c>
      <c r="Z528" t="s">
        <v>3671</v>
      </c>
      <c r="AA528" t="s">
        <v>4703</v>
      </c>
      <c r="AB528" t="s">
        <v>4118</v>
      </c>
      <c r="AC528" t="s">
        <v>4036</v>
      </c>
      <c r="AD528" t="s">
        <v>4018</v>
      </c>
      <c r="AE528" t="s">
        <v>3060</v>
      </c>
      <c r="AF528" t="s">
        <v>3304</v>
      </c>
      <c r="AG528" t="s">
        <v>3298</v>
      </c>
      <c r="AH528" t="s">
        <v>815</v>
      </c>
      <c r="AI528" t="s">
        <v>3048</v>
      </c>
      <c r="AJ528" t="s">
        <v>3672</v>
      </c>
      <c r="AK528" t="s">
        <v>3274</v>
      </c>
      <c r="AL528" t="s">
        <v>3275</v>
      </c>
      <c r="AM528" t="s">
        <v>3028</v>
      </c>
      <c r="AN528" t="s">
        <v>3063</v>
      </c>
    </row>
    <row r="529" spans="1:40" x14ac:dyDescent="0.25">
      <c r="A529">
        <v>7689318</v>
      </c>
      <c r="B529">
        <v>12813</v>
      </c>
      <c r="C529" t="s">
        <v>5505</v>
      </c>
      <c r="D529" t="s">
        <v>4004</v>
      </c>
      <c r="E529" s="8">
        <v>34589</v>
      </c>
      <c r="F529" t="s">
        <v>4004</v>
      </c>
      <c r="G529" t="s">
        <v>4024</v>
      </c>
      <c r="H529" s="8">
        <v>45342</v>
      </c>
      <c r="I529" s="8">
        <v>46437</v>
      </c>
      <c r="J529" t="s">
        <v>3041</v>
      </c>
      <c r="K529" s="8">
        <v>219512</v>
      </c>
      <c r="M529">
        <v>220</v>
      </c>
      <c r="N529">
        <v>100</v>
      </c>
      <c r="O529" t="s">
        <v>4038</v>
      </c>
      <c r="P529" t="s">
        <v>4055</v>
      </c>
      <c r="Q529" t="s">
        <v>4027</v>
      </c>
      <c r="R529" t="s">
        <v>5506</v>
      </c>
      <c r="S529" t="s">
        <v>4494</v>
      </c>
      <c r="T529" t="s">
        <v>4131</v>
      </c>
      <c r="U529" t="s">
        <v>4114</v>
      </c>
      <c r="V529" t="s">
        <v>4011</v>
      </c>
      <c r="W529" t="s">
        <v>4190</v>
      </c>
      <c r="X529" t="s">
        <v>3316</v>
      </c>
      <c r="Y529" t="s">
        <v>4711</v>
      </c>
      <c r="Z529" t="s">
        <v>3293</v>
      </c>
      <c r="AA529" t="s">
        <v>4082</v>
      </c>
      <c r="AB529" t="s">
        <v>4083</v>
      </c>
      <c r="AC529" t="s">
        <v>4036</v>
      </c>
      <c r="AD529" t="s">
        <v>4018</v>
      </c>
      <c r="AE529" t="s">
        <v>3317</v>
      </c>
      <c r="AF529" t="s">
        <v>3304</v>
      </c>
      <c r="AG529" t="s">
        <v>3298</v>
      </c>
      <c r="AH529" t="s">
        <v>3294</v>
      </c>
      <c r="AI529" t="s">
        <v>3295</v>
      </c>
      <c r="AJ529" t="s">
        <v>3296</v>
      </c>
      <c r="AK529" t="s">
        <v>3318</v>
      </c>
      <c r="AL529" t="s">
        <v>3275</v>
      </c>
      <c r="AM529" t="s">
        <v>3318</v>
      </c>
      <c r="AN529" t="s">
        <v>3055</v>
      </c>
    </row>
    <row r="530" spans="1:40" x14ac:dyDescent="0.25">
      <c r="A530">
        <v>1061719957</v>
      </c>
      <c r="B530">
        <v>12819</v>
      </c>
      <c r="C530" t="s">
        <v>5507</v>
      </c>
      <c r="D530" t="s">
        <v>3298</v>
      </c>
      <c r="E530" s="8">
        <v>38891</v>
      </c>
      <c r="F530" t="s">
        <v>3309</v>
      </c>
      <c r="G530" t="s">
        <v>4024</v>
      </c>
      <c r="H530" s="8">
        <v>45342</v>
      </c>
      <c r="I530" s="8">
        <v>219512</v>
      </c>
      <c r="J530" t="s">
        <v>3041</v>
      </c>
      <c r="K530" s="8">
        <v>219512</v>
      </c>
      <c r="M530">
        <v>220</v>
      </c>
      <c r="N530">
        <v>100</v>
      </c>
      <c r="O530" t="s">
        <v>4038</v>
      </c>
      <c r="P530" t="s">
        <v>4086</v>
      </c>
      <c r="Q530" t="s">
        <v>4027</v>
      </c>
      <c r="R530" t="s">
        <v>5508</v>
      </c>
      <c r="S530" t="s">
        <v>5393</v>
      </c>
      <c r="T530" t="s">
        <v>3063</v>
      </c>
      <c r="U530" t="s">
        <v>4438</v>
      </c>
      <c r="V530" t="s">
        <v>4042</v>
      </c>
      <c r="W530" t="s">
        <v>4043</v>
      </c>
      <c r="X530" t="s">
        <v>3574</v>
      </c>
      <c r="Y530" t="s">
        <v>4258</v>
      </c>
      <c r="Z530" t="s">
        <v>5394</v>
      </c>
      <c r="AA530" t="s">
        <v>5395</v>
      </c>
      <c r="AB530" t="s">
        <v>4097</v>
      </c>
      <c r="AC530" t="s">
        <v>4036</v>
      </c>
      <c r="AD530" t="s">
        <v>4018</v>
      </c>
      <c r="AE530" t="s">
        <v>3060</v>
      </c>
      <c r="AF530" t="s">
        <v>3575</v>
      </c>
      <c r="AG530" t="s">
        <v>3309</v>
      </c>
      <c r="AH530" t="s">
        <v>815</v>
      </c>
      <c r="AI530" t="s">
        <v>3048</v>
      </c>
      <c r="AJ530" t="s">
        <v>5396</v>
      </c>
      <c r="AK530" t="s">
        <v>3274</v>
      </c>
      <c r="AL530" t="s">
        <v>3275</v>
      </c>
      <c r="AM530" t="s">
        <v>3028</v>
      </c>
      <c r="AN530" t="s">
        <v>3063</v>
      </c>
    </row>
    <row r="531" spans="1:40" x14ac:dyDescent="0.25">
      <c r="A531">
        <v>16509143</v>
      </c>
      <c r="B531">
        <v>12831</v>
      </c>
      <c r="C531" t="s">
        <v>5509</v>
      </c>
      <c r="D531" t="s">
        <v>4944</v>
      </c>
      <c r="E531" s="8">
        <v>27331</v>
      </c>
      <c r="F531" t="s">
        <v>3298</v>
      </c>
      <c r="G531" t="s">
        <v>4024</v>
      </c>
      <c r="H531" s="8">
        <v>45343</v>
      </c>
      <c r="I531" s="8">
        <v>219512</v>
      </c>
      <c r="J531" t="s">
        <v>3041</v>
      </c>
      <c r="K531" s="8">
        <v>219512</v>
      </c>
      <c r="M531">
        <v>220</v>
      </c>
      <c r="N531">
        <v>100</v>
      </c>
      <c r="O531" t="s">
        <v>4038</v>
      </c>
      <c r="P531" t="s">
        <v>4086</v>
      </c>
      <c r="Q531" t="s">
        <v>4046</v>
      </c>
      <c r="R531" t="s">
        <v>5510</v>
      </c>
      <c r="S531" t="s">
        <v>5169</v>
      </c>
      <c r="T531" t="s">
        <v>3059</v>
      </c>
      <c r="U531" t="s">
        <v>4114</v>
      </c>
      <c r="V531" t="s">
        <v>4356</v>
      </c>
      <c r="W531" t="s">
        <v>4043</v>
      </c>
      <c r="X531" t="s">
        <v>3270</v>
      </c>
      <c r="Y531" t="s">
        <v>4238</v>
      </c>
      <c r="Z531" t="s">
        <v>3272</v>
      </c>
      <c r="AA531" t="s">
        <v>4348</v>
      </c>
      <c r="AB531" t="s">
        <v>4322</v>
      </c>
      <c r="AC531" t="s">
        <v>4036</v>
      </c>
      <c r="AD531" t="s">
        <v>4018</v>
      </c>
      <c r="AE531" t="s">
        <v>3060</v>
      </c>
      <c r="AF531" t="s">
        <v>3271</v>
      </c>
      <c r="AG531" t="s">
        <v>3265</v>
      </c>
      <c r="AH531" t="s">
        <v>797</v>
      </c>
      <c r="AI531" t="s">
        <v>3048</v>
      </c>
      <c r="AJ531" t="s">
        <v>3273</v>
      </c>
      <c r="AK531" t="s">
        <v>3274</v>
      </c>
      <c r="AL531" t="s">
        <v>3275</v>
      </c>
      <c r="AM531" t="s">
        <v>3028</v>
      </c>
      <c r="AN531" t="s">
        <v>3063</v>
      </c>
    </row>
    <row r="532" spans="1:40" x14ac:dyDescent="0.25">
      <c r="A532">
        <v>6100663</v>
      </c>
      <c r="B532">
        <v>12854</v>
      </c>
      <c r="C532" t="s">
        <v>5514</v>
      </c>
      <c r="D532" t="s">
        <v>3298</v>
      </c>
      <c r="E532" s="8">
        <v>35887</v>
      </c>
      <c r="F532" t="s">
        <v>3298</v>
      </c>
      <c r="G532" t="s">
        <v>4024</v>
      </c>
      <c r="H532" s="8">
        <v>45345</v>
      </c>
      <c r="I532" s="8">
        <v>46440</v>
      </c>
      <c r="J532" t="s">
        <v>3041</v>
      </c>
      <c r="K532" s="8">
        <v>219512</v>
      </c>
      <c r="M532">
        <v>220</v>
      </c>
      <c r="N532">
        <v>100</v>
      </c>
      <c r="O532" t="s">
        <v>4067</v>
      </c>
      <c r="P532" t="s">
        <v>4055</v>
      </c>
      <c r="Q532" t="s">
        <v>4027</v>
      </c>
      <c r="R532" t="s">
        <v>5515</v>
      </c>
      <c r="S532" t="s">
        <v>3573</v>
      </c>
      <c r="T532" t="s">
        <v>3085</v>
      </c>
      <c r="U532" t="s">
        <v>4114</v>
      </c>
      <c r="V532" t="s">
        <v>4042</v>
      </c>
      <c r="W532" t="s">
        <v>4190</v>
      </c>
      <c r="X532" t="s">
        <v>3303</v>
      </c>
      <c r="Y532" t="s">
        <v>4115</v>
      </c>
      <c r="Z532" t="s">
        <v>3305</v>
      </c>
      <c r="AA532" t="s">
        <v>4096</v>
      </c>
      <c r="AB532" t="s">
        <v>4118</v>
      </c>
      <c r="AC532" t="s">
        <v>4036</v>
      </c>
      <c r="AD532" t="s">
        <v>4018</v>
      </c>
      <c r="AE532" t="s">
        <v>3060</v>
      </c>
      <c r="AF532" t="s">
        <v>3304</v>
      </c>
      <c r="AG532" t="s">
        <v>3298</v>
      </c>
      <c r="AH532" t="s">
        <v>815</v>
      </c>
      <c r="AI532" t="s">
        <v>3074</v>
      </c>
      <c r="AJ532" t="s">
        <v>3306</v>
      </c>
      <c r="AK532" t="s">
        <v>3274</v>
      </c>
      <c r="AL532" t="s">
        <v>3275</v>
      </c>
      <c r="AM532" t="s">
        <v>3028</v>
      </c>
      <c r="AN532" t="s">
        <v>3307</v>
      </c>
    </row>
    <row r="533" spans="1:40" x14ac:dyDescent="0.25">
      <c r="A533">
        <v>1110448169</v>
      </c>
      <c r="B533">
        <v>12862</v>
      </c>
      <c r="C533" t="s">
        <v>5516</v>
      </c>
      <c r="D533" t="s">
        <v>3309</v>
      </c>
      <c r="E533" s="8">
        <v>38189</v>
      </c>
      <c r="F533" t="s">
        <v>3309</v>
      </c>
      <c r="G533" t="s">
        <v>4024</v>
      </c>
      <c r="H533" s="8">
        <v>45345</v>
      </c>
      <c r="I533" s="8">
        <v>46440</v>
      </c>
      <c r="J533" t="s">
        <v>3041</v>
      </c>
      <c r="K533" s="8">
        <v>219512</v>
      </c>
      <c r="M533">
        <v>220</v>
      </c>
      <c r="N533">
        <v>100</v>
      </c>
      <c r="O533" t="s">
        <v>4038</v>
      </c>
      <c r="P533" t="s">
        <v>4055</v>
      </c>
      <c r="Q533" t="s">
        <v>4027</v>
      </c>
      <c r="R533" t="s">
        <v>5517</v>
      </c>
      <c r="S533" t="s">
        <v>4029</v>
      </c>
      <c r="T533" t="s">
        <v>3063</v>
      </c>
      <c r="U533" t="s">
        <v>4438</v>
      </c>
      <c r="V533" t="s">
        <v>4042</v>
      </c>
      <c r="W533" t="s">
        <v>4190</v>
      </c>
      <c r="X533" t="s">
        <v>3574</v>
      </c>
      <c r="Y533" t="s">
        <v>4258</v>
      </c>
      <c r="Z533" t="s">
        <v>2796</v>
      </c>
      <c r="AA533" t="s">
        <v>4251</v>
      </c>
      <c r="AB533" t="s">
        <v>4097</v>
      </c>
      <c r="AC533" t="s">
        <v>4036</v>
      </c>
      <c r="AD533" t="s">
        <v>4018</v>
      </c>
      <c r="AE533" t="s">
        <v>3060</v>
      </c>
      <c r="AF533" t="s">
        <v>3575</v>
      </c>
      <c r="AG533" t="s">
        <v>3309</v>
      </c>
      <c r="AH533" t="s">
        <v>815</v>
      </c>
      <c r="AI533" t="s">
        <v>3074</v>
      </c>
      <c r="AJ533" t="s">
        <v>3073</v>
      </c>
      <c r="AK533" t="s">
        <v>3274</v>
      </c>
      <c r="AL533" t="s">
        <v>3275</v>
      </c>
      <c r="AM533" t="s">
        <v>3028</v>
      </c>
      <c r="AN533" t="s">
        <v>3063</v>
      </c>
    </row>
    <row r="534" spans="1:40" x14ac:dyDescent="0.25">
      <c r="A534">
        <v>1005848973</v>
      </c>
      <c r="B534">
        <v>12864</v>
      </c>
      <c r="C534" t="s">
        <v>5511</v>
      </c>
      <c r="D534" t="s">
        <v>5512</v>
      </c>
      <c r="E534" s="8">
        <v>44174</v>
      </c>
      <c r="F534" t="s">
        <v>3309</v>
      </c>
      <c r="G534" t="s">
        <v>4024</v>
      </c>
      <c r="H534" s="8">
        <v>45345</v>
      </c>
      <c r="I534" s="8">
        <v>46440</v>
      </c>
      <c r="J534" t="s">
        <v>3041</v>
      </c>
      <c r="K534" s="8">
        <v>219512</v>
      </c>
      <c r="M534">
        <v>220</v>
      </c>
      <c r="N534">
        <v>100</v>
      </c>
      <c r="O534" t="s">
        <v>4038</v>
      </c>
      <c r="P534" t="s">
        <v>4086</v>
      </c>
      <c r="Q534" t="s">
        <v>4046</v>
      </c>
      <c r="R534" t="s">
        <v>5513</v>
      </c>
      <c r="S534" t="s">
        <v>4140</v>
      </c>
      <c r="T534" t="s">
        <v>3063</v>
      </c>
      <c r="U534" t="s">
        <v>4438</v>
      </c>
      <c r="V534" t="s">
        <v>4042</v>
      </c>
      <c r="W534" t="s">
        <v>4190</v>
      </c>
      <c r="X534" t="s">
        <v>3574</v>
      </c>
      <c r="Y534" t="s">
        <v>4258</v>
      </c>
      <c r="Z534" t="s">
        <v>3305</v>
      </c>
      <c r="AA534" t="s">
        <v>4096</v>
      </c>
      <c r="AB534" t="s">
        <v>4097</v>
      </c>
      <c r="AC534" t="s">
        <v>4036</v>
      </c>
      <c r="AD534" t="s">
        <v>4018</v>
      </c>
      <c r="AE534" t="s">
        <v>3060</v>
      </c>
      <c r="AF534" t="s">
        <v>3575</v>
      </c>
      <c r="AG534" t="s">
        <v>3309</v>
      </c>
      <c r="AH534" t="s">
        <v>815</v>
      </c>
      <c r="AI534" t="s">
        <v>3074</v>
      </c>
      <c r="AJ534" t="s">
        <v>3306</v>
      </c>
      <c r="AK534" t="s">
        <v>3274</v>
      </c>
      <c r="AL534" t="s">
        <v>3275</v>
      </c>
      <c r="AM534" t="s">
        <v>3028</v>
      </c>
      <c r="AN534" t="s">
        <v>3063</v>
      </c>
    </row>
    <row r="535" spans="1:40" x14ac:dyDescent="0.25">
      <c r="A535">
        <v>75047365</v>
      </c>
      <c r="B535">
        <v>12895</v>
      </c>
      <c r="C535" t="s">
        <v>5518</v>
      </c>
      <c r="D535" t="s">
        <v>5519</v>
      </c>
      <c r="E535" s="8">
        <v>35502</v>
      </c>
      <c r="F535" t="s">
        <v>3265</v>
      </c>
      <c r="G535" t="s">
        <v>4024</v>
      </c>
      <c r="H535" s="8">
        <v>45348</v>
      </c>
      <c r="I535" s="8">
        <v>219512</v>
      </c>
      <c r="J535" t="s">
        <v>3041</v>
      </c>
      <c r="K535" s="8">
        <v>219512</v>
      </c>
      <c r="M535">
        <v>220</v>
      </c>
      <c r="N535">
        <v>100</v>
      </c>
      <c r="O535" t="s">
        <v>4038</v>
      </c>
      <c r="P535" t="s">
        <v>4177</v>
      </c>
      <c r="Q535" t="s">
        <v>4007</v>
      </c>
      <c r="R535" t="s">
        <v>5520</v>
      </c>
      <c r="S535" t="s">
        <v>4101</v>
      </c>
      <c r="T535" t="s">
        <v>3059</v>
      </c>
      <c r="U535" t="s">
        <v>4049</v>
      </c>
      <c r="V535" t="s">
        <v>4031</v>
      </c>
      <c r="W535" t="s">
        <v>4043</v>
      </c>
      <c r="X535" t="s">
        <v>3270</v>
      </c>
      <c r="Y535" t="s">
        <v>4238</v>
      </c>
      <c r="Z535" t="s">
        <v>3283</v>
      </c>
      <c r="AA535" t="s">
        <v>4357</v>
      </c>
      <c r="AB535" t="s">
        <v>4303</v>
      </c>
      <c r="AC535" t="s">
        <v>4036</v>
      </c>
      <c r="AD535" t="s">
        <v>4018</v>
      </c>
      <c r="AE535" t="s">
        <v>3060</v>
      </c>
      <c r="AF535" t="s">
        <v>3271</v>
      </c>
      <c r="AG535" t="s">
        <v>3265</v>
      </c>
      <c r="AH535" t="s">
        <v>1220</v>
      </c>
      <c r="AI535" t="s">
        <v>3074</v>
      </c>
      <c r="AJ535" t="s">
        <v>3284</v>
      </c>
      <c r="AK535" t="s">
        <v>3274</v>
      </c>
      <c r="AL535" t="s">
        <v>3275</v>
      </c>
      <c r="AM535" t="s">
        <v>3028</v>
      </c>
      <c r="AN535" t="s">
        <v>3063</v>
      </c>
    </row>
    <row r="536" spans="1:40" x14ac:dyDescent="0.25">
      <c r="A536">
        <v>71744057</v>
      </c>
      <c r="B536">
        <v>12896</v>
      </c>
      <c r="C536" t="s">
        <v>5521</v>
      </c>
      <c r="D536" t="s">
        <v>3265</v>
      </c>
      <c r="E536" s="8">
        <v>33795</v>
      </c>
      <c r="F536" t="s">
        <v>3265</v>
      </c>
      <c r="G536" t="s">
        <v>4024</v>
      </c>
      <c r="H536" s="8">
        <v>45348</v>
      </c>
      <c r="I536" s="8">
        <v>219512</v>
      </c>
      <c r="J536" t="s">
        <v>3041</v>
      </c>
      <c r="K536" s="8">
        <v>219512</v>
      </c>
      <c r="M536">
        <v>220</v>
      </c>
      <c r="N536">
        <v>100</v>
      </c>
      <c r="O536" t="s">
        <v>4038</v>
      </c>
      <c r="P536" t="s">
        <v>4177</v>
      </c>
      <c r="Q536" t="s">
        <v>4007</v>
      </c>
      <c r="R536" t="s">
        <v>5522</v>
      </c>
      <c r="S536" t="s">
        <v>4989</v>
      </c>
      <c r="T536" t="s">
        <v>3059</v>
      </c>
      <c r="U536" t="s">
        <v>4049</v>
      </c>
      <c r="V536" t="s">
        <v>4356</v>
      </c>
      <c r="W536" t="s">
        <v>4043</v>
      </c>
      <c r="X536" t="s">
        <v>3270</v>
      </c>
      <c r="Y536" t="s">
        <v>4238</v>
      </c>
      <c r="Z536" t="s">
        <v>3283</v>
      </c>
      <c r="AA536" t="s">
        <v>4357</v>
      </c>
      <c r="AB536" t="s">
        <v>4303</v>
      </c>
      <c r="AC536" t="s">
        <v>4036</v>
      </c>
      <c r="AD536" t="s">
        <v>4018</v>
      </c>
      <c r="AE536" t="s">
        <v>3060</v>
      </c>
      <c r="AF536" t="s">
        <v>3271</v>
      </c>
      <c r="AG536" t="s">
        <v>3265</v>
      </c>
      <c r="AH536" t="s">
        <v>1220</v>
      </c>
      <c r="AI536" t="s">
        <v>3074</v>
      </c>
      <c r="AJ536" t="s">
        <v>3284</v>
      </c>
      <c r="AK536" t="s">
        <v>3274</v>
      </c>
      <c r="AL536" t="s">
        <v>3275</v>
      </c>
      <c r="AM536" t="s">
        <v>3028</v>
      </c>
      <c r="AN536" t="s">
        <v>3063</v>
      </c>
    </row>
    <row r="537" spans="1:40" x14ac:dyDescent="0.25">
      <c r="A537">
        <v>1013100794</v>
      </c>
      <c r="B537">
        <v>12877</v>
      </c>
      <c r="C537" t="s">
        <v>5529</v>
      </c>
      <c r="D537" t="s">
        <v>4004</v>
      </c>
      <c r="E537" s="8">
        <v>44777</v>
      </c>
      <c r="F537" t="s">
        <v>4004</v>
      </c>
      <c r="G537" t="s">
        <v>4024</v>
      </c>
      <c r="H537" s="8">
        <v>45350</v>
      </c>
      <c r="I537" s="8">
        <v>46445</v>
      </c>
      <c r="J537" t="s">
        <v>3041</v>
      </c>
      <c r="K537" s="8">
        <v>219512</v>
      </c>
      <c r="M537">
        <v>220</v>
      </c>
      <c r="N537">
        <v>100</v>
      </c>
      <c r="O537" t="s">
        <v>4067</v>
      </c>
      <c r="P537" t="s">
        <v>4006</v>
      </c>
      <c r="Q537" t="s">
        <v>4046</v>
      </c>
      <c r="R537" t="s">
        <v>5530</v>
      </c>
      <c r="S537" t="s">
        <v>5531</v>
      </c>
      <c r="T537" t="s">
        <v>3085</v>
      </c>
      <c r="U537" t="s">
        <v>4063</v>
      </c>
      <c r="V537" t="s">
        <v>4575</v>
      </c>
      <c r="W537" t="s">
        <v>4190</v>
      </c>
      <c r="X537" t="s">
        <v>5532</v>
      </c>
      <c r="Y537" t="s">
        <v>5533</v>
      </c>
      <c r="Z537" t="s">
        <v>3293</v>
      </c>
      <c r="AA537" t="s">
        <v>4082</v>
      </c>
      <c r="AB537" t="s">
        <v>4083</v>
      </c>
      <c r="AC537" t="s">
        <v>4017</v>
      </c>
      <c r="AD537" t="s">
        <v>4018</v>
      </c>
      <c r="AE537" t="s">
        <v>5062</v>
      </c>
      <c r="AF537" t="s">
        <v>3282</v>
      </c>
      <c r="AG537" t="s">
        <v>3258</v>
      </c>
      <c r="AH537" t="s">
        <v>3294</v>
      </c>
      <c r="AI537" t="s">
        <v>3295</v>
      </c>
      <c r="AJ537" t="s">
        <v>3296</v>
      </c>
      <c r="AK537" t="s">
        <v>3285</v>
      </c>
      <c r="AL537" t="s">
        <v>3275</v>
      </c>
      <c r="AM537" t="s">
        <v>3081</v>
      </c>
      <c r="AN537" t="s">
        <v>3307</v>
      </c>
    </row>
    <row r="538" spans="1:40" x14ac:dyDescent="0.25">
      <c r="A538">
        <v>1006491044</v>
      </c>
      <c r="B538">
        <v>12881</v>
      </c>
      <c r="C538" t="s">
        <v>5527</v>
      </c>
      <c r="D538" t="s">
        <v>3440</v>
      </c>
      <c r="E538" s="8">
        <v>43297</v>
      </c>
      <c r="F538" t="s">
        <v>3298</v>
      </c>
      <c r="G538" t="s">
        <v>4024</v>
      </c>
      <c r="H538" s="8">
        <v>45350</v>
      </c>
      <c r="I538" s="8">
        <v>46445</v>
      </c>
      <c r="J538" t="s">
        <v>3041</v>
      </c>
      <c r="K538" s="8">
        <v>219512</v>
      </c>
      <c r="M538">
        <v>220</v>
      </c>
      <c r="N538">
        <v>100</v>
      </c>
      <c r="O538" t="s">
        <v>4038</v>
      </c>
      <c r="P538" t="s">
        <v>4006</v>
      </c>
      <c r="Q538" t="s">
        <v>4027</v>
      </c>
      <c r="R538" t="s">
        <v>5528</v>
      </c>
      <c r="S538" t="s">
        <v>4140</v>
      </c>
      <c r="T538" t="s">
        <v>3063</v>
      </c>
      <c r="U538" t="s">
        <v>4114</v>
      </c>
      <c r="V538" t="s">
        <v>4042</v>
      </c>
      <c r="W538" t="s">
        <v>4190</v>
      </c>
      <c r="X538" t="s">
        <v>4529</v>
      </c>
      <c r="Y538" t="s">
        <v>4530</v>
      </c>
      <c r="Z538" t="s">
        <v>3305</v>
      </c>
      <c r="AA538" t="s">
        <v>4096</v>
      </c>
      <c r="AB538" t="s">
        <v>4118</v>
      </c>
      <c r="AC538" t="s">
        <v>4036</v>
      </c>
      <c r="AD538" t="s">
        <v>4018</v>
      </c>
      <c r="AE538" t="s">
        <v>3060</v>
      </c>
      <c r="AF538" t="s">
        <v>3304</v>
      </c>
      <c r="AG538" t="s">
        <v>3440</v>
      </c>
      <c r="AH538" t="s">
        <v>815</v>
      </c>
      <c r="AI538" t="s">
        <v>3074</v>
      </c>
      <c r="AJ538" t="s">
        <v>3306</v>
      </c>
      <c r="AK538" t="s">
        <v>3274</v>
      </c>
      <c r="AL538" t="s">
        <v>3275</v>
      </c>
      <c r="AM538" t="s">
        <v>3028</v>
      </c>
      <c r="AN538" t="s">
        <v>3063</v>
      </c>
    </row>
    <row r="539" spans="1:40" x14ac:dyDescent="0.25">
      <c r="A539">
        <v>1006464461</v>
      </c>
      <c r="B539">
        <v>12883</v>
      </c>
      <c r="C539" t="s">
        <v>5525</v>
      </c>
      <c r="D539" t="s">
        <v>3440</v>
      </c>
      <c r="E539" s="8">
        <v>44125</v>
      </c>
      <c r="F539" t="s">
        <v>3440</v>
      </c>
      <c r="G539" t="s">
        <v>4024</v>
      </c>
      <c r="H539" s="8">
        <v>45350</v>
      </c>
      <c r="I539" s="8">
        <v>46445</v>
      </c>
      <c r="J539" t="s">
        <v>3041</v>
      </c>
      <c r="K539" s="8">
        <v>219512</v>
      </c>
      <c r="M539">
        <v>220</v>
      </c>
      <c r="N539">
        <v>100</v>
      </c>
      <c r="O539" t="s">
        <v>4038</v>
      </c>
      <c r="P539" t="s">
        <v>4496</v>
      </c>
      <c r="Q539" t="s">
        <v>4027</v>
      </c>
      <c r="R539" t="s">
        <v>5526</v>
      </c>
      <c r="S539" t="s">
        <v>4469</v>
      </c>
      <c r="T539" t="s">
        <v>3063</v>
      </c>
      <c r="U539" t="s">
        <v>4114</v>
      </c>
      <c r="V539" t="s">
        <v>4042</v>
      </c>
      <c r="W539" t="s">
        <v>4190</v>
      </c>
      <c r="X539" t="s">
        <v>4529</v>
      </c>
      <c r="Y539" t="s">
        <v>4530</v>
      </c>
      <c r="Z539" t="s">
        <v>3305</v>
      </c>
      <c r="AA539" t="s">
        <v>4096</v>
      </c>
      <c r="AB539" t="s">
        <v>4118</v>
      </c>
      <c r="AC539" t="s">
        <v>4036</v>
      </c>
      <c r="AD539" t="s">
        <v>4018</v>
      </c>
      <c r="AE539" t="s">
        <v>3060</v>
      </c>
      <c r="AF539" t="s">
        <v>3304</v>
      </c>
      <c r="AG539" t="s">
        <v>3440</v>
      </c>
      <c r="AH539" t="s">
        <v>815</v>
      </c>
      <c r="AI539" t="s">
        <v>3074</v>
      </c>
      <c r="AJ539" t="s">
        <v>3306</v>
      </c>
      <c r="AK539" t="s">
        <v>3274</v>
      </c>
      <c r="AL539" t="s">
        <v>3275</v>
      </c>
      <c r="AM539" t="s">
        <v>3028</v>
      </c>
      <c r="AN539" t="s">
        <v>3063</v>
      </c>
    </row>
    <row r="540" spans="1:40" x14ac:dyDescent="0.25">
      <c r="A540">
        <v>1107066877</v>
      </c>
      <c r="B540">
        <v>12888</v>
      </c>
      <c r="C540" t="s">
        <v>5523</v>
      </c>
      <c r="D540" t="s">
        <v>3298</v>
      </c>
      <c r="E540" s="8">
        <v>40047</v>
      </c>
      <c r="F540" t="s">
        <v>3298</v>
      </c>
      <c r="G540" t="s">
        <v>4024</v>
      </c>
      <c r="H540" s="8">
        <v>45350</v>
      </c>
      <c r="I540" s="8">
        <v>46445</v>
      </c>
      <c r="J540" t="s">
        <v>3041</v>
      </c>
      <c r="K540" s="8">
        <v>219512</v>
      </c>
      <c r="M540">
        <v>220</v>
      </c>
      <c r="N540">
        <v>100</v>
      </c>
      <c r="O540" t="s">
        <v>4067</v>
      </c>
      <c r="P540" t="s">
        <v>4142</v>
      </c>
      <c r="Q540" t="s">
        <v>4027</v>
      </c>
      <c r="R540" t="s">
        <v>5524</v>
      </c>
      <c r="S540" t="s">
        <v>4140</v>
      </c>
      <c r="T540" t="s">
        <v>3063</v>
      </c>
      <c r="U540" t="s">
        <v>4114</v>
      </c>
      <c r="V540" t="s">
        <v>4042</v>
      </c>
      <c r="W540" t="s">
        <v>4190</v>
      </c>
      <c r="X540" t="s">
        <v>3303</v>
      </c>
      <c r="Y540" t="s">
        <v>4115</v>
      </c>
      <c r="Z540" t="s">
        <v>3305</v>
      </c>
      <c r="AA540" t="s">
        <v>4096</v>
      </c>
      <c r="AB540" t="s">
        <v>4118</v>
      </c>
      <c r="AC540" t="s">
        <v>4036</v>
      </c>
      <c r="AD540" t="s">
        <v>4018</v>
      </c>
      <c r="AE540" t="s">
        <v>3060</v>
      </c>
      <c r="AF540" t="s">
        <v>3304</v>
      </c>
      <c r="AG540" t="s">
        <v>3298</v>
      </c>
      <c r="AH540" t="s">
        <v>815</v>
      </c>
      <c r="AI540" t="s">
        <v>3074</v>
      </c>
      <c r="AJ540" t="s">
        <v>3306</v>
      </c>
      <c r="AK540" t="s">
        <v>3274</v>
      </c>
      <c r="AL540" t="s">
        <v>3275</v>
      </c>
      <c r="AM540" t="s">
        <v>3028</v>
      </c>
      <c r="AN540" t="s">
        <v>3063</v>
      </c>
    </row>
    <row r="541" spans="1:40" x14ac:dyDescent="0.25">
      <c r="A541">
        <v>1130652486</v>
      </c>
      <c r="B541">
        <v>12891</v>
      </c>
      <c r="C541" t="s">
        <v>5534</v>
      </c>
      <c r="D541" t="s">
        <v>3298</v>
      </c>
      <c r="E541" s="8">
        <v>38511</v>
      </c>
      <c r="F541" t="s">
        <v>3298</v>
      </c>
      <c r="G541" t="s">
        <v>4024</v>
      </c>
      <c r="H541" s="8">
        <v>45350</v>
      </c>
      <c r="I541" s="8">
        <v>219512</v>
      </c>
      <c r="J541" t="s">
        <v>3041</v>
      </c>
      <c r="K541" s="8">
        <v>219512</v>
      </c>
      <c r="M541">
        <v>220</v>
      </c>
      <c r="N541">
        <v>100</v>
      </c>
      <c r="O541" t="s">
        <v>4038</v>
      </c>
      <c r="P541" t="s">
        <v>4142</v>
      </c>
      <c r="Q541" t="s">
        <v>4027</v>
      </c>
      <c r="R541" t="s">
        <v>5535</v>
      </c>
      <c r="S541" t="s">
        <v>5176</v>
      </c>
      <c r="T541" t="s">
        <v>3059</v>
      </c>
      <c r="U541" t="s">
        <v>4114</v>
      </c>
      <c r="V541" t="s">
        <v>4356</v>
      </c>
      <c r="W541" t="s">
        <v>4043</v>
      </c>
      <c r="X541" t="s">
        <v>3270</v>
      </c>
      <c r="Y541" t="s">
        <v>4238</v>
      </c>
      <c r="Z541" t="s">
        <v>3272</v>
      </c>
      <c r="AA541" t="s">
        <v>4348</v>
      </c>
      <c r="AB541" t="s">
        <v>4322</v>
      </c>
      <c r="AC541" t="s">
        <v>4036</v>
      </c>
      <c r="AD541" t="s">
        <v>4018</v>
      </c>
      <c r="AE541" t="s">
        <v>3060</v>
      </c>
      <c r="AF541" t="s">
        <v>3271</v>
      </c>
      <c r="AG541" t="s">
        <v>3265</v>
      </c>
      <c r="AH541" t="s">
        <v>797</v>
      </c>
      <c r="AI541" t="s">
        <v>3048</v>
      </c>
      <c r="AJ541" t="s">
        <v>3273</v>
      </c>
      <c r="AK541" t="s">
        <v>3274</v>
      </c>
      <c r="AL541" t="s">
        <v>3275</v>
      </c>
      <c r="AM541" t="s">
        <v>3028</v>
      </c>
      <c r="AN541" t="s">
        <v>3063</v>
      </c>
    </row>
    <row r="542" spans="1:40" x14ac:dyDescent="0.25">
      <c r="A542">
        <v>14297141</v>
      </c>
      <c r="B542">
        <v>12905</v>
      </c>
      <c r="C542" t="s">
        <v>5538</v>
      </c>
      <c r="D542" t="s">
        <v>3309</v>
      </c>
      <c r="E542" s="8">
        <v>37972</v>
      </c>
      <c r="F542" t="s">
        <v>3309</v>
      </c>
      <c r="G542" t="s">
        <v>4024</v>
      </c>
      <c r="H542" s="8">
        <v>45352</v>
      </c>
      <c r="I542" s="8">
        <v>46446</v>
      </c>
      <c r="J542" t="s">
        <v>3041</v>
      </c>
      <c r="K542" s="8">
        <v>219512</v>
      </c>
      <c r="M542">
        <v>220</v>
      </c>
      <c r="N542">
        <v>100</v>
      </c>
      <c r="O542" t="s">
        <v>4038</v>
      </c>
      <c r="P542" t="s">
        <v>4055</v>
      </c>
      <c r="Q542" t="s">
        <v>4027</v>
      </c>
      <c r="R542" t="s">
        <v>5539</v>
      </c>
      <c r="S542" t="s">
        <v>3573</v>
      </c>
      <c r="T542" t="s">
        <v>3085</v>
      </c>
      <c r="U542" t="s">
        <v>4438</v>
      </c>
      <c r="V542" t="s">
        <v>4042</v>
      </c>
      <c r="W542" t="s">
        <v>4190</v>
      </c>
      <c r="X542" t="s">
        <v>3574</v>
      </c>
      <c r="Y542" t="s">
        <v>4258</v>
      </c>
      <c r="Z542" t="s">
        <v>3305</v>
      </c>
      <c r="AA542" t="s">
        <v>4096</v>
      </c>
      <c r="AB542" t="s">
        <v>4097</v>
      </c>
      <c r="AC542" t="s">
        <v>4036</v>
      </c>
      <c r="AD542" t="s">
        <v>4018</v>
      </c>
      <c r="AE542" t="s">
        <v>3060</v>
      </c>
      <c r="AF542" t="s">
        <v>3575</v>
      </c>
      <c r="AG542" t="s">
        <v>3309</v>
      </c>
      <c r="AH542" t="s">
        <v>815</v>
      </c>
      <c r="AI542" t="s">
        <v>3074</v>
      </c>
      <c r="AJ542" t="s">
        <v>3306</v>
      </c>
      <c r="AK542" t="s">
        <v>3274</v>
      </c>
      <c r="AL542" t="s">
        <v>3275</v>
      </c>
      <c r="AM542" t="s">
        <v>3028</v>
      </c>
      <c r="AN542" t="s">
        <v>3307</v>
      </c>
    </row>
    <row r="543" spans="1:40" x14ac:dyDescent="0.25">
      <c r="A543">
        <v>1107529210</v>
      </c>
      <c r="B543">
        <v>12919</v>
      </c>
      <c r="C543" t="s">
        <v>5536</v>
      </c>
      <c r="D543" t="s">
        <v>3298</v>
      </c>
      <c r="E543" s="8">
        <v>43018</v>
      </c>
      <c r="F543" t="s">
        <v>3298</v>
      </c>
      <c r="G543" t="s">
        <v>4024</v>
      </c>
      <c r="H543" s="8">
        <v>45352</v>
      </c>
      <c r="I543" s="8">
        <v>46446</v>
      </c>
      <c r="J543" t="s">
        <v>3041</v>
      </c>
      <c r="K543" s="8">
        <v>219512</v>
      </c>
      <c r="M543">
        <v>220</v>
      </c>
      <c r="N543">
        <v>100</v>
      </c>
      <c r="O543" t="s">
        <v>4067</v>
      </c>
      <c r="P543" t="s">
        <v>4055</v>
      </c>
      <c r="Q543" t="s">
        <v>4007</v>
      </c>
      <c r="R543" t="s">
        <v>5537</v>
      </c>
      <c r="S543" t="s">
        <v>3302</v>
      </c>
      <c r="T543" t="s">
        <v>3085</v>
      </c>
      <c r="U543" t="s">
        <v>4114</v>
      </c>
      <c r="V543" t="s">
        <v>4011</v>
      </c>
      <c r="W543" t="s">
        <v>4190</v>
      </c>
      <c r="X543" t="s">
        <v>3303</v>
      </c>
      <c r="Y543" t="s">
        <v>4115</v>
      </c>
      <c r="Z543" t="s">
        <v>2796</v>
      </c>
      <c r="AA543" t="s">
        <v>4251</v>
      </c>
      <c r="AB543" t="s">
        <v>4118</v>
      </c>
      <c r="AC543" t="s">
        <v>4036</v>
      </c>
      <c r="AD543" t="s">
        <v>4018</v>
      </c>
      <c r="AE543" t="s">
        <v>3060</v>
      </c>
      <c r="AF543" t="s">
        <v>3304</v>
      </c>
      <c r="AG543" t="s">
        <v>3298</v>
      </c>
      <c r="AH543" t="s">
        <v>815</v>
      </c>
      <c r="AI543" t="s">
        <v>3074</v>
      </c>
      <c r="AJ543" t="s">
        <v>3073</v>
      </c>
      <c r="AK543" t="s">
        <v>3274</v>
      </c>
      <c r="AL543" t="s">
        <v>3275</v>
      </c>
      <c r="AM543" t="s">
        <v>3028</v>
      </c>
      <c r="AN543" t="s">
        <v>3307</v>
      </c>
    </row>
    <row r="544" spans="1:40" x14ac:dyDescent="0.25">
      <c r="A544">
        <v>1130587479</v>
      </c>
      <c r="B544">
        <v>12932</v>
      </c>
      <c r="C544" t="s">
        <v>5542</v>
      </c>
      <c r="D544" t="s">
        <v>3298</v>
      </c>
      <c r="E544" s="8">
        <v>38251</v>
      </c>
      <c r="F544" t="s">
        <v>3298</v>
      </c>
      <c r="G544" t="s">
        <v>4024</v>
      </c>
      <c r="H544" s="8">
        <v>45353</v>
      </c>
      <c r="I544" s="8">
        <v>46447</v>
      </c>
      <c r="J544" t="s">
        <v>3041</v>
      </c>
      <c r="K544" s="8">
        <v>219512</v>
      </c>
      <c r="M544">
        <v>220</v>
      </c>
      <c r="N544">
        <v>100</v>
      </c>
      <c r="O544" t="s">
        <v>4067</v>
      </c>
      <c r="P544" t="s">
        <v>4177</v>
      </c>
      <c r="Q544" t="s">
        <v>4046</v>
      </c>
      <c r="R544" t="s">
        <v>5543</v>
      </c>
      <c r="S544" t="s">
        <v>4170</v>
      </c>
      <c r="T544" t="s">
        <v>3063</v>
      </c>
      <c r="U544" t="s">
        <v>4114</v>
      </c>
      <c r="V544" t="s">
        <v>4042</v>
      </c>
      <c r="W544" t="s">
        <v>4190</v>
      </c>
      <c r="X544" t="s">
        <v>3303</v>
      </c>
      <c r="Y544" t="s">
        <v>4115</v>
      </c>
      <c r="Z544" t="s">
        <v>2796</v>
      </c>
      <c r="AA544" t="s">
        <v>4251</v>
      </c>
      <c r="AB544" t="s">
        <v>4118</v>
      </c>
      <c r="AC544" t="s">
        <v>4036</v>
      </c>
      <c r="AD544" t="s">
        <v>4018</v>
      </c>
      <c r="AE544" t="s">
        <v>3060</v>
      </c>
      <c r="AF544" t="s">
        <v>3304</v>
      </c>
      <c r="AG544" t="s">
        <v>3298</v>
      </c>
      <c r="AH544" t="s">
        <v>815</v>
      </c>
      <c r="AI544" t="s">
        <v>3074</v>
      </c>
      <c r="AJ544" t="s">
        <v>3073</v>
      </c>
      <c r="AK544" t="s">
        <v>3274</v>
      </c>
      <c r="AL544" t="s">
        <v>3275</v>
      </c>
      <c r="AM544" t="s">
        <v>3028</v>
      </c>
      <c r="AN544" t="s">
        <v>3063</v>
      </c>
    </row>
    <row r="545" spans="1:40" x14ac:dyDescent="0.25">
      <c r="A545">
        <v>1125231957</v>
      </c>
      <c r="B545">
        <v>12938</v>
      </c>
      <c r="C545" t="s">
        <v>5540</v>
      </c>
      <c r="D545" t="s">
        <v>4099</v>
      </c>
      <c r="E545" s="8">
        <v>42971</v>
      </c>
      <c r="F545" t="s">
        <v>3298</v>
      </c>
      <c r="G545" t="s">
        <v>4024</v>
      </c>
      <c r="H545" s="8">
        <v>45353</v>
      </c>
      <c r="I545" s="8">
        <v>46447</v>
      </c>
      <c r="J545" t="s">
        <v>3041</v>
      </c>
      <c r="K545" s="8">
        <v>219512</v>
      </c>
      <c r="M545">
        <v>220</v>
      </c>
      <c r="N545">
        <v>100</v>
      </c>
      <c r="O545" t="s">
        <v>4067</v>
      </c>
      <c r="P545" t="s">
        <v>4006</v>
      </c>
      <c r="Q545" t="s">
        <v>4027</v>
      </c>
      <c r="R545" t="s">
        <v>5541</v>
      </c>
      <c r="S545" t="s">
        <v>4130</v>
      </c>
      <c r="T545" t="s">
        <v>3063</v>
      </c>
      <c r="U545" t="s">
        <v>4114</v>
      </c>
      <c r="V545" t="s">
        <v>4042</v>
      </c>
      <c r="W545" t="s">
        <v>4190</v>
      </c>
      <c r="X545" t="s">
        <v>3303</v>
      </c>
      <c r="Y545" t="s">
        <v>4115</v>
      </c>
      <c r="Z545" t="s">
        <v>2796</v>
      </c>
      <c r="AA545" t="s">
        <v>4251</v>
      </c>
      <c r="AB545" t="s">
        <v>4118</v>
      </c>
      <c r="AC545" t="s">
        <v>4036</v>
      </c>
      <c r="AD545" t="s">
        <v>4018</v>
      </c>
      <c r="AE545" t="s">
        <v>3060</v>
      </c>
      <c r="AF545" t="s">
        <v>3304</v>
      </c>
      <c r="AG545" t="s">
        <v>3298</v>
      </c>
      <c r="AH545" t="s">
        <v>815</v>
      </c>
      <c r="AI545" t="s">
        <v>3074</v>
      </c>
      <c r="AJ545" t="s">
        <v>3073</v>
      </c>
      <c r="AK545" t="s">
        <v>3274</v>
      </c>
      <c r="AL545" t="s">
        <v>3275</v>
      </c>
      <c r="AM545" t="s">
        <v>3028</v>
      </c>
      <c r="AN545" t="s">
        <v>3063</v>
      </c>
    </row>
    <row r="546" spans="1:40" x14ac:dyDescent="0.25">
      <c r="A546">
        <v>1000989894</v>
      </c>
      <c r="B546">
        <v>12946</v>
      </c>
      <c r="C546" t="s">
        <v>5544</v>
      </c>
      <c r="D546" t="s">
        <v>3309</v>
      </c>
      <c r="E546" s="8">
        <v>43875</v>
      </c>
      <c r="F546" t="s">
        <v>3309</v>
      </c>
      <c r="G546" t="s">
        <v>4024</v>
      </c>
      <c r="H546" s="8">
        <v>45355</v>
      </c>
      <c r="I546" s="8">
        <v>46449</v>
      </c>
      <c r="J546" t="s">
        <v>3041</v>
      </c>
      <c r="K546" s="8">
        <v>219512</v>
      </c>
      <c r="M546">
        <v>220</v>
      </c>
      <c r="N546">
        <v>100</v>
      </c>
      <c r="O546" t="s">
        <v>4038</v>
      </c>
      <c r="P546" t="s">
        <v>4086</v>
      </c>
      <c r="Q546" t="s">
        <v>4027</v>
      </c>
      <c r="R546" t="s">
        <v>5545</v>
      </c>
      <c r="S546" t="s">
        <v>4140</v>
      </c>
      <c r="T546" t="s">
        <v>3063</v>
      </c>
      <c r="U546" t="s">
        <v>4438</v>
      </c>
      <c r="V546" t="s">
        <v>4042</v>
      </c>
      <c r="W546" t="s">
        <v>4190</v>
      </c>
      <c r="X546" t="s">
        <v>3574</v>
      </c>
      <c r="Y546" t="s">
        <v>4258</v>
      </c>
      <c r="Z546" t="s">
        <v>3305</v>
      </c>
      <c r="AA546" t="s">
        <v>4096</v>
      </c>
      <c r="AB546" t="s">
        <v>4097</v>
      </c>
      <c r="AC546" t="s">
        <v>4036</v>
      </c>
      <c r="AD546" t="s">
        <v>4018</v>
      </c>
      <c r="AE546" t="s">
        <v>3060</v>
      </c>
      <c r="AF546" t="s">
        <v>3575</v>
      </c>
      <c r="AG546" t="s">
        <v>3309</v>
      </c>
      <c r="AH546" t="s">
        <v>815</v>
      </c>
      <c r="AI546" t="s">
        <v>3074</v>
      </c>
      <c r="AJ546" t="s">
        <v>3306</v>
      </c>
      <c r="AK546" t="s">
        <v>3274</v>
      </c>
      <c r="AL546" t="s">
        <v>3275</v>
      </c>
      <c r="AM546" t="s">
        <v>3028</v>
      </c>
      <c r="AN546" t="s">
        <v>3063</v>
      </c>
    </row>
    <row r="547" spans="1:40" x14ac:dyDescent="0.25">
      <c r="A547">
        <v>72158087</v>
      </c>
      <c r="B547">
        <v>12952</v>
      </c>
      <c r="C547" t="s">
        <v>5552</v>
      </c>
      <c r="D547" t="s">
        <v>4198</v>
      </c>
      <c r="E547" s="8">
        <v>32035</v>
      </c>
      <c r="F547" t="s">
        <v>3265</v>
      </c>
      <c r="G547" t="s">
        <v>4024</v>
      </c>
      <c r="H547" s="8">
        <v>45356</v>
      </c>
      <c r="I547" s="8">
        <v>219512</v>
      </c>
      <c r="J547" t="s">
        <v>3041</v>
      </c>
      <c r="K547" s="8">
        <v>219512</v>
      </c>
      <c r="M547">
        <v>220</v>
      </c>
      <c r="N547">
        <v>100</v>
      </c>
      <c r="O547" t="s">
        <v>4038</v>
      </c>
      <c r="P547" t="s">
        <v>4112</v>
      </c>
      <c r="Q547" t="s">
        <v>4027</v>
      </c>
      <c r="R547" t="s">
        <v>5553</v>
      </c>
      <c r="S547" t="s">
        <v>4029</v>
      </c>
      <c r="T547" t="s">
        <v>3059</v>
      </c>
      <c r="U547" t="s">
        <v>4049</v>
      </c>
      <c r="V547" t="s">
        <v>4031</v>
      </c>
      <c r="W547" t="s">
        <v>4043</v>
      </c>
      <c r="X547" t="s">
        <v>3270</v>
      </c>
      <c r="Y547" t="s">
        <v>4238</v>
      </c>
      <c r="Z547" t="s">
        <v>3283</v>
      </c>
      <c r="AA547" t="s">
        <v>4357</v>
      </c>
      <c r="AB547" t="s">
        <v>4303</v>
      </c>
      <c r="AC547" t="s">
        <v>4036</v>
      </c>
      <c r="AD547" t="s">
        <v>4018</v>
      </c>
      <c r="AE547" t="s">
        <v>3060</v>
      </c>
      <c r="AF547" t="s">
        <v>3271</v>
      </c>
      <c r="AG547" t="s">
        <v>3265</v>
      </c>
      <c r="AH547" t="s">
        <v>1220</v>
      </c>
      <c r="AI547" t="s">
        <v>3074</v>
      </c>
      <c r="AJ547" t="s">
        <v>3284</v>
      </c>
      <c r="AK547" t="s">
        <v>3274</v>
      </c>
      <c r="AL547" t="s">
        <v>3275</v>
      </c>
      <c r="AM547" t="s">
        <v>3028</v>
      </c>
      <c r="AN547" t="s">
        <v>3063</v>
      </c>
    </row>
    <row r="548" spans="1:40" x14ac:dyDescent="0.25">
      <c r="A548">
        <v>1117552518</v>
      </c>
      <c r="B548">
        <v>12954</v>
      </c>
      <c r="C548" t="s">
        <v>5554</v>
      </c>
      <c r="D548" t="s">
        <v>3337</v>
      </c>
      <c r="E548" s="8">
        <v>42787</v>
      </c>
      <c r="F548" t="s">
        <v>3337</v>
      </c>
      <c r="G548" t="s">
        <v>4024</v>
      </c>
      <c r="H548" s="8">
        <v>45356</v>
      </c>
      <c r="I548" s="8">
        <v>46450</v>
      </c>
      <c r="J548" t="s">
        <v>3041</v>
      </c>
      <c r="K548" s="8">
        <v>219512</v>
      </c>
      <c r="M548">
        <v>220</v>
      </c>
      <c r="N548">
        <v>100</v>
      </c>
      <c r="O548" t="s">
        <v>4038</v>
      </c>
      <c r="P548" t="s">
        <v>4737</v>
      </c>
      <c r="Q548" t="s">
        <v>4027</v>
      </c>
      <c r="R548" t="s">
        <v>5555</v>
      </c>
      <c r="S548" t="s">
        <v>4717</v>
      </c>
      <c r="T548" t="s">
        <v>3063</v>
      </c>
      <c r="U548" t="s">
        <v>4742</v>
      </c>
      <c r="V548" t="s">
        <v>4042</v>
      </c>
      <c r="W548" t="s">
        <v>4190</v>
      </c>
      <c r="X548" t="s">
        <v>4743</v>
      </c>
      <c r="Y548" t="s">
        <v>4744</v>
      </c>
      <c r="Z548" t="s">
        <v>3671</v>
      </c>
      <c r="AA548" t="s">
        <v>4703</v>
      </c>
      <c r="AB548" t="s">
        <v>4097</v>
      </c>
      <c r="AC548" t="s">
        <v>4036</v>
      </c>
      <c r="AD548" t="s">
        <v>4018</v>
      </c>
      <c r="AE548" t="s">
        <v>3060</v>
      </c>
      <c r="AF548" t="s">
        <v>3575</v>
      </c>
      <c r="AG548" t="s">
        <v>3337</v>
      </c>
      <c r="AH548" t="s">
        <v>815</v>
      </c>
      <c r="AI548" t="s">
        <v>3048</v>
      </c>
      <c r="AJ548" t="s">
        <v>3672</v>
      </c>
      <c r="AK548" t="s">
        <v>3274</v>
      </c>
      <c r="AL548" t="s">
        <v>3275</v>
      </c>
      <c r="AM548" t="s">
        <v>3028</v>
      </c>
      <c r="AN548" t="s">
        <v>3063</v>
      </c>
    </row>
    <row r="549" spans="1:40" x14ac:dyDescent="0.25">
      <c r="A549">
        <v>1077472171</v>
      </c>
      <c r="B549">
        <v>13087</v>
      </c>
      <c r="C549" t="s">
        <v>5549</v>
      </c>
      <c r="D549" t="s">
        <v>5550</v>
      </c>
      <c r="E549" s="8">
        <v>41845</v>
      </c>
      <c r="F549" t="s">
        <v>3265</v>
      </c>
      <c r="G549" t="s">
        <v>4024</v>
      </c>
      <c r="H549" s="8">
        <v>45356</v>
      </c>
      <c r="I549" s="8">
        <v>219512</v>
      </c>
      <c r="J549" t="s">
        <v>3041</v>
      </c>
      <c r="K549" s="8">
        <v>219512</v>
      </c>
      <c r="M549">
        <v>220</v>
      </c>
      <c r="N549">
        <v>100</v>
      </c>
      <c r="O549" t="s">
        <v>4038</v>
      </c>
      <c r="P549" t="s">
        <v>4006</v>
      </c>
      <c r="Q549" t="s">
        <v>4046</v>
      </c>
      <c r="R549" t="s">
        <v>5551</v>
      </c>
      <c r="S549" t="s">
        <v>4101</v>
      </c>
      <c r="T549" t="s">
        <v>3059</v>
      </c>
      <c r="U549" t="s">
        <v>4049</v>
      </c>
      <c r="V549" t="s">
        <v>4031</v>
      </c>
      <c r="W549" t="s">
        <v>4043</v>
      </c>
      <c r="X549" t="s">
        <v>3270</v>
      </c>
      <c r="Y549" t="s">
        <v>4238</v>
      </c>
      <c r="Z549" t="s">
        <v>3283</v>
      </c>
      <c r="AA549" t="s">
        <v>4357</v>
      </c>
      <c r="AB549" t="s">
        <v>4303</v>
      </c>
      <c r="AC549" t="s">
        <v>4036</v>
      </c>
      <c r="AD549" t="s">
        <v>4018</v>
      </c>
      <c r="AE549" t="s">
        <v>3060</v>
      </c>
      <c r="AF549" t="s">
        <v>3271</v>
      </c>
      <c r="AG549" t="s">
        <v>3265</v>
      </c>
      <c r="AH549" t="s">
        <v>1220</v>
      </c>
      <c r="AI549" t="s">
        <v>3074</v>
      </c>
      <c r="AJ549" t="s">
        <v>3284</v>
      </c>
      <c r="AK549" t="s">
        <v>3274</v>
      </c>
      <c r="AL549" t="s">
        <v>3275</v>
      </c>
      <c r="AM549" t="s">
        <v>3028</v>
      </c>
      <c r="AN549" t="s">
        <v>3063</v>
      </c>
    </row>
    <row r="550" spans="1:40" x14ac:dyDescent="0.25">
      <c r="A550">
        <v>10766990</v>
      </c>
      <c r="B550">
        <v>13088</v>
      </c>
      <c r="C550" t="s">
        <v>5546</v>
      </c>
      <c r="D550" t="s">
        <v>5547</v>
      </c>
      <c r="E550" s="8">
        <v>36026</v>
      </c>
      <c r="F550" t="s">
        <v>3265</v>
      </c>
      <c r="G550" t="s">
        <v>4024</v>
      </c>
      <c r="H550" s="8">
        <v>45356</v>
      </c>
      <c r="I550" s="8">
        <v>219512</v>
      </c>
      <c r="J550" t="s">
        <v>3041</v>
      </c>
      <c r="K550" s="8">
        <v>219512</v>
      </c>
      <c r="M550">
        <v>220</v>
      </c>
      <c r="N550">
        <v>100</v>
      </c>
      <c r="O550" t="s">
        <v>4038</v>
      </c>
      <c r="P550" t="s">
        <v>4112</v>
      </c>
      <c r="Q550" t="s">
        <v>4027</v>
      </c>
      <c r="R550" t="s">
        <v>5548</v>
      </c>
      <c r="S550" t="s">
        <v>3100</v>
      </c>
      <c r="T550" t="s">
        <v>3059</v>
      </c>
      <c r="U550" t="s">
        <v>4049</v>
      </c>
      <c r="V550" t="s">
        <v>4356</v>
      </c>
      <c r="W550" t="s">
        <v>4043</v>
      </c>
      <c r="X550" t="s">
        <v>3270</v>
      </c>
      <c r="Y550" t="s">
        <v>4238</v>
      </c>
      <c r="Z550" t="s">
        <v>3283</v>
      </c>
      <c r="AA550" t="s">
        <v>4357</v>
      </c>
      <c r="AB550" t="s">
        <v>4303</v>
      </c>
      <c r="AC550" t="s">
        <v>4036</v>
      </c>
      <c r="AD550" t="s">
        <v>4018</v>
      </c>
      <c r="AE550" t="s">
        <v>3060</v>
      </c>
      <c r="AF550" t="s">
        <v>3271</v>
      </c>
      <c r="AG550" t="s">
        <v>3265</v>
      </c>
      <c r="AH550" t="s">
        <v>1220</v>
      </c>
      <c r="AI550" t="s">
        <v>3074</v>
      </c>
      <c r="AJ550" t="s">
        <v>3284</v>
      </c>
      <c r="AK550" t="s">
        <v>3274</v>
      </c>
      <c r="AL550" t="s">
        <v>3275</v>
      </c>
      <c r="AM550" t="s">
        <v>3028</v>
      </c>
      <c r="AN550" t="s">
        <v>3063</v>
      </c>
    </row>
    <row r="551" spans="1:40" x14ac:dyDescent="0.25">
      <c r="A551">
        <v>1117541383</v>
      </c>
      <c r="B551">
        <v>12969</v>
      </c>
      <c r="C551" t="s">
        <v>5556</v>
      </c>
      <c r="D551" t="s">
        <v>3337</v>
      </c>
      <c r="E551" s="8">
        <v>41607</v>
      </c>
      <c r="F551" t="s">
        <v>3337</v>
      </c>
      <c r="G551" t="s">
        <v>4024</v>
      </c>
      <c r="H551" s="8">
        <v>45357</v>
      </c>
      <c r="I551" s="8">
        <v>46451</v>
      </c>
      <c r="J551" t="s">
        <v>3041</v>
      </c>
      <c r="K551" s="8">
        <v>219512</v>
      </c>
      <c r="M551">
        <v>220</v>
      </c>
      <c r="N551">
        <v>100</v>
      </c>
      <c r="O551" t="s">
        <v>4038</v>
      </c>
      <c r="P551" t="s">
        <v>4737</v>
      </c>
      <c r="Q551" t="s">
        <v>4027</v>
      </c>
      <c r="R551" t="s">
        <v>5557</v>
      </c>
      <c r="S551" t="s">
        <v>4029</v>
      </c>
      <c r="T551" t="s">
        <v>3063</v>
      </c>
      <c r="U551" t="s">
        <v>4742</v>
      </c>
      <c r="V551" t="s">
        <v>4042</v>
      </c>
      <c r="W551" t="s">
        <v>4190</v>
      </c>
      <c r="X551" t="s">
        <v>4743</v>
      </c>
      <c r="Y551" t="s">
        <v>4744</v>
      </c>
      <c r="Z551" t="s">
        <v>2796</v>
      </c>
      <c r="AA551" t="s">
        <v>4251</v>
      </c>
      <c r="AB551" t="s">
        <v>4097</v>
      </c>
      <c r="AC551" t="s">
        <v>4036</v>
      </c>
      <c r="AD551" t="s">
        <v>4018</v>
      </c>
      <c r="AE551" t="s">
        <v>3060</v>
      </c>
      <c r="AF551" t="s">
        <v>3575</v>
      </c>
      <c r="AG551" t="s">
        <v>3337</v>
      </c>
      <c r="AH551" t="s">
        <v>815</v>
      </c>
      <c r="AI551" t="s">
        <v>3074</v>
      </c>
      <c r="AJ551" t="s">
        <v>3073</v>
      </c>
      <c r="AK551" t="s">
        <v>3274</v>
      </c>
      <c r="AL551" t="s">
        <v>3275</v>
      </c>
      <c r="AM551" t="s">
        <v>3028</v>
      </c>
      <c r="AN551" t="s">
        <v>3063</v>
      </c>
    </row>
    <row r="552" spans="1:40" x14ac:dyDescent="0.25">
      <c r="A552">
        <v>1006842716</v>
      </c>
      <c r="B552">
        <v>12974</v>
      </c>
      <c r="C552" t="s">
        <v>5566</v>
      </c>
      <c r="D552" t="s">
        <v>5567</v>
      </c>
      <c r="E552" s="8">
        <v>43683</v>
      </c>
      <c r="F552" t="s">
        <v>3298</v>
      </c>
      <c r="G552" t="s">
        <v>4024</v>
      </c>
      <c r="H552" s="8">
        <v>45358</v>
      </c>
      <c r="I552" s="8">
        <v>46452</v>
      </c>
      <c r="J552" t="s">
        <v>3041</v>
      </c>
      <c r="K552" s="8">
        <v>219512</v>
      </c>
      <c r="M552">
        <v>220</v>
      </c>
      <c r="N552">
        <v>100</v>
      </c>
      <c r="O552" t="s">
        <v>4067</v>
      </c>
      <c r="P552" t="s">
        <v>4496</v>
      </c>
      <c r="Q552" t="s">
        <v>4027</v>
      </c>
      <c r="R552" t="s">
        <v>5568</v>
      </c>
      <c r="S552" t="s">
        <v>4109</v>
      </c>
      <c r="T552" t="s">
        <v>3063</v>
      </c>
      <c r="U552" t="s">
        <v>4114</v>
      </c>
      <c r="V552" t="s">
        <v>4042</v>
      </c>
      <c r="W552" t="s">
        <v>4190</v>
      </c>
      <c r="X552" t="s">
        <v>3303</v>
      </c>
      <c r="Y552" t="s">
        <v>4115</v>
      </c>
      <c r="Z552" t="s">
        <v>2796</v>
      </c>
      <c r="AA552" t="s">
        <v>4251</v>
      </c>
      <c r="AB552" t="s">
        <v>4118</v>
      </c>
      <c r="AC552" t="s">
        <v>4036</v>
      </c>
      <c r="AD552" t="s">
        <v>4018</v>
      </c>
      <c r="AE552" t="s">
        <v>3060</v>
      </c>
      <c r="AF552" t="s">
        <v>3304</v>
      </c>
      <c r="AG552" t="s">
        <v>3298</v>
      </c>
      <c r="AH552" t="s">
        <v>815</v>
      </c>
      <c r="AI552" t="s">
        <v>3074</v>
      </c>
      <c r="AJ552" t="s">
        <v>3073</v>
      </c>
      <c r="AK552" t="s">
        <v>3274</v>
      </c>
      <c r="AL552" t="s">
        <v>3275</v>
      </c>
      <c r="AM552" t="s">
        <v>3028</v>
      </c>
      <c r="AN552" t="s">
        <v>3063</v>
      </c>
    </row>
    <row r="553" spans="1:40" x14ac:dyDescent="0.25">
      <c r="A553">
        <v>1006035276</v>
      </c>
      <c r="B553">
        <v>12976</v>
      </c>
      <c r="C553" t="s">
        <v>5569</v>
      </c>
      <c r="D553" t="s">
        <v>3298</v>
      </c>
      <c r="E553" s="8">
        <v>44049</v>
      </c>
      <c r="F553" t="s">
        <v>3298</v>
      </c>
      <c r="G553" t="s">
        <v>4024</v>
      </c>
      <c r="H553" s="8">
        <v>45358</v>
      </c>
      <c r="I553" s="8">
        <v>46452</v>
      </c>
      <c r="J553" t="s">
        <v>3041</v>
      </c>
      <c r="K553" s="8">
        <v>219512</v>
      </c>
      <c r="M553">
        <v>220</v>
      </c>
      <c r="N553">
        <v>100</v>
      </c>
      <c r="O553" t="s">
        <v>4067</v>
      </c>
      <c r="P553" t="s">
        <v>4142</v>
      </c>
      <c r="Q553" t="s">
        <v>4027</v>
      </c>
      <c r="R553" t="s">
        <v>5570</v>
      </c>
      <c r="S553" t="s">
        <v>4130</v>
      </c>
      <c r="T553" t="s">
        <v>3063</v>
      </c>
      <c r="U553" t="s">
        <v>4114</v>
      </c>
      <c r="V553" t="s">
        <v>4042</v>
      </c>
      <c r="W553" t="s">
        <v>4190</v>
      </c>
      <c r="X553" t="s">
        <v>3303</v>
      </c>
      <c r="Y553" t="s">
        <v>4115</v>
      </c>
      <c r="Z553" t="s">
        <v>2796</v>
      </c>
      <c r="AA553" t="s">
        <v>4251</v>
      </c>
      <c r="AB553" t="s">
        <v>4118</v>
      </c>
      <c r="AC553" t="s">
        <v>4036</v>
      </c>
      <c r="AD553" t="s">
        <v>4018</v>
      </c>
      <c r="AE553" t="s">
        <v>3060</v>
      </c>
      <c r="AF553" t="s">
        <v>3304</v>
      </c>
      <c r="AG553" t="s">
        <v>3298</v>
      </c>
      <c r="AH553" t="s">
        <v>815</v>
      </c>
      <c r="AI553" t="s">
        <v>3074</v>
      </c>
      <c r="AJ553" t="s">
        <v>3073</v>
      </c>
      <c r="AK553" t="s">
        <v>3274</v>
      </c>
      <c r="AL553" t="s">
        <v>3275</v>
      </c>
      <c r="AM553" t="s">
        <v>3028</v>
      </c>
      <c r="AN553" t="s">
        <v>3063</v>
      </c>
    </row>
    <row r="554" spans="1:40" x14ac:dyDescent="0.25">
      <c r="A554">
        <v>1144043280</v>
      </c>
      <c r="B554">
        <v>12977</v>
      </c>
      <c r="C554" t="s">
        <v>5558</v>
      </c>
      <c r="D554" t="s">
        <v>3298</v>
      </c>
      <c r="E554" s="8">
        <v>39926</v>
      </c>
      <c r="F554" t="s">
        <v>3298</v>
      </c>
      <c r="G554" t="s">
        <v>4024</v>
      </c>
      <c r="H554" s="8">
        <v>45358</v>
      </c>
      <c r="I554" s="8">
        <v>46452</v>
      </c>
      <c r="J554" t="s">
        <v>3041</v>
      </c>
      <c r="K554" s="8">
        <v>219512</v>
      </c>
      <c r="M554">
        <v>220</v>
      </c>
      <c r="N554">
        <v>100</v>
      </c>
      <c r="O554" t="s">
        <v>4067</v>
      </c>
      <c r="P554" t="s">
        <v>4177</v>
      </c>
      <c r="Q554" t="s">
        <v>4027</v>
      </c>
      <c r="R554" t="s">
        <v>5559</v>
      </c>
      <c r="S554" t="s">
        <v>4130</v>
      </c>
      <c r="T554" t="s">
        <v>3063</v>
      </c>
      <c r="U554" t="s">
        <v>4114</v>
      </c>
      <c r="V554" t="s">
        <v>4042</v>
      </c>
      <c r="W554" t="s">
        <v>4190</v>
      </c>
      <c r="X554" t="s">
        <v>3303</v>
      </c>
      <c r="Y554" t="s">
        <v>4115</v>
      </c>
      <c r="Z554" t="s">
        <v>2796</v>
      </c>
      <c r="AA554" t="s">
        <v>4251</v>
      </c>
      <c r="AB554" t="s">
        <v>4118</v>
      </c>
      <c r="AC554" t="s">
        <v>4036</v>
      </c>
      <c r="AD554" t="s">
        <v>4018</v>
      </c>
      <c r="AE554" t="s">
        <v>3060</v>
      </c>
      <c r="AF554" t="s">
        <v>3304</v>
      </c>
      <c r="AG554" t="s">
        <v>3298</v>
      </c>
      <c r="AH554" t="s">
        <v>815</v>
      </c>
      <c r="AI554" t="s">
        <v>3074</v>
      </c>
      <c r="AJ554" t="s">
        <v>3073</v>
      </c>
      <c r="AK554" t="s">
        <v>3274</v>
      </c>
      <c r="AL554" t="s">
        <v>3275</v>
      </c>
      <c r="AM554" t="s">
        <v>3028</v>
      </c>
      <c r="AN554" t="s">
        <v>3063</v>
      </c>
    </row>
    <row r="555" spans="1:40" x14ac:dyDescent="0.25">
      <c r="A555">
        <v>1004536839</v>
      </c>
      <c r="B555">
        <v>12980</v>
      </c>
      <c r="C555" t="s">
        <v>5564</v>
      </c>
      <c r="D555" t="s">
        <v>3298</v>
      </c>
      <c r="E555" s="8">
        <v>42417</v>
      </c>
      <c r="F555" t="s">
        <v>3298</v>
      </c>
      <c r="G555" t="s">
        <v>4024</v>
      </c>
      <c r="H555" s="8">
        <v>45358</v>
      </c>
      <c r="I555" s="8">
        <v>46452</v>
      </c>
      <c r="J555" t="s">
        <v>3041</v>
      </c>
      <c r="K555" s="8">
        <v>219512</v>
      </c>
      <c r="M555">
        <v>220</v>
      </c>
      <c r="N555">
        <v>100</v>
      </c>
      <c r="O555" t="s">
        <v>4067</v>
      </c>
      <c r="P555" t="s">
        <v>4055</v>
      </c>
      <c r="Q555" t="s">
        <v>4027</v>
      </c>
      <c r="R555" t="s">
        <v>5565</v>
      </c>
      <c r="S555" t="s">
        <v>3100</v>
      </c>
      <c r="T555" t="s">
        <v>3063</v>
      </c>
      <c r="U555" t="s">
        <v>4114</v>
      </c>
      <c r="V555" t="s">
        <v>4042</v>
      </c>
      <c r="W555" t="s">
        <v>4190</v>
      </c>
      <c r="X555" t="s">
        <v>3303</v>
      </c>
      <c r="Y555" t="s">
        <v>4115</v>
      </c>
      <c r="Z555" t="s">
        <v>4116</v>
      </c>
      <c r="AA555" t="s">
        <v>4117</v>
      </c>
      <c r="AB555" t="s">
        <v>4118</v>
      </c>
      <c r="AC555" t="s">
        <v>4036</v>
      </c>
      <c r="AD555" t="s">
        <v>4018</v>
      </c>
      <c r="AE555" t="s">
        <v>3060</v>
      </c>
      <c r="AF555" t="s">
        <v>3304</v>
      </c>
      <c r="AG555" t="s">
        <v>3298</v>
      </c>
      <c r="AH555" t="s">
        <v>815</v>
      </c>
      <c r="AI555" t="s">
        <v>3074</v>
      </c>
      <c r="AJ555" t="s">
        <v>4119</v>
      </c>
      <c r="AK555" t="s">
        <v>3274</v>
      </c>
      <c r="AL555" t="s">
        <v>3275</v>
      </c>
      <c r="AM555" t="s">
        <v>3028</v>
      </c>
      <c r="AN555" t="s">
        <v>3063</v>
      </c>
    </row>
    <row r="556" spans="1:40" x14ac:dyDescent="0.25">
      <c r="A556">
        <v>1111540510</v>
      </c>
      <c r="B556">
        <v>12985</v>
      </c>
      <c r="C556" t="s">
        <v>5562</v>
      </c>
      <c r="D556" t="s">
        <v>3298</v>
      </c>
      <c r="E556" s="8">
        <v>37825</v>
      </c>
      <c r="F556" t="s">
        <v>3298</v>
      </c>
      <c r="G556" t="s">
        <v>4024</v>
      </c>
      <c r="H556" s="8">
        <v>45358</v>
      </c>
      <c r="I556" s="8">
        <v>46452</v>
      </c>
      <c r="J556" t="s">
        <v>3041</v>
      </c>
      <c r="K556" s="8">
        <v>219512</v>
      </c>
      <c r="M556">
        <v>220</v>
      </c>
      <c r="N556">
        <v>100</v>
      </c>
      <c r="O556" t="s">
        <v>4067</v>
      </c>
      <c r="P556" t="s">
        <v>4055</v>
      </c>
      <c r="Q556" t="s">
        <v>4046</v>
      </c>
      <c r="R556" t="s">
        <v>5563</v>
      </c>
      <c r="S556" t="s">
        <v>4029</v>
      </c>
      <c r="T556" t="s">
        <v>3063</v>
      </c>
      <c r="U556" t="s">
        <v>4114</v>
      </c>
      <c r="V556" t="s">
        <v>4042</v>
      </c>
      <c r="W556" t="s">
        <v>4190</v>
      </c>
      <c r="X556" t="s">
        <v>3303</v>
      </c>
      <c r="Y556" t="s">
        <v>4115</v>
      </c>
      <c r="Z556" t="s">
        <v>4116</v>
      </c>
      <c r="AA556" t="s">
        <v>4117</v>
      </c>
      <c r="AB556" t="s">
        <v>4118</v>
      </c>
      <c r="AC556" t="s">
        <v>4036</v>
      </c>
      <c r="AD556" t="s">
        <v>4018</v>
      </c>
      <c r="AE556" t="s">
        <v>3060</v>
      </c>
      <c r="AF556" t="s">
        <v>3304</v>
      </c>
      <c r="AG556" t="s">
        <v>3298</v>
      </c>
      <c r="AH556" t="s">
        <v>815</v>
      </c>
      <c r="AI556" t="s">
        <v>3074</v>
      </c>
      <c r="AJ556" t="s">
        <v>4119</v>
      </c>
      <c r="AK556" t="s">
        <v>3274</v>
      </c>
      <c r="AL556" t="s">
        <v>3275</v>
      </c>
      <c r="AM556" t="s">
        <v>3028</v>
      </c>
      <c r="AN556" t="s">
        <v>3063</v>
      </c>
    </row>
    <row r="557" spans="1:40" x14ac:dyDescent="0.25">
      <c r="A557">
        <v>1108254949</v>
      </c>
      <c r="B557">
        <v>12986</v>
      </c>
      <c r="C557" t="s">
        <v>5560</v>
      </c>
      <c r="D557" t="s">
        <v>3298</v>
      </c>
      <c r="E557" s="8">
        <v>44384</v>
      </c>
      <c r="F557" t="s">
        <v>3298</v>
      </c>
      <c r="G557" t="s">
        <v>4024</v>
      </c>
      <c r="H557" s="8">
        <v>45358</v>
      </c>
      <c r="I557" s="8">
        <v>46452</v>
      </c>
      <c r="J557" t="s">
        <v>3041</v>
      </c>
      <c r="K557" s="8">
        <v>219512</v>
      </c>
      <c r="M557">
        <v>220</v>
      </c>
      <c r="N557">
        <v>100</v>
      </c>
      <c r="O557" t="s">
        <v>4067</v>
      </c>
      <c r="P557" t="s">
        <v>4142</v>
      </c>
      <c r="Q557" t="s">
        <v>4027</v>
      </c>
      <c r="R557" t="s">
        <v>5561</v>
      </c>
      <c r="S557" t="s">
        <v>4041</v>
      </c>
      <c r="T557" t="s">
        <v>3063</v>
      </c>
      <c r="U557" t="s">
        <v>4049</v>
      </c>
      <c r="V557" t="s">
        <v>4042</v>
      </c>
      <c r="W557" t="s">
        <v>4190</v>
      </c>
      <c r="X557" t="s">
        <v>3303</v>
      </c>
      <c r="Y557" t="s">
        <v>4115</v>
      </c>
      <c r="Z557" t="s">
        <v>4116</v>
      </c>
      <c r="AA557" t="s">
        <v>4117</v>
      </c>
      <c r="AB557" t="s">
        <v>4118</v>
      </c>
      <c r="AC557" t="s">
        <v>4036</v>
      </c>
      <c r="AD557" t="s">
        <v>4018</v>
      </c>
      <c r="AE557" t="s">
        <v>3060</v>
      </c>
      <c r="AF557" t="s">
        <v>3304</v>
      </c>
      <c r="AG557" t="s">
        <v>3298</v>
      </c>
      <c r="AH557" t="s">
        <v>815</v>
      </c>
      <c r="AI557" t="s">
        <v>3074</v>
      </c>
      <c r="AJ557" t="s">
        <v>4119</v>
      </c>
      <c r="AK557" t="s">
        <v>3274</v>
      </c>
      <c r="AL557" t="s">
        <v>3275</v>
      </c>
      <c r="AM557" t="s">
        <v>3028</v>
      </c>
      <c r="AN557" t="s">
        <v>3063</v>
      </c>
    </row>
    <row r="558" spans="1:40" x14ac:dyDescent="0.25">
      <c r="A558">
        <v>1130592634</v>
      </c>
      <c r="B558">
        <v>12987</v>
      </c>
      <c r="C558" t="s">
        <v>5571</v>
      </c>
      <c r="D558" t="s">
        <v>3298</v>
      </c>
      <c r="E558" s="8">
        <v>38505</v>
      </c>
      <c r="F558" t="s">
        <v>3298</v>
      </c>
      <c r="G558" t="s">
        <v>4024</v>
      </c>
      <c r="H558" s="8">
        <v>45359</v>
      </c>
      <c r="I558" s="8">
        <v>46454</v>
      </c>
      <c r="J558" t="s">
        <v>3041</v>
      </c>
      <c r="K558" s="8">
        <v>219512</v>
      </c>
      <c r="M558">
        <v>220</v>
      </c>
      <c r="N558">
        <v>100</v>
      </c>
      <c r="O558" t="s">
        <v>4067</v>
      </c>
      <c r="P558" t="s">
        <v>4055</v>
      </c>
      <c r="Q558" t="s">
        <v>4027</v>
      </c>
      <c r="R558" t="s">
        <v>5572</v>
      </c>
      <c r="S558" t="s">
        <v>4494</v>
      </c>
      <c r="T558" t="s">
        <v>3063</v>
      </c>
      <c r="U558" t="s">
        <v>4114</v>
      </c>
      <c r="V558" t="s">
        <v>4042</v>
      </c>
      <c r="W558" t="s">
        <v>4190</v>
      </c>
      <c r="X558" t="s">
        <v>3303</v>
      </c>
      <c r="Y558" t="s">
        <v>4115</v>
      </c>
      <c r="Z558" t="s">
        <v>2796</v>
      </c>
      <c r="AA558" t="s">
        <v>4251</v>
      </c>
      <c r="AB558" t="s">
        <v>4118</v>
      </c>
      <c r="AC558" t="s">
        <v>4036</v>
      </c>
      <c r="AD558" t="s">
        <v>4018</v>
      </c>
      <c r="AE558" t="s">
        <v>3060</v>
      </c>
      <c r="AF558" t="s">
        <v>3304</v>
      </c>
      <c r="AG558" t="s">
        <v>3298</v>
      </c>
      <c r="AH558" t="s">
        <v>815</v>
      </c>
      <c r="AI558" t="s">
        <v>3074</v>
      </c>
      <c r="AJ558" t="s">
        <v>3073</v>
      </c>
      <c r="AK558" t="s">
        <v>3274</v>
      </c>
      <c r="AL558" t="s">
        <v>3275</v>
      </c>
      <c r="AM558" t="s">
        <v>3028</v>
      </c>
      <c r="AN558" t="s">
        <v>3063</v>
      </c>
    </row>
    <row r="559" spans="1:40" x14ac:dyDescent="0.25">
      <c r="A559">
        <v>94266905</v>
      </c>
      <c r="B559">
        <v>13004</v>
      </c>
      <c r="C559" t="s">
        <v>5573</v>
      </c>
      <c r="D559" t="s">
        <v>5574</v>
      </c>
      <c r="E559" s="8">
        <v>36909</v>
      </c>
      <c r="F559" t="s">
        <v>3298</v>
      </c>
      <c r="G559" t="s">
        <v>4024</v>
      </c>
      <c r="H559" s="8">
        <v>45359</v>
      </c>
      <c r="I559" s="8">
        <v>46453</v>
      </c>
      <c r="J559" t="s">
        <v>3041</v>
      </c>
      <c r="K559" s="8">
        <v>219512</v>
      </c>
      <c r="M559">
        <v>220</v>
      </c>
      <c r="N559">
        <v>100</v>
      </c>
      <c r="O559" t="s">
        <v>4067</v>
      </c>
      <c r="P559" t="s">
        <v>4177</v>
      </c>
      <c r="Q559" t="s">
        <v>4027</v>
      </c>
      <c r="R559" t="s">
        <v>5575</v>
      </c>
      <c r="S559" t="s">
        <v>4041</v>
      </c>
      <c r="T559" t="s">
        <v>3063</v>
      </c>
      <c r="U559" t="s">
        <v>4114</v>
      </c>
      <c r="V559" t="s">
        <v>4042</v>
      </c>
      <c r="W559" t="s">
        <v>4190</v>
      </c>
      <c r="X559" t="s">
        <v>3303</v>
      </c>
      <c r="Y559" t="s">
        <v>4115</v>
      </c>
      <c r="Z559" t="s">
        <v>3305</v>
      </c>
      <c r="AA559" t="s">
        <v>4096</v>
      </c>
      <c r="AB559" t="s">
        <v>4118</v>
      </c>
      <c r="AC559" t="s">
        <v>4036</v>
      </c>
      <c r="AD559" t="s">
        <v>4018</v>
      </c>
      <c r="AE559" t="s">
        <v>3060</v>
      </c>
      <c r="AF559" t="s">
        <v>3304</v>
      </c>
      <c r="AG559" t="s">
        <v>3298</v>
      </c>
      <c r="AH559" t="s">
        <v>815</v>
      </c>
      <c r="AI559" t="s">
        <v>3074</v>
      </c>
      <c r="AJ559" t="s">
        <v>3306</v>
      </c>
      <c r="AK559" t="s">
        <v>3274</v>
      </c>
      <c r="AL559" t="s">
        <v>3275</v>
      </c>
      <c r="AM559" t="s">
        <v>3028</v>
      </c>
      <c r="AN559" t="s">
        <v>3063</v>
      </c>
    </row>
    <row r="560" spans="1:40" x14ac:dyDescent="0.25">
      <c r="A560">
        <v>1107069664</v>
      </c>
      <c r="B560">
        <v>12993</v>
      </c>
      <c r="C560" t="s">
        <v>5576</v>
      </c>
      <c r="D560" t="s">
        <v>3298</v>
      </c>
      <c r="E560" s="8">
        <v>40219</v>
      </c>
      <c r="F560" t="s">
        <v>3298</v>
      </c>
      <c r="G560" t="s">
        <v>4024</v>
      </c>
      <c r="H560" s="8">
        <v>45360</v>
      </c>
      <c r="I560" s="8">
        <v>46454</v>
      </c>
      <c r="J560" t="s">
        <v>3041</v>
      </c>
      <c r="K560" s="8">
        <v>219512</v>
      </c>
      <c r="M560">
        <v>220</v>
      </c>
      <c r="N560">
        <v>100</v>
      </c>
      <c r="O560" t="s">
        <v>4067</v>
      </c>
      <c r="P560" t="s">
        <v>4445</v>
      </c>
      <c r="Q560" t="s">
        <v>4027</v>
      </c>
      <c r="R560" t="s">
        <v>5577</v>
      </c>
      <c r="S560" t="s">
        <v>4029</v>
      </c>
      <c r="T560" t="s">
        <v>4131</v>
      </c>
      <c r="U560" t="s">
        <v>4114</v>
      </c>
      <c r="V560" t="s">
        <v>4011</v>
      </c>
      <c r="W560" t="s">
        <v>4190</v>
      </c>
      <c r="X560" t="s">
        <v>3316</v>
      </c>
      <c r="Y560" t="s">
        <v>4711</v>
      </c>
      <c r="Z560" t="s">
        <v>3293</v>
      </c>
      <c r="AA560" t="s">
        <v>4082</v>
      </c>
      <c r="AB560" t="s">
        <v>4083</v>
      </c>
      <c r="AC560" t="s">
        <v>4036</v>
      </c>
      <c r="AD560" t="s">
        <v>4018</v>
      </c>
      <c r="AE560" t="s">
        <v>3317</v>
      </c>
      <c r="AF560" t="s">
        <v>3304</v>
      </c>
      <c r="AG560" t="s">
        <v>3298</v>
      </c>
      <c r="AH560" t="s">
        <v>3294</v>
      </c>
      <c r="AI560" t="s">
        <v>3295</v>
      </c>
      <c r="AJ560" t="s">
        <v>3296</v>
      </c>
      <c r="AK560" t="s">
        <v>3318</v>
      </c>
      <c r="AL560" t="s">
        <v>3275</v>
      </c>
      <c r="AM560" t="s">
        <v>3318</v>
      </c>
      <c r="AN560" t="s">
        <v>3055</v>
      </c>
    </row>
    <row r="561" spans="1:40" x14ac:dyDescent="0.25">
      <c r="A561">
        <v>1110448570</v>
      </c>
      <c r="B561">
        <v>13015</v>
      </c>
      <c r="C561" t="s">
        <v>5580</v>
      </c>
      <c r="D561" t="s">
        <v>3309</v>
      </c>
      <c r="E561" s="8">
        <v>38201</v>
      </c>
      <c r="F561" t="s">
        <v>3298</v>
      </c>
      <c r="G561" t="s">
        <v>4024</v>
      </c>
      <c r="H561" s="8">
        <v>45362</v>
      </c>
      <c r="I561" s="8">
        <v>46456</v>
      </c>
      <c r="J561" t="s">
        <v>3041</v>
      </c>
      <c r="K561" s="8">
        <v>219512</v>
      </c>
      <c r="M561">
        <v>220</v>
      </c>
      <c r="N561">
        <v>100</v>
      </c>
      <c r="O561" t="s">
        <v>4067</v>
      </c>
      <c r="P561" t="s">
        <v>4055</v>
      </c>
      <c r="Q561" t="s">
        <v>4027</v>
      </c>
      <c r="R561" t="s">
        <v>5581</v>
      </c>
      <c r="S561" t="s">
        <v>4140</v>
      </c>
      <c r="T561" t="s">
        <v>3063</v>
      </c>
      <c r="U561" t="s">
        <v>4114</v>
      </c>
      <c r="V561" t="s">
        <v>4042</v>
      </c>
      <c r="W561" t="s">
        <v>4190</v>
      </c>
      <c r="X561" t="s">
        <v>3303</v>
      </c>
      <c r="Y561" t="s">
        <v>4115</v>
      </c>
      <c r="Z561" t="s">
        <v>3305</v>
      </c>
      <c r="AA561" t="s">
        <v>4096</v>
      </c>
      <c r="AB561" t="s">
        <v>4118</v>
      </c>
      <c r="AC561" t="s">
        <v>4036</v>
      </c>
      <c r="AD561" t="s">
        <v>4018</v>
      </c>
      <c r="AE561" t="s">
        <v>3060</v>
      </c>
      <c r="AF561" t="s">
        <v>3304</v>
      </c>
      <c r="AG561" t="s">
        <v>3298</v>
      </c>
      <c r="AH561" t="s">
        <v>815</v>
      </c>
      <c r="AI561" t="s">
        <v>3074</v>
      </c>
      <c r="AJ561" t="s">
        <v>3306</v>
      </c>
      <c r="AK561" t="s">
        <v>3274</v>
      </c>
      <c r="AL561" t="s">
        <v>3275</v>
      </c>
      <c r="AM561" t="s">
        <v>3028</v>
      </c>
      <c r="AN561" t="s">
        <v>3063</v>
      </c>
    </row>
    <row r="562" spans="1:40" x14ac:dyDescent="0.25">
      <c r="A562">
        <v>1017167794</v>
      </c>
      <c r="B562">
        <v>13090</v>
      </c>
      <c r="C562" t="s">
        <v>5578</v>
      </c>
      <c r="D562" t="s">
        <v>3265</v>
      </c>
      <c r="E562" s="8">
        <v>39168</v>
      </c>
      <c r="F562" t="s">
        <v>3265</v>
      </c>
      <c r="G562" t="s">
        <v>4024</v>
      </c>
      <c r="H562" s="8">
        <v>45362</v>
      </c>
      <c r="I562" s="8">
        <v>219512</v>
      </c>
      <c r="J562" t="s">
        <v>3041</v>
      </c>
      <c r="K562" s="8">
        <v>219512</v>
      </c>
      <c r="M562">
        <v>220</v>
      </c>
      <c r="N562">
        <v>100</v>
      </c>
      <c r="O562" t="s">
        <v>4038</v>
      </c>
      <c r="P562" t="s">
        <v>4177</v>
      </c>
      <c r="Q562" t="s">
        <v>4027</v>
      </c>
      <c r="R562" t="s">
        <v>5579</v>
      </c>
      <c r="S562" t="s">
        <v>3100</v>
      </c>
      <c r="T562" t="s">
        <v>3059</v>
      </c>
      <c r="U562" t="s">
        <v>4049</v>
      </c>
      <c r="V562" t="s">
        <v>4356</v>
      </c>
      <c r="W562" t="s">
        <v>4043</v>
      </c>
      <c r="X562" t="s">
        <v>3270</v>
      </c>
      <c r="Y562" t="s">
        <v>4238</v>
      </c>
      <c r="Z562" t="s">
        <v>3283</v>
      </c>
      <c r="AA562" t="s">
        <v>4357</v>
      </c>
      <c r="AB562" t="s">
        <v>4303</v>
      </c>
      <c r="AC562" t="s">
        <v>4036</v>
      </c>
      <c r="AD562" t="s">
        <v>4018</v>
      </c>
      <c r="AE562" t="s">
        <v>3060</v>
      </c>
      <c r="AF562" t="s">
        <v>3271</v>
      </c>
      <c r="AG562" t="s">
        <v>3265</v>
      </c>
      <c r="AH562" t="s">
        <v>1220</v>
      </c>
      <c r="AI562" t="s">
        <v>3074</v>
      </c>
      <c r="AJ562" t="s">
        <v>3284</v>
      </c>
      <c r="AK562" t="s">
        <v>3274</v>
      </c>
      <c r="AL562" t="s">
        <v>3275</v>
      </c>
      <c r="AM562" t="s">
        <v>3028</v>
      </c>
      <c r="AN562" t="s">
        <v>3063</v>
      </c>
    </row>
    <row r="563" spans="1:40" x14ac:dyDescent="0.25">
      <c r="A563">
        <v>16763541</v>
      </c>
      <c r="B563">
        <v>13029</v>
      </c>
      <c r="C563" t="s">
        <v>5585</v>
      </c>
      <c r="D563" t="s">
        <v>3298</v>
      </c>
      <c r="E563" s="8">
        <v>31989</v>
      </c>
      <c r="F563" t="s">
        <v>3298</v>
      </c>
      <c r="G563" t="s">
        <v>4024</v>
      </c>
      <c r="H563" s="8">
        <v>45363</v>
      </c>
      <c r="I563" s="8">
        <v>46457</v>
      </c>
      <c r="J563" t="s">
        <v>3041</v>
      </c>
      <c r="K563" s="8">
        <v>219512</v>
      </c>
      <c r="M563">
        <v>220</v>
      </c>
      <c r="N563">
        <v>100</v>
      </c>
      <c r="O563" t="s">
        <v>4067</v>
      </c>
      <c r="P563" t="s">
        <v>4006</v>
      </c>
      <c r="Q563" t="s">
        <v>4027</v>
      </c>
      <c r="R563" t="s">
        <v>5586</v>
      </c>
      <c r="S563" t="s">
        <v>4029</v>
      </c>
      <c r="T563" t="s">
        <v>3063</v>
      </c>
      <c r="U563" t="s">
        <v>4114</v>
      </c>
      <c r="V563" t="s">
        <v>4042</v>
      </c>
      <c r="W563" t="s">
        <v>4190</v>
      </c>
      <c r="X563" t="s">
        <v>3303</v>
      </c>
      <c r="Y563" t="s">
        <v>4115</v>
      </c>
      <c r="Z563" t="s">
        <v>2796</v>
      </c>
      <c r="AA563" t="s">
        <v>4251</v>
      </c>
      <c r="AB563" t="s">
        <v>4118</v>
      </c>
      <c r="AC563" t="s">
        <v>4036</v>
      </c>
      <c r="AD563" t="s">
        <v>4018</v>
      </c>
      <c r="AE563" t="s">
        <v>3060</v>
      </c>
      <c r="AF563" t="s">
        <v>3304</v>
      </c>
      <c r="AG563" t="s">
        <v>3298</v>
      </c>
      <c r="AH563" t="s">
        <v>815</v>
      </c>
      <c r="AI563" t="s">
        <v>3074</v>
      </c>
      <c r="AJ563" t="s">
        <v>3073</v>
      </c>
      <c r="AK563" t="s">
        <v>3274</v>
      </c>
      <c r="AL563" t="s">
        <v>3275</v>
      </c>
      <c r="AM563" t="s">
        <v>3028</v>
      </c>
      <c r="AN563" t="s">
        <v>3063</v>
      </c>
    </row>
    <row r="564" spans="1:40" x14ac:dyDescent="0.25">
      <c r="A564">
        <v>1059066149</v>
      </c>
      <c r="B564">
        <v>13031</v>
      </c>
      <c r="C564" t="s">
        <v>5582</v>
      </c>
      <c r="D564" t="s">
        <v>5583</v>
      </c>
      <c r="E564" s="8">
        <v>41667</v>
      </c>
      <c r="F564" t="s">
        <v>3298</v>
      </c>
      <c r="G564" t="s">
        <v>4024</v>
      </c>
      <c r="H564" s="8">
        <v>45363</v>
      </c>
      <c r="I564" s="8">
        <v>46457</v>
      </c>
      <c r="J564" t="s">
        <v>3041</v>
      </c>
      <c r="K564" s="8">
        <v>219512</v>
      </c>
      <c r="M564">
        <v>220</v>
      </c>
      <c r="N564">
        <v>100</v>
      </c>
      <c r="O564" t="s">
        <v>4038</v>
      </c>
      <c r="P564" t="s">
        <v>4737</v>
      </c>
      <c r="Q564" t="s">
        <v>4027</v>
      </c>
      <c r="R564" t="s">
        <v>5584</v>
      </c>
      <c r="S564" t="s">
        <v>4140</v>
      </c>
      <c r="T564" t="s">
        <v>3063</v>
      </c>
      <c r="U564" t="s">
        <v>4114</v>
      </c>
      <c r="V564" t="s">
        <v>4042</v>
      </c>
      <c r="W564" t="s">
        <v>4190</v>
      </c>
      <c r="X564" t="s">
        <v>4524</v>
      </c>
      <c r="Y564" t="s">
        <v>4525</v>
      </c>
      <c r="Z564" t="s">
        <v>3305</v>
      </c>
      <c r="AA564" t="s">
        <v>4096</v>
      </c>
      <c r="AB564" t="s">
        <v>4118</v>
      </c>
      <c r="AC564" t="s">
        <v>4036</v>
      </c>
      <c r="AD564" t="s">
        <v>4018</v>
      </c>
      <c r="AE564" t="s">
        <v>3060</v>
      </c>
      <c r="AF564" t="s">
        <v>3304</v>
      </c>
      <c r="AG564" t="s">
        <v>3449</v>
      </c>
      <c r="AH564" t="s">
        <v>815</v>
      </c>
      <c r="AI564" t="s">
        <v>3074</v>
      </c>
      <c r="AJ564" t="s">
        <v>3306</v>
      </c>
      <c r="AK564" t="s">
        <v>3274</v>
      </c>
      <c r="AL564" t="s">
        <v>3275</v>
      </c>
      <c r="AM564" t="s">
        <v>3028</v>
      </c>
      <c r="AN564" t="s">
        <v>3063</v>
      </c>
    </row>
    <row r="565" spans="1:40" x14ac:dyDescent="0.25">
      <c r="A565">
        <v>1091382451</v>
      </c>
      <c r="B565">
        <v>13038</v>
      </c>
      <c r="C565" t="s">
        <v>5587</v>
      </c>
      <c r="D565" t="s">
        <v>5588</v>
      </c>
      <c r="E565" s="8">
        <v>44295</v>
      </c>
      <c r="F565" t="s">
        <v>3440</v>
      </c>
      <c r="G565" t="s">
        <v>4024</v>
      </c>
      <c r="H565" s="8">
        <v>45363</v>
      </c>
      <c r="I565" s="8">
        <v>46457</v>
      </c>
      <c r="J565" t="s">
        <v>3041</v>
      </c>
      <c r="K565" s="8">
        <v>219512</v>
      </c>
      <c r="M565">
        <v>220</v>
      </c>
      <c r="N565">
        <v>100</v>
      </c>
      <c r="O565" t="s">
        <v>4038</v>
      </c>
      <c r="P565" t="s">
        <v>4055</v>
      </c>
      <c r="Q565" t="s">
        <v>4046</v>
      </c>
      <c r="R565" t="s">
        <v>5589</v>
      </c>
      <c r="S565" t="s">
        <v>4469</v>
      </c>
      <c r="T565" t="s">
        <v>3063</v>
      </c>
      <c r="U565" t="s">
        <v>4114</v>
      </c>
      <c r="V565" t="s">
        <v>4042</v>
      </c>
      <c r="W565" t="s">
        <v>4190</v>
      </c>
      <c r="X565" t="s">
        <v>4529</v>
      </c>
      <c r="Y565" t="s">
        <v>4530</v>
      </c>
      <c r="Z565" t="s">
        <v>3305</v>
      </c>
      <c r="AA565" t="s">
        <v>4096</v>
      </c>
      <c r="AB565" t="s">
        <v>4118</v>
      </c>
      <c r="AC565" t="s">
        <v>4036</v>
      </c>
      <c r="AD565" t="s">
        <v>4018</v>
      </c>
      <c r="AE565" t="s">
        <v>3060</v>
      </c>
      <c r="AF565" t="s">
        <v>3304</v>
      </c>
      <c r="AG565" t="s">
        <v>3440</v>
      </c>
      <c r="AH565" t="s">
        <v>815</v>
      </c>
      <c r="AI565" t="s">
        <v>3074</v>
      </c>
      <c r="AJ565" t="s">
        <v>3306</v>
      </c>
      <c r="AK565" t="s">
        <v>3274</v>
      </c>
      <c r="AL565" t="s">
        <v>3275</v>
      </c>
      <c r="AM565" t="s">
        <v>3028</v>
      </c>
      <c r="AN565" t="s">
        <v>3063</v>
      </c>
    </row>
    <row r="566" spans="1:40" x14ac:dyDescent="0.25">
      <c r="A566">
        <v>1040746829</v>
      </c>
      <c r="B566">
        <v>13041</v>
      </c>
      <c r="C566" t="s">
        <v>3618</v>
      </c>
      <c r="D566" t="s">
        <v>5590</v>
      </c>
      <c r="E566" s="8">
        <v>40969</v>
      </c>
      <c r="F566" t="s">
        <v>3298</v>
      </c>
      <c r="G566" t="s">
        <v>4024</v>
      </c>
      <c r="H566" s="8">
        <v>45364</v>
      </c>
      <c r="I566" s="8">
        <v>46458</v>
      </c>
      <c r="J566" t="s">
        <v>3041</v>
      </c>
      <c r="K566" s="8">
        <v>219512</v>
      </c>
      <c r="M566">
        <v>220</v>
      </c>
      <c r="N566">
        <v>100</v>
      </c>
      <c r="O566" t="s">
        <v>4067</v>
      </c>
      <c r="P566" t="s">
        <v>4006</v>
      </c>
      <c r="Q566" t="s">
        <v>4027</v>
      </c>
      <c r="R566" t="s">
        <v>5591</v>
      </c>
      <c r="S566" t="s">
        <v>3280</v>
      </c>
      <c r="T566" t="s">
        <v>4404</v>
      </c>
      <c r="U566" t="s">
        <v>4114</v>
      </c>
      <c r="V566" t="s">
        <v>4011</v>
      </c>
      <c r="W566" t="s">
        <v>4190</v>
      </c>
      <c r="X566" t="s">
        <v>3620</v>
      </c>
      <c r="Y566" t="s">
        <v>5592</v>
      </c>
      <c r="Z566" t="s">
        <v>3621</v>
      </c>
      <c r="AA566" t="s">
        <v>4353</v>
      </c>
      <c r="AB566" t="s">
        <v>4118</v>
      </c>
      <c r="AC566" t="s">
        <v>4017</v>
      </c>
      <c r="AD566" t="s">
        <v>4018</v>
      </c>
      <c r="AE566" t="s">
        <v>3045</v>
      </c>
      <c r="AF566" t="s">
        <v>3304</v>
      </c>
      <c r="AG566" t="s">
        <v>3298</v>
      </c>
      <c r="AH566" t="s">
        <v>815</v>
      </c>
      <c r="AI566" t="s">
        <v>3295</v>
      </c>
      <c r="AJ566" t="s">
        <v>3296</v>
      </c>
      <c r="AK566" t="s">
        <v>3285</v>
      </c>
      <c r="AL566" t="s">
        <v>3275</v>
      </c>
      <c r="AM566" t="s">
        <v>3046</v>
      </c>
      <c r="AN566" t="s">
        <v>3055</v>
      </c>
    </row>
    <row r="567" spans="1:40" x14ac:dyDescent="0.25">
      <c r="A567">
        <v>71263604</v>
      </c>
      <c r="B567">
        <v>13091</v>
      </c>
      <c r="C567" t="s">
        <v>5593</v>
      </c>
      <c r="D567" t="s">
        <v>3265</v>
      </c>
      <c r="E567" s="8">
        <v>36823</v>
      </c>
      <c r="F567" t="s">
        <v>3265</v>
      </c>
      <c r="G567" t="s">
        <v>4024</v>
      </c>
      <c r="H567" s="8">
        <v>45364</v>
      </c>
      <c r="I567" s="8">
        <v>219512</v>
      </c>
      <c r="J567" t="s">
        <v>3041</v>
      </c>
      <c r="K567" s="8">
        <v>219512</v>
      </c>
      <c r="M567">
        <v>220</v>
      </c>
      <c r="N567">
        <v>100</v>
      </c>
      <c r="O567" t="s">
        <v>4038</v>
      </c>
      <c r="P567" t="s">
        <v>4177</v>
      </c>
      <c r="Q567" t="s">
        <v>4027</v>
      </c>
      <c r="R567" t="s">
        <v>5594</v>
      </c>
      <c r="S567" t="s">
        <v>3100</v>
      </c>
      <c r="T567" t="s">
        <v>3059</v>
      </c>
      <c r="U567" t="s">
        <v>4049</v>
      </c>
      <c r="V567" t="s">
        <v>4356</v>
      </c>
      <c r="W567" t="s">
        <v>4043</v>
      </c>
      <c r="X567" t="s">
        <v>3270</v>
      </c>
      <c r="Y567" t="s">
        <v>4238</v>
      </c>
      <c r="Z567" t="s">
        <v>3283</v>
      </c>
      <c r="AA567" t="s">
        <v>4357</v>
      </c>
      <c r="AB567" t="s">
        <v>4303</v>
      </c>
      <c r="AC567" t="s">
        <v>4036</v>
      </c>
      <c r="AD567" t="s">
        <v>4018</v>
      </c>
      <c r="AE567" t="s">
        <v>3060</v>
      </c>
      <c r="AF567" t="s">
        <v>3271</v>
      </c>
      <c r="AG567" t="s">
        <v>3265</v>
      </c>
      <c r="AH567" t="s">
        <v>1220</v>
      </c>
      <c r="AI567" t="s">
        <v>3074</v>
      </c>
      <c r="AJ567" t="s">
        <v>3284</v>
      </c>
      <c r="AK567" t="s">
        <v>3274</v>
      </c>
      <c r="AL567" t="s">
        <v>3275</v>
      </c>
      <c r="AM567" t="s">
        <v>3028</v>
      </c>
      <c r="AN567" t="s">
        <v>3063</v>
      </c>
    </row>
    <row r="568" spans="1:40" x14ac:dyDescent="0.25">
      <c r="A568">
        <v>1000458285</v>
      </c>
      <c r="B568">
        <v>13047</v>
      </c>
      <c r="C568" t="s">
        <v>5595</v>
      </c>
      <c r="D568" t="s">
        <v>4004</v>
      </c>
      <c r="E568" s="8">
        <v>43556</v>
      </c>
      <c r="F568" t="s">
        <v>3298</v>
      </c>
      <c r="G568" t="s">
        <v>4024</v>
      </c>
      <c r="H568" s="8">
        <v>45365</v>
      </c>
      <c r="I568" s="8">
        <v>46459</v>
      </c>
      <c r="J568" t="s">
        <v>3041</v>
      </c>
      <c r="K568" s="8">
        <v>219512</v>
      </c>
      <c r="M568">
        <v>220</v>
      </c>
      <c r="N568">
        <v>100</v>
      </c>
      <c r="O568" t="s">
        <v>4067</v>
      </c>
      <c r="P568" t="s">
        <v>4055</v>
      </c>
      <c r="Q568" t="s">
        <v>4027</v>
      </c>
      <c r="R568" t="s">
        <v>5596</v>
      </c>
      <c r="S568" t="s">
        <v>4130</v>
      </c>
      <c r="T568" t="s">
        <v>3063</v>
      </c>
      <c r="U568" t="s">
        <v>4114</v>
      </c>
      <c r="V568" t="s">
        <v>4042</v>
      </c>
      <c r="W568" t="s">
        <v>4190</v>
      </c>
      <c r="X568" t="s">
        <v>3303</v>
      </c>
      <c r="Y568" t="s">
        <v>4115</v>
      </c>
      <c r="Z568" t="s">
        <v>4116</v>
      </c>
      <c r="AA568" t="s">
        <v>4117</v>
      </c>
      <c r="AB568" t="s">
        <v>4118</v>
      </c>
      <c r="AC568" t="s">
        <v>4036</v>
      </c>
      <c r="AD568" t="s">
        <v>4018</v>
      </c>
      <c r="AE568" t="s">
        <v>3060</v>
      </c>
      <c r="AF568" t="s">
        <v>3304</v>
      </c>
      <c r="AG568" t="s">
        <v>3298</v>
      </c>
      <c r="AH568" t="s">
        <v>815</v>
      </c>
      <c r="AI568" t="s">
        <v>3074</v>
      </c>
      <c r="AJ568" t="s">
        <v>4119</v>
      </c>
      <c r="AK568" t="s">
        <v>3274</v>
      </c>
      <c r="AL568" t="s">
        <v>3275</v>
      </c>
      <c r="AM568" t="s">
        <v>3028</v>
      </c>
      <c r="AN568" t="s">
        <v>3063</v>
      </c>
    </row>
    <row r="569" spans="1:40" x14ac:dyDescent="0.25">
      <c r="A569">
        <v>1130624986</v>
      </c>
      <c r="B569">
        <v>13053</v>
      </c>
      <c r="C569" t="s">
        <v>5599</v>
      </c>
      <c r="D569" t="s">
        <v>3298</v>
      </c>
      <c r="E569" s="8">
        <v>38079</v>
      </c>
      <c r="F569" t="s">
        <v>3298</v>
      </c>
      <c r="G569" t="s">
        <v>4024</v>
      </c>
      <c r="H569" s="8">
        <v>45365</v>
      </c>
      <c r="I569" s="8">
        <v>46459</v>
      </c>
      <c r="J569" t="s">
        <v>3041</v>
      </c>
      <c r="K569" s="8">
        <v>219512</v>
      </c>
      <c r="M569">
        <v>220</v>
      </c>
      <c r="N569">
        <v>100</v>
      </c>
      <c r="O569" t="s">
        <v>4067</v>
      </c>
      <c r="P569" t="s">
        <v>4177</v>
      </c>
      <c r="Q569" t="s">
        <v>4027</v>
      </c>
      <c r="R569" t="s">
        <v>5600</v>
      </c>
      <c r="S569" t="s">
        <v>4029</v>
      </c>
      <c r="T569" t="s">
        <v>3063</v>
      </c>
      <c r="U569" t="s">
        <v>4114</v>
      </c>
      <c r="V569" t="s">
        <v>4042</v>
      </c>
      <c r="W569" t="s">
        <v>4190</v>
      </c>
      <c r="X569" t="s">
        <v>3303</v>
      </c>
      <c r="Y569" t="s">
        <v>4115</v>
      </c>
      <c r="Z569" t="s">
        <v>2796</v>
      </c>
      <c r="AA569" t="s">
        <v>4251</v>
      </c>
      <c r="AB569" t="s">
        <v>4118</v>
      </c>
      <c r="AC569" t="s">
        <v>4036</v>
      </c>
      <c r="AD569" t="s">
        <v>4018</v>
      </c>
      <c r="AE569" t="s">
        <v>3060</v>
      </c>
      <c r="AF569" t="s">
        <v>3304</v>
      </c>
      <c r="AG569" t="s">
        <v>3298</v>
      </c>
      <c r="AH569" t="s">
        <v>815</v>
      </c>
      <c r="AI569" t="s">
        <v>3074</v>
      </c>
      <c r="AJ569" t="s">
        <v>3073</v>
      </c>
      <c r="AK569" t="s">
        <v>3274</v>
      </c>
      <c r="AL569" t="s">
        <v>3275</v>
      </c>
      <c r="AM569" t="s">
        <v>3028</v>
      </c>
      <c r="AN569" t="s">
        <v>3063</v>
      </c>
    </row>
    <row r="570" spans="1:40" x14ac:dyDescent="0.25">
      <c r="A570">
        <v>75147007</v>
      </c>
      <c r="B570">
        <v>13058</v>
      </c>
      <c r="C570" t="s">
        <v>5597</v>
      </c>
      <c r="D570" t="s">
        <v>3298</v>
      </c>
      <c r="E570" s="8">
        <v>35514</v>
      </c>
      <c r="F570" t="s">
        <v>3298</v>
      </c>
      <c r="G570" t="s">
        <v>4024</v>
      </c>
      <c r="H570" s="8">
        <v>45365</v>
      </c>
      <c r="I570" s="8">
        <v>46459</v>
      </c>
      <c r="J570" t="s">
        <v>3041</v>
      </c>
      <c r="K570" s="8">
        <v>219512</v>
      </c>
      <c r="M570">
        <v>220</v>
      </c>
      <c r="N570">
        <v>100</v>
      </c>
      <c r="O570" t="s">
        <v>4038</v>
      </c>
      <c r="P570" t="s">
        <v>4086</v>
      </c>
      <c r="Q570" t="s">
        <v>4046</v>
      </c>
      <c r="R570" t="s">
        <v>5598</v>
      </c>
      <c r="S570" t="s">
        <v>4469</v>
      </c>
      <c r="T570" t="s">
        <v>3063</v>
      </c>
      <c r="U570" t="s">
        <v>4114</v>
      </c>
      <c r="V570" t="s">
        <v>4042</v>
      </c>
      <c r="W570" t="s">
        <v>4190</v>
      </c>
      <c r="X570" t="s">
        <v>4529</v>
      </c>
      <c r="Y570" t="s">
        <v>4530</v>
      </c>
      <c r="Z570" t="s">
        <v>3305</v>
      </c>
      <c r="AA570" t="s">
        <v>4096</v>
      </c>
      <c r="AB570" t="s">
        <v>4118</v>
      </c>
      <c r="AC570" t="s">
        <v>4036</v>
      </c>
      <c r="AD570" t="s">
        <v>4018</v>
      </c>
      <c r="AE570" t="s">
        <v>3060</v>
      </c>
      <c r="AF570" t="s">
        <v>3304</v>
      </c>
      <c r="AG570" t="s">
        <v>3440</v>
      </c>
      <c r="AH570" t="s">
        <v>815</v>
      </c>
      <c r="AI570" t="s">
        <v>3074</v>
      </c>
      <c r="AJ570" t="s">
        <v>3306</v>
      </c>
      <c r="AK570" t="s">
        <v>3274</v>
      </c>
      <c r="AL570" t="s">
        <v>3275</v>
      </c>
      <c r="AM570" t="s">
        <v>3028</v>
      </c>
      <c r="AN570" t="s">
        <v>3063</v>
      </c>
    </row>
    <row r="571" spans="1:40" x14ac:dyDescent="0.25">
      <c r="A571">
        <v>1110467113</v>
      </c>
      <c r="B571">
        <v>13064</v>
      </c>
      <c r="C571" t="s">
        <v>5601</v>
      </c>
      <c r="D571" t="s">
        <v>3309</v>
      </c>
      <c r="E571" s="8">
        <v>38728</v>
      </c>
      <c r="F571" t="s">
        <v>3309</v>
      </c>
      <c r="G571" t="s">
        <v>4024</v>
      </c>
      <c r="H571" s="8">
        <v>45365</v>
      </c>
      <c r="I571" s="8">
        <v>46459</v>
      </c>
      <c r="J571" t="s">
        <v>3041</v>
      </c>
      <c r="K571" s="8">
        <v>219512</v>
      </c>
      <c r="M571">
        <v>220</v>
      </c>
      <c r="N571">
        <v>100</v>
      </c>
      <c r="O571" t="s">
        <v>4038</v>
      </c>
      <c r="P571" t="s">
        <v>4026</v>
      </c>
      <c r="Q571" t="s">
        <v>4027</v>
      </c>
      <c r="R571" t="s">
        <v>5602</v>
      </c>
      <c r="S571" t="s">
        <v>4140</v>
      </c>
      <c r="T571" t="s">
        <v>3063</v>
      </c>
      <c r="U571" t="s">
        <v>4438</v>
      </c>
      <c r="V571" t="s">
        <v>4042</v>
      </c>
      <c r="W571" t="s">
        <v>4190</v>
      </c>
      <c r="X571" t="s">
        <v>3574</v>
      </c>
      <c r="Y571" t="s">
        <v>4258</v>
      </c>
      <c r="Z571" t="s">
        <v>3305</v>
      </c>
      <c r="AA571" t="s">
        <v>4096</v>
      </c>
      <c r="AB571" t="s">
        <v>4097</v>
      </c>
      <c r="AC571" t="s">
        <v>4036</v>
      </c>
      <c r="AD571" t="s">
        <v>4018</v>
      </c>
      <c r="AE571" t="s">
        <v>3060</v>
      </c>
      <c r="AF571" t="s">
        <v>3575</v>
      </c>
      <c r="AG571" t="s">
        <v>3309</v>
      </c>
      <c r="AH571" t="s">
        <v>815</v>
      </c>
      <c r="AI571" t="s">
        <v>3074</v>
      </c>
      <c r="AJ571" t="s">
        <v>3306</v>
      </c>
      <c r="AK571" t="s">
        <v>3274</v>
      </c>
      <c r="AL571" t="s">
        <v>3275</v>
      </c>
      <c r="AM571" t="s">
        <v>3028</v>
      </c>
      <c r="AN571" t="s">
        <v>3063</v>
      </c>
    </row>
    <row r="572" spans="1:40" x14ac:dyDescent="0.25">
      <c r="A572">
        <v>1130666197</v>
      </c>
      <c r="B572">
        <v>13078</v>
      </c>
      <c r="C572" t="s">
        <v>5605</v>
      </c>
      <c r="D572" t="s">
        <v>3298</v>
      </c>
      <c r="E572" s="8">
        <v>38210</v>
      </c>
      <c r="F572" t="s">
        <v>3298</v>
      </c>
      <c r="G572" t="s">
        <v>4024</v>
      </c>
      <c r="H572" s="8">
        <v>45366</v>
      </c>
      <c r="I572" s="8">
        <v>46460</v>
      </c>
      <c r="J572" t="s">
        <v>3041</v>
      </c>
      <c r="K572" s="8">
        <v>219512</v>
      </c>
      <c r="M572">
        <v>220</v>
      </c>
      <c r="N572">
        <v>100</v>
      </c>
      <c r="O572" t="s">
        <v>4067</v>
      </c>
      <c r="P572" t="s">
        <v>4142</v>
      </c>
      <c r="Q572" t="s">
        <v>4007</v>
      </c>
      <c r="R572" t="s">
        <v>5606</v>
      </c>
      <c r="S572" t="s">
        <v>4029</v>
      </c>
      <c r="T572" t="s">
        <v>3063</v>
      </c>
      <c r="U572" t="s">
        <v>4114</v>
      </c>
      <c r="V572" t="s">
        <v>4042</v>
      </c>
      <c r="W572" t="s">
        <v>4190</v>
      </c>
      <c r="X572" t="s">
        <v>3303</v>
      </c>
      <c r="Y572" t="s">
        <v>4115</v>
      </c>
      <c r="Z572" t="s">
        <v>2796</v>
      </c>
      <c r="AA572" t="s">
        <v>4251</v>
      </c>
      <c r="AB572" t="s">
        <v>4118</v>
      </c>
      <c r="AC572" t="s">
        <v>4036</v>
      </c>
      <c r="AD572" t="s">
        <v>4018</v>
      </c>
      <c r="AE572" t="s">
        <v>3060</v>
      </c>
      <c r="AF572" t="s">
        <v>3304</v>
      </c>
      <c r="AG572" t="s">
        <v>3298</v>
      </c>
      <c r="AH572" t="s">
        <v>815</v>
      </c>
      <c r="AI572" t="s">
        <v>3074</v>
      </c>
      <c r="AJ572" t="s">
        <v>3073</v>
      </c>
      <c r="AK572" t="s">
        <v>3274</v>
      </c>
      <c r="AL572" t="s">
        <v>3275</v>
      </c>
      <c r="AM572" t="s">
        <v>3028</v>
      </c>
      <c r="AN572" t="s">
        <v>3063</v>
      </c>
    </row>
    <row r="573" spans="1:40" x14ac:dyDescent="0.25">
      <c r="A573">
        <v>1113979663</v>
      </c>
      <c r="B573">
        <v>13080</v>
      </c>
      <c r="C573" t="s">
        <v>5603</v>
      </c>
      <c r="D573" t="s">
        <v>3449</v>
      </c>
      <c r="E573" s="8">
        <v>45253</v>
      </c>
      <c r="F573" t="s">
        <v>3298</v>
      </c>
      <c r="G573" t="s">
        <v>4024</v>
      </c>
      <c r="H573" s="8">
        <v>45366</v>
      </c>
      <c r="I573" s="8">
        <v>46460</v>
      </c>
      <c r="J573" t="s">
        <v>3041</v>
      </c>
      <c r="K573" s="8">
        <v>219512</v>
      </c>
      <c r="M573">
        <v>220</v>
      </c>
      <c r="N573">
        <v>100</v>
      </c>
      <c r="O573" t="s">
        <v>4038</v>
      </c>
      <c r="P573" t="s">
        <v>4055</v>
      </c>
      <c r="Q573" t="s">
        <v>4027</v>
      </c>
      <c r="R573" t="s">
        <v>5604</v>
      </c>
      <c r="S573" t="s">
        <v>4140</v>
      </c>
      <c r="T573" t="s">
        <v>4131</v>
      </c>
      <c r="U573" t="s">
        <v>4114</v>
      </c>
      <c r="V573" t="s">
        <v>4011</v>
      </c>
      <c r="W573" t="s">
        <v>4190</v>
      </c>
      <c r="X573" t="s">
        <v>3552</v>
      </c>
      <c r="Y573" t="s">
        <v>4296</v>
      </c>
      <c r="Z573" t="s">
        <v>3293</v>
      </c>
      <c r="AA573" t="s">
        <v>4082</v>
      </c>
      <c r="AB573" t="s">
        <v>4083</v>
      </c>
      <c r="AC573" t="s">
        <v>4036</v>
      </c>
      <c r="AD573" t="s">
        <v>4018</v>
      </c>
      <c r="AE573" t="s">
        <v>3317</v>
      </c>
      <c r="AF573" t="s">
        <v>3271</v>
      </c>
      <c r="AG573" t="s">
        <v>3265</v>
      </c>
      <c r="AH573" t="s">
        <v>3294</v>
      </c>
      <c r="AI573" t="s">
        <v>3295</v>
      </c>
      <c r="AJ573" t="s">
        <v>3296</v>
      </c>
      <c r="AK573" t="s">
        <v>3318</v>
      </c>
      <c r="AL573" t="s">
        <v>3275</v>
      </c>
      <c r="AM573" t="s">
        <v>3318</v>
      </c>
      <c r="AN573" t="s">
        <v>3055</v>
      </c>
    </row>
    <row r="574" spans="1:40" x14ac:dyDescent="0.25">
      <c r="A574">
        <v>1117533044</v>
      </c>
      <c r="B574">
        <v>13079</v>
      </c>
      <c r="C574" t="s">
        <v>5607</v>
      </c>
      <c r="D574" t="s">
        <v>3337</v>
      </c>
      <c r="E574" s="8">
        <v>41143</v>
      </c>
      <c r="F574" t="s">
        <v>3337</v>
      </c>
      <c r="G574" t="s">
        <v>4024</v>
      </c>
      <c r="H574" s="8">
        <v>45367</v>
      </c>
      <c r="I574" s="8">
        <v>219512</v>
      </c>
      <c r="J574" t="s">
        <v>3041</v>
      </c>
      <c r="K574" s="8">
        <v>219512</v>
      </c>
      <c r="M574">
        <v>220</v>
      </c>
      <c r="N574">
        <v>100</v>
      </c>
      <c r="O574" t="s">
        <v>4038</v>
      </c>
      <c r="P574" t="s">
        <v>4086</v>
      </c>
      <c r="Q574" t="s">
        <v>4007</v>
      </c>
      <c r="R574" t="s">
        <v>5608</v>
      </c>
      <c r="S574" t="s">
        <v>5393</v>
      </c>
      <c r="T574" t="s">
        <v>3063</v>
      </c>
      <c r="U574" t="s">
        <v>4742</v>
      </c>
      <c r="V574" t="s">
        <v>4042</v>
      </c>
      <c r="W574" t="s">
        <v>4043</v>
      </c>
      <c r="X574" t="s">
        <v>4743</v>
      </c>
      <c r="Y574" t="s">
        <v>4744</v>
      </c>
      <c r="Z574" t="s">
        <v>5394</v>
      </c>
      <c r="AA574" t="s">
        <v>5395</v>
      </c>
      <c r="AB574" t="s">
        <v>4097</v>
      </c>
      <c r="AC574" t="s">
        <v>4036</v>
      </c>
      <c r="AD574" t="s">
        <v>4018</v>
      </c>
      <c r="AE574" t="s">
        <v>3060</v>
      </c>
      <c r="AF574" t="s">
        <v>3575</v>
      </c>
      <c r="AG574" t="s">
        <v>3337</v>
      </c>
      <c r="AH574" t="s">
        <v>815</v>
      </c>
      <c r="AI574" t="s">
        <v>3048</v>
      </c>
      <c r="AJ574" t="s">
        <v>5396</v>
      </c>
      <c r="AK574" t="s">
        <v>3274</v>
      </c>
      <c r="AL574" t="s">
        <v>3275</v>
      </c>
      <c r="AM574" t="s">
        <v>3028</v>
      </c>
      <c r="AN574" t="s">
        <v>3063</v>
      </c>
    </row>
    <row r="575" spans="1:40" x14ac:dyDescent="0.25">
      <c r="A575">
        <v>1007779075</v>
      </c>
      <c r="B575">
        <v>13097</v>
      </c>
      <c r="C575" t="s">
        <v>5609</v>
      </c>
      <c r="D575" t="s">
        <v>4503</v>
      </c>
      <c r="E575" s="8">
        <v>42993</v>
      </c>
      <c r="F575" t="s">
        <v>3298</v>
      </c>
      <c r="G575" t="s">
        <v>4024</v>
      </c>
      <c r="H575" s="8">
        <v>45370</v>
      </c>
      <c r="I575" s="8">
        <v>46464</v>
      </c>
      <c r="J575" t="s">
        <v>3041</v>
      </c>
      <c r="K575" s="8">
        <v>219512</v>
      </c>
      <c r="M575">
        <v>220</v>
      </c>
      <c r="N575">
        <v>100</v>
      </c>
      <c r="O575" t="s">
        <v>4038</v>
      </c>
      <c r="P575" t="s">
        <v>4086</v>
      </c>
      <c r="Q575" t="s">
        <v>4027</v>
      </c>
      <c r="R575" t="s">
        <v>5610</v>
      </c>
      <c r="S575" t="s">
        <v>4469</v>
      </c>
      <c r="T575" t="s">
        <v>4341</v>
      </c>
      <c r="U575" t="s">
        <v>4114</v>
      </c>
      <c r="V575" t="s">
        <v>4011</v>
      </c>
      <c r="W575" t="s">
        <v>4190</v>
      </c>
      <c r="X575" t="s">
        <v>3316</v>
      </c>
      <c r="Y575" t="s">
        <v>4711</v>
      </c>
      <c r="Z575" t="s">
        <v>3293</v>
      </c>
      <c r="AA575" t="s">
        <v>4082</v>
      </c>
      <c r="AB575" t="s">
        <v>4083</v>
      </c>
      <c r="AC575" t="s">
        <v>4036</v>
      </c>
      <c r="AD575" t="s">
        <v>4018</v>
      </c>
      <c r="AE575" t="s">
        <v>3317</v>
      </c>
      <c r="AF575" t="s">
        <v>3304</v>
      </c>
      <c r="AG575" t="s">
        <v>3298</v>
      </c>
      <c r="AH575" t="s">
        <v>3294</v>
      </c>
      <c r="AI575" t="s">
        <v>3295</v>
      </c>
      <c r="AJ575" t="s">
        <v>3296</v>
      </c>
      <c r="AK575" t="s">
        <v>3318</v>
      </c>
      <c r="AL575" t="s">
        <v>3275</v>
      </c>
      <c r="AM575" t="s">
        <v>3318</v>
      </c>
      <c r="AN575" t="s">
        <v>3319</v>
      </c>
    </row>
    <row r="576" spans="1:40" x14ac:dyDescent="0.25">
      <c r="A576">
        <v>1234196603</v>
      </c>
      <c r="B576">
        <v>13098</v>
      </c>
      <c r="C576" t="s">
        <v>5611</v>
      </c>
      <c r="D576" t="s">
        <v>3298</v>
      </c>
      <c r="E576" s="8">
        <v>42943</v>
      </c>
      <c r="F576" t="s">
        <v>3298</v>
      </c>
      <c r="G576" t="s">
        <v>4024</v>
      </c>
      <c r="H576" s="8">
        <v>45370</v>
      </c>
      <c r="I576" s="8">
        <v>46464</v>
      </c>
      <c r="J576" t="s">
        <v>3041</v>
      </c>
      <c r="K576" s="8">
        <v>219512</v>
      </c>
      <c r="M576">
        <v>220</v>
      </c>
      <c r="N576">
        <v>100</v>
      </c>
      <c r="O576" t="s">
        <v>4067</v>
      </c>
      <c r="P576" t="s">
        <v>4055</v>
      </c>
      <c r="Q576" t="s">
        <v>4027</v>
      </c>
      <c r="R576" t="s">
        <v>5612</v>
      </c>
      <c r="S576" t="s">
        <v>4542</v>
      </c>
      <c r="T576" t="s">
        <v>3063</v>
      </c>
      <c r="U576" t="s">
        <v>4114</v>
      </c>
      <c r="V576" t="s">
        <v>4042</v>
      </c>
      <c r="W576" t="s">
        <v>4190</v>
      </c>
      <c r="X576" t="s">
        <v>3303</v>
      </c>
      <c r="Y576" t="s">
        <v>4115</v>
      </c>
      <c r="Z576" t="s">
        <v>2796</v>
      </c>
      <c r="AA576" t="s">
        <v>4251</v>
      </c>
      <c r="AB576" t="s">
        <v>4118</v>
      </c>
      <c r="AC576" t="s">
        <v>4036</v>
      </c>
      <c r="AD576" t="s">
        <v>4018</v>
      </c>
      <c r="AE576" t="s">
        <v>3060</v>
      </c>
      <c r="AF576" t="s">
        <v>3304</v>
      </c>
      <c r="AG576" t="s">
        <v>3298</v>
      </c>
      <c r="AH576" t="s">
        <v>815</v>
      </c>
      <c r="AI576" t="s">
        <v>3074</v>
      </c>
      <c r="AJ576" t="s">
        <v>3073</v>
      </c>
      <c r="AK576" t="s">
        <v>3274</v>
      </c>
      <c r="AL576" t="s">
        <v>3275</v>
      </c>
      <c r="AM576" t="s">
        <v>3028</v>
      </c>
      <c r="AN576" t="s">
        <v>3063</v>
      </c>
    </row>
    <row r="577" spans="1:40" x14ac:dyDescent="0.25">
      <c r="A577">
        <v>52898817</v>
      </c>
      <c r="B577">
        <v>13105</v>
      </c>
      <c r="C577" t="s">
        <v>5613</v>
      </c>
      <c r="D577" t="s">
        <v>4004</v>
      </c>
      <c r="E577" s="8">
        <v>36542</v>
      </c>
      <c r="F577" t="s">
        <v>4004</v>
      </c>
      <c r="G577" t="s">
        <v>4024</v>
      </c>
      <c r="H577" s="8">
        <v>45371</v>
      </c>
      <c r="I577" s="8">
        <v>46465</v>
      </c>
      <c r="J577" t="s">
        <v>3041</v>
      </c>
      <c r="K577" s="8">
        <v>219512</v>
      </c>
      <c r="M577">
        <v>220</v>
      </c>
      <c r="N577">
        <v>100</v>
      </c>
      <c r="O577" t="s">
        <v>4025</v>
      </c>
      <c r="P577" t="s">
        <v>4006</v>
      </c>
      <c r="Q577" t="s">
        <v>4027</v>
      </c>
      <c r="R577" t="s">
        <v>5614</v>
      </c>
      <c r="S577" t="s">
        <v>5615</v>
      </c>
      <c r="T577" t="s">
        <v>3043</v>
      </c>
      <c r="U577" t="s">
        <v>4063</v>
      </c>
      <c r="V577" t="s">
        <v>4011</v>
      </c>
      <c r="W577" t="s">
        <v>4190</v>
      </c>
      <c r="X577" t="s">
        <v>4050</v>
      </c>
      <c r="Y577" t="s">
        <v>4051</v>
      </c>
      <c r="Z577" t="s">
        <v>4014</v>
      </c>
      <c r="AA577" t="s">
        <v>4015</v>
      </c>
      <c r="AB577" t="s">
        <v>4083</v>
      </c>
      <c r="AC577" t="s">
        <v>4017</v>
      </c>
      <c r="AD577" t="s">
        <v>4018</v>
      </c>
      <c r="AE577" t="s">
        <v>4052</v>
      </c>
      <c r="AF577" t="s">
        <v>3093</v>
      </c>
      <c r="AG577" t="s">
        <v>3292</v>
      </c>
      <c r="AH577" t="s">
        <v>4020</v>
      </c>
      <c r="AI577" t="s">
        <v>3295</v>
      </c>
      <c r="AJ577" t="s">
        <v>3296</v>
      </c>
      <c r="AK577" t="s">
        <v>4053</v>
      </c>
      <c r="AL577" t="s">
        <v>4021</v>
      </c>
      <c r="AM577" t="s">
        <v>4053</v>
      </c>
      <c r="AN577" t="s">
        <v>3055</v>
      </c>
    </row>
    <row r="578" spans="1:40" x14ac:dyDescent="0.25">
      <c r="A578">
        <v>1094974286</v>
      </c>
      <c r="B578">
        <v>13111</v>
      </c>
      <c r="C578" t="s">
        <v>5620</v>
      </c>
      <c r="D578" t="s">
        <v>5053</v>
      </c>
      <c r="E578" s="8">
        <v>42858</v>
      </c>
      <c r="F578" t="s">
        <v>5053</v>
      </c>
      <c r="G578" t="s">
        <v>4024</v>
      </c>
      <c r="H578" s="8">
        <v>45372</v>
      </c>
      <c r="I578" s="8">
        <v>219512</v>
      </c>
      <c r="J578" t="s">
        <v>3041</v>
      </c>
      <c r="K578" s="8">
        <v>219512</v>
      </c>
      <c r="M578">
        <v>220</v>
      </c>
      <c r="N578">
        <v>100</v>
      </c>
      <c r="O578" t="s">
        <v>4038</v>
      </c>
      <c r="P578" t="s">
        <v>4055</v>
      </c>
      <c r="Q578" t="s">
        <v>4027</v>
      </c>
      <c r="R578" t="s">
        <v>11185</v>
      </c>
      <c r="S578" t="s">
        <v>4989</v>
      </c>
      <c r="T578" t="s">
        <v>3059</v>
      </c>
      <c r="U578" t="s">
        <v>5055</v>
      </c>
      <c r="V578" t="s">
        <v>4031</v>
      </c>
      <c r="W578" t="s">
        <v>4043</v>
      </c>
      <c r="X578" t="s">
        <v>3270</v>
      </c>
      <c r="Y578" t="s">
        <v>4238</v>
      </c>
      <c r="Z578" t="s">
        <v>3283</v>
      </c>
      <c r="AA578" t="s">
        <v>4357</v>
      </c>
      <c r="AB578" t="s">
        <v>4303</v>
      </c>
      <c r="AC578" t="s">
        <v>4036</v>
      </c>
      <c r="AD578" t="s">
        <v>4018</v>
      </c>
      <c r="AE578" t="s">
        <v>3060</v>
      </c>
      <c r="AF578" t="s">
        <v>3271</v>
      </c>
      <c r="AG578" t="s">
        <v>3265</v>
      </c>
      <c r="AH578" t="s">
        <v>1220</v>
      </c>
      <c r="AI578" t="s">
        <v>3074</v>
      </c>
      <c r="AJ578" t="s">
        <v>3284</v>
      </c>
      <c r="AK578" t="s">
        <v>3274</v>
      </c>
      <c r="AL578" t="s">
        <v>3275</v>
      </c>
      <c r="AM578" t="s">
        <v>3028</v>
      </c>
      <c r="AN578" t="s">
        <v>3063</v>
      </c>
    </row>
    <row r="579" spans="1:40" x14ac:dyDescent="0.25">
      <c r="A579">
        <v>1061749831</v>
      </c>
      <c r="B579">
        <v>13112</v>
      </c>
      <c r="C579" t="s">
        <v>5618</v>
      </c>
      <c r="D579" t="s">
        <v>4561</v>
      </c>
      <c r="E579" s="8">
        <v>40385</v>
      </c>
      <c r="F579" t="s">
        <v>4561</v>
      </c>
      <c r="G579" t="s">
        <v>4024</v>
      </c>
      <c r="H579" s="8">
        <v>45372</v>
      </c>
      <c r="I579" s="8">
        <v>219512</v>
      </c>
      <c r="J579" t="s">
        <v>3041</v>
      </c>
      <c r="K579" s="8">
        <v>219512</v>
      </c>
      <c r="M579">
        <v>220</v>
      </c>
      <c r="N579">
        <v>100</v>
      </c>
      <c r="O579" t="s">
        <v>4038</v>
      </c>
      <c r="P579" t="s">
        <v>4006</v>
      </c>
      <c r="Q579" t="s">
        <v>4027</v>
      </c>
      <c r="R579" t="s">
        <v>5619</v>
      </c>
      <c r="S579" t="s">
        <v>4101</v>
      </c>
      <c r="T579" t="s">
        <v>3059</v>
      </c>
      <c r="U579" t="s">
        <v>5108</v>
      </c>
      <c r="V579" t="s">
        <v>4031</v>
      </c>
      <c r="W579" t="s">
        <v>4043</v>
      </c>
      <c r="X579" t="s">
        <v>5013</v>
      </c>
      <c r="Y579" t="s">
        <v>5014</v>
      </c>
      <c r="Z579" t="s">
        <v>3283</v>
      </c>
      <c r="AA579" t="s">
        <v>4357</v>
      </c>
      <c r="AB579" t="s">
        <v>4303</v>
      </c>
      <c r="AC579" t="s">
        <v>4036</v>
      </c>
      <c r="AD579" t="s">
        <v>4018</v>
      </c>
      <c r="AE579" t="s">
        <v>3060</v>
      </c>
      <c r="AF579" t="s">
        <v>4934</v>
      </c>
      <c r="AG579" t="s">
        <v>3298</v>
      </c>
      <c r="AH579" t="s">
        <v>1220</v>
      </c>
      <c r="AI579" t="s">
        <v>3074</v>
      </c>
      <c r="AJ579" t="s">
        <v>3284</v>
      </c>
      <c r="AK579" t="s">
        <v>3274</v>
      </c>
      <c r="AL579" t="s">
        <v>3275</v>
      </c>
      <c r="AM579" t="s">
        <v>3028</v>
      </c>
      <c r="AN579" t="s">
        <v>3063</v>
      </c>
    </row>
    <row r="580" spans="1:40" x14ac:dyDescent="0.25">
      <c r="A580">
        <v>94432413</v>
      </c>
      <c r="B580">
        <v>13115</v>
      </c>
      <c r="C580" t="s">
        <v>5623</v>
      </c>
      <c r="D580" t="s">
        <v>3298</v>
      </c>
      <c r="E580" s="8">
        <v>34212</v>
      </c>
      <c r="F580" t="s">
        <v>3298</v>
      </c>
      <c r="G580" t="s">
        <v>4024</v>
      </c>
      <c r="H580" s="8">
        <v>45372</v>
      </c>
      <c r="I580" s="8">
        <v>46466</v>
      </c>
      <c r="J580" t="s">
        <v>3041</v>
      </c>
      <c r="K580" s="8">
        <v>219512</v>
      </c>
      <c r="M580">
        <v>220</v>
      </c>
      <c r="N580">
        <v>100</v>
      </c>
      <c r="O580" t="s">
        <v>4067</v>
      </c>
      <c r="P580" t="s">
        <v>4177</v>
      </c>
      <c r="Q580" t="s">
        <v>4027</v>
      </c>
      <c r="R580" t="s">
        <v>5624</v>
      </c>
      <c r="S580" t="s">
        <v>4542</v>
      </c>
      <c r="T580" t="s">
        <v>3063</v>
      </c>
      <c r="U580" t="s">
        <v>4114</v>
      </c>
      <c r="V580" t="s">
        <v>4042</v>
      </c>
      <c r="W580" t="s">
        <v>4190</v>
      </c>
      <c r="X580" t="s">
        <v>3303</v>
      </c>
      <c r="Y580" t="s">
        <v>4115</v>
      </c>
      <c r="Z580" t="s">
        <v>2796</v>
      </c>
      <c r="AA580" t="s">
        <v>4251</v>
      </c>
      <c r="AB580" t="s">
        <v>4118</v>
      </c>
      <c r="AC580" t="s">
        <v>4036</v>
      </c>
      <c r="AD580" t="s">
        <v>4018</v>
      </c>
      <c r="AE580" t="s">
        <v>3060</v>
      </c>
      <c r="AF580" t="s">
        <v>3304</v>
      </c>
      <c r="AG580" t="s">
        <v>3298</v>
      </c>
      <c r="AH580" t="s">
        <v>815</v>
      </c>
      <c r="AI580" t="s">
        <v>3074</v>
      </c>
      <c r="AJ580" t="s">
        <v>3073</v>
      </c>
      <c r="AK580" t="s">
        <v>3274</v>
      </c>
      <c r="AL580" t="s">
        <v>3275</v>
      </c>
      <c r="AM580" t="s">
        <v>3028</v>
      </c>
      <c r="AN580" t="s">
        <v>3063</v>
      </c>
    </row>
    <row r="581" spans="1:40" x14ac:dyDescent="0.25">
      <c r="A581">
        <v>1107531414</v>
      </c>
      <c r="B581">
        <v>13116</v>
      </c>
      <c r="C581" t="s">
        <v>5616</v>
      </c>
      <c r="D581" t="s">
        <v>3298</v>
      </c>
      <c r="E581" s="8">
        <v>43119</v>
      </c>
      <c r="F581" t="s">
        <v>3298</v>
      </c>
      <c r="G581" t="s">
        <v>4024</v>
      </c>
      <c r="H581" s="8">
        <v>45372</v>
      </c>
      <c r="I581" s="8">
        <v>46466</v>
      </c>
      <c r="J581" t="s">
        <v>3041</v>
      </c>
      <c r="K581" s="8">
        <v>219512</v>
      </c>
      <c r="M581">
        <v>220</v>
      </c>
      <c r="N581">
        <v>100</v>
      </c>
      <c r="O581" t="s">
        <v>4067</v>
      </c>
      <c r="P581" t="s">
        <v>4177</v>
      </c>
      <c r="Q581" t="s">
        <v>4046</v>
      </c>
      <c r="R581" t="s">
        <v>5617</v>
      </c>
      <c r="S581" t="s">
        <v>4494</v>
      </c>
      <c r="T581" t="s">
        <v>3063</v>
      </c>
      <c r="U581" t="s">
        <v>4114</v>
      </c>
      <c r="V581" t="s">
        <v>4042</v>
      </c>
      <c r="W581" t="s">
        <v>4190</v>
      </c>
      <c r="X581" t="s">
        <v>3303</v>
      </c>
      <c r="Y581" t="s">
        <v>4115</v>
      </c>
      <c r="Z581" t="s">
        <v>2796</v>
      </c>
      <c r="AA581" t="s">
        <v>4251</v>
      </c>
      <c r="AB581" t="s">
        <v>4118</v>
      </c>
      <c r="AC581" t="s">
        <v>4036</v>
      </c>
      <c r="AD581" t="s">
        <v>4018</v>
      </c>
      <c r="AE581" t="s">
        <v>3060</v>
      </c>
      <c r="AF581" t="s">
        <v>3304</v>
      </c>
      <c r="AG581" t="s">
        <v>3298</v>
      </c>
      <c r="AH581" t="s">
        <v>815</v>
      </c>
      <c r="AI581" t="s">
        <v>3074</v>
      </c>
      <c r="AJ581" t="s">
        <v>3073</v>
      </c>
      <c r="AK581" t="s">
        <v>3274</v>
      </c>
      <c r="AL581" t="s">
        <v>3275</v>
      </c>
      <c r="AM581" t="s">
        <v>3028</v>
      </c>
      <c r="AN581" t="s">
        <v>3063</v>
      </c>
    </row>
    <row r="582" spans="1:40" x14ac:dyDescent="0.25">
      <c r="A582">
        <v>1069740556</v>
      </c>
      <c r="B582">
        <v>13122</v>
      </c>
      <c r="C582" t="s">
        <v>5621</v>
      </c>
      <c r="D582" t="s">
        <v>4023</v>
      </c>
      <c r="E582" s="8">
        <v>33819</v>
      </c>
      <c r="F582" t="s">
        <v>3309</v>
      </c>
      <c r="G582" t="s">
        <v>4024</v>
      </c>
      <c r="H582" s="8">
        <v>45372</v>
      </c>
      <c r="I582" s="8">
        <v>46466</v>
      </c>
      <c r="J582" t="s">
        <v>3041</v>
      </c>
      <c r="K582" s="8">
        <v>219512</v>
      </c>
      <c r="M582">
        <v>220</v>
      </c>
      <c r="N582">
        <v>100</v>
      </c>
      <c r="O582" t="s">
        <v>4038</v>
      </c>
      <c r="P582" t="s">
        <v>4026</v>
      </c>
      <c r="Q582" t="s">
        <v>4076</v>
      </c>
      <c r="R582" t="s">
        <v>5622</v>
      </c>
      <c r="S582" t="s">
        <v>4140</v>
      </c>
      <c r="T582" t="s">
        <v>3063</v>
      </c>
      <c r="U582" t="s">
        <v>4438</v>
      </c>
      <c r="V582" t="s">
        <v>4042</v>
      </c>
      <c r="W582" t="s">
        <v>4190</v>
      </c>
      <c r="X582" t="s">
        <v>3574</v>
      </c>
      <c r="Y582" t="s">
        <v>4258</v>
      </c>
      <c r="Z582" t="s">
        <v>3305</v>
      </c>
      <c r="AA582" t="s">
        <v>4096</v>
      </c>
      <c r="AB582" t="s">
        <v>4097</v>
      </c>
      <c r="AC582" t="s">
        <v>4036</v>
      </c>
      <c r="AD582" t="s">
        <v>4018</v>
      </c>
      <c r="AE582" t="s">
        <v>3060</v>
      </c>
      <c r="AF582" t="s">
        <v>3575</v>
      </c>
      <c r="AG582" t="s">
        <v>3309</v>
      </c>
      <c r="AH582" t="s">
        <v>815</v>
      </c>
      <c r="AI582" t="s">
        <v>3074</v>
      </c>
      <c r="AJ582" t="s">
        <v>3306</v>
      </c>
      <c r="AK582" t="s">
        <v>3274</v>
      </c>
      <c r="AL582" t="s">
        <v>3275</v>
      </c>
      <c r="AM582" t="s">
        <v>3028</v>
      </c>
      <c r="AN582" t="s">
        <v>3063</v>
      </c>
    </row>
    <row r="583" spans="1:40" x14ac:dyDescent="0.25">
      <c r="A583">
        <v>1078778624</v>
      </c>
      <c r="B583">
        <v>13123</v>
      </c>
      <c r="C583" t="s">
        <v>5625</v>
      </c>
      <c r="D583" t="s">
        <v>5626</v>
      </c>
      <c r="E583" s="8">
        <v>42426</v>
      </c>
      <c r="F583" t="s">
        <v>3309</v>
      </c>
      <c r="G583" t="s">
        <v>4024</v>
      </c>
      <c r="H583" s="8">
        <v>45372</v>
      </c>
      <c r="I583" s="8">
        <v>46466</v>
      </c>
      <c r="J583" t="s">
        <v>3041</v>
      </c>
      <c r="K583" s="8">
        <v>219512</v>
      </c>
      <c r="M583">
        <v>220</v>
      </c>
      <c r="N583">
        <v>100</v>
      </c>
      <c r="O583" t="s">
        <v>4038</v>
      </c>
      <c r="P583" t="s">
        <v>4086</v>
      </c>
      <c r="Q583" t="s">
        <v>4027</v>
      </c>
      <c r="R583" t="s">
        <v>5627</v>
      </c>
      <c r="S583" t="s">
        <v>4140</v>
      </c>
      <c r="T583" t="s">
        <v>3063</v>
      </c>
      <c r="U583" t="s">
        <v>4438</v>
      </c>
      <c r="V583" t="s">
        <v>4042</v>
      </c>
      <c r="W583" t="s">
        <v>4190</v>
      </c>
      <c r="X583" t="s">
        <v>3574</v>
      </c>
      <c r="Y583" t="s">
        <v>4258</v>
      </c>
      <c r="Z583" t="s">
        <v>3305</v>
      </c>
      <c r="AA583" t="s">
        <v>4096</v>
      </c>
      <c r="AB583" t="s">
        <v>4097</v>
      </c>
      <c r="AC583" t="s">
        <v>4036</v>
      </c>
      <c r="AD583" t="s">
        <v>4018</v>
      </c>
      <c r="AE583" t="s">
        <v>3060</v>
      </c>
      <c r="AF583" t="s">
        <v>3575</v>
      </c>
      <c r="AG583" t="s">
        <v>3309</v>
      </c>
      <c r="AH583" t="s">
        <v>815</v>
      </c>
      <c r="AI583" t="s">
        <v>3074</v>
      </c>
      <c r="AJ583" t="s">
        <v>3306</v>
      </c>
      <c r="AK583" t="s">
        <v>3274</v>
      </c>
      <c r="AL583" t="s">
        <v>3275</v>
      </c>
      <c r="AM583" t="s">
        <v>3028</v>
      </c>
      <c r="AN583" t="s">
        <v>3063</v>
      </c>
    </row>
    <row r="584" spans="1:40" x14ac:dyDescent="0.25">
      <c r="A584">
        <v>1117549827</v>
      </c>
      <c r="B584">
        <v>13120</v>
      </c>
      <c r="C584" t="s">
        <v>5632</v>
      </c>
      <c r="D584" t="s">
        <v>3337</v>
      </c>
      <c r="E584" s="8">
        <v>42438</v>
      </c>
      <c r="F584" t="s">
        <v>3337</v>
      </c>
      <c r="G584" t="s">
        <v>4024</v>
      </c>
      <c r="H584" s="8">
        <v>45373</v>
      </c>
      <c r="I584" s="8">
        <v>219512</v>
      </c>
      <c r="J584" t="s">
        <v>3041</v>
      </c>
      <c r="K584" s="8">
        <v>219512</v>
      </c>
      <c r="M584">
        <v>220</v>
      </c>
      <c r="N584">
        <v>100</v>
      </c>
      <c r="O584" t="s">
        <v>4038</v>
      </c>
      <c r="P584" t="s">
        <v>4086</v>
      </c>
      <c r="Q584" t="s">
        <v>4007</v>
      </c>
      <c r="R584" t="s">
        <v>5633</v>
      </c>
      <c r="S584" t="s">
        <v>5393</v>
      </c>
      <c r="T584" t="s">
        <v>3063</v>
      </c>
      <c r="U584" t="s">
        <v>4742</v>
      </c>
      <c r="V584" t="s">
        <v>4042</v>
      </c>
      <c r="W584" t="s">
        <v>4043</v>
      </c>
      <c r="X584" t="s">
        <v>4743</v>
      </c>
      <c r="Y584" t="s">
        <v>4744</v>
      </c>
      <c r="Z584" t="s">
        <v>5394</v>
      </c>
      <c r="AA584" t="s">
        <v>5395</v>
      </c>
      <c r="AB584" t="s">
        <v>4097</v>
      </c>
      <c r="AC584" t="s">
        <v>4036</v>
      </c>
      <c r="AD584" t="s">
        <v>4018</v>
      </c>
      <c r="AE584" t="s">
        <v>3060</v>
      </c>
      <c r="AF584" t="s">
        <v>3575</v>
      </c>
      <c r="AG584" t="s">
        <v>3337</v>
      </c>
      <c r="AH584" t="s">
        <v>815</v>
      </c>
      <c r="AI584" t="s">
        <v>3048</v>
      </c>
      <c r="AJ584" t="s">
        <v>5396</v>
      </c>
      <c r="AK584" t="s">
        <v>3274</v>
      </c>
      <c r="AL584" t="s">
        <v>3275</v>
      </c>
      <c r="AM584" t="s">
        <v>3028</v>
      </c>
      <c r="AN584" t="s">
        <v>3063</v>
      </c>
    </row>
    <row r="585" spans="1:40" x14ac:dyDescent="0.25">
      <c r="A585">
        <v>71364983</v>
      </c>
      <c r="B585">
        <v>13124</v>
      </c>
      <c r="C585" t="s">
        <v>5630</v>
      </c>
      <c r="D585" t="s">
        <v>3265</v>
      </c>
      <c r="E585" s="8">
        <v>37104</v>
      </c>
      <c r="F585" t="s">
        <v>5550</v>
      </c>
      <c r="G585" t="s">
        <v>4024</v>
      </c>
      <c r="H585" s="8">
        <v>45373</v>
      </c>
      <c r="I585" s="8">
        <v>219512</v>
      </c>
      <c r="J585" t="s">
        <v>3041</v>
      </c>
      <c r="K585" s="8">
        <v>219512</v>
      </c>
      <c r="M585">
        <v>220</v>
      </c>
      <c r="N585">
        <v>100</v>
      </c>
      <c r="O585" t="s">
        <v>4038</v>
      </c>
      <c r="P585" t="s">
        <v>4177</v>
      </c>
      <c r="Q585" t="s">
        <v>4027</v>
      </c>
      <c r="R585" t="s">
        <v>5631</v>
      </c>
      <c r="S585" t="s">
        <v>3100</v>
      </c>
      <c r="T585" t="s">
        <v>3059</v>
      </c>
      <c r="U585" t="s">
        <v>4049</v>
      </c>
      <c r="V585" t="s">
        <v>4356</v>
      </c>
      <c r="W585" t="s">
        <v>4043</v>
      </c>
      <c r="X585" t="s">
        <v>3270</v>
      </c>
      <c r="Y585" t="s">
        <v>4238</v>
      </c>
      <c r="Z585" t="s">
        <v>3283</v>
      </c>
      <c r="AA585" t="s">
        <v>4357</v>
      </c>
      <c r="AB585" t="s">
        <v>4303</v>
      </c>
      <c r="AC585" t="s">
        <v>4036</v>
      </c>
      <c r="AD585" t="s">
        <v>4018</v>
      </c>
      <c r="AE585" t="s">
        <v>3060</v>
      </c>
      <c r="AF585" t="s">
        <v>3271</v>
      </c>
      <c r="AG585" t="s">
        <v>3265</v>
      </c>
      <c r="AH585" t="s">
        <v>1220</v>
      </c>
      <c r="AI585" t="s">
        <v>3074</v>
      </c>
      <c r="AJ585" t="s">
        <v>3284</v>
      </c>
      <c r="AK585" t="s">
        <v>3274</v>
      </c>
      <c r="AL585" t="s">
        <v>3275</v>
      </c>
      <c r="AM585" t="s">
        <v>3028</v>
      </c>
      <c r="AN585" t="s">
        <v>3063</v>
      </c>
    </row>
    <row r="586" spans="1:40" x14ac:dyDescent="0.25">
      <c r="A586">
        <v>16288582</v>
      </c>
      <c r="B586">
        <v>13125</v>
      </c>
      <c r="C586" t="s">
        <v>5634</v>
      </c>
      <c r="D586" t="s">
        <v>3298</v>
      </c>
      <c r="E586" s="8">
        <v>35985</v>
      </c>
      <c r="F586" t="s">
        <v>3298</v>
      </c>
      <c r="G586" t="s">
        <v>4024</v>
      </c>
      <c r="H586" s="8">
        <v>45373</v>
      </c>
      <c r="I586" s="8">
        <v>46467</v>
      </c>
      <c r="J586" t="s">
        <v>3041</v>
      </c>
      <c r="K586" s="8">
        <v>219512</v>
      </c>
      <c r="M586">
        <v>220</v>
      </c>
      <c r="N586">
        <v>100</v>
      </c>
      <c r="O586" t="s">
        <v>4067</v>
      </c>
      <c r="P586" t="s">
        <v>4086</v>
      </c>
      <c r="Q586" t="s">
        <v>4046</v>
      </c>
      <c r="R586" t="s">
        <v>5635</v>
      </c>
      <c r="S586" t="s">
        <v>4041</v>
      </c>
      <c r="T586" t="s">
        <v>3063</v>
      </c>
      <c r="U586" t="s">
        <v>4114</v>
      </c>
      <c r="V586" t="s">
        <v>4042</v>
      </c>
      <c r="W586" t="s">
        <v>4190</v>
      </c>
      <c r="X586" t="s">
        <v>3303</v>
      </c>
      <c r="Y586" t="s">
        <v>4115</v>
      </c>
      <c r="Z586" t="s">
        <v>2796</v>
      </c>
      <c r="AA586" t="s">
        <v>4251</v>
      </c>
      <c r="AB586" t="s">
        <v>4118</v>
      </c>
      <c r="AC586" t="s">
        <v>4036</v>
      </c>
      <c r="AD586" t="s">
        <v>4018</v>
      </c>
      <c r="AE586" t="s">
        <v>3060</v>
      </c>
      <c r="AF586" t="s">
        <v>3304</v>
      </c>
      <c r="AG586" t="s">
        <v>3298</v>
      </c>
      <c r="AH586" t="s">
        <v>815</v>
      </c>
      <c r="AI586" t="s">
        <v>3074</v>
      </c>
      <c r="AJ586" t="s">
        <v>3073</v>
      </c>
      <c r="AK586" t="s">
        <v>3274</v>
      </c>
      <c r="AL586" t="s">
        <v>3275</v>
      </c>
      <c r="AM586" t="s">
        <v>3028</v>
      </c>
      <c r="AN586" t="s">
        <v>3063</v>
      </c>
    </row>
    <row r="587" spans="1:40" x14ac:dyDescent="0.25">
      <c r="A587">
        <v>94428478</v>
      </c>
      <c r="B587">
        <v>13128</v>
      </c>
      <c r="C587" t="s">
        <v>5636</v>
      </c>
      <c r="D587" t="s">
        <v>3298</v>
      </c>
      <c r="E587" s="8">
        <v>34120</v>
      </c>
      <c r="F587" t="s">
        <v>3298</v>
      </c>
      <c r="G587" t="s">
        <v>4024</v>
      </c>
      <c r="H587" s="8">
        <v>45373</v>
      </c>
      <c r="I587" s="8">
        <v>46467</v>
      </c>
      <c r="J587" t="s">
        <v>3041</v>
      </c>
      <c r="K587" s="8">
        <v>219512</v>
      </c>
      <c r="M587">
        <v>220</v>
      </c>
      <c r="N587">
        <v>100</v>
      </c>
      <c r="O587" t="s">
        <v>4067</v>
      </c>
      <c r="P587" t="s">
        <v>4142</v>
      </c>
      <c r="Q587" t="s">
        <v>4076</v>
      </c>
      <c r="R587" t="s">
        <v>5637</v>
      </c>
      <c r="S587" t="s">
        <v>3171</v>
      </c>
      <c r="T587" t="s">
        <v>4404</v>
      </c>
      <c r="U587" t="s">
        <v>4114</v>
      </c>
      <c r="V587" t="s">
        <v>4011</v>
      </c>
      <c r="W587" t="s">
        <v>4190</v>
      </c>
      <c r="X587" t="s">
        <v>4500</v>
      </c>
      <c r="Y587" t="s">
        <v>4501</v>
      </c>
      <c r="Z587" t="s">
        <v>4461</v>
      </c>
      <c r="AA587" t="s">
        <v>4462</v>
      </c>
      <c r="AB587" t="s">
        <v>4118</v>
      </c>
      <c r="AC587" t="s">
        <v>4017</v>
      </c>
      <c r="AD587" t="s">
        <v>4018</v>
      </c>
      <c r="AE587" t="s">
        <v>3080</v>
      </c>
      <c r="AF587" t="s">
        <v>3304</v>
      </c>
      <c r="AG587" t="s">
        <v>3298</v>
      </c>
      <c r="AH587" t="s">
        <v>815</v>
      </c>
      <c r="AI587" t="s">
        <v>3074</v>
      </c>
      <c r="AJ587" t="s">
        <v>3296</v>
      </c>
      <c r="AK587" t="s">
        <v>3285</v>
      </c>
      <c r="AL587" t="s">
        <v>3275</v>
      </c>
      <c r="AM587" t="s">
        <v>3081</v>
      </c>
      <c r="AN587" t="s">
        <v>3055</v>
      </c>
    </row>
    <row r="588" spans="1:40" x14ac:dyDescent="0.25">
      <c r="A588">
        <v>1143941588</v>
      </c>
      <c r="B588">
        <v>13133</v>
      </c>
      <c r="C588" t="s">
        <v>5628</v>
      </c>
      <c r="D588" t="s">
        <v>3298</v>
      </c>
      <c r="E588" s="8">
        <v>40064</v>
      </c>
      <c r="F588" t="s">
        <v>3298</v>
      </c>
      <c r="G588" t="s">
        <v>4024</v>
      </c>
      <c r="H588" s="8">
        <v>45373</v>
      </c>
      <c r="I588" s="8">
        <v>46467</v>
      </c>
      <c r="J588" t="s">
        <v>3041</v>
      </c>
      <c r="K588" s="8">
        <v>219512</v>
      </c>
      <c r="M588">
        <v>220</v>
      </c>
      <c r="N588">
        <v>100</v>
      </c>
      <c r="O588" t="s">
        <v>4067</v>
      </c>
      <c r="P588" t="s">
        <v>4142</v>
      </c>
      <c r="Q588" t="s">
        <v>4027</v>
      </c>
      <c r="R588" t="s">
        <v>5629</v>
      </c>
      <c r="S588" t="s">
        <v>4494</v>
      </c>
      <c r="T588" t="s">
        <v>3063</v>
      </c>
      <c r="U588" t="s">
        <v>4114</v>
      </c>
      <c r="V588" t="s">
        <v>4042</v>
      </c>
      <c r="W588" t="s">
        <v>4190</v>
      </c>
      <c r="X588" t="s">
        <v>3303</v>
      </c>
      <c r="Y588" t="s">
        <v>4115</v>
      </c>
      <c r="Z588" t="s">
        <v>2796</v>
      </c>
      <c r="AA588" t="s">
        <v>4251</v>
      </c>
      <c r="AB588" t="s">
        <v>4118</v>
      </c>
      <c r="AC588" t="s">
        <v>4036</v>
      </c>
      <c r="AD588" t="s">
        <v>4018</v>
      </c>
      <c r="AE588" t="s">
        <v>3060</v>
      </c>
      <c r="AF588" t="s">
        <v>3304</v>
      </c>
      <c r="AG588" t="s">
        <v>3298</v>
      </c>
      <c r="AH588" t="s">
        <v>815</v>
      </c>
      <c r="AI588" t="s">
        <v>3074</v>
      </c>
      <c r="AJ588" t="s">
        <v>3073</v>
      </c>
      <c r="AK588" t="s">
        <v>3274</v>
      </c>
      <c r="AL588" t="s">
        <v>3275</v>
      </c>
      <c r="AM588" t="s">
        <v>3028</v>
      </c>
      <c r="AN588" t="s">
        <v>3063</v>
      </c>
    </row>
    <row r="589" spans="1:40" x14ac:dyDescent="0.25">
      <c r="A589">
        <v>1070621344</v>
      </c>
      <c r="B589">
        <v>13132</v>
      </c>
      <c r="C589" t="s">
        <v>5638</v>
      </c>
      <c r="D589" t="s">
        <v>4719</v>
      </c>
      <c r="E589" s="8">
        <v>42124</v>
      </c>
      <c r="F589" t="s">
        <v>3429</v>
      </c>
      <c r="G589" t="s">
        <v>4024</v>
      </c>
      <c r="H589" s="8">
        <v>45374</v>
      </c>
      <c r="I589" s="8">
        <v>219512</v>
      </c>
      <c r="J589" t="s">
        <v>3041</v>
      </c>
      <c r="K589" s="8">
        <v>219512</v>
      </c>
      <c r="M589">
        <v>220</v>
      </c>
      <c r="N589">
        <v>100</v>
      </c>
      <c r="O589" t="s">
        <v>4038</v>
      </c>
      <c r="P589" t="s">
        <v>4055</v>
      </c>
      <c r="Q589" t="s">
        <v>4027</v>
      </c>
      <c r="R589" t="s">
        <v>5639</v>
      </c>
      <c r="S589" t="s">
        <v>5393</v>
      </c>
      <c r="T589" t="s">
        <v>3063</v>
      </c>
      <c r="U589" t="s">
        <v>4438</v>
      </c>
      <c r="V589" t="s">
        <v>4042</v>
      </c>
      <c r="W589" t="s">
        <v>4043</v>
      </c>
      <c r="X589" t="s">
        <v>3574</v>
      </c>
      <c r="Y589" t="s">
        <v>4258</v>
      </c>
      <c r="Z589" t="s">
        <v>5394</v>
      </c>
      <c r="AA589" t="s">
        <v>5395</v>
      </c>
      <c r="AB589" t="s">
        <v>4097</v>
      </c>
      <c r="AC589" t="s">
        <v>4036</v>
      </c>
      <c r="AD589" t="s">
        <v>4018</v>
      </c>
      <c r="AE589" t="s">
        <v>3060</v>
      </c>
      <c r="AF589" t="s">
        <v>3575</v>
      </c>
      <c r="AG589" t="s">
        <v>3309</v>
      </c>
      <c r="AH589" t="s">
        <v>815</v>
      </c>
      <c r="AI589" t="s">
        <v>3048</v>
      </c>
      <c r="AJ589" t="s">
        <v>5396</v>
      </c>
      <c r="AK589" t="s">
        <v>3274</v>
      </c>
      <c r="AL589" t="s">
        <v>3275</v>
      </c>
      <c r="AM589" t="s">
        <v>3028</v>
      </c>
      <c r="AN589" t="s">
        <v>3063</v>
      </c>
    </row>
    <row r="590" spans="1:40" x14ac:dyDescent="0.25">
      <c r="A590">
        <v>1111765185</v>
      </c>
      <c r="B590">
        <v>13136</v>
      </c>
      <c r="C590" t="s">
        <v>5640</v>
      </c>
      <c r="D590" t="s">
        <v>4944</v>
      </c>
      <c r="E590" s="8">
        <v>39190</v>
      </c>
      <c r="F590" t="s">
        <v>3298</v>
      </c>
      <c r="G590" t="s">
        <v>4024</v>
      </c>
      <c r="H590" s="8">
        <v>45374</v>
      </c>
      <c r="I590" s="8">
        <v>46468</v>
      </c>
      <c r="J590" t="s">
        <v>3041</v>
      </c>
      <c r="K590" s="8">
        <v>219512</v>
      </c>
      <c r="M590">
        <v>220</v>
      </c>
      <c r="N590">
        <v>100</v>
      </c>
      <c r="O590" t="s">
        <v>4067</v>
      </c>
      <c r="P590" t="s">
        <v>4055</v>
      </c>
      <c r="Q590" t="s">
        <v>4027</v>
      </c>
      <c r="R590" t="s">
        <v>5641</v>
      </c>
      <c r="S590" t="s">
        <v>4491</v>
      </c>
      <c r="T590" t="s">
        <v>3063</v>
      </c>
      <c r="U590" t="s">
        <v>4114</v>
      </c>
      <c r="V590" t="s">
        <v>4042</v>
      </c>
      <c r="W590" t="s">
        <v>4190</v>
      </c>
      <c r="X590" t="s">
        <v>3303</v>
      </c>
      <c r="Y590" t="s">
        <v>4115</v>
      </c>
      <c r="Z590" t="s">
        <v>2796</v>
      </c>
      <c r="AA590" t="s">
        <v>4251</v>
      </c>
      <c r="AB590" t="s">
        <v>4118</v>
      </c>
      <c r="AC590" t="s">
        <v>4036</v>
      </c>
      <c r="AD590" t="s">
        <v>4018</v>
      </c>
      <c r="AE590" t="s">
        <v>3060</v>
      </c>
      <c r="AF590" t="s">
        <v>3304</v>
      </c>
      <c r="AG590" t="s">
        <v>3298</v>
      </c>
      <c r="AH590" t="s">
        <v>815</v>
      </c>
      <c r="AI590" t="s">
        <v>3074</v>
      </c>
      <c r="AJ590" t="s">
        <v>3073</v>
      </c>
      <c r="AK590" t="s">
        <v>3274</v>
      </c>
      <c r="AL590" t="s">
        <v>3275</v>
      </c>
      <c r="AM590" t="s">
        <v>3028</v>
      </c>
      <c r="AN590" t="s">
        <v>3063</v>
      </c>
    </row>
    <row r="591" spans="1:40" x14ac:dyDescent="0.25">
      <c r="A591">
        <v>71729289</v>
      </c>
      <c r="B591">
        <v>13152</v>
      </c>
      <c r="C591" t="s">
        <v>5648</v>
      </c>
      <c r="D591" t="s">
        <v>3265</v>
      </c>
      <c r="E591" s="8">
        <v>33148</v>
      </c>
      <c r="F591" t="s">
        <v>3265</v>
      </c>
      <c r="G591" t="s">
        <v>4024</v>
      </c>
      <c r="H591" s="8">
        <v>45383</v>
      </c>
      <c r="I591" s="8">
        <v>219512</v>
      </c>
      <c r="J591" t="s">
        <v>3041</v>
      </c>
      <c r="K591" s="8">
        <v>219512</v>
      </c>
      <c r="M591">
        <v>220</v>
      </c>
      <c r="N591">
        <v>100</v>
      </c>
      <c r="O591" t="s">
        <v>4038</v>
      </c>
      <c r="P591" t="s">
        <v>4177</v>
      </c>
      <c r="Q591" t="s">
        <v>4027</v>
      </c>
      <c r="R591" t="s">
        <v>5649</v>
      </c>
      <c r="S591" t="s">
        <v>3100</v>
      </c>
      <c r="T591" t="s">
        <v>3059</v>
      </c>
      <c r="U591" t="s">
        <v>4049</v>
      </c>
      <c r="V591" t="s">
        <v>4356</v>
      </c>
      <c r="W591" t="s">
        <v>4043</v>
      </c>
      <c r="X591" t="s">
        <v>3270</v>
      </c>
      <c r="Y591" t="s">
        <v>4238</v>
      </c>
      <c r="Z591" t="s">
        <v>3283</v>
      </c>
      <c r="AA591" t="s">
        <v>4357</v>
      </c>
      <c r="AB591" t="s">
        <v>4303</v>
      </c>
      <c r="AC591" t="s">
        <v>4036</v>
      </c>
      <c r="AD591" t="s">
        <v>4018</v>
      </c>
      <c r="AE591" t="s">
        <v>3060</v>
      </c>
      <c r="AF591" t="s">
        <v>3271</v>
      </c>
      <c r="AG591" t="s">
        <v>3265</v>
      </c>
      <c r="AH591" t="s">
        <v>1220</v>
      </c>
      <c r="AI591" t="s">
        <v>3074</v>
      </c>
      <c r="AJ591" t="s">
        <v>3284</v>
      </c>
      <c r="AK591" t="s">
        <v>3274</v>
      </c>
      <c r="AL591" t="s">
        <v>3275</v>
      </c>
      <c r="AM591" t="s">
        <v>3028</v>
      </c>
      <c r="AN591" t="s">
        <v>3063</v>
      </c>
    </row>
    <row r="592" spans="1:40" x14ac:dyDescent="0.25">
      <c r="A592">
        <v>13074473</v>
      </c>
      <c r="B592">
        <v>13155</v>
      </c>
      <c r="C592" t="s">
        <v>5642</v>
      </c>
      <c r="D592" t="s">
        <v>5643</v>
      </c>
      <c r="E592" s="8">
        <v>43671</v>
      </c>
      <c r="F592" t="s">
        <v>3298</v>
      </c>
      <c r="G592" t="s">
        <v>4024</v>
      </c>
      <c r="H592" s="8">
        <v>45383</v>
      </c>
      <c r="I592" s="8">
        <v>219512</v>
      </c>
      <c r="J592" t="s">
        <v>3041</v>
      </c>
      <c r="K592" s="8">
        <v>219512</v>
      </c>
      <c r="M592">
        <v>220</v>
      </c>
      <c r="N592">
        <v>100</v>
      </c>
      <c r="O592" t="s">
        <v>4038</v>
      </c>
      <c r="P592" t="s">
        <v>4142</v>
      </c>
      <c r="Q592" t="s">
        <v>4046</v>
      </c>
      <c r="R592" t="s">
        <v>5644</v>
      </c>
      <c r="S592" t="s">
        <v>4029</v>
      </c>
      <c r="T592" t="s">
        <v>3059</v>
      </c>
      <c r="U592" t="s">
        <v>4114</v>
      </c>
      <c r="V592" t="s">
        <v>4031</v>
      </c>
      <c r="W592" t="s">
        <v>4043</v>
      </c>
      <c r="X592" t="s">
        <v>5013</v>
      </c>
      <c r="Y592" t="s">
        <v>5014</v>
      </c>
      <c r="Z592" t="s">
        <v>3283</v>
      </c>
      <c r="AA592" t="s">
        <v>4357</v>
      </c>
      <c r="AB592" t="s">
        <v>4303</v>
      </c>
      <c r="AC592" t="s">
        <v>4036</v>
      </c>
      <c r="AD592" t="s">
        <v>4018</v>
      </c>
      <c r="AE592" t="s">
        <v>3060</v>
      </c>
      <c r="AF592" t="s">
        <v>4934</v>
      </c>
      <c r="AG592" t="s">
        <v>3298</v>
      </c>
      <c r="AH592" t="s">
        <v>1220</v>
      </c>
      <c r="AI592" t="s">
        <v>3074</v>
      </c>
      <c r="AJ592" t="s">
        <v>3284</v>
      </c>
      <c r="AK592" t="s">
        <v>3274</v>
      </c>
      <c r="AL592" t="s">
        <v>3275</v>
      </c>
      <c r="AM592" t="s">
        <v>3028</v>
      </c>
      <c r="AN592" t="s">
        <v>3063</v>
      </c>
    </row>
    <row r="593" spans="1:40" x14ac:dyDescent="0.25">
      <c r="A593">
        <v>94232280</v>
      </c>
      <c r="B593">
        <v>13162</v>
      </c>
      <c r="C593" t="s">
        <v>5645</v>
      </c>
      <c r="D593" t="s">
        <v>5646</v>
      </c>
      <c r="E593" s="8">
        <v>36655</v>
      </c>
      <c r="F593" t="s">
        <v>3298</v>
      </c>
      <c r="G593" t="s">
        <v>4024</v>
      </c>
      <c r="H593" s="8">
        <v>45383</v>
      </c>
      <c r="I593" s="8">
        <v>46477</v>
      </c>
      <c r="J593" t="s">
        <v>3041</v>
      </c>
      <c r="K593" s="8">
        <v>219512</v>
      </c>
      <c r="M593">
        <v>220</v>
      </c>
      <c r="N593">
        <v>100</v>
      </c>
      <c r="O593" t="s">
        <v>4067</v>
      </c>
      <c r="P593" t="s">
        <v>4086</v>
      </c>
      <c r="Q593" t="s">
        <v>4027</v>
      </c>
      <c r="R593" t="s">
        <v>5647</v>
      </c>
      <c r="S593" t="s">
        <v>4542</v>
      </c>
      <c r="T593" t="s">
        <v>3063</v>
      </c>
      <c r="U593" t="s">
        <v>4114</v>
      </c>
      <c r="V593" t="s">
        <v>4042</v>
      </c>
      <c r="W593" t="s">
        <v>4190</v>
      </c>
      <c r="X593" t="s">
        <v>3303</v>
      </c>
      <c r="Y593" t="s">
        <v>4115</v>
      </c>
      <c r="Z593" t="s">
        <v>2796</v>
      </c>
      <c r="AA593" t="s">
        <v>4251</v>
      </c>
      <c r="AB593" t="s">
        <v>4118</v>
      </c>
      <c r="AC593" t="s">
        <v>4036</v>
      </c>
      <c r="AD593" t="s">
        <v>4018</v>
      </c>
      <c r="AE593" t="s">
        <v>3060</v>
      </c>
      <c r="AF593" t="s">
        <v>3304</v>
      </c>
      <c r="AG593" t="s">
        <v>3298</v>
      </c>
      <c r="AH593" t="s">
        <v>815</v>
      </c>
      <c r="AI593" t="s">
        <v>3074</v>
      </c>
      <c r="AJ593" t="s">
        <v>3073</v>
      </c>
      <c r="AK593" t="s">
        <v>3274</v>
      </c>
      <c r="AL593" t="s">
        <v>3275</v>
      </c>
      <c r="AM593" t="s">
        <v>3028</v>
      </c>
      <c r="AN593" t="s">
        <v>3063</v>
      </c>
    </row>
    <row r="594" spans="1:40" x14ac:dyDescent="0.25">
      <c r="A594">
        <v>1107073995</v>
      </c>
      <c r="B594">
        <v>13168</v>
      </c>
      <c r="C594" t="s">
        <v>5660</v>
      </c>
      <c r="D594" t="s">
        <v>3298</v>
      </c>
      <c r="E594" s="8">
        <v>40554</v>
      </c>
      <c r="F594" t="s">
        <v>3298</v>
      </c>
      <c r="G594" t="s">
        <v>4024</v>
      </c>
      <c r="H594" s="8">
        <v>45384</v>
      </c>
      <c r="I594" s="8">
        <v>46478</v>
      </c>
      <c r="J594" t="s">
        <v>3041</v>
      </c>
      <c r="K594" s="8">
        <v>219512</v>
      </c>
      <c r="M594">
        <v>220</v>
      </c>
      <c r="N594">
        <v>100</v>
      </c>
      <c r="O594" t="s">
        <v>4067</v>
      </c>
      <c r="P594" t="s">
        <v>4445</v>
      </c>
      <c r="Q594" t="s">
        <v>4046</v>
      </c>
      <c r="R594" t="s">
        <v>5661</v>
      </c>
      <c r="S594" t="s">
        <v>4542</v>
      </c>
      <c r="T594" t="s">
        <v>3063</v>
      </c>
      <c r="U594" t="s">
        <v>4114</v>
      </c>
      <c r="V594" t="s">
        <v>4042</v>
      </c>
      <c r="W594" t="s">
        <v>4190</v>
      </c>
      <c r="X594" t="s">
        <v>3303</v>
      </c>
      <c r="Y594" t="s">
        <v>4115</v>
      </c>
      <c r="Z594" t="s">
        <v>2796</v>
      </c>
      <c r="AA594" t="s">
        <v>4251</v>
      </c>
      <c r="AB594" t="s">
        <v>4118</v>
      </c>
      <c r="AC594" t="s">
        <v>4036</v>
      </c>
      <c r="AD594" t="s">
        <v>4018</v>
      </c>
      <c r="AE594" t="s">
        <v>3060</v>
      </c>
      <c r="AF594" t="s">
        <v>3304</v>
      </c>
      <c r="AG594" t="s">
        <v>3298</v>
      </c>
      <c r="AH594" t="s">
        <v>815</v>
      </c>
      <c r="AI594" t="s">
        <v>3074</v>
      </c>
      <c r="AJ594" t="s">
        <v>3073</v>
      </c>
      <c r="AK594" t="s">
        <v>3274</v>
      </c>
      <c r="AL594" t="s">
        <v>3275</v>
      </c>
      <c r="AM594" t="s">
        <v>3028</v>
      </c>
      <c r="AN594" t="s">
        <v>3063</v>
      </c>
    </row>
    <row r="595" spans="1:40" x14ac:dyDescent="0.25">
      <c r="A595">
        <v>1108457173</v>
      </c>
      <c r="B595">
        <v>13169</v>
      </c>
      <c r="C595" t="s">
        <v>5654</v>
      </c>
      <c r="D595" t="s">
        <v>4763</v>
      </c>
      <c r="E595" s="8">
        <v>42558</v>
      </c>
      <c r="F595" t="s">
        <v>3429</v>
      </c>
      <c r="G595" t="s">
        <v>4024</v>
      </c>
      <c r="H595" s="8">
        <v>45384</v>
      </c>
      <c r="I595" s="8">
        <v>219512</v>
      </c>
      <c r="J595" t="s">
        <v>3041</v>
      </c>
      <c r="K595" s="8">
        <v>219512</v>
      </c>
      <c r="M595">
        <v>220</v>
      </c>
      <c r="N595">
        <v>100</v>
      </c>
      <c r="O595" t="s">
        <v>4038</v>
      </c>
      <c r="P595" t="s">
        <v>4055</v>
      </c>
      <c r="Q595" t="s">
        <v>4027</v>
      </c>
      <c r="R595" t="s">
        <v>5655</v>
      </c>
      <c r="S595" t="s">
        <v>5393</v>
      </c>
      <c r="T595" t="s">
        <v>3063</v>
      </c>
      <c r="U595" t="s">
        <v>4438</v>
      </c>
      <c r="V595" t="s">
        <v>4042</v>
      </c>
      <c r="W595" t="s">
        <v>4043</v>
      </c>
      <c r="X595" t="s">
        <v>3574</v>
      </c>
      <c r="Y595" t="s">
        <v>4258</v>
      </c>
      <c r="Z595" t="s">
        <v>5394</v>
      </c>
      <c r="AA595" t="s">
        <v>5395</v>
      </c>
      <c r="AB595" t="s">
        <v>4097</v>
      </c>
      <c r="AC595" t="s">
        <v>4036</v>
      </c>
      <c r="AD595" t="s">
        <v>4018</v>
      </c>
      <c r="AE595" t="s">
        <v>3060</v>
      </c>
      <c r="AF595" t="s">
        <v>3575</v>
      </c>
      <c r="AG595" t="s">
        <v>3309</v>
      </c>
      <c r="AH595" t="s">
        <v>815</v>
      </c>
      <c r="AI595" t="s">
        <v>3048</v>
      </c>
      <c r="AJ595" t="s">
        <v>5396</v>
      </c>
      <c r="AK595" t="s">
        <v>3274</v>
      </c>
      <c r="AL595" t="s">
        <v>3275</v>
      </c>
      <c r="AM595" t="s">
        <v>3028</v>
      </c>
      <c r="AN595" t="s">
        <v>3063</v>
      </c>
    </row>
    <row r="596" spans="1:40" x14ac:dyDescent="0.25">
      <c r="A596">
        <v>1144103040</v>
      </c>
      <c r="B596">
        <v>13175</v>
      </c>
      <c r="C596" t="s">
        <v>5650</v>
      </c>
      <c r="D596" t="s">
        <v>3298</v>
      </c>
      <c r="E596" s="8">
        <v>42570</v>
      </c>
      <c r="F596" t="s">
        <v>3298</v>
      </c>
      <c r="G596" t="s">
        <v>4024</v>
      </c>
      <c r="H596" s="8">
        <v>45384</v>
      </c>
      <c r="I596" s="8">
        <v>46478</v>
      </c>
      <c r="J596" t="s">
        <v>3041</v>
      </c>
      <c r="K596" s="8">
        <v>219512</v>
      </c>
      <c r="M596">
        <v>220</v>
      </c>
      <c r="N596">
        <v>100</v>
      </c>
      <c r="O596" t="s">
        <v>4038</v>
      </c>
      <c r="P596" t="s">
        <v>4142</v>
      </c>
      <c r="Q596" t="s">
        <v>4076</v>
      </c>
      <c r="R596" t="s">
        <v>5651</v>
      </c>
      <c r="S596" t="s">
        <v>4140</v>
      </c>
      <c r="T596" t="s">
        <v>4131</v>
      </c>
      <c r="U596" t="s">
        <v>4114</v>
      </c>
      <c r="V596" t="s">
        <v>4011</v>
      </c>
      <c r="W596" t="s">
        <v>4190</v>
      </c>
      <c r="X596" t="s">
        <v>5652</v>
      </c>
      <c r="Y596" t="s">
        <v>5653</v>
      </c>
      <c r="Z596" t="s">
        <v>3293</v>
      </c>
      <c r="AA596" t="s">
        <v>4082</v>
      </c>
      <c r="AB596" t="s">
        <v>4083</v>
      </c>
      <c r="AC596" t="s">
        <v>4036</v>
      </c>
      <c r="AD596" t="s">
        <v>4018</v>
      </c>
      <c r="AE596" t="s">
        <v>3317</v>
      </c>
      <c r="AF596" t="s">
        <v>3575</v>
      </c>
      <c r="AG596" t="s">
        <v>3292</v>
      </c>
      <c r="AH596" t="s">
        <v>3294</v>
      </c>
      <c r="AI596" t="s">
        <v>3295</v>
      </c>
      <c r="AJ596" t="s">
        <v>3296</v>
      </c>
      <c r="AK596" t="s">
        <v>3318</v>
      </c>
      <c r="AL596" t="s">
        <v>3275</v>
      </c>
      <c r="AM596" t="s">
        <v>3318</v>
      </c>
      <c r="AN596" t="s">
        <v>3055</v>
      </c>
    </row>
    <row r="597" spans="1:40" x14ac:dyDescent="0.25">
      <c r="A597">
        <v>719199</v>
      </c>
      <c r="B597">
        <v>13177</v>
      </c>
      <c r="C597" t="s">
        <v>5656</v>
      </c>
      <c r="D597" t="s">
        <v>5657</v>
      </c>
      <c r="E597" s="8">
        <v>44592</v>
      </c>
      <c r="F597" t="s">
        <v>3298</v>
      </c>
      <c r="G597" t="s">
        <v>4024</v>
      </c>
      <c r="H597" s="8">
        <v>45384</v>
      </c>
      <c r="I597" s="8">
        <v>46478</v>
      </c>
      <c r="J597" t="s">
        <v>3041</v>
      </c>
      <c r="K597" s="8">
        <v>219512</v>
      </c>
      <c r="M597">
        <v>220</v>
      </c>
      <c r="N597">
        <v>100</v>
      </c>
      <c r="O597" t="s">
        <v>4067</v>
      </c>
      <c r="P597" t="s">
        <v>4142</v>
      </c>
      <c r="Q597" t="s">
        <v>4027</v>
      </c>
      <c r="R597" t="s">
        <v>5658</v>
      </c>
      <c r="S597" t="s">
        <v>4140</v>
      </c>
      <c r="T597" t="s">
        <v>3063</v>
      </c>
      <c r="U597" t="s">
        <v>4114</v>
      </c>
      <c r="V597" t="s">
        <v>4042</v>
      </c>
      <c r="W597" t="s">
        <v>4190</v>
      </c>
      <c r="X597" t="s">
        <v>3303</v>
      </c>
      <c r="Y597" t="s">
        <v>4115</v>
      </c>
      <c r="Z597" t="s">
        <v>3305</v>
      </c>
      <c r="AA597" t="s">
        <v>4096</v>
      </c>
      <c r="AB597" t="s">
        <v>4118</v>
      </c>
      <c r="AC597" t="s">
        <v>4036</v>
      </c>
      <c r="AD597" t="s">
        <v>5659</v>
      </c>
      <c r="AE597" t="s">
        <v>3060</v>
      </c>
      <c r="AF597" t="s">
        <v>3304</v>
      </c>
      <c r="AG597" t="s">
        <v>3298</v>
      </c>
      <c r="AH597" t="s">
        <v>815</v>
      </c>
      <c r="AI597" t="s">
        <v>3074</v>
      </c>
      <c r="AJ597" t="s">
        <v>3306</v>
      </c>
      <c r="AK597" t="s">
        <v>3274</v>
      </c>
      <c r="AL597" t="s">
        <v>3275</v>
      </c>
      <c r="AM597" t="s">
        <v>3028</v>
      </c>
      <c r="AN597" t="s">
        <v>3063</v>
      </c>
    </row>
    <row r="598" spans="1:40" x14ac:dyDescent="0.25">
      <c r="A598">
        <v>1114874845</v>
      </c>
      <c r="B598">
        <v>13201</v>
      </c>
      <c r="C598" t="s">
        <v>5662</v>
      </c>
      <c r="D598" t="s">
        <v>5663</v>
      </c>
      <c r="E598" s="8">
        <v>38371</v>
      </c>
      <c r="F598" t="s">
        <v>3298</v>
      </c>
      <c r="G598" t="s">
        <v>4024</v>
      </c>
      <c r="H598" s="8">
        <v>45386</v>
      </c>
      <c r="I598" s="8">
        <v>46480</v>
      </c>
      <c r="J598" t="s">
        <v>3041</v>
      </c>
      <c r="K598" s="8">
        <v>219512</v>
      </c>
      <c r="M598">
        <v>220</v>
      </c>
      <c r="N598">
        <v>100</v>
      </c>
      <c r="O598" t="s">
        <v>4067</v>
      </c>
      <c r="P598" t="s">
        <v>4086</v>
      </c>
      <c r="Q598" t="s">
        <v>4027</v>
      </c>
      <c r="R598" t="s">
        <v>5664</v>
      </c>
      <c r="S598" t="s">
        <v>3887</v>
      </c>
      <c r="T598" t="s">
        <v>4404</v>
      </c>
      <c r="U598" t="s">
        <v>4114</v>
      </c>
      <c r="V598" t="s">
        <v>4011</v>
      </c>
      <c r="W598" t="s">
        <v>4190</v>
      </c>
      <c r="X598" t="s">
        <v>5665</v>
      </c>
      <c r="Y598" t="s">
        <v>5666</v>
      </c>
      <c r="Z598" t="s">
        <v>4461</v>
      </c>
      <c r="AA598" t="s">
        <v>4462</v>
      </c>
      <c r="AB598" t="s">
        <v>4118</v>
      </c>
      <c r="AC598" t="s">
        <v>4017</v>
      </c>
      <c r="AD598" t="s">
        <v>4018</v>
      </c>
      <c r="AE598" t="s">
        <v>3889</v>
      </c>
      <c r="AF598" t="s">
        <v>3304</v>
      </c>
      <c r="AG598" t="s">
        <v>3298</v>
      </c>
      <c r="AH598" t="s">
        <v>815</v>
      </c>
      <c r="AI598" t="s">
        <v>3074</v>
      </c>
      <c r="AJ598" t="s">
        <v>3296</v>
      </c>
      <c r="AK598" t="s">
        <v>3285</v>
      </c>
      <c r="AL598" t="s">
        <v>3275</v>
      </c>
      <c r="AM598" t="s">
        <v>3253</v>
      </c>
      <c r="AN598" t="s">
        <v>3055</v>
      </c>
    </row>
    <row r="599" spans="1:40" x14ac:dyDescent="0.25">
      <c r="A599">
        <v>1143988703</v>
      </c>
      <c r="B599">
        <v>13207</v>
      </c>
      <c r="C599" t="s">
        <v>5667</v>
      </c>
      <c r="D599" t="s">
        <v>3298</v>
      </c>
      <c r="E599" s="8">
        <v>42212</v>
      </c>
      <c r="F599" t="s">
        <v>3298</v>
      </c>
      <c r="G599" t="s">
        <v>4024</v>
      </c>
      <c r="H599" s="8">
        <v>45387</v>
      </c>
      <c r="I599" s="8">
        <v>46481</v>
      </c>
      <c r="J599" t="s">
        <v>3041</v>
      </c>
      <c r="K599" s="8">
        <v>219512</v>
      </c>
      <c r="M599">
        <v>220</v>
      </c>
      <c r="N599">
        <v>100</v>
      </c>
      <c r="O599" t="s">
        <v>4067</v>
      </c>
      <c r="P599" t="s">
        <v>4055</v>
      </c>
      <c r="Q599" t="s">
        <v>4027</v>
      </c>
      <c r="R599" t="s">
        <v>5668</v>
      </c>
      <c r="S599" t="s">
        <v>4109</v>
      </c>
      <c r="T599" t="s">
        <v>3063</v>
      </c>
      <c r="U599" t="s">
        <v>4114</v>
      </c>
      <c r="V599" t="s">
        <v>4042</v>
      </c>
      <c r="W599" t="s">
        <v>4190</v>
      </c>
      <c r="X599" t="s">
        <v>3303</v>
      </c>
      <c r="Y599" t="s">
        <v>4115</v>
      </c>
      <c r="Z599" t="s">
        <v>2796</v>
      </c>
      <c r="AA599" t="s">
        <v>4251</v>
      </c>
      <c r="AB599" t="s">
        <v>4118</v>
      </c>
      <c r="AC599" t="s">
        <v>4036</v>
      </c>
      <c r="AD599" t="s">
        <v>4018</v>
      </c>
      <c r="AE599" t="s">
        <v>3060</v>
      </c>
      <c r="AF599" t="s">
        <v>3304</v>
      </c>
      <c r="AG599" t="s">
        <v>3298</v>
      </c>
      <c r="AH599" t="s">
        <v>815</v>
      </c>
      <c r="AI599" t="s">
        <v>3074</v>
      </c>
      <c r="AJ599" t="s">
        <v>3073</v>
      </c>
      <c r="AK599" t="s">
        <v>3274</v>
      </c>
      <c r="AL599" t="s">
        <v>3275</v>
      </c>
      <c r="AM599" t="s">
        <v>3028</v>
      </c>
      <c r="AN599" t="s">
        <v>3063</v>
      </c>
    </row>
    <row r="600" spans="1:40" x14ac:dyDescent="0.25">
      <c r="A600">
        <v>94432505</v>
      </c>
      <c r="B600">
        <v>13214</v>
      </c>
      <c r="C600" t="s">
        <v>5669</v>
      </c>
      <c r="D600" t="s">
        <v>3298</v>
      </c>
      <c r="E600" s="8">
        <v>34212</v>
      </c>
      <c r="F600" t="s">
        <v>3298</v>
      </c>
      <c r="G600" t="s">
        <v>4024</v>
      </c>
      <c r="H600" s="8">
        <v>45387</v>
      </c>
      <c r="I600" s="8">
        <v>46481</v>
      </c>
      <c r="J600" t="s">
        <v>3041</v>
      </c>
      <c r="K600" s="8">
        <v>219512</v>
      </c>
      <c r="M600">
        <v>220</v>
      </c>
      <c r="N600">
        <v>100</v>
      </c>
      <c r="O600" t="s">
        <v>4067</v>
      </c>
      <c r="P600" t="s">
        <v>4142</v>
      </c>
      <c r="Q600" t="s">
        <v>4007</v>
      </c>
      <c r="R600" t="s">
        <v>5670</v>
      </c>
      <c r="S600" t="s">
        <v>4469</v>
      </c>
      <c r="T600" t="s">
        <v>3063</v>
      </c>
      <c r="U600" t="s">
        <v>4114</v>
      </c>
      <c r="V600" t="s">
        <v>4042</v>
      </c>
      <c r="W600" t="s">
        <v>4190</v>
      </c>
      <c r="X600" t="s">
        <v>3303</v>
      </c>
      <c r="Y600" t="s">
        <v>4115</v>
      </c>
      <c r="Z600" t="s">
        <v>3305</v>
      </c>
      <c r="AA600" t="s">
        <v>4096</v>
      </c>
      <c r="AB600" t="s">
        <v>4118</v>
      </c>
      <c r="AC600" t="s">
        <v>4036</v>
      </c>
      <c r="AD600" t="s">
        <v>4018</v>
      </c>
      <c r="AE600" t="s">
        <v>3060</v>
      </c>
      <c r="AF600" t="s">
        <v>3304</v>
      </c>
      <c r="AG600" t="s">
        <v>3298</v>
      </c>
      <c r="AH600" t="s">
        <v>815</v>
      </c>
      <c r="AI600" t="s">
        <v>3074</v>
      </c>
      <c r="AJ600" t="s">
        <v>3306</v>
      </c>
      <c r="AK600" t="s">
        <v>3274</v>
      </c>
      <c r="AL600" t="s">
        <v>3275</v>
      </c>
      <c r="AM600" t="s">
        <v>3028</v>
      </c>
      <c r="AN600" t="s">
        <v>3063</v>
      </c>
    </row>
    <row r="601" spans="1:40" x14ac:dyDescent="0.25">
      <c r="A601">
        <v>1053815577</v>
      </c>
      <c r="B601">
        <v>13225</v>
      </c>
      <c r="C601" t="s">
        <v>5679</v>
      </c>
      <c r="D601" t="s">
        <v>5064</v>
      </c>
      <c r="E601" s="8">
        <v>40191</v>
      </c>
      <c r="F601" t="s">
        <v>3298</v>
      </c>
      <c r="G601" t="s">
        <v>4024</v>
      </c>
      <c r="H601" s="8">
        <v>45391</v>
      </c>
      <c r="I601" s="8">
        <v>46485</v>
      </c>
      <c r="J601" t="s">
        <v>3041</v>
      </c>
      <c r="K601" s="8">
        <v>219512</v>
      </c>
      <c r="M601">
        <v>220</v>
      </c>
      <c r="N601">
        <v>100</v>
      </c>
      <c r="O601" t="s">
        <v>4067</v>
      </c>
      <c r="P601" t="s">
        <v>4055</v>
      </c>
      <c r="Q601" t="s">
        <v>4076</v>
      </c>
      <c r="R601" t="s">
        <v>5680</v>
      </c>
      <c r="S601" t="s">
        <v>5681</v>
      </c>
      <c r="T601" t="s">
        <v>4404</v>
      </c>
      <c r="U601" t="s">
        <v>4114</v>
      </c>
      <c r="V601" t="s">
        <v>4011</v>
      </c>
      <c r="W601" t="s">
        <v>4190</v>
      </c>
      <c r="X601" t="s">
        <v>3620</v>
      </c>
      <c r="Y601" t="s">
        <v>5592</v>
      </c>
      <c r="Z601" t="s">
        <v>3621</v>
      </c>
      <c r="AA601" t="s">
        <v>4353</v>
      </c>
      <c r="AB601" t="s">
        <v>4118</v>
      </c>
      <c r="AC601" t="s">
        <v>4017</v>
      </c>
      <c r="AD601" t="s">
        <v>4018</v>
      </c>
      <c r="AE601" t="s">
        <v>3045</v>
      </c>
      <c r="AF601" t="s">
        <v>3304</v>
      </c>
      <c r="AG601" t="s">
        <v>3298</v>
      </c>
      <c r="AH601" t="s">
        <v>815</v>
      </c>
      <c r="AI601" t="s">
        <v>3295</v>
      </c>
      <c r="AJ601" t="s">
        <v>3296</v>
      </c>
      <c r="AK601" t="s">
        <v>3285</v>
      </c>
      <c r="AL601" t="s">
        <v>3275</v>
      </c>
      <c r="AM601" t="s">
        <v>3046</v>
      </c>
      <c r="AN601" t="s">
        <v>3055</v>
      </c>
    </row>
    <row r="602" spans="1:40" x14ac:dyDescent="0.25">
      <c r="A602">
        <v>1058976287</v>
      </c>
      <c r="B602">
        <v>13230</v>
      </c>
      <c r="C602" t="s">
        <v>5677</v>
      </c>
      <c r="D602" t="s">
        <v>4367</v>
      </c>
      <c r="E602" s="8">
        <v>42335</v>
      </c>
      <c r="F602" t="s">
        <v>3298</v>
      </c>
      <c r="G602" t="s">
        <v>4024</v>
      </c>
      <c r="H602" s="8">
        <v>45391</v>
      </c>
      <c r="I602" s="8">
        <v>46485</v>
      </c>
      <c r="J602" t="s">
        <v>3041</v>
      </c>
      <c r="K602" s="8">
        <v>219512</v>
      </c>
      <c r="M602">
        <v>220</v>
      </c>
      <c r="N602">
        <v>100</v>
      </c>
      <c r="O602" t="s">
        <v>4067</v>
      </c>
      <c r="P602" t="s">
        <v>4142</v>
      </c>
      <c r="Q602" t="s">
        <v>4027</v>
      </c>
      <c r="R602" t="s">
        <v>5678</v>
      </c>
      <c r="S602" t="s">
        <v>4469</v>
      </c>
      <c r="T602" t="s">
        <v>4341</v>
      </c>
      <c r="U602" t="s">
        <v>4114</v>
      </c>
      <c r="V602" t="s">
        <v>4011</v>
      </c>
      <c r="W602" t="s">
        <v>4190</v>
      </c>
      <c r="X602" t="s">
        <v>3316</v>
      </c>
      <c r="Y602" t="s">
        <v>4711</v>
      </c>
      <c r="Z602" t="s">
        <v>3293</v>
      </c>
      <c r="AA602" t="s">
        <v>4082</v>
      </c>
      <c r="AB602" t="s">
        <v>4083</v>
      </c>
      <c r="AC602" t="s">
        <v>4036</v>
      </c>
      <c r="AD602" t="s">
        <v>4018</v>
      </c>
      <c r="AE602" t="s">
        <v>3317</v>
      </c>
      <c r="AF602" t="s">
        <v>3304</v>
      </c>
      <c r="AG602" t="s">
        <v>3298</v>
      </c>
      <c r="AH602" t="s">
        <v>3294</v>
      </c>
      <c r="AI602" t="s">
        <v>3295</v>
      </c>
      <c r="AJ602" t="s">
        <v>3296</v>
      </c>
      <c r="AK602" t="s">
        <v>3318</v>
      </c>
      <c r="AL602" t="s">
        <v>3275</v>
      </c>
      <c r="AM602" t="s">
        <v>3318</v>
      </c>
      <c r="AN602" t="s">
        <v>3319</v>
      </c>
    </row>
    <row r="603" spans="1:40" x14ac:dyDescent="0.25">
      <c r="A603">
        <v>1003710258</v>
      </c>
      <c r="B603">
        <v>13236</v>
      </c>
      <c r="C603" t="s">
        <v>5674</v>
      </c>
      <c r="D603" t="s">
        <v>5675</v>
      </c>
      <c r="E603" s="8">
        <v>43231</v>
      </c>
      <c r="F603" t="s">
        <v>3429</v>
      </c>
      <c r="G603" t="s">
        <v>4024</v>
      </c>
      <c r="H603" s="8">
        <v>45391</v>
      </c>
      <c r="I603" s="8">
        <v>46485</v>
      </c>
      <c r="J603" t="s">
        <v>3041</v>
      </c>
      <c r="K603" s="8">
        <v>219512</v>
      </c>
      <c r="M603">
        <v>220</v>
      </c>
      <c r="N603">
        <v>100</v>
      </c>
      <c r="O603" t="s">
        <v>4038</v>
      </c>
      <c r="P603" t="s">
        <v>4055</v>
      </c>
      <c r="Q603" t="s">
        <v>4027</v>
      </c>
      <c r="R603" t="s">
        <v>5676</v>
      </c>
      <c r="S603" t="s">
        <v>4130</v>
      </c>
      <c r="T603" t="s">
        <v>3063</v>
      </c>
      <c r="U603" t="s">
        <v>4438</v>
      </c>
      <c r="V603" t="s">
        <v>4042</v>
      </c>
      <c r="W603" t="s">
        <v>4190</v>
      </c>
      <c r="X603" t="s">
        <v>4094</v>
      </c>
      <c r="Y603" t="s">
        <v>4095</v>
      </c>
      <c r="Z603" t="s">
        <v>2796</v>
      </c>
      <c r="AA603" t="s">
        <v>4251</v>
      </c>
      <c r="AB603" t="s">
        <v>4097</v>
      </c>
      <c r="AC603" t="s">
        <v>4036</v>
      </c>
      <c r="AD603" t="s">
        <v>4018</v>
      </c>
      <c r="AE603" t="s">
        <v>3060</v>
      </c>
      <c r="AF603" t="s">
        <v>3575</v>
      </c>
      <c r="AG603" t="s">
        <v>3429</v>
      </c>
      <c r="AH603" t="s">
        <v>815</v>
      </c>
      <c r="AI603" t="s">
        <v>3074</v>
      </c>
      <c r="AJ603" t="s">
        <v>3073</v>
      </c>
      <c r="AK603" t="s">
        <v>3274</v>
      </c>
      <c r="AL603" t="s">
        <v>3275</v>
      </c>
      <c r="AM603" t="s">
        <v>3028</v>
      </c>
      <c r="AN603" t="s">
        <v>3063</v>
      </c>
    </row>
    <row r="604" spans="1:40" x14ac:dyDescent="0.25">
      <c r="A604">
        <v>1106309624</v>
      </c>
      <c r="B604">
        <v>13237</v>
      </c>
      <c r="C604" t="s">
        <v>5671</v>
      </c>
      <c r="D604" t="s">
        <v>5672</v>
      </c>
      <c r="E604" s="8">
        <v>42634</v>
      </c>
      <c r="F604" t="s">
        <v>3429</v>
      </c>
      <c r="G604" t="s">
        <v>4024</v>
      </c>
      <c r="H604" s="8">
        <v>45391</v>
      </c>
      <c r="I604" s="8">
        <v>46485</v>
      </c>
      <c r="J604" t="s">
        <v>3041</v>
      </c>
      <c r="K604" s="8">
        <v>219512</v>
      </c>
      <c r="M604">
        <v>220</v>
      </c>
      <c r="N604">
        <v>100</v>
      </c>
      <c r="O604" t="s">
        <v>4038</v>
      </c>
      <c r="P604" t="s">
        <v>4055</v>
      </c>
      <c r="Q604" t="s">
        <v>4007</v>
      </c>
      <c r="R604" t="s">
        <v>5673</v>
      </c>
      <c r="S604" t="s">
        <v>4029</v>
      </c>
      <c r="T604" t="s">
        <v>3063</v>
      </c>
      <c r="U604" t="s">
        <v>4438</v>
      </c>
      <c r="V604" t="s">
        <v>4042</v>
      </c>
      <c r="W604" t="s">
        <v>4190</v>
      </c>
      <c r="X604" t="s">
        <v>4094</v>
      </c>
      <c r="Y604" t="s">
        <v>4095</v>
      </c>
      <c r="Z604" t="s">
        <v>3305</v>
      </c>
      <c r="AA604" t="s">
        <v>4096</v>
      </c>
      <c r="AB604" t="s">
        <v>4097</v>
      </c>
      <c r="AC604" t="s">
        <v>4036</v>
      </c>
      <c r="AD604" t="s">
        <v>4018</v>
      </c>
      <c r="AE604" t="s">
        <v>3060</v>
      </c>
      <c r="AF604" t="s">
        <v>3575</v>
      </c>
      <c r="AG604" t="s">
        <v>3429</v>
      </c>
      <c r="AH604" t="s">
        <v>815</v>
      </c>
      <c r="AI604" t="s">
        <v>3074</v>
      </c>
      <c r="AJ604" t="s">
        <v>3306</v>
      </c>
      <c r="AK604" t="s">
        <v>3274</v>
      </c>
      <c r="AL604" t="s">
        <v>3275</v>
      </c>
      <c r="AM604" t="s">
        <v>3028</v>
      </c>
      <c r="AN604" t="s">
        <v>3063</v>
      </c>
    </row>
    <row r="605" spans="1:40" x14ac:dyDescent="0.25">
      <c r="A605">
        <v>80251871</v>
      </c>
      <c r="B605">
        <v>13245</v>
      </c>
      <c r="C605" t="s">
        <v>5684</v>
      </c>
      <c r="D605" t="s">
        <v>4004</v>
      </c>
      <c r="E605" s="8">
        <v>37642</v>
      </c>
      <c r="F605" t="s">
        <v>4004</v>
      </c>
      <c r="G605" t="s">
        <v>4024</v>
      </c>
      <c r="H605" s="8">
        <v>45392</v>
      </c>
      <c r="I605" s="8">
        <v>219512</v>
      </c>
      <c r="J605" t="s">
        <v>3041</v>
      </c>
      <c r="K605" s="8">
        <v>219512</v>
      </c>
      <c r="M605">
        <v>220</v>
      </c>
      <c r="N605">
        <v>100</v>
      </c>
      <c r="O605" t="s">
        <v>4038</v>
      </c>
      <c r="P605" t="s">
        <v>4039</v>
      </c>
      <c r="Q605" t="s">
        <v>4076</v>
      </c>
      <c r="R605" t="s">
        <v>5685</v>
      </c>
      <c r="S605" t="s">
        <v>4475</v>
      </c>
      <c r="T605" t="s">
        <v>3059</v>
      </c>
      <c r="U605" t="s">
        <v>4063</v>
      </c>
      <c r="V605" t="s">
        <v>4356</v>
      </c>
      <c r="W605" t="s">
        <v>4043</v>
      </c>
      <c r="X605" t="s">
        <v>4032</v>
      </c>
      <c r="Y605" t="s">
        <v>4033</v>
      </c>
      <c r="Z605" t="s">
        <v>3283</v>
      </c>
      <c r="AA605" t="s">
        <v>4357</v>
      </c>
      <c r="AB605" t="s">
        <v>4303</v>
      </c>
      <c r="AC605" t="s">
        <v>4036</v>
      </c>
      <c r="AD605" t="s">
        <v>4018</v>
      </c>
      <c r="AE605" t="s">
        <v>3060</v>
      </c>
      <c r="AF605" t="s">
        <v>3282</v>
      </c>
      <c r="AG605" t="s">
        <v>3258</v>
      </c>
      <c r="AH605" t="s">
        <v>1220</v>
      </c>
      <c r="AI605" t="s">
        <v>3074</v>
      </c>
      <c r="AJ605" t="s">
        <v>3284</v>
      </c>
      <c r="AK605" t="s">
        <v>3274</v>
      </c>
      <c r="AL605" t="s">
        <v>3275</v>
      </c>
      <c r="AM605" t="s">
        <v>3028</v>
      </c>
      <c r="AN605" t="s">
        <v>3063</v>
      </c>
    </row>
    <row r="606" spans="1:40" x14ac:dyDescent="0.25">
      <c r="A606">
        <v>1130642898</v>
      </c>
      <c r="B606">
        <v>13247</v>
      </c>
      <c r="C606" t="s">
        <v>5682</v>
      </c>
      <c r="D606" t="s">
        <v>3298</v>
      </c>
      <c r="E606" s="8">
        <v>39126</v>
      </c>
      <c r="F606" t="s">
        <v>3298</v>
      </c>
      <c r="G606" t="s">
        <v>4024</v>
      </c>
      <c r="H606" s="8">
        <v>45392</v>
      </c>
      <c r="I606" s="8">
        <v>46486</v>
      </c>
      <c r="J606" t="s">
        <v>3041</v>
      </c>
      <c r="K606" s="8">
        <v>219512</v>
      </c>
      <c r="M606">
        <v>220</v>
      </c>
      <c r="N606">
        <v>100</v>
      </c>
      <c r="O606" t="s">
        <v>4067</v>
      </c>
      <c r="P606" t="s">
        <v>4055</v>
      </c>
      <c r="Q606" t="s">
        <v>4027</v>
      </c>
      <c r="R606" t="s">
        <v>5683</v>
      </c>
      <c r="S606" t="s">
        <v>3573</v>
      </c>
      <c r="T606" t="s">
        <v>3085</v>
      </c>
      <c r="U606" t="s">
        <v>4114</v>
      </c>
      <c r="V606" t="s">
        <v>4042</v>
      </c>
      <c r="W606" t="s">
        <v>4190</v>
      </c>
      <c r="X606" t="s">
        <v>3303</v>
      </c>
      <c r="Y606" t="s">
        <v>4115</v>
      </c>
      <c r="Z606" t="s">
        <v>2796</v>
      </c>
      <c r="AA606" t="s">
        <v>4251</v>
      </c>
      <c r="AB606" t="s">
        <v>4118</v>
      </c>
      <c r="AC606" t="s">
        <v>4036</v>
      </c>
      <c r="AD606" t="s">
        <v>4018</v>
      </c>
      <c r="AE606" t="s">
        <v>3060</v>
      </c>
      <c r="AF606" t="s">
        <v>3304</v>
      </c>
      <c r="AG606" t="s">
        <v>3298</v>
      </c>
      <c r="AH606" t="s">
        <v>815</v>
      </c>
      <c r="AI606" t="s">
        <v>3074</v>
      </c>
      <c r="AJ606" t="s">
        <v>3073</v>
      </c>
      <c r="AK606" t="s">
        <v>3274</v>
      </c>
      <c r="AL606" t="s">
        <v>3275</v>
      </c>
      <c r="AM606" t="s">
        <v>3028</v>
      </c>
      <c r="AN606" t="s">
        <v>3307</v>
      </c>
    </row>
    <row r="607" spans="1:40" x14ac:dyDescent="0.25">
      <c r="A607">
        <v>79635177</v>
      </c>
      <c r="B607">
        <v>13249</v>
      </c>
      <c r="C607" t="s">
        <v>5686</v>
      </c>
      <c r="D607" t="s">
        <v>4004</v>
      </c>
      <c r="E607" s="8">
        <v>33218</v>
      </c>
      <c r="F607" t="s">
        <v>3298</v>
      </c>
      <c r="G607" t="s">
        <v>4024</v>
      </c>
      <c r="H607" s="8">
        <v>45392</v>
      </c>
      <c r="I607" s="8">
        <v>46486</v>
      </c>
      <c r="J607" t="s">
        <v>3041</v>
      </c>
      <c r="K607" s="8">
        <v>219512</v>
      </c>
      <c r="M607">
        <v>220</v>
      </c>
      <c r="N607">
        <v>100</v>
      </c>
      <c r="O607" t="s">
        <v>4038</v>
      </c>
      <c r="P607" t="s">
        <v>4055</v>
      </c>
      <c r="Q607" t="s">
        <v>4007</v>
      </c>
      <c r="R607" t="s">
        <v>5687</v>
      </c>
      <c r="S607" t="s">
        <v>4140</v>
      </c>
      <c r="T607" t="s">
        <v>3063</v>
      </c>
      <c r="U607" t="s">
        <v>4114</v>
      </c>
      <c r="V607" t="s">
        <v>4042</v>
      </c>
      <c r="W607" t="s">
        <v>4190</v>
      </c>
      <c r="X607" t="s">
        <v>3303</v>
      </c>
      <c r="Y607" t="s">
        <v>4115</v>
      </c>
      <c r="Z607" t="s">
        <v>3305</v>
      </c>
      <c r="AA607" t="s">
        <v>4096</v>
      </c>
      <c r="AB607" t="s">
        <v>4118</v>
      </c>
      <c r="AC607" t="s">
        <v>4036</v>
      </c>
      <c r="AD607" t="s">
        <v>4018</v>
      </c>
      <c r="AE607" t="s">
        <v>3060</v>
      </c>
      <c r="AF607" t="s">
        <v>3304</v>
      </c>
      <c r="AG607" t="s">
        <v>3298</v>
      </c>
      <c r="AH607" t="s">
        <v>815</v>
      </c>
      <c r="AI607" t="s">
        <v>3074</v>
      </c>
      <c r="AJ607" t="s">
        <v>3306</v>
      </c>
      <c r="AK607" t="s">
        <v>3274</v>
      </c>
      <c r="AL607" t="s">
        <v>3275</v>
      </c>
      <c r="AM607" t="s">
        <v>3028</v>
      </c>
      <c r="AN607" t="s">
        <v>3063</v>
      </c>
    </row>
    <row r="608" spans="1:40" x14ac:dyDescent="0.25">
      <c r="A608">
        <v>1143836418</v>
      </c>
      <c r="B608">
        <v>13253</v>
      </c>
      <c r="C608" t="s">
        <v>5688</v>
      </c>
      <c r="D608" t="s">
        <v>3298</v>
      </c>
      <c r="E608" s="8">
        <v>39927</v>
      </c>
      <c r="F608" t="s">
        <v>3298</v>
      </c>
      <c r="G608" t="s">
        <v>4024</v>
      </c>
      <c r="H608" s="8">
        <v>45393</v>
      </c>
      <c r="I608" s="8">
        <v>46487</v>
      </c>
      <c r="J608" t="s">
        <v>3041</v>
      </c>
      <c r="K608" s="8">
        <v>219512</v>
      </c>
      <c r="M608">
        <v>220</v>
      </c>
      <c r="N608">
        <v>100</v>
      </c>
      <c r="O608" t="s">
        <v>4067</v>
      </c>
      <c r="P608" t="s">
        <v>4006</v>
      </c>
      <c r="Q608" t="s">
        <v>4027</v>
      </c>
      <c r="R608" t="s">
        <v>5689</v>
      </c>
      <c r="S608" t="s">
        <v>3302</v>
      </c>
      <c r="T608" t="s">
        <v>3085</v>
      </c>
      <c r="U608" t="s">
        <v>4114</v>
      </c>
      <c r="V608" t="s">
        <v>4011</v>
      </c>
      <c r="W608" t="s">
        <v>4190</v>
      </c>
      <c r="X608" t="s">
        <v>3303</v>
      </c>
      <c r="Y608" t="s">
        <v>4115</v>
      </c>
      <c r="Z608" t="s">
        <v>3671</v>
      </c>
      <c r="AA608" t="s">
        <v>4703</v>
      </c>
      <c r="AB608" t="s">
        <v>4118</v>
      </c>
      <c r="AC608" t="s">
        <v>4036</v>
      </c>
      <c r="AD608" t="s">
        <v>4018</v>
      </c>
      <c r="AE608" t="s">
        <v>3060</v>
      </c>
      <c r="AF608" t="s">
        <v>3304</v>
      </c>
      <c r="AG608" t="s">
        <v>3298</v>
      </c>
      <c r="AH608" t="s">
        <v>815</v>
      </c>
      <c r="AI608" t="s">
        <v>3048</v>
      </c>
      <c r="AJ608" t="s">
        <v>3672</v>
      </c>
      <c r="AK608" t="s">
        <v>3274</v>
      </c>
      <c r="AL608" t="s">
        <v>3275</v>
      </c>
      <c r="AM608" t="s">
        <v>3028</v>
      </c>
      <c r="AN608" t="s">
        <v>3307</v>
      </c>
    </row>
    <row r="609" spans="1:40" x14ac:dyDescent="0.25">
      <c r="A609">
        <v>11814594</v>
      </c>
      <c r="B609">
        <v>13259</v>
      </c>
      <c r="C609" t="s">
        <v>5692</v>
      </c>
      <c r="D609" t="s">
        <v>5550</v>
      </c>
      <c r="E609" s="8">
        <v>36908</v>
      </c>
      <c r="F609" t="s">
        <v>3298</v>
      </c>
      <c r="G609" t="s">
        <v>4024</v>
      </c>
      <c r="H609" s="8">
        <v>45394</v>
      </c>
      <c r="I609" s="8">
        <v>46488</v>
      </c>
      <c r="J609" t="s">
        <v>3041</v>
      </c>
      <c r="K609" s="8">
        <v>219512</v>
      </c>
      <c r="M609">
        <v>220</v>
      </c>
      <c r="N609">
        <v>100</v>
      </c>
      <c r="O609" t="s">
        <v>4067</v>
      </c>
      <c r="P609" t="s">
        <v>4006</v>
      </c>
      <c r="Q609" t="s">
        <v>4027</v>
      </c>
      <c r="R609" t="s">
        <v>5693</v>
      </c>
      <c r="S609" t="s">
        <v>4029</v>
      </c>
      <c r="T609" t="s">
        <v>3063</v>
      </c>
      <c r="U609" t="s">
        <v>4114</v>
      </c>
      <c r="V609" t="s">
        <v>4042</v>
      </c>
      <c r="W609" t="s">
        <v>4190</v>
      </c>
      <c r="X609" t="s">
        <v>3303</v>
      </c>
      <c r="Y609" t="s">
        <v>4115</v>
      </c>
      <c r="Z609" t="s">
        <v>2796</v>
      </c>
      <c r="AA609" t="s">
        <v>4251</v>
      </c>
      <c r="AB609" t="s">
        <v>4118</v>
      </c>
      <c r="AC609" t="s">
        <v>4036</v>
      </c>
      <c r="AD609" t="s">
        <v>4018</v>
      </c>
      <c r="AE609" t="s">
        <v>3060</v>
      </c>
      <c r="AF609" t="s">
        <v>3304</v>
      </c>
      <c r="AG609" t="s">
        <v>3298</v>
      </c>
      <c r="AH609" t="s">
        <v>815</v>
      </c>
      <c r="AI609" t="s">
        <v>3074</v>
      </c>
      <c r="AJ609" t="s">
        <v>3073</v>
      </c>
      <c r="AK609" t="s">
        <v>3274</v>
      </c>
      <c r="AL609" t="s">
        <v>3275</v>
      </c>
      <c r="AM609" t="s">
        <v>3028</v>
      </c>
      <c r="AN609" t="s">
        <v>3063</v>
      </c>
    </row>
    <row r="610" spans="1:40" x14ac:dyDescent="0.25">
      <c r="A610">
        <v>1002700224</v>
      </c>
      <c r="B610">
        <v>13265</v>
      </c>
      <c r="C610" t="s">
        <v>5690</v>
      </c>
      <c r="D610" t="s">
        <v>3298</v>
      </c>
      <c r="E610" s="8">
        <v>44488</v>
      </c>
      <c r="F610" t="s">
        <v>3298</v>
      </c>
      <c r="G610" t="s">
        <v>4024</v>
      </c>
      <c r="H610" s="8">
        <v>45394</v>
      </c>
      <c r="I610" s="8">
        <v>46488</v>
      </c>
      <c r="J610" t="s">
        <v>3041</v>
      </c>
      <c r="K610" s="8">
        <v>219512</v>
      </c>
      <c r="M610">
        <v>220</v>
      </c>
      <c r="N610">
        <v>100</v>
      </c>
      <c r="O610" t="s">
        <v>4067</v>
      </c>
      <c r="P610" t="s">
        <v>4142</v>
      </c>
      <c r="Q610" t="s">
        <v>4027</v>
      </c>
      <c r="R610" t="s">
        <v>5691</v>
      </c>
      <c r="S610" t="s">
        <v>4140</v>
      </c>
      <c r="T610" t="s">
        <v>3063</v>
      </c>
      <c r="U610" t="s">
        <v>4114</v>
      </c>
      <c r="V610" t="s">
        <v>4042</v>
      </c>
      <c r="W610" t="s">
        <v>4190</v>
      </c>
      <c r="X610" t="s">
        <v>3303</v>
      </c>
      <c r="Y610" t="s">
        <v>4115</v>
      </c>
      <c r="Z610" t="s">
        <v>3305</v>
      </c>
      <c r="AA610" t="s">
        <v>4096</v>
      </c>
      <c r="AB610" t="s">
        <v>4118</v>
      </c>
      <c r="AC610" t="s">
        <v>4036</v>
      </c>
      <c r="AD610" t="s">
        <v>4018</v>
      </c>
      <c r="AE610" t="s">
        <v>3060</v>
      </c>
      <c r="AF610" t="s">
        <v>3304</v>
      </c>
      <c r="AG610" t="s">
        <v>3298</v>
      </c>
      <c r="AH610" t="s">
        <v>815</v>
      </c>
      <c r="AI610" t="s">
        <v>3074</v>
      </c>
      <c r="AJ610" t="s">
        <v>3306</v>
      </c>
      <c r="AK610" t="s">
        <v>3274</v>
      </c>
      <c r="AL610" t="s">
        <v>3275</v>
      </c>
      <c r="AM610" t="s">
        <v>3028</v>
      </c>
      <c r="AN610" t="s">
        <v>3063</v>
      </c>
    </row>
    <row r="611" spans="1:40" x14ac:dyDescent="0.25">
      <c r="A611">
        <v>5396853</v>
      </c>
      <c r="B611">
        <v>13267</v>
      </c>
      <c r="C611" t="s">
        <v>5694</v>
      </c>
      <c r="D611" t="s">
        <v>4004</v>
      </c>
      <c r="E611" s="8">
        <v>45066</v>
      </c>
      <c r="F611" t="s">
        <v>4004</v>
      </c>
      <c r="G611" t="s">
        <v>4024</v>
      </c>
      <c r="H611" s="8">
        <v>45394</v>
      </c>
      <c r="I611" s="8">
        <v>46488</v>
      </c>
      <c r="J611" t="s">
        <v>3041</v>
      </c>
      <c r="K611" s="8">
        <v>219512</v>
      </c>
      <c r="M611">
        <v>220</v>
      </c>
      <c r="N611">
        <v>100</v>
      </c>
      <c r="O611" t="s">
        <v>4067</v>
      </c>
      <c r="P611" t="s">
        <v>4055</v>
      </c>
      <c r="Q611" t="s">
        <v>4027</v>
      </c>
      <c r="R611" t="s">
        <v>5695</v>
      </c>
      <c r="S611" t="s">
        <v>4475</v>
      </c>
      <c r="T611" t="s">
        <v>3063</v>
      </c>
      <c r="U611" t="s">
        <v>4114</v>
      </c>
      <c r="V611" t="s">
        <v>4042</v>
      </c>
      <c r="W611" t="s">
        <v>4190</v>
      </c>
      <c r="X611" t="s">
        <v>3303</v>
      </c>
      <c r="Y611" t="s">
        <v>4115</v>
      </c>
      <c r="Z611" t="s">
        <v>2796</v>
      </c>
      <c r="AA611" t="s">
        <v>4251</v>
      </c>
      <c r="AB611" t="s">
        <v>4118</v>
      </c>
      <c r="AC611" t="s">
        <v>4036</v>
      </c>
      <c r="AD611" t="s">
        <v>5696</v>
      </c>
      <c r="AE611" t="s">
        <v>3060</v>
      </c>
      <c r="AF611" t="s">
        <v>3304</v>
      </c>
      <c r="AG611" t="s">
        <v>3298</v>
      </c>
      <c r="AH611" t="s">
        <v>815</v>
      </c>
      <c r="AI611" t="s">
        <v>3074</v>
      </c>
      <c r="AJ611" t="s">
        <v>3073</v>
      </c>
      <c r="AK611" t="s">
        <v>3274</v>
      </c>
      <c r="AL611" t="s">
        <v>3275</v>
      </c>
      <c r="AM611" t="s">
        <v>3028</v>
      </c>
      <c r="AN611" t="s">
        <v>3063</v>
      </c>
    </row>
    <row r="612" spans="1:40" x14ac:dyDescent="0.25">
      <c r="A612">
        <v>1075284954</v>
      </c>
      <c r="B612">
        <v>13280</v>
      </c>
      <c r="C612" t="s">
        <v>5699</v>
      </c>
      <c r="D612" t="s">
        <v>4746</v>
      </c>
      <c r="E612" s="8">
        <v>41261</v>
      </c>
      <c r="F612" t="s">
        <v>3337</v>
      </c>
      <c r="G612" t="s">
        <v>4024</v>
      </c>
      <c r="H612" s="8">
        <v>45395</v>
      </c>
      <c r="I612" s="8">
        <v>46489</v>
      </c>
      <c r="J612" t="s">
        <v>3041</v>
      </c>
      <c r="K612" s="8">
        <v>219512</v>
      </c>
      <c r="M612">
        <v>220</v>
      </c>
      <c r="N612">
        <v>100</v>
      </c>
      <c r="O612" t="s">
        <v>4038</v>
      </c>
      <c r="P612" t="s">
        <v>4086</v>
      </c>
      <c r="Q612" t="s">
        <v>4027</v>
      </c>
      <c r="R612" t="s">
        <v>5700</v>
      </c>
      <c r="S612" t="s">
        <v>4494</v>
      </c>
      <c r="T612" t="s">
        <v>3063</v>
      </c>
      <c r="U612" t="s">
        <v>4742</v>
      </c>
      <c r="V612" t="s">
        <v>4042</v>
      </c>
      <c r="W612" t="s">
        <v>4190</v>
      </c>
      <c r="X612" t="s">
        <v>4743</v>
      </c>
      <c r="Y612" t="s">
        <v>4744</v>
      </c>
      <c r="Z612" t="s">
        <v>2796</v>
      </c>
      <c r="AA612" t="s">
        <v>4251</v>
      </c>
      <c r="AB612" t="s">
        <v>4097</v>
      </c>
      <c r="AC612" t="s">
        <v>4036</v>
      </c>
      <c r="AD612" t="s">
        <v>4018</v>
      </c>
      <c r="AE612" t="s">
        <v>3060</v>
      </c>
      <c r="AF612" t="s">
        <v>3575</v>
      </c>
      <c r="AG612" t="s">
        <v>3337</v>
      </c>
      <c r="AH612" t="s">
        <v>815</v>
      </c>
      <c r="AI612" t="s">
        <v>3074</v>
      </c>
      <c r="AJ612" t="s">
        <v>3073</v>
      </c>
      <c r="AK612" t="s">
        <v>3274</v>
      </c>
      <c r="AL612" t="s">
        <v>3275</v>
      </c>
      <c r="AM612" t="s">
        <v>3028</v>
      </c>
      <c r="AN612" t="s">
        <v>3063</v>
      </c>
    </row>
    <row r="613" spans="1:40" x14ac:dyDescent="0.25">
      <c r="A613">
        <v>94525654</v>
      </c>
      <c r="B613">
        <v>13281</v>
      </c>
      <c r="C613" t="s">
        <v>5697</v>
      </c>
      <c r="D613" t="s">
        <v>3298</v>
      </c>
      <c r="E613" s="8">
        <v>35536</v>
      </c>
      <c r="F613" t="s">
        <v>3298</v>
      </c>
      <c r="G613" t="s">
        <v>4024</v>
      </c>
      <c r="H613" s="8">
        <v>45395</v>
      </c>
      <c r="I613" s="8">
        <v>219512</v>
      </c>
      <c r="J613" t="s">
        <v>3041</v>
      </c>
      <c r="K613" s="8">
        <v>219512</v>
      </c>
      <c r="M613">
        <v>220</v>
      </c>
      <c r="N613">
        <v>100</v>
      </c>
      <c r="O613" t="s">
        <v>4038</v>
      </c>
      <c r="P613" t="s">
        <v>4142</v>
      </c>
      <c r="Q613" t="s">
        <v>4046</v>
      </c>
      <c r="R613" t="s">
        <v>5698</v>
      </c>
      <c r="S613" t="s">
        <v>4029</v>
      </c>
      <c r="T613" t="s">
        <v>3059</v>
      </c>
      <c r="U613" t="s">
        <v>4114</v>
      </c>
      <c r="V613" t="s">
        <v>4031</v>
      </c>
      <c r="W613" t="s">
        <v>4043</v>
      </c>
      <c r="X613" t="s">
        <v>5013</v>
      </c>
      <c r="Y613" t="s">
        <v>5014</v>
      </c>
      <c r="Z613" t="s">
        <v>3283</v>
      </c>
      <c r="AA613" t="s">
        <v>4357</v>
      </c>
      <c r="AB613" t="s">
        <v>4303</v>
      </c>
      <c r="AC613" t="s">
        <v>4036</v>
      </c>
      <c r="AD613" t="s">
        <v>4018</v>
      </c>
      <c r="AE613" t="s">
        <v>3060</v>
      </c>
      <c r="AF613" t="s">
        <v>4934</v>
      </c>
      <c r="AG613" t="s">
        <v>3298</v>
      </c>
      <c r="AH613" t="s">
        <v>1220</v>
      </c>
      <c r="AI613" t="s">
        <v>3074</v>
      </c>
      <c r="AJ613" t="s">
        <v>3284</v>
      </c>
      <c r="AK613" t="s">
        <v>3274</v>
      </c>
      <c r="AL613" t="s">
        <v>3275</v>
      </c>
      <c r="AM613" t="s">
        <v>3028</v>
      </c>
      <c r="AN613" t="s">
        <v>3063</v>
      </c>
    </row>
    <row r="614" spans="1:40" x14ac:dyDescent="0.25">
      <c r="A614">
        <v>71984128</v>
      </c>
      <c r="B614">
        <v>13288</v>
      </c>
      <c r="C614" t="s">
        <v>5701</v>
      </c>
      <c r="D614" t="s">
        <v>5702</v>
      </c>
      <c r="E614" s="8">
        <v>34271</v>
      </c>
      <c r="F614" t="s">
        <v>3265</v>
      </c>
      <c r="G614" t="s">
        <v>4024</v>
      </c>
      <c r="H614" s="8">
        <v>45397</v>
      </c>
      <c r="I614" s="8">
        <v>219512</v>
      </c>
      <c r="J614" t="s">
        <v>3041</v>
      </c>
      <c r="K614" s="8">
        <v>219512</v>
      </c>
      <c r="M614">
        <v>220</v>
      </c>
      <c r="N614">
        <v>100</v>
      </c>
      <c r="O614" t="s">
        <v>4038</v>
      </c>
      <c r="P614" t="s">
        <v>4177</v>
      </c>
      <c r="Q614" t="s">
        <v>4046</v>
      </c>
      <c r="R614" t="s">
        <v>5703</v>
      </c>
      <c r="S614" t="s">
        <v>4989</v>
      </c>
      <c r="T614" t="s">
        <v>3059</v>
      </c>
      <c r="U614" t="s">
        <v>4049</v>
      </c>
      <c r="V614" t="s">
        <v>4356</v>
      </c>
      <c r="W614" t="s">
        <v>4043</v>
      </c>
      <c r="X614" t="s">
        <v>3270</v>
      </c>
      <c r="Y614" t="s">
        <v>4238</v>
      </c>
      <c r="Z614" t="s">
        <v>3283</v>
      </c>
      <c r="AA614" t="s">
        <v>4357</v>
      </c>
      <c r="AB614" t="s">
        <v>4303</v>
      </c>
      <c r="AC614" t="s">
        <v>4036</v>
      </c>
      <c r="AD614" t="s">
        <v>4018</v>
      </c>
      <c r="AE614" t="s">
        <v>3060</v>
      </c>
      <c r="AF614" t="s">
        <v>3271</v>
      </c>
      <c r="AG614" t="s">
        <v>3265</v>
      </c>
      <c r="AH614" t="s">
        <v>1220</v>
      </c>
      <c r="AI614" t="s">
        <v>3074</v>
      </c>
      <c r="AJ614" t="s">
        <v>3284</v>
      </c>
      <c r="AK614" t="s">
        <v>3274</v>
      </c>
      <c r="AL614" t="s">
        <v>3275</v>
      </c>
      <c r="AM614" t="s">
        <v>3028</v>
      </c>
      <c r="AN614" t="s">
        <v>3063</v>
      </c>
    </row>
    <row r="615" spans="1:40" x14ac:dyDescent="0.25">
      <c r="A615">
        <v>71527571</v>
      </c>
      <c r="B615">
        <v>13306</v>
      </c>
      <c r="C615" t="s">
        <v>5704</v>
      </c>
      <c r="D615" t="s">
        <v>3265</v>
      </c>
      <c r="E615" s="8">
        <v>38042</v>
      </c>
      <c r="F615" t="s">
        <v>3265</v>
      </c>
      <c r="G615" t="s">
        <v>4024</v>
      </c>
      <c r="H615" s="8">
        <v>45399</v>
      </c>
      <c r="I615" s="8">
        <v>219512</v>
      </c>
      <c r="J615" t="s">
        <v>3041</v>
      </c>
      <c r="K615" s="8">
        <v>219512</v>
      </c>
      <c r="M615">
        <v>220</v>
      </c>
      <c r="N615">
        <v>100</v>
      </c>
      <c r="O615" t="s">
        <v>4038</v>
      </c>
      <c r="P615" t="s">
        <v>4177</v>
      </c>
      <c r="Q615" t="s">
        <v>4027</v>
      </c>
      <c r="R615" t="s">
        <v>5705</v>
      </c>
      <c r="S615" t="s">
        <v>3100</v>
      </c>
      <c r="T615" t="s">
        <v>3059</v>
      </c>
      <c r="U615" t="s">
        <v>4049</v>
      </c>
      <c r="V615" t="s">
        <v>4356</v>
      </c>
      <c r="W615" t="s">
        <v>4043</v>
      </c>
      <c r="X615" t="s">
        <v>3270</v>
      </c>
      <c r="Y615" t="s">
        <v>4238</v>
      </c>
      <c r="Z615" t="s">
        <v>3283</v>
      </c>
      <c r="AA615" t="s">
        <v>4357</v>
      </c>
      <c r="AB615" t="s">
        <v>4303</v>
      </c>
      <c r="AC615" t="s">
        <v>4036</v>
      </c>
      <c r="AD615" t="s">
        <v>4018</v>
      </c>
      <c r="AE615" t="s">
        <v>3060</v>
      </c>
      <c r="AF615" t="s">
        <v>3271</v>
      </c>
      <c r="AG615" t="s">
        <v>3265</v>
      </c>
      <c r="AH615" t="s">
        <v>1220</v>
      </c>
      <c r="AI615" t="s">
        <v>3074</v>
      </c>
      <c r="AJ615" t="s">
        <v>3284</v>
      </c>
      <c r="AK615" t="s">
        <v>3274</v>
      </c>
      <c r="AL615" t="s">
        <v>3275</v>
      </c>
      <c r="AM615" t="s">
        <v>3028</v>
      </c>
      <c r="AN615" t="s">
        <v>3063</v>
      </c>
    </row>
    <row r="616" spans="1:40" x14ac:dyDescent="0.25">
      <c r="A616">
        <v>1006631640</v>
      </c>
      <c r="B616">
        <v>13330</v>
      </c>
      <c r="C616" t="s">
        <v>5708</v>
      </c>
      <c r="D616" t="s">
        <v>3337</v>
      </c>
      <c r="E616" s="8">
        <v>43745</v>
      </c>
      <c r="F616" t="s">
        <v>3337</v>
      </c>
      <c r="G616" t="s">
        <v>4024</v>
      </c>
      <c r="H616" s="8">
        <v>45401</v>
      </c>
      <c r="I616" s="8">
        <v>219512</v>
      </c>
      <c r="J616" t="s">
        <v>3041</v>
      </c>
      <c r="K616" s="8">
        <v>219512</v>
      </c>
      <c r="M616">
        <v>220</v>
      </c>
      <c r="N616">
        <v>100</v>
      </c>
      <c r="O616" t="s">
        <v>4038</v>
      </c>
      <c r="P616" t="s">
        <v>4737</v>
      </c>
      <c r="Q616" t="s">
        <v>4007</v>
      </c>
      <c r="R616" t="s">
        <v>5709</v>
      </c>
      <c r="S616" t="s">
        <v>5393</v>
      </c>
      <c r="T616" t="s">
        <v>3063</v>
      </c>
      <c r="U616" t="s">
        <v>4742</v>
      </c>
      <c r="V616" t="s">
        <v>4042</v>
      </c>
      <c r="W616" t="s">
        <v>4043</v>
      </c>
      <c r="X616" t="s">
        <v>4743</v>
      </c>
      <c r="Y616" t="s">
        <v>4744</v>
      </c>
      <c r="Z616" t="s">
        <v>5394</v>
      </c>
      <c r="AA616" t="s">
        <v>5395</v>
      </c>
      <c r="AB616" t="s">
        <v>4097</v>
      </c>
      <c r="AC616" t="s">
        <v>4036</v>
      </c>
      <c r="AD616" t="s">
        <v>4018</v>
      </c>
      <c r="AE616" t="s">
        <v>3060</v>
      </c>
      <c r="AF616" t="s">
        <v>3575</v>
      </c>
      <c r="AG616" t="s">
        <v>3337</v>
      </c>
      <c r="AH616" t="s">
        <v>815</v>
      </c>
      <c r="AI616" t="s">
        <v>3048</v>
      </c>
      <c r="AJ616" t="s">
        <v>5396</v>
      </c>
      <c r="AK616" t="s">
        <v>3274</v>
      </c>
      <c r="AL616" t="s">
        <v>3275</v>
      </c>
      <c r="AM616" t="s">
        <v>3028</v>
      </c>
      <c r="AN616" t="s">
        <v>3063</v>
      </c>
    </row>
    <row r="617" spans="1:40" x14ac:dyDescent="0.25">
      <c r="A617">
        <v>16539309</v>
      </c>
      <c r="B617">
        <v>13332</v>
      </c>
      <c r="C617" t="s">
        <v>5706</v>
      </c>
      <c r="D617" t="s">
        <v>3298</v>
      </c>
      <c r="E617" s="8">
        <v>36924</v>
      </c>
      <c r="F617" t="s">
        <v>3298</v>
      </c>
      <c r="G617" t="s">
        <v>4024</v>
      </c>
      <c r="H617" s="8">
        <v>45401</v>
      </c>
      <c r="I617" s="8">
        <v>46495</v>
      </c>
      <c r="J617" t="s">
        <v>3041</v>
      </c>
      <c r="K617" s="8">
        <v>219512</v>
      </c>
      <c r="M617">
        <v>220</v>
      </c>
      <c r="N617">
        <v>100</v>
      </c>
      <c r="O617" t="s">
        <v>4067</v>
      </c>
      <c r="P617" t="s">
        <v>4177</v>
      </c>
      <c r="Q617" t="s">
        <v>4007</v>
      </c>
      <c r="R617" t="s">
        <v>5707</v>
      </c>
      <c r="S617" t="s">
        <v>4494</v>
      </c>
      <c r="T617" t="s">
        <v>3063</v>
      </c>
      <c r="U617" t="s">
        <v>4114</v>
      </c>
      <c r="V617" t="s">
        <v>4042</v>
      </c>
      <c r="W617" t="s">
        <v>4190</v>
      </c>
      <c r="X617" t="s">
        <v>3303</v>
      </c>
      <c r="Y617" t="s">
        <v>4115</v>
      </c>
      <c r="Z617" t="s">
        <v>2796</v>
      </c>
      <c r="AA617" t="s">
        <v>4251</v>
      </c>
      <c r="AB617" t="s">
        <v>4118</v>
      </c>
      <c r="AC617" t="s">
        <v>4036</v>
      </c>
      <c r="AD617" t="s">
        <v>4018</v>
      </c>
      <c r="AE617" t="s">
        <v>3060</v>
      </c>
      <c r="AF617" t="s">
        <v>3304</v>
      </c>
      <c r="AG617" t="s">
        <v>3298</v>
      </c>
      <c r="AH617" t="s">
        <v>815</v>
      </c>
      <c r="AI617" t="s">
        <v>3074</v>
      </c>
      <c r="AJ617" t="s">
        <v>3073</v>
      </c>
      <c r="AK617" t="s">
        <v>3274</v>
      </c>
      <c r="AL617" t="s">
        <v>3275</v>
      </c>
      <c r="AM617" t="s">
        <v>3028</v>
      </c>
      <c r="AN617" t="s">
        <v>3063</v>
      </c>
    </row>
    <row r="618" spans="1:40" x14ac:dyDescent="0.25">
      <c r="A618">
        <v>1143968476</v>
      </c>
      <c r="B618">
        <v>13355</v>
      </c>
      <c r="C618" t="s">
        <v>5710</v>
      </c>
      <c r="D618" t="s">
        <v>3298</v>
      </c>
      <c r="E618" s="8">
        <v>41208</v>
      </c>
      <c r="F618" t="s">
        <v>3298</v>
      </c>
      <c r="G618" t="s">
        <v>4024</v>
      </c>
      <c r="H618" s="8">
        <v>45402</v>
      </c>
      <c r="I618" s="8">
        <v>46496</v>
      </c>
      <c r="J618" t="s">
        <v>3041</v>
      </c>
      <c r="K618" s="8">
        <v>219512</v>
      </c>
      <c r="M618">
        <v>220</v>
      </c>
      <c r="N618">
        <v>100</v>
      </c>
      <c r="O618" t="s">
        <v>4067</v>
      </c>
      <c r="P618" t="s">
        <v>4006</v>
      </c>
      <c r="Q618" t="s">
        <v>4046</v>
      </c>
      <c r="R618" t="s">
        <v>5711</v>
      </c>
      <c r="S618" t="s">
        <v>4140</v>
      </c>
      <c r="T618" t="s">
        <v>3063</v>
      </c>
      <c r="U618" t="s">
        <v>4114</v>
      </c>
      <c r="V618" t="s">
        <v>4042</v>
      </c>
      <c r="W618" t="s">
        <v>4190</v>
      </c>
      <c r="X618" t="s">
        <v>3303</v>
      </c>
      <c r="Y618" t="s">
        <v>4115</v>
      </c>
      <c r="Z618" t="s">
        <v>3305</v>
      </c>
      <c r="AA618" t="s">
        <v>4096</v>
      </c>
      <c r="AB618" t="s">
        <v>4118</v>
      </c>
      <c r="AC618" t="s">
        <v>4036</v>
      </c>
      <c r="AD618" t="s">
        <v>4018</v>
      </c>
      <c r="AE618" t="s">
        <v>3060</v>
      </c>
      <c r="AF618" t="s">
        <v>3304</v>
      </c>
      <c r="AG618" t="s">
        <v>3298</v>
      </c>
      <c r="AH618" t="s">
        <v>815</v>
      </c>
      <c r="AI618" t="s">
        <v>3074</v>
      </c>
      <c r="AJ618" t="s">
        <v>3306</v>
      </c>
      <c r="AK618" t="s">
        <v>3274</v>
      </c>
      <c r="AL618" t="s">
        <v>3275</v>
      </c>
      <c r="AM618" t="s">
        <v>3028</v>
      </c>
      <c r="AN618" t="s">
        <v>3063</v>
      </c>
    </row>
    <row r="619" spans="1:40" x14ac:dyDescent="0.25">
      <c r="A619">
        <v>71260194</v>
      </c>
      <c r="B619">
        <v>13357</v>
      </c>
      <c r="C619" t="s">
        <v>5714</v>
      </c>
      <c r="D619" t="s">
        <v>3265</v>
      </c>
      <c r="E619" s="8">
        <v>36713</v>
      </c>
      <c r="F619" t="s">
        <v>3265</v>
      </c>
      <c r="G619" t="s">
        <v>4024</v>
      </c>
      <c r="H619" s="8">
        <v>45404</v>
      </c>
      <c r="I619" s="8">
        <v>219512</v>
      </c>
      <c r="J619" t="s">
        <v>3041</v>
      </c>
      <c r="K619" s="8">
        <v>219512</v>
      </c>
      <c r="M619">
        <v>220</v>
      </c>
      <c r="N619">
        <v>100</v>
      </c>
      <c r="O619" t="s">
        <v>4038</v>
      </c>
      <c r="P619" t="s">
        <v>4055</v>
      </c>
      <c r="Q619" t="s">
        <v>4027</v>
      </c>
      <c r="R619" t="s">
        <v>5715</v>
      </c>
      <c r="S619" t="s">
        <v>4101</v>
      </c>
      <c r="T619" t="s">
        <v>3059</v>
      </c>
      <c r="U619" t="s">
        <v>4049</v>
      </c>
      <c r="V619" t="s">
        <v>4031</v>
      </c>
      <c r="W619" t="s">
        <v>4043</v>
      </c>
      <c r="X619" t="s">
        <v>3270</v>
      </c>
      <c r="Y619" t="s">
        <v>4238</v>
      </c>
      <c r="Z619" t="s">
        <v>3283</v>
      </c>
      <c r="AA619" t="s">
        <v>4357</v>
      </c>
      <c r="AB619" t="s">
        <v>4303</v>
      </c>
      <c r="AC619" t="s">
        <v>4036</v>
      </c>
      <c r="AD619" t="s">
        <v>4018</v>
      </c>
      <c r="AE619" t="s">
        <v>3060</v>
      </c>
      <c r="AF619" t="s">
        <v>3271</v>
      </c>
      <c r="AG619" t="s">
        <v>3265</v>
      </c>
      <c r="AH619" t="s">
        <v>1220</v>
      </c>
      <c r="AI619" t="s">
        <v>3074</v>
      </c>
      <c r="AJ619" t="s">
        <v>3284</v>
      </c>
      <c r="AK619" t="s">
        <v>3274</v>
      </c>
      <c r="AL619" t="s">
        <v>3275</v>
      </c>
      <c r="AM619" t="s">
        <v>3028</v>
      </c>
      <c r="AN619" t="s">
        <v>3063</v>
      </c>
    </row>
    <row r="620" spans="1:40" x14ac:dyDescent="0.25">
      <c r="A620">
        <v>14800766</v>
      </c>
      <c r="B620">
        <v>13366</v>
      </c>
      <c r="C620" t="s">
        <v>5712</v>
      </c>
      <c r="D620" t="s">
        <v>3440</v>
      </c>
      <c r="E620" s="8">
        <v>37673</v>
      </c>
      <c r="F620" t="s">
        <v>3440</v>
      </c>
      <c r="G620" t="s">
        <v>4024</v>
      </c>
      <c r="H620" s="8">
        <v>45404</v>
      </c>
      <c r="I620" s="8">
        <v>46498</v>
      </c>
      <c r="J620" t="s">
        <v>3041</v>
      </c>
      <c r="K620" s="8">
        <v>219512</v>
      </c>
      <c r="M620">
        <v>220</v>
      </c>
      <c r="N620">
        <v>100</v>
      </c>
      <c r="O620" t="s">
        <v>4038</v>
      </c>
      <c r="P620" t="s">
        <v>4006</v>
      </c>
      <c r="Q620" t="s">
        <v>4027</v>
      </c>
      <c r="R620" t="s">
        <v>5713</v>
      </c>
      <c r="S620" t="s">
        <v>4140</v>
      </c>
      <c r="T620" t="s">
        <v>3063</v>
      </c>
      <c r="U620" t="s">
        <v>4114</v>
      </c>
      <c r="V620" t="s">
        <v>4042</v>
      </c>
      <c r="W620" t="s">
        <v>4190</v>
      </c>
      <c r="X620" t="s">
        <v>4529</v>
      </c>
      <c r="Y620" t="s">
        <v>4530</v>
      </c>
      <c r="Z620" t="s">
        <v>3305</v>
      </c>
      <c r="AA620" t="s">
        <v>4096</v>
      </c>
      <c r="AB620" t="s">
        <v>4118</v>
      </c>
      <c r="AC620" t="s">
        <v>4036</v>
      </c>
      <c r="AD620" t="s">
        <v>4018</v>
      </c>
      <c r="AE620" t="s">
        <v>3060</v>
      </c>
      <c r="AF620" t="s">
        <v>3304</v>
      </c>
      <c r="AG620" t="s">
        <v>3440</v>
      </c>
      <c r="AH620" t="s">
        <v>815</v>
      </c>
      <c r="AI620" t="s">
        <v>3074</v>
      </c>
      <c r="AJ620" t="s">
        <v>3306</v>
      </c>
      <c r="AK620" t="s">
        <v>3274</v>
      </c>
      <c r="AL620" t="s">
        <v>3275</v>
      </c>
      <c r="AM620" t="s">
        <v>3028</v>
      </c>
      <c r="AN620" t="s">
        <v>3063</v>
      </c>
    </row>
    <row r="621" spans="1:40" x14ac:dyDescent="0.25">
      <c r="A621">
        <v>1007430681</v>
      </c>
      <c r="B621">
        <v>13377</v>
      </c>
      <c r="C621" t="s">
        <v>5716</v>
      </c>
      <c r="D621" t="s">
        <v>4736</v>
      </c>
      <c r="E621" s="8">
        <v>43229</v>
      </c>
      <c r="F621" t="s">
        <v>3449</v>
      </c>
      <c r="G621" t="s">
        <v>4024</v>
      </c>
      <c r="H621" s="8">
        <v>45405</v>
      </c>
      <c r="I621" s="8">
        <v>46499</v>
      </c>
      <c r="J621" t="s">
        <v>3041</v>
      </c>
      <c r="K621" s="8">
        <v>219512</v>
      </c>
      <c r="M621">
        <v>220</v>
      </c>
      <c r="N621">
        <v>100</v>
      </c>
      <c r="O621" t="s">
        <v>4038</v>
      </c>
      <c r="P621" t="s">
        <v>4737</v>
      </c>
      <c r="Q621" t="s">
        <v>4027</v>
      </c>
      <c r="R621" t="s">
        <v>5717</v>
      </c>
      <c r="S621" t="s">
        <v>4130</v>
      </c>
      <c r="T621" t="s">
        <v>3063</v>
      </c>
      <c r="U621" t="s">
        <v>4114</v>
      </c>
      <c r="V621" t="s">
        <v>4042</v>
      </c>
      <c r="W621" t="s">
        <v>4190</v>
      </c>
      <c r="X621" t="s">
        <v>4524</v>
      </c>
      <c r="Y621" t="s">
        <v>4525</v>
      </c>
      <c r="Z621" t="s">
        <v>2796</v>
      </c>
      <c r="AA621" t="s">
        <v>4251</v>
      </c>
      <c r="AB621" t="s">
        <v>4118</v>
      </c>
      <c r="AC621" t="s">
        <v>4036</v>
      </c>
      <c r="AD621" t="s">
        <v>4018</v>
      </c>
      <c r="AE621" t="s">
        <v>3060</v>
      </c>
      <c r="AF621" t="s">
        <v>3304</v>
      </c>
      <c r="AG621" t="s">
        <v>3449</v>
      </c>
      <c r="AH621" t="s">
        <v>815</v>
      </c>
      <c r="AI621" t="s">
        <v>3074</v>
      </c>
      <c r="AJ621" t="s">
        <v>3073</v>
      </c>
      <c r="AK621" t="s">
        <v>3274</v>
      </c>
      <c r="AL621" t="s">
        <v>3275</v>
      </c>
      <c r="AM621" t="s">
        <v>3028</v>
      </c>
      <c r="AN621" t="s">
        <v>3063</v>
      </c>
    </row>
    <row r="622" spans="1:40" x14ac:dyDescent="0.25">
      <c r="A622">
        <v>1117501038</v>
      </c>
      <c r="B622">
        <v>13367</v>
      </c>
      <c r="C622" t="s">
        <v>5725</v>
      </c>
      <c r="D622" t="s">
        <v>3337</v>
      </c>
      <c r="E622" s="8">
        <v>38925</v>
      </c>
      <c r="F622" t="s">
        <v>3337</v>
      </c>
      <c r="G622" t="s">
        <v>4024</v>
      </c>
      <c r="H622" s="8">
        <v>45406</v>
      </c>
      <c r="I622" s="8">
        <v>219512</v>
      </c>
      <c r="J622" t="s">
        <v>3041</v>
      </c>
      <c r="K622" s="8">
        <v>219512</v>
      </c>
      <c r="M622">
        <v>220</v>
      </c>
      <c r="N622">
        <v>100</v>
      </c>
      <c r="O622" t="s">
        <v>4038</v>
      </c>
      <c r="P622" t="s">
        <v>4737</v>
      </c>
      <c r="Q622" t="s">
        <v>4027</v>
      </c>
      <c r="R622" t="s">
        <v>5726</v>
      </c>
      <c r="S622" t="s">
        <v>5393</v>
      </c>
      <c r="T622" t="s">
        <v>3063</v>
      </c>
      <c r="U622" t="s">
        <v>4742</v>
      </c>
      <c r="V622" t="s">
        <v>4042</v>
      </c>
      <c r="W622" t="s">
        <v>4043</v>
      </c>
      <c r="X622" t="s">
        <v>4743</v>
      </c>
      <c r="Y622" t="s">
        <v>4744</v>
      </c>
      <c r="Z622" t="s">
        <v>5394</v>
      </c>
      <c r="AA622" t="s">
        <v>5395</v>
      </c>
      <c r="AB622" t="s">
        <v>4097</v>
      </c>
      <c r="AC622" t="s">
        <v>4036</v>
      </c>
      <c r="AD622" t="s">
        <v>4018</v>
      </c>
      <c r="AE622" t="s">
        <v>3060</v>
      </c>
      <c r="AF622" t="s">
        <v>3575</v>
      </c>
      <c r="AG622" t="s">
        <v>3337</v>
      </c>
      <c r="AH622" t="s">
        <v>815</v>
      </c>
      <c r="AI622" t="s">
        <v>3048</v>
      </c>
      <c r="AJ622" t="s">
        <v>5396</v>
      </c>
      <c r="AK622" t="s">
        <v>3274</v>
      </c>
      <c r="AL622" t="s">
        <v>3275</v>
      </c>
      <c r="AM622" t="s">
        <v>3028</v>
      </c>
      <c r="AN622" t="s">
        <v>3063</v>
      </c>
    </row>
    <row r="623" spans="1:40" x14ac:dyDescent="0.25">
      <c r="A623">
        <v>1119580551</v>
      </c>
      <c r="B623">
        <v>13368</v>
      </c>
      <c r="C623" t="s">
        <v>5727</v>
      </c>
      <c r="D623" t="s">
        <v>3337</v>
      </c>
      <c r="E623" s="8">
        <v>38310</v>
      </c>
      <c r="F623" t="s">
        <v>3337</v>
      </c>
      <c r="G623" t="s">
        <v>4024</v>
      </c>
      <c r="H623" s="8">
        <v>45406</v>
      </c>
      <c r="I623" s="8">
        <v>219512</v>
      </c>
      <c r="J623" t="s">
        <v>3041</v>
      </c>
      <c r="K623" s="8">
        <v>219512</v>
      </c>
      <c r="M623">
        <v>220</v>
      </c>
      <c r="N623">
        <v>100</v>
      </c>
      <c r="O623" t="s">
        <v>4038</v>
      </c>
      <c r="P623" t="s">
        <v>4737</v>
      </c>
      <c r="Q623" t="s">
        <v>4027</v>
      </c>
      <c r="R623" t="s">
        <v>5728</v>
      </c>
      <c r="S623" t="s">
        <v>5393</v>
      </c>
      <c r="T623" t="s">
        <v>3063</v>
      </c>
      <c r="U623" t="s">
        <v>4742</v>
      </c>
      <c r="V623" t="s">
        <v>4042</v>
      </c>
      <c r="W623" t="s">
        <v>4043</v>
      </c>
      <c r="X623" t="s">
        <v>4743</v>
      </c>
      <c r="Y623" t="s">
        <v>4744</v>
      </c>
      <c r="Z623" t="s">
        <v>5394</v>
      </c>
      <c r="AA623" t="s">
        <v>5395</v>
      </c>
      <c r="AB623" t="s">
        <v>4097</v>
      </c>
      <c r="AC623" t="s">
        <v>4036</v>
      </c>
      <c r="AD623" t="s">
        <v>4018</v>
      </c>
      <c r="AE623" t="s">
        <v>3060</v>
      </c>
      <c r="AF623" t="s">
        <v>3575</v>
      </c>
      <c r="AG623" t="s">
        <v>3337</v>
      </c>
      <c r="AH623" t="s">
        <v>815</v>
      </c>
      <c r="AI623" t="s">
        <v>3048</v>
      </c>
      <c r="AJ623" t="s">
        <v>5396</v>
      </c>
      <c r="AK623" t="s">
        <v>3274</v>
      </c>
      <c r="AL623" t="s">
        <v>3275</v>
      </c>
      <c r="AM623" t="s">
        <v>3028</v>
      </c>
      <c r="AN623" t="s">
        <v>3063</v>
      </c>
    </row>
    <row r="624" spans="1:40" x14ac:dyDescent="0.25">
      <c r="A624">
        <v>1042849412</v>
      </c>
      <c r="B624">
        <v>13387</v>
      </c>
      <c r="C624" t="s">
        <v>5723</v>
      </c>
      <c r="D624" t="s">
        <v>4198</v>
      </c>
      <c r="E624" s="8">
        <v>44846</v>
      </c>
      <c r="F624" t="s">
        <v>3298</v>
      </c>
      <c r="G624" t="s">
        <v>4024</v>
      </c>
      <c r="H624" s="8">
        <v>45406</v>
      </c>
      <c r="I624" s="8">
        <v>46500</v>
      </c>
      <c r="J624" t="s">
        <v>3041</v>
      </c>
      <c r="K624" s="8">
        <v>219512</v>
      </c>
      <c r="M624">
        <v>220</v>
      </c>
      <c r="N624">
        <v>100</v>
      </c>
      <c r="O624" t="s">
        <v>4067</v>
      </c>
      <c r="P624" t="s">
        <v>4086</v>
      </c>
      <c r="Q624" t="s">
        <v>4007</v>
      </c>
      <c r="R624" t="s">
        <v>5724</v>
      </c>
      <c r="S624" t="s">
        <v>4140</v>
      </c>
      <c r="T624" t="s">
        <v>3063</v>
      </c>
      <c r="U624" t="s">
        <v>4114</v>
      </c>
      <c r="V624" t="s">
        <v>4042</v>
      </c>
      <c r="W624" t="s">
        <v>4190</v>
      </c>
      <c r="X624" t="s">
        <v>3303</v>
      </c>
      <c r="Y624" t="s">
        <v>4115</v>
      </c>
      <c r="Z624" t="s">
        <v>3305</v>
      </c>
      <c r="AA624" t="s">
        <v>4096</v>
      </c>
      <c r="AB624" t="s">
        <v>4118</v>
      </c>
      <c r="AC624" t="s">
        <v>4036</v>
      </c>
      <c r="AD624" t="s">
        <v>4018</v>
      </c>
      <c r="AE624" t="s">
        <v>3060</v>
      </c>
      <c r="AF624" t="s">
        <v>3304</v>
      </c>
      <c r="AG624" t="s">
        <v>3298</v>
      </c>
      <c r="AH624" t="s">
        <v>815</v>
      </c>
      <c r="AI624" t="s">
        <v>3074</v>
      </c>
      <c r="AJ624" t="s">
        <v>3306</v>
      </c>
      <c r="AK624" t="s">
        <v>3274</v>
      </c>
      <c r="AL624" t="s">
        <v>3275</v>
      </c>
      <c r="AM624" t="s">
        <v>3028</v>
      </c>
      <c r="AN624" t="s">
        <v>3063</v>
      </c>
    </row>
    <row r="625" spans="1:40" x14ac:dyDescent="0.25">
      <c r="A625">
        <v>12283338</v>
      </c>
      <c r="B625">
        <v>13388</v>
      </c>
      <c r="C625" t="s">
        <v>5720</v>
      </c>
      <c r="D625" t="s">
        <v>5721</v>
      </c>
      <c r="E625" s="8">
        <v>37617</v>
      </c>
      <c r="F625" t="s">
        <v>3298</v>
      </c>
      <c r="G625" t="s">
        <v>4024</v>
      </c>
      <c r="H625" s="8">
        <v>45406</v>
      </c>
      <c r="I625" s="8">
        <v>46500</v>
      </c>
      <c r="J625" t="s">
        <v>3041</v>
      </c>
      <c r="K625" s="8">
        <v>219512</v>
      </c>
      <c r="M625">
        <v>220</v>
      </c>
      <c r="N625">
        <v>100</v>
      </c>
      <c r="O625" t="s">
        <v>4067</v>
      </c>
      <c r="P625" t="s">
        <v>4142</v>
      </c>
      <c r="Q625" t="s">
        <v>4076</v>
      </c>
      <c r="R625" t="s">
        <v>5722</v>
      </c>
      <c r="S625" t="s">
        <v>4140</v>
      </c>
      <c r="T625" t="s">
        <v>3063</v>
      </c>
      <c r="U625" t="s">
        <v>4114</v>
      </c>
      <c r="V625" t="s">
        <v>4042</v>
      </c>
      <c r="W625" t="s">
        <v>4190</v>
      </c>
      <c r="X625" t="s">
        <v>3303</v>
      </c>
      <c r="Y625" t="s">
        <v>4115</v>
      </c>
      <c r="Z625" t="s">
        <v>3305</v>
      </c>
      <c r="AA625" t="s">
        <v>4096</v>
      </c>
      <c r="AB625" t="s">
        <v>4118</v>
      </c>
      <c r="AC625" t="s">
        <v>4036</v>
      </c>
      <c r="AD625" t="s">
        <v>4018</v>
      </c>
      <c r="AE625" t="s">
        <v>3060</v>
      </c>
      <c r="AF625" t="s">
        <v>3304</v>
      </c>
      <c r="AG625" t="s">
        <v>3298</v>
      </c>
      <c r="AH625" t="s">
        <v>815</v>
      </c>
      <c r="AI625" t="s">
        <v>3074</v>
      </c>
      <c r="AJ625" t="s">
        <v>3306</v>
      </c>
      <c r="AK625" t="s">
        <v>3274</v>
      </c>
      <c r="AL625" t="s">
        <v>3275</v>
      </c>
      <c r="AM625" t="s">
        <v>3028</v>
      </c>
      <c r="AN625" t="s">
        <v>3063</v>
      </c>
    </row>
    <row r="626" spans="1:40" x14ac:dyDescent="0.25">
      <c r="A626">
        <v>1094916095</v>
      </c>
      <c r="B626">
        <v>13393</v>
      </c>
      <c r="C626" t="s">
        <v>5718</v>
      </c>
      <c r="D626" t="s">
        <v>5053</v>
      </c>
      <c r="E626" s="8">
        <v>39758</v>
      </c>
      <c r="F626" t="s">
        <v>5053</v>
      </c>
      <c r="G626" t="s">
        <v>4024</v>
      </c>
      <c r="H626" s="8">
        <v>45406</v>
      </c>
      <c r="I626" s="8">
        <v>219512</v>
      </c>
      <c r="J626" t="s">
        <v>3041</v>
      </c>
      <c r="K626" s="8">
        <v>219512</v>
      </c>
      <c r="M626">
        <v>220</v>
      </c>
      <c r="N626">
        <v>100</v>
      </c>
      <c r="O626" t="s">
        <v>4038</v>
      </c>
      <c r="P626" t="s">
        <v>4006</v>
      </c>
      <c r="Q626" t="s">
        <v>4076</v>
      </c>
      <c r="R626" t="s">
        <v>5719</v>
      </c>
      <c r="S626" t="s">
        <v>3100</v>
      </c>
      <c r="T626" t="s">
        <v>3059</v>
      </c>
      <c r="U626" t="s">
        <v>5055</v>
      </c>
      <c r="V626" t="s">
        <v>4356</v>
      </c>
      <c r="W626" t="s">
        <v>4043</v>
      </c>
      <c r="X626" t="s">
        <v>3270</v>
      </c>
      <c r="Y626" t="s">
        <v>4238</v>
      </c>
      <c r="Z626" t="s">
        <v>3283</v>
      </c>
      <c r="AA626" t="s">
        <v>4357</v>
      </c>
      <c r="AB626" t="s">
        <v>4303</v>
      </c>
      <c r="AC626" t="s">
        <v>4036</v>
      </c>
      <c r="AD626" t="s">
        <v>4018</v>
      </c>
      <c r="AE626" t="s">
        <v>3060</v>
      </c>
      <c r="AF626" t="s">
        <v>3271</v>
      </c>
      <c r="AG626" t="s">
        <v>3265</v>
      </c>
      <c r="AH626" t="s">
        <v>1220</v>
      </c>
      <c r="AI626" t="s">
        <v>3074</v>
      </c>
      <c r="AJ626" t="s">
        <v>3284</v>
      </c>
      <c r="AK626" t="s">
        <v>3274</v>
      </c>
      <c r="AL626" t="s">
        <v>3275</v>
      </c>
      <c r="AM626" t="s">
        <v>3028</v>
      </c>
      <c r="AN626" t="s">
        <v>3063</v>
      </c>
    </row>
    <row r="627" spans="1:40" x14ac:dyDescent="0.25">
      <c r="A627">
        <v>1144136609</v>
      </c>
      <c r="B627">
        <v>13402</v>
      </c>
      <c r="C627" t="s">
        <v>5729</v>
      </c>
      <c r="D627" t="s">
        <v>3298</v>
      </c>
      <c r="E627" s="8">
        <v>39553</v>
      </c>
      <c r="F627" t="s">
        <v>3298</v>
      </c>
      <c r="G627" t="s">
        <v>4024</v>
      </c>
      <c r="H627" s="8">
        <v>45408</v>
      </c>
      <c r="I627" s="8">
        <v>46502</v>
      </c>
      <c r="J627" t="s">
        <v>3041</v>
      </c>
      <c r="K627" s="8">
        <v>219512</v>
      </c>
      <c r="M627">
        <v>220</v>
      </c>
      <c r="N627">
        <v>100</v>
      </c>
      <c r="O627" t="s">
        <v>4067</v>
      </c>
      <c r="P627" t="s">
        <v>4055</v>
      </c>
      <c r="Q627" t="s">
        <v>4046</v>
      </c>
      <c r="R627" t="s">
        <v>5730</v>
      </c>
      <c r="S627" t="s">
        <v>4475</v>
      </c>
      <c r="T627" t="s">
        <v>3063</v>
      </c>
      <c r="U627" t="s">
        <v>4114</v>
      </c>
      <c r="V627" t="s">
        <v>4042</v>
      </c>
      <c r="W627" t="s">
        <v>4190</v>
      </c>
      <c r="X627" t="s">
        <v>3303</v>
      </c>
      <c r="Y627" t="s">
        <v>4115</v>
      </c>
      <c r="Z627" t="s">
        <v>2796</v>
      </c>
      <c r="AA627" t="s">
        <v>4251</v>
      </c>
      <c r="AB627" t="s">
        <v>4118</v>
      </c>
      <c r="AC627" t="s">
        <v>4036</v>
      </c>
      <c r="AD627" t="s">
        <v>4018</v>
      </c>
      <c r="AE627" t="s">
        <v>3060</v>
      </c>
      <c r="AF627" t="s">
        <v>3304</v>
      </c>
      <c r="AG627" t="s">
        <v>3298</v>
      </c>
      <c r="AH627" t="s">
        <v>815</v>
      </c>
      <c r="AI627" t="s">
        <v>3074</v>
      </c>
      <c r="AJ627" t="s">
        <v>3073</v>
      </c>
      <c r="AK627" t="s">
        <v>3274</v>
      </c>
      <c r="AL627" t="s">
        <v>3275</v>
      </c>
      <c r="AM627" t="s">
        <v>3028</v>
      </c>
      <c r="AN627" t="s">
        <v>3063</v>
      </c>
    </row>
    <row r="628" spans="1:40" x14ac:dyDescent="0.25">
      <c r="A628">
        <v>1090532108</v>
      </c>
      <c r="B628">
        <v>13420</v>
      </c>
      <c r="C628" t="s">
        <v>5731</v>
      </c>
      <c r="D628" t="s">
        <v>4350</v>
      </c>
      <c r="E628" s="8">
        <v>43033</v>
      </c>
      <c r="F628" t="s">
        <v>3298</v>
      </c>
      <c r="G628" t="s">
        <v>4024</v>
      </c>
      <c r="H628" s="8">
        <v>45414</v>
      </c>
      <c r="I628" s="8">
        <v>46508</v>
      </c>
      <c r="J628" t="s">
        <v>3041</v>
      </c>
      <c r="K628" s="8">
        <v>219512</v>
      </c>
      <c r="M628">
        <v>220</v>
      </c>
      <c r="N628">
        <v>100</v>
      </c>
      <c r="O628" t="s">
        <v>4067</v>
      </c>
      <c r="P628" t="s">
        <v>4086</v>
      </c>
      <c r="Q628" t="s">
        <v>4027</v>
      </c>
      <c r="R628" t="s">
        <v>5732</v>
      </c>
      <c r="S628" t="s">
        <v>4140</v>
      </c>
      <c r="T628" t="s">
        <v>3063</v>
      </c>
      <c r="U628" t="s">
        <v>4114</v>
      </c>
      <c r="V628" t="s">
        <v>4042</v>
      </c>
      <c r="W628" t="s">
        <v>4190</v>
      </c>
      <c r="X628" t="s">
        <v>3303</v>
      </c>
      <c r="Y628" t="s">
        <v>4115</v>
      </c>
      <c r="Z628" t="s">
        <v>3305</v>
      </c>
      <c r="AA628" t="s">
        <v>4096</v>
      </c>
      <c r="AB628" t="s">
        <v>4118</v>
      </c>
      <c r="AC628" t="s">
        <v>4036</v>
      </c>
      <c r="AD628" t="s">
        <v>4018</v>
      </c>
      <c r="AE628" t="s">
        <v>3060</v>
      </c>
      <c r="AF628" t="s">
        <v>3304</v>
      </c>
      <c r="AG628" t="s">
        <v>3298</v>
      </c>
      <c r="AH628" t="s">
        <v>815</v>
      </c>
      <c r="AI628" t="s">
        <v>3074</v>
      </c>
      <c r="AJ628" t="s">
        <v>3306</v>
      </c>
      <c r="AK628" t="s">
        <v>3274</v>
      </c>
      <c r="AL628" t="s">
        <v>3275</v>
      </c>
      <c r="AM628" t="s">
        <v>3028</v>
      </c>
      <c r="AN628" t="s">
        <v>3063</v>
      </c>
    </row>
    <row r="629" spans="1:40" x14ac:dyDescent="0.25">
      <c r="A629">
        <v>1005935543</v>
      </c>
      <c r="B629">
        <v>13423</v>
      </c>
      <c r="C629" t="s">
        <v>5735</v>
      </c>
      <c r="D629" t="s">
        <v>3298</v>
      </c>
      <c r="E629" s="8">
        <v>43676</v>
      </c>
      <c r="F629" t="s">
        <v>3298</v>
      </c>
      <c r="G629" t="s">
        <v>4024</v>
      </c>
      <c r="H629" s="8">
        <v>45414</v>
      </c>
      <c r="I629" s="8">
        <v>46508</v>
      </c>
      <c r="J629" t="s">
        <v>3041</v>
      </c>
      <c r="K629" s="8">
        <v>219512</v>
      </c>
      <c r="M629">
        <v>220</v>
      </c>
      <c r="N629">
        <v>100</v>
      </c>
      <c r="O629" t="s">
        <v>4067</v>
      </c>
      <c r="P629" t="s">
        <v>4112</v>
      </c>
      <c r="Q629" t="s">
        <v>4046</v>
      </c>
      <c r="R629" t="s">
        <v>5736</v>
      </c>
      <c r="S629" t="s">
        <v>4140</v>
      </c>
      <c r="T629" t="s">
        <v>3063</v>
      </c>
      <c r="U629" t="s">
        <v>4114</v>
      </c>
      <c r="V629" t="s">
        <v>4042</v>
      </c>
      <c r="W629" t="s">
        <v>4190</v>
      </c>
      <c r="X629" t="s">
        <v>3303</v>
      </c>
      <c r="Y629" t="s">
        <v>4115</v>
      </c>
      <c r="Z629" t="s">
        <v>4116</v>
      </c>
      <c r="AA629" t="s">
        <v>4117</v>
      </c>
      <c r="AB629" t="s">
        <v>4118</v>
      </c>
      <c r="AC629" t="s">
        <v>4036</v>
      </c>
      <c r="AD629" t="s">
        <v>4018</v>
      </c>
      <c r="AE629" t="s">
        <v>3060</v>
      </c>
      <c r="AF629" t="s">
        <v>3304</v>
      </c>
      <c r="AG629" t="s">
        <v>3298</v>
      </c>
      <c r="AH629" t="s">
        <v>815</v>
      </c>
      <c r="AI629" t="s">
        <v>3074</v>
      </c>
      <c r="AJ629" t="s">
        <v>4119</v>
      </c>
      <c r="AK629" t="s">
        <v>3274</v>
      </c>
      <c r="AL629" t="s">
        <v>3275</v>
      </c>
      <c r="AM629" t="s">
        <v>3028</v>
      </c>
      <c r="AN629" t="s">
        <v>3063</v>
      </c>
    </row>
    <row r="630" spans="1:40" x14ac:dyDescent="0.25">
      <c r="A630">
        <v>1151945959</v>
      </c>
      <c r="B630">
        <v>13425</v>
      </c>
      <c r="C630" t="s">
        <v>5733</v>
      </c>
      <c r="D630" t="s">
        <v>3298</v>
      </c>
      <c r="E630" s="8">
        <v>40294</v>
      </c>
      <c r="F630" t="s">
        <v>3298</v>
      </c>
      <c r="G630" t="s">
        <v>4024</v>
      </c>
      <c r="H630" s="8">
        <v>45414</v>
      </c>
      <c r="I630" s="8">
        <v>46508</v>
      </c>
      <c r="J630" t="s">
        <v>3041</v>
      </c>
      <c r="K630" s="8">
        <v>219512</v>
      </c>
      <c r="M630">
        <v>220</v>
      </c>
      <c r="N630">
        <v>100</v>
      </c>
      <c r="O630" t="s">
        <v>4067</v>
      </c>
      <c r="P630" t="s">
        <v>4177</v>
      </c>
      <c r="Q630" t="s">
        <v>4046</v>
      </c>
      <c r="R630" t="s">
        <v>5734</v>
      </c>
      <c r="S630" t="s">
        <v>3302</v>
      </c>
      <c r="T630" t="s">
        <v>3085</v>
      </c>
      <c r="U630" t="s">
        <v>4114</v>
      </c>
      <c r="V630" t="s">
        <v>4011</v>
      </c>
      <c r="W630" t="s">
        <v>4190</v>
      </c>
      <c r="X630" t="s">
        <v>3303</v>
      </c>
      <c r="Y630" t="s">
        <v>4115</v>
      </c>
      <c r="Z630" t="s">
        <v>3305</v>
      </c>
      <c r="AA630" t="s">
        <v>4096</v>
      </c>
      <c r="AB630" t="s">
        <v>4118</v>
      </c>
      <c r="AC630" t="s">
        <v>4036</v>
      </c>
      <c r="AD630" t="s">
        <v>4018</v>
      </c>
      <c r="AE630" t="s">
        <v>3060</v>
      </c>
      <c r="AF630" t="s">
        <v>3304</v>
      </c>
      <c r="AG630" t="s">
        <v>3298</v>
      </c>
      <c r="AH630" t="s">
        <v>815</v>
      </c>
      <c r="AI630" t="s">
        <v>3074</v>
      </c>
      <c r="AJ630" t="s">
        <v>3306</v>
      </c>
      <c r="AK630" t="s">
        <v>3274</v>
      </c>
      <c r="AL630" t="s">
        <v>3275</v>
      </c>
      <c r="AM630" t="s">
        <v>3028</v>
      </c>
      <c r="AN630" t="s">
        <v>3307</v>
      </c>
    </row>
    <row r="631" spans="1:40" x14ac:dyDescent="0.25">
      <c r="A631">
        <v>1006632212</v>
      </c>
      <c r="B631">
        <v>13444</v>
      </c>
      <c r="C631" t="s">
        <v>5739</v>
      </c>
      <c r="D631" t="s">
        <v>3337</v>
      </c>
      <c r="E631" s="8">
        <v>44034</v>
      </c>
      <c r="F631" t="s">
        <v>3337</v>
      </c>
      <c r="G631" t="s">
        <v>4024</v>
      </c>
      <c r="H631" s="8">
        <v>45419</v>
      </c>
      <c r="I631" s="8">
        <v>219512</v>
      </c>
      <c r="J631" t="s">
        <v>3041</v>
      </c>
      <c r="K631" s="8">
        <v>219512</v>
      </c>
      <c r="M631">
        <v>220</v>
      </c>
      <c r="N631">
        <v>100</v>
      </c>
      <c r="O631" t="s">
        <v>4038</v>
      </c>
      <c r="P631" t="s">
        <v>4737</v>
      </c>
      <c r="Q631" t="s">
        <v>4027</v>
      </c>
      <c r="R631" t="s">
        <v>5740</v>
      </c>
      <c r="S631" t="s">
        <v>5393</v>
      </c>
      <c r="T631" t="s">
        <v>3063</v>
      </c>
      <c r="U631" t="s">
        <v>4742</v>
      </c>
      <c r="V631" t="s">
        <v>4042</v>
      </c>
      <c r="W631" t="s">
        <v>4043</v>
      </c>
      <c r="X631" t="s">
        <v>4743</v>
      </c>
      <c r="Y631" t="s">
        <v>4744</v>
      </c>
      <c r="Z631" t="s">
        <v>5394</v>
      </c>
      <c r="AA631" t="s">
        <v>5395</v>
      </c>
      <c r="AB631" t="s">
        <v>4097</v>
      </c>
      <c r="AC631" t="s">
        <v>4036</v>
      </c>
      <c r="AD631" t="s">
        <v>4018</v>
      </c>
      <c r="AE631" t="s">
        <v>3060</v>
      </c>
      <c r="AF631" t="s">
        <v>3575</v>
      </c>
      <c r="AG631" t="s">
        <v>3337</v>
      </c>
      <c r="AH631" t="s">
        <v>815</v>
      </c>
      <c r="AI631" t="s">
        <v>3048</v>
      </c>
      <c r="AJ631" t="s">
        <v>5396</v>
      </c>
      <c r="AK631" t="s">
        <v>3274</v>
      </c>
      <c r="AL631" t="s">
        <v>3275</v>
      </c>
      <c r="AM631" t="s">
        <v>3028</v>
      </c>
      <c r="AN631" t="s">
        <v>3063</v>
      </c>
    </row>
    <row r="632" spans="1:40" x14ac:dyDescent="0.25">
      <c r="A632">
        <v>1143969023</v>
      </c>
      <c r="B632">
        <v>13445</v>
      </c>
      <c r="C632" t="s">
        <v>5737</v>
      </c>
      <c r="D632" t="s">
        <v>3298</v>
      </c>
      <c r="E632" s="8">
        <v>41236</v>
      </c>
      <c r="F632" t="s">
        <v>3298</v>
      </c>
      <c r="G632" t="s">
        <v>4024</v>
      </c>
      <c r="H632" s="8">
        <v>45419</v>
      </c>
      <c r="I632" s="8">
        <v>46513</v>
      </c>
      <c r="J632" t="s">
        <v>3041</v>
      </c>
      <c r="K632" s="8">
        <v>219512</v>
      </c>
      <c r="M632">
        <v>220</v>
      </c>
      <c r="N632">
        <v>100</v>
      </c>
      <c r="O632" t="s">
        <v>4038</v>
      </c>
      <c r="P632" t="s">
        <v>4006</v>
      </c>
      <c r="Q632" t="s">
        <v>4027</v>
      </c>
      <c r="R632" t="s">
        <v>5738</v>
      </c>
      <c r="S632" t="s">
        <v>3302</v>
      </c>
      <c r="T632" t="s">
        <v>3085</v>
      </c>
      <c r="U632" t="s">
        <v>4114</v>
      </c>
      <c r="V632" t="s">
        <v>4011</v>
      </c>
      <c r="W632" t="s">
        <v>4190</v>
      </c>
      <c r="X632" t="s">
        <v>4524</v>
      </c>
      <c r="Y632" t="s">
        <v>4525</v>
      </c>
      <c r="Z632" t="s">
        <v>3305</v>
      </c>
      <c r="AA632" t="s">
        <v>4096</v>
      </c>
      <c r="AB632" t="s">
        <v>4118</v>
      </c>
      <c r="AC632" t="s">
        <v>4036</v>
      </c>
      <c r="AD632" t="s">
        <v>4018</v>
      </c>
      <c r="AE632" t="s">
        <v>3060</v>
      </c>
      <c r="AF632" t="s">
        <v>3304</v>
      </c>
      <c r="AG632" t="s">
        <v>3449</v>
      </c>
      <c r="AH632" t="s">
        <v>815</v>
      </c>
      <c r="AI632" t="s">
        <v>3074</v>
      </c>
      <c r="AJ632" t="s">
        <v>3306</v>
      </c>
      <c r="AK632" t="s">
        <v>3274</v>
      </c>
      <c r="AL632" t="s">
        <v>3275</v>
      </c>
      <c r="AM632" t="s">
        <v>3028</v>
      </c>
      <c r="AN632" t="s">
        <v>3307</v>
      </c>
    </row>
    <row r="633" spans="1:40" x14ac:dyDescent="0.25">
      <c r="A633">
        <v>71290871</v>
      </c>
      <c r="B633">
        <v>13454</v>
      </c>
      <c r="C633" t="s">
        <v>5743</v>
      </c>
      <c r="D633" t="s">
        <v>5456</v>
      </c>
      <c r="E633" s="8">
        <v>37448</v>
      </c>
      <c r="F633" t="s">
        <v>3265</v>
      </c>
      <c r="G633" t="s">
        <v>4024</v>
      </c>
      <c r="H633" s="8">
        <v>45421</v>
      </c>
      <c r="I633" s="8">
        <v>219512</v>
      </c>
      <c r="J633" t="s">
        <v>3041</v>
      </c>
      <c r="K633" s="8">
        <v>219512</v>
      </c>
      <c r="M633">
        <v>220</v>
      </c>
      <c r="N633">
        <v>100</v>
      </c>
      <c r="O633" t="s">
        <v>4038</v>
      </c>
      <c r="P633" t="s">
        <v>4177</v>
      </c>
      <c r="Q633" t="s">
        <v>4007</v>
      </c>
      <c r="R633" t="s">
        <v>5744</v>
      </c>
      <c r="S633" t="s">
        <v>4101</v>
      </c>
      <c r="T633" t="s">
        <v>3059</v>
      </c>
      <c r="U633" t="s">
        <v>4049</v>
      </c>
      <c r="V633" t="s">
        <v>4031</v>
      </c>
      <c r="W633" t="s">
        <v>4043</v>
      </c>
      <c r="X633" t="s">
        <v>3270</v>
      </c>
      <c r="Y633" t="s">
        <v>4238</v>
      </c>
      <c r="Z633" t="s">
        <v>3283</v>
      </c>
      <c r="AA633" t="s">
        <v>4357</v>
      </c>
      <c r="AB633" t="s">
        <v>4303</v>
      </c>
      <c r="AC633" t="s">
        <v>4036</v>
      </c>
      <c r="AD633" t="s">
        <v>4018</v>
      </c>
      <c r="AE633" t="s">
        <v>3060</v>
      </c>
      <c r="AF633" t="s">
        <v>3271</v>
      </c>
      <c r="AG633" t="s">
        <v>3265</v>
      </c>
      <c r="AH633" t="s">
        <v>1220</v>
      </c>
      <c r="AI633" t="s">
        <v>3074</v>
      </c>
      <c r="AJ633" t="s">
        <v>3284</v>
      </c>
      <c r="AK633" t="s">
        <v>3274</v>
      </c>
      <c r="AL633" t="s">
        <v>3275</v>
      </c>
      <c r="AM633" t="s">
        <v>3028</v>
      </c>
      <c r="AN633" t="s">
        <v>3063</v>
      </c>
    </row>
    <row r="634" spans="1:40" x14ac:dyDescent="0.25">
      <c r="A634">
        <v>1010003928</v>
      </c>
      <c r="B634">
        <v>13495</v>
      </c>
      <c r="C634" t="s">
        <v>5741</v>
      </c>
      <c r="D634" t="s">
        <v>5453</v>
      </c>
      <c r="E634" s="8">
        <v>43300</v>
      </c>
      <c r="F634" t="s">
        <v>5453</v>
      </c>
      <c r="G634" t="s">
        <v>4024</v>
      </c>
      <c r="H634" s="8">
        <v>45421</v>
      </c>
      <c r="I634" s="8">
        <v>219512</v>
      </c>
      <c r="J634" t="s">
        <v>3041</v>
      </c>
      <c r="K634" s="8">
        <v>219512</v>
      </c>
      <c r="M634">
        <v>220</v>
      </c>
      <c r="N634">
        <v>100</v>
      </c>
      <c r="O634" t="s">
        <v>4038</v>
      </c>
      <c r="P634" t="s">
        <v>4086</v>
      </c>
      <c r="Q634" t="s">
        <v>4027</v>
      </c>
      <c r="R634" t="s">
        <v>5742</v>
      </c>
      <c r="S634" t="s">
        <v>5169</v>
      </c>
      <c r="T634" t="s">
        <v>3059</v>
      </c>
      <c r="U634" t="s">
        <v>4387</v>
      </c>
      <c r="V634" t="s">
        <v>4356</v>
      </c>
      <c r="W634" t="s">
        <v>4043</v>
      </c>
      <c r="X634" t="s">
        <v>3270</v>
      </c>
      <c r="Y634" t="s">
        <v>4238</v>
      </c>
      <c r="Z634" t="s">
        <v>3272</v>
      </c>
      <c r="AA634" t="s">
        <v>4348</v>
      </c>
      <c r="AB634" t="s">
        <v>4322</v>
      </c>
      <c r="AC634" t="s">
        <v>4036</v>
      </c>
      <c r="AD634" t="s">
        <v>4018</v>
      </c>
      <c r="AE634" t="s">
        <v>3060</v>
      </c>
      <c r="AF634" t="s">
        <v>3271</v>
      </c>
      <c r="AG634" t="s">
        <v>3265</v>
      </c>
      <c r="AH634" t="s">
        <v>797</v>
      </c>
      <c r="AI634" t="s">
        <v>3048</v>
      </c>
      <c r="AJ634" t="s">
        <v>3273</v>
      </c>
      <c r="AK634" t="s">
        <v>3274</v>
      </c>
      <c r="AL634" t="s">
        <v>3275</v>
      </c>
      <c r="AM634" t="s">
        <v>3028</v>
      </c>
      <c r="AN634" t="s">
        <v>3063</v>
      </c>
    </row>
    <row r="635" spans="1:40" x14ac:dyDescent="0.25">
      <c r="A635">
        <v>1143864383</v>
      </c>
      <c r="B635">
        <v>13461</v>
      </c>
      <c r="C635" t="s">
        <v>5745</v>
      </c>
      <c r="D635" t="s">
        <v>3298</v>
      </c>
      <c r="E635" s="8">
        <v>41613</v>
      </c>
      <c r="F635" t="s">
        <v>3298</v>
      </c>
      <c r="G635" t="s">
        <v>4024</v>
      </c>
      <c r="H635" s="8">
        <v>45422</v>
      </c>
      <c r="I635" s="8">
        <v>46516</v>
      </c>
      <c r="J635" t="s">
        <v>3041</v>
      </c>
      <c r="K635" s="8">
        <v>219512</v>
      </c>
      <c r="M635">
        <v>220</v>
      </c>
      <c r="N635">
        <v>100</v>
      </c>
      <c r="O635" t="s">
        <v>4067</v>
      </c>
      <c r="P635" t="s">
        <v>4055</v>
      </c>
      <c r="Q635" t="s">
        <v>4046</v>
      </c>
      <c r="R635" t="s">
        <v>5746</v>
      </c>
      <c r="S635" t="s">
        <v>4140</v>
      </c>
      <c r="T635" t="s">
        <v>3063</v>
      </c>
      <c r="U635" t="s">
        <v>4114</v>
      </c>
      <c r="V635" t="s">
        <v>4042</v>
      </c>
      <c r="W635" t="s">
        <v>4190</v>
      </c>
      <c r="X635" t="s">
        <v>3303</v>
      </c>
      <c r="Y635" t="s">
        <v>4115</v>
      </c>
      <c r="Z635" t="s">
        <v>3305</v>
      </c>
      <c r="AA635" t="s">
        <v>4096</v>
      </c>
      <c r="AB635" t="s">
        <v>4118</v>
      </c>
      <c r="AC635" t="s">
        <v>4036</v>
      </c>
      <c r="AD635" t="s">
        <v>4018</v>
      </c>
      <c r="AE635" t="s">
        <v>3060</v>
      </c>
      <c r="AF635" t="s">
        <v>3304</v>
      </c>
      <c r="AG635" t="s">
        <v>3298</v>
      </c>
      <c r="AH635" t="s">
        <v>815</v>
      </c>
      <c r="AI635" t="s">
        <v>3074</v>
      </c>
      <c r="AJ635" t="s">
        <v>3306</v>
      </c>
      <c r="AK635" t="s">
        <v>3274</v>
      </c>
      <c r="AL635" t="s">
        <v>3275</v>
      </c>
      <c r="AM635" t="s">
        <v>3028</v>
      </c>
      <c r="AN635" t="s">
        <v>3063</v>
      </c>
    </row>
    <row r="636" spans="1:40" x14ac:dyDescent="0.25">
      <c r="A636">
        <v>79437457</v>
      </c>
      <c r="B636">
        <v>13499</v>
      </c>
      <c r="C636" t="s">
        <v>5747</v>
      </c>
      <c r="D636" t="s">
        <v>4004</v>
      </c>
      <c r="E636" s="8">
        <v>31365</v>
      </c>
      <c r="F636" t="s">
        <v>3265</v>
      </c>
      <c r="G636" t="s">
        <v>4024</v>
      </c>
      <c r="H636" s="8">
        <v>45426</v>
      </c>
      <c r="I636" s="8">
        <v>219512</v>
      </c>
      <c r="J636" t="s">
        <v>3041</v>
      </c>
      <c r="K636" s="8">
        <v>219512</v>
      </c>
      <c r="M636">
        <v>220</v>
      </c>
      <c r="N636">
        <v>100</v>
      </c>
      <c r="O636" t="s">
        <v>4038</v>
      </c>
      <c r="P636" t="s">
        <v>4055</v>
      </c>
      <c r="Q636" t="s">
        <v>4007</v>
      </c>
      <c r="R636" t="s">
        <v>5748</v>
      </c>
      <c r="S636" t="s">
        <v>4101</v>
      </c>
      <c r="T636" t="s">
        <v>3059</v>
      </c>
      <c r="U636" t="s">
        <v>4049</v>
      </c>
      <c r="V636" t="s">
        <v>4031</v>
      </c>
      <c r="W636" t="s">
        <v>4043</v>
      </c>
      <c r="X636" t="s">
        <v>3270</v>
      </c>
      <c r="Y636" t="s">
        <v>4238</v>
      </c>
      <c r="Z636" t="s">
        <v>3283</v>
      </c>
      <c r="AA636" t="s">
        <v>4357</v>
      </c>
      <c r="AB636" t="s">
        <v>4303</v>
      </c>
      <c r="AC636" t="s">
        <v>4036</v>
      </c>
      <c r="AD636" t="s">
        <v>4018</v>
      </c>
      <c r="AE636" t="s">
        <v>3060</v>
      </c>
      <c r="AF636" t="s">
        <v>3271</v>
      </c>
      <c r="AG636" t="s">
        <v>3265</v>
      </c>
      <c r="AH636" t="s">
        <v>1220</v>
      </c>
      <c r="AI636" t="s">
        <v>3074</v>
      </c>
      <c r="AJ636" t="s">
        <v>3284</v>
      </c>
      <c r="AK636" t="s">
        <v>3274</v>
      </c>
      <c r="AL636" t="s">
        <v>3275</v>
      </c>
      <c r="AM636" t="s">
        <v>3028</v>
      </c>
      <c r="AN636" t="s">
        <v>3063</v>
      </c>
    </row>
    <row r="637" spans="1:40" x14ac:dyDescent="0.25">
      <c r="A637">
        <v>1076320996</v>
      </c>
      <c r="B637">
        <v>13488</v>
      </c>
      <c r="C637" t="s">
        <v>5749</v>
      </c>
      <c r="D637" t="s">
        <v>5750</v>
      </c>
      <c r="E637" s="8">
        <v>40310</v>
      </c>
      <c r="F637" t="s">
        <v>3298</v>
      </c>
      <c r="G637" t="s">
        <v>4024</v>
      </c>
      <c r="H637" s="8">
        <v>45427</v>
      </c>
      <c r="I637" s="8">
        <v>46521</v>
      </c>
      <c r="J637" t="s">
        <v>3041</v>
      </c>
      <c r="K637" s="8">
        <v>219512</v>
      </c>
      <c r="M637">
        <v>220</v>
      </c>
      <c r="N637">
        <v>100</v>
      </c>
      <c r="O637" t="s">
        <v>4067</v>
      </c>
      <c r="P637" t="s">
        <v>4055</v>
      </c>
      <c r="Q637" t="s">
        <v>4027</v>
      </c>
      <c r="R637" t="s">
        <v>5751</v>
      </c>
      <c r="S637" t="s">
        <v>4494</v>
      </c>
      <c r="T637" t="s">
        <v>3063</v>
      </c>
      <c r="U637" t="s">
        <v>4114</v>
      </c>
      <c r="V637" t="s">
        <v>4042</v>
      </c>
      <c r="W637" t="s">
        <v>4190</v>
      </c>
      <c r="X637" t="s">
        <v>3303</v>
      </c>
      <c r="Y637" t="s">
        <v>4115</v>
      </c>
      <c r="Z637" t="s">
        <v>2796</v>
      </c>
      <c r="AA637" t="s">
        <v>4251</v>
      </c>
      <c r="AB637" t="s">
        <v>4118</v>
      </c>
      <c r="AC637" t="s">
        <v>4036</v>
      </c>
      <c r="AD637" t="s">
        <v>4018</v>
      </c>
      <c r="AE637" t="s">
        <v>3060</v>
      </c>
      <c r="AF637" t="s">
        <v>3304</v>
      </c>
      <c r="AG637" t="s">
        <v>3298</v>
      </c>
      <c r="AH637" t="s">
        <v>815</v>
      </c>
      <c r="AI637" t="s">
        <v>3074</v>
      </c>
      <c r="AJ637" t="s">
        <v>3073</v>
      </c>
      <c r="AK637" t="s">
        <v>3274</v>
      </c>
      <c r="AL637" t="s">
        <v>3275</v>
      </c>
      <c r="AM637" t="s">
        <v>3028</v>
      </c>
      <c r="AN637" t="s">
        <v>3063</v>
      </c>
    </row>
    <row r="638" spans="1:40" x14ac:dyDescent="0.25">
      <c r="A638">
        <v>1128467465</v>
      </c>
      <c r="B638">
        <v>13504</v>
      </c>
      <c r="C638" t="s">
        <v>5752</v>
      </c>
      <c r="D638" t="s">
        <v>3265</v>
      </c>
      <c r="E638" s="8">
        <v>38814</v>
      </c>
      <c r="F638" t="s">
        <v>3265</v>
      </c>
      <c r="G638" t="s">
        <v>4024</v>
      </c>
      <c r="H638" s="8">
        <v>45428</v>
      </c>
      <c r="I638" s="8">
        <v>219512</v>
      </c>
      <c r="J638" t="s">
        <v>3041</v>
      </c>
      <c r="K638" s="8">
        <v>219512</v>
      </c>
      <c r="M638">
        <v>220</v>
      </c>
      <c r="N638">
        <v>100</v>
      </c>
      <c r="O638" t="s">
        <v>4038</v>
      </c>
      <c r="P638" t="s">
        <v>4055</v>
      </c>
      <c r="Q638" t="s">
        <v>4027</v>
      </c>
      <c r="R638" t="s">
        <v>5753</v>
      </c>
      <c r="S638" t="s">
        <v>5754</v>
      </c>
      <c r="T638" t="s">
        <v>3059</v>
      </c>
      <c r="U638" t="s">
        <v>4049</v>
      </c>
      <c r="V638" t="s">
        <v>4031</v>
      </c>
      <c r="W638" t="s">
        <v>4043</v>
      </c>
      <c r="X638" t="s">
        <v>3270</v>
      </c>
      <c r="Y638" t="s">
        <v>4238</v>
      </c>
      <c r="Z638" t="s">
        <v>3283</v>
      </c>
      <c r="AA638" t="s">
        <v>4357</v>
      </c>
      <c r="AB638" t="s">
        <v>4303</v>
      </c>
      <c r="AC638" t="s">
        <v>4036</v>
      </c>
      <c r="AD638" t="s">
        <v>4018</v>
      </c>
      <c r="AE638" t="s">
        <v>3060</v>
      </c>
      <c r="AF638" t="s">
        <v>3271</v>
      </c>
      <c r="AG638" t="s">
        <v>3265</v>
      </c>
      <c r="AH638" t="s">
        <v>1220</v>
      </c>
      <c r="AI638" t="s">
        <v>3074</v>
      </c>
      <c r="AJ638" t="s">
        <v>3284</v>
      </c>
      <c r="AK638" t="s">
        <v>3274</v>
      </c>
      <c r="AL638" t="s">
        <v>3275</v>
      </c>
      <c r="AM638" t="s">
        <v>3028</v>
      </c>
      <c r="AN638" t="s">
        <v>3063</v>
      </c>
    </row>
    <row r="639" spans="1:40" x14ac:dyDescent="0.25">
      <c r="A639">
        <v>16845605</v>
      </c>
      <c r="B639">
        <v>13518</v>
      </c>
      <c r="C639" t="s">
        <v>5759</v>
      </c>
      <c r="D639" t="s">
        <v>4488</v>
      </c>
      <c r="E639" s="8">
        <v>36962</v>
      </c>
      <c r="F639" t="s">
        <v>3298</v>
      </c>
      <c r="G639" t="s">
        <v>4024</v>
      </c>
      <c r="H639" s="8">
        <v>45429</v>
      </c>
      <c r="I639" s="8">
        <v>46523</v>
      </c>
      <c r="J639" t="s">
        <v>3041</v>
      </c>
      <c r="K639" s="8">
        <v>219512</v>
      </c>
      <c r="M639">
        <v>220</v>
      </c>
      <c r="N639">
        <v>100</v>
      </c>
      <c r="O639" t="s">
        <v>4067</v>
      </c>
      <c r="P639" t="s">
        <v>4055</v>
      </c>
      <c r="Q639" t="s">
        <v>4027</v>
      </c>
      <c r="R639" t="s">
        <v>5760</v>
      </c>
      <c r="S639" t="s">
        <v>3573</v>
      </c>
      <c r="T639" t="s">
        <v>3085</v>
      </c>
      <c r="U639" t="s">
        <v>4114</v>
      </c>
      <c r="V639" t="s">
        <v>4042</v>
      </c>
      <c r="W639" t="s">
        <v>4190</v>
      </c>
      <c r="X639" t="s">
        <v>3303</v>
      </c>
      <c r="Y639" t="s">
        <v>4115</v>
      </c>
      <c r="Z639" t="s">
        <v>2796</v>
      </c>
      <c r="AA639" t="s">
        <v>4251</v>
      </c>
      <c r="AB639" t="s">
        <v>4118</v>
      </c>
      <c r="AC639" t="s">
        <v>4036</v>
      </c>
      <c r="AD639" t="s">
        <v>4018</v>
      </c>
      <c r="AE639" t="s">
        <v>3060</v>
      </c>
      <c r="AF639" t="s">
        <v>3304</v>
      </c>
      <c r="AG639" t="s">
        <v>3298</v>
      </c>
      <c r="AH639" t="s">
        <v>815</v>
      </c>
      <c r="AI639" t="s">
        <v>3074</v>
      </c>
      <c r="AJ639" t="s">
        <v>3073</v>
      </c>
      <c r="AK639" t="s">
        <v>3274</v>
      </c>
      <c r="AL639" t="s">
        <v>3275</v>
      </c>
      <c r="AM639" t="s">
        <v>3028</v>
      </c>
      <c r="AN639" t="s">
        <v>3307</v>
      </c>
    </row>
    <row r="640" spans="1:40" x14ac:dyDescent="0.25">
      <c r="A640">
        <v>1143851466</v>
      </c>
      <c r="B640">
        <v>13522</v>
      </c>
      <c r="C640" t="s">
        <v>5755</v>
      </c>
      <c r="D640" t="s">
        <v>3298</v>
      </c>
      <c r="E640" s="8">
        <v>40875</v>
      </c>
      <c r="F640" t="s">
        <v>3298</v>
      </c>
      <c r="G640" t="s">
        <v>4024</v>
      </c>
      <c r="H640" s="8">
        <v>45429</v>
      </c>
      <c r="I640" s="8">
        <v>46523</v>
      </c>
      <c r="J640" t="s">
        <v>3041</v>
      </c>
      <c r="K640" s="8">
        <v>219512</v>
      </c>
      <c r="M640">
        <v>220</v>
      </c>
      <c r="N640">
        <v>100</v>
      </c>
      <c r="O640" t="s">
        <v>4067</v>
      </c>
      <c r="P640" t="s">
        <v>4445</v>
      </c>
      <c r="Q640" t="s">
        <v>4027</v>
      </c>
      <c r="R640" t="s">
        <v>5756</v>
      </c>
      <c r="S640" t="s">
        <v>4449</v>
      </c>
      <c r="T640" t="s">
        <v>3063</v>
      </c>
      <c r="U640" t="s">
        <v>4114</v>
      </c>
      <c r="V640" t="s">
        <v>4042</v>
      </c>
      <c r="W640" t="s">
        <v>4190</v>
      </c>
      <c r="X640" t="s">
        <v>3303</v>
      </c>
      <c r="Y640" t="s">
        <v>4115</v>
      </c>
      <c r="Z640" t="s">
        <v>4116</v>
      </c>
      <c r="AA640" t="s">
        <v>4117</v>
      </c>
      <c r="AB640" t="s">
        <v>4118</v>
      </c>
      <c r="AC640" t="s">
        <v>4036</v>
      </c>
      <c r="AD640" t="s">
        <v>4018</v>
      </c>
      <c r="AE640" t="s">
        <v>3060</v>
      </c>
      <c r="AF640" t="s">
        <v>3304</v>
      </c>
      <c r="AG640" t="s">
        <v>3298</v>
      </c>
      <c r="AH640" t="s">
        <v>815</v>
      </c>
      <c r="AI640" t="s">
        <v>3074</v>
      </c>
      <c r="AJ640" t="s">
        <v>4119</v>
      </c>
      <c r="AK640" t="s">
        <v>3274</v>
      </c>
      <c r="AL640" t="s">
        <v>3275</v>
      </c>
      <c r="AM640" t="s">
        <v>3028</v>
      </c>
      <c r="AN640" t="s">
        <v>3063</v>
      </c>
    </row>
    <row r="641" spans="1:40" x14ac:dyDescent="0.25">
      <c r="A641">
        <v>1111796024</v>
      </c>
      <c r="B641">
        <v>13524</v>
      </c>
      <c r="C641" t="s">
        <v>5757</v>
      </c>
      <c r="D641" t="s">
        <v>4944</v>
      </c>
      <c r="E641" s="8">
        <v>40939</v>
      </c>
      <c r="F641" t="s">
        <v>3298</v>
      </c>
      <c r="G641" t="s">
        <v>4024</v>
      </c>
      <c r="H641" s="8">
        <v>45429</v>
      </c>
      <c r="I641" s="8">
        <v>46523</v>
      </c>
      <c r="J641" t="s">
        <v>3041</v>
      </c>
      <c r="K641" s="8">
        <v>219512</v>
      </c>
      <c r="M641">
        <v>220</v>
      </c>
      <c r="N641">
        <v>100</v>
      </c>
      <c r="O641" t="s">
        <v>4067</v>
      </c>
      <c r="P641" t="s">
        <v>4055</v>
      </c>
      <c r="Q641" t="s">
        <v>4027</v>
      </c>
      <c r="R641" t="s">
        <v>5758</v>
      </c>
      <c r="S641" t="s">
        <v>4475</v>
      </c>
      <c r="T641" t="s">
        <v>3063</v>
      </c>
      <c r="U641" t="s">
        <v>4114</v>
      </c>
      <c r="V641" t="s">
        <v>4042</v>
      </c>
      <c r="W641" t="s">
        <v>4190</v>
      </c>
      <c r="X641" t="s">
        <v>3303</v>
      </c>
      <c r="Y641" t="s">
        <v>4115</v>
      </c>
      <c r="Z641" t="s">
        <v>2796</v>
      </c>
      <c r="AA641" t="s">
        <v>4251</v>
      </c>
      <c r="AB641" t="s">
        <v>4118</v>
      </c>
      <c r="AC641" t="s">
        <v>4036</v>
      </c>
      <c r="AD641" t="s">
        <v>4018</v>
      </c>
      <c r="AE641" t="s">
        <v>3060</v>
      </c>
      <c r="AF641" t="s">
        <v>3304</v>
      </c>
      <c r="AG641" t="s">
        <v>3298</v>
      </c>
      <c r="AH641" t="s">
        <v>815</v>
      </c>
      <c r="AI641" t="s">
        <v>3074</v>
      </c>
      <c r="AJ641" t="s">
        <v>3073</v>
      </c>
      <c r="AK641" t="s">
        <v>3274</v>
      </c>
      <c r="AL641" t="s">
        <v>3275</v>
      </c>
      <c r="AM641" t="s">
        <v>3028</v>
      </c>
      <c r="AN641" t="s">
        <v>3063</v>
      </c>
    </row>
    <row r="642" spans="1:40" x14ac:dyDescent="0.25">
      <c r="A642">
        <v>1151964065</v>
      </c>
      <c r="B642">
        <v>13528</v>
      </c>
      <c r="C642" t="s">
        <v>5761</v>
      </c>
      <c r="D642" t="s">
        <v>3298</v>
      </c>
      <c r="E642" s="8">
        <v>42389</v>
      </c>
      <c r="F642" t="s">
        <v>3298</v>
      </c>
      <c r="G642" t="s">
        <v>4024</v>
      </c>
      <c r="H642" s="8">
        <v>45429</v>
      </c>
      <c r="I642" s="8">
        <v>46523</v>
      </c>
      <c r="J642" t="s">
        <v>3041</v>
      </c>
      <c r="K642" s="8">
        <v>219512</v>
      </c>
      <c r="M642">
        <v>220</v>
      </c>
      <c r="N642">
        <v>100</v>
      </c>
      <c r="O642" t="s">
        <v>4038</v>
      </c>
      <c r="P642" t="s">
        <v>4086</v>
      </c>
      <c r="Q642" t="s">
        <v>4027</v>
      </c>
      <c r="R642" t="s">
        <v>5762</v>
      </c>
      <c r="S642" t="s">
        <v>4029</v>
      </c>
      <c r="T642" t="s">
        <v>4341</v>
      </c>
      <c r="U642" t="s">
        <v>4114</v>
      </c>
      <c r="V642" t="s">
        <v>4011</v>
      </c>
      <c r="W642" t="s">
        <v>4190</v>
      </c>
      <c r="X642" t="s">
        <v>3316</v>
      </c>
      <c r="Y642" t="s">
        <v>4711</v>
      </c>
      <c r="Z642" t="s">
        <v>3293</v>
      </c>
      <c r="AA642" t="s">
        <v>4082</v>
      </c>
      <c r="AB642" t="s">
        <v>4083</v>
      </c>
      <c r="AC642" t="s">
        <v>4036</v>
      </c>
      <c r="AD642" t="s">
        <v>4018</v>
      </c>
      <c r="AE642" t="s">
        <v>3317</v>
      </c>
      <c r="AF642" t="s">
        <v>3304</v>
      </c>
      <c r="AG642" t="s">
        <v>3298</v>
      </c>
      <c r="AH642" t="s">
        <v>3294</v>
      </c>
      <c r="AI642" t="s">
        <v>3295</v>
      </c>
      <c r="AJ642" t="s">
        <v>3296</v>
      </c>
      <c r="AK642" t="s">
        <v>3318</v>
      </c>
      <c r="AL642" t="s">
        <v>3275</v>
      </c>
      <c r="AM642" t="s">
        <v>3318</v>
      </c>
      <c r="AN642" t="s">
        <v>3319</v>
      </c>
    </row>
    <row r="643" spans="1:40" x14ac:dyDescent="0.25">
      <c r="A643">
        <v>80027609</v>
      </c>
      <c r="B643">
        <v>13569</v>
      </c>
      <c r="C643" t="s">
        <v>5763</v>
      </c>
      <c r="D643" t="s">
        <v>4004</v>
      </c>
      <c r="E643" s="8">
        <v>36069</v>
      </c>
      <c r="F643" t="s">
        <v>4004</v>
      </c>
      <c r="G643" t="s">
        <v>4024</v>
      </c>
      <c r="H643" s="8">
        <v>45432</v>
      </c>
      <c r="I643" s="8">
        <v>219512</v>
      </c>
      <c r="J643" t="s">
        <v>3041</v>
      </c>
      <c r="K643" s="8">
        <v>219512</v>
      </c>
      <c r="M643">
        <v>220</v>
      </c>
      <c r="N643">
        <v>100</v>
      </c>
      <c r="O643" t="s">
        <v>4038</v>
      </c>
      <c r="P643" t="s">
        <v>4086</v>
      </c>
      <c r="Q643" t="s">
        <v>4076</v>
      </c>
      <c r="R643" t="s">
        <v>5764</v>
      </c>
      <c r="S643" t="s">
        <v>4029</v>
      </c>
      <c r="T643" t="s">
        <v>3059</v>
      </c>
      <c r="U643" t="s">
        <v>4063</v>
      </c>
      <c r="V643" t="s">
        <v>4031</v>
      </c>
      <c r="W643" t="s">
        <v>4043</v>
      </c>
      <c r="X643" t="s">
        <v>4032</v>
      </c>
      <c r="Y643" t="s">
        <v>4033</v>
      </c>
      <c r="Z643" t="s">
        <v>3283</v>
      </c>
      <c r="AA643" t="s">
        <v>4357</v>
      </c>
      <c r="AB643" t="s">
        <v>4303</v>
      </c>
      <c r="AC643" t="s">
        <v>4036</v>
      </c>
      <c r="AD643" t="s">
        <v>4018</v>
      </c>
      <c r="AE643" t="s">
        <v>3060</v>
      </c>
      <c r="AF643" t="s">
        <v>3282</v>
      </c>
      <c r="AG643" t="s">
        <v>3258</v>
      </c>
      <c r="AH643" t="s">
        <v>1220</v>
      </c>
      <c r="AI643" t="s">
        <v>3074</v>
      </c>
      <c r="AJ643" t="s">
        <v>3284</v>
      </c>
      <c r="AK643" t="s">
        <v>3274</v>
      </c>
      <c r="AL643" t="s">
        <v>3275</v>
      </c>
      <c r="AM643" t="s">
        <v>3028</v>
      </c>
      <c r="AN643" t="s">
        <v>3063</v>
      </c>
    </row>
    <row r="644" spans="1:40" x14ac:dyDescent="0.25">
      <c r="A644">
        <v>1110567844</v>
      </c>
      <c r="B644">
        <v>13611</v>
      </c>
      <c r="C644" t="s">
        <v>5765</v>
      </c>
      <c r="D644" t="s">
        <v>3309</v>
      </c>
      <c r="E644" s="8">
        <v>41683</v>
      </c>
      <c r="F644" t="s">
        <v>3309</v>
      </c>
      <c r="G644" t="s">
        <v>4024</v>
      </c>
      <c r="H644" s="8">
        <v>45434</v>
      </c>
      <c r="I644" s="8">
        <v>46528</v>
      </c>
      <c r="J644" t="s">
        <v>3041</v>
      </c>
      <c r="K644" s="8">
        <v>219512</v>
      </c>
      <c r="M644">
        <v>220</v>
      </c>
      <c r="N644">
        <v>100</v>
      </c>
      <c r="O644" t="s">
        <v>4038</v>
      </c>
      <c r="P644" t="s">
        <v>4055</v>
      </c>
      <c r="Q644" t="s">
        <v>4046</v>
      </c>
      <c r="R644" t="s">
        <v>5766</v>
      </c>
      <c r="S644" t="s">
        <v>4140</v>
      </c>
      <c r="T644" t="s">
        <v>3063</v>
      </c>
      <c r="U644" t="s">
        <v>4438</v>
      </c>
      <c r="V644" t="s">
        <v>4042</v>
      </c>
      <c r="W644" t="s">
        <v>4190</v>
      </c>
      <c r="X644" t="s">
        <v>3574</v>
      </c>
      <c r="Y644" t="s">
        <v>4258</v>
      </c>
      <c r="Z644" t="s">
        <v>3305</v>
      </c>
      <c r="AA644" t="s">
        <v>4096</v>
      </c>
      <c r="AB644" t="s">
        <v>4097</v>
      </c>
      <c r="AC644" t="s">
        <v>4036</v>
      </c>
      <c r="AD644" t="s">
        <v>4018</v>
      </c>
      <c r="AE644" t="s">
        <v>3060</v>
      </c>
      <c r="AF644" t="s">
        <v>3575</v>
      </c>
      <c r="AG644" t="s">
        <v>3309</v>
      </c>
      <c r="AH644" t="s">
        <v>815</v>
      </c>
      <c r="AI644" t="s">
        <v>3074</v>
      </c>
      <c r="AJ644" t="s">
        <v>3306</v>
      </c>
      <c r="AK644" t="s">
        <v>3274</v>
      </c>
      <c r="AL644" t="s">
        <v>3275</v>
      </c>
      <c r="AM644" t="s">
        <v>3028</v>
      </c>
      <c r="AN644" t="s">
        <v>3063</v>
      </c>
    </row>
    <row r="645" spans="1:40" x14ac:dyDescent="0.25">
      <c r="A645">
        <v>1151953223</v>
      </c>
      <c r="B645">
        <v>13632</v>
      </c>
      <c r="C645" t="s">
        <v>5769</v>
      </c>
      <c r="D645" t="s">
        <v>3298</v>
      </c>
      <c r="E645" s="8">
        <v>41025</v>
      </c>
      <c r="F645" t="s">
        <v>3298</v>
      </c>
      <c r="G645" t="s">
        <v>4024</v>
      </c>
      <c r="H645" s="8">
        <v>45436</v>
      </c>
      <c r="I645" s="8">
        <v>219512</v>
      </c>
      <c r="J645" t="s">
        <v>3041</v>
      </c>
      <c r="K645" s="8">
        <v>219512</v>
      </c>
      <c r="M645">
        <v>220</v>
      </c>
      <c r="N645">
        <v>100</v>
      </c>
      <c r="O645" t="s">
        <v>4038</v>
      </c>
      <c r="P645" t="s">
        <v>4142</v>
      </c>
      <c r="Q645" t="s">
        <v>4027</v>
      </c>
      <c r="R645" t="s">
        <v>5770</v>
      </c>
      <c r="S645" t="s">
        <v>4989</v>
      </c>
      <c r="T645" t="s">
        <v>3059</v>
      </c>
      <c r="U645" t="s">
        <v>4114</v>
      </c>
      <c r="V645" t="s">
        <v>4356</v>
      </c>
      <c r="W645" t="s">
        <v>4043</v>
      </c>
      <c r="X645" t="s">
        <v>5013</v>
      </c>
      <c r="Y645" t="s">
        <v>5014</v>
      </c>
      <c r="Z645" t="s">
        <v>3283</v>
      </c>
      <c r="AA645" t="s">
        <v>4357</v>
      </c>
      <c r="AB645" t="s">
        <v>4303</v>
      </c>
      <c r="AC645" t="s">
        <v>4036</v>
      </c>
      <c r="AD645" t="s">
        <v>4018</v>
      </c>
      <c r="AE645" t="s">
        <v>3060</v>
      </c>
      <c r="AF645" t="s">
        <v>4934</v>
      </c>
      <c r="AG645" t="s">
        <v>3298</v>
      </c>
      <c r="AH645" t="s">
        <v>1220</v>
      </c>
      <c r="AI645" t="s">
        <v>3074</v>
      </c>
      <c r="AJ645" t="s">
        <v>3284</v>
      </c>
      <c r="AK645" t="s">
        <v>3274</v>
      </c>
      <c r="AL645" t="s">
        <v>3275</v>
      </c>
      <c r="AM645" t="s">
        <v>3028</v>
      </c>
      <c r="AN645" t="s">
        <v>3063</v>
      </c>
    </row>
    <row r="646" spans="1:40" x14ac:dyDescent="0.25">
      <c r="A646">
        <v>1027963258</v>
      </c>
      <c r="B646">
        <v>13638</v>
      </c>
      <c r="C646" t="s">
        <v>5767</v>
      </c>
      <c r="D646" t="s">
        <v>5428</v>
      </c>
      <c r="E646" s="8">
        <v>39311</v>
      </c>
      <c r="F646" t="s">
        <v>3265</v>
      </c>
      <c r="G646" t="s">
        <v>4024</v>
      </c>
      <c r="H646" s="8">
        <v>45436</v>
      </c>
      <c r="I646" s="8">
        <v>219512</v>
      </c>
      <c r="J646" t="s">
        <v>3041</v>
      </c>
      <c r="K646" s="8">
        <v>219512</v>
      </c>
      <c r="M646">
        <v>220</v>
      </c>
      <c r="N646">
        <v>100</v>
      </c>
      <c r="O646" t="s">
        <v>4038</v>
      </c>
      <c r="P646" t="s">
        <v>4086</v>
      </c>
      <c r="Q646" t="s">
        <v>4027</v>
      </c>
      <c r="R646" t="s">
        <v>5768</v>
      </c>
      <c r="S646" t="s">
        <v>4989</v>
      </c>
      <c r="T646" t="s">
        <v>3059</v>
      </c>
      <c r="U646" t="s">
        <v>4049</v>
      </c>
      <c r="V646" t="s">
        <v>4356</v>
      </c>
      <c r="W646" t="s">
        <v>4043</v>
      </c>
      <c r="X646" t="s">
        <v>3270</v>
      </c>
      <c r="Y646" t="s">
        <v>4238</v>
      </c>
      <c r="Z646" t="s">
        <v>3283</v>
      </c>
      <c r="AA646" t="s">
        <v>4357</v>
      </c>
      <c r="AB646" t="s">
        <v>4303</v>
      </c>
      <c r="AC646" t="s">
        <v>4036</v>
      </c>
      <c r="AD646" t="s">
        <v>4018</v>
      </c>
      <c r="AE646" t="s">
        <v>3060</v>
      </c>
      <c r="AF646" t="s">
        <v>3271</v>
      </c>
      <c r="AG646" t="s">
        <v>3265</v>
      </c>
      <c r="AH646" t="s">
        <v>1220</v>
      </c>
      <c r="AI646" t="s">
        <v>3074</v>
      </c>
      <c r="AJ646" t="s">
        <v>3284</v>
      </c>
      <c r="AK646" t="s">
        <v>3274</v>
      </c>
      <c r="AL646" t="s">
        <v>3275</v>
      </c>
      <c r="AM646" t="s">
        <v>3028</v>
      </c>
      <c r="AN646" t="s">
        <v>3063</v>
      </c>
    </row>
    <row r="647" spans="1:40" x14ac:dyDescent="0.25">
      <c r="A647">
        <v>1105788515</v>
      </c>
      <c r="B647">
        <v>13648</v>
      </c>
      <c r="C647" t="s">
        <v>5771</v>
      </c>
      <c r="D647" t="s">
        <v>5772</v>
      </c>
      <c r="E647" s="8">
        <v>40798</v>
      </c>
      <c r="F647" t="s">
        <v>3309</v>
      </c>
      <c r="G647" t="s">
        <v>4024</v>
      </c>
      <c r="H647" s="8">
        <v>45439</v>
      </c>
      <c r="I647" s="8">
        <v>46533</v>
      </c>
      <c r="J647" t="s">
        <v>3041</v>
      </c>
      <c r="K647" s="8">
        <v>219512</v>
      </c>
      <c r="M647">
        <v>220</v>
      </c>
      <c r="N647">
        <v>100</v>
      </c>
      <c r="O647" t="s">
        <v>4038</v>
      </c>
      <c r="P647" t="s">
        <v>4006</v>
      </c>
      <c r="Q647" t="s">
        <v>4027</v>
      </c>
      <c r="R647" t="s">
        <v>5773</v>
      </c>
      <c r="S647" t="s">
        <v>4717</v>
      </c>
      <c r="T647" t="s">
        <v>3063</v>
      </c>
      <c r="U647" t="s">
        <v>4438</v>
      </c>
      <c r="V647" t="s">
        <v>4042</v>
      </c>
      <c r="W647" t="s">
        <v>4190</v>
      </c>
      <c r="X647" t="s">
        <v>3574</v>
      </c>
      <c r="Y647" t="s">
        <v>4258</v>
      </c>
      <c r="Z647" t="s">
        <v>3671</v>
      </c>
      <c r="AA647" t="s">
        <v>4703</v>
      </c>
      <c r="AB647" t="s">
        <v>4097</v>
      </c>
      <c r="AC647" t="s">
        <v>4036</v>
      </c>
      <c r="AD647" t="s">
        <v>4018</v>
      </c>
      <c r="AE647" t="s">
        <v>3060</v>
      </c>
      <c r="AF647" t="s">
        <v>3575</v>
      </c>
      <c r="AG647" t="s">
        <v>3309</v>
      </c>
      <c r="AH647" t="s">
        <v>815</v>
      </c>
      <c r="AI647" t="s">
        <v>3048</v>
      </c>
      <c r="AJ647" t="s">
        <v>3672</v>
      </c>
      <c r="AK647" t="s">
        <v>3274</v>
      </c>
      <c r="AL647" t="s">
        <v>3275</v>
      </c>
      <c r="AM647" t="s">
        <v>3028</v>
      </c>
      <c r="AN647" t="s">
        <v>3063</v>
      </c>
    </row>
    <row r="648" spans="1:40" x14ac:dyDescent="0.25">
      <c r="A648">
        <v>1006129526</v>
      </c>
      <c r="B648">
        <v>13653</v>
      </c>
      <c r="C648" t="s">
        <v>5774</v>
      </c>
      <c r="D648" t="s">
        <v>3309</v>
      </c>
      <c r="E648" s="8">
        <v>41732</v>
      </c>
      <c r="F648" t="s">
        <v>3309</v>
      </c>
      <c r="G648" t="s">
        <v>4024</v>
      </c>
      <c r="H648" s="8">
        <v>45440</v>
      </c>
      <c r="I648" s="8">
        <v>46534</v>
      </c>
      <c r="J648" t="s">
        <v>3041</v>
      </c>
      <c r="K648" s="8">
        <v>219512</v>
      </c>
      <c r="M648">
        <v>220</v>
      </c>
      <c r="N648">
        <v>100</v>
      </c>
      <c r="O648" t="s">
        <v>4038</v>
      </c>
      <c r="P648" t="s">
        <v>4026</v>
      </c>
      <c r="Q648" t="s">
        <v>4027</v>
      </c>
      <c r="R648" t="s">
        <v>5775</v>
      </c>
      <c r="S648" t="s">
        <v>4140</v>
      </c>
      <c r="T648" t="s">
        <v>3063</v>
      </c>
      <c r="U648" t="s">
        <v>4438</v>
      </c>
      <c r="V648" t="s">
        <v>4042</v>
      </c>
      <c r="W648" t="s">
        <v>4190</v>
      </c>
      <c r="X648" t="s">
        <v>3574</v>
      </c>
      <c r="Y648" t="s">
        <v>4258</v>
      </c>
      <c r="Z648" t="s">
        <v>3305</v>
      </c>
      <c r="AA648" t="s">
        <v>4096</v>
      </c>
      <c r="AB648" t="s">
        <v>4097</v>
      </c>
      <c r="AC648" t="s">
        <v>4036</v>
      </c>
      <c r="AD648" t="s">
        <v>4018</v>
      </c>
      <c r="AE648" t="s">
        <v>3060</v>
      </c>
      <c r="AF648" t="s">
        <v>3575</v>
      </c>
      <c r="AG648" t="s">
        <v>3309</v>
      </c>
      <c r="AH648" t="s">
        <v>815</v>
      </c>
      <c r="AI648" t="s">
        <v>3074</v>
      </c>
      <c r="AJ648" t="s">
        <v>3306</v>
      </c>
      <c r="AK648" t="s">
        <v>3274</v>
      </c>
      <c r="AL648" t="s">
        <v>3275</v>
      </c>
      <c r="AM648" t="s">
        <v>3028</v>
      </c>
      <c r="AN648" t="s">
        <v>3063</v>
      </c>
    </row>
    <row r="649" spans="1:40" x14ac:dyDescent="0.25">
      <c r="A649">
        <v>10007650</v>
      </c>
      <c r="B649">
        <v>13663</v>
      </c>
      <c r="C649" t="s">
        <v>5780</v>
      </c>
      <c r="D649" t="s">
        <v>3526</v>
      </c>
      <c r="E649" s="8">
        <v>35333</v>
      </c>
      <c r="F649" t="s">
        <v>3526</v>
      </c>
      <c r="G649" t="s">
        <v>4024</v>
      </c>
      <c r="H649" s="8">
        <v>45447</v>
      </c>
      <c r="I649" s="8">
        <v>219512</v>
      </c>
      <c r="J649" t="s">
        <v>3041</v>
      </c>
      <c r="K649" s="8">
        <v>219512</v>
      </c>
      <c r="M649">
        <v>220</v>
      </c>
      <c r="N649">
        <v>100</v>
      </c>
      <c r="O649" t="s">
        <v>4038</v>
      </c>
      <c r="P649" t="s">
        <v>4086</v>
      </c>
      <c r="Q649" t="s">
        <v>4076</v>
      </c>
      <c r="R649" t="s">
        <v>5781</v>
      </c>
      <c r="S649" t="s">
        <v>4475</v>
      </c>
      <c r="T649" t="s">
        <v>3059</v>
      </c>
      <c r="U649" t="s">
        <v>5102</v>
      </c>
      <c r="V649" t="s">
        <v>4356</v>
      </c>
      <c r="W649" t="s">
        <v>4043</v>
      </c>
      <c r="X649" t="s">
        <v>3270</v>
      </c>
      <c r="Y649" t="s">
        <v>4238</v>
      </c>
      <c r="Z649" t="s">
        <v>3283</v>
      </c>
      <c r="AA649" t="s">
        <v>4357</v>
      </c>
      <c r="AB649" t="s">
        <v>4303</v>
      </c>
      <c r="AC649" t="s">
        <v>4036</v>
      </c>
      <c r="AD649" t="s">
        <v>4018</v>
      </c>
      <c r="AE649" t="s">
        <v>3060</v>
      </c>
      <c r="AF649" t="s">
        <v>3271</v>
      </c>
      <c r="AG649" t="s">
        <v>3265</v>
      </c>
      <c r="AH649" t="s">
        <v>1220</v>
      </c>
      <c r="AI649" t="s">
        <v>3074</v>
      </c>
      <c r="AJ649" t="s">
        <v>3284</v>
      </c>
      <c r="AK649" t="s">
        <v>3274</v>
      </c>
      <c r="AL649" t="s">
        <v>3275</v>
      </c>
      <c r="AM649" t="s">
        <v>3028</v>
      </c>
      <c r="AN649" t="s">
        <v>3063</v>
      </c>
    </row>
    <row r="650" spans="1:40" x14ac:dyDescent="0.25">
      <c r="A650">
        <v>1152693318</v>
      </c>
      <c r="B650">
        <v>13664</v>
      </c>
      <c r="C650" t="s">
        <v>5784</v>
      </c>
      <c r="D650" t="s">
        <v>3265</v>
      </c>
      <c r="E650" s="8">
        <v>40913</v>
      </c>
      <c r="F650" t="s">
        <v>3265</v>
      </c>
      <c r="G650" t="s">
        <v>4024</v>
      </c>
      <c r="H650" s="8">
        <v>45447</v>
      </c>
      <c r="I650" s="8">
        <v>219512</v>
      </c>
      <c r="J650" t="s">
        <v>3041</v>
      </c>
      <c r="K650" s="8">
        <v>219512</v>
      </c>
      <c r="M650">
        <v>220</v>
      </c>
      <c r="N650">
        <v>100</v>
      </c>
      <c r="O650" t="s">
        <v>4038</v>
      </c>
      <c r="P650" t="s">
        <v>4177</v>
      </c>
      <c r="Q650" t="s">
        <v>4046</v>
      </c>
      <c r="R650" t="s">
        <v>5785</v>
      </c>
      <c r="S650" t="s">
        <v>4165</v>
      </c>
      <c r="T650" t="s">
        <v>3097</v>
      </c>
      <c r="U650" t="s">
        <v>4049</v>
      </c>
      <c r="V650" t="s">
        <v>4011</v>
      </c>
      <c r="W650" t="s">
        <v>4043</v>
      </c>
      <c r="X650" t="s">
        <v>3270</v>
      </c>
      <c r="Y650" t="s">
        <v>4238</v>
      </c>
      <c r="Z650" t="s">
        <v>5312</v>
      </c>
      <c r="AA650" t="s">
        <v>5313</v>
      </c>
      <c r="AB650" t="s">
        <v>4303</v>
      </c>
      <c r="AC650" t="s">
        <v>4017</v>
      </c>
      <c r="AD650" t="s">
        <v>4018</v>
      </c>
      <c r="AE650" t="s">
        <v>3060</v>
      </c>
      <c r="AF650" t="s">
        <v>3271</v>
      </c>
      <c r="AG650" t="s">
        <v>3265</v>
      </c>
      <c r="AH650" t="s">
        <v>1220</v>
      </c>
      <c r="AI650" t="s">
        <v>3074</v>
      </c>
      <c r="AJ650" t="s">
        <v>5314</v>
      </c>
      <c r="AK650" t="s">
        <v>3274</v>
      </c>
      <c r="AL650" t="s">
        <v>3275</v>
      </c>
      <c r="AM650" t="s">
        <v>3028</v>
      </c>
      <c r="AN650" t="s">
        <v>3063</v>
      </c>
    </row>
    <row r="651" spans="1:40" x14ac:dyDescent="0.25">
      <c r="A651">
        <v>98622151</v>
      </c>
      <c r="B651">
        <v>13669</v>
      </c>
      <c r="C651" t="s">
        <v>5776</v>
      </c>
      <c r="D651" t="s">
        <v>5456</v>
      </c>
      <c r="E651" s="8">
        <v>33968</v>
      </c>
      <c r="F651" t="s">
        <v>3265</v>
      </c>
      <c r="G651" t="s">
        <v>4024</v>
      </c>
      <c r="H651" s="8">
        <v>45447</v>
      </c>
      <c r="I651" s="8">
        <v>219512</v>
      </c>
      <c r="J651" t="s">
        <v>3041</v>
      </c>
      <c r="K651" s="8">
        <v>219512</v>
      </c>
      <c r="M651">
        <v>220</v>
      </c>
      <c r="N651">
        <v>100</v>
      </c>
      <c r="O651" t="s">
        <v>4038</v>
      </c>
      <c r="P651" t="s">
        <v>4177</v>
      </c>
      <c r="Q651" t="s">
        <v>4046</v>
      </c>
      <c r="R651" t="s">
        <v>5777</v>
      </c>
      <c r="S651" t="s">
        <v>4101</v>
      </c>
      <c r="T651" t="s">
        <v>3059</v>
      </c>
      <c r="U651" t="s">
        <v>4049</v>
      </c>
      <c r="V651" t="s">
        <v>4031</v>
      </c>
      <c r="W651" t="s">
        <v>4043</v>
      </c>
      <c r="X651" t="s">
        <v>3270</v>
      </c>
      <c r="Y651" t="s">
        <v>4238</v>
      </c>
      <c r="Z651" t="s">
        <v>3283</v>
      </c>
      <c r="AA651" t="s">
        <v>4357</v>
      </c>
      <c r="AB651" t="s">
        <v>4303</v>
      </c>
      <c r="AC651" t="s">
        <v>4036</v>
      </c>
      <c r="AD651" t="s">
        <v>4018</v>
      </c>
      <c r="AE651" t="s">
        <v>3060</v>
      </c>
      <c r="AF651" t="s">
        <v>3271</v>
      </c>
      <c r="AG651" t="s">
        <v>3265</v>
      </c>
      <c r="AH651" t="s">
        <v>1220</v>
      </c>
      <c r="AI651" t="s">
        <v>3074</v>
      </c>
      <c r="AJ651" t="s">
        <v>3284</v>
      </c>
      <c r="AK651" t="s">
        <v>3274</v>
      </c>
      <c r="AL651" t="s">
        <v>3275</v>
      </c>
      <c r="AM651" t="s">
        <v>3028</v>
      </c>
      <c r="AN651" t="s">
        <v>3063</v>
      </c>
    </row>
    <row r="652" spans="1:40" x14ac:dyDescent="0.25">
      <c r="A652">
        <v>1025641539</v>
      </c>
      <c r="B652">
        <v>13676</v>
      </c>
      <c r="C652" t="s">
        <v>5778</v>
      </c>
      <c r="D652" t="s">
        <v>3265</v>
      </c>
      <c r="E652" s="8">
        <v>39350</v>
      </c>
      <c r="F652" t="s">
        <v>3265</v>
      </c>
      <c r="G652" t="s">
        <v>4024</v>
      </c>
      <c r="H652" s="8">
        <v>45447</v>
      </c>
      <c r="I652" s="8">
        <v>219512</v>
      </c>
      <c r="J652" t="s">
        <v>3041</v>
      </c>
      <c r="K652" s="8">
        <v>219512</v>
      </c>
      <c r="M652">
        <v>220</v>
      </c>
      <c r="N652">
        <v>100</v>
      </c>
      <c r="O652" t="s">
        <v>4038</v>
      </c>
      <c r="P652" t="s">
        <v>4177</v>
      </c>
      <c r="Q652" t="s">
        <v>4046</v>
      </c>
      <c r="R652" t="s">
        <v>5779</v>
      </c>
      <c r="S652" t="s">
        <v>3100</v>
      </c>
      <c r="T652" t="s">
        <v>3059</v>
      </c>
      <c r="U652" t="s">
        <v>4049</v>
      </c>
      <c r="V652" t="s">
        <v>4356</v>
      </c>
      <c r="W652" t="s">
        <v>4043</v>
      </c>
      <c r="X652" t="s">
        <v>3270</v>
      </c>
      <c r="Y652" t="s">
        <v>4238</v>
      </c>
      <c r="Z652" t="s">
        <v>3283</v>
      </c>
      <c r="AA652" t="s">
        <v>4357</v>
      </c>
      <c r="AB652" t="s">
        <v>4303</v>
      </c>
      <c r="AC652" t="s">
        <v>4036</v>
      </c>
      <c r="AD652" t="s">
        <v>4018</v>
      </c>
      <c r="AE652" t="s">
        <v>3060</v>
      </c>
      <c r="AF652" t="s">
        <v>3271</v>
      </c>
      <c r="AG652" t="s">
        <v>3265</v>
      </c>
      <c r="AH652" t="s">
        <v>1220</v>
      </c>
      <c r="AI652" t="s">
        <v>3074</v>
      </c>
      <c r="AJ652" t="s">
        <v>3284</v>
      </c>
      <c r="AK652" t="s">
        <v>3274</v>
      </c>
      <c r="AL652" t="s">
        <v>3275</v>
      </c>
      <c r="AM652" t="s">
        <v>3028</v>
      </c>
      <c r="AN652" t="s">
        <v>3063</v>
      </c>
    </row>
    <row r="653" spans="1:40" x14ac:dyDescent="0.25">
      <c r="A653">
        <v>1020454961</v>
      </c>
      <c r="B653">
        <v>13682</v>
      </c>
      <c r="C653" t="s">
        <v>5782</v>
      </c>
      <c r="D653" t="s">
        <v>5439</v>
      </c>
      <c r="E653" s="8">
        <v>40750</v>
      </c>
      <c r="F653" t="s">
        <v>3265</v>
      </c>
      <c r="G653" t="s">
        <v>4024</v>
      </c>
      <c r="H653" s="8">
        <v>45447</v>
      </c>
      <c r="I653" s="8">
        <v>219512</v>
      </c>
      <c r="J653" t="s">
        <v>3041</v>
      </c>
      <c r="K653" s="8">
        <v>219512</v>
      </c>
      <c r="M653">
        <v>220</v>
      </c>
      <c r="N653">
        <v>100</v>
      </c>
      <c r="O653" t="s">
        <v>4038</v>
      </c>
      <c r="P653" t="s">
        <v>4177</v>
      </c>
      <c r="Q653" t="s">
        <v>4046</v>
      </c>
      <c r="R653" t="s">
        <v>5783</v>
      </c>
      <c r="S653" t="s">
        <v>5754</v>
      </c>
      <c r="T653" t="s">
        <v>3059</v>
      </c>
      <c r="U653" t="s">
        <v>4049</v>
      </c>
      <c r="V653" t="s">
        <v>4031</v>
      </c>
      <c r="W653" t="s">
        <v>4043</v>
      </c>
      <c r="X653" t="s">
        <v>3270</v>
      </c>
      <c r="Y653" t="s">
        <v>4238</v>
      </c>
      <c r="Z653" t="s">
        <v>5312</v>
      </c>
      <c r="AA653" t="s">
        <v>5313</v>
      </c>
      <c r="AB653" t="s">
        <v>4303</v>
      </c>
      <c r="AC653" t="s">
        <v>4036</v>
      </c>
      <c r="AD653" t="s">
        <v>4018</v>
      </c>
      <c r="AE653" t="s">
        <v>3060</v>
      </c>
      <c r="AF653" t="s">
        <v>3271</v>
      </c>
      <c r="AG653" t="s">
        <v>3265</v>
      </c>
      <c r="AH653" t="s">
        <v>1220</v>
      </c>
      <c r="AI653" t="s">
        <v>3074</v>
      </c>
      <c r="AJ653" t="s">
        <v>5314</v>
      </c>
      <c r="AK653" t="s">
        <v>3274</v>
      </c>
      <c r="AL653" t="s">
        <v>3275</v>
      </c>
      <c r="AM653" t="s">
        <v>3028</v>
      </c>
      <c r="AN653" t="s">
        <v>3063</v>
      </c>
    </row>
    <row r="654" spans="1:40" x14ac:dyDescent="0.25">
      <c r="A654">
        <v>1111746558</v>
      </c>
      <c r="B654">
        <v>13702</v>
      </c>
      <c r="C654" t="s">
        <v>5791</v>
      </c>
      <c r="D654" t="s">
        <v>3298</v>
      </c>
      <c r="E654" s="8">
        <v>40108</v>
      </c>
      <c r="F654" t="s">
        <v>3298</v>
      </c>
      <c r="G654" t="s">
        <v>4024</v>
      </c>
      <c r="H654" s="8">
        <v>45454</v>
      </c>
      <c r="I654" s="8">
        <v>46548</v>
      </c>
      <c r="J654" t="s">
        <v>3041</v>
      </c>
      <c r="K654" s="8">
        <v>219512</v>
      </c>
      <c r="M654">
        <v>220</v>
      </c>
      <c r="N654">
        <v>100</v>
      </c>
      <c r="O654" t="s">
        <v>4067</v>
      </c>
      <c r="P654" t="s">
        <v>4006</v>
      </c>
      <c r="Q654" t="s">
        <v>4027</v>
      </c>
      <c r="R654" t="s">
        <v>5792</v>
      </c>
      <c r="S654" t="s">
        <v>4140</v>
      </c>
      <c r="T654" t="s">
        <v>3063</v>
      </c>
      <c r="U654" t="s">
        <v>4114</v>
      </c>
      <c r="V654" t="s">
        <v>4042</v>
      </c>
      <c r="W654" t="s">
        <v>4190</v>
      </c>
      <c r="X654" t="s">
        <v>3303</v>
      </c>
      <c r="Y654" t="s">
        <v>4115</v>
      </c>
      <c r="Z654" t="s">
        <v>3305</v>
      </c>
      <c r="AA654" t="s">
        <v>4096</v>
      </c>
      <c r="AB654" t="s">
        <v>4118</v>
      </c>
      <c r="AC654" t="s">
        <v>4036</v>
      </c>
      <c r="AD654" t="s">
        <v>4018</v>
      </c>
      <c r="AE654" t="s">
        <v>3060</v>
      </c>
      <c r="AF654" t="s">
        <v>3304</v>
      </c>
      <c r="AG654" t="s">
        <v>3298</v>
      </c>
      <c r="AH654" t="s">
        <v>815</v>
      </c>
      <c r="AI654" t="s">
        <v>3074</v>
      </c>
      <c r="AJ654" t="s">
        <v>3306</v>
      </c>
      <c r="AK654" t="s">
        <v>3274</v>
      </c>
      <c r="AL654" t="s">
        <v>3275</v>
      </c>
      <c r="AM654" t="s">
        <v>3028</v>
      </c>
      <c r="AN654" t="s">
        <v>3063</v>
      </c>
    </row>
    <row r="655" spans="1:40" x14ac:dyDescent="0.25">
      <c r="A655">
        <v>1118286549</v>
      </c>
      <c r="B655">
        <v>13703</v>
      </c>
      <c r="C655" t="s">
        <v>5789</v>
      </c>
      <c r="D655" t="s">
        <v>4503</v>
      </c>
      <c r="E655" s="8">
        <v>38518</v>
      </c>
      <c r="F655" t="s">
        <v>3298</v>
      </c>
      <c r="G655" t="s">
        <v>4024</v>
      </c>
      <c r="H655" s="8">
        <v>45454</v>
      </c>
      <c r="I655" s="8">
        <v>46548</v>
      </c>
      <c r="J655" t="s">
        <v>3041</v>
      </c>
      <c r="K655" s="8">
        <v>219512</v>
      </c>
      <c r="M655">
        <v>220</v>
      </c>
      <c r="N655">
        <v>100</v>
      </c>
      <c r="O655" t="s">
        <v>4067</v>
      </c>
      <c r="P655" t="s">
        <v>4142</v>
      </c>
      <c r="Q655" t="s">
        <v>4027</v>
      </c>
      <c r="R655" t="s">
        <v>5790</v>
      </c>
      <c r="S655" t="s">
        <v>4140</v>
      </c>
      <c r="T655" t="s">
        <v>3063</v>
      </c>
      <c r="U655" t="s">
        <v>4114</v>
      </c>
      <c r="V655" t="s">
        <v>4042</v>
      </c>
      <c r="W655" t="s">
        <v>4190</v>
      </c>
      <c r="X655" t="s">
        <v>3303</v>
      </c>
      <c r="Y655" t="s">
        <v>4115</v>
      </c>
      <c r="Z655" t="s">
        <v>3305</v>
      </c>
      <c r="AA655" t="s">
        <v>4096</v>
      </c>
      <c r="AB655" t="s">
        <v>4118</v>
      </c>
      <c r="AC655" t="s">
        <v>4036</v>
      </c>
      <c r="AD655" t="s">
        <v>4018</v>
      </c>
      <c r="AE655" t="s">
        <v>3060</v>
      </c>
      <c r="AF655" t="s">
        <v>3304</v>
      </c>
      <c r="AG655" t="s">
        <v>3298</v>
      </c>
      <c r="AH655" t="s">
        <v>815</v>
      </c>
      <c r="AI655" t="s">
        <v>3074</v>
      </c>
      <c r="AJ655" t="s">
        <v>3306</v>
      </c>
      <c r="AK655" t="s">
        <v>3274</v>
      </c>
      <c r="AL655" t="s">
        <v>3275</v>
      </c>
      <c r="AM655" t="s">
        <v>3028</v>
      </c>
      <c r="AN655" t="s">
        <v>3063</v>
      </c>
    </row>
    <row r="656" spans="1:40" x14ac:dyDescent="0.25">
      <c r="A656">
        <v>71734582</v>
      </c>
      <c r="B656">
        <v>13708</v>
      </c>
      <c r="C656" t="s">
        <v>5793</v>
      </c>
      <c r="D656" t="s">
        <v>3265</v>
      </c>
      <c r="E656" s="8">
        <v>33372</v>
      </c>
      <c r="F656" t="s">
        <v>3265</v>
      </c>
      <c r="G656" t="s">
        <v>4024</v>
      </c>
      <c r="H656" s="8">
        <v>45454</v>
      </c>
      <c r="I656" s="8">
        <v>219512</v>
      </c>
      <c r="J656" t="s">
        <v>3041</v>
      </c>
      <c r="K656" s="8">
        <v>219512</v>
      </c>
      <c r="M656">
        <v>220</v>
      </c>
      <c r="N656">
        <v>100</v>
      </c>
      <c r="O656" t="s">
        <v>4038</v>
      </c>
      <c r="P656" t="s">
        <v>4177</v>
      </c>
      <c r="Q656" t="s">
        <v>4007</v>
      </c>
      <c r="R656" t="s">
        <v>5794</v>
      </c>
      <c r="S656" t="s">
        <v>4101</v>
      </c>
      <c r="T656" t="s">
        <v>3059</v>
      </c>
      <c r="U656" t="s">
        <v>4049</v>
      </c>
      <c r="V656" t="s">
        <v>4031</v>
      </c>
      <c r="W656" t="s">
        <v>4043</v>
      </c>
      <c r="X656" t="s">
        <v>3270</v>
      </c>
      <c r="Y656" t="s">
        <v>4238</v>
      </c>
      <c r="Z656" t="s">
        <v>3283</v>
      </c>
      <c r="AA656" t="s">
        <v>4357</v>
      </c>
      <c r="AB656" t="s">
        <v>4303</v>
      </c>
      <c r="AC656" t="s">
        <v>4036</v>
      </c>
      <c r="AD656" t="s">
        <v>4018</v>
      </c>
      <c r="AE656" t="s">
        <v>3060</v>
      </c>
      <c r="AF656" t="s">
        <v>3271</v>
      </c>
      <c r="AG656" t="s">
        <v>3265</v>
      </c>
      <c r="AH656" t="s">
        <v>1220</v>
      </c>
      <c r="AI656" t="s">
        <v>3074</v>
      </c>
      <c r="AJ656" t="s">
        <v>3284</v>
      </c>
      <c r="AK656" t="s">
        <v>3274</v>
      </c>
      <c r="AL656" t="s">
        <v>3275</v>
      </c>
      <c r="AM656" t="s">
        <v>3028</v>
      </c>
      <c r="AN656" t="s">
        <v>3063</v>
      </c>
    </row>
    <row r="657" spans="1:40" x14ac:dyDescent="0.25">
      <c r="A657">
        <v>71362384</v>
      </c>
      <c r="B657">
        <v>13710</v>
      </c>
      <c r="C657" t="s">
        <v>5787</v>
      </c>
      <c r="D657" t="s">
        <v>3265</v>
      </c>
      <c r="E657" s="8">
        <v>37043</v>
      </c>
      <c r="F657" t="s">
        <v>3265</v>
      </c>
      <c r="G657" t="s">
        <v>4024</v>
      </c>
      <c r="H657" s="8">
        <v>45454</v>
      </c>
      <c r="I657" s="8">
        <v>219512</v>
      </c>
      <c r="J657" t="s">
        <v>3041</v>
      </c>
      <c r="K657" s="8">
        <v>219512</v>
      </c>
      <c r="M657">
        <v>220</v>
      </c>
      <c r="N657">
        <v>100</v>
      </c>
      <c r="O657" t="s">
        <v>4038</v>
      </c>
      <c r="P657" t="s">
        <v>4177</v>
      </c>
      <c r="Q657" t="s">
        <v>4027</v>
      </c>
      <c r="R657" t="s">
        <v>5788</v>
      </c>
      <c r="S657" t="s">
        <v>3100</v>
      </c>
      <c r="T657" t="s">
        <v>3059</v>
      </c>
      <c r="U657" t="s">
        <v>4049</v>
      </c>
      <c r="V657" t="s">
        <v>4356</v>
      </c>
      <c r="W657" t="s">
        <v>4043</v>
      </c>
      <c r="X657" t="s">
        <v>3270</v>
      </c>
      <c r="Y657" t="s">
        <v>4238</v>
      </c>
      <c r="Z657" t="s">
        <v>3283</v>
      </c>
      <c r="AA657" t="s">
        <v>4357</v>
      </c>
      <c r="AB657" t="s">
        <v>4303</v>
      </c>
      <c r="AC657" t="s">
        <v>4036</v>
      </c>
      <c r="AD657" t="s">
        <v>4018</v>
      </c>
      <c r="AE657" t="s">
        <v>3060</v>
      </c>
      <c r="AF657" t="s">
        <v>3271</v>
      </c>
      <c r="AG657" t="s">
        <v>3265</v>
      </c>
      <c r="AH657" t="s">
        <v>1220</v>
      </c>
      <c r="AI657" t="s">
        <v>3074</v>
      </c>
      <c r="AJ657" t="s">
        <v>3284</v>
      </c>
      <c r="AK657" t="s">
        <v>3274</v>
      </c>
      <c r="AL657" t="s">
        <v>3275</v>
      </c>
      <c r="AM657" t="s">
        <v>3028</v>
      </c>
      <c r="AN657" t="s">
        <v>3063</v>
      </c>
    </row>
    <row r="658" spans="1:40" x14ac:dyDescent="0.25">
      <c r="A658">
        <v>1045713276</v>
      </c>
      <c r="B658">
        <v>13713</v>
      </c>
      <c r="C658" t="s">
        <v>5795</v>
      </c>
      <c r="D658" t="s">
        <v>4198</v>
      </c>
      <c r="E658" s="8">
        <v>40645</v>
      </c>
      <c r="F658" t="s">
        <v>4004</v>
      </c>
      <c r="G658" t="s">
        <v>4024</v>
      </c>
      <c r="H658" s="8">
        <v>45455</v>
      </c>
      <c r="I658" s="8">
        <v>46549</v>
      </c>
      <c r="J658" t="s">
        <v>3041</v>
      </c>
      <c r="K658" s="8">
        <v>219512</v>
      </c>
      <c r="M658">
        <v>220</v>
      </c>
      <c r="N658">
        <v>100</v>
      </c>
      <c r="O658" t="s">
        <v>4067</v>
      </c>
      <c r="P658" t="s">
        <v>4177</v>
      </c>
      <c r="Q658" t="s">
        <v>4046</v>
      </c>
      <c r="R658" t="s">
        <v>5796</v>
      </c>
      <c r="S658" t="s">
        <v>4244</v>
      </c>
      <c r="T658" t="s">
        <v>4079</v>
      </c>
      <c r="U658" t="s">
        <v>4063</v>
      </c>
      <c r="V658" t="s">
        <v>4011</v>
      </c>
      <c r="W658" t="s">
        <v>4190</v>
      </c>
      <c r="X658" t="s">
        <v>4245</v>
      </c>
      <c r="Y658" t="s">
        <v>4246</v>
      </c>
      <c r="Z658" t="s">
        <v>3293</v>
      </c>
      <c r="AA658" t="s">
        <v>4082</v>
      </c>
      <c r="AB658" t="s">
        <v>4083</v>
      </c>
      <c r="AC658" t="s">
        <v>4017</v>
      </c>
      <c r="AD658" t="s">
        <v>4018</v>
      </c>
      <c r="AE658" t="s">
        <v>4247</v>
      </c>
      <c r="AF658" t="s">
        <v>3093</v>
      </c>
      <c r="AG658" t="s">
        <v>3292</v>
      </c>
      <c r="AH658" t="s">
        <v>3294</v>
      </c>
      <c r="AI658" t="s">
        <v>3295</v>
      </c>
      <c r="AJ658" t="s">
        <v>3296</v>
      </c>
      <c r="AK658" t="s">
        <v>3285</v>
      </c>
      <c r="AL658" t="s">
        <v>3275</v>
      </c>
      <c r="AM658" t="s">
        <v>3091</v>
      </c>
      <c r="AN658" t="s">
        <v>3055</v>
      </c>
    </row>
    <row r="659" spans="1:40" x14ac:dyDescent="0.25">
      <c r="A659">
        <v>94405141</v>
      </c>
      <c r="B659">
        <v>13716</v>
      </c>
      <c r="C659" t="s">
        <v>5800</v>
      </c>
      <c r="D659" t="s">
        <v>3298</v>
      </c>
      <c r="E659" s="8">
        <v>33753</v>
      </c>
      <c r="F659" t="s">
        <v>3298</v>
      </c>
      <c r="G659" t="s">
        <v>4024</v>
      </c>
      <c r="H659" s="8">
        <v>45456</v>
      </c>
      <c r="I659" s="8">
        <v>46550</v>
      </c>
      <c r="J659" t="s">
        <v>3041</v>
      </c>
      <c r="K659" s="8">
        <v>219512</v>
      </c>
      <c r="M659">
        <v>220</v>
      </c>
      <c r="N659">
        <v>100</v>
      </c>
      <c r="O659" t="s">
        <v>4067</v>
      </c>
      <c r="P659" t="s">
        <v>4086</v>
      </c>
      <c r="Q659" t="s">
        <v>4027</v>
      </c>
      <c r="R659" t="s">
        <v>5801</v>
      </c>
      <c r="S659" t="s">
        <v>3100</v>
      </c>
      <c r="T659" t="s">
        <v>3063</v>
      </c>
      <c r="U659" t="s">
        <v>4114</v>
      </c>
      <c r="V659" t="s">
        <v>4042</v>
      </c>
      <c r="W659" t="s">
        <v>4190</v>
      </c>
      <c r="X659" t="s">
        <v>3303</v>
      </c>
      <c r="Y659" t="s">
        <v>4115</v>
      </c>
      <c r="Z659" t="s">
        <v>4116</v>
      </c>
      <c r="AA659" t="s">
        <v>4117</v>
      </c>
      <c r="AB659" t="s">
        <v>4118</v>
      </c>
      <c r="AC659" t="s">
        <v>4036</v>
      </c>
      <c r="AD659" t="s">
        <v>4018</v>
      </c>
      <c r="AE659" t="s">
        <v>3060</v>
      </c>
      <c r="AF659" t="s">
        <v>3304</v>
      </c>
      <c r="AG659" t="s">
        <v>3298</v>
      </c>
      <c r="AH659" t="s">
        <v>815</v>
      </c>
      <c r="AI659" t="s">
        <v>3074</v>
      </c>
      <c r="AJ659" t="s">
        <v>4119</v>
      </c>
      <c r="AK659" t="s">
        <v>3274</v>
      </c>
      <c r="AL659" t="s">
        <v>3275</v>
      </c>
      <c r="AM659" t="s">
        <v>3028</v>
      </c>
      <c r="AN659" t="s">
        <v>3063</v>
      </c>
    </row>
    <row r="660" spans="1:40" x14ac:dyDescent="0.25">
      <c r="A660">
        <v>6364674</v>
      </c>
      <c r="B660">
        <v>13720</v>
      </c>
      <c r="C660" t="s">
        <v>5797</v>
      </c>
      <c r="D660" t="s">
        <v>5798</v>
      </c>
      <c r="E660" s="8">
        <v>44545</v>
      </c>
      <c r="F660" t="s">
        <v>3298</v>
      </c>
      <c r="G660" t="s">
        <v>4024</v>
      </c>
      <c r="H660" s="8">
        <v>45456</v>
      </c>
      <c r="I660" s="8">
        <v>46550</v>
      </c>
      <c r="J660" t="s">
        <v>3041</v>
      </c>
      <c r="K660" s="8">
        <v>219512</v>
      </c>
      <c r="M660">
        <v>220</v>
      </c>
      <c r="N660">
        <v>100</v>
      </c>
      <c r="O660" t="s">
        <v>4067</v>
      </c>
      <c r="P660" t="s">
        <v>4177</v>
      </c>
      <c r="Q660" t="s">
        <v>4027</v>
      </c>
      <c r="R660" t="s">
        <v>5799</v>
      </c>
      <c r="S660" t="s">
        <v>4475</v>
      </c>
      <c r="T660" t="s">
        <v>3063</v>
      </c>
      <c r="U660" t="s">
        <v>4114</v>
      </c>
      <c r="V660" t="s">
        <v>4042</v>
      </c>
      <c r="W660" t="s">
        <v>4190</v>
      </c>
      <c r="X660" t="s">
        <v>3303</v>
      </c>
      <c r="Y660" t="s">
        <v>4115</v>
      </c>
      <c r="Z660" t="s">
        <v>2796</v>
      </c>
      <c r="AA660" t="s">
        <v>4251</v>
      </c>
      <c r="AB660" t="s">
        <v>4118</v>
      </c>
      <c r="AC660" t="s">
        <v>4036</v>
      </c>
      <c r="AD660" t="s">
        <v>5659</v>
      </c>
      <c r="AE660" t="s">
        <v>3060</v>
      </c>
      <c r="AF660" t="s">
        <v>3304</v>
      </c>
      <c r="AG660" t="s">
        <v>3298</v>
      </c>
      <c r="AH660" t="s">
        <v>815</v>
      </c>
      <c r="AI660" t="s">
        <v>3074</v>
      </c>
      <c r="AJ660" t="s">
        <v>3073</v>
      </c>
      <c r="AK660" t="s">
        <v>3274</v>
      </c>
      <c r="AL660" t="s">
        <v>3275</v>
      </c>
      <c r="AM660" t="s">
        <v>3028</v>
      </c>
      <c r="AN660" t="s">
        <v>3063</v>
      </c>
    </row>
    <row r="661" spans="1:40" x14ac:dyDescent="0.25">
      <c r="A661">
        <v>94325163</v>
      </c>
      <c r="B661">
        <v>13731</v>
      </c>
      <c r="C661" t="s">
        <v>5802</v>
      </c>
      <c r="D661" t="s">
        <v>3449</v>
      </c>
      <c r="E661" s="8">
        <v>34505</v>
      </c>
      <c r="F661" t="s">
        <v>3298</v>
      </c>
      <c r="G661" t="s">
        <v>4024</v>
      </c>
      <c r="H661" s="8">
        <v>45460</v>
      </c>
      <c r="I661" s="8">
        <v>46554</v>
      </c>
      <c r="J661" t="s">
        <v>3041</v>
      </c>
      <c r="K661" s="8">
        <v>219512</v>
      </c>
      <c r="M661">
        <v>220</v>
      </c>
      <c r="N661">
        <v>100</v>
      </c>
      <c r="O661" t="s">
        <v>4067</v>
      </c>
      <c r="P661" t="s">
        <v>4142</v>
      </c>
      <c r="Q661" t="s">
        <v>4027</v>
      </c>
      <c r="R661" t="s">
        <v>5803</v>
      </c>
      <c r="S661" t="s">
        <v>4494</v>
      </c>
      <c r="T661" t="s">
        <v>3063</v>
      </c>
      <c r="U661" t="s">
        <v>4114</v>
      </c>
      <c r="V661" t="s">
        <v>4042</v>
      </c>
      <c r="W661" t="s">
        <v>4190</v>
      </c>
      <c r="X661" t="s">
        <v>3303</v>
      </c>
      <c r="Y661" t="s">
        <v>4115</v>
      </c>
      <c r="Z661" t="s">
        <v>2796</v>
      </c>
      <c r="AA661" t="s">
        <v>4251</v>
      </c>
      <c r="AB661" t="s">
        <v>4118</v>
      </c>
      <c r="AC661" t="s">
        <v>4036</v>
      </c>
      <c r="AD661" t="s">
        <v>4018</v>
      </c>
      <c r="AE661" t="s">
        <v>3060</v>
      </c>
      <c r="AF661" t="s">
        <v>3304</v>
      </c>
      <c r="AG661" t="s">
        <v>3298</v>
      </c>
      <c r="AH661" t="s">
        <v>815</v>
      </c>
      <c r="AI661" t="s">
        <v>3074</v>
      </c>
      <c r="AJ661" t="s">
        <v>3073</v>
      </c>
      <c r="AK661" t="s">
        <v>3274</v>
      </c>
      <c r="AL661" t="s">
        <v>3275</v>
      </c>
      <c r="AM661" t="s">
        <v>3028</v>
      </c>
      <c r="AN661" t="s">
        <v>3063</v>
      </c>
    </row>
    <row r="662" spans="1:40" x14ac:dyDescent="0.25">
      <c r="A662">
        <v>1037619253</v>
      </c>
      <c r="B662">
        <v>13739</v>
      </c>
      <c r="C662" t="s">
        <v>5804</v>
      </c>
      <c r="D662" t="s">
        <v>4253</v>
      </c>
      <c r="E662" s="8">
        <v>41041</v>
      </c>
      <c r="F662" t="s">
        <v>3265</v>
      </c>
      <c r="G662" t="s">
        <v>4024</v>
      </c>
      <c r="H662" s="8">
        <v>45462</v>
      </c>
      <c r="I662" s="8">
        <v>219512</v>
      </c>
      <c r="J662" t="s">
        <v>3041</v>
      </c>
      <c r="K662" s="8">
        <v>219512</v>
      </c>
      <c r="M662">
        <v>220</v>
      </c>
      <c r="N662">
        <v>100</v>
      </c>
      <c r="O662" t="s">
        <v>4038</v>
      </c>
      <c r="P662" t="s">
        <v>4177</v>
      </c>
      <c r="Q662" t="s">
        <v>4076</v>
      </c>
      <c r="R662" t="s">
        <v>5805</v>
      </c>
      <c r="S662" t="s">
        <v>3100</v>
      </c>
      <c r="T662" t="s">
        <v>3059</v>
      </c>
      <c r="U662" t="s">
        <v>4049</v>
      </c>
      <c r="V662" t="s">
        <v>4356</v>
      </c>
      <c r="W662" t="s">
        <v>4043</v>
      </c>
      <c r="X662" t="s">
        <v>3270</v>
      </c>
      <c r="Y662" t="s">
        <v>4238</v>
      </c>
      <c r="Z662" t="s">
        <v>3283</v>
      </c>
      <c r="AA662" t="s">
        <v>4357</v>
      </c>
      <c r="AB662" t="s">
        <v>4303</v>
      </c>
      <c r="AC662" t="s">
        <v>4036</v>
      </c>
      <c r="AD662" t="s">
        <v>4018</v>
      </c>
      <c r="AE662" t="s">
        <v>3060</v>
      </c>
      <c r="AF662" t="s">
        <v>3271</v>
      </c>
      <c r="AG662" t="s">
        <v>3265</v>
      </c>
      <c r="AH662" t="s">
        <v>1220</v>
      </c>
      <c r="AI662" t="s">
        <v>3074</v>
      </c>
      <c r="AJ662" t="s">
        <v>3284</v>
      </c>
      <c r="AK662" t="s">
        <v>3274</v>
      </c>
      <c r="AL662" t="s">
        <v>3275</v>
      </c>
      <c r="AM662" t="s">
        <v>3028</v>
      </c>
      <c r="AN662" t="s">
        <v>3063</v>
      </c>
    </row>
    <row r="663" spans="1:40" x14ac:dyDescent="0.25">
      <c r="A663">
        <v>16075085</v>
      </c>
      <c r="B663">
        <v>13744</v>
      </c>
      <c r="C663" t="s">
        <v>5806</v>
      </c>
      <c r="D663" t="s">
        <v>5064</v>
      </c>
      <c r="E663" s="8">
        <v>37011</v>
      </c>
      <c r="F663" t="s">
        <v>5064</v>
      </c>
      <c r="G663" t="s">
        <v>4024</v>
      </c>
      <c r="H663" s="8">
        <v>45463</v>
      </c>
      <c r="I663" s="8">
        <v>219512</v>
      </c>
      <c r="J663" t="s">
        <v>3041</v>
      </c>
      <c r="K663" s="8">
        <v>219512</v>
      </c>
      <c r="M663">
        <v>220</v>
      </c>
      <c r="N663">
        <v>100</v>
      </c>
      <c r="O663" t="s">
        <v>4038</v>
      </c>
      <c r="P663" t="s">
        <v>4055</v>
      </c>
      <c r="Q663" t="s">
        <v>4027</v>
      </c>
      <c r="R663" t="s">
        <v>5807</v>
      </c>
      <c r="S663" t="s">
        <v>4109</v>
      </c>
      <c r="T663" t="s">
        <v>3059</v>
      </c>
      <c r="U663" t="s">
        <v>4387</v>
      </c>
      <c r="V663" t="s">
        <v>4356</v>
      </c>
      <c r="W663" t="s">
        <v>4043</v>
      </c>
      <c r="X663" t="s">
        <v>3270</v>
      </c>
      <c r="Y663" t="s">
        <v>4238</v>
      </c>
      <c r="Z663" t="s">
        <v>3283</v>
      </c>
      <c r="AA663" t="s">
        <v>4357</v>
      </c>
      <c r="AB663" t="s">
        <v>4303</v>
      </c>
      <c r="AC663" t="s">
        <v>4036</v>
      </c>
      <c r="AD663" t="s">
        <v>4018</v>
      </c>
      <c r="AE663" t="s">
        <v>3060</v>
      </c>
      <c r="AF663" t="s">
        <v>3271</v>
      </c>
      <c r="AG663" t="s">
        <v>3265</v>
      </c>
      <c r="AH663" t="s">
        <v>1220</v>
      </c>
      <c r="AI663" t="s">
        <v>3074</v>
      </c>
      <c r="AJ663" t="s">
        <v>3284</v>
      </c>
      <c r="AK663" t="s">
        <v>3274</v>
      </c>
      <c r="AL663" t="s">
        <v>3275</v>
      </c>
      <c r="AM663" t="s">
        <v>3028</v>
      </c>
      <c r="AN663" t="s">
        <v>3063</v>
      </c>
    </row>
    <row r="664" spans="1:40" x14ac:dyDescent="0.25">
      <c r="A664">
        <v>5953395</v>
      </c>
      <c r="B664">
        <v>13751</v>
      </c>
      <c r="C664" t="s">
        <v>5808</v>
      </c>
      <c r="D664" t="s">
        <v>4004</v>
      </c>
      <c r="E664" s="8">
        <v>45444</v>
      </c>
      <c r="F664" t="s">
        <v>3298</v>
      </c>
      <c r="G664" t="s">
        <v>4024</v>
      </c>
      <c r="H664" s="8">
        <v>45467</v>
      </c>
      <c r="I664" s="8">
        <v>46561</v>
      </c>
      <c r="J664" t="s">
        <v>3041</v>
      </c>
      <c r="K664" s="8">
        <v>219512</v>
      </c>
      <c r="M664">
        <v>220</v>
      </c>
      <c r="N664">
        <v>100</v>
      </c>
      <c r="O664" t="s">
        <v>4067</v>
      </c>
      <c r="P664" t="s">
        <v>4086</v>
      </c>
      <c r="Q664" t="s">
        <v>4027</v>
      </c>
      <c r="R664" t="s">
        <v>5809</v>
      </c>
      <c r="S664" t="s">
        <v>4130</v>
      </c>
      <c r="T664" t="s">
        <v>3063</v>
      </c>
      <c r="U664" t="s">
        <v>4114</v>
      </c>
      <c r="V664" t="s">
        <v>4042</v>
      </c>
      <c r="W664" t="s">
        <v>4190</v>
      </c>
      <c r="X664" t="s">
        <v>3303</v>
      </c>
      <c r="Y664" t="s">
        <v>4115</v>
      </c>
      <c r="Z664" t="s">
        <v>2796</v>
      </c>
      <c r="AA664" t="s">
        <v>4251</v>
      </c>
      <c r="AB664" t="s">
        <v>4118</v>
      </c>
      <c r="AC664" t="s">
        <v>4036</v>
      </c>
      <c r="AD664" t="s">
        <v>5696</v>
      </c>
      <c r="AE664" t="s">
        <v>3060</v>
      </c>
      <c r="AF664" t="s">
        <v>3304</v>
      </c>
      <c r="AG664" t="s">
        <v>3298</v>
      </c>
      <c r="AH664" t="s">
        <v>815</v>
      </c>
      <c r="AI664" t="s">
        <v>3074</v>
      </c>
      <c r="AJ664" t="s">
        <v>3073</v>
      </c>
      <c r="AK664" t="s">
        <v>3274</v>
      </c>
      <c r="AL664" t="s">
        <v>3275</v>
      </c>
      <c r="AM664" t="s">
        <v>3028</v>
      </c>
      <c r="AN664" t="s">
        <v>3063</v>
      </c>
    </row>
    <row r="665" spans="1:40" x14ac:dyDescent="0.25">
      <c r="A665">
        <v>98461392</v>
      </c>
      <c r="B665">
        <v>13753</v>
      </c>
      <c r="C665" t="s">
        <v>5810</v>
      </c>
      <c r="D665" t="s">
        <v>5811</v>
      </c>
      <c r="E665" s="8">
        <v>35572</v>
      </c>
      <c r="F665" t="s">
        <v>3265</v>
      </c>
      <c r="G665" t="s">
        <v>4024</v>
      </c>
      <c r="H665" s="8">
        <v>45467</v>
      </c>
      <c r="I665" s="8">
        <v>219512</v>
      </c>
      <c r="J665" t="s">
        <v>3041</v>
      </c>
      <c r="K665" s="8">
        <v>219512</v>
      </c>
      <c r="M665">
        <v>220</v>
      </c>
      <c r="N665">
        <v>100</v>
      </c>
      <c r="O665" t="s">
        <v>4038</v>
      </c>
      <c r="P665" t="s">
        <v>4177</v>
      </c>
      <c r="Q665" t="s">
        <v>4027</v>
      </c>
      <c r="R665" t="s">
        <v>5812</v>
      </c>
      <c r="S665" t="s">
        <v>3100</v>
      </c>
      <c r="T665" t="s">
        <v>3059</v>
      </c>
      <c r="U665" t="s">
        <v>4049</v>
      </c>
      <c r="V665" t="s">
        <v>4356</v>
      </c>
      <c r="W665" t="s">
        <v>4043</v>
      </c>
      <c r="X665" t="s">
        <v>3270</v>
      </c>
      <c r="Y665" t="s">
        <v>4238</v>
      </c>
      <c r="Z665" t="s">
        <v>3283</v>
      </c>
      <c r="AA665" t="s">
        <v>4357</v>
      </c>
      <c r="AB665" t="s">
        <v>4303</v>
      </c>
      <c r="AC665" t="s">
        <v>4036</v>
      </c>
      <c r="AD665" t="s">
        <v>4018</v>
      </c>
      <c r="AE665" t="s">
        <v>3060</v>
      </c>
      <c r="AF665" t="s">
        <v>3271</v>
      </c>
      <c r="AG665" t="s">
        <v>3265</v>
      </c>
      <c r="AH665" t="s">
        <v>1220</v>
      </c>
      <c r="AI665" t="s">
        <v>3074</v>
      </c>
      <c r="AJ665" t="s">
        <v>3284</v>
      </c>
      <c r="AK665" t="s">
        <v>3274</v>
      </c>
      <c r="AL665" t="s">
        <v>3275</v>
      </c>
      <c r="AM665" t="s">
        <v>3028</v>
      </c>
      <c r="AN665" t="s">
        <v>3063</v>
      </c>
    </row>
    <row r="666" spans="1:40" x14ac:dyDescent="0.25">
      <c r="A666">
        <v>12830878</v>
      </c>
      <c r="B666">
        <v>13757</v>
      </c>
      <c r="C666" t="s">
        <v>5813</v>
      </c>
      <c r="D666" t="s">
        <v>5814</v>
      </c>
      <c r="E666" s="8">
        <v>35637</v>
      </c>
      <c r="F666" t="s">
        <v>3298</v>
      </c>
      <c r="G666" t="s">
        <v>4024</v>
      </c>
      <c r="H666" s="8">
        <v>45469</v>
      </c>
      <c r="I666" s="8">
        <v>46563</v>
      </c>
      <c r="J666" t="s">
        <v>3041</v>
      </c>
      <c r="K666" s="8">
        <v>219512</v>
      </c>
      <c r="M666">
        <v>220</v>
      </c>
      <c r="N666">
        <v>100</v>
      </c>
      <c r="O666" t="s">
        <v>4067</v>
      </c>
      <c r="P666" t="s">
        <v>4006</v>
      </c>
      <c r="Q666" t="s">
        <v>4027</v>
      </c>
      <c r="R666" t="s">
        <v>5815</v>
      </c>
      <c r="S666" t="s">
        <v>4140</v>
      </c>
      <c r="T666" t="s">
        <v>3063</v>
      </c>
      <c r="U666" t="s">
        <v>4114</v>
      </c>
      <c r="V666" t="s">
        <v>4042</v>
      </c>
      <c r="W666" t="s">
        <v>4190</v>
      </c>
      <c r="X666" t="s">
        <v>3303</v>
      </c>
      <c r="Y666" t="s">
        <v>4115</v>
      </c>
      <c r="Z666" t="s">
        <v>3305</v>
      </c>
      <c r="AA666" t="s">
        <v>4096</v>
      </c>
      <c r="AB666" t="s">
        <v>4118</v>
      </c>
      <c r="AC666" t="s">
        <v>4036</v>
      </c>
      <c r="AD666" t="s">
        <v>4018</v>
      </c>
      <c r="AE666" t="s">
        <v>3060</v>
      </c>
      <c r="AF666" t="s">
        <v>3304</v>
      </c>
      <c r="AG666" t="s">
        <v>3298</v>
      </c>
      <c r="AH666" t="s">
        <v>815</v>
      </c>
      <c r="AI666" t="s">
        <v>3074</v>
      </c>
      <c r="AJ666" t="s">
        <v>3306</v>
      </c>
      <c r="AK666" t="s">
        <v>3274</v>
      </c>
      <c r="AL666" t="s">
        <v>3275</v>
      </c>
      <c r="AM666" t="s">
        <v>3028</v>
      </c>
      <c r="AN666" t="s">
        <v>3063</v>
      </c>
    </row>
    <row r="667" spans="1:40" x14ac:dyDescent="0.25">
      <c r="A667">
        <v>1108253321</v>
      </c>
      <c r="B667">
        <v>13763</v>
      </c>
      <c r="C667" t="s">
        <v>5816</v>
      </c>
      <c r="D667" t="s">
        <v>3298</v>
      </c>
      <c r="E667" s="8">
        <v>42362</v>
      </c>
      <c r="F667" t="s">
        <v>3298</v>
      </c>
      <c r="G667" t="s">
        <v>4024</v>
      </c>
      <c r="H667" s="8">
        <v>45469</v>
      </c>
      <c r="I667" s="8">
        <v>46563</v>
      </c>
      <c r="J667" t="s">
        <v>3041</v>
      </c>
      <c r="K667" s="8">
        <v>219512</v>
      </c>
      <c r="M667">
        <v>220</v>
      </c>
      <c r="N667">
        <v>100</v>
      </c>
      <c r="O667" t="s">
        <v>4038</v>
      </c>
      <c r="P667" t="s">
        <v>4142</v>
      </c>
      <c r="Q667" t="s">
        <v>4027</v>
      </c>
      <c r="R667" t="s">
        <v>5817</v>
      </c>
      <c r="S667" t="s">
        <v>4469</v>
      </c>
      <c r="T667" t="s">
        <v>4131</v>
      </c>
      <c r="U667" t="s">
        <v>4114</v>
      </c>
      <c r="V667" t="s">
        <v>4011</v>
      </c>
      <c r="W667" t="s">
        <v>4190</v>
      </c>
      <c r="X667" t="s">
        <v>3316</v>
      </c>
      <c r="Y667" t="s">
        <v>4711</v>
      </c>
      <c r="Z667" t="s">
        <v>3293</v>
      </c>
      <c r="AA667" t="s">
        <v>4082</v>
      </c>
      <c r="AB667" t="s">
        <v>4083</v>
      </c>
      <c r="AC667" t="s">
        <v>4036</v>
      </c>
      <c r="AD667" t="s">
        <v>4018</v>
      </c>
      <c r="AE667" t="s">
        <v>3317</v>
      </c>
      <c r="AF667" t="s">
        <v>3304</v>
      </c>
      <c r="AG667" t="s">
        <v>3298</v>
      </c>
      <c r="AH667" t="s">
        <v>3294</v>
      </c>
      <c r="AI667" t="s">
        <v>3295</v>
      </c>
      <c r="AJ667" t="s">
        <v>3296</v>
      </c>
      <c r="AK667" t="s">
        <v>3318</v>
      </c>
      <c r="AL667" t="s">
        <v>3275</v>
      </c>
      <c r="AM667" t="s">
        <v>3318</v>
      </c>
      <c r="AN667" t="s">
        <v>3055</v>
      </c>
    </row>
    <row r="668" spans="1:40" x14ac:dyDescent="0.25">
      <c r="A668">
        <v>1030655544</v>
      </c>
      <c r="B668">
        <v>13775</v>
      </c>
      <c r="C668" t="s">
        <v>5818</v>
      </c>
      <c r="D668" t="s">
        <v>4004</v>
      </c>
      <c r="E668" s="8">
        <v>41477</v>
      </c>
      <c r="F668" t="s">
        <v>4004</v>
      </c>
      <c r="G668" t="s">
        <v>4024</v>
      </c>
      <c r="H668" s="8">
        <v>45475</v>
      </c>
      <c r="I668" s="8">
        <v>46569</v>
      </c>
      <c r="J668" t="s">
        <v>3041</v>
      </c>
      <c r="K668" s="8">
        <v>219512</v>
      </c>
      <c r="M668">
        <v>220</v>
      </c>
      <c r="N668">
        <v>100</v>
      </c>
      <c r="O668" t="s">
        <v>4067</v>
      </c>
      <c r="P668" t="s">
        <v>4055</v>
      </c>
      <c r="Q668" t="s">
        <v>4046</v>
      </c>
      <c r="R668" t="s">
        <v>5819</v>
      </c>
      <c r="S668" t="s">
        <v>5820</v>
      </c>
      <c r="T668" t="s">
        <v>3043</v>
      </c>
      <c r="U668" t="s">
        <v>4063</v>
      </c>
      <c r="V668" t="s">
        <v>4011</v>
      </c>
      <c r="W668" t="s">
        <v>4190</v>
      </c>
      <c r="X668" t="s">
        <v>5821</v>
      </c>
      <c r="Y668" t="s">
        <v>5822</v>
      </c>
      <c r="Z668" t="s">
        <v>3293</v>
      </c>
      <c r="AA668" t="s">
        <v>4082</v>
      </c>
      <c r="AB668" t="s">
        <v>4083</v>
      </c>
      <c r="AC668" t="s">
        <v>4017</v>
      </c>
      <c r="AD668" t="s">
        <v>4018</v>
      </c>
      <c r="AE668" t="s">
        <v>4084</v>
      </c>
      <c r="AF668" t="s">
        <v>3093</v>
      </c>
      <c r="AG668" t="s">
        <v>3292</v>
      </c>
      <c r="AH668" t="s">
        <v>3294</v>
      </c>
      <c r="AI668" t="s">
        <v>3295</v>
      </c>
      <c r="AJ668" t="s">
        <v>3296</v>
      </c>
      <c r="AK668" t="s">
        <v>3285</v>
      </c>
      <c r="AL668" t="s">
        <v>3275</v>
      </c>
      <c r="AM668" t="s">
        <v>3081</v>
      </c>
      <c r="AN668" t="s">
        <v>3055</v>
      </c>
    </row>
    <row r="669" spans="1:40" x14ac:dyDescent="0.25">
      <c r="A669">
        <v>89006788</v>
      </c>
      <c r="B669">
        <v>13782</v>
      </c>
      <c r="C669" t="s">
        <v>5823</v>
      </c>
      <c r="D669" t="s">
        <v>5053</v>
      </c>
      <c r="E669" s="8">
        <v>34732</v>
      </c>
      <c r="F669" t="s">
        <v>5053</v>
      </c>
      <c r="G669" t="s">
        <v>4024</v>
      </c>
      <c r="H669" s="8">
        <v>45475</v>
      </c>
      <c r="I669" s="8">
        <v>219512</v>
      </c>
      <c r="J669" t="s">
        <v>3041</v>
      </c>
      <c r="K669" s="8">
        <v>219512</v>
      </c>
      <c r="M669">
        <v>220</v>
      </c>
      <c r="N669">
        <v>100</v>
      </c>
      <c r="O669" t="s">
        <v>4038</v>
      </c>
      <c r="P669" t="s">
        <v>4177</v>
      </c>
      <c r="Q669" t="s">
        <v>4027</v>
      </c>
      <c r="R669" t="s">
        <v>5824</v>
      </c>
      <c r="S669" t="s">
        <v>4029</v>
      </c>
      <c r="T669" t="s">
        <v>3059</v>
      </c>
      <c r="U669" t="s">
        <v>5055</v>
      </c>
      <c r="V669" t="s">
        <v>4031</v>
      </c>
      <c r="W669" t="s">
        <v>4043</v>
      </c>
      <c r="X669" t="s">
        <v>3270</v>
      </c>
      <c r="Y669" t="s">
        <v>4238</v>
      </c>
      <c r="Z669" t="s">
        <v>3283</v>
      </c>
      <c r="AA669" t="s">
        <v>4357</v>
      </c>
      <c r="AB669" t="s">
        <v>4303</v>
      </c>
      <c r="AC669" t="s">
        <v>4036</v>
      </c>
      <c r="AD669" t="s">
        <v>4018</v>
      </c>
      <c r="AE669" t="s">
        <v>3060</v>
      </c>
      <c r="AF669" t="s">
        <v>3271</v>
      </c>
      <c r="AG669" t="s">
        <v>3265</v>
      </c>
      <c r="AH669" t="s">
        <v>1220</v>
      </c>
      <c r="AI669" t="s">
        <v>3074</v>
      </c>
      <c r="AJ669" t="s">
        <v>3284</v>
      </c>
      <c r="AK669" t="s">
        <v>3274</v>
      </c>
      <c r="AL669" t="s">
        <v>3275</v>
      </c>
      <c r="AM669" t="s">
        <v>3028</v>
      </c>
      <c r="AN669" t="s">
        <v>3063</v>
      </c>
    </row>
    <row r="670" spans="1:40" x14ac:dyDescent="0.25">
      <c r="A670">
        <v>1020409088</v>
      </c>
      <c r="B670">
        <v>13815</v>
      </c>
      <c r="C670" t="s">
        <v>5825</v>
      </c>
      <c r="D670" t="s">
        <v>5439</v>
      </c>
      <c r="E670" s="8">
        <v>38616</v>
      </c>
      <c r="F670" t="s">
        <v>3265</v>
      </c>
      <c r="G670" t="s">
        <v>4024</v>
      </c>
      <c r="H670" s="8">
        <v>45477</v>
      </c>
      <c r="I670" s="8">
        <v>219512</v>
      </c>
      <c r="J670" t="s">
        <v>3041</v>
      </c>
      <c r="K670" s="8">
        <v>219512</v>
      </c>
      <c r="M670">
        <v>220</v>
      </c>
      <c r="N670">
        <v>100</v>
      </c>
      <c r="O670" t="s">
        <v>4038</v>
      </c>
      <c r="P670" t="s">
        <v>4177</v>
      </c>
      <c r="Q670" t="s">
        <v>4027</v>
      </c>
      <c r="R670" t="s">
        <v>5826</v>
      </c>
      <c r="S670" t="s">
        <v>5754</v>
      </c>
      <c r="T670" t="s">
        <v>3059</v>
      </c>
      <c r="U670" t="s">
        <v>4049</v>
      </c>
      <c r="V670" t="s">
        <v>4031</v>
      </c>
      <c r="W670" t="s">
        <v>4043</v>
      </c>
      <c r="X670" t="s">
        <v>3270</v>
      </c>
      <c r="Y670" t="s">
        <v>4238</v>
      </c>
      <c r="Z670" t="s">
        <v>3283</v>
      </c>
      <c r="AA670" t="s">
        <v>4357</v>
      </c>
      <c r="AB670" t="s">
        <v>4303</v>
      </c>
      <c r="AC670" t="s">
        <v>4036</v>
      </c>
      <c r="AD670" t="s">
        <v>4018</v>
      </c>
      <c r="AE670" t="s">
        <v>3060</v>
      </c>
      <c r="AF670" t="s">
        <v>3271</v>
      </c>
      <c r="AG670" t="s">
        <v>3265</v>
      </c>
      <c r="AH670" t="s">
        <v>1220</v>
      </c>
      <c r="AI670" t="s">
        <v>3074</v>
      </c>
      <c r="AJ670" t="s">
        <v>3284</v>
      </c>
      <c r="AK670" t="s">
        <v>3274</v>
      </c>
      <c r="AL670" t="s">
        <v>3275</v>
      </c>
      <c r="AM670" t="s">
        <v>3028</v>
      </c>
      <c r="AN670" t="s">
        <v>3063</v>
      </c>
    </row>
    <row r="671" spans="1:40" x14ac:dyDescent="0.25">
      <c r="A671">
        <v>1006632518</v>
      </c>
      <c r="B671">
        <v>13819</v>
      </c>
      <c r="C671" t="s">
        <v>5827</v>
      </c>
      <c r="D671" t="s">
        <v>3337</v>
      </c>
      <c r="E671" s="8">
        <v>43095</v>
      </c>
      <c r="F671" t="s">
        <v>3337</v>
      </c>
      <c r="G671" t="s">
        <v>4024</v>
      </c>
      <c r="H671" s="8">
        <v>45477</v>
      </c>
      <c r="I671" s="8">
        <v>219512</v>
      </c>
      <c r="J671" t="s">
        <v>3041</v>
      </c>
      <c r="K671" s="8">
        <v>219512</v>
      </c>
      <c r="M671">
        <v>220</v>
      </c>
      <c r="N671">
        <v>100</v>
      </c>
      <c r="O671" t="s">
        <v>4038</v>
      </c>
      <c r="P671" t="s">
        <v>4086</v>
      </c>
      <c r="Q671" t="s">
        <v>4027</v>
      </c>
      <c r="R671" t="s">
        <v>5828</v>
      </c>
      <c r="S671" t="s">
        <v>5393</v>
      </c>
      <c r="T671" t="s">
        <v>3063</v>
      </c>
      <c r="U671" t="s">
        <v>4742</v>
      </c>
      <c r="V671" t="s">
        <v>4042</v>
      </c>
      <c r="W671" t="s">
        <v>4043</v>
      </c>
      <c r="X671" t="s">
        <v>4743</v>
      </c>
      <c r="Y671" t="s">
        <v>4744</v>
      </c>
      <c r="Z671" t="s">
        <v>5394</v>
      </c>
      <c r="AA671" t="s">
        <v>5395</v>
      </c>
      <c r="AB671" t="s">
        <v>4097</v>
      </c>
      <c r="AC671" t="s">
        <v>4036</v>
      </c>
      <c r="AD671" t="s">
        <v>4018</v>
      </c>
      <c r="AE671" t="s">
        <v>3060</v>
      </c>
      <c r="AF671" t="s">
        <v>3575</v>
      </c>
      <c r="AG671" t="s">
        <v>3337</v>
      </c>
      <c r="AH671" t="s">
        <v>815</v>
      </c>
      <c r="AI671" t="s">
        <v>3048</v>
      </c>
      <c r="AJ671" t="s">
        <v>5396</v>
      </c>
      <c r="AK671" t="s">
        <v>3274</v>
      </c>
      <c r="AL671" t="s">
        <v>3275</v>
      </c>
      <c r="AM671" t="s">
        <v>3028</v>
      </c>
      <c r="AN671" t="s">
        <v>3063</v>
      </c>
    </row>
    <row r="672" spans="1:40" x14ac:dyDescent="0.25">
      <c r="A672">
        <v>1130602049</v>
      </c>
      <c r="B672">
        <v>13826</v>
      </c>
      <c r="C672" t="s">
        <v>5829</v>
      </c>
      <c r="D672" t="s">
        <v>3298</v>
      </c>
      <c r="E672" s="8">
        <v>39058</v>
      </c>
      <c r="F672" t="s">
        <v>3298</v>
      </c>
      <c r="G672" t="s">
        <v>4024</v>
      </c>
      <c r="H672" s="8">
        <v>45481</v>
      </c>
      <c r="I672" s="8">
        <v>46575</v>
      </c>
      <c r="J672" t="s">
        <v>3041</v>
      </c>
      <c r="K672" s="8">
        <v>219512</v>
      </c>
      <c r="M672">
        <v>220</v>
      </c>
      <c r="N672">
        <v>100</v>
      </c>
      <c r="O672" t="s">
        <v>4067</v>
      </c>
      <c r="P672" t="s">
        <v>4006</v>
      </c>
      <c r="Q672" t="s">
        <v>4027</v>
      </c>
      <c r="R672" t="s">
        <v>5830</v>
      </c>
      <c r="S672" t="s">
        <v>3573</v>
      </c>
      <c r="T672" t="s">
        <v>3085</v>
      </c>
      <c r="U672" t="s">
        <v>4114</v>
      </c>
      <c r="V672" t="s">
        <v>4042</v>
      </c>
      <c r="W672" t="s">
        <v>4190</v>
      </c>
      <c r="X672" t="s">
        <v>3303</v>
      </c>
      <c r="Y672" t="s">
        <v>4115</v>
      </c>
      <c r="Z672" t="s">
        <v>3305</v>
      </c>
      <c r="AA672" t="s">
        <v>4096</v>
      </c>
      <c r="AB672" t="s">
        <v>4118</v>
      </c>
      <c r="AC672" t="s">
        <v>4036</v>
      </c>
      <c r="AD672" t="s">
        <v>4018</v>
      </c>
      <c r="AE672" t="s">
        <v>3060</v>
      </c>
      <c r="AF672" t="s">
        <v>3304</v>
      </c>
      <c r="AG672" t="s">
        <v>3298</v>
      </c>
      <c r="AH672" t="s">
        <v>815</v>
      </c>
      <c r="AI672" t="s">
        <v>3074</v>
      </c>
      <c r="AJ672" t="s">
        <v>3306</v>
      </c>
      <c r="AK672" t="s">
        <v>3274</v>
      </c>
      <c r="AL672" t="s">
        <v>3275</v>
      </c>
      <c r="AM672" t="s">
        <v>3028</v>
      </c>
      <c r="AN672" t="s">
        <v>3307</v>
      </c>
    </row>
    <row r="673" spans="1:40" x14ac:dyDescent="0.25">
      <c r="A673">
        <v>1143992049</v>
      </c>
      <c r="B673">
        <v>13834</v>
      </c>
      <c r="C673" t="s">
        <v>5831</v>
      </c>
      <c r="D673" t="s">
        <v>3298</v>
      </c>
      <c r="E673" s="8">
        <v>42515</v>
      </c>
      <c r="F673" t="s">
        <v>3298</v>
      </c>
      <c r="G673" t="s">
        <v>4024</v>
      </c>
      <c r="H673" s="8">
        <v>45484</v>
      </c>
      <c r="I673" s="8">
        <v>46578</v>
      </c>
      <c r="J673" t="s">
        <v>3041</v>
      </c>
      <c r="K673" s="8">
        <v>219512</v>
      </c>
      <c r="M673">
        <v>220</v>
      </c>
      <c r="N673">
        <v>100</v>
      </c>
      <c r="O673" t="s">
        <v>4067</v>
      </c>
      <c r="P673" t="s">
        <v>4496</v>
      </c>
      <c r="Q673" t="s">
        <v>4027</v>
      </c>
      <c r="R673" t="s">
        <v>5832</v>
      </c>
      <c r="S673" t="s">
        <v>4101</v>
      </c>
      <c r="T673" t="s">
        <v>3063</v>
      </c>
      <c r="U673" t="s">
        <v>4114</v>
      </c>
      <c r="V673" t="s">
        <v>4042</v>
      </c>
      <c r="W673" t="s">
        <v>4190</v>
      </c>
      <c r="X673" t="s">
        <v>3303</v>
      </c>
      <c r="Y673" t="s">
        <v>4115</v>
      </c>
      <c r="Z673" t="s">
        <v>4116</v>
      </c>
      <c r="AA673" t="s">
        <v>4117</v>
      </c>
      <c r="AB673" t="s">
        <v>4118</v>
      </c>
      <c r="AC673" t="s">
        <v>4036</v>
      </c>
      <c r="AD673" t="s">
        <v>4018</v>
      </c>
      <c r="AE673" t="s">
        <v>3060</v>
      </c>
      <c r="AF673" t="s">
        <v>3304</v>
      </c>
      <c r="AG673" t="s">
        <v>3298</v>
      </c>
      <c r="AH673" t="s">
        <v>815</v>
      </c>
      <c r="AI673" t="s">
        <v>3074</v>
      </c>
      <c r="AJ673" t="s">
        <v>4119</v>
      </c>
      <c r="AK673" t="s">
        <v>3274</v>
      </c>
      <c r="AL673" t="s">
        <v>3275</v>
      </c>
      <c r="AM673" t="s">
        <v>3028</v>
      </c>
      <c r="AN673" t="s">
        <v>3063</v>
      </c>
    </row>
    <row r="674" spans="1:40" x14ac:dyDescent="0.25">
      <c r="A674">
        <v>1116238292</v>
      </c>
      <c r="B674">
        <v>13835</v>
      </c>
      <c r="C674" t="s">
        <v>5838</v>
      </c>
      <c r="D674" t="s">
        <v>3440</v>
      </c>
      <c r="E674" s="8">
        <v>38572</v>
      </c>
      <c r="F674" t="s">
        <v>3440</v>
      </c>
      <c r="G674" t="s">
        <v>4024</v>
      </c>
      <c r="H674" s="8">
        <v>45484</v>
      </c>
      <c r="I674" s="8">
        <v>46578</v>
      </c>
      <c r="J674" t="s">
        <v>3041</v>
      </c>
      <c r="K674" s="8">
        <v>219512</v>
      </c>
      <c r="M674">
        <v>220</v>
      </c>
      <c r="N674">
        <v>100</v>
      </c>
      <c r="O674" t="s">
        <v>4038</v>
      </c>
      <c r="P674" t="s">
        <v>4006</v>
      </c>
      <c r="Q674" t="s">
        <v>4027</v>
      </c>
      <c r="R674" t="s">
        <v>5839</v>
      </c>
      <c r="S674" t="s">
        <v>4458</v>
      </c>
      <c r="T674" t="s">
        <v>4404</v>
      </c>
      <c r="U674" t="s">
        <v>4114</v>
      </c>
      <c r="V674" t="s">
        <v>4011</v>
      </c>
      <c r="W674" t="s">
        <v>4190</v>
      </c>
      <c r="X674" t="s">
        <v>5840</v>
      </c>
      <c r="Y674" t="s">
        <v>5841</v>
      </c>
      <c r="Z674" t="s">
        <v>3621</v>
      </c>
      <c r="AA674" t="s">
        <v>4353</v>
      </c>
      <c r="AB674" t="s">
        <v>4118</v>
      </c>
      <c r="AC674" t="s">
        <v>4017</v>
      </c>
      <c r="AD674" t="s">
        <v>4018</v>
      </c>
      <c r="AE674" t="s">
        <v>3367</v>
      </c>
      <c r="AF674" t="s">
        <v>3304</v>
      </c>
      <c r="AG674" t="s">
        <v>3440</v>
      </c>
      <c r="AH674" t="s">
        <v>815</v>
      </c>
      <c r="AI674" t="s">
        <v>3295</v>
      </c>
      <c r="AJ674" t="s">
        <v>3296</v>
      </c>
      <c r="AK674" t="s">
        <v>3285</v>
      </c>
      <c r="AL674" t="s">
        <v>3275</v>
      </c>
      <c r="AM674" t="s">
        <v>3046</v>
      </c>
      <c r="AN674" t="s">
        <v>3055</v>
      </c>
    </row>
    <row r="675" spans="1:40" x14ac:dyDescent="0.25">
      <c r="A675">
        <v>1105306858</v>
      </c>
      <c r="B675">
        <v>13841</v>
      </c>
      <c r="C675" t="s">
        <v>5835</v>
      </c>
      <c r="D675" t="s">
        <v>4758</v>
      </c>
      <c r="E675" s="8">
        <v>42354</v>
      </c>
      <c r="F675" t="s">
        <v>5836</v>
      </c>
      <c r="G675" t="s">
        <v>4024</v>
      </c>
      <c r="H675" s="8">
        <v>45484</v>
      </c>
      <c r="I675" s="8">
        <v>219512</v>
      </c>
      <c r="J675" t="s">
        <v>3041</v>
      </c>
      <c r="K675" s="8">
        <v>219512</v>
      </c>
      <c r="M675">
        <v>220</v>
      </c>
      <c r="N675">
        <v>100</v>
      </c>
      <c r="O675" t="s">
        <v>4038</v>
      </c>
      <c r="P675" t="s">
        <v>4086</v>
      </c>
      <c r="Q675" t="s">
        <v>4046</v>
      </c>
      <c r="R675" t="s">
        <v>5837</v>
      </c>
      <c r="S675" t="s">
        <v>5393</v>
      </c>
      <c r="T675" t="s">
        <v>3063</v>
      </c>
      <c r="U675" t="s">
        <v>4438</v>
      </c>
      <c r="V675" t="s">
        <v>4042</v>
      </c>
      <c r="W675" t="s">
        <v>4043</v>
      </c>
      <c r="X675" t="s">
        <v>3574</v>
      </c>
      <c r="Y675" t="s">
        <v>4258</v>
      </c>
      <c r="Z675" t="s">
        <v>5394</v>
      </c>
      <c r="AA675" t="s">
        <v>5395</v>
      </c>
      <c r="AB675" t="s">
        <v>4097</v>
      </c>
      <c r="AC675" t="s">
        <v>4036</v>
      </c>
      <c r="AD675" t="s">
        <v>4018</v>
      </c>
      <c r="AE675" t="s">
        <v>3060</v>
      </c>
      <c r="AF675" t="s">
        <v>3575</v>
      </c>
      <c r="AG675" t="s">
        <v>3309</v>
      </c>
      <c r="AH675" t="s">
        <v>815</v>
      </c>
      <c r="AI675" t="s">
        <v>3048</v>
      </c>
      <c r="AJ675" t="s">
        <v>5396</v>
      </c>
      <c r="AK675" t="s">
        <v>3274</v>
      </c>
      <c r="AL675" t="s">
        <v>3275</v>
      </c>
      <c r="AM675" t="s">
        <v>3028</v>
      </c>
      <c r="AN675" t="s">
        <v>3063</v>
      </c>
    </row>
    <row r="676" spans="1:40" x14ac:dyDescent="0.25">
      <c r="A676">
        <v>1033791744</v>
      </c>
      <c r="B676">
        <v>13854</v>
      </c>
      <c r="C676" t="s">
        <v>5833</v>
      </c>
      <c r="D676" t="s">
        <v>4004</v>
      </c>
      <c r="E676" s="8">
        <v>41906</v>
      </c>
      <c r="F676" t="s">
        <v>3309</v>
      </c>
      <c r="G676" t="s">
        <v>4024</v>
      </c>
      <c r="H676" s="8">
        <v>45484</v>
      </c>
      <c r="I676" s="8">
        <v>46578</v>
      </c>
      <c r="J676" t="s">
        <v>3041</v>
      </c>
      <c r="K676" s="8">
        <v>219512</v>
      </c>
      <c r="M676">
        <v>220</v>
      </c>
      <c r="N676">
        <v>100</v>
      </c>
      <c r="O676" t="s">
        <v>4038</v>
      </c>
      <c r="P676" t="s">
        <v>4026</v>
      </c>
      <c r="Q676" t="s">
        <v>4027</v>
      </c>
      <c r="R676" t="s">
        <v>5834</v>
      </c>
      <c r="S676" t="s">
        <v>4869</v>
      </c>
      <c r="T676" t="s">
        <v>3068</v>
      </c>
      <c r="U676" t="s">
        <v>4438</v>
      </c>
      <c r="V676" t="s">
        <v>4011</v>
      </c>
      <c r="W676" t="s">
        <v>4190</v>
      </c>
      <c r="X676" t="s">
        <v>3574</v>
      </c>
      <c r="Y676" t="s">
        <v>4258</v>
      </c>
      <c r="Z676" t="s">
        <v>5394</v>
      </c>
      <c r="AA676" t="s">
        <v>5395</v>
      </c>
      <c r="AB676" t="s">
        <v>4097</v>
      </c>
      <c r="AC676" t="s">
        <v>4017</v>
      </c>
      <c r="AD676" t="s">
        <v>4018</v>
      </c>
      <c r="AE676" t="s">
        <v>3060</v>
      </c>
      <c r="AF676" t="s">
        <v>3575</v>
      </c>
      <c r="AG676" t="s">
        <v>3309</v>
      </c>
      <c r="AH676" t="s">
        <v>815</v>
      </c>
      <c r="AI676" t="s">
        <v>3048</v>
      </c>
      <c r="AJ676" t="s">
        <v>5396</v>
      </c>
      <c r="AK676" t="s">
        <v>3274</v>
      </c>
      <c r="AL676" t="s">
        <v>3275</v>
      </c>
      <c r="AM676" t="s">
        <v>3028</v>
      </c>
      <c r="AN676" t="s">
        <v>3055</v>
      </c>
    </row>
    <row r="677" spans="1:40" x14ac:dyDescent="0.25">
      <c r="A677">
        <v>1193275190</v>
      </c>
      <c r="B677">
        <v>13867</v>
      </c>
      <c r="C677" t="s">
        <v>5842</v>
      </c>
      <c r="D677" t="s">
        <v>3298</v>
      </c>
      <c r="E677" s="8">
        <v>44028</v>
      </c>
      <c r="F677" t="s">
        <v>3298</v>
      </c>
      <c r="G677" t="s">
        <v>4024</v>
      </c>
      <c r="H677" s="8">
        <v>45488</v>
      </c>
      <c r="I677" s="8">
        <v>46582</v>
      </c>
      <c r="J677" t="s">
        <v>3041</v>
      </c>
      <c r="K677" s="8">
        <v>219512</v>
      </c>
      <c r="M677">
        <v>220</v>
      </c>
      <c r="N677">
        <v>100</v>
      </c>
      <c r="O677" t="s">
        <v>4067</v>
      </c>
      <c r="P677" t="s">
        <v>4445</v>
      </c>
      <c r="Q677" t="s">
        <v>4027</v>
      </c>
      <c r="R677" t="s">
        <v>5843</v>
      </c>
      <c r="S677" t="s">
        <v>4475</v>
      </c>
      <c r="T677" t="s">
        <v>3063</v>
      </c>
      <c r="U677" t="s">
        <v>4114</v>
      </c>
      <c r="V677" t="s">
        <v>4042</v>
      </c>
      <c r="W677" t="s">
        <v>4190</v>
      </c>
      <c r="X677" t="s">
        <v>3303</v>
      </c>
      <c r="Y677" t="s">
        <v>4115</v>
      </c>
      <c r="Z677" t="s">
        <v>2796</v>
      </c>
      <c r="AA677" t="s">
        <v>4251</v>
      </c>
      <c r="AB677" t="s">
        <v>4118</v>
      </c>
      <c r="AC677" t="s">
        <v>4036</v>
      </c>
      <c r="AD677" t="s">
        <v>4018</v>
      </c>
      <c r="AE677" t="s">
        <v>3060</v>
      </c>
      <c r="AF677" t="s">
        <v>3304</v>
      </c>
      <c r="AG677" t="s">
        <v>3298</v>
      </c>
      <c r="AH677" t="s">
        <v>815</v>
      </c>
      <c r="AI677" t="s">
        <v>3074</v>
      </c>
      <c r="AJ677" t="s">
        <v>3073</v>
      </c>
      <c r="AK677" t="s">
        <v>3274</v>
      </c>
      <c r="AL677" t="s">
        <v>3275</v>
      </c>
      <c r="AM677" t="s">
        <v>3028</v>
      </c>
      <c r="AN677" t="s">
        <v>3063</v>
      </c>
    </row>
    <row r="678" spans="1:40" x14ac:dyDescent="0.25">
      <c r="A678">
        <v>1037592891</v>
      </c>
      <c r="B678">
        <v>13888</v>
      </c>
      <c r="C678" t="s">
        <v>5847</v>
      </c>
      <c r="D678" t="s">
        <v>4253</v>
      </c>
      <c r="E678" s="8">
        <v>39115</v>
      </c>
      <c r="F678" t="s">
        <v>3265</v>
      </c>
      <c r="G678" t="s">
        <v>4024</v>
      </c>
      <c r="H678" s="8">
        <v>45491</v>
      </c>
      <c r="I678" s="8">
        <v>219512</v>
      </c>
      <c r="J678" t="s">
        <v>3041</v>
      </c>
      <c r="K678" s="8">
        <v>219512</v>
      </c>
      <c r="M678">
        <v>220</v>
      </c>
      <c r="N678">
        <v>100</v>
      </c>
      <c r="O678" t="s">
        <v>4038</v>
      </c>
      <c r="P678" t="s">
        <v>4177</v>
      </c>
      <c r="Q678" t="s">
        <v>4046</v>
      </c>
      <c r="R678" t="s">
        <v>5848</v>
      </c>
      <c r="S678" t="s">
        <v>3100</v>
      </c>
      <c r="T678" t="s">
        <v>3059</v>
      </c>
      <c r="U678" t="s">
        <v>4049</v>
      </c>
      <c r="V678" t="s">
        <v>4356</v>
      </c>
      <c r="W678" t="s">
        <v>4043</v>
      </c>
      <c r="X678" t="s">
        <v>3270</v>
      </c>
      <c r="Y678" t="s">
        <v>4238</v>
      </c>
      <c r="Z678" t="s">
        <v>3283</v>
      </c>
      <c r="AA678" t="s">
        <v>4357</v>
      </c>
      <c r="AB678" t="s">
        <v>4303</v>
      </c>
      <c r="AC678" t="s">
        <v>4036</v>
      </c>
      <c r="AD678" t="s">
        <v>4018</v>
      </c>
      <c r="AE678" t="s">
        <v>3060</v>
      </c>
      <c r="AF678" t="s">
        <v>3271</v>
      </c>
      <c r="AG678" t="s">
        <v>3265</v>
      </c>
      <c r="AH678" t="s">
        <v>1220</v>
      </c>
      <c r="AI678" t="s">
        <v>3074</v>
      </c>
      <c r="AJ678" t="s">
        <v>3284</v>
      </c>
      <c r="AK678" t="s">
        <v>3274</v>
      </c>
      <c r="AL678" t="s">
        <v>3275</v>
      </c>
      <c r="AM678" t="s">
        <v>3028</v>
      </c>
      <c r="AN678" t="s">
        <v>3063</v>
      </c>
    </row>
    <row r="679" spans="1:40" x14ac:dyDescent="0.25">
      <c r="A679">
        <v>1063961451</v>
      </c>
      <c r="B679">
        <v>13892</v>
      </c>
      <c r="C679" t="s">
        <v>5844</v>
      </c>
      <c r="D679" t="s">
        <v>5845</v>
      </c>
      <c r="E679" s="8">
        <v>40512</v>
      </c>
      <c r="F679" t="s">
        <v>3298</v>
      </c>
      <c r="G679" t="s">
        <v>4024</v>
      </c>
      <c r="H679" s="8">
        <v>45491</v>
      </c>
      <c r="I679" s="8">
        <v>46585</v>
      </c>
      <c r="J679" t="s">
        <v>3041</v>
      </c>
      <c r="K679" s="8">
        <v>219512</v>
      </c>
      <c r="M679">
        <v>220</v>
      </c>
      <c r="N679">
        <v>100</v>
      </c>
      <c r="O679" t="s">
        <v>4067</v>
      </c>
      <c r="P679" t="s">
        <v>4055</v>
      </c>
      <c r="Q679" t="s">
        <v>4007</v>
      </c>
      <c r="R679" t="s">
        <v>5846</v>
      </c>
      <c r="S679" t="s">
        <v>4029</v>
      </c>
      <c r="T679" t="s">
        <v>3063</v>
      </c>
      <c r="U679" t="s">
        <v>4114</v>
      </c>
      <c r="V679" t="s">
        <v>4042</v>
      </c>
      <c r="W679" t="s">
        <v>4190</v>
      </c>
      <c r="X679" t="s">
        <v>3303</v>
      </c>
      <c r="Y679" t="s">
        <v>4115</v>
      </c>
      <c r="Z679" t="s">
        <v>2796</v>
      </c>
      <c r="AA679" t="s">
        <v>4251</v>
      </c>
      <c r="AB679" t="s">
        <v>4118</v>
      </c>
      <c r="AC679" t="s">
        <v>4036</v>
      </c>
      <c r="AD679" t="s">
        <v>4018</v>
      </c>
      <c r="AE679" t="s">
        <v>3060</v>
      </c>
      <c r="AF679" t="s">
        <v>3304</v>
      </c>
      <c r="AG679" t="s">
        <v>3298</v>
      </c>
      <c r="AH679" t="s">
        <v>815</v>
      </c>
      <c r="AI679" t="s">
        <v>3074</v>
      </c>
      <c r="AJ679" t="s">
        <v>3073</v>
      </c>
      <c r="AK679" t="s">
        <v>3274</v>
      </c>
      <c r="AL679" t="s">
        <v>3275</v>
      </c>
      <c r="AM679" t="s">
        <v>3028</v>
      </c>
      <c r="AN679" t="s">
        <v>3063</v>
      </c>
    </row>
    <row r="680" spans="1:40" x14ac:dyDescent="0.25">
      <c r="A680">
        <v>1107507148</v>
      </c>
      <c r="B680">
        <v>13957</v>
      </c>
      <c r="C680" t="s">
        <v>5855</v>
      </c>
      <c r="D680" t="s">
        <v>3298</v>
      </c>
      <c r="E680" s="8">
        <v>42037</v>
      </c>
      <c r="F680" t="s">
        <v>3298</v>
      </c>
      <c r="G680" t="s">
        <v>4024</v>
      </c>
      <c r="H680" s="8">
        <v>45498</v>
      </c>
      <c r="I680" s="8">
        <v>219512</v>
      </c>
      <c r="J680" t="s">
        <v>3041</v>
      </c>
      <c r="K680" s="8">
        <v>219512</v>
      </c>
      <c r="M680">
        <v>220</v>
      </c>
      <c r="N680">
        <v>100</v>
      </c>
      <c r="O680" t="s">
        <v>4038</v>
      </c>
      <c r="P680" t="s">
        <v>4086</v>
      </c>
      <c r="Q680" t="s">
        <v>4046</v>
      </c>
      <c r="R680" t="s">
        <v>5856</v>
      </c>
      <c r="S680" t="s">
        <v>5169</v>
      </c>
      <c r="T680" t="s">
        <v>3059</v>
      </c>
      <c r="U680" t="s">
        <v>4114</v>
      </c>
      <c r="V680" t="s">
        <v>4356</v>
      </c>
      <c r="W680" t="s">
        <v>4043</v>
      </c>
      <c r="X680" t="s">
        <v>3270</v>
      </c>
      <c r="Y680" t="s">
        <v>4238</v>
      </c>
      <c r="Z680" t="s">
        <v>3272</v>
      </c>
      <c r="AA680" t="s">
        <v>4348</v>
      </c>
      <c r="AB680" t="s">
        <v>4322</v>
      </c>
      <c r="AC680" t="s">
        <v>4036</v>
      </c>
      <c r="AD680" t="s">
        <v>4018</v>
      </c>
      <c r="AE680" t="s">
        <v>3060</v>
      </c>
      <c r="AF680" t="s">
        <v>3271</v>
      </c>
      <c r="AG680" t="s">
        <v>3265</v>
      </c>
      <c r="AH680" t="s">
        <v>797</v>
      </c>
      <c r="AI680" t="s">
        <v>3048</v>
      </c>
      <c r="AJ680" t="s">
        <v>3273</v>
      </c>
      <c r="AK680" t="s">
        <v>3274</v>
      </c>
      <c r="AL680" t="s">
        <v>3275</v>
      </c>
      <c r="AM680" t="s">
        <v>3028</v>
      </c>
      <c r="AN680" t="s">
        <v>3063</v>
      </c>
    </row>
    <row r="681" spans="1:40" x14ac:dyDescent="0.25">
      <c r="A681">
        <v>1005705155</v>
      </c>
      <c r="B681">
        <v>13959</v>
      </c>
      <c r="C681" t="s">
        <v>5853</v>
      </c>
      <c r="D681" t="s">
        <v>3449</v>
      </c>
      <c r="E681" s="8">
        <v>42920</v>
      </c>
      <c r="F681" t="s">
        <v>3449</v>
      </c>
      <c r="G681" t="s">
        <v>4024</v>
      </c>
      <c r="H681" s="8">
        <v>45498</v>
      </c>
      <c r="I681" s="8">
        <v>46592</v>
      </c>
      <c r="J681" t="s">
        <v>3041</v>
      </c>
      <c r="K681" s="8">
        <v>219512</v>
      </c>
      <c r="M681">
        <v>220</v>
      </c>
      <c r="N681">
        <v>100</v>
      </c>
      <c r="O681" t="s">
        <v>4038</v>
      </c>
      <c r="P681" t="s">
        <v>4177</v>
      </c>
      <c r="Q681" t="s">
        <v>4027</v>
      </c>
      <c r="R681" t="s">
        <v>5854</v>
      </c>
      <c r="S681" t="s">
        <v>4140</v>
      </c>
      <c r="T681" t="s">
        <v>3063</v>
      </c>
      <c r="U681" t="s">
        <v>4114</v>
      </c>
      <c r="V681" t="s">
        <v>4042</v>
      </c>
      <c r="W681" t="s">
        <v>4190</v>
      </c>
      <c r="X681" t="s">
        <v>4524</v>
      </c>
      <c r="Y681" t="s">
        <v>4525</v>
      </c>
      <c r="Z681" t="s">
        <v>3305</v>
      </c>
      <c r="AA681" t="s">
        <v>4096</v>
      </c>
      <c r="AB681" t="s">
        <v>4118</v>
      </c>
      <c r="AC681" t="s">
        <v>4036</v>
      </c>
      <c r="AD681" t="s">
        <v>4018</v>
      </c>
      <c r="AE681" t="s">
        <v>3060</v>
      </c>
      <c r="AF681" t="s">
        <v>3304</v>
      </c>
      <c r="AG681" t="s">
        <v>3449</v>
      </c>
      <c r="AH681" t="s">
        <v>815</v>
      </c>
      <c r="AI681" t="s">
        <v>3074</v>
      </c>
      <c r="AJ681" t="s">
        <v>3306</v>
      </c>
      <c r="AK681" t="s">
        <v>3274</v>
      </c>
      <c r="AL681" t="s">
        <v>3275</v>
      </c>
      <c r="AM681" t="s">
        <v>3028</v>
      </c>
      <c r="AN681" t="s">
        <v>3063</v>
      </c>
    </row>
    <row r="682" spans="1:40" x14ac:dyDescent="0.25">
      <c r="A682">
        <v>1006342415</v>
      </c>
      <c r="B682">
        <v>13960</v>
      </c>
      <c r="C682" t="s">
        <v>5849</v>
      </c>
      <c r="D682" t="s">
        <v>3449</v>
      </c>
      <c r="E682" s="8">
        <v>43741</v>
      </c>
      <c r="F682" t="s">
        <v>3449</v>
      </c>
      <c r="G682" t="s">
        <v>4024</v>
      </c>
      <c r="H682" s="8">
        <v>45498</v>
      </c>
      <c r="I682" s="8">
        <v>46592</v>
      </c>
      <c r="J682" t="s">
        <v>3041</v>
      </c>
      <c r="K682" s="8">
        <v>219512</v>
      </c>
      <c r="M682">
        <v>220</v>
      </c>
      <c r="N682">
        <v>100</v>
      </c>
      <c r="O682" t="s">
        <v>4038</v>
      </c>
      <c r="P682" t="s">
        <v>4177</v>
      </c>
      <c r="Q682" t="s">
        <v>4046</v>
      </c>
      <c r="R682" t="s">
        <v>5850</v>
      </c>
      <c r="S682" t="s">
        <v>3956</v>
      </c>
      <c r="T682" t="s">
        <v>3085</v>
      </c>
      <c r="U682" t="s">
        <v>4114</v>
      </c>
      <c r="V682" t="s">
        <v>4575</v>
      </c>
      <c r="W682" t="s">
        <v>4190</v>
      </c>
      <c r="X682" t="s">
        <v>4576</v>
      </c>
      <c r="Y682" t="s">
        <v>4577</v>
      </c>
      <c r="Z682" t="s">
        <v>4461</v>
      </c>
      <c r="AA682" t="s">
        <v>4462</v>
      </c>
      <c r="AB682" t="s">
        <v>4118</v>
      </c>
      <c r="AC682" t="s">
        <v>4017</v>
      </c>
      <c r="AD682" t="s">
        <v>4018</v>
      </c>
      <c r="AE682" t="s">
        <v>3080</v>
      </c>
      <c r="AF682" t="s">
        <v>3304</v>
      </c>
      <c r="AG682" t="s">
        <v>3449</v>
      </c>
      <c r="AH682" t="s">
        <v>815</v>
      </c>
      <c r="AI682" t="s">
        <v>3074</v>
      </c>
      <c r="AJ682" t="s">
        <v>3296</v>
      </c>
      <c r="AK682" t="s">
        <v>3285</v>
      </c>
      <c r="AL682" t="s">
        <v>3275</v>
      </c>
      <c r="AM682" t="s">
        <v>3081</v>
      </c>
      <c r="AN682" t="s">
        <v>3307</v>
      </c>
    </row>
    <row r="683" spans="1:40" x14ac:dyDescent="0.25">
      <c r="A683">
        <v>1112218438</v>
      </c>
      <c r="B683">
        <v>13962</v>
      </c>
      <c r="C683" t="s">
        <v>5851</v>
      </c>
      <c r="D683" t="s">
        <v>4910</v>
      </c>
      <c r="E683" s="8">
        <v>38104</v>
      </c>
      <c r="F683" t="s">
        <v>3298</v>
      </c>
      <c r="G683" t="s">
        <v>4024</v>
      </c>
      <c r="H683" s="8">
        <v>45498</v>
      </c>
      <c r="I683" s="8">
        <v>46592</v>
      </c>
      <c r="J683" t="s">
        <v>3041</v>
      </c>
      <c r="K683" s="8">
        <v>219512</v>
      </c>
      <c r="M683">
        <v>220</v>
      </c>
      <c r="N683">
        <v>100</v>
      </c>
      <c r="O683" t="s">
        <v>4067</v>
      </c>
      <c r="P683" t="s">
        <v>4086</v>
      </c>
      <c r="Q683" t="s">
        <v>4007</v>
      </c>
      <c r="R683" t="s">
        <v>5852</v>
      </c>
      <c r="S683" t="s">
        <v>4702</v>
      </c>
      <c r="T683" t="s">
        <v>3063</v>
      </c>
      <c r="U683" t="s">
        <v>4114</v>
      </c>
      <c r="V683" t="s">
        <v>4042</v>
      </c>
      <c r="W683" t="s">
        <v>4190</v>
      </c>
      <c r="X683" t="s">
        <v>3303</v>
      </c>
      <c r="Y683" t="s">
        <v>4115</v>
      </c>
      <c r="Z683" t="s">
        <v>3671</v>
      </c>
      <c r="AA683" t="s">
        <v>4703</v>
      </c>
      <c r="AB683" t="s">
        <v>4118</v>
      </c>
      <c r="AC683" t="s">
        <v>4036</v>
      </c>
      <c r="AD683" t="s">
        <v>4018</v>
      </c>
      <c r="AE683" t="s">
        <v>3060</v>
      </c>
      <c r="AF683" t="s">
        <v>3304</v>
      </c>
      <c r="AG683" t="s">
        <v>3298</v>
      </c>
      <c r="AH683" t="s">
        <v>815</v>
      </c>
      <c r="AI683" t="s">
        <v>3048</v>
      </c>
      <c r="AJ683" t="s">
        <v>3672</v>
      </c>
      <c r="AK683" t="s">
        <v>3274</v>
      </c>
      <c r="AL683" t="s">
        <v>3275</v>
      </c>
      <c r="AM683" t="s">
        <v>3028</v>
      </c>
      <c r="AN683" t="s">
        <v>3063</v>
      </c>
    </row>
    <row r="684" spans="1:40" x14ac:dyDescent="0.25">
      <c r="A684">
        <v>4152409</v>
      </c>
      <c r="B684">
        <v>13972</v>
      </c>
      <c r="C684" t="s">
        <v>5859</v>
      </c>
      <c r="D684" t="s">
        <v>4004</v>
      </c>
      <c r="E684" s="8">
        <v>44543</v>
      </c>
      <c r="F684" t="s">
        <v>3298</v>
      </c>
      <c r="G684" t="s">
        <v>4024</v>
      </c>
      <c r="H684" s="8">
        <v>45499</v>
      </c>
      <c r="I684" s="8">
        <v>46593</v>
      </c>
      <c r="J684" t="s">
        <v>3041</v>
      </c>
      <c r="K684" s="8">
        <v>219512</v>
      </c>
      <c r="M684">
        <v>220</v>
      </c>
      <c r="N684">
        <v>100</v>
      </c>
      <c r="O684" t="s">
        <v>4067</v>
      </c>
      <c r="P684" t="s">
        <v>4445</v>
      </c>
      <c r="Q684" t="s">
        <v>4027</v>
      </c>
      <c r="R684" t="s">
        <v>5860</v>
      </c>
      <c r="S684" t="s">
        <v>4029</v>
      </c>
      <c r="T684" t="s">
        <v>3063</v>
      </c>
      <c r="U684" t="s">
        <v>4114</v>
      </c>
      <c r="V684" t="s">
        <v>4042</v>
      </c>
      <c r="W684" t="s">
        <v>4190</v>
      </c>
      <c r="X684" t="s">
        <v>3303</v>
      </c>
      <c r="Y684" t="s">
        <v>4115</v>
      </c>
      <c r="Z684" t="s">
        <v>2796</v>
      </c>
      <c r="AA684" t="s">
        <v>4251</v>
      </c>
      <c r="AB684" t="s">
        <v>4118</v>
      </c>
      <c r="AC684" t="s">
        <v>4036</v>
      </c>
      <c r="AD684" t="s">
        <v>5696</v>
      </c>
      <c r="AE684" t="s">
        <v>3060</v>
      </c>
      <c r="AF684" t="s">
        <v>3304</v>
      </c>
      <c r="AG684" t="s">
        <v>3298</v>
      </c>
      <c r="AH684" t="s">
        <v>815</v>
      </c>
      <c r="AI684" t="s">
        <v>3074</v>
      </c>
      <c r="AJ684" t="s">
        <v>3073</v>
      </c>
      <c r="AK684" t="s">
        <v>3274</v>
      </c>
      <c r="AL684" t="s">
        <v>3275</v>
      </c>
      <c r="AM684" t="s">
        <v>3028</v>
      </c>
      <c r="AN684" t="s">
        <v>3063</v>
      </c>
    </row>
    <row r="685" spans="1:40" x14ac:dyDescent="0.25">
      <c r="A685">
        <v>1150938192</v>
      </c>
      <c r="B685">
        <v>13981</v>
      </c>
      <c r="C685" t="s">
        <v>5857</v>
      </c>
      <c r="D685" t="s">
        <v>4944</v>
      </c>
      <c r="E685" s="8">
        <v>44720</v>
      </c>
      <c r="F685" t="s">
        <v>3298</v>
      </c>
      <c r="G685" t="s">
        <v>4024</v>
      </c>
      <c r="H685" s="8">
        <v>45499</v>
      </c>
      <c r="I685" s="8">
        <v>219512</v>
      </c>
      <c r="J685" t="s">
        <v>3041</v>
      </c>
      <c r="K685" s="8">
        <v>219512</v>
      </c>
      <c r="M685">
        <v>220</v>
      </c>
      <c r="N685">
        <v>100</v>
      </c>
      <c r="O685" t="s">
        <v>4067</v>
      </c>
      <c r="P685" t="s">
        <v>4055</v>
      </c>
      <c r="Q685" t="s">
        <v>4027</v>
      </c>
      <c r="R685" t="s">
        <v>5858</v>
      </c>
      <c r="S685" t="s">
        <v>4130</v>
      </c>
      <c r="T685" t="s">
        <v>3063</v>
      </c>
      <c r="U685" t="s">
        <v>4114</v>
      </c>
      <c r="V685" t="s">
        <v>4042</v>
      </c>
      <c r="W685" t="s">
        <v>4043</v>
      </c>
      <c r="X685" t="s">
        <v>3303</v>
      </c>
      <c r="Y685" t="s">
        <v>4115</v>
      </c>
      <c r="Z685" t="s">
        <v>2796</v>
      </c>
      <c r="AA685" t="s">
        <v>4251</v>
      </c>
      <c r="AB685" t="s">
        <v>4118</v>
      </c>
      <c r="AC685" t="s">
        <v>4036</v>
      </c>
      <c r="AD685" t="s">
        <v>4018</v>
      </c>
      <c r="AE685" t="s">
        <v>3060</v>
      </c>
      <c r="AF685" t="s">
        <v>3304</v>
      </c>
      <c r="AG685" t="s">
        <v>3298</v>
      </c>
      <c r="AH685" t="s">
        <v>815</v>
      </c>
      <c r="AI685" t="s">
        <v>3074</v>
      </c>
      <c r="AJ685" t="s">
        <v>3073</v>
      </c>
      <c r="AK685" t="s">
        <v>3274</v>
      </c>
      <c r="AL685" t="s">
        <v>3275</v>
      </c>
      <c r="AM685" t="s">
        <v>3028</v>
      </c>
      <c r="AN685" t="s">
        <v>3063</v>
      </c>
    </row>
    <row r="686" spans="1:40" x14ac:dyDescent="0.25">
      <c r="A686">
        <v>80121558</v>
      </c>
      <c r="B686">
        <v>13933</v>
      </c>
      <c r="C686" t="s">
        <v>5861</v>
      </c>
      <c r="D686" t="s">
        <v>4004</v>
      </c>
      <c r="E686" s="8">
        <v>37278</v>
      </c>
      <c r="F686" t="s">
        <v>4004</v>
      </c>
      <c r="G686" t="s">
        <v>4024</v>
      </c>
      <c r="H686" s="8">
        <v>45503</v>
      </c>
      <c r="I686" s="8">
        <v>219512</v>
      </c>
      <c r="J686" t="s">
        <v>3041</v>
      </c>
      <c r="K686" s="8">
        <v>219512</v>
      </c>
      <c r="M686">
        <v>220</v>
      </c>
      <c r="N686">
        <v>100</v>
      </c>
      <c r="O686" t="s">
        <v>4067</v>
      </c>
      <c r="P686" t="s">
        <v>4006</v>
      </c>
      <c r="Q686" t="s">
        <v>4076</v>
      </c>
      <c r="R686" t="s">
        <v>5862</v>
      </c>
      <c r="S686" t="s">
        <v>4352</v>
      </c>
      <c r="T686" t="s">
        <v>3068</v>
      </c>
      <c r="U686" t="s">
        <v>4063</v>
      </c>
      <c r="V686" t="s">
        <v>4011</v>
      </c>
      <c r="W686" t="s">
        <v>3044</v>
      </c>
      <c r="X686" t="s">
        <v>4069</v>
      </c>
      <c r="Y686" t="s">
        <v>4070</v>
      </c>
      <c r="Z686" t="s">
        <v>3272</v>
      </c>
      <c r="AA686" t="s">
        <v>4348</v>
      </c>
      <c r="AB686" t="s">
        <v>4322</v>
      </c>
      <c r="AC686" t="s">
        <v>4017</v>
      </c>
      <c r="AD686" t="s">
        <v>4018</v>
      </c>
      <c r="AE686" t="s">
        <v>3060</v>
      </c>
      <c r="AF686" t="s">
        <v>3093</v>
      </c>
      <c r="AG686" t="s">
        <v>3292</v>
      </c>
      <c r="AH686" t="s">
        <v>797</v>
      </c>
      <c r="AI686" t="s">
        <v>3048</v>
      </c>
      <c r="AJ686" t="s">
        <v>3273</v>
      </c>
      <c r="AK686" t="s">
        <v>3274</v>
      </c>
      <c r="AL686" t="s">
        <v>3275</v>
      </c>
      <c r="AM686" t="s">
        <v>3028</v>
      </c>
      <c r="AN686" t="s">
        <v>3055</v>
      </c>
    </row>
    <row r="687" spans="1:40" x14ac:dyDescent="0.25">
      <c r="A687">
        <v>1152701879</v>
      </c>
      <c r="B687">
        <v>13990</v>
      </c>
      <c r="C687" t="s">
        <v>5863</v>
      </c>
      <c r="D687" t="s">
        <v>3265</v>
      </c>
      <c r="E687" s="8">
        <v>41620</v>
      </c>
      <c r="F687" t="s">
        <v>3265</v>
      </c>
      <c r="G687" t="s">
        <v>4024</v>
      </c>
      <c r="H687" s="8">
        <v>45505</v>
      </c>
      <c r="I687" s="8">
        <v>219512</v>
      </c>
      <c r="J687" t="s">
        <v>3041</v>
      </c>
      <c r="K687" s="8">
        <v>219512</v>
      </c>
      <c r="M687">
        <v>220</v>
      </c>
      <c r="N687">
        <v>100</v>
      </c>
      <c r="O687" t="s">
        <v>4038</v>
      </c>
      <c r="P687" t="s">
        <v>4177</v>
      </c>
      <c r="Q687" t="s">
        <v>4027</v>
      </c>
      <c r="R687" t="s">
        <v>5864</v>
      </c>
      <c r="S687" t="s">
        <v>4989</v>
      </c>
      <c r="T687" t="s">
        <v>3059</v>
      </c>
      <c r="U687" t="s">
        <v>4049</v>
      </c>
      <c r="V687" t="s">
        <v>4356</v>
      </c>
      <c r="W687" t="s">
        <v>4043</v>
      </c>
      <c r="X687" t="s">
        <v>3270</v>
      </c>
      <c r="Y687" t="s">
        <v>4238</v>
      </c>
      <c r="Z687" t="s">
        <v>3283</v>
      </c>
      <c r="AA687" t="s">
        <v>4357</v>
      </c>
      <c r="AB687" t="s">
        <v>4303</v>
      </c>
      <c r="AC687" t="s">
        <v>4036</v>
      </c>
      <c r="AD687" t="s">
        <v>4018</v>
      </c>
      <c r="AE687" t="s">
        <v>3060</v>
      </c>
      <c r="AF687" t="s">
        <v>3271</v>
      </c>
      <c r="AG687" t="s">
        <v>3265</v>
      </c>
      <c r="AH687" t="s">
        <v>1220</v>
      </c>
      <c r="AI687" t="s">
        <v>3074</v>
      </c>
      <c r="AJ687" t="s">
        <v>3284</v>
      </c>
      <c r="AK687" t="s">
        <v>3274</v>
      </c>
      <c r="AL687" t="s">
        <v>3275</v>
      </c>
      <c r="AM687" t="s">
        <v>3028</v>
      </c>
      <c r="AN687" t="s">
        <v>3063</v>
      </c>
    </row>
    <row r="688" spans="1:40" x14ac:dyDescent="0.25">
      <c r="A688">
        <v>1111667083</v>
      </c>
      <c r="B688">
        <v>13993</v>
      </c>
      <c r="C688" t="s">
        <v>5869</v>
      </c>
      <c r="D688" t="s">
        <v>3298</v>
      </c>
      <c r="E688" s="8">
        <v>44036</v>
      </c>
      <c r="F688" t="s">
        <v>3298</v>
      </c>
      <c r="G688" t="s">
        <v>4024</v>
      </c>
      <c r="H688" s="8">
        <v>45505</v>
      </c>
      <c r="I688" s="8">
        <v>46599</v>
      </c>
      <c r="J688" t="s">
        <v>3041</v>
      </c>
      <c r="K688" s="8">
        <v>219512</v>
      </c>
      <c r="M688">
        <v>220</v>
      </c>
      <c r="N688">
        <v>100</v>
      </c>
      <c r="O688" t="s">
        <v>4067</v>
      </c>
      <c r="P688" t="s">
        <v>4086</v>
      </c>
      <c r="Q688" t="s">
        <v>4027</v>
      </c>
      <c r="R688" t="s">
        <v>5870</v>
      </c>
      <c r="S688" t="s">
        <v>3302</v>
      </c>
      <c r="T688" t="s">
        <v>3085</v>
      </c>
      <c r="U688" t="s">
        <v>4114</v>
      </c>
      <c r="V688" t="s">
        <v>4011</v>
      </c>
      <c r="W688" t="s">
        <v>4190</v>
      </c>
      <c r="X688" t="s">
        <v>3303</v>
      </c>
      <c r="Y688" t="s">
        <v>4115</v>
      </c>
      <c r="Z688" t="s">
        <v>3305</v>
      </c>
      <c r="AA688" t="s">
        <v>4096</v>
      </c>
      <c r="AB688" t="s">
        <v>4118</v>
      </c>
      <c r="AC688" t="s">
        <v>4036</v>
      </c>
      <c r="AD688" t="s">
        <v>4018</v>
      </c>
      <c r="AE688" t="s">
        <v>3060</v>
      </c>
      <c r="AF688" t="s">
        <v>3304</v>
      </c>
      <c r="AG688" t="s">
        <v>3298</v>
      </c>
      <c r="AH688" t="s">
        <v>815</v>
      </c>
      <c r="AI688" t="s">
        <v>3074</v>
      </c>
      <c r="AJ688" t="s">
        <v>3306</v>
      </c>
      <c r="AK688" t="s">
        <v>3274</v>
      </c>
      <c r="AL688" t="s">
        <v>3275</v>
      </c>
      <c r="AM688" t="s">
        <v>3028</v>
      </c>
      <c r="AN688" t="s">
        <v>3307</v>
      </c>
    </row>
    <row r="689" spans="1:40" x14ac:dyDescent="0.25">
      <c r="A689">
        <v>1107075726</v>
      </c>
      <c r="B689">
        <v>13995</v>
      </c>
      <c r="C689" t="s">
        <v>5865</v>
      </c>
      <c r="D689" t="s">
        <v>3298</v>
      </c>
      <c r="E689" s="8">
        <v>40646</v>
      </c>
      <c r="F689" t="s">
        <v>3298</v>
      </c>
      <c r="G689" t="s">
        <v>4024</v>
      </c>
      <c r="H689" s="8">
        <v>45505</v>
      </c>
      <c r="I689" s="8">
        <v>46599</v>
      </c>
      <c r="J689" t="s">
        <v>3041</v>
      </c>
      <c r="K689" s="8">
        <v>219512</v>
      </c>
      <c r="M689">
        <v>220</v>
      </c>
      <c r="N689">
        <v>100</v>
      </c>
      <c r="O689" t="s">
        <v>4067</v>
      </c>
      <c r="P689" t="s">
        <v>4177</v>
      </c>
      <c r="Q689" t="s">
        <v>4027</v>
      </c>
      <c r="R689" t="s">
        <v>5866</v>
      </c>
      <c r="S689" t="s">
        <v>3100</v>
      </c>
      <c r="T689" t="s">
        <v>3063</v>
      </c>
      <c r="U689" t="s">
        <v>4114</v>
      </c>
      <c r="V689" t="s">
        <v>4042</v>
      </c>
      <c r="W689" t="s">
        <v>4190</v>
      </c>
      <c r="X689" t="s">
        <v>3303</v>
      </c>
      <c r="Y689" t="s">
        <v>4115</v>
      </c>
      <c r="Z689" t="s">
        <v>4116</v>
      </c>
      <c r="AA689" t="s">
        <v>4117</v>
      </c>
      <c r="AB689" t="s">
        <v>4118</v>
      </c>
      <c r="AC689" t="s">
        <v>4036</v>
      </c>
      <c r="AD689" t="s">
        <v>4018</v>
      </c>
      <c r="AE689" t="s">
        <v>3060</v>
      </c>
      <c r="AF689" t="s">
        <v>3304</v>
      </c>
      <c r="AG689" t="s">
        <v>3298</v>
      </c>
      <c r="AH689" t="s">
        <v>815</v>
      </c>
      <c r="AI689" t="s">
        <v>3074</v>
      </c>
      <c r="AJ689" t="s">
        <v>4119</v>
      </c>
      <c r="AK689" t="s">
        <v>3274</v>
      </c>
      <c r="AL689" t="s">
        <v>3275</v>
      </c>
      <c r="AM689" t="s">
        <v>3028</v>
      </c>
      <c r="AN689" t="s">
        <v>3063</v>
      </c>
    </row>
    <row r="690" spans="1:40" x14ac:dyDescent="0.25">
      <c r="A690">
        <v>16926188</v>
      </c>
      <c r="B690">
        <v>14000</v>
      </c>
      <c r="C690" t="s">
        <v>5867</v>
      </c>
      <c r="D690" t="s">
        <v>3298</v>
      </c>
      <c r="E690" s="8">
        <v>36354</v>
      </c>
      <c r="F690" t="s">
        <v>3298</v>
      </c>
      <c r="G690" t="s">
        <v>4024</v>
      </c>
      <c r="H690" s="8">
        <v>45505</v>
      </c>
      <c r="I690" s="8">
        <v>219512</v>
      </c>
      <c r="J690" t="s">
        <v>3041</v>
      </c>
      <c r="K690" s="8">
        <v>219512</v>
      </c>
      <c r="M690">
        <v>220</v>
      </c>
      <c r="N690">
        <v>100</v>
      </c>
      <c r="O690" t="s">
        <v>4038</v>
      </c>
      <c r="P690" t="s">
        <v>4142</v>
      </c>
      <c r="Q690" t="s">
        <v>4027</v>
      </c>
      <c r="R690" t="s">
        <v>5868</v>
      </c>
      <c r="S690" t="s">
        <v>4989</v>
      </c>
      <c r="T690" t="s">
        <v>3059</v>
      </c>
      <c r="U690" t="s">
        <v>4114</v>
      </c>
      <c r="V690" t="s">
        <v>4356</v>
      </c>
      <c r="W690" t="s">
        <v>4043</v>
      </c>
      <c r="X690" t="s">
        <v>5013</v>
      </c>
      <c r="Y690" t="s">
        <v>5014</v>
      </c>
      <c r="Z690" t="s">
        <v>3283</v>
      </c>
      <c r="AA690" t="s">
        <v>4357</v>
      </c>
      <c r="AB690" t="s">
        <v>4303</v>
      </c>
      <c r="AC690" t="s">
        <v>4036</v>
      </c>
      <c r="AD690" t="s">
        <v>4018</v>
      </c>
      <c r="AE690" t="s">
        <v>3060</v>
      </c>
      <c r="AF690" t="s">
        <v>4934</v>
      </c>
      <c r="AG690" t="s">
        <v>3298</v>
      </c>
      <c r="AH690" t="s">
        <v>1220</v>
      </c>
      <c r="AI690" t="s">
        <v>3074</v>
      </c>
      <c r="AJ690" t="s">
        <v>3284</v>
      </c>
      <c r="AK690" t="s">
        <v>3274</v>
      </c>
      <c r="AL690" t="s">
        <v>3275</v>
      </c>
      <c r="AM690" t="s">
        <v>3028</v>
      </c>
      <c r="AN690" t="s">
        <v>3063</v>
      </c>
    </row>
    <row r="691" spans="1:40" x14ac:dyDescent="0.25">
      <c r="A691">
        <v>10755465</v>
      </c>
      <c r="B691">
        <v>14005</v>
      </c>
      <c r="C691" t="s">
        <v>5871</v>
      </c>
      <c r="D691" t="s">
        <v>5079</v>
      </c>
      <c r="E691" s="8">
        <v>36453</v>
      </c>
      <c r="F691" t="s">
        <v>3298</v>
      </c>
      <c r="G691" t="s">
        <v>4024</v>
      </c>
      <c r="H691" s="8">
        <v>45506</v>
      </c>
      <c r="I691" s="8">
        <v>219512</v>
      </c>
      <c r="J691" t="s">
        <v>3041</v>
      </c>
      <c r="K691" s="8">
        <v>219512</v>
      </c>
      <c r="M691">
        <v>220</v>
      </c>
      <c r="N691">
        <v>100</v>
      </c>
      <c r="O691" t="s">
        <v>4038</v>
      </c>
      <c r="P691" t="s">
        <v>4177</v>
      </c>
      <c r="Q691" t="s">
        <v>4027</v>
      </c>
      <c r="R691" t="s">
        <v>5872</v>
      </c>
      <c r="S691" t="s">
        <v>4989</v>
      </c>
      <c r="T691" t="s">
        <v>3059</v>
      </c>
      <c r="U691" t="s">
        <v>4114</v>
      </c>
      <c r="V691" t="s">
        <v>4356</v>
      </c>
      <c r="W691" t="s">
        <v>4043</v>
      </c>
      <c r="X691" t="s">
        <v>5013</v>
      </c>
      <c r="Y691" t="s">
        <v>5014</v>
      </c>
      <c r="Z691" t="s">
        <v>3283</v>
      </c>
      <c r="AA691" t="s">
        <v>4357</v>
      </c>
      <c r="AB691" t="s">
        <v>4303</v>
      </c>
      <c r="AC691" t="s">
        <v>4036</v>
      </c>
      <c r="AD691" t="s">
        <v>4018</v>
      </c>
      <c r="AE691" t="s">
        <v>3060</v>
      </c>
      <c r="AF691" t="s">
        <v>4934</v>
      </c>
      <c r="AG691" t="s">
        <v>3298</v>
      </c>
      <c r="AH691" t="s">
        <v>1220</v>
      </c>
      <c r="AI691" t="s">
        <v>3074</v>
      </c>
      <c r="AJ691" t="s">
        <v>3284</v>
      </c>
      <c r="AK691" t="s">
        <v>3274</v>
      </c>
      <c r="AL691" t="s">
        <v>3275</v>
      </c>
      <c r="AM691" t="s">
        <v>3028</v>
      </c>
      <c r="AN691" t="s">
        <v>3063</v>
      </c>
    </row>
    <row r="692" spans="1:40" x14ac:dyDescent="0.25">
      <c r="A692">
        <v>1029141277</v>
      </c>
      <c r="B692">
        <v>14015</v>
      </c>
      <c r="C692" t="s">
        <v>5877</v>
      </c>
      <c r="D692" t="s">
        <v>4004</v>
      </c>
      <c r="E692" s="8">
        <v>45124</v>
      </c>
      <c r="F692" t="s">
        <v>4004</v>
      </c>
      <c r="G692" t="s">
        <v>4024</v>
      </c>
      <c r="H692" s="8">
        <v>45509</v>
      </c>
      <c r="I692" s="8">
        <v>219512</v>
      </c>
      <c r="J692" t="s">
        <v>3041</v>
      </c>
      <c r="K692" s="8">
        <v>219512</v>
      </c>
      <c r="M692">
        <v>220</v>
      </c>
      <c r="N692">
        <v>100</v>
      </c>
      <c r="O692" t="s">
        <v>4038</v>
      </c>
      <c r="P692" t="s">
        <v>4039</v>
      </c>
      <c r="Q692" t="s">
        <v>4007</v>
      </c>
      <c r="R692" t="s">
        <v>5878</v>
      </c>
      <c r="S692" t="s">
        <v>3100</v>
      </c>
      <c r="T692" t="s">
        <v>3059</v>
      </c>
      <c r="U692" t="s">
        <v>4063</v>
      </c>
      <c r="V692" t="s">
        <v>4356</v>
      </c>
      <c r="W692" t="s">
        <v>4043</v>
      </c>
      <c r="X692" t="s">
        <v>4032</v>
      </c>
      <c r="Y692" t="s">
        <v>4033</v>
      </c>
      <c r="Z692" t="s">
        <v>3283</v>
      </c>
      <c r="AA692" t="s">
        <v>4357</v>
      </c>
      <c r="AB692" t="s">
        <v>4303</v>
      </c>
      <c r="AC692" t="s">
        <v>4036</v>
      </c>
      <c r="AD692" t="s">
        <v>4018</v>
      </c>
      <c r="AE692" t="s">
        <v>3060</v>
      </c>
      <c r="AF692" t="s">
        <v>3282</v>
      </c>
      <c r="AG692" t="s">
        <v>3258</v>
      </c>
      <c r="AH692" t="s">
        <v>1220</v>
      </c>
      <c r="AI692" t="s">
        <v>3074</v>
      </c>
      <c r="AJ692" t="s">
        <v>3284</v>
      </c>
      <c r="AK692" t="s">
        <v>3274</v>
      </c>
      <c r="AL692" t="s">
        <v>3275</v>
      </c>
      <c r="AM692" t="s">
        <v>3028</v>
      </c>
      <c r="AN692" t="s">
        <v>3063</v>
      </c>
    </row>
    <row r="693" spans="1:40" x14ac:dyDescent="0.25">
      <c r="A693">
        <v>1086358713</v>
      </c>
      <c r="B693">
        <v>14016</v>
      </c>
      <c r="C693" t="s">
        <v>5875</v>
      </c>
      <c r="D693" t="s">
        <v>4856</v>
      </c>
      <c r="E693" s="8">
        <v>38388</v>
      </c>
      <c r="F693" t="s">
        <v>4004</v>
      </c>
      <c r="G693" t="s">
        <v>4024</v>
      </c>
      <c r="H693" s="8">
        <v>45509</v>
      </c>
      <c r="I693" s="8">
        <v>219512</v>
      </c>
      <c r="J693" t="s">
        <v>3041</v>
      </c>
      <c r="K693" s="8">
        <v>219512</v>
      </c>
      <c r="M693">
        <v>220</v>
      </c>
      <c r="N693">
        <v>100</v>
      </c>
      <c r="O693" t="s">
        <v>4038</v>
      </c>
      <c r="P693" t="s">
        <v>4086</v>
      </c>
      <c r="Q693" t="s">
        <v>4027</v>
      </c>
      <c r="R693" t="s">
        <v>5876</v>
      </c>
      <c r="S693" t="s">
        <v>4101</v>
      </c>
      <c r="T693" t="s">
        <v>3059</v>
      </c>
      <c r="U693" t="s">
        <v>4063</v>
      </c>
      <c r="V693" t="s">
        <v>4031</v>
      </c>
      <c r="W693" t="s">
        <v>4043</v>
      </c>
      <c r="X693" t="s">
        <v>5013</v>
      </c>
      <c r="Y693" t="s">
        <v>5014</v>
      </c>
      <c r="Z693" t="s">
        <v>3283</v>
      </c>
      <c r="AA693" t="s">
        <v>4357</v>
      </c>
      <c r="AB693" t="s">
        <v>4303</v>
      </c>
      <c r="AC693" t="s">
        <v>4036</v>
      </c>
      <c r="AD693" t="s">
        <v>4018</v>
      </c>
      <c r="AE693" t="s">
        <v>3060</v>
      </c>
      <c r="AF693" t="s">
        <v>4934</v>
      </c>
      <c r="AG693" t="s">
        <v>3298</v>
      </c>
      <c r="AH693" t="s">
        <v>1220</v>
      </c>
      <c r="AI693" t="s">
        <v>3074</v>
      </c>
      <c r="AJ693" t="s">
        <v>3284</v>
      </c>
      <c r="AK693" t="s">
        <v>3274</v>
      </c>
      <c r="AL693" t="s">
        <v>3275</v>
      </c>
      <c r="AM693" t="s">
        <v>3028</v>
      </c>
      <c r="AN693" t="s">
        <v>3063</v>
      </c>
    </row>
    <row r="694" spans="1:40" x14ac:dyDescent="0.25">
      <c r="A694">
        <v>1143990472</v>
      </c>
      <c r="B694">
        <v>14023</v>
      </c>
      <c r="C694" t="s">
        <v>5873</v>
      </c>
      <c r="D694" t="s">
        <v>3298</v>
      </c>
      <c r="E694" s="8">
        <v>42396</v>
      </c>
      <c r="F694" t="s">
        <v>3298</v>
      </c>
      <c r="G694" t="s">
        <v>4024</v>
      </c>
      <c r="H694" s="8">
        <v>45509</v>
      </c>
      <c r="I694" s="8">
        <v>46238</v>
      </c>
      <c r="J694" t="s">
        <v>3041</v>
      </c>
      <c r="K694" s="8">
        <v>219512</v>
      </c>
      <c r="M694">
        <v>220</v>
      </c>
      <c r="N694">
        <v>100</v>
      </c>
      <c r="O694" t="s">
        <v>4067</v>
      </c>
      <c r="P694" t="s">
        <v>4177</v>
      </c>
      <c r="Q694" t="s">
        <v>4027</v>
      </c>
      <c r="R694" t="s">
        <v>5874</v>
      </c>
      <c r="S694" t="s">
        <v>4475</v>
      </c>
      <c r="T694" t="s">
        <v>3063</v>
      </c>
      <c r="U694" t="s">
        <v>4114</v>
      </c>
      <c r="V694" t="s">
        <v>4042</v>
      </c>
      <c r="W694" t="s">
        <v>4190</v>
      </c>
      <c r="X694" t="s">
        <v>3303</v>
      </c>
      <c r="Y694" t="s">
        <v>4115</v>
      </c>
      <c r="Z694" t="s">
        <v>2796</v>
      </c>
      <c r="AA694" t="s">
        <v>4251</v>
      </c>
      <c r="AB694" t="s">
        <v>4118</v>
      </c>
      <c r="AC694" t="s">
        <v>4036</v>
      </c>
      <c r="AD694" t="s">
        <v>4018</v>
      </c>
      <c r="AE694" t="s">
        <v>3060</v>
      </c>
      <c r="AF694" t="s">
        <v>3304</v>
      </c>
      <c r="AG694" t="s">
        <v>3298</v>
      </c>
      <c r="AH694" t="s">
        <v>815</v>
      </c>
      <c r="AI694" t="s">
        <v>3074</v>
      </c>
      <c r="AJ694" t="s">
        <v>3073</v>
      </c>
      <c r="AK694" t="s">
        <v>3274</v>
      </c>
      <c r="AL694" t="s">
        <v>3275</v>
      </c>
      <c r="AM694" t="s">
        <v>3028</v>
      </c>
      <c r="AN694" t="s">
        <v>3063</v>
      </c>
    </row>
    <row r="695" spans="1:40" x14ac:dyDescent="0.25">
      <c r="A695">
        <v>1128281963</v>
      </c>
      <c r="B695">
        <v>14031</v>
      </c>
      <c r="C695" t="s">
        <v>5885</v>
      </c>
      <c r="D695" t="s">
        <v>3265</v>
      </c>
      <c r="E695" s="8">
        <v>39470</v>
      </c>
      <c r="F695" t="s">
        <v>3265</v>
      </c>
      <c r="G695" t="s">
        <v>4024</v>
      </c>
      <c r="H695" s="8">
        <v>45512</v>
      </c>
      <c r="I695" s="8">
        <v>219512</v>
      </c>
      <c r="J695" t="s">
        <v>3041</v>
      </c>
      <c r="K695" s="8">
        <v>219512</v>
      </c>
      <c r="M695">
        <v>220</v>
      </c>
      <c r="N695">
        <v>100</v>
      </c>
      <c r="O695" t="s">
        <v>4038</v>
      </c>
      <c r="P695" t="s">
        <v>4177</v>
      </c>
      <c r="Q695" t="s">
        <v>4046</v>
      </c>
      <c r="R695" t="s">
        <v>5886</v>
      </c>
      <c r="S695" t="s">
        <v>4029</v>
      </c>
      <c r="T695" t="s">
        <v>3059</v>
      </c>
      <c r="U695" t="s">
        <v>4049</v>
      </c>
      <c r="V695" t="s">
        <v>4031</v>
      </c>
      <c r="W695" t="s">
        <v>4043</v>
      </c>
      <c r="X695" t="s">
        <v>3270</v>
      </c>
      <c r="Y695" t="s">
        <v>4238</v>
      </c>
      <c r="Z695" t="s">
        <v>5312</v>
      </c>
      <c r="AA695" t="s">
        <v>5313</v>
      </c>
      <c r="AB695" t="s">
        <v>4303</v>
      </c>
      <c r="AC695" t="s">
        <v>4036</v>
      </c>
      <c r="AD695" t="s">
        <v>4018</v>
      </c>
      <c r="AE695" t="s">
        <v>3060</v>
      </c>
      <c r="AF695" t="s">
        <v>3271</v>
      </c>
      <c r="AG695" t="s">
        <v>3265</v>
      </c>
      <c r="AH695" t="s">
        <v>1220</v>
      </c>
      <c r="AI695" t="s">
        <v>3074</v>
      </c>
      <c r="AJ695" t="s">
        <v>5314</v>
      </c>
      <c r="AK695" t="s">
        <v>3274</v>
      </c>
      <c r="AL695" t="s">
        <v>3275</v>
      </c>
      <c r="AM695" t="s">
        <v>3028</v>
      </c>
      <c r="AN695" t="s">
        <v>3063</v>
      </c>
    </row>
    <row r="696" spans="1:40" x14ac:dyDescent="0.25">
      <c r="A696">
        <v>1214718578</v>
      </c>
      <c r="B696">
        <v>14032</v>
      </c>
      <c r="C696" t="s">
        <v>5879</v>
      </c>
      <c r="D696" t="s">
        <v>3265</v>
      </c>
      <c r="E696" s="8">
        <v>40724</v>
      </c>
      <c r="F696" t="s">
        <v>3265</v>
      </c>
      <c r="G696" t="s">
        <v>4024</v>
      </c>
      <c r="H696" s="8">
        <v>45512</v>
      </c>
      <c r="I696" s="8">
        <v>219512</v>
      </c>
      <c r="J696" t="s">
        <v>3041</v>
      </c>
      <c r="K696" s="8">
        <v>219512</v>
      </c>
      <c r="M696">
        <v>220</v>
      </c>
      <c r="N696">
        <v>100</v>
      </c>
      <c r="O696" t="s">
        <v>4038</v>
      </c>
      <c r="P696" t="s">
        <v>4177</v>
      </c>
      <c r="Q696" t="s">
        <v>4027</v>
      </c>
      <c r="R696" t="s">
        <v>5880</v>
      </c>
      <c r="S696" t="s">
        <v>3100</v>
      </c>
      <c r="T696" t="s">
        <v>3059</v>
      </c>
      <c r="U696" t="s">
        <v>4049</v>
      </c>
      <c r="V696" t="s">
        <v>4356</v>
      </c>
      <c r="W696" t="s">
        <v>4043</v>
      </c>
      <c r="X696" t="s">
        <v>3270</v>
      </c>
      <c r="Y696" t="s">
        <v>4238</v>
      </c>
      <c r="Z696" t="s">
        <v>3283</v>
      </c>
      <c r="AA696" t="s">
        <v>4357</v>
      </c>
      <c r="AB696" t="s">
        <v>4303</v>
      </c>
      <c r="AC696" t="s">
        <v>4036</v>
      </c>
      <c r="AD696" t="s">
        <v>4018</v>
      </c>
      <c r="AE696" t="s">
        <v>3060</v>
      </c>
      <c r="AF696" t="s">
        <v>3271</v>
      </c>
      <c r="AG696" t="s">
        <v>3265</v>
      </c>
      <c r="AH696" t="s">
        <v>1220</v>
      </c>
      <c r="AI696" t="s">
        <v>3074</v>
      </c>
      <c r="AJ696" t="s">
        <v>3284</v>
      </c>
      <c r="AK696" t="s">
        <v>3274</v>
      </c>
      <c r="AL696" t="s">
        <v>3275</v>
      </c>
      <c r="AM696" t="s">
        <v>3028</v>
      </c>
      <c r="AN696" t="s">
        <v>3063</v>
      </c>
    </row>
    <row r="697" spans="1:40" x14ac:dyDescent="0.25">
      <c r="A697">
        <v>1006053187</v>
      </c>
      <c r="B697">
        <v>14049</v>
      </c>
      <c r="C697" t="s">
        <v>5881</v>
      </c>
      <c r="D697" t="s">
        <v>4004</v>
      </c>
      <c r="E697" s="8">
        <v>44351</v>
      </c>
      <c r="F697" t="s">
        <v>4004</v>
      </c>
      <c r="G697" t="s">
        <v>4024</v>
      </c>
      <c r="H697" s="8">
        <v>45512</v>
      </c>
      <c r="I697" s="8">
        <v>219512</v>
      </c>
      <c r="J697" t="s">
        <v>3041</v>
      </c>
      <c r="K697" s="8">
        <v>219512</v>
      </c>
      <c r="M697">
        <v>220</v>
      </c>
      <c r="N697">
        <v>100</v>
      </c>
      <c r="O697" t="s">
        <v>4038</v>
      </c>
      <c r="P697" t="s">
        <v>5882</v>
      </c>
      <c r="Q697" t="s">
        <v>4027</v>
      </c>
      <c r="R697" t="s">
        <v>5883</v>
      </c>
      <c r="S697" t="s">
        <v>5884</v>
      </c>
      <c r="T697" t="s">
        <v>4079</v>
      </c>
      <c r="U697" t="s">
        <v>4063</v>
      </c>
      <c r="V697" t="s">
        <v>4011</v>
      </c>
      <c r="W697" t="s">
        <v>4043</v>
      </c>
      <c r="X697" t="s">
        <v>4409</v>
      </c>
      <c r="Y697" t="s">
        <v>4410</v>
      </c>
      <c r="Z697" t="s">
        <v>4014</v>
      </c>
      <c r="AA697" t="s">
        <v>4015</v>
      </c>
      <c r="AB697" t="s">
        <v>4083</v>
      </c>
      <c r="AC697" t="s">
        <v>4017</v>
      </c>
      <c r="AD697" t="s">
        <v>4018</v>
      </c>
      <c r="AE697" t="s">
        <v>4411</v>
      </c>
      <c r="AF697" t="s">
        <v>3093</v>
      </c>
      <c r="AG697" t="s">
        <v>3292</v>
      </c>
      <c r="AH697" t="s">
        <v>4020</v>
      </c>
      <c r="AI697" t="s">
        <v>3295</v>
      </c>
      <c r="AJ697" t="s">
        <v>3296</v>
      </c>
      <c r="AK697" t="s">
        <v>3285</v>
      </c>
      <c r="AL697" t="s">
        <v>4021</v>
      </c>
      <c r="AM697" t="s">
        <v>4412</v>
      </c>
      <c r="AN697" t="s">
        <v>3055</v>
      </c>
    </row>
    <row r="698" spans="1:40" x14ac:dyDescent="0.25">
      <c r="A698">
        <v>1144107409</v>
      </c>
      <c r="B698">
        <v>14053</v>
      </c>
      <c r="C698" t="s">
        <v>3301</v>
      </c>
      <c r="D698" t="s">
        <v>3298</v>
      </c>
      <c r="E698" s="8">
        <v>42880</v>
      </c>
      <c r="F698" t="s">
        <v>3298</v>
      </c>
      <c r="G698" t="s">
        <v>4024</v>
      </c>
      <c r="H698" s="8">
        <v>45512</v>
      </c>
      <c r="I698" s="8">
        <v>46241</v>
      </c>
      <c r="J698" t="s">
        <v>3041</v>
      </c>
      <c r="K698" s="8">
        <v>219512</v>
      </c>
      <c r="M698">
        <v>220</v>
      </c>
      <c r="N698">
        <v>100</v>
      </c>
      <c r="O698" t="s">
        <v>4067</v>
      </c>
      <c r="P698" t="s">
        <v>4445</v>
      </c>
      <c r="Q698" t="s">
        <v>4007</v>
      </c>
      <c r="R698" t="s">
        <v>5887</v>
      </c>
      <c r="S698" t="s">
        <v>3302</v>
      </c>
      <c r="T698" t="s">
        <v>3085</v>
      </c>
      <c r="U698" t="s">
        <v>4114</v>
      </c>
      <c r="V698" t="s">
        <v>4011</v>
      </c>
      <c r="W698" t="s">
        <v>4190</v>
      </c>
      <c r="X698" t="s">
        <v>3303</v>
      </c>
      <c r="Y698" t="s">
        <v>4115</v>
      </c>
      <c r="Z698" t="s">
        <v>3305</v>
      </c>
      <c r="AA698" t="s">
        <v>4096</v>
      </c>
      <c r="AB698" t="s">
        <v>4118</v>
      </c>
      <c r="AC698" t="s">
        <v>4036</v>
      </c>
      <c r="AD698" t="s">
        <v>4018</v>
      </c>
      <c r="AE698" t="s">
        <v>3060</v>
      </c>
      <c r="AF698" t="s">
        <v>3304</v>
      </c>
      <c r="AG698" t="s">
        <v>3298</v>
      </c>
      <c r="AH698" t="s">
        <v>815</v>
      </c>
      <c r="AI698" t="s">
        <v>3074</v>
      </c>
      <c r="AJ698" t="s">
        <v>3306</v>
      </c>
      <c r="AK698" t="s">
        <v>3274</v>
      </c>
      <c r="AL698" t="s">
        <v>3275</v>
      </c>
      <c r="AM698" t="s">
        <v>3028</v>
      </c>
      <c r="AN698" t="s">
        <v>3307</v>
      </c>
    </row>
    <row r="699" spans="1:40" x14ac:dyDescent="0.25">
      <c r="A699">
        <v>1052967726</v>
      </c>
      <c r="B699">
        <v>14040</v>
      </c>
      <c r="C699" t="s">
        <v>5888</v>
      </c>
      <c r="D699" t="s">
        <v>5889</v>
      </c>
      <c r="E699" s="8">
        <v>39576</v>
      </c>
      <c r="F699" t="s">
        <v>3298</v>
      </c>
      <c r="G699" t="s">
        <v>4024</v>
      </c>
      <c r="H699" s="8">
        <v>45513</v>
      </c>
      <c r="I699" s="8">
        <v>46242</v>
      </c>
      <c r="J699" t="s">
        <v>3041</v>
      </c>
      <c r="K699" s="8">
        <v>219512</v>
      </c>
      <c r="M699">
        <v>220</v>
      </c>
      <c r="N699">
        <v>100</v>
      </c>
      <c r="O699" t="s">
        <v>4067</v>
      </c>
      <c r="P699" t="s">
        <v>4086</v>
      </c>
      <c r="Q699" t="s">
        <v>4046</v>
      </c>
      <c r="R699" t="s">
        <v>5890</v>
      </c>
      <c r="S699" t="s">
        <v>4702</v>
      </c>
      <c r="T699" t="s">
        <v>3063</v>
      </c>
      <c r="U699" t="s">
        <v>4114</v>
      </c>
      <c r="V699" t="s">
        <v>4042</v>
      </c>
      <c r="W699" t="s">
        <v>4190</v>
      </c>
      <c r="X699" t="s">
        <v>3303</v>
      </c>
      <c r="Y699" t="s">
        <v>4115</v>
      </c>
      <c r="Z699" t="s">
        <v>3671</v>
      </c>
      <c r="AA699" t="s">
        <v>4703</v>
      </c>
      <c r="AB699" t="s">
        <v>4118</v>
      </c>
      <c r="AC699" t="s">
        <v>4036</v>
      </c>
      <c r="AD699" t="s">
        <v>4018</v>
      </c>
      <c r="AE699" t="s">
        <v>3060</v>
      </c>
      <c r="AF699" t="s">
        <v>3304</v>
      </c>
      <c r="AG699" t="s">
        <v>3298</v>
      </c>
      <c r="AH699" t="s">
        <v>815</v>
      </c>
      <c r="AI699" t="s">
        <v>3048</v>
      </c>
      <c r="AJ699" t="s">
        <v>3672</v>
      </c>
      <c r="AK699" t="s">
        <v>3274</v>
      </c>
      <c r="AL699" t="s">
        <v>3275</v>
      </c>
      <c r="AM699" t="s">
        <v>3028</v>
      </c>
      <c r="AN699" t="s">
        <v>3063</v>
      </c>
    </row>
    <row r="700" spans="1:40" x14ac:dyDescent="0.25">
      <c r="A700">
        <v>1033766656</v>
      </c>
      <c r="B700">
        <v>14043</v>
      </c>
      <c r="C700" t="s">
        <v>5891</v>
      </c>
      <c r="D700" t="s">
        <v>4004</v>
      </c>
      <c r="E700" s="8">
        <v>41123</v>
      </c>
      <c r="F700" t="s">
        <v>4004</v>
      </c>
      <c r="G700" t="s">
        <v>4024</v>
      </c>
      <c r="H700" s="8">
        <v>45513</v>
      </c>
      <c r="I700" s="8">
        <v>46242</v>
      </c>
      <c r="J700" t="s">
        <v>3041</v>
      </c>
      <c r="K700" s="8">
        <v>219512</v>
      </c>
      <c r="M700">
        <v>220</v>
      </c>
      <c r="N700">
        <v>100</v>
      </c>
      <c r="O700" t="s">
        <v>4067</v>
      </c>
      <c r="P700" t="s">
        <v>4055</v>
      </c>
      <c r="Q700" t="s">
        <v>4046</v>
      </c>
      <c r="R700" t="s">
        <v>5892</v>
      </c>
      <c r="S700" t="s">
        <v>3302</v>
      </c>
      <c r="T700" t="s">
        <v>3085</v>
      </c>
      <c r="U700" t="s">
        <v>4063</v>
      </c>
      <c r="V700" t="s">
        <v>4011</v>
      </c>
      <c r="W700" t="s">
        <v>4190</v>
      </c>
      <c r="X700" t="s">
        <v>3303</v>
      </c>
      <c r="Y700" t="s">
        <v>4115</v>
      </c>
      <c r="Z700" t="s">
        <v>3671</v>
      </c>
      <c r="AA700" t="s">
        <v>4703</v>
      </c>
      <c r="AB700" t="s">
        <v>4118</v>
      </c>
      <c r="AC700" t="s">
        <v>4036</v>
      </c>
      <c r="AD700" t="s">
        <v>4018</v>
      </c>
      <c r="AE700" t="s">
        <v>3060</v>
      </c>
      <c r="AF700" t="s">
        <v>3304</v>
      </c>
      <c r="AG700" t="s">
        <v>3298</v>
      </c>
      <c r="AH700" t="s">
        <v>815</v>
      </c>
      <c r="AI700" t="s">
        <v>3048</v>
      </c>
      <c r="AJ700" t="s">
        <v>3672</v>
      </c>
      <c r="AK700" t="s">
        <v>3274</v>
      </c>
      <c r="AL700" t="s">
        <v>3275</v>
      </c>
      <c r="AM700" t="s">
        <v>3028</v>
      </c>
      <c r="AN700" t="s">
        <v>3307</v>
      </c>
    </row>
    <row r="701" spans="1:40" x14ac:dyDescent="0.25">
      <c r="A701">
        <v>1000331023</v>
      </c>
      <c r="B701">
        <v>14066</v>
      </c>
      <c r="C701" t="s">
        <v>5893</v>
      </c>
      <c r="D701" t="s">
        <v>4004</v>
      </c>
      <c r="E701" s="8">
        <v>43218</v>
      </c>
      <c r="F701" t="s">
        <v>4004</v>
      </c>
      <c r="G701" t="s">
        <v>4024</v>
      </c>
      <c r="H701" s="8">
        <v>45516</v>
      </c>
      <c r="I701" s="8">
        <v>46245</v>
      </c>
      <c r="J701" t="s">
        <v>3041</v>
      </c>
      <c r="K701" s="8">
        <v>219512</v>
      </c>
      <c r="M701">
        <v>220</v>
      </c>
      <c r="N701">
        <v>100</v>
      </c>
      <c r="O701" t="s">
        <v>4067</v>
      </c>
      <c r="P701" t="s">
        <v>4177</v>
      </c>
      <c r="Q701" t="s">
        <v>4027</v>
      </c>
      <c r="R701" t="s">
        <v>5894</v>
      </c>
      <c r="S701" t="s">
        <v>5895</v>
      </c>
      <c r="T701" t="s">
        <v>4079</v>
      </c>
      <c r="U701" t="s">
        <v>4063</v>
      </c>
      <c r="V701" t="s">
        <v>4011</v>
      </c>
      <c r="W701" t="s">
        <v>4190</v>
      </c>
      <c r="X701" t="s">
        <v>5896</v>
      </c>
      <c r="Y701" t="s">
        <v>5897</v>
      </c>
      <c r="Z701" t="s">
        <v>3293</v>
      </c>
      <c r="AA701" t="s">
        <v>4082</v>
      </c>
      <c r="AB701" t="s">
        <v>4083</v>
      </c>
      <c r="AC701" t="s">
        <v>4017</v>
      </c>
      <c r="AD701" t="s">
        <v>4018</v>
      </c>
      <c r="AE701" t="s">
        <v>5898</v>
      </c>
      <c r="AF701" t="s">
        <v>3093</v>
      </c>
      <c r="AG701" t="s">
        <v>3292</v>
      </c>
      <c r="AH701" t="s">
        <v>3294</v>
      </c>
      <c r="AI701" t="s">
        <v>3295</v>
      </c>
      <c r="AJ701" t="s">
        <v>3296</v>
      </c>
      <c r="AK701" t="s">
        <v>3285</v>
      </c>
      <c r="AL701" t="s">
        <v>3275</v>
      </c>
      <c r="AM701" t="s">
        <v>3242</v>
      </c>
      <c r="AN701" t="s">
        <v>3055</v>
      </c>
    </row>
    <row r="702" spans="1:40" x14ac:dyDescent="0.25">
      <c r="A702">
        <v>98712353</v>
      </c>
      <c r="B702">
        <v>14093</v>
      </c>
      <c r="C702" t="s">
        <v>5899</v>
      </c>
      <c r="D702" t="s">
        <v>5439</v>
      </c>
      <c r="E702" s="8">
        <v>37670</v>
      </c>
      <c r="F702" t="s">
        <v>3265</v>
      </c>
      <c r="G702" t="s">
        <v>4024</v>
      </c>
      <c r="H702" s="8">
        <v>45524</v>
      </c>
      <c r="I702" s="8">
        <v>219512</v>
      </c>
      <c r="J702" t="s">
        <v>3041</v>
      </c>
      <c r="K702" s="8">
        <v>219512</v>
      </c>
      <c r="M702">
        <v>220</v>
      </c>
      <c r="N702">
        <v>100</v>
      </c>
      <c r="O702" t="s">
        <v>4038</v>
      </c>
      <c r="P702" t="s">
        <v>4006</v>
      </c>
      <c r="Q702" t="s">
        <v>4027</v>
      </c>
      <c r="R702" t="s">
        <v>5900</v>
      </c>
      <c r="S702" t="s">
        <v>4109</v>
      </c>
      <c r="T702" t="s">
        <v>3059</v>
      </c>
      <c r="U702" t="s">
        <v>4049</v>
      </c>
      <c r="V702" t="s">
        <v>4356</v>
      </c>
      <c r="W702" t="s">
        <v>4043</v>
      </c>
      <c r="X702" t="s">
        <v>3270</v>
      </c>
      <c r="Y702" t="s">
        <v>4238</v>
      </c>
      <c r="Z702" t="s">
        <v>5312</v>
      </c>
      <c r="AA702" t="s">
        <v>5313</v>
      </c>
      <c r="AB702" t="s">
        <v>4303</v>
      </c>
      <c r="AC702" t="s">
        <v>4036</v>
      </c>
      <c r="AD702" t="s">
        <v>4018</v>
      </c>
      <c r="AE702" t="s">
        <v>3060</v>
      </c>
      <c r="AF702" t="s">
        <v>3271</v>
      </c>
      <c r="AG702" t="s">
        <v>3265</v>
      </c>
      <c r="AH702" t="s">
        <v>1220</v>
      </c>
      <c r="AI702" t="s">
        <v>3074</v>
      </c>
      <c r="AJ702" t="s">
        <v>5314</v>
      </c>
      <c r="AK702" t="s">
        <v>3274</v>
      </c>
      <c r="AL702" t="s">
        <v>3275</v>
      </c>
      <c r="AM702" t="s">
        <v>3028</v>
      </c>
      <c r="AN702" t="s">
        <v>3063</v>
      </c>
    </row>
    <row r="703" spans="1:40" x14ac:dyDescent="0.25">
      <c r="A703">
        <v>94469398</v>
      </c>
      <c r="B703">
        <v>14097</v>
      </c>
      <c r="C703" t="s">
        <v>5903</v>
      </c>
      <c r="D703" t="s">
        <v>4489</v>
      </c>
      <c r="E703" s="8">
        <v>35850</v>
      </c>
      <c r="F703" t="s">
        <v>3298</v>
      </c>
      <c r="G703" t="s">
        <v>4024</v>
      </c>
      <c r="H703" s="8">
        <v>45524</v>
      </c>
      <c r="I703" s="8">
        <v>219512</v>
      </c>
      <c r="J703" t="s">
        <v>3041</v>
      </c>
      <c r="K703" s="8">
        <v>219512</v>
      </c>
      <c r="M703">
        <v>220</v>
      </c>
      <c r="N703">
        <v>100</v>
      </c>
      <c r="O703" t="s">
        <v>4038</v>
      </c>
      <c r="P703" t="s">
        <v>4086</v>
      </c>
      <c r="Q703" t="s">
        <v>4027</v>
      </c>
      <c r="R703" t="s">
        <v>5904</v>
      </c>
      <c r="S703" t="s">
        <v>4029</v>
      </c>
      <c r="T703" t="s">
        <v>3059</v>
      </c>
      <c r="U703" t="s">
        <v>4114</v>
      </c>
      <c r="V703" t="s">
        <v>4031</v>
      </c>
      <c r="W703" t="s">
        <v>4043</v>
      </c>
      <c r="X703" t="s">
        <v>5013</v>
      </c>
      <c r="Y703" t="s">
        <v>5014</v>
      </c>
      <c r="Z703" t="s">
        <v>3283</v>
      </c>
      <c r="AA703" t="s">
        <v>4357</v>
      </c>
      <c r="AB703" t="s">
        <v>4303</v>
      </c>
      <c r="AC703" t="s">
        <v>4036</v>
      </c>
      <c r="AD703" t="s">
        <v>4018</v>
      </c>
      <c r="AE703" t="s">
        <v>3060</v>
      </c>
      <c r="AF703" t="s">
        <v>4934</v>
      </c>
      <c r="AG703" t="s">
        <v>3298</v>
      </c>
      <c r="AH703" t="s">
        <v>1220</v>
      </c>
      <c r="AI703" t="s">
        <v>3074</v>
      </c>
      <c r="AJ703" t="s">
        <v>3284</v>
      </c>
      <c r="AK703" t="s">
        <v>3274</v>
      </c>
      <c r="AL703" t="s">
        <v>3275</v>
      </c>
      <c r="AM703" t="s">
        <v>3028</v>
      </c>
      <c r="AN703" t="s">
        <v>3063</v>
      </c>
    </row>
    <row r="704" spans="1:40" x14ac:dyDescent="0.25">
      <c r="A704">
        <v>1000446077</v>
      </c>
      <c r="B704">
        <v>14103</v>
      </c>
      <c r="C704" t="s">
        <v>5901</v>
      </c>
      <c r="D704" t="s">
        <v>5439</v>
      </c>
      <c r="E704" s="8">
        <v>44378</v>
      </c>
      <c r="F704" t="s">
        <v>3265</v>
      </c>
      <c r="G704" t="s">
        <v>4024</v>
      </c>
      <c r="H704" s="8">
        <v>45524</v>
      </c>
      <c r="I704" s="8">
        <v>219512</v>
      </c>
      <c r="J704" t="s">
        <v>3041</v>
      </c>
      <c r="K704" s="8">
        <v>219512</v>
      </c>
      <c r="M704">
        <v>220</v>
      </c>
      <c r="N704">
        <v>100</v>
      </c>
      <c r="O704" t="s">
        <v>4038</v>
      </c>
      <c r="P704" t="s">
        <v>4177</v>
      </c>
      <c r="Q704" t="s">
        <v>4046</v>
      </c>
      <c r="R704" t="s">
        <v>5902</v>
      </c>
      <c r="S704" t="s">
        <v>5176</v>
      </c>
      <c r="T704" t="s">
        <v>3059</v>
      </c>
      <c r="U704" t="s">
        <v>4049</v>
      </c>
      <c r="V704" t="s">
        <v>4356</v>
      </c>
      <c r="W704" t="s">
        <v>4043</v>
      </c>
      <c r="X704" t="s">
        <v>3270</v>
      </c>
      <c r="Y704" t="s">
        <v>4238</v>
      </c>
      <c r="Z704" t="s">
        <v>3272</v>
      </c>
      <c r="AA704" t="s">
        <v>4348</v>
      </c>
      <c r="AB704" t="s">
        <v>4322</v>
      </c>
      <c r="AC704" t="s">
        <v>4036</v>
      </c>
      <c r="AD704" t="s">
        <v>4018</v>
      </c>
      <c r="AE704" t="s">
        <v>3060</v>
      </c>
      <c r="AF704" t="s">
        <v>3271</v>
      </c>
      <c r="AG704" t="s">
        <v>3265</v>
      </c>
      <c r="AH704" t="s">
        <v>797</v>
      </c>
      <c r="AI704" t="s">
        <v>3048</v>
      </c>
      <c r="AJ704" t="s">
        <v>3273</v>
      </c>
      <c r="AK704" t="s">
        <v>3274</v>
      </c>
      <c r="AL704" t="s">
        <v>3275</v>
      </c>
      <c r="AM704" t="s">
        <v>3028</v>
      </c>
      <c r="AN704" t="s">
        <v>3063</v>
      </c>
    </row>
    <row r="705" spans="1:40" x14ac:dyDescent="0.25">
      <c r="A705">
        <v>71526220</v>
      </c>
      <c r="B705">
        <v>14114</v>
      </c>
      <c r="C705" t="s">
        <v>5905</v>
      </c>
      <c r="D705" t="s">
        <v>3265</v>
      </c>
      <c r="E705" s="8">
        <v>34505</v>
      </c>
      <c r="F705" t="s">
        <v>3265</v>
      </c>
      <c r="G705" t="s">
        <v>4024</v>
      </c>
      <c r="H705" s="8">
        <v>45525</v>
      </c>
      <c r="I705" s="8">
        <v>219512</v>
      </c>
      <c r="J705" t="s">
        <v>3041</v>
      </c>
      <c r="K705" s="8">
        <v>219512</v>
      </c>
      <c r="M705">
        <v>220</v>
      </c>
      <c r="N705">
        <v>100</v>
      </c>
      <c r="O705" t="s">
        <v>4038</v>
      </c>
      <c r="P705" t="s">
        <v>4086</v>
      </c>
      <c r="Q705" t="s">
        <v>4027</v>
      </c>
      <c r="R705" t="s">
        <v>5906</v>
      </c>
      <c r="S705" t="s">
        <v>4101</v>
      </c>
      <c r="T705" t="s">
        <v>3059</v>
      </c>
      <c r="U705" t="s">
        <v>4049</v>
      </c>
      <c r="V705" t="s">
        <v>4031</v>
      </c>
      <c r="W705" t="s">
        <v>4043</v>
      </c>
      <c r="X705" t="s">
        <v>3270</v>
      </c>
      <c r="Y705" t="s">
        <v>4238</v>
      </c>
      <c r="Z705" t="s">
        <v>3283</v>
      </c>
      <c r="AA705" t="s">
        <v>4357</v>
      </c>
      <c r="AB705" t="s">
        <v>4303</v>
      </c>
      <c r="AC705" t="s">
        <v>4036</v>
      </c>
      <c r="AD705" t="s">
        <v>4018</v>
      </c>
      <c r="AE705" t="s">
        <v>3060</v>
      </c>
      <c r="AF705" t="s">
        <v>3271</v>
      </c>
      <c r="AG705" t="s">
        <v>3265</v>
      </c>
      <c r="AH705" t="s">
        <v>1220</v>
      </c>
      <c r="AI705" t="s">
        <v>3074</v>
      </c>
      <c r="AJ705" t="s">
        <v>3284</v>
      </c>
      <c r="AK705" t="s">
        <v>3274</v>
      </c>
      <c r="AL705" t="s">
        <v>3275</v>
      </c>
      <c r="AM705" t="s">
        <v>3028</v>
      </c>
      <c r="AN705" t="s">
        <v>3063</v>
      </c>
    </row>
    <row r="706" spans="1:40" x14ac:dyDescent="0.25">
      <c r="A706">
        <v>1144024161</v>
      </c>
      <c r="B706">
        <v>14119</v>
      </c>
      <c r="C706" t="s">
        <v>5916</v>
      </c>
      <c r="D706" t="s">
        <v>3298</v>
      </c>
      <c r="E706" s="8">
        <v>39174</v>
      </c>
      <c r="F706" t="s">
        <v>3298</v>
      </c>
      <c r="G706" t="s">
        <v>4024</v>
      </c>
      <c r="H706" s="8">
        <v>45526</v>
      </c>
      <c r="I706" s="8">
        <v>46255</v>
      </c>
      <c r="J706" t="s">
        <v>3041</v>
      </c>
      <c r="K706" s="8">
        <v>219512</v>
      </c>
      <c r="M706">
        <v>220</v>
      </c>
      <c r="N706">
        <v>100</v>
      </c>
      <c r="O706" t="s">
        <v>4067</v>
      </c>
      <c r="P706" t="s">
        <v>4142</v>
      </c>
      <c r="Q706" t="s">
        <v>4027</v>
      </c>
      <c r="R706" t="s">
        <v>5917</v>
      </c>
      <c r="S706" t="s">
        <v>5918</v>
      </c>
      <c r="T706" t="s">
        <v>3063</v>
      </c>
      <c r="U706" t="s">
        <v>4114</v>
      </c>
      <c r="V706" t="s">
        <v>4042</v>
      </c>
      <c r="W706" t="s">
        <v>4190</v>
      </c>
      <c r="X706" t="s">
        <v>3303</v>
      </c>
      <c r="Y706" t="s">
        <v>4115</v>
      </c>
      <c r="Z706" t="s">
        <v>3671</v>
      </c>
      <c r="AA706" t="s">
        <v>4703</v>
      </c>
      <c r="AB706" t="s">
        <v>4118</v>
      </c>
      <c r="AC706" t="s">
        <v>4036</v>
      </c>
      <c r="AD706" t="s">
        <v>4018</v>
      </c>
      <c r="AE706" t="s">
        <v>3060</v>
      </c>
      <c r="AF706" t="s">
        <v>3304</v>
      </c>
      <c r="AG706" t="s">
        <v>3298</v>
      </c>
      <c r="AH706" t="s">
        <v>815</v>
      </c>
      <c r="AI706" t="s">
        <v>3048</v>
      </c>
      <c r="AJ706" t="s">
        <v>3672</v>
      </c>
      <c r="AK706" t="s">
        <v>3274</v>
      </c>
      <c r="AL706" t="s">
        <v>3275</v>
      </c>
      <c r="AM706" t="s">
        <v>3028</v>
      </c>
      <c r="AN706" t="s">
        <v>3063</v>
      </c>
    </row>
    <row r="707" spans="1:40" x14ac:dyDescent="0.25">
      <c r="A707">
        <v>71777423</v>
      </c>
      <c r="B707">
        <v>14121</v>
      </c>
      <c r="C707" t="s">
        <v>5914</v>
      </c>
      <c r="D707" t="s">
        <v>3265</v>
      </c>
      <c r="E707" s="8">
        <v>34505</v>
      </c>
      <c r="F707" t="s">
        <v>3265</v>
      </c>
      <c r="G707" t="s">
        <v>4024</v>
      </c>
      <c r="H707" s="8">
        <v>45526</v>
      </c>
      <c r="I707" s="8">
        <v>219512</v>
      </c>
      <c r="J707" t="s">
        <v>3041</v>
      </c>
      <c r="K707" s="8">
        <v>219512</v>
      </c>
      <c r="M707">
        <v>220</v>
      </c>
      <c r="N707">
        <v>100</v>
      </c>
      <c r="O707" t="s">
        <v>4038</v>
      </c>
      <c r="P707" t="s">
        <v>4055</v>
      </c>
      <c r="Q707" t="s">
        <v>4007</v>
      </c>
      <c r="R707" t="s">
        <v>5915</v>
      </c>
      <c r="S707" t="s">
        <v>3573</v>
      </c>
      <c r="T707" t="s">
        <v>3079</v>
      </c>
      <c r="U707" t="s">
        <v>4049</v>
      </c>
      <c r="V707" t="s">
        <v>4042</v>
      </c>
      <c r="W707" t="s">
        <v>4043</v>
      </c>
      <c r="X707" t="s">
        <v>3270</v>
      </c>
      <c r="Y707" t="s">
        <v>4238</v>
      </c>
      <c r="Z707" t="s">
        <v>3283</v>
      </c>
      <c r="AA707" t="s">
        <v>4357</v>
      </c>
      <c r="AB707" t="s">
        <v>4303</v>
      </c>
      <c r="AC707" t="s">
        <v>4036</v>
      </c>
      <c r="AD707" t="s">
        <v>4018</v>
      </c>
      <c r="AE707" t="s">
        <v>3060</v>
      </c>
      <c r="AF707" t="s">
        <v>3271</v>
      </c>
      <c r="AG707" t="s">
        <v>3265</v>
      </c>
      <c r="AH707" t="s">
        <v>1220</v>
      </c>
      <c r="AI707" t="s">
        <v>3074</v>
      </c>
      <c r="AJ707" t="s">
        <v>3284</v>
      </c>
      <c r="AK707" t="s">
        <v>3274</v>
      </c>
      <c r="AL707" t="s">
        <v>3275</v>
      </c>
      <c r="AM707" t="s">
        <v>3028</v>
      </c>
      <c r="AN707" t="s">
        <v>3063</v>
      </c>
    </row>
    <row r="708" spans="1:40" x14ac:dyDescent="0.25">
      <c r="A708">
        <v>1143980093</v>
      </c>
      <c r="B708">
        <v>14143</v>
      </c>
      <c r="C708" t="s">
        <v>5919</v>
      </c>
      <c r="D708" t="s">
        <v>3298</v>
      </c>
      <c r="E708" s="8">
        <v>41744</v>
      </c>
      <c r="F708" t="s">
        <v>3298</v>
      </c>
      <c r="G708" t="s">
        <v>4024</v>
      </c>
      <c r="H708" s="8">
        <v>45530</v>
      </c>
      <c r="I708" s="8">
        <v>46259</v>
      </c>
      <c r="J708" t="s">
        <v>3041</v>
      </c>
      <c r="K708" s="8">
        <v>219512</v>
      </c>
      <c r="M708">
        <v>220</v>
      </c>
      <c r="N708">
        <v>100</v>
      </c>
      <c r="O708" t="s">
        <v>4038</v>
      </c>
      <c r="P708" t="s">
        <v>4142</v>
      </c>
      <c r="Q708" t="s">
        <v>4027</v>
      </c>
      <c r="R708" t="s">
        <v>5920</v>
      </c>
      <c r="S708" t="s">
        <v>4140</v>
      </c>
      <c r="T708" t="s">
        <v>4131</v>
      </c>
      <c r="U708" t="s">
        <v>4114</v>
      </c>
      <c r="V708" t="s">
        <v>4011</v>
      </c>
      <c r="W708" t="s">
        <v>4190</v>
      </c>
      <c r="X708" t="s">
        <v>3316</v>
      </c>
      <c r="Y708" t="s">
        <v>4711</v>
      </c>
      <c r="Z708" t="s">
        <v>3293</v>
      </c>
      <c r="AA708" t="s">
        <v>4082</v>
      </c>
      <c r="AB708" t="s">
        <v>4083</v>
      </c>
      <c r="AC708" t="s">
        <v>4036</v>
      </c>
      <c r="AD708" t="s">
        <v>4018</v>
      </c>
      <c r="AE708" t="s">
        <v>3317</v>
      </c>
      <c r="AF708" t="s">
        <v>3304</v>
      </c>
      <c r="AG708" t="s">
        <v>3298</v>
      </c>
      <c r="AH708" t="s">
        <v>3294</v>
      </c>
      <c r="AI708" t="s">
        <v>3295</v>
      </c>
      <c r="AJ708" t="s">
        <v>3296</v>
      </c>
      <c r="AK708" t="s">
        <v>3318</v>
      </c>
      <c r="AL708" t="s">
        <v>3275</v>
      </c>
      <c r="AM708" t="s">
        <v>3318</v>
      </c>
      <c r="AN708" t="s">
        <v>3055</v>
      </c>
    </row>
    <row r="709" spans="1:40" x14ac:dyDescent="0.25">
      <c r="A709">
        <v>94525375</v>
      </c>
      <c r="B709">
        <v>14144</v>
      </c>
      <c r="C709" t="s">
        <v>5921</v>
      </c>
      <c r="D709" t="s">
        <v>3298</v>
      </c>
      <c r="E709" s="8">
        <v>35534</v>
      </c>
      <c r="F709" t="s">
        <v>3298</v>
      </c>
      <c r="G709" t="s">
        <v>4024</v>
      </c>
      <c r="H709" s="8">
        <v>45530</v>
      </c>
      <c r="I709" s="8">
        <v>46259</v>
      </c>
      <c r="J709" t="s">
        <v>3041</v>
      </c>
      <c r="K709" s="8">
        <v>219512</v>
      </c>
      <c r="M709">
        <v>220</v>
      </c>
      <c r="N709">
        <v>100</v>
      </c>
      <c r="O709" t="s">
        <v>4067</v>
      </c>
      <c r="P709" t="s">
        <v>4086</v>
      </c>
      <c r="Q709" t="s">
        <v>4027</v>
      </c>
      <c r="R709" t="s">
        <v>5922</v>
      </c>
      <c r="S709" t="s">
        <v>4140</v>
      </c>
      <c r="T709" t="s">
        <v>3063</v>
      </c>
      <c r="U709" t="s">
        <v>4114</v>
      </c>
      <c r="V709" t="s">
        <v>4042</v>
      </c>
      <c r="W709" t="s">
        <v>4190</v>
      </c>
      <c r="X709" t="s">
        <v>3303</v>
      </c>
      <c r="Y709" t="s">
        <v>4115</v>
      </c>
      <c r="Z709" t="s">
        <v>3305</v>
      </c>
      <c r="AA709" t="s">
        <v>4096</v>
      </c>
      <c r="AB709" t="s">
        <v>4118</v>
      </c>
      <c r="AC709" t="s">
        <v>4036</v>
      </c>
      <c r="AD709" t="s">
        <v>4018</v>
      </c>
      <c r="AE709" t="s">
        <v>3060</v>
      </c>
      <c r="AF709" t="s">
        <v>3304</v>
      </c>
      <c r="AG709" t="s">
        <v>3298</v>
      </c>
      <c r="AH709" t="s">
        <v>815</v>
      </c>
      <c r="AI709" t="s">
        <v>3074</v>
      </c>
      <c r="AJ709" t="s">
        <v>3306</v>
      </c>
      <c r="AK709" t="s">
        <v>3274</v>
      </c>
      <c r="AL709" t="s">
        <v>3275</v>
      </c>
      <c r="AM709" t="s">
        <v>3028</v>
      </c>
      <c r="AN709" t="s">
        <v>3063</v>
      </c>
    </row>
    <row r="710" spans="1:40" x14ac:dyDescent="0.25">
      <c r="A710">
        <v>1130651486</v>
      </c>
      <c r="B710">
        <v>14184</v>
      </c>
      <c r="C710" t="s">
        <v>5923</v>
      </c>
      <c r="D710" t="s">
        <v>3298</v>
      </c>
      <c r="E710" s="8">
        <v>38453</v>
      </c>
      <c r="F710" t="s">
        <v>3449</v>
      </c>
      <c r="G710" t="s">
        <v>4024</v>
      </c>
      <c r="H710" s="8">
        <v>45532</v>
      </c>
      <c r="I710" s="8">
        <v>219512</v>
      </c>
      <c r="J710" t="s">
        <v>3041</v>
      </c>
      <c r="K710" s="8">
        <v>219512</v>
      </c>
      <c r="M710">
        <v>220</v>
      </c>
      <c r="N710">
        <v>100</v>
      </c>
      <c r="O710" t="s">
        <v>4067</v>
      </c>
      <c r="P710" t="s">
        <v>4086</v>
      </c>
      <c r="Q710" t="s">
        <v>4027</v>
      </c>
      <c r="R710" t="s">
        <v>5924</v>
      </c>
      <c r="S710" t="s">
        <v>4170</v>
      </c>
      <c r="T710" t="s">
        <v>4341</v>
      </c>
      <c r="U710" t="s">
        <v>4114</v>
      </c>
      <c r="V710" t="s">
        <v>4011</v>
      </c>
      <c r="W710" t="s">
        <v>4043</v>
      </c>
      <c r="X710" t="s">
        <v>3316</v>
      </c>
      <c r="Y710" t="s">
        <v>4711</v>
      </c>
      <c r="Z710" t="s">
        <v>3293</v>
      </c>
      <c r="AA710" t="s">
        <v>4082</v>
      </c>
      <c r="AB710" t="s">
        <v>4083</v>
      </c>
      <c r="AC710" t="s">
        <v>4036</v>
      </c>
      <c r="AD710" t="s">
        <v>4018</v>
      </c>
      <c r="AE710" t="s">
        <v>3317</v>
      </c>
      <c r="AF710" t="s">
        <v>3304</v>
      </c>
      <c r="AG710" t="s">
        <v>3298</v>
      </c>
      <c r="AH710" t="s">
        <v>3294</v>
      </c>
      <c r="AI710" t="s">
        <v>3295</v>
      </c>
      <c r="AJ710" t="s">
        <v>3296</v>
      </c>
      <c r="AK710" t="s">
        <v>3318</v>
      </c>
      <c r="AL710" t="s">
        <v>3275</v>
      </c>
      <c r="AM710" t="s">
        <v>3318</v>
      </c>
      <c r="AN710" t="s">
        <v>3319</v>
      </c>
    </row>
    <row r="711" spans="1:40" x14ac:dyDescent="0.25">
      <c r="A711">
        <v>1010220745</v>
      </c>
      <c r="B711">
        <v>14193</v>
      </c>
      <c r="C711" t="s">
        <v>5925</v>
      </c>
      <c r="D711" t="s">
        <v>4004</v>
      </c>
      <c r="E711" s="8">
        <v>41351</v>
      </c>
      <c r="F711" t="s">
        <v>4370</v>
      </c>
      <c r="G711" t="s">
        <v>4024</v>
      </c>
      <c r="H711" s="8">
        <v>45533</v>
      </c>
      <c r="I711" s="8">
        <v>219512</v>
      </c>
      <c r="J711" t="s">
        <v>3041</v>
      </c>
      <c r="K711" s="8">
        <v>219512</v>
      </c>
      <c r="M711">
        <v>220</v>
      </c>
      <c r="N711">
        <v>100</v>
      </c>
      <c r="O711" t="s">
        <v>4038</v>
      </c>
      <c r="P711" t="s">
        <v>4177</v>
      </c>
      <c r="Q711" t="s">
        <v>4027</v>
      </c>
      <c r="R711" t="s">
        <v>5926</v>
      </c>
      <c r="S711" t="s">
        <v>5169</v>
      </c>
      <c r="T711" t="s">
        <v>3059</v>
      </c>
      <c r="U711" t="s">
        <v>4373</v>
      </c>
      <c r="V711" t="s">
        <v>4356</v>
      </c>
      <c r="W711" t="s">
        <v>4043</v>
      </c>
      <c r="X711" t="s">
        <v>4032</v>
      </c>
      <c r="Y711" t="s">
        <v>4033</v>
      </c>
      <c r="Z711" t="s">
        <v>3272</v>
      </c>
      <c r="AA711" t="s">
        <v>4348</v>
      </c>
      <c r="AB711" t="s">
        <v>4322</v>
      </c>
      <c r="AC711" t="s">
        <v>4036</v>
      </c>
      <c r="AD711" t="s">
        <v>4018</v>
      </c>
      <c r="AE711" t="s">
        <v>3060</v>
      </c>
      <c r="AF711" t="s">
        <v>3282</v>
      </c>
      <c r="AG711" t="s">
        <v>3258</v>
      </c>
      <c r="AH711" t="s">
        <v>797</v>
      </c>
      <c r="AI711" t="s">
        <v>3048</v>
      </c>
      <c r="AJ711" t="s">
        <v>3273</v>
      </c>
      <c r="AK711" t="s">
        <v>3274</v>
      </c>
      <c r="AL711" t="s">
        <v>3275</v>
      </c>
      <c r="AM711" t="s">
        <v>3028</v>
      </c>
      <c r="AN711" t="s">
        <v>3063</v>
      </c>
    </row>
    <row r="712" spans="1:40" x14ac:dyDescent="0.25">
      <c r="A712">
        <v>73544544</v>
      </c>
      <c r="B712">
        <v>14197</v>
      </c>
      <c r="C712" t="s">
        <v>5929</v>
      </c>
      <c r="D712" t="s">
        <v>5930</v>
      </c>
      <c r="E712" s="8">
        <v>30942</v>
      </c>
      <c r="F712" t="s">
        <v>3265</v>
      </c>
      <c r="G712" t="s">
        <v>4024</v>
      </c>
      <c r="H712" s="8">
        <v>45537</v>
      </c>
      <c r="I712" s="8">
        <v>219512</v>
      </c>
      <c r="J712" t="s">
        <v>3041</v>
      </c>
      <c r="K712" s="8">
        <v>219512</v>
      </c>
      <c r="M712">
        <v>220</v>
      </c>
      <c r="N712">
        <v>100</v>
      </c>
      <c r="O712" t="s">
        <v>4038</v>
      </c>
      <c r="P712" t="s">
        <v>4177</v>
      </c>
      <c r="Q712" t="s">
        <v>4007</v>
      </c>
      <c r="R712" t="s">
        <v>5931</v>
      </c>
      <c r="S712" t="s">
        <v>4101</v>
      </c>
      <c r="T712" t="s">
        <v>3059</v>
      </c>
      <c r="U712" t="s">
        <v>4049</v>
      </c>
      <c r="V712" t="s">
        <v>4031</v>
      </c>
      <c r="W712" t="s">
        <v>4043</v>
      </c>
      <c r="X712" t="s">
        <v>3270</v>
      </c>
      <c r="Y712" t="s">
        <v>4238</v>
      </c>
      <c r="Z712" t="s">
        <v>3283</v>
      </c>
      <c r="AA712" t="s">
        <v>4357</v>
      </c>
      <c r="AB712" t="s">
        <v>4303</v>
      </c>
      <c r="AC712" t="s">
        <v>4036</v>
      </c>
      <c r="AD712" t="s">
        <v>4018</v>
      </c>
      <c r="AE712" t="s">
        <v>3060</v>
      </c>
      <c r="AF712" t="s">
        <v>3271</v>
      </c>
      <c r="AG712" t="s">
        <v>3265</v>
      </c>
      <c r="AH712" t="s">
        <v>1220</v>
      </c>
      <c r="AI712" t="s">
        <v>3074</v>
      </c>
      <c r="AJ712" t="s">
        <v>3284</v>
      </c>
      <c r="AK712" t="s">
        <v>3274</v>
      </c>
      <c r="AL712" t="s">
        <v>3275</v>
      </c>
      <c r="AM712" t="s">
        <v>3028</v>
      </c>
      <c r="AN712" t="s">
        <v>3063</v>
      </c>
    </row>
    <row r="713" spans="1:40" x14ac:dyDescent="0.25">
      <c r="A713">
        <v>79564547</v>
      </c>
      <c r="B713">
        <v>14208</v>
      </c>
      <c r="C713" t="s">
        <v>5927</v>
      </c>
      <c r="D713" t="s">
        <v>4004</v>
      </c>
      <c r="E713" s="8">
        <v>32801</v>
      </c>
      <c r="F713" t="s">
        <v>3309</v>
      </c>
      <c r="G713" t="s">
        <v>4024</v>
      </c>
      <c r="H713" s="8">
        <v>45537</v>
      </c>
      <c r="I713" s="8">
        <v>46266</v>
      </c>
      <c r="J713" t="s">
        <v>3041</v>
      </c>
      <c r="K713" s="8">
        <v>219512</v>
      </c>
      <c r="M713">
        <v>220</v>
      </c>
      <c r="N713">
        <v>100</v>
      </c>
      <c r="O713" t="s">
        <v>4038</v>
      </c>
      <c r="P713" t="s">
        <v>4026</v>
      </c>
      <c r="Q713" t="s">
        <v>4076</v>
      </c>
      <c r="R713" t="s">
        <v>5928</v>
      </c>
      <c r="S713" t="s">
        <v>5449</v>
      </c>
      <c r="T713" t="s">
        <v>3063</v>
      </c>
      <c r="U713" t="s">
        <v>4438</v>
      </c>
      <c r="V713" t="s">
        <v>4042</v>
      </c>
      <c r="W713" t="s">
        <v>4190</v>
      </c>
      <c r="X713" t="s">
        <v>3574</v>
      </c>
      <c r="Y713" t="s">
        <v>4258</v>
      </c>
      <c r="Z713" t="s">
        <v>5394</v>
      </c>
      <c r="AA713" t="s">
        <v>5395</v>
      </c>
      <c r="AB713" t="s">
        <v>4097</v>
      </c>
      <c r="AC713" t="s">
        <v>4036</v>
      </c>
      <c r="AD713" t="s">
        <v>4018</v>
      </c>
      <c r="AE713" t="s">
        <v>3060</v>
      </c>
      <c r="AF713" t="s">
        <v>3575</v>
      </c>
      <c r="AG713" t="s">
        <v>3309</v>
      </c>
      <c r="AH713" t="s">
        <v>815</v>
      </c>
      <c r="AI713" t="s">
        <v>3048</v>
      </c>
      <c r="AJ713" t="s">
        <v>5396</v>
      </c>
      <c r="AK713" t="s">
        <v>3274</v>
      </c>
      <c r="AL713" t="s">
        <v>3275</v>
      </c>
      <c r="AM713" t="s">
        <v>3028</v>
      </c>
      <c r="AN713" t="s">
        <v>3063</v>
      </c>
    </row>
    <row r="714" spans="1:40" x14ac:dyDescent="0.25">
      <c r="A714">
        <v>1143978437</v>
      </c>
      <c r="B714">
        <v>14209</v>
      </c>
      <c r="C714" t="s">
        <v>5934</v>
      </c>
      <c r="D714" t="s">
        <v>3298</v>
      </c>
      <c r="E714" s="8">
        <v>41661</v>
      </c>
      <c r="F714" t="s">
        <v>3298</v>
      </c>
      <c r="G714" t="s">
        <v>4024</v>
      </c>
      <c r="H714" s="8">
        <v>45537</v>
      </c>
      <c r="I714" s="8">
        <v>46266</v>
      </c>
      <c r="J714" t="s">
        <v>3041</v>
      </c>
      <c r="K714" s="8">
        <v>219512</v>
      </c>
      <c r="M714">
        <v>220</v>
      </c>
      <c r="N714">
        <v>100</v>
      </c>
      <c r="O714" t="s">
        <v>4067</v>
      </c>
      <c r="P714" t="s">
        <v>4006</v>
      </c>
      <c r="Q714" t="s">
        <v>4027</v>
      </c>
      <c r="R714" t="s">
        <v>5935</v>
      </c>
      <c r="S714" t="s">
        <v>4140</v>
      </c>
      <c r="T714" t="s">
        <v>3063</v>
      </c>
      <c r="U714" t="s">
        <v>4114</v>
      </c>
      <c r="V714" t="s">
        <v>4042</v>
      </c>
      <c r="W714" t="s">
        <v>4190</v>
      </c>
      <c r="X714" t="s">
        <v>3303</v>
      </c>
      <c r="Y714" t="s">
        <v>4115</v>
      </c>
      <c r="Z714" t="s">
        <v>3305</v>
      </c>
      <c r="AA714" t="s">
        <v>4096</v>
      </c>
      <c r="AB714" t="s">
        <v>4118</v>
      </c>
      <c r="AC714" t="s">
        <v>4036</v>
      </c>
      <c r="AD714" t="s">
        <v>4018</v>
      </c>
      <c r="AE714" t="s">
        <v>3060</v>
      </c>
      <c r="AF714" t="s">
        <v>3304</v>
      </c>
      <c r="AG714" t="s">
        <v>3298</v>
      </c>
      <c r="AH714" t="s">
        <v>815</v>
      </c>
      <c r="AI714" t="s">
        <v>3074</v>
      </c>
      <c r="AJ714" t="s">
        <v>3306</v>
      </c>
      <c r="AK714" t="s">
        <v>3274</v>
      </c>
      <c r="AL714" t="s">
        <v>3275</v>
      </c>
      <c r="AM714" t="s">
        <v>3028</v>
      </c>
      <c r="AN714" t="s">
        <v>3063</v>
      </c>
    </row>
    <row r="715" spans="1:40" x14ac:dyDescent="0.25">
      <c r="A715">
        <v>1090370763</v>
      </c>
      <c r="B715">
        <v>14225</v>
      </c>
      <c r="C715" t="s">
        <v>5932</v>
      </c>
      <c r="D715" t="s">
        <v>4350</v>
      </c>
      <c r="E715" s="8">
        <v>38247</v>
      </c>
      <c r="F715" t="s">
        <v>4350</v>
      </c>
      <c r="G715" t="s">
        <v>4024</v>
      </c>
      <c r="H715" s="8">
        <v>45537</v>
      </c>
      <c r="I715" s="8">
        <v>219512</v>
      </c>
      <c r="J715" t="s">
        <v>3041</v>
      </c>
      <c r="K715" s="8">
        <v>219512</v>
      </c>
      <c r="M715">
        <v>220</v>
      </c>
      <c r="N715">
        <v>100</v>
      </c>
      <c r="O715" t="s">
        <v>4038</v>
      </c>
      <c r="P715" t="s">
        <v>4055</v>
      </c>
      <c r="Q715" t="s">
        <v>4046</v>
      </c>
      <c r="R715" t="s">
        <v>5933</v>
      </c>
      <c r="S715" t="s">
        <v>5176</v>
      </c>
      <c r="T715" t="s">
        <v>4131</v>
      </c>
      <c r="U715" t="s">
        <v>5202</v>
      </c>
      <c r="V715" t="s">
        <v>4011</v>
      </c>
      <c r="W715" t="s">
        <v>4043</v>
      </c>
      <c r="X715" t="s">
        <v>4090</v>
      </c>
      <c r="Y715" t="s">
        <v>4091</v>
      </c>
      <c r="Z715" t="s">
        <v>3293</v>
      </c>
      <c r="AA715" t="s">
        <v>4082</v>
      </c>
      <c r="AB715" t="s">
        <v>4083</v>
      </c>
      <c r="AC715" t="s">
        <v>4036</v>
      </c>
      <c r="AD715" t="s">
        <v>4018</v>
      </c>
      <c r="AE715" t="s">
        <v>3317</v>
      </c>
      <c r="AF715" t="s">
        <v>3282</v>
      </c>
      <c r="AG715" t="s">
        <v>3258</v>
      </c>
      <c r="AH715" t="s">
        <v>3294</v>
      </c>
      <c r="AI715" t="s">
        <v>3295</v>
      </c>
      <c r="AJ715" t="s">
        <v>3296</v>
      </c>
      <c r="AK715" t="s">
        <v>3318</v>
      </c>
      <c r="AL715" t="s">
        <v>3275</v>
      </c>
      <c r="AM715" t="s">
        <v>3318</v>
      </c>
      <c r="AN715" t="s">
        <v>3055</v>
      </c>
    </row>
    <row r="716" spans="1:40" x14ac:dyDescent="0.25">
      <c r="A716">
        <v>98697803</v>
      </c>
      <c r="B716">
        <v>14233</v>
      </c>
      <c r="C716" t="s">
        <v>5936</v>
      </c>
      <c r="D716" t="s">
        <v>5439</v>
      </c>
      <c r="E716" s="8">
        <v>36761</v>
      </c>
      <c r="F716" t="s">
        <v>3265</v>
      </c>
      <c r="G716" t="s">
        <v>4024</v>
      </c>
      <c r="H716" s="8">
        <v>45540</v>
      </c>
      <c r="I716" s="8">
        <v>219512</v>
      </c>
      <c r="J716" t="s">
        <v>3041</v>
      </c>
      <c r="K716" s="8">
        <v>219512</v>
      </c>
      <c r="M716">
        <v>220</v>
      </c>
      <c r="N716">
        <v>100</v>
      </c>
      <c r="O716" t="s">
        <v>4038</v>
      </c>
      <c r="P716" t="s">
        <v>4177</v>
      </c>
      <c r="Q716" t="s">
        <v>4027</v>
      </c>
      <c r="R716" t="s">
        <v>5937</v>
      </c>
      <c r="S716" t="s">
        <v>3100</v>
      </c>
      <c r="T716" t="s">
        <v>3059</v>
      </c>
      <c r="U716" t="s">
        <v>4049</v>
      </c>
      <c r="V716" t="s">
        <v>4356</v>
      </c>
      <c r="W716" t="s">
        <v>4043</v>
      </c>
      <c r="X716" t="s">
        <v>3270</v>
      </c>
      <c r="Y716" t="s">
        <v>4238</v>
      </c>
      <c r="Z716" t="s">
        <v>3283</v>
      </c>
      <c r="AA716" t="s">
        <v>4357</v>
      </c>
      <c r="AB716" t="s">
        <v>4303</v>
      </c>
      <c r="AC716" t="s">
        <v>4036</v>
      </c>
      <c r="AD716" t="s">
        <v>4018</v>
      </c>
      <c r="AE716" t="s">
        <v>3060</v>
      </c>
      <c r="AF716" t="s">
        <v>3271</v>
      </c>
      <c r="AG716" t="s">
        <v>3265</v>
      </c>
      <c r="AH716" t="s">
        <v>1220</v>
      </c>
      <c r="AI716" t="s">
        <v>3074</v>
      </c>
      <c r="AJ716" t="s">
        <v>3284</v>
      </c>
      <c r="AK716" t="s">
        <v>3274</v>
      </c>
      <c r="AL716" t="s">
        <v>3275</v>
      </c>
      <c r="AM716" t="s">
        <v>3028</v>
      </c>
      <c r="AN716" t="s">
        <v>3063</v>
      </c>
    </row>
    <row r="717" spans="1:40" x14ac:dyDescent="0.25">
      <c r="A717">
        <v>1027520087</v>
      </c>
      <c r="B717">
        <v>14235</v>
      </c>
      <c r="C717" t="s">
        <v>5938</v>
      </c>
      <c r="D717" t="s">
        <v>4004</v>
      </c>
      <c r="E717" s="8">
        <v>42264</v>
      </c>
      <c r="F717" t="s">
        <v>3429</v>
      </c>
      <c r="G717" t="s">
        <v>4024</v>
      </c>
      <c r="H717" s="8">
        <v>45540</v>
      </c>
      <c r="I717" s="8">
        <v>46269</v>
      </c>
      <c r="J717" t="s">
        <v>3041</v>
      </c>
      <c r="K717" s="8">
        <v>219512</v>
      </c>
      <c r="M717">
        <v>220</v>
      </c>
      <c r="N717">
        <v>100</v>
      </c>
      <c r="O717" t="s">
        <v>4038</v>
      </c>
      <c r="P717" t="s">
        <v>4026</v>
      </c>
      <c r="Q717" t="s">
        <v>4027</v>
      </c>
      <c r="R717" t="s">
        <v>5939</v>
      </c>
      <c r="S717" t="s">
        <v>4130</v>
      </c>
      <c r="T717" t="s">
        <v>3063</v>
      </c>
      <c r="U717" t="s">
        <v>4438</v>
      </c>
      <c r="V717" t="s">
        <v>4042</v>
      </c>
      <c r="W717" t="s">
        <v>4190</v>
      </c>
      <c r="X717" t="s">
        <v>4094</v>
      </c>
      <c r="Y717" t="s">
        <v>4095</v>
      </c>
      <c r="Z717" t="s">
        <v>2796</v>
      </c>
      <c r="AA717" t="s">
        <v>4251</v>
      </c>
      <c r="AB717" t="s">
        <v>4097</v>
      </c>
      <c r="AC717" t="s">
        <v>4036</v>
      </c>
      <c r="AD717" t="s">
        <v>4018</v>
      </c>
      <c r="AE717" t="s">
        <v>3060</v>
      </c>
      <c r="AF717" t="s">
        <v>3575</v>
      </c>
      <c r="AG717" t="s">
        <v>3429</v>
      </c>
      <c r="AH717" t="s">
        <v>815</v>
      </c>
      <c r="AI717" t="s">
        <v>3074</v>
      </c>
      <c r="AJ717" t="s">
        <v>3073</v>
      </c>
      <c r="AK717" t="s">
        <v>3274</v>
      </c>
      <c r="AL717" t="s">
        <v>3275</v>
      </c>
      <c r="AM717" t="s">
        <v>3028</v>
      </c>
      <c r="AN717" t="s">
        <v>3063</v>
      </c>
    </row>
    <row r="718" spans="1:40" x14ac:dyDescent="0.25">
      <c r="A718">
        <v>16768903</v>
      </c>
      <c r="B718">
        <v>14253</v>
      </c>
      <c r="C718" t="s">
        <v>5948</v>
      </c>
      <c r="D718" t="s">
        <v>3298</v>
      </c>
      <c r="E718" s="8">
        <v>32114</v>
      </c>
      <c r="F718" t="s">
        <v>3298</v>
      </c>
      <c r="G718" t="s">
        <v>4024</v>
      </c>
      <c r="H718" s="8">
        <v>45544</v>
      </c>
      <c r="I718" s="8">
        <v>46273</v>
      </c>
      <c r="J718" t="s">
        <v>3041</v>
      </c>
      <c r="K718" s="8">
        <v>219512</v>
      </c>
      <c r="M718">
        <v>220</v>
      </c>
      <c r="N718">
        <v>100</v>
      </c>
      <c r="O718" t="s">
        <v>4067</v>
      </c>
      <c r="P718" t="s">
        <v>4055</v>
      </c>
      <c r="Q718" t="s">
        <v>4046</v>
      </c>
      <c r="R718" t="s">
        <v>5949</v>
      </c>
      <c r="S718" t="s">
        <v>4041</v>
      </c>
      <c r="T718" t="s">
        <v>3063</v>
      </c>
      <c r="U718" t="s">
        <v>4114</v>
      </c>
      <c r="V718" t="s">
        <v>4042</v>
      </c>
      <c r="W718" t="s">
        <v>4190</v>
      </c>
      <c r="X718" t="s">
        <v>3303</v>
      </c>
      <c r="Y718" t="s">
        <v>4115</v>
      </c>
      <c r="Z718" t="s">
        <v>3305</v>
      </c>
      <c r="AA718" t="s">
        <v>4096</v>
      </c>
      <c r="AB718" t="s">
        <v>4118</v>
      </c>
      <c r="AC718" t="s">
        <v>4036</v>
      </c>
      <c r="AD718" t="s">
        <v>4018</v>
      </c>
      <c r="AE718" t="s">
        <v>3060</v>
      </c>
      <c r="AF718" t="s">
        <v>3304</v>
      </c>
      <c r="AG718" t="s">
        <v>3298</v>
      </c>
      <c r="AH718" t="s">
        <v>815</v>
      </c>
      <c r="AI718" t="s">
        <v>3074</v>
      </c>
      <c r="AJ718" t="s">
        <v>3306</v>
      </c>
      <c r="AK718" t="s">
        <v>3274</v>
      </c>
      <c r="AL718" t="s">
        <v>3275</v>
      </c>
      <c r="AM718" t="s">
        <v>3028</v>
      </c>
      <c r="AN718" t="s">
        <v>3063</v>
      </c>
    </row>
    <row r="719" spans="1:40" x14ac:dyDescent="0.25">
      <c r="A719">
        <v>1116280627</v>
      </c>
      <c r="B719">
        <v>14257</v>
      </c>
      <c r="C719" t="s">
        <v>5946</v>
      </c>
      <c r="D719" t="s">
        <v>3440</v>
      </c>
      <c r="E719" s="8">
        <v>42669</v>
      </c>
      <c r="F719" t="s">
        <v>3440</v>
      </c>
      <c r="G719" t="s">
        <v>4024</v>
      </c>
      <c r="H719" s="8">
        <v>45544</v>
      </c>
      <c r="I719" s="8">
        <v>219512</v>
      </c>
      <c r="J719" t="s">
        <v>3041</v>
      </c>
      <c r="K719" s="8">
        <v>219512</v>
      </c>
      <c r="M719">
        <v>220</v>
      </c>
      <c r="N719">
        <v>100</v>
      </c>
      <c r="O719" t="s">
        <v>4038</v>
      </c>
      <c r="P719" t="s">
        <v>4142</v>
      </c>
      <c r="Q719" t="s">
        <v>4027</v>
      </c>
      <c r="R719" t="s">
        <v>5947</v>
      </c>
      <c r="S719" t="s">
        <v>5169</v>
      </c>
      <c r="T719" t="s">
        <v>3059</v>
      </c>
      <c r="U719" t="s">
        <v>4114</v>
      </c>
      <c r="V719" t="s">
        <v>4356</v>
      </c>
      <c r="W719" t="s">
        <v>4043</v>
      </c>
      <c r="X719" t="s">
        <v>3270</v>
      </c>
      <c r="Y719" t="s">
        <v>4238</v>
      </c>
      <c r="Z719" t="s">
        <v>3272</v>
      </c>
      <c r="AA719" t="s">
        <v>4348</v>
      </c>
      <c r="AB719" t="s">
        <v>4322</v>
      </c>
      <c r="AC719" t="s">
        <v>4036</v>
      </c>
      <c r="AD719" t="s">
        <v>4018</v>
      </c>
      <c r="AE719" t="s">
        <v>3060</v>
      </c>
      <c r="AF719" t="s">
        <v>3271</v>
      </c>
      <c r="AG719" t="s">
        <v>3265</v>
      </c>
      <c r="AH719" t="s">
        <v>797</v>
      </c>
      <c r="AI719" t="s">
        <v>3048</v>
      </c>
      <c r="AJ719" t="s">
        <v>3273</v>
      </c>
      <c r="AK719" t="s">
        <v>3274</v>
      </c>
      <c r="AL719" t="s">
        <v>3275</v>
      </c>
      <c r="AM719" t="s">
        <v>3028</v>
      </c>
      <c r="AN719" t="s">
        <v>3063</v>
      </c>
    </row>
    <row r="720" spans="1:40" x14ac:dyDescent="0.25">
      <c r="A720">
        <v>1000163104</v>
      </c>
      <c r="B720">
        <v>14283</v>
      </c>
      <c r="C720" t="s">
        <v>5942</v>
      </c>
      <c r="D720" t="s">
        <v>5943</v>
      </c>
      <c r="E720" s="8">
        <v>43707</v>
      </c>
      <c r="F720" t="s">
        <v>4370</v>
      </c>
      <c r="G720" t="s">
        <v>4024</v>
      </c>
      <c r="H720" s="8">
        <v>45544</v>
      </c>
      <c r="I720" s="8">
        <v>219512</v>
      </c>
      <c r="J720" t="s">
        <v>3041</v>
      </c>
      <c r="K720" s="8">
        <v>219512</v>
      </c>
      <c r="M720">
        <v>220</v>
      </c>
      <c r="N720">
        <v>100</v>
      </c>
      <c r="O720" t="s">
        <v>4038</v>
      </c>
      <c r="P720" t="s">
        <v>5944</v>
      </c>
      <c r="Q720" t="s">
        <v>4046</v>
      </c>
      <c r="R720" t="s">
        <v>5945</v>
      </c>
      <c r="S720" t="s">
        <v>5417</v>
      </c>
      <c r="T720" t="s">
        <v>3059</v>
      </c>
      <c r="U720" t="s">
        <v>4373</v>
      </c>
      <c r="V720" t="s">
        <v>4356</v>
      </c>
      <c r="W720" t="s">
        <v>4043</v>
      </c>
      <c r="X720" t="s">
        <v>4032</v>
      </c>
      <c r="Y720" t="s">
        <v>4033</v>
      </c>
      <c r="Z720" t="s">
        <v>3272</v>
      </c>
      <c r="AA720" t="s">
        <v>4348</v>
      </c>
      <c r="AB720" t="s">
        <v>4322</v>
      </c>
      <c r="AC720" t="s">
        <v>4036</v>
      </c>
      <c r="AD720" t="s">
        <v>4018</v>
      </c>
      <c r="AE720" t="s">
        <v>3060</v>
      </c>
      <c r="AF720" t="s">
        <v>3282</v>
      </c>
      <c r="AG720" t="s">
        <v>3258</v>
      </c>
      <c r="AH720" t="s">
        <v>797</v>
      </c>
      <c r="AI720" t="s">
        <v>3048</v>
      </c>
      <c r="AJ720" t="s">
        <v>3273</v>
      </c>
      <c r="AK720" t="s">
        <v>3274</v>
      </c>
      <c r="AL720" t="s">
        <v>3275</v>
      </c>
      <c r="AM720" t="s">
        <v>3028</v>
      </c>
      <c r="AN720" t="s">
        <v>3063</v>
      </c>
    </row>
    <row r="721" spans="1:40" x14ac:dyDescent="0.25">
      <c r="A721">
        <v>1106771093</v>
      </c>
      <c r="B721">
        <v>14289</v>
      </c>
      <c r="C721" t="s">
        <v>5950</v>
      </c>
      <c r="D721" t="s">
        <v>4292</v>
      </c>
      <c r="E721" s="8">
        <v>38504</v>
      </c>
      <c r="F721" t="s">
        <v>4774</v>
      </c>
      <c r="G721" t="s">
        <v>4024</v>
      </c>
      <c r="H721" s="8">
        <v>45545</v>
      </c>
      <c r="I721" s="8">
        <v>219512</v>
      </c>
      <c r="J721" t="s">
        <v>3041</v>
      </c>
      <c r="K721" s="8">
        <v>219512</v>
      </c>
      <c r="M721">
        <v>220</v>
      </c>
      <c r="N721">
        <v>100</v>
      </c>
      <c r="O721" t="s">
        <v>4038</v>
      </c>
      <c r="P721" t="s">
        <v>4055</v>
      </c>
      <c r="Q721" t="s">
        <v>4027</v>
      </c>
      <c r="R721" t="s">
        <v>5951</v>
      </c>
      <c r="S721" t="s">
        <v>5393</v>
      </c>
      <c r="T721" t="s">
        <v>3063</v>
      </c>
      <c r="U721" t="s">
        <v>4438</v>
      </c>
      <c r="V721" t="s">
        <v>4042</v>
      </c>
      <c r="W721" t="s">
        <v>4043</v>
      </c>
      <c r="X721" t="s">
        <v>3574</v>
      </c>
      <c r="Y721" t="s">
        <v>4258</v>
      </c>
      <c r="Z721" t="s">
        <v>5394</v>
      </c>
      <c r="AA721" t="s">
        <v>5395</v>
      </c>
      <c r="AB721" t="s">
        <v>4097</v>
      </c>
      <c r="AC721" t="s">
        <v>4036</v>
      </c>
      <c r="AD721" t="s">
        <v>4018</v>
      </c>
      <c r="AE721" t="s">
        <v>3060</v>
      </c>
      <c r="AF721" t="s">
        <v>3575</v>
      </c>
      <c r="AG721" t="s">
        <v>3309</v>
      </c>
      <c r="AH721" t="s">
        <v>815</v>
      </c>
      <c r="AI721" t="s">
        <v>3048</v>
      </c>
      <c r="AJ721" t="s">
        <v>5396</v>
      </c>
      <c r="AK721" t="s">
        <v>3274</v>
      </c>
      <c r="AL721" t="s">
        <v>3275</v>
      </c>
      <c r="AM721" t="s">
        <v>3028</v>
      </c>
      <c r="AN721" t="s">
        <v>3063</v>
      </c>
    </row>
    <row r="722" spans="1:40" x14ac:dyDescent="0.25">
      <c r="A722">
        <v>79048757</v>
      </c>
      <c r="B722">
        <v>14330</v>
      </c>
      <c r="C722" t="s">
        <v>5954</v>
      </c>
      <c r="D722" t="s">
        <v>4004</v>
      </c>
      <c r="E722" s="8">
        <v>31058</v>
      </c>
      <c r="F722" t="s">
        <v>4004</v>
      </c>
      <c r="G722" t="s">
        <v>4024</v>
      </c>
      <c r="H722" s="8">
        <v>45547</v>
      </c>
      <c r="I722" s="8">
        <v>219512</v>
      </c>
      <c r="J722" t="s">
        <v>3041</v>
      </c>
      <c r="K722" s="8">
        <v>219512</v>
      </c>
      <c r="M722">
        <v>220</v>
      </c>
      <c r="N722">
        <v>100</v>
      </c>
      <c r="O722" t="s">
        <v>4038</v>
      </c>
      <c r="P722" t="s">
        <v>4026</v>
      </c>
      <c r="Q722" t="s">
        <v>4007</v>
      </c>
      <c r="R722" t="s">
        <v>5955</v>
      </c>
      <c r="S722" t="s">
        <v>5169</v>
      </c>
      <c r="T722" t="s">
        <v>4131</v>
      </c>
      <c r="U722" t="s">
        <v>4063</v>
      </c>
      <c r="V722" t="s">
        <v>4011</v>
      </c>
      <c r="W722" t="s">
        <v>4043</v>
      </c>
      <c r="X722" t="s">
        <v>4090</v>
      </c>
      <c r="Y722" t="s">
        <v>4091</v>
      </c>
      <c r="Z722" t="s">
        <v>3293</v>
      </c>
      <c r="AA722" t="s">
        <v>4082</v>
      </c>
      <c r="AB722" t="s">
        <v>4083</v>
      </c>
      <c r="AC722" t="s">
        <v>4036</v>
      </c>
      <c r="AD722" t="s">
        <v>4018</v>
      </c>
      <c r="AE722" t="s">
        <v>3317</v>
      </c>
      <c r="AF722" t="s">
        <v>3282</v>
      </c>
      <c r="AG722" t="s">
        <v>3258</v>
      </c>
      <c r="AH722" t="s">
        <v>3294</v>
      </c>
      <c r="AI722" t="s">
        <v>3295</v>
      </c>
      <c r="AJ722" t="s">
        <v>3296</v>
      </c>
      <c r="AK722" t="s">
        <v>3318</v>
      </c>
      <c r="AL722" t="s">
        <v>3275</v>
      </c>
      <c r="AM722" t="s">
        <v>3318</v>
      </c>
      <c r="AN722" t="s">
        <v>3055</v>
      </c>
    </row>
    <row r="723" spans="1:40" x14ac:dyDescent="0.25">
      <c r="A723">
        <v>9866793</v>
      </c>
      <c r="B723">
        <v>14363</v>
      </c>
      <c r="C723" t="s">
        <v>5956</v>
      </c>
      <c r="D723" t="s">
        <v>3526</v>
      </c>
      <c r="E723" s="8">
        <v>36882</v>
      </c>
      <c r="F723" t="s">
        <v>3526</v>
      </c>
      <c r="G723" t="s">
        <v>4024</v>
      </c>
      <c r="H723" s="8">
        <v>45547</v>
      </c>
      <c r="I723" s="8">
        <v>219512</v>
      </c>
      <c r="J723" t="s">
        <v>3041</v>
      </c>
      <c r="K723" s="8">
        <v>219512</v>
      </c>
      <c r="M723">
        <v>220</v>
      </c>
      <c r="N723">
        <v>100</v>
      </c>
      <c r="O723" t="s">
        <v>4038</v>
      </c>
      <c r="P723" t="s">
        <v>4142</v>
      </c>
      <c r="Q723" t="s">
        <v>4046</v>
      </c>
      <c r="R723" t="s">
        <v>5957</v>
      </c>
      <c r="S723" t="s">
        <v>4989</v>
      </c>
      <c r="T723" t="s">
        <v>3059</v>
      </c>
      <c r="U723" t="s">
        <v>5102</v>
      </c>
      <c r="V723" t="s">
        <v>4356</v>
      </c>
      <c r="W723" t="s">
        <v>4043</v>
      </c>
      <c r="X723" t="s">
        <v>3270</v>
      </c>
      <c r="Y723" t="s">
        <v>4238</v>
      </c>
      <c r="Z723" t="s">
        <v>3283</v>
      </c>
      <c r="AA723" t="s">
        <v>4357</v>
      </c>
      <c r="AB723" t="s">
        <v>4303</v>
      </c>
      <c r="AC723" t="s">
        <v>4036</v>
      </c>
      <c r="AD723" t="s">
        <v>4018</v>
      </c>
      <c r="AE723" t="s">
        <v>3060</v>
      </c>
      <c r="AF723" t="s">
        <v>3271</v>
      </c>
      <c r="AG723" t="s">
        <v>3265</v>
      </c>
      <c r="AH723" t="s">
        <v>1220</v>
      </c>
      <c r="AI723" t="s">
        <v>3074</v>
      </c>
      <c r="AJ723" t="s">
        <v>3284</v>
      </c>
      <c r="AK723" t="s">
        <v>3274</v>
      </c>
      <c r="AL723" t="s">
        <v>3275</v>
      </c>
      <c r="AM723" t="s">
        <v>3028</v>
      </c>
      <c r="AN723" t="s">
        <v>3063</v>
      </c>
    </row>
    <row r="724" spans="1:40" x14ac:dyDescent="0.25">
      <c r="A724">
        <v>4372960</v>
      </c>
      <c r="B724">
        <v>14364</v>
      </c>
      <c r="C724" t="s">
        <v>5952</v>
      </c>
      <c r="D724" t="s">
        <v>5053</v>
      </c>
      <c r="E724" s="8">
        <v>36663</v>
      </c>
      <c r="F724" t="s">
        <v>3526</v>
      </c>
      <c r="G724" t="s">
        <v>4024</v>
      </c>
      <c r="H724" s="8">
        <v>45547</v>
      </c>
      <c r="I724" s="8">
        <v>219512</v>
      </c>
      <c r="J724" t="s">
        <v>3041</v>
      </c>
      <c r="K724" s="8">
        <v>219512</v>
      </c>
      <c r="M724">
        <v>220</v>
      </c>
      <c r="N724">
        <v>100</v>
      </c>
      <c r="O724" t="s">
        <v>4038</v>
      </c>
      <c r="P724" t="s">
        <v>4086</v>
      </c>
      <c r="Q724" t="s">
        <v>4007</v>
      </c>
      <c r="R724" t="s">
        <v>5953</v>
      </c>
      <c r="S724" t="s">
        <v>4989</v>
      </c>
      <c r="T724" t="s">
        <v>3059</v>
      </c>
      <c r="U724" t="s">
        <v>5102</v>
      </c>
      <c r="V724" t="s">
        <v>4356</v>
      </c>
      <c r="W724" t="s">
        <v>4043</v>
      </c>
      <c r="X724" t="s">
        <v>3270</v>
      </c>
      <c r="Y724" t="s">
        <v>4238</v>
      </c>
      <c r="Z724" t="s">
        <v>3283</v>
      </c>
      <c r="AA724" t="s">
        <v>4357</v>
      </c>
      <c r="AB724" t="s">
        <v>4303</v>
      </c>
      <c r="AC724" t="s">
        <v>4036</v>
      </c>
      <c r="AD724" t="s">
        <v>4018</v>
      </c>
      <c r="AE724" t="s">
        <v>3060</v>
      </c>
      <c r="AF724" t="s">
        <v>3271</v>
      </c>
      <c r="AG724" t="s">
        <v>3265</v>
      </c>
      <c r="AH724" t="s">
        <v>1220</v>
      </c>
      <c r="AI724" t="s">
        <v>3074</v>
      </c>
      <c r="AJ724" t="s">
        <v>3284</v>
      </c>
      <c r="AK724" t="s">
        <v>3274</v>
      </c>
      <c r="AL724" t="s">
        <v>3275</v>
      </c>
      <c r="AM724" t="s">
        <v>3028</v>
      </c>
      <c r="AN724" t="s">
        <v>3063</v>
      </c>
    </row>
    <row r="725" spans="1:40" x14ac:dyDescent="0.25">
      <c r="A725">
        <v>1144156011</v>
      </c>
      <c r="B725">
        <v>14350</v>
      </c>
      <c r="C725" t="s">
        <v>5958</v>
      </c>
      <c r="D725" t="s">
        <v>3298</v>
      </c>
      <c r="E725" s="8">
        <v>40275</v>
      </c>
      <c r="F725" t="s">
        <v>3298</v>
      </c>
      <c r="G725" t="s">
        <v>4024</v>
      </c>
      <c r="H725" s="8">
        <v>45548</v>
      </c>
      <c r="I725" s="8">
        <v>46277</v>
      </c>
      <c r="J725" t="s">
        <v>3041</v>
      </c>
      <c r="K725" s="8">
        <v>219512</v>
      </c>
      <c r="M725">
        <v>220</v>
      </c>
      <c r="N725">
        <v>100</v>
      </c>
      <c r="O725" t="s">
        <v>4067</v>
      </c>
      <c r="P725" t="s">
        <v>4496</v>
      </c>
      <c r="Q725" t="s">
        <v>4046</v>
      </c>
      <c r="R725" t="s">
        <v>5959</v>
      </c>
      <c r="S725" t="s">
        <v>3302</v>
      </c>
      <c r="T725" t="s">
        <v>3085</v>
      </c>
      <c r="U725" t="s">
        <v>4114</v>
      </c>
      <c r="V725" t="s">
        <v>4011</v>
      </c>
      <c r="W725" t="s">
        <v>4190</v>
      </c>
      <c r="X725" t="s">
        <v>3303</v>
      </c>
      <c r="Y725" t="s">
        <v>4115</v>
      </c>
      <c r="Z725" t="s">
        <v>3305</v>
      </c>
      <c r="AA725" t="s">
        <v>4096</v>
      </c>
      <c r="AB725" t="s">
        <v>4118</v>
      </c>
      <c r="AC725" t="s">
        <v>4036</v>
      </c>
      <c r="AD725" t="s">
        <v>4018</v>
      </c>
      <c r="AE725" t="s">
        <v>3060</v>
      </c>
      <c r="AF725" t="s">
        <v>3304</v>
      </c>
      <c r="AG725" t="s">
        <v>3298</v>
      </c>
      <c r="AH725" t="s">
        <v>815</v>
      </c>
      <c r="AI725" t="s">
        <v>3074</v>
      </c>
      <c r="AJ725" t="s">
        <v>3306</v>
      </c>
      <c r="AK725" t="s">
        <v>3274</v>
      </c>
      <c r="AL725" t="s">
        <v>3275</v>
      </c>
      <c r="AM725" t="s">
        <v>3028</v>
      </c>
      <c r="AN725" t="s">
        <v>3307</v>
      </c>
    </row>
    <row r="726" spans="1:40" x14ac:dyDescent="0.25">
      <c r="A726">
        <v>1037612616</v>
      </c>
      <c r="B726">
        <v>14372</v>
      </c>
      <c r="C726" t="s">
        <v>5968</v>
      </c>
      <c r="D726" t="s">
        <v>4253</v>
      </c>
      <c r="E726" s="8">
        <v>39933</v>
      </c>
      <c r="F726" t="s">
        <v>3265</v>
      </c>
      <c r="G726" t="s">
        <v>4024</v>
      </c>
      <c r="H726" s="8">
        <v>45551</v>
      </c>
      <c r="I726" s="8">
        <v>219512</v>
      </c>
      <c r="J726" t="s">
        <v>3041</v>
      </c>
      <c r="K726" s="8">
        <v>219512</v>
      </c>
      <c r="M726">
        <v>220</v>
      </c>
      <c r="N726">
        <v>100</v>
      </c>
      <c r="O726" t="s">
        <v>4038</v>
      </c>
      <c r="P726" t="s">
        <v>4177</v>
      </c>
      <c r="Q726" t="s">
        <v>4076</v>
      </c>
      <c r="R726" t="s">
        <v>5969</v>
      </c>
      <c r="S726" t="s">
        <v>4989</v>
      </c>
      <c r="T726" t="s">
        <v>3059</v>
      </c>
      <c r="U726" t="s">
        <v>4049</v>
      </c>
      <c r="V726" t="s">
        <v>4356</v>
      </c>
      <c r="W726" t="s">
        <v>4043</v>
      </c>
      <c r="X726" t="s">
        <v>3270</v>
      </c>
      <c r="Y726" t="s">
        <v>4238</v>
      </c>
      <c r="Z726" t="s">
        <v>3283</v>
      </c>
      <c r="AA726" t="s">
        <v>4357</v>
      </c>
      <c r="AB726" t="s">
        <v>4303</v>
      </c>
      <c r="AC726" t="s">
        <v>4036</v>
      </c>
      <c r="AD726" t="s">
        <v>4018</v>
      </c>
      <c r="AE726" t="s">
        <v>3060</v>
      </c>
      <c r="AF726" t="s">
        <v>3271</v>
      </c>
      <c r="AG726" t="s">
        <v>3265</v>
      </c>
      <c r="AH726" t="s">
        <v>1220</v>
      </c>
      <c r="AI726" t="s">
        <v>3074</v>
      </c>
      <c r="AJ726" t="s">
        <v>3284</v>
      </c>
      <c r="AK726" t="s">
        <v>3274</v>
      </c>
      <c r="AL726" t="s">
        <v>3275</v>
      </c>
      <c r="AM726" t="s">
        <v>3028</v>
      </c>
      <c r="AN726" t="s">
        <v>3063</v>
      </c>
    </row>
    <row r="727" spans="1:40" x14ac:dyDescent="0.25">
      <c r="A727">
        <v>98623833</v>
      </c>
      <c r="B727">
        <v>14374</v>
      </c>
      <c r="C727" t="s">
        <v>5972</v>
      </c>
      <c r="D727" t="s">
        <v>5456</v>
      </c>
      <c r="E727" s="8">
        <v>34089</v>
      </c>
      <c r="F727" t="s">
        <v>3265</v>
      </c>
      <c r="G727" t="s">
        <v>4024</v>
      </c>
      <c r="H727" s="8">
        <v>45551</v>
      </c>
      <c r="I727" s="8">
        <v>219512</v>
      </c>
      <c r="J727" t="s">
        <v>3041</v>
      </c>
      <c r="K727" s="8">
        <v>219512</v>
      </c>
      <c r="M727">
        <v>220</v>
      </c>
      <c r="N727">
        <v>100</v>
      </c>
      <c r="O727" t="s">
        <v>4038</v>
      </c>
      <c r="P727" t="s">
        <v>4177</v>
      </c>
      <c r="Q727" t="s">
        <v>4046</v>
      </c>
      <c r="R727" t="s">
        <v>5973</v>
      </c>
      <c r="S727" t="s">
        <v>4101</v>
      </c>
      <c r="T727" t="s">
        <v>3059</v>
      </c>
      <c r="U727" t="s">
        <v>4049</v>
      </c>
      <c r="V727" t="s">
        <v>4031</v>
      </c>
      <c r="W727" t="s">
        <v>4043</v>
      </c>
      <c r="X727" t="s">
        <v>3270</v>
      </c>
      <c r="Y727" t="s">
        <v>4238</v>
      </c>
      <c r="Z727" t="s">
        <v>3283</v>
      </c>
      <c r="AA727" t="s">
        <v>4357</v>
      </c>
      <c r="AB727" t="s">
        <v>4303</v>
      </c>
      <c r="AC727" t="s">
        <v>4036</v>
      </c>
      <c r="AD727" t="s">
        <v>4018</v>
      </c>
      <c r="AE727" t="s">
        <v>3060</v>
      </c>
      <c r="AF727" t="s">
        <v>3271</v>
      </c>
      <c r="AG727" t="s">
        <v>3265</v>
      </c>
      <c r="AH727" t="s">
        <v>1220</v>
      </c>
      <c r="AI727" t="s">
        <v>3074</v>
      </c>
      <c r="AJ727" t="s">
        <v>3284</v>
      </c>
      <c r="AK727" t="s">
        <v>3274</v>
      </c>
      <c r="AL727" t="s">
        <v>3275</v>
      </c>
      <c r="AM727" t="s">
        <v>3028</v>
      </c>
      <c r="AN727" t="s">
        <v>3063</v>
      </c>
    </row>
    <row r="728" spans="1:40" x14ac:dyDescent="0.25">
      <c r="A728">
        <v>1035415059</v>
      </c>
      <c r="B728">
        <v>14375</v>
      </c>
      <c r="C728" t="s">
        <v>5960</v>
      </c>
      <c r="D728" t="s">
        <v>5961</v>
      </c>
      <c r="E728" s="8">
        <v>38208</v>
      </c>
      <c r="F728" t="s">
        <v>3265</v>
      </c>
      <c r="G728" t="s">
        <v>4024</v>
      </c>
      <c r="H728" s="8">
        <v>45551</v>
      </c>
      <c r="I728" s="8">
        <v>219512</v>
      </c>
      <c r="J728" t="s">
        <v>3041</v>
      </c>
      <c r="K728" s="8">
        <v>219512</v>
      </c>
      <c r="M728">
        <v>220</v>
      </c>
      <c r="N728">
        <v>100</v>
      </c>
      <c r="O728" t="s">
        <v>4038</v>
      </c>
      <c r="P728" t="s">
        <v>4177</v>
      </c>
      <c r="Q728" t="s">
        <v>4046</v>
      </c>
      <c r="R728" t="s">
        <v>5962</v>
      </c>
      <c r="S728" t="s">
        <v>3100</v>
      </c>
      <c r="T728" t="s">
        <v>3059</v>
      </c>
      <c r="U728" t="s">
        <v>4049</v>
      </c>
      <c r="V728" t="s">
        <v>4356</v>
      </c>
      <c r="W728" t="s">
        <v>4043</v>
      </c>
      <c r="X728" t="s">
        <v>3270</v>
      </c>
      <c r="Y728" t="s">
        <v>4238</v>
      </c>
      <c r="Z728" t="s">
        <v>3283</v>
      </c>
      <c r="AA728" t="s">
        <v>4357</v>
      </c>
      <c r="AB728" t="s">
        <v>4303</v>
      </c>
      <c r="AC728" t="s">
        <v>4036</v>
      </c>
      <c r="AD728" t="s">
        <v>4018</v>
      </c>
      <c r="AE728" t="s">
        <v>3060</v>
      </c>
      <c r="AF728" t="s">
        <v>3271</v>
      </c>
      <c r="AG728" t="s">
        <v>3265</v>
      </c>
      <c r="AH728" t="s">
        <v>1220</v>
      </c>
      <c r="AI728" t="s">
        <v>3074</v>
      </c>
      <c r="AJ728" t="s">
        <v>3284</v>
      </c>
      <c r="AK728" t="s">
        <v>3274</v>
      </c>
      <c r="AL728" t="s">
        <v>3275</v>
      </c>
      <c r="AM728" t="s">
        <v>3028</v>
      </c>
      <c r="AN728" t="s">
        <v>3063</v>
      </c>
    </row>
    <row r="729" spans="1:40" x14ac:dyDescent="0.25">
      <c r="A729">
        <v>1113625155</v>
      </c>
      <c r="B729">
        <v>14376</v>
      </c>
      <c r="C729" t="s">
        <v>5963</v>
      </c>
      <c r="D729" t="s">
        <v>3449</v>
      </c>
      <c r="E729" s="8">
        <v>38393</v>
      </c>
      <c r="F729" t="s">
        <v>3449</v>
      </c>
      <c r="G729" t="s">
        <v>4024</v>
      </c>
      <c r="H729" s="8">
        <v>45551</v>
      </c>
      <c r="I729" s="8">
        <v>46280</v>
      </c>
      <c r="J729" t="s">
        <v>3041</v>
      </c>
      <c r="K729" s="8">
        <v>219512</v>
      </c>
      <c r="M729">
        <v>220</v>
      </c>
      <c r="N729">
        <v>100</v>
      </c>
      <c r="O729" t="s">
        <v>4038</v>
      </c>
      <c r="P729" t="s">
        <v>4086</v>
      </c>
      <c r="Q729" t="s">
        <v>4007</v>
      </c>
      <c r="R729" t="s">
        <v>5964</v>
      </c>
      <c r="S729" t="s">
        <v>4469</v>
      </c>
      <c r="T729" t="s">
        <v>3063</v>
      </c>
      <c r="U729" t="s">
        <v>4114</v>
      </c>
      <c r="V729" t="s">
        <v>4042</v>
      </c>
      <c r="W729" t="s">
        <v>4190</v>
      </c>
      <c r="X729" t="s">
        <v>4524</v>
      </c>
      <c r="Y729" t="s">
        <v>4525</v>
      </c>
      <c r="Z729" t="s">
        <v>3305</v>
      </c>
      <c r="AA729" t="s">
        <v>4096</v>
      </c>
      <c r="AB729" t="s">
        <v>4118</v>
      </c>
      <c r="AC729" t="s">
        <v>4036</v>
      </c>
      <c r="AD729" t="s">
        <v>4018</v>
      </c>
      <c r="AE729" t="s">
        <v>3060</v>
      </c>
      <c r="AF729" t="s">
        <v>3304</v>
      </c>
      <c r="AG729" t="s">
        <v>3449</v>
      </c>
      <c r="AH729" t="s">
        <v>815</v>
      </c>
      <c r="AI729" t="s">
        <v>3074</v>
      </c>
      <c r="AJ729" t="s">
        <v>3306</v>
      </c>
      <c r="AK729" t="s">
        <v>3274</v>
      </c>
      <c r="AL729" t="s">
        <v>3275</v>
      </c>
      <c r="AM729" t="s">
        <v>3028</v>
      </c>
      <c r="AN729" t="s">
        <v>3063</v>
      </c>
    </row>
    <row r="730" spans="1:40" x14ac:dyDescent="0.25">
      <c r="A730">
        <v>1007286333</v>
      </c>
      <c r="B730">
        <v>14378</v>
      </c>
      <c r="C730" t="s">
        <v>5970</v>
      </c>
      <c r="D730" t="s">
        <v>5456</v>
      </c>
      <c r="E730" s="8">
        <v>43999</v>
      </c>
      <c r="F730" t="s">
        <v>3449</v>
      </c>
      <c r="G730" t="s">
        <v>4024</v>
      </c>
      <c r="H730" s="8">
        <v>45551</v>
      </c>
      <c r="I730" s="8">
        <v>46280</v>
      </c>
      <c r="J730" t="s">
        <v>3041</v>
      </c>
      <c r="K730" s="8">
        <v>219512</v>
      </c>
      <c r="M730">
        <v>220</v>
      </c>
      <c r="N730">
        <v>100</v>
      </c>
      <c r="O730" t="s">
        <v>4038</v>
      </c>
      <c r="P730" t="s">
        <v>4177</v>
      </c>
      <c r="Q730" t="s">
        <v>4027</v>
      </c>
      <c r="R730" t="s">
        <v>5971</v>
      </c>
      <c r="S730" t="s">
        <v>4469</v>
      </c>
      <c r="T730" t="s">
        <v>3063</v>
      </c>
      <c r="U730" t="s">
        <v>4114</v>
      </c>
      <c r="V730" t="s">
        <v>4042</v>
      </c>
      <c r="W730" t="s">
        <v>4190</v>
      </c>
      <c r="X730" t="s">
        <v>4524</v>
      </c>
      <c r="Y730" t="s">
        <v>4525</v>
      </c>
      <c r="Z730" t="s">
        <v>3305</v>
      </c>
      <c r="AA730" t="s">
        <v>4096</v>
      </c>
      <c r="AB730" t="s">
        <v>4118</v>
      </c>
      <c r="AC730" t="s">
        <v>4036</v>
      </c>
      <c r="AD730" t="s">
        <v>4018</v>
      </c>
      <c r="AE730" t="s">
        <v>3060</v>
      </c>
      <c r="AF730" t="s">
        <v>3304</v>
      </c>
      <c r="AG730" t="s">
        <v>3449</v>
      </c>
      <c r="AH730" t="s">
        <v>815</v>
      </c>
      <c r="AI730" t="s">
        <v>3074</v>
      </c>
      <c r="AJ730" t="s">
        <v>3306</v>
      </c>
      <c r="AK730" t="s">
        <v>3274</v>
      </c>
      <c r="AL730" t="s">
        <v>3275</v>
      </c>
      <c r="AM730" t="s">
        <v>3028</v>
      </c>
      <c r="AN730" t="s">
        <v>3063</v>
      </c>
    </row>
    <row r="731" spans="1:40" x14ac:dyDescent="0.25">
      <c r="A731">
        <v>1114837203</v>
      </c>
      <c r="B731">
        <v>14379</v>
      </c>
      <c r="C731" t="s">
        <v>5965</v>
      </c>
      <c r="D731" t="s">
        <v>5966</v>
      </c>
      <c r="E731" s="8">
        <v>42328</v>
      </c>
      <c r="F731" t="s">
        <v>3298</v>
      </c>
      <c r="G731" t="s">
        <v>4024</v>
      </c>
      <c r="H731" s="8">
        <v>45551</v>
      </c>
      <c r="I731" s="8">
        <v>46280</v>
      </c>
      <c r="J731" t="s">
        <v>3041</v>
      </c>
      <c r="K731" s="8">
        <v>219512</v>
      </c>
      <c r="M731">
        <v>220</v>
      </c>
      <c r="N731">
        <v>100</v>
      </c>
      <c r="O731" t="s">
        <v>4038</v>
      </c>
      <c r="P731" t="s">
        <v>4055</v>
      </c>
      <c r="Q731" t="s">
        <v>4027</v>
      </c>
      <c r="R731" t="s">
        <v>5967</v>
      </c>
      <c r="S731" t="s">
        <v>4140</v>
      </c>
      <c r="T731" t="s">
        <v>3063</v>
      </c>
      <c r="U731" t="s">
        <v>4114</v>
      </c>
      <c r="V731" t="s">
        <v>4042</v>
      </c>
      <c r="W731" t="s">
        <v>4190</v>
      </c>
      <c r="X731" t="s">
        <v>4524</v>
      </c>
      <c r="Y731" t="s">
        <v>4525</v>
      </c>
      <c r="Z731" t="s">
        <v>3305</v>
      </c>
      <c r="AA731" t="s">
        <v>4096</v>
      </c>
      <c r="AB731" t="s">
        <v>4118</v>
      </c>
      <c r="AC731" t="s">
        <v>4036</v>
      </c>
      <c r="AD731" t="s">
        <v>4018</v>
      </c>
      <c r="AE731" t="s">
        <v>3060</v>
      </c>
      <c r="AF731" t="s">
        <v>3304</v>
      </c>
      <c r="AG731" t="s">
        <v>3449</v>
      </c>
      <c r="AH731" t="s">
        <v>815</v>
      </c>
      <c r="AI731" t="s">
        <v>3074</v>
      </c>
      <c r="AJ731" t="s">
        <v>3306</v>
      </c>
      <c r="AK731" t="s">
        <v>3274</v>
      </c>
      <c r="AL731" t="s">
        <v>3275</v>
      </c>
      <c r="AM731" t="s">
        <v>3028</v>
      </c>
      <c r="AN731" t="s">
        <v>3063</v>
      </c>
    </row>
    <row r="732" spans="1:40" x14ac:dyDescent="0.25">
      <c r="A732">
        <v>1001097428</v>
      </c>
      <c r="B732">
        <v>14437</v>
      </c>
      <c r="C732" t="s">
        <v>5974</v>
      </c>
      <c r="D732" t="s">
        <v>4004</v>
      </c>
      <c r="E732" s="8">
        <v>43560</v>
      </c>
      <c r="F732" t="s">
        <v>4004</v>
      </c>
      <c r="G732" t="s">
        <v>4024</v>
      </c>
      <c r="H732" s="8">
        <v>45559</v>
      </c>
      <c r="I732" s="8">
        <v>219512</v>
      </c>
      <c r="J732" t="s">
        <v>3041</v>
      </c>
      <c r="K732" s="8">
        <v>219512</v>
      </c>
      <c r="M732">
        <v>220</v>
      </c>
      <c r="N732">
        <v>100</v>
      </c>
      <c r="O732" t="s">
        <v>4038</v>
      </c>
      <c r="P732" t="s">
        <v>4006</v>
      </c>
      <c r="Q732" t="s">
        <v>4046</v>
      </c>
      <c r="R732" t="s">
        <v>5975</v>
      </c>
      <c r="S732" t="s">
        <v>4029</v>
      </c>
      <c r="T732" t="s">
        <v>3059</v>
      </c>
      <c r="U732" t="s">
        <v>4063</v>
      </c>
      <c r="V732" t="s">
        <v>4031</v>
      </c>
      <c r="W732" t="s">
        <v>4043</v>
      </c>
      <c r="X732" t="s">
        <v>4032</v>
      </c>
      <c r="Y732" t="s">
        <v>4033</v>
      </c>
      <c r="Z732" t="s">
        <v>3283</v>
      </c>
      <c r="AA732" t="s">
        <v>4357</v>
      </c>
      <c r="AB732" t="s">
        <v>4303</v>
      </c>
      <c r="AC732" t="s">
        <v>4036</v>
      </c>
      <c r="AD732" t="s">
        <v>4018</v>
      </c>
      <c r="AE732" t="s">
        <v>3060</v>
      </c>
      <c r="AF732" t="s">
        <v>3282</v>
      </c>
      <c r="AG732" t="s">
        <v>3258</v>
      </c>
      <c r="AH732" t="s">
        <v>1220</v>
      </c>
      <c r="AI732" t="s">
        <v>3074</v>
      </c>
      <c r="AJ732" t="s">
        <v>3284</v>
      </c>
      <c r="AK732" t="s">
        <v>3274</v>
      </c>
      <c r="AL732" t="s">
        <v>3275</v>
      </c>
      <c r="AM732" t="s">
        <v>3028</v>
      </c>
      <c r="AN732" t="s">
        <v>3063</v>
      </c>
    </row>
    <row r="733" spans="1:40" x14ac:dyDescent="0.25">
      <c r="A733">
        <v>16287860</v>
      </c>
      <c r="B733">
        <v>14442</v>
      </c>
      <c r="C733" t="s">
        <v>5976</v>
      </c>
      <c r="D733" t="s">
        <v>3298</v>
      </c>
      <c r="E733" s="8">
        <v>35965</v>
      </c>
      <c r="F733" t="s">
        <v>3298</v>
      </c>
      <c r="G733" t="s">
        <v>4024</v>
      </c>
      <c r="H733" s="8">
        <v>45560</v>
      </c>
      <c r="I733" s="8">
        <v>219512</v>
      </c>
      <c r="J733" t="s">
        <v>3041</v>
      </c>
      <c r="K733" s="8">
        <v>219512</v>
      </c>
      <c r="M733">
        <v>220</v>
      </c>
      <c r="N733">
        <v>100</v>
      </c>
      <c r="O733" t="s">
        <v>4067</v>
      </c>
      <c r="P733" t="s">
        <v>4177</v>
      </c>
      <c r="Q733" t="s">
        <v>4046</v>
      </c>
      <c r="R733" t="s">
        <v>5977</v>
      </c>
      <c r="S733" t="s">
        <v>4029</v>
      </c>
      <c r="T733" t="s">
        <v>3063</v>
      </c>
      <c r="U733" t="s">
        <v>4114</v>
      </c>
      <c r="V733" t="s">
        <v>4042</v>
      </c>
      <c r="W733" t="s">
        <v>4043</v>
      </c>
      <c r="X733" t="s">
        <v>3303</v>
      </c>
      <c r="Y733" t="s">
        <v>4115</v>
      </c>
      <c r="Z733" t="s">
        <v>2796</v>
      </c>
      <c r="AA733" t="s">
        <v>4251</v>
      </c>
      <c r="AB733" t="s">
        <v>4118</v>
      </c>
      <c r="AC733" t="s">
        <v>4036</v>
      </c>
      <c r="AD733" t="s">
        <v>4018</v>
      </c>
      <c r="AE733" t="s">
        <v>3060</v>
      </c>
      <c r="AF733" t="s">
        <v>3304</v>
      </c>
      <c r="AG733" t="s">
        <v>3298</v>
      </c>
      <c r="AH733" t="s">
        <v>815</v>
      </c>
      <c r="AI733" t="s">
        <v>3074</v>
      </c>
      <c r="AJ733" t="s">
        <v>3073</v>
      </c>
      <c r="AK733" t="s">
        <v>3274</v>
      </c>
      <c r="AL733" t="s">
        <v>3275</v>
      </c>
      <c r="AM733" t="s">
        <v>3028</v>
      </c>
      <c r="AN733" t="s">
        <v>3063</v>
      </c>
    </row>
    <row r="734" spans="1:40" x14ac:dyDescent="0.25">
      <c r="A734">
        <v>98519271</v>
      </c>
      <c r="B734">
        <v>14458</v>
      </c>
      <c r="C734" t="s">
        <v>5978</v>
      </c>
      <c r="D734" t="s">
        <v>5456</v>
      </c>
      <c r="E734" s="8">
        <v>31141</v>
      </c>
      <c r="F734" t="s">
        <v>3265</v>
      </c>
      <c r="G734" t="s">
        <v>4024</v>
      </c>
      <c r="H734" s="8">
        <v>45561</v>
      </c>
      <c r="I734" s="8">
        <v>219512</v>
      </c>
      <c r="J734" t="s">
        <v>3041</v>
      </c>
      <c r="K734" s="8">
        <v>219512</v>
      </c>
      <c r="M734">
        <v>220</v>
      </c>
      <c r="N734">
        <v>100</v>
      </c>
      <c r="O734" t="s">
        <v>4038</v>
      </c>
      <c r="P734" t="s">
        <v>4177</v>
      </c>
      <c r="Q734" t="s">
        <v>4007</v>
      </c>
      <c r="R734" t="s">
        <v>5979</v>
      </c>
      <c r="S734" t="s">
        <v>4029</v>
      </c>
      <c r="T734" t="s">
        <v>3059</v>
      </c>
      <c r="U734" t="s">
        <v>4049</v>
      </c>
      <c r="V734" t="s">
        <v>4031</v>
      </c>
      <c r="W734" t="s">
        <v>4043</v>
      </c>
      <c r="X734" t="s">
        <v>3270</v>
      </c>
      <c r="Y734" t="s">
        <v>4238</v>
      </c>
      <c r="Z734" t="s">
        <v>3283</v>
      </c>
      <c r="AA734" t="s">
        <v>4357</v>
      </c>
      <c r="AB734" t="s">
        <v>4303</v>
      </c>
      <c r="AC734" t="s">
        <v>4036</v>
      </c>
      <c r="AD734" t="s">
        <v>4018</v>
      </c>
      <c r="AE734" t="s">
        <v>3060</v>
      </c>
      <c r="AF734" t="s">
        <v>3271</v>
      </c>
      <c r="AG734" t="s">
        <v>3265</v>
      </c>
      <c r="AH734" t="s">
        <v>1220</v>
      </c>
      <c r="AI734" t="s">
        <v>3074</v>
      </c>
      <c r="AJ734" t="s">
        <v>3284</v>
      </c>
      <c r="AK734" t="s">
        <v>3274</v>
      </c>
      <c r="AL734" t="s">
        <v>3275</v>
      </c>
      <c r="AM734" t="s">
        <v>3028</v>
      </c>
      <c r="AN734" t="s">
        <v>3063</v>
      </c>
    </row>
    <row r="735" spans="1:40" x14ac:dyDescent="0.25">
      <c r="A735">
        <v>1193539523</v>
      </c>
      <c r="B735">
        <v>14471</v>
      </c>
      <c r="C735" t="s">
        <v>5980</v>
      </c>
      <c r="D735" t="s">
        <v>3265</v>
      </c>
      <c r="E735" s="8">
        <v>44636</v>
      </c>
      <c r="F735" t="s">
        <v>3265</v>
      </c>
      <c r="G735" t="s">
        <v>4024</v>
      </c>
      <c r="H735" s="8">
        <v>45561</v>
      </c>
      <c r="I735" s="8">
        <v>219512</v>
      </c>
      <c r="J735" t="s">
        <v>3041</v>
      </c>
      <c r="K735" s="8">
        <v>219512</v>
      </c>
      <c r="M735">
        <v>220</v>
      </c>
      <c r="N735">
        <v>100</v>
      </c>
      <c r="O735" t="s">
        <v>4038</v>
      </c>
      <c r="P735" t="s">
        <v>4177</v>
      </c>
      <c r="Q735" t="s">
        <v>4046</v>
      </c>
      <c r="R735" t="s">
        <v>5981</v>
      </c>
      <c r="S735" t="s">
        <v>5176</v>
      </c>
      <c r="T735" t="s">
        <v>3059</v>
      </c>
      <c r="U735" t="s">
        <v>4049</v>
      </c>
      <c r="V735" t="s">
        <v>4356</v>
      </c>
      <c r="W735" t="s">
        <v>4043</v>
      </c>
      <c r="X735" t="s">
        <v>3270</v>
      </c>
      <c r="Y735" t="s">
        <v>4238</v>
      </c>
      <c r="Z735" t="s">
        <v>3272</v>
      </c>
      <c r="AA735" t="s">
        <v>4348</v>
      </c>
      <c r="AB735" t="s">
        <v>4322</v>
      </c>
      <c r="AC735" t="s">
        <v>4036</v>
      </c>
      <c r="AD735" t="s">
        <v>4018</v>
      </c>
      <c r="AE735" t="s">
        <v>3060</v>
      </c>
      <c r="AF735" t="s">
        <v>3271</v>
      </c>
      <c r="AG735" t="s">
        <v>3265</v>
      </c>
      <c r="AH735" t="s">
        <v>797</v>
      </c>
      <c r="AI735" t="s">
        <v>3048</v>
      </c>
      <c r="AJ735" t="s">
        <v>3273</v>
      </c>
      <c r="AK735" t="s">
        <v>3274</v>
      </c>
      <c r="AL735" t="s">
        <v>3275</v>
      </c>
      <c r="AM735" t="s">
        <v>3028</v>
      </c>
      <c r="AN735" t="s">
        <v>3063</v>
      </c>
    </row>
    <row r="736" spans="1:40" x14ac:dyDescent="0.25">
      <c r="A736">
        <v>16461076</v>
      </c>
      <c r="B736">
        <v>14479</v>
      </c>
      <c r="C736" t="s">
        <v>5984</v>
      </c>
      <c r="D736" t="s">
        <v>4503</v>
      </c>
      <c r="E736" s="8">
        <v>36215</v>
      </c>
      <c r="F736" t="s">
        <v>3298</v>
      </c>
      <c r="G736" t="s">
        <v>4024</v>
      </c>
      <c r="H736" s="8">
        <v>45562</v>
      </c>
      <c r="I736" s="8">
        <v>46291</v>
      </c>
      <c r="J736" t="s">
        <v>3041</v>
      </c>
      <c r="K736" s="8">
        <v>219512</v>
      </c>
      <c r="M736">
        <v>220</v>
      </c>
      <c r="N736">
        <v>100</v>
      </c>
      <c r="O736" t="s">
        <v>4067</v>
      </c>
      <c r="P736" t="s">
        <v>4177</v>
      </c>
      <c r="Q736" t="s">
        <v>4007</v>
      </c>
      <c r="R736" t="s">
        <v>5985</v>
      </c>
      <c r="S736" t="s">
        <v>3956</v>
      </c>
      <c r="T736" t="s">
        <v>3085</v>
      </c>
      <c r="U736" t="s">
        <v>4114</v>
      </c>
      <c r="V736" t="s">
        <v>4575</v>
      </c>
      <c r="W736" t="s">
        <v>4190</v>
      </c>
      <c r="X736" t="s">
        <v>4500</v>
      </c>
      <c r="Y736" t="s">
        <v>4501</v>
      </c>
      <c r="Z736" t="s">
        <v>4461</v>
      </c>
      <c r="AA736" t="s">
        <v>4462</v>
      </c>
      <c r="AB736" t="s">
        <v>4118</v>
      </c>
      <c r="AC736" t="s">
        <v>4017</v>
      </c>
      <c r="AD736" t="s">
        <v>4018</v>
      </c>
      <c r="AE736" t="s">
        <v>3080</v>
      </c>
      <c r="AF736" t="s">
        <v>3304</v>
      </c>
      <c r="AG736" t="s">
        <v>3298</v>
      </c>
      <c r="AH736" t="s">
        <v>815</v>
      </c>
      <c r="AI736" t="s">
        <v>3074</v>
      </c>
      <c r="AJ736" t="s">
        <v>3296</v>
      </c>
      <c r="AK736" t="s">
        <v>3285</v>
      </c>
      <c r="AL736" t="s">
        <v>3275</v>
      </c>
      <c r="AM736" t="s">
        <v>3081</v>
      </c>
      <c r="AN736" t="s">
        <v>3307</v>
      </c>
    </row>
    <row r="737" spans="1:40" x14ac:dyDescent="0.25">
      <c r="A737">
        <v>1005873531</v>
      </c>
      <c r="B737">
        <v>14480</v>
      </c>
      <c r="C737" t="s">
        <v>5982</v>
      </c>
      <c r="D737" t="s">
        <v>3298</v>
      </c>
      <c r="E737" s="8">
        <v>43368</v>
      </c>
      <c r="F737" t="s">
        <v>3298</v>
      </c>
      <c r="G737" t="s">
        <v>4024</v>
      </c>
      <c r="H737" s="8">
        <v>45562</v>
      </c>
      <c r="I737" s="8">
        <v>46291</v>
      </c>
      <c r="J737" t="s">
        <v>3041</v>
      </c>
      <c r="K737" s="8">
        <v>219512</v>
      </c>
      <c r="M737">
        <v>220</v>
      </c>
      <c r="N737">
        <v>100</v>
      </c>
      <c r="O737" t="s">
        <v>4038</v>
      </c>
      <c r="P737" t="s">
        <v>4142</v>
      </c>
      <c r="Q737" t="s">
        <v>4027</v>
      </c>
      <c r="R737" t="s">
        <v>5983</v>
      </c>
      <c r="S737" t="s">
        <v>4140</v>
      </c>
      <c r="T737" t="s">
        <v>3063</v>
      </c>
      <c r="U737" t="s">
        <v>4114</v>
      </c>
      <c r="V737" t="s">
        <v>4042</v>
      </c>
      <c r="W737" t="s">
        <v>4190</v>
      </c>
      <c r="X737" t="s">
        <v>3303</v>
      </c>
      <c r="Y737" t="s">
        <v>4115</v>
      </c>
      <c r="Z737" t="s">
        <v>4116</v>
      </c>
      <c r="AA737" t="s">
        <v>4117</v>
      </c>
      <c r="AB737" t="s">
        <v>4118</v>
      </c>
      <c r="AC737" t="s">
        <v>4036</v>
      </c>
      <c r="AD737" t="s">
        <v>4018</v>
      </c>
      <c r="AE737" t="s">
        <v>3060</v>
      </c>
      <c r="AF737" t="s">
        <v>3304</v>
      </c>
      <c r="AG737" t="s">
        <v>3298</v>
      </c>
      <c r="AH737" t="s">
        <v>815</v>
      </c>
      <c r="AI737" t="s">
        <v>3074</v>
      </c>
      <c r="AJ737" t="s">
        <v>4119</v>
      </c>
      <c r="AK737" t="s">
        <v>3274</v>
      </c>
      <c r="AL737" t="s">
        <v>3275</v>
      </c>
      <c r="AM737" t="s">
        <v>3028</v>
      </c>
      <c r="AN737" t="s">
        <v>3063</v>
      </c>
    </row>
    <row r="738" spans="1:40" x14ac:dyDescent="0.25">
      <c r="A738">
        <v>71225834</v>
      </c>
      <c r="B738">
        <v>14496</v>
      </c>
      <c r="C738" t="s">
        <v>5986</v>
      </c>
      <c r="D738" t="s">
        <v>5439</v>
      </c>
      <c r="E738" s="8">
        <v>36256</v>
      </c>
      <c r="F738" t="s">
        <v>3265</v>
      </c>
      <c r="G738" t="s">
        <v>4024</v>
      </c>
      <c r="H738" s="8">
        <v>45566</v>
      </c>
      <c r="I738" s="8">
        <v>219512</v>
      </c>
      <c r="J738" t="s">
        <v>3041</v>
      </c>
      <c r="K738" s="8">
        <v>219512</v>
      </c>
      <c r="M738">
        <v>220</v>
      </c>
      <c r="N738">
        <v>100</v>
      </c>
      <c r="O738" t="s">
        <v>4038</v>
      </c>
      <c r="P738" t="s">
        <v>4177</v>
      </c>
      <c r="Q738" t="s">
        <v>4046</v>
      </c>
      <c r="R738" t="s">
        <v>5987</v>
      </c>
      <c r="S738" t="s">
        <v>3100</v>
      </c>
      <c r="T738" t="s">
        <v>3059</v>
      </c>
      <c r="U738" t="s">
        <v>4049</v>
      </c>
      <c r="V738" t="s">
        <v>4356</v>
      </c>
      <c r="W738" t="s">
        <v>4043</v>
      </c>
      <c r="X738" t="s">
        <v>3270</v>
      </c>
      <c r="Y738" t="s">
        <v>4238</v>
      </c>
      <c r="Z738" t="s">
        <v>3283</v>
      </c>
      <c r="AA738" t="s">
        <v>4357</v>
      </c>
      <c r="AB738" t="s">
        <v>4303</v>
      </c>
      <c r="AC738" t="s">
        <v>4036</v>
      </c>
      <c r="AD738" t="s">
        <v>4018</v>
      </c>
      <c r="AE738" t="s">
        <v>3060</v>
      </c>
      <c r="AF738" t="s">
        <v>3271</v>
      </c>
      <c r="AG738" t="s">
        <v>3265</v>
      </c>
      <c r="AH738" t="s">
        <v>1220</v>
      </c>
      <c r="AI738" t="s">
        <v>3074</v>
      </c>
      <c r="AJ738" t="s">
        <v>3284</v>
      </c>
      <c r="AK738" t="s">
        <v>3274</v>
      </c>
      <c r="AL738" t="s">
        <v>3275</v>
      </c>
      <c r="AM738" t="s">
        <v>3028</v>
      </c>
      <c r="AN738" t="s">
        <v>3063</v>
      </c>
    </row>
    <row r="739" spans="1:40" x14ac:dyDescent="0.25">
      <c r="A739">
        <v>98572895</v>
      </c>
      <c r="B739">
        <v>14501</v>
      </c>
      <c r="C739" t="s">
        <v>5991</v>
      </c>
      <c r="D739" t="s">
        <v>5439</v>
      </c>
      <c r="E739" s="8">
        <v>31772</v>
      </c>
      <c r="F739" t="s">
        <v>3265</v>
      </c>
      <c r="G739" t="s">
        <v>4024</v>
      </c>
      <c r="H739" s="8">
        <v>45568</v>
      </c>
      <c r="I739" s="8">
        <v>219512</v>
      </c>
      <c r="J739" t="s">
        <v>3041</v>
      </c>
      <c r="K739" s="8">
        <v>219512</v>
      </c>
      <c r="M739">
        <v>220</v>
      </c>
      <c r="N739">
        <v>100</v>
      </c>
      <c r="O739" t="s">
        <v>4038</v>
      </c>
      <c r="P739" t="s">
        <v>4177</v>
      </c>
      <c r="Q739" t="s">
        <v>4007</v>
      </c>
      <c r="R739" t="s">
        <v>5992</v>
      </c>
      <c r="S739" t="s">
        <v>3573</v>
      </c>
      <c r="T739" t="s">
        <v>3079</v>
      </c>
      <c r="U739" t="s">
        <v>4049</v>
      </c>
      <c r="V739" t="s">
        <v>4042</v>
      </c>
      <c r="W739" t="s">
        <v>4043</v>
      </c>
      <c r="X739" t="s">
        <v>3270</v>
      </c>
      <c r="Y739" t="s">
        <v>4238</v>
      </c>
      <c r="Z739" t="s">
        <v>3283</v>
      </c>
      <c r="AA739" t="s">
        <v>4357</v>
      </c>
      <c r="AB739" t="s">
        <v>4303</v>
      </c>
      <c r="AC739" t="s">
        <v>4036</v>
      </c>
      <c r="AD739" t="s">
        <v>4018</v>
      </c>
      <c r="AE739" t="s">
        <v>3060</v>
      </c>
      <c r="AF739" t="s">
        <v>3271</v>
      </c>
      <c r="AG739" t="s">
        <v>3265</v>
      </c>
      <c r="AH739" t="s">
        <v>1220</v>
      </c>
      <c r="AI739" t="s">
        <v>3074</v>
      </c>
      <c r="AJ739" t="s">
        <v>3284</v>
      </c>
      <c r="AK739" t="s">
        <v>3274</v>
      </c>
      <c r="AL739" t="s">
        <v>3275</v>
      </c>
      <c r="AM739" t="s">
        <v>3028</v>
      </c>
      <c r="AN739" t="s">
        <v>3063</v>
      </c>
    </row>
    <row r="740" spans="1:40" x14ac:dyDescent="0.25">
      <c r="A740">
        <v>1144150351</v>
      </c>
      <c r="B740">
        <v>14509</v>
      </c>
      <c r="C740" t="s">
        <v>5989</v>
      </c>
      <c r="D740" t="s">
        <v>3298</v>
      </c>
      <c r="E740" s="8">
        <v>40017</v>
      </c>
      <c r="F740" t="s">
        <v>3298</v>
      </c>
      <c r="G740" t="s">
        <v>4024</v>
      </c>
      <c r="H740" s="8">
        <v>45568</v>
      </c>
      <c r="I740" s="8">
        <v>46297</v>
      </c>
      <c r="J740" t="s">
        <v>3041</v>
      </c>
      <c r="K740" s="8">
        <v>219512</v>
      </c>
      <c r="M740">
        <v>220</v>
      </c>
      <c r="N740">
        <v>100</v>
      </c>
      <c r="O740" t="s">
        <v>4067</v>
      </c>
      <c r="P740" t="s">
        <v>4445</v>
      </c>
      <c r="Q740" t="s">
        <v>4027</v>
      </c>
      <c r="R740" t="s">
        <v>5990</v>
      </c>
      <c r="S740" t="s">
        <v>4140</v>
      </c>
      <c r="T740" t="s">
        <v>3063</v>
      </c>
      <c r="U740" t="s">
        <v>4114</v>
      </c>
      <c r="V740" t="s">
        <v>4042</v>
      </c>
      <c r="W740" t="s">
        <v>4190</v>
      </c>
      <c r="X740" t="s">
        <v>3303</v>
      </c>
      <c r="Y740" t="s">
        <v>4115</v>
      </c>
      <c r="Z740" t="s">
        <v>3305</v>
      </c>
      <c r="AA740" t="s">
        <v>4096</v>
      </c>
      <c r="AB740" t="s">
        <v>4118</v>
      </c>
      <c r="AC740" t="s">
        <v>4036</v>
      </c>
      <c r="AD740" t="s">
        <v>4018</v>
      </c>
      <c r="AE740" t="s">
        <v>3060</v>
      </c>
      <c r="AF740" t="s">
        <v>3304</v>
      </c>
      <c r="AG740" t="s">
        <v>3298</v>
      </c>
      <c r="AH740" t="s">
        <v>815</v>
      </c>
      <c r="AI740" t="s">
        <v>3074</v>
      </c>
      <c r="AJ740" t="s">
        <v>3306</v>
      </c>
      <c r="AK740" t="s">
        <v>3274</v>
      </c>
      <c r="AL740" t="s">
        <v>3275</v>
      </c>
      <c r="AM740" t="s">
        <v>3028</v>
      </c>
      <c r="AN740" t="s">
        <v>3063</v>
      </c>
    </row>
    <row r="741" spans="1:40" x14ac:dyDescent="0.25">
      <c r="A741">
        <v>16379264</v>
      </c>
      <c r="B741">
        <v>14515</v>
      </c>
      <c r="C741" t="s">
        <v>5993</v>
      </c>
      <c r="D741" t="s">
        <v>3298</v>
      </c>
      <c r="E741" s="8">
        <v>37804</v>
      </c>
      <c r="F741" t="s">
        <v>3298</v>
      </c>
      <c r="G741" t="s">
        <v>4024</v>
      </c>
      <c r="H741" s="8">
        <v>45568</v>
      </c>
      <c r="I741" s="8">
        <v>46297</v>
      </c>
      <c r="J741" t="s">
        <v>3041</v>
      </c>
      <c r="K741" s="8">
        <v>219512</v>
      </c>
      <c r="M741">
        <v>220</v>
      </c>
      <c r="N741">
        <v>100</v>
      </c>
      <c r="O741" t="s">
        <v>4067</v>
      </c>
      <c r="P741" t="s">
        <v>4086</v>
      </c>
      <c r="Q741" t="s">
        <v>4027</v>
      </c>
      <c r="R741" t="s">
        <v>5994</v>
      </c>
      <c r="S741" t="s">
        <v>4029</v>
      </c>
      <c r="T741" t="s">
        <v>3063</v>
      </c>
      <c r="U741" t="s">
        <v>4114</v>
      </c>
      <c r="V741" t="s">
        <v>4042</v>
      </c>
      <c r="W741" t="s">
        <v>4190</v>
      </c>
      <c r="X741" t="s">
        <v>3303</v>
      </c>
      <c r="Y741" t="s">
        <v>4115</v>
      </c>
      <c r="Z741" t="s">
        <v>4116</v>
      </c>
      <c r="AA741" t="s">
        <v>4117</v>
      </c>
      <c r="AB741" t="s">
        <v>4118</v>
      </c>
      <c r="AC741" t="s">
        <v>4036</v>
      </c>
      <c r="AD741" t="s">
        <v>4018</v>
      </c>
      <c r="AE741" t="s">
        <v>3060</v>
      </c>
      <c r="AF741" t="s">
        <v>3304</v>
      </c>
      <c r="AG741" t="s">
        <v>3298</v>
      </c>
      <c r="AH741" t="s">
        <v>815</v>
      </c>
      <c r="AI741" t="s">
        <v>3074</v>
      </c>
      <c r="AJ741" t="s">
        <v>4119</v>
      </c>
      <c r="AK741" t="s">
        <v>3274</v>
      </c>
      <c r="AL741" t="s">
        <v>3275</v>
      </c>
      <c r="AM741" t="s">
        <v>3028</v>
      </c>
      <c r="AN741" t="s">
        <v>3063</v>
      </c>
    </row>
    <row r="742" spans="1:40" x14ac:dyDescent="0.25">
      <c r="A742">
        <v>1193550214</v>
      </c>
      <c r="B742">
        <v>14538</v>
      </c>
      <c r="C742" t="s">
        <v>5995</v>
      </c>
      <c r="D742" t="s">
        <v>4944</v>
      </c>
      <c r="E742" s="8">
        <v>44543</v>
      </c>
      <c r="F742" t="s">
        <v>3298</v>
      </c>
      <c r="G742" t="s">
        <v>4024</v>
      </c>
      <c r="H742" s="8">
        <v>45569</v>
      </c>
      <c r="I742" s="8">
        <v>46302</v>
      </c>
      <c r="J742" t="s">
        <v>3041</v>
      </c>
      <c r="K742" s="8">
        <v>219512</v>
      </c>
      <c r="M742">
        <v>220</v>
      </c>
      <c r="N742">
        <v>100</v>
      </c>
      <c r="O742" t="s">
        <v>4067</v>
      </c>
      <c r="P742" t="s">
        <v>4445</v>
      </c>
      <c r="Q742" t="s">
        <v>4027</v>
      </c>
      <c r="R742" t="s">
        <v>5996</v>
      </c>
      <c r="S742" t="s">
        <v>5907</v>
      </c>
      <c r="T742" t="s">
        <v>5908</v>
      </c>
      <c r="U742" t="s">
        <v>4114</v>
      </c>
      <c r="V742" t="s">
        <v>4011</v>
      </c>
      <c r="W742" t="s">
        <v>5909</v>
      </c>
      <c r="X742" t="s">
        <v>3303</v>
      </c>
      <c r="Y742" t="s">
        <v>4115</v>
      </c>
      <c r="Z742" t="s">
        <v>2796</v>
      </c>
      <c r="AA742" t="s">
        <v>4251</v>
      </c>
      <c r="AB742" t="s">
        <v>4118</v>
      </c>
      <c r="AC742" t="s">
        <v>5910</v>
      </c>
      <c r="AD742" t="s">
        <v>4018</v>
      </c>
      <c r="AE742" t="s">
        <v>3060</v>
      </c>
      <c r="AF742" t="s">
        <v>3304</v>
      </c>
      <c r="AG742" t="s">
        <v>3298</v>
      </c>
      <c r="AH742" t="s">
        <v>815</v>
      </c>
      <c r="AI742" t="s">
        <v>3074</v>
      </c>
      <c r="AJ742" t="s">
        <v>3073</v>
      </c>
      <c r="AK742" t="s">
        <v>3274</v>
      </c>
      <c r="AL742" t="s">
        <v>3275</v>
      </c>
      <c r="AM742" t="s">
        <v>3028</v>
      </c>
      <c r="AN742" t="s">
        <v>5912</v>
      </c>
    </row>
    <row r="743" spans="1:40" x14ac:dyDescent="0.25">
      <c r="A743">
        <v>1110496211</v>
      </c>
      <c r="B743">
        <v>14529</v>
      </c>
      <c r="C743" t="s">
        <v>5997</v>
      </c>
      <c r="D743" t="s">
        <v>3309</v>
      </c>
      <c r="E743" s="8">
        <v>39553</v>
      </c>
      <c r="F743" t="s">
        <v>3309</v>
      </c>
      <c r="G743" t="s">
        <v>4024</v>
      </c>
      <c r="H743" s="8">
        <v>45572</v>
      </c>
      <c r="I743" s="8">
        <v>219512</v>
      </c>
      <c r="J743" t="s">
        <v>3041</v>
      </c>
      <c r="K743" s="8">
        <v>219512</v>
      </c>
      <c r="M743">
        <v>220</v>
      </c>
      <c r="N743">
        <v>100</v>
      </c>
      <c r="O743" t="s">
        <v>4038</v>
      </c>
      <c r="P743" t="s">
        <v>4055</v>
      </c>
      <c r="Q743" t="s">
        <v>4027</v>
      </c>
      <c r="R743" t="s">
        <v>5998</v>
      </c>
      <c r="S743" t="s">
        <v>5399</v>
      </c>
      <c r="T743" t="s">
        <v>3063</v>
      </c>
      <c r="U743" t="s">
        <v>4438</v>
      </c>
      <c r="V743" t="s">
        <v>4042</v>
      </c>
      <c r="W743" t="s">
        <v>4043</v>
      </c>
      <c r="X743" t="s">
        <v>3574</v>
      </c>
      <c r="Y743" t="s">
        <v>4258</v>
      </c>
      <c r="Z743" t="s">
        <v>5394</v>
      </c>
      <c r="AA743" t="s">
        <v>5395</v>
      </c>
      <c r="AB743" t="s">
        <v>4097</v>
      </c>
      <c r="AC743" t="s">
        <v>4036</v>
      </c>
      <c r="AD743" t="s">
        <v>4018</v>
      </c>
      <c r="AE743" t="s">
        <v>3060</v>
      </c>
      <c r="AF743" t="s">
        <v>3575</v>
      </c>
      <c r="AG743" t="s">
        <v>3309</v>
      </c>
      <c r="AH743" t="s">
        <v>815</v>
      </c>
      <c r="AI743" t="s">
        <v>3048</v>
      </c>
      <c r="AJ743" t="s">
        <v>5396</v>
      </c>
      <c r="AK743" t="s">
        <v>3274</v>
      </c>
      <c r="AL743" t="s">
        <v>3275</v>
      </c>
      <c r="AM743" t="s">
        <v>3028</v>
      </c>
      <c r="AN743" t="s">
        <v>3063</v>
      </c>
    </row>
    <row r="744" spans="1:40" x14ac:dyDescent="0.25">
      <c r="A744">
        <v>1117541589</v>
      </c>
      <c r="B744">
        <v>14534</v>
      </c>
      <c r="C744" t="s">
        <v>5999</v>
      </c>
      <c r="D744" t="s">
        <v>3337</v>
      </c>
      <c r="E744" s="8">
        <v>41627</v>
      </c>
      <c r="F744" t="s">
        <v>3337</v>
      </c>
      <c r="G744" t="s">
        <v>4024</v>
      </c>
      <c r="H744" s="8">
        <v>45572</v>
      </c>
      <c r="I744" s="8">
        <v>219512</v>
      </c>
      <c r="J744" t="s">
        <v>3041</v>
      </c>
      <c r="K744" s="8">
        <v>219512</v>
      </c>
      <c r="M744">
        <v>220</v>
      </c>
      <c r="N744">
        <v>100</v>
      </c>
      <c r="O744" t="s">
        <v>4038</v>
      </c>
      <c r="P744" t="s">
        <v>4086</v>
      </c>
      <c r="Q744" t="s">
        <v>4027</v>
      </c>
      <c r="R744" t="s">
        <v>6000</v>
      </c>
      <c r="S744" t="s">
        <v>5393</v>
      </c>
      <c r="T744" t="s">
        <v>3063</v>
      </c>
      <c r="U744" t="s">
        <v>4742</v>
      </c>
      <c r="V744" t="s">
        <v>4042</v>
      </c>
      <c r="W744" t="s">
        <v>4043</v>
      </c>
      <c r="X744" t="s">
        <v>4743</v>
      </c>
      <c r="Y744" t="s">
        <v>4744</v>
      </c>
      <c r="Z744" t="s">
        <v>5394</v>
      </c>
      <c r="AA744" t="s">
        <v>5395</v>
      </c>
      <c r="AB744" t="s">
        <v>4097</v>
      </c>
      <c r="AC744" t="s">
        <v>4036</v>
      </c>
      <c r="AD744" t="s">
        <v>4018</v>
      </c>
      <c r="AE744" t="s">
        <v>3060</v>
      </c>
      <c r="AF744" t="s">
        <v>3575</v>
      </c>
      <c r="AG744" t="s">
        <v>3337</v>
      </c>
      <c r="AH744" t="s">
        <v>815</v>
      </c>
      <c r="AI744" t="s">
        <v>3048</v>
      </c>
      <c r="AJ744" t="s">
        <v>5396</v>
      </c>
      <c r="AK744" t="s">
        <v>3274</v>
      </c>
      <c r="AL744" t="s">
        <v>3275</v>
      </c>
      <c r="AM744" t="s">
        <v>3028</v>
      </c>
      <c r="AN744" t="s">
        <v>3063</v>
      </c>
    </row>
    <row r="745" spans="1:40" x14ac:dyDescent="0.25">
      <c r="A745">
        <v>1006203139</v>
      </c>
      <c r="B745">
        <v>14561</v>
      </c>
      <c r="C745" t="s">
        <v>6001</v>
      </c>
      <c r="D745" t="s">
        <v>4944</v>
      </c>
      <c r="E745" s="8">
        <v>41729</v>
      </c>
      <c r="F745" t="s">
        <v>4944</v>
      </c>
      <c r="G745" t="s">
        <v>4024</v>
      </c>
      <c r="H745" s="8">
        <v>45574</v>
      </c>
      <c r="I745" s="8">
        <v>219512</v>
      </c>
      <c r="J745" t="s">
        <v>3041</v>
      </c>
      <c r="K745" s="8">
        <v>219512</v>
      </c>
      <c r="M745">
        <v>220</v>
      </c>
      <c r="N745">
        <v>100</v>
      </c>
      <c r="O745" t="s">
        <v>4038</v>
      </c>
      <c r="P745" t="s">
        <v>4445</v>
      </c>
      <c r="Q745" t="s">
        <v>4027</v>
      </c>
      <c r="R745" t="s">
        <v>6002</v>
      </c>
      <c r="S745" t="s">
        <v>5176</v>
      </c>
      <c r="T745" t="s">
        <v>3059</v>
      </c>
      <c r="U745" t="s">
        <v>4114</v>
      </c>
      <c r="V745" t="s">
        <v>4356</v>
      </c>
      <c r="W745" t="s">
        <v>4043</v>
      </c>
      <c r="X745" t="s">
        <v>3270</v>
      </c>
      <c r="Y745" t="s">
        <v>4238</v>
      </c>
      <c r="Z745" t="s">
        <v>3272</v>
      </c>
      <c r="AA745" t="s">
        <v>4348</v>
      </c>
      <c r="AB745" t="s">
        <v>4322</v>
      </c>
      <c r="AC745" t="s">
        <v>4036</v>
      </c>
      <c r="AD745" t="s">
        <v>4018</v>
      </c>
      <c r="AE745" t="s">
        <v>3060</v>
      </c>
      <c r="AF745" t="s">
        <v>3271</v>
      </c>
      <c r="AG745" t="s">
        <v>3265</v>
      </c>
      <c r="AH745" t="s">
        <v>797</v>
      </c>
      <c r="AI745" t="s">
        <v>3048</v>
      </c>
      <c r="AJ745" t="s">
        <v>3273</v>
      </c>
      <c r="AK745" t="s">
        <v>3274</v>
      </c>
      <c r="AL745" t="s">
        <v>3275</v>
      </c>
      <c r="AM745" t="s">
        <v>3028</v>
      </c>
      <c r="AN745" t="s">
        <v>3063</v>
      </c>
    </row>
    <row r="746" spans="1:40" x14ac:dyDescent="0.25">
      <c r="A746">
        <v>1053818012</v>
      </c>
      <c r="B746">
        <v>14566</v>
      </c>
      <c r="C746" t="s">
        <v>6003</v>
      </c>
      <c r="D746" t="s">
        <v>5064</v>
      </c>
      <c r="E746" s="8">
        <v>40294</v>
      </c>
      <c r="F746" t="s">
        <v>5064</v>
      </c>
      <c r="G746" t="s">
        <v>4024</v>
      </c>
      <c r="H746" s="8">
        <v>45574</v>
      </c>
      <c r="I746" s="8">
        <v>219512</v>
      </c>
      <c r="J746" t="s">
        <v>3041</v>
      </c>
      <c r="K746" s="8">
        <v>219512</v>
      </c>
      <c r="M746">
        <v>220</v>
      </c>
      <c r="N746">
        <v>100</v>
      </c>
      <c r="O746" t="s">
        <v>4038</v>
      </c>
      <c r="P746" t="s">
        <v>4086</v>
      </c>
      <c r="Q746" t="s">
        <v>4027</v>
      </c>
      <c r="R746" t="s">
        <v>6004</v>
      </c>
      <c r="S746" t="s">
        <v>5169</v>
      </c>
      <c r="T746" t="s">
        <v>3059</v>
      </c>
      <c r="U746" t="s">
        <v>4387</v>
      </c>
      <c r="V746" t="s">
        <v>4356</v>
      </c>
      <c r="W746" t="s">
        <v>4043</v>
      </c>
      <c r="X746" t="s">
        <v>3270</v>
      </c>
      <c r="Y746" t="s">
        <v>4238</v>
      </c>
      <c r="Z746" t="s">
        <v>3272</v>
      </c>
      <c r="AA746" t="s">
        <v>4348</v>
      </c>
      <c r="AB746" t="s">
        <v>4322</v>
      </c>
      <c r="AC746" t="s">
        <v>4036</v>
      </c>
      <c r="AD746" t="s">
        <v>4018</v>
      </c>
      <c r="AE746" t="s">
        <v>3060</v>
      </c>
      <c r="AF746" t="s">
        <v>3271</v>
      </c>
      <c r="AG746" t="s">
        <v>3265</v>
      </c>
      <c r="AH746" t="s">
        <v>797</v>
      </c>
      <c r="AI746" t="s">
        <v>3048</v>
      </c>
      <c r="AJ746" t="s">
        <v>3273</v>
      </c>
      <c r="AK746" t="s">
        <v>3274</v>
      </c>
      <c r="AL746" t="s">
        <v>3275</v>
      </c>
      <c r="AM746" t="s">
        <v>3028</v>
      </c>
      <c r="AN746" t="s">
        <v>3063</v>
      </c>
    </row>
    <row r="747" spans="1:40" x14ac:dyDescent="0.25">
      <c r="A747">
        <v>1002919019</v>
      </c>
      <c r="B747">
        <v>14593</v>
      </c>
      <c r="C747" t="s">
        <v>6005</v>
      </c>
      <c r="D747" t="s">
        <v>3298</v>
      </c>
      <c r="E747" s="8">
        <v>42849</v>
      </c>
      <c r="F747" t="s">
        <v>3298</v>
      </c>
      <c r="G747" t="s">
        <v>4024</v>
      </c>
      <c r="H747" s="8">
        <v>45574</v>
      </c>
      <c r="I747" s="8">
        <v>219512</v>
      </c>
      <c r="J747" t="s">
        <v>3041</v>
      </c>
      <c r="K747" s="8">
        <v>219512</v>
      </c>
      <c r="M747">
        <v>220</v>
      </c>
      <c r="N747">
        <v>100</v>
      </c>
      <c r="O747" t="s">
        <v>4067</v>
      </c>
      <c r="P747" t="s">
        <v>4445</v>
      </c>
      <c r="Q747" t="s">
        <v>4027</v>
      </c>
      <c r="R747" t="s">
        <v>6006</v>
      </c>
      <c r="S747" t="s">
        <v>4130</v>
      </c>
      <c r="T747" t="s">
        <v>3063</v>
      </c>
      <c r="U747" t="s">
        <v>4114</v>
      </c>
      <c r="V747" t="s">
        <v>4042</v>
      </c>
      <c r="W747" t="s">
        <v>4043</v>
      </c>
      <c r="X747" t="s">
        <v>3303</v>
      </c>
      <c r="Y747" t="s">
        <v>4115</v>
      </c>
      <c r="Z747" t="s">
        <v>2796</v>
      </c>
      <c r="AA747" t="s">
        <v>4251</v>
      </c>
      <c r="AB747" t="s">
        <v>4118</v>
      </c>
      <c r="AC747" t="s">
        <v>4036</v>
      </c>
      <c r="AD747" t="s">
        <v>4018</v>
      </c>
      <c r="AE747" t="s">
        <v>3060</v>
      </c>
      <c r="AF747" t="s">
        <v>3304</v>
      </c>
      <c r="AG747" t="s">
        <v>3298</v>
      </c>
      <c r="AH747" t="s">
        <v>815</v>
      </c>
      <c r="AI747" t="s">
        <v>3074</v>
      </c>
      <c r="AJ747" t="s">
        <v>3073</v>
      </c>
      <c r="AK747" t="s">
        <v>3274</v>
      </c>
      <c r="AL747" t="s">
        <v>3275</v>
      </c>
      <c r="AM747" t="s">
        <v>3028</v>
      </c>
      <c r="AN747" t="s">
        <v>3063</v>
      </c>
    </row>
    <row r="748" spans="1:40" x14ac:dyDescent="0.25">
      <c r="A748">
        <v>1040734163</v>
      </c>
      <c r="B748">
        <v>14557</v>
      </c>
      <c r="C748" t="s">
        <v>6007</v>
      </c>
      <c r="D748" t="s">
        <v>5590</v>
      </c>
      <c r="E748" s="8">
        <v>39129</v>
      </c>
      <c r="F748" t="s">
        <v>3265</v>
      </c>
      <c r="G748" t="s">
        <v>4024</v>
      </c>
      <c r="H748" s="8">
        <v>45575</v>
      </c>
      <c r="I748" s="8">
        <v>219512</v>
      </c>
      <c r="J748" t="s">
        <v>3041</v>
      </c>
      <c r="K748" s="8">
        <v>219512</v>
      </c>
      <c r="M748">
        <v>220</v>
      </c>
      <c r="N748">
        <v>100</v>
      </c>
      <c r="O748" t="s">
        <v>4038</v>
      </c>
      <c r="P748" t="s">
        <v>4177</v>
      </c>
      <c r="Q748" t="s">
        <v>4046</v>
      </c>
      <c r="R748" t="s">
        <v>6008</v>
      </c>
      <c r="S748" t="s">
        <v>3573</v>
      </c>
      <c r="T748" t="s">
        <v>3079</v>
      </c>
      <c r="U748" t="s">
        <v>4049</v>
      </c>
      <c r="V748" t="s">
        <v>4042</v>
      </c>
      <c r="W748" t="s">
        <v>4043</v>
      </c>
      <c r="X748" t="s">
        <v>3270</v>
      </c>
      <c r="Y748" t="s">
        <v>4238</v>
      </c>
      <c r="Z748" t="s">
        <v>3283</v>
      </c>
      <c r="AA748" t="s">
        <v>4357</v>
      </c>
      <c r="AB748" t="s">
        <v>4303</v>
      </c>
      <c r="AC748" t="s">
        <v>4036</v>
      </c>
      <c r="AD748" t="s">
        <v>4018</v>
      </c>
      <c r="AE748" t="s">
        <v>3060</v>
      </c>
      <c r="AF748" t="s">
        <v>3271</v>
      </c>
      <c r="AG748" t="s">
        <v>3265</v>
      </c>
      <c r="AH748" t="s">
        <v>1220</v>
      </c>
      <c r="AI748" t="s">
        <v>3074</v>
      </c>
      <c r="AJ748" t="s">
        <v>3284</v>
      </c>
      <c r="AK748" t="s">
        <v>3274</v>
      </c>
      <c r="AL748" t="s">
        <v>3275</v>
      </c>
      <c r="AM748" t="s">
        <v>3028</v>
      </c>
      <c r="AN748" t="s">
        <v>3063</v>
      </c>
    </row>
    <row r="749" spans="1:40" x14ac:dyDescent="0.25">
      <c r="A749">
        <v>1006772369</v>
      </c>
      <c r="B749">
        <v>14560</v>
      </c>
      <c r="C749" t="s">
        <v>6012</v>
      </c>
      <c r="D749" t="s">
        <v>4370</v>
      </c>
      <c r="E749" s="8">
        <v>43769</v>
      </c>
      <c r="F749" t="s">
        <v>4370</v>
      </c>
      <c r="G749" t="s">
        <v>4024</v>
      </c>
      <c r="H749" s="8">
        <v>45575</v>
      </c>
      <c r="I749" s="8">
        <v>219512</v>
      </c>
      <c r="J749" t="s">
        <v>3041</v>
      </c>
      <c r="K749" s="8">
        <v>219512</v>
      </c>
      <c r="M749">
        <v>220</v>
      </c>
      <c r="N749">
        <v>100</v>
      </c>
      <c r="O749" t="s">
        <v>4038</v>
      </c>
      <c r="P749" t="s">
        <v>4026</v>
      </c>
      <c r="Q749" t="s">
        <v>4027</v>
      </c>
      <c r="R749" t="s">
        <v>6013</v>
      </c>
      <c r="S749" t="s">
        <v>4101</v>
      </c>
      <c r="T749" t="s">
        <v>3059</v>
      </c>
      <c r="U749" t="s">
        <v>4373</v>
      </c>
      <c r="V749" t="s">
        <v>4031</v>
      </c>
      <c r="W749" t="s">
        <v>4043</v>
      </c>
      <c r="X749" t="s">
        <v>4032</v>
      </c>
      <c r="Y749" t="s">
        <v>4033</v>
      </c>
      <c r="Z749" t="s">
        <v>3283</v>
      </c>
      <c r="AA749" t="s">
        <v>4357</v>
      </c>
      <c r="AB749" t="s">
        <v>4303</v>
      </c>
      <c r="AC749" t="s">
        <v>4036</v>
      </c>
      <c r="AD749" t="s">
        <v>4018</v>
      </c>
      <c r="AE749" t="s">
        <v>3060</v>
      </c>
      <c r="AF749" t="s">
        <v>3282</v>
      </c>
      <c r="AG749" t="s">
        <v>3258</v>
      </c>
      <c r="AH749" t="s">
        <v>1220</v>
      </c>
      <c r="AI749" t="s">
        <v>3074</v>
      </c>
      <c r="AJ749" t="s">
        <v>3284</v>
      </c>
      <c r="AK749" t="s">
        <v>3274</v>
      </c>
      <c r="AL749" t="s">
        <v>3275</v>
      </c>
      <c r="AM749" t="s">
        <v>3028</v>
      </c>
      <c r="AN749" t="s">
        <v>3063</v>
      </c>
    </row>
    <row r="750" spans="1:40" x14ac:dyDescent="0.25">
      <c r="A750">
        <v>71735655</v>
      </c>
      <c r="B750">
        <v>14568</v>
      </c>
      <c r="C750" t="s">
        <v>6009</v>
      </c>
      <c r="D750" t="s">
        <v>3265</v>
      </c>
      <c r="E750" s="8">
        <v>33396</v>
      </c>
      <c r="F750" t="s">
        <v>3265</v>
      </c>
      <c r="G750" t="s">
        <v>4024</v>
      </c>
      <c r="H750" s="8">
        <v>45575</v>
      </c>
      <c r="I750" s="8">
        <v>219512</v>
      </c>
      <c r="J750" t="s">
        <v>3041</v>
      </c>
      <c r="K750" s="8">
        <v>219512</v>
      </c>
      <c r="M750">
        <v>220</v>
      </c>
      <c r="N750">
        <v>100</v>
      </c>
      <c r="O750" t="s">
        <v>4038</v>
      </c>
      <c r="P750" t="s">
        <v>4177</v>
      </c>
      <c r="Q750" t="s">
        <v>4046</v>
      </c>
      <c r="R750" t="s">
        <v>6010</v>
      </c>
      <c r="S750" t="s">
        <v>6011</v>
      </c>
      <c r="T750" t="s">
        <v>3059</v>
      </c>
      <c r="U750" t="s">
        <v>4049</v>
      </c>
      <c r="V750" t="s">
        <v>4356</v>
      </c>
      <c r="W750" t="s">
        <v>4043</v>
      </c>
      <c r="X750" t="s">
        <v>3270</v>
      </c>
      <c r="Y750" t="s">
        <v>4238</v>
      </c>
      <c r="Z750" t="s">
        <v>3272</v>
      </c>
      <c r="AA750" t="s">
        <v>4348</v>
      </c>
      <c r="AB750" t="s">
        <v>4322</v>
      </c>
      <c r="AC750" t="s">
        <v>4036</v>
      </c>
      <c r="AD750" t="s">
        <v>4018</v>
      </c>
      <c r="AE750" t="s">
        <v>3060</v>
      </c>
      <c r="AF750" t="s">
        <v>3271</v>
      </c>
      <c r="AG750" t="s">
        <v>3265</v>
      </c>
      <c r="AH750" t="s">
        <v>797</v>
      </c>
      <c r="AI750" t="s">
        <v>3048</v>
      </c>
      <c r="AJ750" t="s">
        <v>3273</v>
      </c>
      <c r="AK750" t="s">
        <v>3274</v>
      </c>
      <c r="AL750" t="s">
        <v>3275</v>
      </c>
      <c r="AM750" t="s">
        <v>3028</v>
      </c>
      <c r="AN750" t="s">
        <v>3063</v>
      </c>
    </row>
    <row r="751" spans="1:40" x14ac:dyDescent="0.25">
      <c r="A751">
        <v>1006490462</v>
      </c>
      <c r="B751">
        <v>14601</v>
      </c>
      <c r="C751" t="s">
        <v>6014</v>
      </c>
      <c r="D751" t="s">
        <v>3440</v>
      </c>
      <c r="E751" s="8">
        <v>43229</v>
      </c>
      <c r="F751" t="s">
        <v>3440</v>
      </c>
      <c r="G751" t="s">
        <v>4024</v>
      </c>
      <c r="H751" s="8">
        <v>45581</v>
      </c>
      <c r="I751" s="8">
        <v>46310</v>
      </c>
      <c r="J751" t="s">
        <v>3041</v>
      </c>
      <c r="K751" s="8">
        <v>219512</v>
      </c>
      <c r="M751">
        <v>220</v>
      </c>
      <c r="N751">
        <v>100</v>
      </c>
      <c r="O751" t="s">
        <v>4038</v>
      </c>
      <c r="P751" t="s">
        <v>4006</v>
      </c>
      <c r="Q751" t="s">
        <v>4027</v>
      </c>
      <c r="R751" t="s">
        <v>6015</v>
      </c>
      <c r="S751" t="s">
        <v>4469</v>
      </c>
      <c r="T751" t="s">
        <v>3063</v>
      </c>
      <c r="U751" t="s">
        <v>4114</v>
      </c>
      <c r="V751" t="s">
        <v>4042</v>
      </c>
      <c r="W751" t="s">
        <v>4190</v>
      </c>
      <c r="X751" t="s">
        <v>4529</v>
      </c>
      <c r="Y751" t="s">
        <v>4530</v>
      </c>
      <c r="Z751" t="s">
        <v>3305</v>
      </c>
      <c r="AA751" t="s">
        <v>4096</v>
      </c>
      <c r="AB751" t="s">
        <v>4118</v>
      </c>
      <c r="AC751" t="s">
        <v>4036</v>
      </c>
      <c r="AD751" t="s">
        <v>4018</v>
      </c>
      <c r="AE751" t="s">
        <v>3060</v>
      </c>
      <c r="AF751" t="s">
        <v>3304</v>
      </c>
      <c r="AG751" t="s">
        <v>3440</v>
      </c>
      <c r="AH751" t="s">
        <v>815</v>
      </c>
      <c r="AI751" t="s">
        <v>3074</v>
      </c>
      <c r="AJ751" t="s">
        <v>3306</v>
      </c>
      <c r="AK751" t="s">
        <v>3274</v>
      </c>
      <c r="AL751" t="s">
        <v>3275</v>
      </c>
      <c r="AM751" t="s">
        <v>3028</v>
      </c>
      <c r="AN751" t="s">
        <v>3063</v>
      </c>
    </row>
    <row r="752" spans="1:40" x14ac:dyDescent="0.25">
      <c r="A752">
        <v>9867924</v>
      </c>
      <c r="B752">
        <v>14606</v>
      </c>
      <c r="C752" t="s">
        <v>6021</v>
      </c>
      <c r="D752" t="s">
        <v>3526</v>
      </c>
      <c r="E752" s="8">
        <v>36963</v>
      </c>
      <c r="F752" t="s">
        <v>3526</v>
      </c>
      <c r="G752" t="s">
        <v>4024</v>
      </c>
      <c r="H752" s="8">
        <v>45582</v>
      </c>
      <c r="I752" s="8">
        <v>219512</v>
      </c>
      <c r="J752" t="s">
        <v>3041</v>
      </c>
      <c r="K752" s="8">
        <v>219512</v>
      </c>
      <c r="M752">
        <v>220</v>
      </c>
      <c r="N752">
        <v>100</v>
      </c>
      <c r="O752" t="s">
        <v>4038</v>
      </c>
      <c r="P752" t="s">
        <v>4086</v>
      </c>
      <c r="Q752" t="s">
        <v>4027</v>
      </c>
      <c r="R752" t="s">
        <v>6022</v>
      </c>
      <c r="S752" t="s">
        <v>6023</v>
      </c>
      <c r="T752" t="s">
        <v>3059</v>
      </c>
      <c r="U752" t="s">
        <v>5102</v>
      </c>
      <c r="V752" t="s">
        <v>4356</v>
      </c>
      <c r="W752" t="s">
        <v>4043</v>
      </c>
      <c r="X752" t="s">
        <v>3270</v>
      </c>
      <c r="Y752" t="s">
        <v>4238</v>
      </c>
      <c r="Z752" t="s">
        <v>3283</v>
      </c>
      <c r="AA752" t="s">
        <v>4357</v>
      </c>
      <c r="AB752" t="s">
        <v>4303</v>
      </c>
      <c r="AC752" t="s">
        <v>4036</v>
      </c>
      <c r="AD752" t="s">
        <v>4018</v>
      </c>
      <c r="AE752" t="s">
        <v>3060</v>
      </c>
      <c r="AF752" t="s">
        <v>3271</v>
      </c>
      <c r="AG752" t="s">
        <v>3265</v>
      </c>
      <c r="AH752" t="s">
        <v>1220</v>
      </c>
      <c r="AI752" t="s">
        <v>3074</v>
      </c>
      <c r="AJ752" t="s">
        <v>3284</v>
      </c>
      <c r="AK752" t="s">
        <v>3274</v>
      </c>
      <c r="AL752" t="s">
        <v>3275</v>
      </c>
      <c r="AM752" t="s">
        <v>3028</v>
      </c>
      <c r="AN752" t="s">
        <v>3063</v>
      </c>
    </row>
    <row r="753" spans="1:40" x14ac:dyDescent="0.25">
      <c r="A753">
        <v>98666569</v>
      </c>
      <c r="B753">
        <v>14607</v>
      </c>
      <c r="C753" t="s">
        <v>6016</v>
      </c>
      <c r="D753" t="s">
        <v>4253</v>
      </c>
      <c r="E753" s="8">
        <v>35465</v>
      </c>
      <c r="F753" t="s">
        <v>3265</v>
      </c>
      <c r="G753" t="s">
        <v>4024</v>
      </c>
      <c r="H753" s="8">
        <v>45582</v>
      </c>
      <c r="I753" s="8">
        <v>219512</v>
      </c>
      <c r="J753" t="s">
        <v>3041</v>
      </c>
      <c r="K753" s="8">
        <v>219512</v>
      </c>
      <c r="M753">
        <v>220</v>
      </c>
      <c r="N753">
        <v>100</v>
      </c>
      <c r="O753" t="s">
        <v>4038</v>
      </c>
      <c r="P753" t="s">
        <v>4177</v>
      </c>
      <c r="Q753" t="s">
        <v>4007</v>
      </c>
      <c r="R753" t="s">
        <v>6017</v>
      </c>
      <c r="S753" t="s">
        <v>3573</v>
      </c>
      <c r="T753" t="s">
        <v>3079</v>
      </c>
      <c r="U753" t="s">
        <v>4049</v>
      </c>
      <c r="V753" t="s">
        <v>4042</v>
      </c>
      <c r="W753" t="s">
        <v>4043</v>
      </c>
      <c r="X753" t="s">
        <v>3270</v>
      </c>
      <c r="Y753" t="s">
        <v>4238</v>
      </c>
      <c r="Z753" t="s">
        <v>3283</v>
      </c>
      <c r="AA753" t="s">
        <v>4357</v>
      </c>
      <c r="AB753" t="s">
        <v>4303</v>
      </c>
      <c r="AC753" t="s">
        <v>4036</v>
      </c>
      <c r="AD753" t="s">
        <v>4018</v>
      </c>
      <c r="AE753" t="s">
        <v>3060</v>
      </c>
      <c r="AF753" t="s">
        <v>3271</v>
      </c>
      <c r="AG753" t="s">
        <v>3265</v>
      </c>
      <c r="AH753" t="s">
        <v>1220</v>
      </c>
      <c r="AI753" t="s">
        <v>3074</v>
      </c>
      <c r="AJ753" t="s">
        <v>3284</v>
      </c>
      <c r="AK753" t="s">
        <v>3274</v>
      </c>
      <c r="AL753" t="s">
        <v>3275</v>
      </c>
      <c r="AM753" t="s">
        <v>3028</v>
      </c>
      <c r="AN753" t="s">
        <v>3063</v>
      </c>
    </row>
    <row r="754" spans="1:40" x14ac:dyDescent="0.25">
      <c r="A754">
        <v>11810101</v>
      </c>
      <c r="B754">
        <v>14613</v>
      </c>
      <c r="C754" t="s">
        <v>6018</v>
      </c>
      <c r="D754" t="s">
        <v>5550</v>
      </c>
      <c r="E754" s="8">
        <v>35891</v>
      </c>
      <c r="F754" t="s">
        <v>5550</v>
      </c>
      <c r="G754" t="s">
        <v>4024</v>
      </c>
      <c r="H754" s="8">
        <v>45582</v>
      </c>
      <c r="I754" s="8">
        <v>219512</v>
      </c>
      <c r="J754" t="s">
        <v>3041</v>
      </c>
      <c r="K754" s="8">
        <v>219512</v>
      </c>
      <c r="M754">
        <v>220</v>
      </c>
      <c r="N754">
        <v>100</v>
      </c>
      <c r="O754" t="s">
        <v>4038</v>
      </c>
      <c r="P754" t="s">
        <v>4086</v>
      </c>
      <c r="Q754" t="s">
        <v>4027</v>
      </c>
      <c r="R754" t="s">
        <v>6019</v>
      </c>
      <c r="S754" t="s">
        <v>5169</v>
      </c>
      <c r="T754" t="s">
        <v>3059</v>
      </c>
      <c r="U754" t="s">
        <v>6020</v>
      </c>
      <c r="V754" t="s">
        <v>4356</v>
      </c>
      <c r="W754" t="s">
        <v>4043</v>
      </c>
      <c r="X754" t="s">
        <v>3270</v>
      </c>
      <c r="Y754" t="s">
        <v>4238</v>
      </c>
      <c r="Z754" t="s">
        <v>3272</v>
      </c>
      <c r="AA754" t="s">
        <v>4348</v>
      </c>
      <c r="AB754" t="s">
        <v>4322</v>
      </c>
      <c r="AC754" t="s">
        <v>4036</v>
      </c>
      <c r="AD754" t="s">
        <v>4018</v>
      </c>
      <c r="AE754" t="s">
        <v>3060</v>
      </c>
      <c r="AF754" t="s">
        <v>3271</v>
      </c>
      <c r="AG754" t="s">
        <v>3265</v>
      </c>
      <c r="AH754" t="s">
        <v>797</v>
      </c>
      <c r="AI754" t="s">
        <v>3048</v>
      </c>
      <c r="AJ754" t="s">
        <v>3273</v>
      </c>
      <c r="AK754" t="s">
        <v>3274</v>
      </c>
      <c r="AL754" t="s">
        <v>3275</v>
      </c>
      <c r="AM754" t="s">
        <v>3028</v>
      </c>
      <c r="AN754" t="s">
        <v>3063</v>
      </c>
    </row>
    <row r="755" spans="1:40" x14ac:dyDescent="0.25">
      <c r="A755">
        <v>1114092675</v>
      </c>
      <c r="B755">
        <v>14640</v>
      </c>
      <c r="C755" t="s">
        <v>6024</v>
      </c>
      <c r="D755" t="s">
        <v>6025</v>
      </c>
      <c r="E755" s="8">
        <v>40501</v>
      </c>
      <c r="F755" t="s">
        <v>3265</v>
      </c>
      <c r="G755" t="s">
        <v>4024</v>
      </c>
      <c r="H755" s="8">
        <v>45584</v>
      </c>
      <c r="I755" s="8">
        <v>219512</v>
      </c>
      <c r="J755" t="s">
        <v>3041</v>
      </c>
      <c r="K755" s="8">
        <v>219512</v>
      </c>
      <c r="M755">
        <v>220</v>
      </c>
      <c r="N755">
        <v>100</v>
      </c>
      <c r="O755" t="s">
        <v>4038</v>
      </c>
      <c r="P755" t="s">
        <v>4177</v>
      </c>
      <c r="Q755" t="s">
        <v>4046</v>
      </c>
      <c r="R755" t="s">
        <v>6026</v>
      </c>
      <c r="S755" t="s">
        <v>5169</v>
      </c>
      <c r="T755" t="s">
        <v>3059</v>
      </c>
      <c r="U755" t="s">
        <v>4049</v>
      </c>
      <c r="V755" t="s">
        <v>4356</v>
      </c>
      <c r="W755" t="s">
        <v>4043</v>
      </c>
      <c r="X755" t="s">
        <v>4032</v>
      </c>
      <c r="Y755" t="s">
        <v>4033</v>
      </c>
      <c r="Z755" t="s">
        <v>3272</v>
      </c>
      <c r="AA755" t="s">
        <v>4348</v>
      </c>
      <c r="AB755" t="s">
        <v>4322</v>
      </c>
      <c r="AC755" t="s">
        <v>4036</v>
      </c>
      <c r="AD755" t="s">
        <v>4018</v>
      </c>
      <c r="AE755" t="s">
        <v>3060</v>
      </c>
      <c r="AF755" t="s">
        <v>3282</v>
      </c>
      <c r="AG755" t="s">
        <v>3258</v>
      </c>
      <c r="AH755" t="s">
        <v>797</v>
      </c>
      <c r="AI755" t="s">
        <v>3048</v>
      </c>
      <c r="AJ755" t="s">
        <v>3273</v>
      </c>
      <c r="AK755" t="s">
        <v>3274</v>
      </c>
      <c r="AL755" t="s">
        <v>3275</v>
      </c>
      <c r="AM755" t="s">
        <v>3028</v>
      </c>
      <c r="AN755" t="s">
        <v>3063</v>
      </c>
    </row>
    <row r="756" spans="1:40" x14ac:dyDescent="0.25">
      <c r="A756">
        <v>1023003810</v>
      </c>
      <c r="B756">
        <v>14643</v>
      </c>
      <c r="C756" t="s">
        <v>6027</v>
      </c>
      <c r="D756" t="s">
        <v>4004</v>
      </c>
      <c r="E756" s="8">
        <v>41401</v>
      </c>
      <c r="F756" t="s">
        <v>6028</v>
      </c>
      <c r="G756" t="s">
        <v>4024</v>
      </c>
      <c r="H756" s="8">
        <v>45586</v>
      </c>
      <c r="I756" s="8">
        <v>219512</v>
      </c>
      <c r="J756" t="s">
        <v>3041</v>
      </c>
      <c r="K756" s="8">
        <v>219512</v>
      </c>
      <c r="M756">
        <v>220</v>
      </c>
      <c r="N756">
        <v>100</v>
      </c>
      <c r="O756" t="s">
        <v>4038</v>
      </c>
      <c r="P756" t="s">
        <v>4006</v>
      </c>
      <c r="Q756" t="s">
        <v>4027</v>
      </c>
      <c r="R756" t="s">
        <v>6029</v>
      </c>
      <c r="S756" t="s">
        <v>4437</v>
      </c>
      <c r="T756" t="s">
        <v>3068</v>
      </c>
      <c r="U756" t="s">
        <v>4063</v>
      </c>
      <c r="V756" t="s">
        <v>4011</v>
      </c>
      <c r="W756" t="s">
        <v>3044</v>
      </c>
      <c r="X756" t="s">
        <v>4032</v>
      </c>
      <c r="Y756" t="s">
        <v>4033</v>
      </c>
      <c r="Z756" t="s">
        <v>4071</v>
      </c>
      <c r="AA756" t="s">
        <v>4072</v>
      </c>
      <c r="AB756" t="s">
        <v>4073</v>
      </c>
      <c r="AC756" t="s">
        <v>4017</v>
      </c>
      <c r="AD756" t="s">
        <v>4018</v>
      </c>
      <c r="AE756" t="s">
        <v>3060</v>
      </c>
      <c r="AF756" t="s">
        <v>3282</v>
      </c>
      <c r="AG756" t="s">
        <v>3258</v>
      </c>
      <c r="AH756" t="s">
        <v>895</v>
      </c>
      <c r="AI756" t="s">
        <v>3074</v>
      </c>
      <c r="AJ756" t="s">
        <v>4074</v>
      </c>
      <c r="AK756" t="s">
        <v>3274</v>
      </c>
      <c r="AL756" t="s">
        <v>3275</v>
      </c>
      <c r="AM756" t="s">
        <v>3028</v>
      </c>
      <c r="AN756" t="s">
        <v>3055</v>
      </c>
    </row>
    <row r="757" spans="1:40" x14ac:dyDescent="0.25">
      <c r="A757">
        <v>1107089825</v>
      </c>
      <c r="B757">
        <v>14664</v>
      </c>
      <c r="C757" t="s">
        <v>6033</v>
      </c>
      <c r="D757" t="s">
        <v>3298</v>
      </c>
      <c r="E757" s="8">
        <v>41501</v>
      </c>
      <c r="F757" t="s">
        <v>3298</v>
      </c>
      <c r="G757" t="s">
        <v>4024</v>
      </c>
      <c r="H757" s="8">
        <v>45588</v>
      </c>
      <c r="I757" s="8">
        <v>219512</v>
      </c>
      <c r="J757" t="s">
        <v>3041</v>
      </c>
      <c r="K757" s="8">
        <v>219512</v>
      </c>
      <c r="M757">
        <v>220</v>
      </c>
      <c r="N757">
        <v>100</v>
      </c>
      <c r="O757" t="s">
        <v>4038</v>
      </c>
      <c r="P757" t="s">
        <v>4445</v>
      </c>
      <c r="Q757" t="s">
        <v>4027</v>
      </c>
      <c r="R757" t="s">
        <v>6034</v>
      </c>
      <c r="S757" t="s">
        <v>3100</v>
      </c>
      <c r="T757" t="s">
        <v>3059</v>
      </c>
      <c r="U757" t="s">
        <v>4114</v>
      </c>
      <c r="V757" t="s">
        <v>4356</v>
      </c>
      <c r="W757" t="s">
        <v>4043</v>
      </c>
      <c r="X757" t="s">
        <v>5013</v>
      </c>
      <c r="Y757" t="s">
        <v>5014</v>
      </c>
      <c r="Z757" t="s">
        <v>3283</v>
      </c>
      <c r="AA757" t="s">
        <v>4357</v>
      </c>
      <c r="AB757" t="s">
        <v>4303</v>
      </c>
      <c r="AC757" t="s">
        <v>4036</v>
      </c>
      <c r="AD757" t="s">
        <v>4018</v>
      </c>
      <c r="AE757" t="s">
        <v>3060</v>
      </c>
      <c r="AF757" t="s">
        <v>4934</v>
      </c>
      <c r="AG757" t="s">
        <v>3298</v>
      </c>
      <c r="AH757" t="s">
        <v>1220</v>
      </c>
      <c r="AI757" t="s">
        <v>3074</v>
      </c>
      <c r="AJ757" t="s">
        <v>3284</v>
      </c>
      <c r="AK757" t="s">
        <v>3274</v>
      </c>
      <c r="AL757" t="s">
        <v>3275</v>
      </c>
      <c r="AM757" t="s">
        <v>3028</v>
      </c>
      <c r="AN757" t="s">
        <v>3063</v>
      </c>
    </row>
    <row r="758" spans="1:40" x14ac:dyDescent="0.25">
      <c r="A758">
        <v>80143758</v>
      </c>
      <c r="B758">
        <v>14666</v>
      </c>
      <c r="C758" t="s">
        <v>6030</v>
      </c>
      <c r="D758" t="s">
        <v>4004</v>
      </c>
      <c r="E758" s="8">
        <v>37424</v>
      </c>
      <c r="F758" t="s">
        <v>4004</v>
      </c>
      <c r="G758" t="s">
        <v>4024</v>
      </c>
      <c r="H758" s="8">
        <v>45588</v>
      </c>
      <c r="I758" s="8">
        <v>46317</v>
      </c>
      <c r="J758" t="s">
        <v>3041</v>
      </c>
      <c r="K758" s="8">
        <v>219512</v>
      </c>
      <c r="M758">
        <v>220</v>
      </c>
      <c r="N758">
        <v>100</v>
      </c>
      <c r="O758" t="s">
        <v>4038</v>
      </c>
      <c r="P758" t="s">
        <v>4006</v>
      </c>
      <c r="Q758" t="s">
        <v>4076</v>
      </c>
      <c r="R758" t="s">
        <v>6031</v>
      </c>
      <c r="S758" t="s">
        <v>6032</v>
      </c>
      <c r="T758" t="s">
        <v>4404</v>
      </c>
      <c r="U758" t="s">
        <v>4063</v>
      </c>
      <c r="V758" t="s">
        <v>4011</v>
      </c>
      <c r="W758" t="s">
        <v>4190</v>
      </c>
      <c r="X758" t="s">
        <v>4080</v>
      </c>
      <c r="Y758" t="s">
        <v>4081</v>
      </c>
      <c r="Z758" t="s">
        <v>4320</v>
      </c>
      <c r="AA758" t="s">
        <v>4321</v>
      </c>
      <c r="AB758" t="s">
        <v>4322</v>
      </c>
      <c r="AC758" t="s">
        <v>4017</v>
      </c>
      <c r="AD758" t="s">
        <v>4018</v>
      </c>
      <c r="AE758" t="s">
        <v>4084</v>
      </c>
      <c r="AF758" t="s">
        <v>3282</v>
      </c>
      <c r="AG758" t="s">
        <v>3258</v>
      </c>
      <c r="AH758" t="s">
        <v>797</v>
      </c>
      <c r="AI758" t="s">
        <v>3048</v>
      </c>
      <c r="AJ758" t="s">
        <v>3296</v>
      </c>
      <c r="AK758" t="s">
        <v>3285</v>
      </c>
      <c r="AL758" t="s">
        <v>3275</v>
      </c>
      <c r="AM758" t="s">
        <v>3081</v>
      </c>
      <c r="AN758" t="s">
        <v>3055</v>
      </c>
    </row>
    <row r="759" spans="1:40" x14ac:dyDescent="0.25">
      <c r="A759">
        <v>6100446</v>
      </c>
      <c r="B759">
        <v>14670</v>
      </c>
      <c r="C759" t="s">
        <v>6038</v>
      </c>
      <c r="D759" t="s">
        <v>3298</v>
      </c>
      <c r="E759" s="8">
        <v>35867</v>
      </c>
      <c r="F759" t="s">
        <v>3298</v>
      </c>
      <c r="G759" t="s">
        <v>4024</v>
      </c>
      <c r="H759" s="8">
        <v>45589</v>
      </c>
      <c r="I759" s="8">
        <v>219512</v>
      </c>
      <c r="J759" t="s">
        <v>3041</v>
      </c>
      <c r="K759" s="8">
        <v>219512</v>
      </c>
      <c r="M759">
        <v>220</v>
      </c>
      <c r="N759">
        <v>100</v>
      </c>
      <c r="O759" t="s">
        <v>4038</v>
      </c>
      <c r="P759" t="s">
        <v>4026</v>
      </c>
      <c r="Q759" t="s">
        <v>4076</v>
      </c>
      <c r="R759" t="s">
        <v>6039</v>
      </c>
      <c r="S759" t="s">
        <v>4101</v>
      </c>
      <c r="T759" t="s">
        <v>3059</v>
      </c>
      <c r="U759" t="s">
        <v>4114</v>
      </c>
      <c r="V759" t="s">
        <v>4031</v>
      </c>
      <c r="W759" t="s">
        <v>4043</v>
      </c>
      <c r="X759" t="s">
        <v>5013</v>
      </c>
      <c r="Y759" t="s">
        <v>5014</v>
      </c>
      <c r="Z759" t="s">
        <v>3283</v>
      </c>
      <c r="AA759" t="s">
        <v>4357</v>
      </c>
      <c r="AB759" t="s">
        <v>4303</v>
      </c>
      <c r="AC759" t="s">
        <v>4036</v>
      </c>
      <c r="AD759" t="s">
        <v>4018</v>
      </c>
      <c r="AE759" t="s">
        <v>3060</v>
      </c>
      <c r="AF759" t="s">
        <v>4934</v>
      </c>
      <c r="AG759" t="s">
        <v>3298</v>
      </c>
      <c r="AH759" t="s">
        <v>1220</v>
      </c>
      <c r="AI759" t="s">
        <v>3074</v>
      </c>
      <c r="AJ759" t="s">
        <v>3284</v>
      </c>
      <c r="AK759" t="s">
        <v>3274</v>
      </c>
      <c r="AL759" t="s">
        <v>3275</v>
      </c>
      <c r="AM759" t="s">
        <v>3028</v>
      </c>
      <c r="AN759" t="s">
        <v>3063</v>
      </c>
    </row>
    <row r="760" spans="1:40" x14ac:dyDescent="0.25">
      <c r="A760">
        <v>1001376329</v>
      </c>
      <c r="B760">
        <v>14672</v>
      </c>
      <c r="C760" t="s">
        <v>6035</v>
      </c>
      <c r="D760" t="s">
        <v>6036</v>
      </c>
      <c r="E760" s="8">
        <v>43802</v>
      </c>
      <c r="F760" t="s">
        <v>3265</v>
      </c>
      <c r="G760" t="s">
        <v>4024</v>
      </c>
      <c r="H760" s="8">
        <v>45589</v>
      </c>
      <c r="I760" s="8">
        <v>219512</v>
      </c>
      <c r="J760" t="s">
        <v>3041</v>
      </c>
      <c r="K760" s="8">
        <v>219512</v>
      </c>
      <c r="M760">
        <v>220</v>
      </c>
      <c r="N760">
        <v>100</v>
      </c>
      <c r="O760" t="s">
        <v>4038</v>
      </c>
      <c r="P760" t="s">
        <v>4177</v>
      </c>
      <c r="Q760" t="s">
        <v>4027</v>
      </c>
      <c r="R760" t="s">
        <v>6037</v>
      </c>
      <c r="S760" t="s">
        <v>4989</v>
      </c>
      <c r="T760" t="s">
        <v>3059</v>
      </c>
      <c r="U760" t="s">
        <v>4049</v>
      </c>
      <c r="V760" t="s">
        <v>4356</v>
      </c>
      <c r="W760" t="s">
        <v>4043</v>
      </c>
      <c r="X760" t="s">
        <v>3270</v>
      </c>
      <c r="Y760" t="s">
        <v>4238</v>
      </c>
      <c r="Z760" t="s">
        <v>3283</v>
      </c>
      <c r="AA760" t="s">
        <v>4357</v>
      </c>
      <c r="AB760" t="s">
        <v>4303</v>
      </c>
      <c r="AC760" t="s">
        <v>4036</v>
      </c>
      <c r="AD760" t="s">
        <v>4018</v>
      </c>
      <c r="AE760" t="s">
        <v>3060</v>
      </c>
      <c r="AF760" t="s">
        <v>3271</v>
      </c>
      <c r="AG760" t="s">
        <v>3265</v>
      </c>
      <c r="AH760" t="s">
        <v>1220</v>
      </c>
      <c r="AI760" t="s">
        <v>3074</v>
      </c>
      <c r="AJ760" t="s">
        <v>3284</v>
      </c>
      <c r="AK760" t="s">
        <v>3274</v>
      </c>
      <c r="AL760" t="s">
        <v>3275</v>
      </c>
      <c r="AM760" t="s">
        <v>3028</v>
      </c>
      <c r="AN760" t="s">
        <v>3063</v>
      </c>
    </row>
    <row r="761" spans="1:40" x14ac:dyDescent="0.25">
      <c r="A761">
        <v>71712077</v>
      </c>
      <c r="B761">
        <v>14673</v>
      </c>
      <c r="C761" t="s">
        <v>6040</v>
      </c>
      <c r="D761" t="s">
        <v>3265</v>
      </c>
      <c r="E761" s="8">
        <v>32125</v>
      </c>
      <c r="F761" t="s">
        <v>3265</v>
      </c>
      <c r="G761" t="s">
        <v>4024</v>
      </c>
      <c r="H761" s="8">
        <v>45589</v>
      </c>
      <c r="I761" s="8">
        <v>219512</v>
      </c>
      <c r="J761" t="s">
        <v>3041</v>
      </c>
      <c r="K761" s="8">
        <v>219512</v>
      </c>
      <c r="M761">
        <v>220</v>
      </c>
      <c r="N761">
        <v>100</v>
      </c>
      <c r="O761" t="s">
        <v>4038</v>
      </c>
      <c r="P761" t="s">
        <v>4177</v>
      </c>
      <c r="Q761" t="s">
        <v>4076</v>
      </c>
      <c r="R761" t="s">
        <v>6041</v>
      </c>
      <c r="S761" t="s">
        <v>4029</v>
      </c>
      <c r="T761" t="s">
        <v>3059</v>
      </c>
      <c r="U761" t="s">
        <v>4049</v>
      </c>
      <c r="V761" t="s">
        <v>4031</v>
      </c>
      <c r="W761" t="s">
        <v>4043</v>
      </c>
      <c r="X761" t="s">
        <v>3270</v>
      </c>
      <c r="Y761" t="s">
        <v>4238</v>
      </c>
      <c r="Z761" t="s">
        <v>3283</v>
      </c>
      <c r="AA761" t="s">
        <v>4357</v>
      </c>
      <c r="AB761" t="s">
        <v>4303</v>
      </c>
      <c r="AC761" t="s">
        <v>4036</v>
      </c>
      <c r="AD761" t="s">
        <v>4018</v>
      </c>
      <c r="AE761" t="s">
        <v>3060</v>
      </c>
      <c r="AF761" t="s">
        <v>3271</v>
      </c>
      <c r="AG761" t="s">
        <v>3265</v>
      </c>
      <c r="AH761" t="s">
        <v>1220</v>
      </c>
      <c r="AI761" t="s">
        <v>3074</v>
      </c>
      <c r="AJ761" t="s">
        <v>3284</v>
      </c>
      <c r="AK761" t="s">
        <v>3274</v>
      </c>
      <c r="AL761" t="s">
        <v>3275</v>
      </c>
      <c r="AM761" t="s">
        <v>3028</v>
      </c>
      <c r="AN761" t="s">
        <v>3063</v>
      </c>
    </row>
    <row r="762" spans="1:40" x14ac:dyDescent="0.25">
      <c r="A762">
        <v>1233490185</v>
      </c>
      <c r="B762">
        <v>14683</v>
      </c>
      <c r="C762" t="s">
        <v>6042</v>
      </c>
      <c r="D762" t="s">
        <v>4004</v>
      </c>
      <c r="E762" s="8">
        <v>42251</v>
      </c>
      <c r="F762" t="s">
        <v>4004</v>
      </c>
      <c r="G762" t="s">
        <v>4024</v>
      </c>
      <c r="H762" s="8">
        <v>45591</v>
      </c>
      <c r="I762" s="8">
        <v>219512</v>
      </c>
      <c r="J762" t="s">
        <v>3041</v>
      </c>
      <c r="K762" s="8">
        <v>219512</v>
      </c>
      <c r="M762">
        <v>220</v>
      </c>
      <c r="N762">
        <v>100</v>
      </c>
      <c r="O762" t="s">
        <v>4067</v>
      </c>
      <c r="P762" t="s">
        <v>4177</v>
      </c>
      <c r="Q762" t="s">
        <v>4076</v>
      </c>
      <c r="R762" t="s">
        <v>6043</v>
      </c>
      <c r="S762" t="s">
        <v>6044</v>
      </c>
      <c r="T762" t="s">
        <v>3068</v>
      </c>
      <c r="U762" t="s">
        <v>4063</v>
      </c>
      <c r="V762" t="s">
        <v>4011</v>
      </c>
      <c r="W762" t="s">
        <v>4043</v>
      </c>
      <c r="X762" t="s">
        <v>4032</v>
      </c>
      <c r="Y762" t="s">
        <v>4033</v>
      </c>
      <c r="Z762" t="s">
        <v>4064</v>
      </c>
      <c r="AA762" t="s">
        <v>4065</v>
      </c>
      <c r="AB762" t="s">
        <v>4110</v>
      </c>
      <c r="AC762" t="s">
        <v>4017</v>
      </c>
      <c r="AD762" t="s">
        <v>4018</v>
      </c>
      <c r="AE762" t="s">
        <v>3060</v>
      </c>
      <c r="AF762" t="s">
        <v>3282</v>
      </c>
      <c r="AG762" t="s">
        <v>3258</v>
      </c>
      <c r="AH762" t="s">
        <v>2500</v>
      </c>
      <c r="AI762" t="s">
        <v>249</v>
      </c>
      <c r="AJ762" t="s">
        <v>249</v>
      </c>
      <c r="AK762" t="s">
        <v>3274</v>
      </c>
      <c r="AL762" t="s">
        <v>3275</v>
      </c>
      <c r="AM762" t="s">
        <v>3028</v>
      </c>
      <c r="AN762" t="s">
        <v>3055</v>
      </c>
    </row>
    <row r="763" spans="1:40" x14ac:dyDescent="0.25">
      <c r="A763">
        <v>1110495434</v>
      </c>
      <c r="B763">
        <v>14696</v>
      </c>
      <c r="C763" t="s">
        <v>6045</v>
      </c>
      <c r="D763" t="s">
        <v>3309</v>
      </c>
      <c r="E763" s="8">
        <v>39533</v>
      </c>
      <c r="F763" t="s">
        <v>3309</v>
      </c>
      <c r="G763" t="s">
        <v>4024</v>
      </c>
      <c r="H763" s="8">
        <v>45593</v>
      </c>
      <c r="I763" s="8">
        <v>46322</v>
      </c>
      <c r="J763" t="s">
        <v>3041</v>
      </c>
      <c r="K763" s="8">
        <v>219512</v>
      </c>
      <c r="M763">
        <v>220</v>
      </c>
      <c r="N763">
        <v>100</v>
      </c>
      <c r="O763" t="s">
        <v>4038</v>
      </c>
      <c r="P763" t="s">
        <v>4055</v>
      </c>
      <c r="Q763" t="s">
        <v>4076</v>
      </c>
      <c r="R763" t="s">
        <v>6046</v>
      </c>
      <c r="S763" t="s">
        <v>4029</v>
      </c>
      <c r="T763" t="s">
        <v>3063</v>
      </c>
      <c r="U763" t="s">
        <v>4438</v>
      </c>
      <c r="V763" t="s">
        <v>4042</v>
      </c>
      <c r="W763" t="s">
        <v>4190</v>
      </c>
      <c r="X763" t="s">
        <v>3574</v>
      </c>
      <c r="Y763" t="s">
        <v>4258</v>
      </c>
      <c r="Z763" t="s">
        <v>2796</v>
      </c>
      <c r="AA763" t="s">
        <v>4251</v>
      </c>
      <c r="AB763" t="s">
        <v>4097</v>
      </c>
      <c r="AC763" t="s">
        <v>4036</v>
      </c>
      <c r="AD763" t="s">
        <v>4018</v>
      </c>
      <c r="AE763" t="s">
        <v>3060</v>
      </c>
      <c r="AF763" t="s">
        <v>3575</v>
      </c>
      <c r="AG763" t="s">
        <v>3309</v>
      </c>
      <c r="AH763" t="s">
        <v>815</v>
      </c>
      <c r="AI763" t="s">
        <v>3074</v>
      </c>
      <c r="AJ763" t="s">
        <v>3073</v>
      </c>
      <c r="AK763" t="s">
        <v>3274</v>
      </c>
      <c r="AL763" t="s">
        <v>3275</v>
      </c>
      <c r="AM763" t="s">
        <v>3028</v>
      </c>
      <c r="AN763" t="s">
        <v>3063</v>
      </c>
    </row>
    <row r="764" spans="1:40" x14ac:dyDescent="0.25">
      <c r="A764">
        <v>1118297104</v>
      </c>
      <c r="B764">
        <v>14704</v>
      </c>
      <c r="C764" t="s">
        <v>6053</v>
      </c>
      <c r="D764" t="s">
        <v>4503</v>
      </c>
      <c r="E764" s="8">
        <v>40140</v>
      </c>
      <c r="F764" t="s">
        <v>3298</v>
      </c>
      <c r="G764" t="s">
        <v>4024</v>
      </c>
      <c r="H764" s="8">
        <v>45594</v>
      </c>
      <c r="I764" s="8">
        <v>219512</v>
      </c>
      <c r="J764" t="s">
        <v>3041</v>
      </c>
      <c r="K764" s="8">
        <v>219512</v>
      </c>
      <c r="M764">
        <v>220</v>
      </c>
      <c r="N764">
        <v>100</v>
      </c>
      <c r="O764" t="s">
        <v>4038</v>
      </c>
      <c r="P764" t="s">
        <v>4055</v>
      </c>
      <c r="Q764" t="s">
        <v>4027</v>
      </c>
      <c r="R764" t="s">
        <v>6054</v>
      </c>
      <c r="S764" t="s">
        <v>4029</v>
      </c>
      <c r="T764" t="s">
        <v>3059</v>
      </c>
      <c r="U764" t="s">
        <v>4114</v>
      </c>
      <c r="V764" t="s">
        <v>4031</v>
      </c>
      <c r="W764" t="s">
        <v>4043</v>
      </c>
      <c r="X764" t="s">
        <v>5013</v>
      </c>
      <c r="Y764" t="s">
        <v>5014</v>
      </c>
      <c r="Z764" t="s">
        <v>3283</v>
      </c>
      <c r="AA764" t="s">
        <v>4357</v>
      </c>
      <c r="AB764" t="s">
        <v>4303</v>
      </c>
      <c r="AC764" t="s">
        <v>4036</v>
      </c>
      <c r="AD764" t="s">
        <v>4018</v>
      </c>
      <c r="AE764" t="s">
        <v>3060</v>
      </c>
      <c r="AF764" t="s">
        <v>4934</v>
      </c>
      <c r="AG764" t="s">
        <v>3298</v>
      </c>
      <c r="AH764" t="s">
        <v>1220</v>
      </c>
      <c r="AI764" t="s">
        <v>3074</v>
      </c>
      <c r="AJ764" t="s">
        <v>3284</v>
      </c>
      <c r="AK764" t="s">
        <v>3274</v>
      </c>
      <c r="AL764" t="s">
        <v>3275</v>
      </c>
      <c r="AM764" t="s">
        <v>3028</v>
      </c>
      <c r="AN764" t="s">
        <v>3063</v>
      </c>
    </row>
    <row r="765" spans="1:40" x14ac:dyDescent="0.25">
      <c r="A765">
        <v>1143935487</v>
      </c>
      <c r="B765">
        <v>14705</v>
      </c>
      <c r="C765" t="s">
        <v>6049</v>
      </c>
      <c r="D765" t="s">
        <v>3298</v>
      </c>
      <c r="E765" s="8">
        <v>39778</v>
      </c>
      <c r="F765" t="s">
        <v>3298</v>
      </c>
      <c r="G765" t="s">
        <v>4024</v>
      </c>
      <c r="H765" s="8">
        <v>45594</v>
      </c>
      <c r="I765" s="8">
        <v>219512</v>
      </c>
      <c r="J765" t="s">
        <v>3041</v>
      </c>
      <c r="K765" s="8">
        <v>219512</v>
      </c>
      <c r="M765">
        <v>220</v>
      </c>
      <c r="N765">
        <v>100</v>
      </c>
      <c r="O765" t="s">
        <v>4038</v>
      </c>
      <c r="P765" t="s">
        <v>4086</v>
      </c>
      <c r="Q765" t="s">
        <v>4027</v>
      </c>
      <c r="R765" t="s">
        <v>6050</v>
      </c>
      <c r="S765" t="s">
        <v>4989</v>
      </c>
      <c r="T765" t="s">
        <v>3059</v>
      </c>
      <c r="U765" t="s">
        <v>4114</v>
      </c>
      <c r="V765" t="s">
        <v>4356</v>
      </c>
      <c r="W765" t="s">
        <v>4043</v>
      </c>
      <c r="X765" t="s">
        <v>5013</v>
      </c>
      <c r="Y765" t="s">
        <v>5014</v>
      </c>
      <c r="Z765" t="s">
        <v>3283</v>
      </c>
      <c r="AA765" t="s">
        <v>4357</v>
      </c>
      <c r="AB765" t="s">
        <v>4303</v>
      </c>
      <c r="AC765" t="s">
        <v>4036</v>
      </c>
      <c r="AD765" t="s">
        <v>4018</v>
      </c>
      <c r="AE765" t="s">
        <v>3060</v>
      </c>
      <c r="AF765" t="s">
        <v>4934</v>
      </c>
      <c r="AG765" t="s">
        <v>3298</v>
      </c>
      <c r="AH765" t="s">
        <v>1220</v>
      </c>
      <c r="AI765" t="s">
        <v>3074</v>
      </c>
      <c r="AJ765" t="s">
        <v>3284</v>
      </c>
      <c r="AK765" t="s">
        <v>3274</v>
      </c>
      <c r="AL765" t="s">
        <v>3275</v>
      </c>
      <c r="AM765" t="s">
        <v>3028</v>
      </c>
      <c r="AN765" t="s">
        <v>3063</v>
      </c>
    </row>
    <row r="766" spans="1:40" x14ac:dyDescent="0.25">
      <c r="A766">
        <v>94515551</v>
      </c>
      <c r="B766">
        <v>14706</v>
      </c>
      <c r="C766" t="s">
        <v>6057</v>
      </c>
      <c r="D766" t="s">
        <v>3298</v>
      </c>
      <c r="E766" s="8">
        <v>35248</v>
      </c>
      <c r="F766" t="s">
        <v>3298</v>
      </c>
      <c r="G766" t="s">
        <v>4024</v>
      </c>
      <c r="H766" s="8">
        <v>45594</v>
      </c>
      <c r="I766" s="8">
        <v>219512</v>
      </c>
      <c r="J766" t="s">
        <v>3041</v>
      </c>
      <c r="K766" s="8">
        <v>219512</v>
      </c>
      <c r="M766">
        <v>220</v>
      </c>
      <c r="N766">
        <v>100</v>
      </c>
      <c r="O766" t="s">
        <v>4038</v>
      </c>
      <c r="P766" t="s">
        <v>4142</v>
      </c>
      <c r="Q766" t="s">
        <v>4007</v>
      </c>
      <c r="R766" t="s">
        <v>6058</v>
      </c>
      <c r="S766" t="s">
        <v>3100</v>
      </c>
      <c r="T766" t="s">
        <v>3059</v>
      </c>
      <c r="U766" t="s">
        <v>4114</v>
      </c>
      <c r="V766" t="s">
        <v>4356</v>
      </c>
      <c r="W766" t="s">
        <v>4043</v>
      </c>
      <c r="X766" t="s">
        <v>5013</v>
      </c>
      <c r="Y766" t="s">
        <v>5014</v>
      </c>
      <c r="Z766" t="s">
        <v>3283</v>
      </c>
      <c r="AA766" t="s">
        <v>4357</v>
      </c>
      <c r="AB766" t="s">
        <v>4303</v>
      </c>
      <c r="AC766" t="s">
        <v>4036</v>
      </c>
      <c r="AD766" t="s">
        <v>4018</v>
      </c>
      <c r="AE766" t="s">
        <v>3060</v>
      </c>
      <c r="AF766" t="s">
        <v>4934</v>
      </c>
      <c r="AG766" t="s">
        <v>3298</v>
      </c>
      <c r="AH766" t="s">
        <v>1220</v>
      </c>
      <c r="AI766" t="s">
        <v>3074</v>
      </c>
      <c r="AJ766" t="s">
        <v>3284</v>
      </c>
      <c r="AK766" t="s">
        <v>3274</v>
      </c>
      <c r="AL766" t="s">
        <v>3275</v>
      </c>
      <c r="AM766" t="s">
        <v>3028</v>
      </c>
      <c r="AN766" t="s">
        <v>3063</v>
      </c>
    </row>
    <row r="767" spans="1:40" x14ac:dyDescent="0.25">
      <c r="A767">
        <v>14896219</v>
      </c>
      <c r="B767">
        <v>14707</v>
      </c>
      <c r="C767" t="s">
        <v>6055</v>
      </c>
      <c r="D767" t="s">
        <v>4527</v>
      </c>
      <c r="E767" s="8">
        <v>33449</v>
      </c>
      <c r="F767" t="s">
        <v>3298</v>
      </c>
      <c r="G767" t="s">
        <v>4024</v>
      </c>
      <c r="H767" s="8">
        <v>45594</v>
      </c>
      <c r="I767" s="8">
        <v>219512</v>
      </c>
      <c r="J767" t="s">
        <v>3041</v>
      </c>
      <c r="K767" s="8">
        <v>219512</v>
      </c>
      <c r="M767">
        <v>220</v>
      </c>
      <c r="N767">
        <v>100</v>
      </c>
      <c r="O767" t="s">
        <v>4038</v>
      </c>
      <c r="P767" t="s">
        <v>4445</v>
      </c>
      <c r="Q767" t="s">
        <v>4046</v>
      </c>
      <c r="R767" t="s">
        <v>6056</v>
      </c>
      <c r="S767" t="s">
        <v>3100</v>
      </c>
      <c r="T767" t="s">
        <v>3059</v>
      </c>
      <c r="U767" t="s">
        <v>4114</v>
      </c>
      <c r="V767" t="s">
        <v>4356</v>
      </c>
      <c r="W767" t="s">
        <v>4043</v>
      </c>
      <c r="X767" t="s">
        <v>5013</v>
      </c>
      <c r="Y767" t="s">
        <v>5014</v>
      </c>
      <c r="Z767" t="s">
        <v>3283</v>
      </c>
      <c r="AA767" t="s">
        <v>4357</v>
      </c>
      <c r="AB767" t="s">
        <v>4303</v>
      </c>
      <c r="AC767" t="s">
        <v>4036</v>
      </c>
      <c r="AD767" t="s">
        <v>4018</v>
      </c>
      <c r="AE767" t="s">
        <v>3060</v>
      </c>
      <c r="AF767" t="s">
        <v>4934</v>
      </c>
      <c r="AG767" t="s">
        <v>3298</v>
      </c>
      <c r="AH767" t="s">
        <v>1220</v>
      </c>
      <c r="AI767" t="s">
        <v>3074</v>
      </c>
      <c r="AJ767" t="s">
        <v>3284</v>
      </c>
      <c r="AK767" t="s">
        <v>3274</v>
      </c>
      <c r="AL767" t="s">
        <v>3275</v>
      </c>
      <c r="AM767" t="s">
        <v>3028</v>
      </c>
      <c r="AN767" t="s">
        <v>3063</v>
      </c>
    </row>
    <row r="768" spans="1:40" x14ac:dyDescent="0.25">
      <c r="A768">
        <v>1152683509</v>
      </c>
      <c r="B768">
        <v>14712</v>
      </c>
      <c r="C768" t="s">
        <v>6047</v>
      </c>
      <c r="D768" t="s">
        <v>3265</v>
      </c>
      <c r="E768" s="8">
        <v>40038</v>
      </c>
      <c r="F768" t="s">
        <v>3265</v>
      </c>
      <c r="G768" t="s">
        <v>4024</v>
      </c>
      <c r="H768" s="8">
        <v>45594</v>
      </c>
      <c r="I768" s="8">
        <v>219512</v>
      </c>
      <c r="J768" t="s">
        <v>3041</v>
      </c>
      <c r="K768" s="8">
        <v>219512</v>
      </c>
      <c r="M768">
        <v>220</v>
      </c>
      <c r="N768">
        <v>100</v>
      </c>
      <c r="O768" t="s">
        <v>4038</v>
      </c>
      <c r="P768" t="s">
        <v>4177</v>
      </c>
      <c r="Q768" t="s">
        <v>4027</v>
      </c>
      <c r="R768" t="s">
        <v>6048</v>
      </c>
      <c r="S768" t="s">
        <v>5754</v>
      </c>
      <c r="T768" t="s">
        <v>3059</v>
      </c>
      <c r="U768" t="s">
        <v>4049</v>
      </c>
      <c r="V768" t="s">
        <v>4031</v>
      </c>
      <c r="W768" t="s">
        <v>4043</v>
      </c>
      <c r="X768" t="s">
        <v>3270</v>
      </c>
      <c r="Y768" t="s">
        <v>4238</v>
      </c>
      <c r="Z768" t="s">
        <v>3283</v>
      </c>
      <c r="AA768" t="s">
        <v>4357</v>
      </c>
      <c r="AB768" t="s">
        <v>4303</v>
      </c>
      <c r="AC768" t="s">
        <v>4036</v>
      </c>
      <c r="AD768" t="s">
        <v>4018</v>
      </c>
      <c r="AE768" t="s">
        <v>3060</v>
      </c>
      <c r="AF768" t="s">
        <v>3271</v>
      </c>
      <c r="AG768" t="s">
        <v>3265</v>
      </c>
      <c r="AH768" t="s">
        <v>1220</v>
      </c>
      <c r="AI768" t="s">
        <v>3074</v>
      </c>
      <c r="AJ768" t="s">
        <v>3284</v>
      </c>
      <c r="AK768" t="s">
        <v>3274</v>
      </c>
      <c r="AL768" t="s">
        <v>3275</v>
      </c>
      <c r="AM768" t="s">
        <v>3028</v>
      </c>
      <c r="AN768" t="s">
        <v>3063</v>
      </c>
    </row>
    <row r="769" spans="1:40" x14ac:dyDescent="0.25">
      <c r="A769">
        <v>98567007</v>
      </c>
      <c r="B769">
        <v>14713</v>
      </c>
      <c r="C769" t="s">
        <v>6051</v>
      </c>
      <c r="D769" t="s">
        <v>4253</v>
      </c>
      <c r="E769" s="8">
        <v>33877</v>
      </c>
      <c r="F769" t="s">
        <v>3265</v>
      </c>
      <c r="G769" t="s">
        <v>4024</v>
      </c>
      <c r="H769" s="8">
        <v>45594</v>
      </c>
      <c r="I769" s="8">
        <v>219512</v>
      </c>
      <c r="J769" t="s">
        <v>3041</v>
      </c>
      <c r="K769" s="8">
        <v>219512</v>
      </c>
      <c r="M769">
        <v>220</v>
      </c>
      <c r="N769">
        <v>100</v>
      </c>
      <c r="O769" t="s">
        <v>4038</v>
      </c>
      <c r="P769" t="s">
        <v>4177</v>
      </c>
      <c r="Q769" t="s">
        <v>4007</v>
      </c>
      <c r="R769" t="s">
        <v>6052</v>
      </c>
      <c r="S769" t="s">
        <v>3100</v>
      </c>
      <c r="T769" t="s">
        <v>3059</v>
      </c>
      <c r="U769" t="s">
        <v>4049</v>
      </c>
      <c r="V769" t="s">
        <v>4356</v>
      </c>
      <c r="W769" t="s">
        <v>4043</v>
      </c>
      <c r="X769" t="s">
        <v>3270</v>
      </c>
      <c r="Y769" t="s">
        <v>4238</v>
      </c>
      <c r="Z769" t="s">
        <v>3283</v>
      </c>
      <c r="AA769" t="s">
        <v>4357</v>
      </c>
      <c r="AB769" t="s">
        <v>4303</v>
      </c>
      <c r="AC769" t="s">
        <v>4036</v>
      </c>
      <c r="AD769" t="s">
        <v>4018</v>
      </c>
      <c r="AE769" t="s">
        <v>3060</v>
      </c>
      <c r="AF769" t="s">
        <v>3271</v>
      </c>
      <c r="AG769" t="s">
        <v>3265</v>
      </c>
      <c r="AH769" t="s">
        <v>1220</v>
      </c>
      <c r="AI769" t="s">
        <v>3074</v>
      </c>
      <c r="AJ769" t="s">
        <v>3284</v>
      </c>
      <c r="AK769" t="s">
        <v>3274</v>
      </c>
      <c r="AL769" t="s">
        <v>3275</v>
      </c>
      <c r="AM769" t="s">
        <v>3028</v>
      </c>
      <c r="AN769" t="s">
        <v>3063</v>
      </c>
    </row>
    <row r="770" spans="1:40" x14ac:dyDescent="0.25">
      <c r="A770">
        <v>94374925</v>
      </c>
      <c r="B770">
        <v>14731</v>
      </c>
      <c r="C770" t="s">
        <v>6067</v>
      </c>
      <c r="D770" t="s">
        <v>3298</v>
      </c>
      <c r="E770" s="8">
        <v>33235</v>
      </c>
      <c r="F770" t="s">
        <v>3298</v>
      </c>
      <c r="G770" t="s">
        <v>4024</v>
      </c>
      <c r="H770" s="8">
        <v>45597</v>
      </c>
      <c r="I770" s="8">
        <v>219512</v>
      </c>
      <c r="J770" t="s">
        <v>3041</v>
      </c>
      <c r="K770" s="8">
        <v>219512</v>
      </c>
      <c r="M770">
        <v>220</v>
      </c>
      <c r="N770">
        <v>100</v>
      </c>
      <c r="O770" t="s">
        <v>4038</v>
      </c>
      <c r="P770" t="s">
        <v>4445</v>
      </c>
      <c r="Q770" t="s">
        <v>4007</v>
      </c>
      <c r="R770" t="s">
        <v>6068</v>
      </c>
      <c r="S770" t="s">
        <v>4029</v>
      </c>
      <c r="T770" t="s">
        <v>3059</v>
      </c>
      <c r="U770" t="s">
        <v>4114</v>
      </c>
      <c r="V770" t="s">
        <v>4031</v>
      </c>
      <c r="W770" t="s">
        <v>4043</v>
      </c>
      <c r="X770" t="s">
        <v>5013</v>
      </c>
      <c r="Y770" t="s">
        <v>5014</v>
      </c>
      <c r="Z770" t="s">
        <v>3283</v>
      </c>
      <c r="AA770" t="s">
        <v>4357</v>
      </c>
      <c r="AB770" t="s">
        <v>4303</v>
      </c>
      <c r="AC770" t="s">
        <v>4036</v>
      </c>
      <c r="AD770" t="s">
        <v>4018</v>
      </c>
      <c r="AE770" t="s">
        <v>3060</v>
      </c>
      <c r="AF770" t="s">
        <v>4934</v>
      </c>
      <c r="AG770" t="s">
        <v>3298</v>
      </c>
      <c r="AH770" t="s">
        <v>1220</v>
      </c>
      <c r="AI770" t="s">
        <v>3074</v>
      </c>
      <c r="AJ770" t="s">
        <v>3284</v>
      </c>
      <c r="AK770" t="s">
        <v>3274</v>
      </c>
      <c r="AL770" t="s">
        <v>3275</v>
      </c>
      <c r="AM770" t="s">
        <v>3028</v>
      </c>
      <c r="AN770" t="s">
        <v>3063</v>
      </c>
    </row>
    <row r="771" spans="1:40" x14ac:dyDescent="0.25">
      <c r="A771">
        <v>14639994</v>
      </c>
      <c r="B771">
        <v>14732</v>
      </c>
      <c r="C771" t="s">
        <v>6065</v>
      </c>
      <c r="D771" t="s">
        <v>3298</v>
      </c>
      <c r="E771" s="8">
        <v>37830</v>
      </c>
      <c r="F771" t="s">
        <v>3298</v>
      </c>
      <c r="G771" t="s">
        <v>4024</v>
      </c>
      <c r="H771" s="8">
        <v>45597</v>
      </c>
      <c r="I771" s="8">
        <v>219512</v>
      </c>
      <c r="J771" t="s">
        <v>3041</v>
      </c>
      <c r="K771" s="8">
        <v>219512</v>
      </c>
      <c r="M771">
        <v>220</v>
      </c>
      <c r="N771">
        <v>100</v>
      </c>
      <c r="O771" t="s">
        <v>4038</v>
      </c>
      <c r="P771" t="s">
        <v>4177</v>
      </c>
      <c r="Q771" t="s">
        <v>4046</v>
      </c>
      <c r="R771" t="s">
        <v>6066</v>
      </c>
      <c r="S771" t="s">
        <v>3100</v>
      </c>
      <c r="T771" t="s">
        <v>3059</v>
      </c>
      <c r="U771" t="s">
        <v>4114</v>
      </c>
      <c r="V771" t="s">
        <v>4356</v>
      </c>
      <c r="W771" t="s">
        <v>4043</v>
      </c>
      <c r="X771" t="s">
        <v>5013</v>
      </c>
      <c r="Y771" t="s">
        <v>5014</v>
      </c>
      <c r="Z771" t="s">
        <v>3283</v>
      </c>
      <c r="AA771" t="s">
        <v>4357</v>
      </c>
      <c r="AB771" t="s">
        <v>4303</v>
      </c>
      <c r="AC771" t="s">
        <v>4036</v>
      </c>
      <c r="AD771" t="s">
        <v>4018</v>
      </c>
      <c r="AE771" t="s">
        <v>3060</v>
      </c>
      <c r="AF771" t="s">
        <v>4934</v>
      </c>
      <c r="AG771" t="s">
        <v>3298</v>
      </c>
      <c r="AH771" t="s">
        <v>1220</v>
      </c>
      <c r="AI771" t="s">
        <v>3074</v>
      </c>
      <c r="AJ771" t="s">
        <v>3284</v>
      </c>
      <c r="AK771" t="s">
        <v>3274</v>
      </c>
      <c r="AL771" t="s">
        <v>3275</v>
      </c>
      <c r="AM771" t="s">
        <v>3028</v>
      </c>
      <c r="AN771" t="s">
        <v>3063</v>
      </c>
    </row>
    <row r="772" spans="1:40" x14ac:dyDescent="0.25">
      <c r="A772">
        <v>1007681978</v>
      </c>
      <c r="B772">
        <v>14733</v>
      </c>
      <c r="C772" t="s">
        <v>6061</v>
      </c>
      <c r="D772" t="s">
        <v>4746</v>
      </c>
      <c r="E772" s="8">
        <v>40892</v>
      </c>
      <c r="F772" t="s">
        <v>3298</v>
      </c>
      <c r="G772" t="s">
        <v>4024</v>
      </c>
      <c r="H772" s="8">
        <v>45597</v>
      </c>
      <c r="I772" s="8">
        <v>219512</v>
      </c>
      <c r="J772" t="s">
        <v>3041</v>
      </c>
      <c r="K772" s="8">
        <v>219512</v>
      </c>
      <c r="M772">
        <v>220</v>
      </c>
      <c r="N772">
        <v>100</v>
      </c>
      <c r="O772" t="s">
        <v>4038</v>
      </c>
      <c r="P772" t="s">
        <v>4055</v>
      </c>
      <c r="Q772" t="s">
        <v>4027</v>
      </c>
      <c r="R772" t="s">
        <v>6062</v>
      </c>
      <c r="S772" t="s">
        <v>4101</v>
      </c>
      <c r="T772" t="s">
        <v>3059</v>
      </c>
      <c r="U772" t="s">
        <v>4114</v>
      </c>
      <c r="V772" t="s">
        <v>4031</v>
      </c>
      <c r="W772" t="s">
        <v>4043</v>
      </c>
      <c r="X772" t="s">
        <v>5013</v>
      </c>
      <c r="Y772" t="s">
        <v>5014</v>
      </c>
      <c r="Z772" t="s">
        <v>3283</v>
      </c>
      <c r="AA772" t="s">
        <v>4357</v>
      </c>
      <c r="AB772" t="s">
        <v>4303</v>
      </c>
      <c r="AC772" t="s">
        <v>4036</v>
      </c>
      <c r="AD772" t="s">
        <v>4018</v>
      </c>
      <c r="AE772" t="s">
        <v>3060</v>
      </c>
      <c r="AF772" t="s">
        <v>4934</v>
      </c>
      <c r="AG772" t="s">
        <v>3298</v>
      </c>
      <c r="AH772" t="s">
        <v>1220</v>
      </c>
      <c r="AI772" t="s">
        <v>3074</v>
      </c>
      <c r="AJ772" t="s">
        <v>3284</v>
      </c>
      <c r="AK772" t="s">
        <v>3274</v>
      </c>
      <c r="AL772" t="s">
        <v>3275</v>
      </c>
      <c r="AM772" t="s">
        <v>3028</v>
      </c>
      <c r="AN772" t="s">
        <v>3063</v>
      </c>
    </row>
    <row r="773" spans="1:40" x14ac:dyDescent="0.25">
      <c r="A773">
        <v>1143938226</v>
      </c>
      <c r="B773">
        <v>14734</v>
      </c>
      <c r="C773" t="s">
        <v>6059</v>
      </c>
      <c r="D773" t="s">
        <v>3298</v>
      </c>
      <c r="E773" s="8">
        <v>39933</v>
      </c>
      <c r="F773" t="s">
        <v>3298</v>
      </c>
      <c r="G773" t="s">
        <v>4024</v>
      </c>
      <c r="H773" s="8">
        <v>45597</v>
      </c>
      <c r="I773" s="8">
        <v>219512</v>
      </c>
      <c r="J773" t="s">
        <v>3041</v>
      </c>
      <c r="K773" s="8">
        <v>219512</v>
      </c>
      <c r="M773">
        <v>220</v>
      </c>
      <c r="N773">
        <v>100</v>
      </c>
      <c r="O773" t="s">
        <v>4038</v>
      </c>
      <c r="P773" t="s">
        <v>4177</v>
      </c>
      <c r="Q773" t="s">
        <v>4027</v>
      </c>
      <c r="R773" t="s">
        <v>6060</v>
      </c>
      <c r="S773" t="s">
        <v>3100</v>
      </c>
      <c r="T773" t="s">
        <v>3059</v>
      </c>
      <c r="U773" t="s">
        <v>4114</v>
      </c>
      <c r="V773" t="s">
        <v>4356</v>
      </c>
      <c r="W773" t="s">
        <v>4043</v>
      </c>
      <c r="X773" t="s">
        <v>5013</v>
      </c>
      <c r="Y773" t="s">
        <v>5014</v>
      </c>
      <c r="Z773" t="s">
        <v>3283</v>
      </c>
      <c r="AA773" t="s">
        <v>4357</v>
      </c>
      <c r="AB773" t="s">
        <v>4303</v>
      </c>
      <c r="AC773" t="s">
        <v>4036</v>
      </c>
      <c r="AD773" t="s">
        <v>4018</v>
      </c>
      <c r="AE773" t="s">
        <v>3060</v>
      </c>
      <c r="AF773" t="s">
        <v>4934</v>
      </c>
      <c r="AG773" t="s">
        <v>3298</v>
      </c>
      <c r="AH773" t="s">
        <v>1220</v>
      </c>
      <c r="AI773" t="s">
        <v>3074</v>
      </c>
      <c r="AJ773" t="s">
        <v>3284</v>
      </c>
      <c r="AK773" t="s">
        <v>3274</v>
      </c>
      <c r="AL773" t="s">
        <v>3275</v>
      </c>
      <c r="AM773" t="s">
        <v>3028</v>
      </c>
      <c r="AN773" t="s">
        <v>3063</v>
      </c>
    </row>
    <row r="774" spans="1:40" x14ac:dyDescent="0.25">
      <c r="A774">
        <v>1117531952</v>
      </c>
      <c r="B774">
        <v>14736</v>
      </c>
      <c r="C774" t="s">
        <v>6063</v>
      </c>
      <c r="D774" t="s">
        <v>3337</v>
      </c>
      <c r="E774" s="8">
        <v>41064</v>
      </c>
      <c r="F774" t="s">
        <v>3337</v>
      </c>
      <c r="G774" t="s">
        <v>4024</v>
      </c>
      <c r="H774" s="8">
        <v>45597</v>
      </c>
      <c r="I774" s="8">
        <v>46326</v>
      </c>
      <c r="J774" t="s">
        <v>3041</v>
      </c>
      <c r="K774" s="8">
        <v>219512</v>
      </c>
      <c r="M774">
        <v>220</v>
      </c>
      <c r="N774">
        <v>100</v>
      </c>
      <c r="O774" t="s">
        <v>4038</v>
      </c>
      <c r="P774" t="s">
        <v>4086</v>
      </c>
      <c r="Q774" t="s">
        <v>4046</v>
      </c>
      <c r="R774" t="s">
        <v>6064</v>
      </c>
      <c r="S774" t="s">
        <v>4717</v>
      </c>
      <c r="T774" t="s">
        <v>3063</v>
      </c>
      <c r="U774" t="s">
        <v>4742</v>
      </c>
      <c r="V774" t="s">
        <v>4042</v>
      </c>
      <c r="W774" t="s">
        <v>4190</v>
      </c>
      <c r="X774" t="s">
        <v>4743</v>
      </c>
      <c r="Y774" t="s">
        <v>4744</v>
      </c>
      <c r="Z774" t="s">
        <v>3671</v>
      </c>
      <c r="AA774" t="s">
        <v>4703</v>
      </c>
      <c r="AB774" t="s">
        <v>4097</v>
      </c>
      <c r="AC774" t="s">
        <v>4036</v>
      </c>
      <c r="AD774" t="s">
        <v>4018</v>
      </c>
      <c r="AE774" t="s">
        <v>3060</v>
      </c>
      <c r="AF774" t="s">
        <v>3575</v>
      </c>
      <c r="AG774" t="s">
        <v>3337</v>
      </c>
      <c r="AH774" t="s">
        <v>815</v>
      </c>
      <c r="AI774" t="s">
        <v>3048</v>
      </c>
      <c r="AJ774" t="s">
        <v>3672</v>
      </c>
      <c r="AK774" t="s">
        <v>3274</v>
      </c>
      <c r="AL774" t="s">
        <v>3275</v>
      </c>
      <c r="AM774" t="s">
        <v>3028</v>
      </c>
      <c r="AN774" t="s">
        <v>3063</v>
      </c>
    </row>
    <row r="775" spans="1:40" x14ac:dyDescent="0.25">
      <c r="A775">
        <v>16454057</v>
      </c>
      <c r="B775">
        <v>14743</v>
      </c>
      <c r="C775" t="s">
        <v>6069</v>
      </c>
      <c r="D775" t="s">
        <v>4503</v>
      </c>
      <c r="E775" s="8">
        <v>33325</v>
      </c>
      <c r="F775" t="s">
        <v>3298</v>
      </c>
      <c r="G775" t="s">
        <v>4024</v>
      </c>
      <c r="H775" s="8">
        <v>45598</v>
      </c>
      <c r="I775" s="8">
        <v>219512</v>
      </c>
      <c r="J775" t="s">
        <v>3041</v>
      </c>
      <c r="K775" s="8">
        <v>219512</v>
      </c>
      <c r="M775">
        <v>220</v>
      </c>
      <c r="N775">
        <v>100</v>
      </c>
      <c r="O775" t="s">
        <v>4038</v>
      </c>
      <c r="P775" t="s">
        <v>4086</v>
      </c>
      <c r="Q775" t="s">
        <v>4007</v>
      </c>
      <c r="R775" t="s">
        <v>6070</v>
      </c>
      <c r="S775" t="s">
        <v>4029</v>
      </c>
      <c r="T775" t="s">
        <v>3059</v>
      </c>
      <c r="U775" t="s">
        <v>4114</v>
      </c>
      <c r="V775" t="s">
        <v>4031</v>
      </c>
      <c r="W775" t="s">
        <v>4043</v>
      </c>
      <c r="X775" t="s">
        <v>5013</v>
      </c>
      <c r="Y775" t="s">
        <v>5014</v>
      </c>
      <c r="Z775" t="s">
        <v>3283</v>
      </c>
      <c r="AA775" t="s">
        <v>4357</v>
      </c>
      <c r="AB775" t="s">
        <v>4303</v>
      </c>
      <c r="AC775" t="s">
        <v>4036</v>
      </c>
      <c r="AD775" t="s">
        <v>4018</v>
      </c>
      <c r="AE775" t="s">
        <v>3060</v>
      </c>
      <c r="AF775" t="s">
        <v>4934</v>
      </c>
      <c r="AG775" t="s">
        <v>3298</v>
      </c>
      <c r="AH775" t="s">
        <v>1220</v>
      </c>
      <c r="AI775" t="s">
        <v>3074</v>
      </c>
      <c r="AJ775" t="s">
        <v>3284</v>
      </c>
      <c r="AK775" t="s">
        <v>3274</v>
      </c>
      <c r="AL775" t="s">
        <v>3275</v>
      </c>
      <c r="AM775" t="s">
        <v>3028</v>
      </c>
      <c r="AN775" t="s">
        <v>3063</v>
      </c>
    </row>
    <row r="776" spans="1:40" x14ac:dyDescent="0.25">
      <c r="A776">
        <v>1117885435</v>
      </c>
      <c r="B776">
        <v>14748</v>
      </c>
      <c r="C776" t="s">
        <v>6071</v>
      </c>
      <c r="D776" t="s">
        <v>6072</v>
      </c>
      <c r="E776" s="8">
        <v>41453</v>
      </c>
      <c r="F776" t="s">
        <v>3337</v>
      </c>
      <c r="G776" t="s">
        <v>4024</v>
      </c>
      <c r="H776" s="8">
        <v>45602</v>
      </c>
      <c r="I776" s="8">
        <v>219512</v>
      </c>
      <c r="J776" t="s">
        <v>3041</v>
      </c>
      <c r="K776" s="8">
        <v>219512</v>
      </c>
      <c r="M776">
        <v>220</v>
      </c>
      <c r="N776">
        <v>100</v>
      </c>
      <c r="O776" t="s">
        <v>4038</v>
      </c>
      <c r="P776" t="s">
        <v>4737</v>
      </c>
      <c r="Q776" t="s">
        <v>4027</v>
      </c>
      <c r="R776" t="s">
        <v>6073</v>
      </c>
      <c r="S776" t="s">
        <v>5393</v>
      </c>
      <c r="T776" t="s">
        <v>3063</v>
      </c>
      <c r="U776" t="s">
        <v>4742</v>
      </c>
      <c r="V776" t="s">
        <v>4042</v>
      </c>
      <c r="W776" t="s">
        <v>4043</v>
      </c>
      <c r="X776" t="s">
        <v>4743</v>
      </c>
      <c r="Y776" t="s">
        <v>4744</v>
      </c>
      <c r="Z776" t="s">
        <v>5394</v>
      </c>
      <c r="AA776" t="s">
        <v>5395</v>
      </c>
      <c r="AB776" t="s">
        <v>4097</v>
      </c>
      <c r="AC776" t="s">
        <v>4036</v>
      </c>
      <c r="AD776" t="s">
        <v>4018</v>
      </c>
      <c r="AE776" t="s">
        <v>3060</v>
      </c>
      <c r="AF776" t="s">
        <v>3575</v>
      </c>
      <c r="AG776" t="s">
        <v>3337</v>
      </c>
      <c r="AH776" t="s">
        <v>815</v>
      </c>
      <c r="AI776" t="s">
        <v>3048</v>
      </c>
      <c r="AJ776" t="s">
        <v>5396</v>
      </c>
      <c r="AK776" t="s">
        <v>3274</v>
      </c>
      <c r="AL776" t="s">
        <v>3275</v>
      </c>
      <c r="AM776" t="s">
        <v>3028</v>
      </c>
      <c r="AN776" t="s">
        <v>3063</v>
      </c>
    </row>
    <row r="777" spans="1:40" x14ac:dyDescent="0.25">
      <c r="A777">
        <v>1192771455</v>
      </c>
      <c r="B777">
        <v>14757</v>
      </c>
      <c r="C777" t="s">
        <v>6077</v>
      </c>
      <c r="D777" t="s">
        <v>3298</v>
      </c>
      <c r="E777" s="8">
        <v>43313</v>
      </c>
      <c r="F777" t="s">
        <v>3298</v>
      </c>
      <c r="G777" t="s">
        <v>4024</v>
      </c>
      <c r="H777" s="8">
        <v>45602</v>
      </c>
      <c r="I777" s="8">
        <v>46331</v>
      </c>
      <c r="J777" t="s">
        <v>3041</v>
      </c>
      <c r="K777" s="8">
        <v>219512</v>
      </c>
      <c r="M777">
        <v>220</v>
      </c>
      <c r="N777">
        <v>100</v>
      </c>
      <c r="O777" t="s">
        <v>4067</v>
      </c>
      <c r="P777" t="s">
        <v>4177</v>
      </c>
      <c r="Q777" t="s">
        <v>4027</v>
      </c>
      <c r="R777" t="s">
        <v>6078</v>
      </c>
      <c r="S777" t="s">
        <v>4130</v>
      </c>
      <c r="T777" t="s">
        <v>3063</v>
      </c>
      <c r="U777" t="s">
        <v>4114</v>
      </c>
      <c r="V777" t="s">
        <v>4042</v>
      </c>
      <c r="W777" t="s">
        <v>4190</v>
      </c>
      <c r="X777" t="s">
        <v>3303</v>
      </c>
      <c r="Y777" t="s">
        <v>4115</v>
      </c>
      <c r="Z777" t="s">
        <v>2796</v>
      </c>
      <c r="AA777" t="s">
        <v>4251</v>
      </c>
      <c r="AB777" t="s">
        <v>4118</v>
      </c>
      <c r="AC777" t="s">
        <v>4036</v>
      </c>
      <c r="AD777" t="s">
        <v>4018</v>
      </c>
      <c r="AE777" t="s">
        <v>3060</v>
      </c>
      <c r="AF777" t="s">
        <v>3304</v>
      </c>
      <c r="AG777" t="s">
        <v>3298</v>
      </c>
      <c r="AH777" t="s">
        <v>815</v>
      </c>
      <c r="AI777" t="s">
        <v>3074</v>
      </c>
      <c r="AJ777" t="s">
        <v>3073</v>
      </c>
      <c r="AK777" t="s">
        <v>3274</v>
      </c>
      <c r="AL777" t="s">
        <v>3275</v>
      </c>
      <c r="AM777" t="s">
        <v>3028</v>
      </c>
      <c r="AN777" t="s">
        <v>3063</v>
      </c>
    </row>
    <row r="778" spans="1:40" x14ac:dyDescent="0.25">
      <c r="A778">
        <v>1035304184</v>
      </c>
      <c r="B778">
        <v>14848</v>
      </c>
      <c r="C778" t="s">
        <v>6074</v>
      </c>
      <c r="D778" t="s">
        <v>6075</v>
      </c>
      <c r="E778" s="8">
        <v>40588</v>
      </c>
      <c r="F778" t="s">
        <v>3265</v>
      </c>
      <c r="G778" t="s">
        <v>4024</v>
      </c>
      <c r="H778" s="8">
        <v>45602</v>
      </c>
      <c r="I778" s="8">
        <v>219512</v>
      </c>
      <c r="J778" t="s">
        <v>3041</v>
      </c>
      <c r="K778" s="8">
        <v>219512</v>
      </c>
      <c r="M778">
        <v>220</v>
      </c>
      <c r="N778">
        <v>100</v>
      </c>
      <c r="O778" t="s">
        <v>4038</v>
      </c>
      <c r="P778" t="s">
        <v>4177</v>
      </c>
      <c r="Q778" t="s">
        <v>4046</v>
      </c>
      <c r="R778" t="s">
        <v>6076</v>
      </c>
      <c r="S778" t="s">
        <v>4101</v>
      </c>
      <c r="T778" t="s">
        <v>3059</v>
      </c>
      <c r="U778" t="s">
        <v>4049</v>
      </c>
      <c r="V778" t="s">
        <v>4031</v>
      </c>
      <c r="W778" t="s">
        <v>4043</v>
      </c>
      <c r="X778" t="s">
        <v>3270</v>
      </c>
      <c r="Y778" t="s">
        <v>4238</v>
      </c>
      <c r="Z778" t="s">
        <v>3283</v>
      </c>
      <c r="AA778" t="s">
        <v>4357</v>
      </c>
      <c r="AB778" t="s">
        <v>4303</v>
      </c>
      <c r="AC778" t="s">
        <v>4036</v>
      </c>
      <c r="AD778" t="s">
        <v>4018</v>
      </c>
      <c r="AE778" t="s">
        <v>3060</v>
      </c>
      <c r="AF778" t="s">
        <v>3271</v>
      </c>
      <c r="AG778" t="s">
        <v>3265</v>
      </c>
      <c r="AH778" t="s">
        <v>1220</v>
      </c>
      <c r="AI778" t="s">
        <v>3074</v>
      </c>
      <c r="AJ778" t="s">
        <v>3284</v>
      </c>
      <c r="AK778" t="s">
        <v>3274</v>
      </c>
      <c r="AL778" t="s">
        <v>3275</v>
      </c>
      <c r="AM778" t="s">
        <v>3028</v>
      </c>
      <c r="AN778" t="s">
        <v>3063</v>
      </c>
    </row>
    <row r="779" spans="1:40" x14ac:dyDescent="0.25">
      <c r="A779">
        <v>16775548</v>
      </c>
      <c r="B779">
        <v>14774</v>
      </c>
      <c r="C779" t="s">
        <v>6080</v>
      </c>
      <c r="D779" t="s">
        <v>3298</v>
      </c>
      <c r="E779" s="8">
        <v>32353</v>
      </c>
      <c r="F779" t="s">
        <v>3298</v>
      </c>
      <c r="G779" t="s">
        <v>4024</v>
      </c>
      <c r="H779" s="8">
        <v>45603</v>
      </c>
      <c r="I779" s="8">
        <v>219512</v>
      </c>
      <c r="J779" t="s">
        <v>3041</v>
      </c>
      <c r="K779" s="8">
        <v>219512</v>
      </c>
      <c r="M779">
        <v>220</v>
      </c>
      <c r="N779">
        <v>100</v>
      </c>
      <c r="O779" t="s">
        <v>4038</v>
      </c>
      <c r="P779" t="s">
        <v>4445</v>
      </c>
      <c r="Q779" t="s">
        <v>4046</v>
      </c>
      <c r="R779" t="s">
        <v>6081</v>
      </c>
      <c r="S779" t="s">
        <v>4029</v>
      </c>
      <c r="T779" t="s">
        <v>3059</v>
      </c>
      <c r="U779" t="s">
        <v>4114</v>
      </c>
      <c r="V779" t="s">
        <v>4031</v>
      </c>
      <c r="W779" t="s">
        <v>4043</v>
      </c>
      <c r="X779" t="s">
        <v>5013</v>
      </c>
      <c r="Y779" t="s">
        <v>5014</v>
      </c>
      <c r="Z779" t="s">
        <v>3283</v>
      </c>
      <c r="AA779" t="s">
        <v>4357</v>
      </c>
      <c r="AB779" t="s">
        <v>4303</v>
      </c>
      <c r="AC779" t="s">
        <v>4036</v>
      </c>
      <c r="AD779" t="s">
        <v>4018</v>
      </c>
      <c r="AE779" t="s">
        <v>3060</v>
      </c>
      <c r="AF779" t="s">
        <v>4934</v>
      </c>
      <c r="AG779" t="s">
        <v>3298</v>
      </c>
      <c r="AH779" t="s">
        <v>1220</v>
      </c>
      <c r="AI779" t="s">
        <v>3074</v>
      </c>
      <c r="AJ779" t="s">
        <v>3284</v>
      </c>
      <c r="AK779" t="s">
        <v>3274</v>
      </c>
      <c r="AL779" t="s">
        <v>3275</v>
      </c>
      <c r="AM779" t="s">
        <v>3028</v>
      </c>
      <c r="AN779" t="s">
        <v>3063</v>
      </c>
    </row>
    <row r="780" spans="1:40" x14ac:dyDescent="0.25">
      <c r="A780">
        <v>1067524170</v>
      </c>
      <c r="B780">
        <v>14851</v>
      </c>
      <c r="C780" t="s">
        <v>6082</v>
      </c>
      <c r="D780" t="s">
        <v>6083</v>
      </c>
      <c r="E780" s="8">
        <v>39248</v>
      </c>
      <c r="F780" t="s">
        <v>3337</v>
      </c>
      <c r="G780" t="s">
        <v>4024</v>
      </c>
      <c r="H780" s="8">
        <v>45604</v>
      </c>
      <c r="I780" s="8">
        <v>46333</v>
      </c>
      <c r="J780" t="s">
        <v>3041</v>
      </c>
      <c r="K780" s="8">
        <v>219512</v>
      </c>
      <c r="M780">
        <v>220</v>
      </c>
      <c r="N780">
        <v>100</v>
      </c>
      <c r="O780" t="s">
        <v>4038</v>
      </c>
      <c r="P780" t="s">
        <v>4086</v>
      </c>
      <c r="Q780" t="s">
        <v>4027</v>
      </c>
      <c r="R780" t="s">
        <v>6084</v>
      </c>
      <c r="S780" t="s">
        <v>4717</v>
      </c>
      <c r="T780" t="s">
        <v>3063</v>
      </c>
      <c r="U780" t="s">
        <v>4742</v>
      </c>
      <c r="V780" t="s">
        <v>4042</v>
      </c>
      <c r="W780" t="s">
        <v>4190</v>
      </c>
      <c r="X780" t="s">
        <v>4743</v>
      </c>
      <c r="Y780" t="s">
        <v>4744</v>
      </c>
      <c r="Z780" t="s">
        <v>3671</v>
      </c>
      <c r="AA780" t="s">
        <v>4703</v>
      </c>
      <c r="AB780" t="s">
        <v>4097</v>
      </c>
      <c r="AC780" t="s">
        <v>4036</v>
      </c>
      <c r="AD780" t="s">
        <v>4018</v>
      </c>
      <c r="AE780" t="s">
        <v>3060</v>
      </c>
      <c r="AF780" t="s">
        <v>3575</v>
      </c>
      <c r="AG780" t="s">
        <v>3337</v>
      </c>
      <c r="AH780" t="s">
        <v>815</v>
      </c>
      <c r="AI780" t="s">
        <v>3048</v>
      </c>
      <c r="AJ780" t="s">
        <v>3672</v>
      </c>
      <c r="AK780" t="s">
        <v>3274</v>
      </c>
      <c r="AL780" t="s">
        <v>3275</v>
      </c>
      <c r="AM780" t="s">
        <v>3028</v>
      </c>
      <c r="AN780" t="s">
        <v>3063</v>
      </c>
    </row>
    <row r="781" spans="1:40" x14ac:dyDescent="0.25">
      <c r="A781">
        <v>71374124</v>
      </c>
      <c r="B781">
        <v>14856</v>
      </c>
      <c r="C781" t="s">
        <v>6085</v>
      </c>
      <c r="D781" t="s">
        <v>3265</v>
      </c>
      <c r="E781" s="8">
        <v>36315</v>
      </c>
      <c r="F781" t="s">
        <v>3265</v>
      </c>
      <c r="G781" t="s">
        <v>4024</v>
      </c>
      <c r="H781" s="8">
        <v>45608</v>
      </c>
      <c r="I781" s="8">
        <v>219512</v>
      </c>
      <c r="J781" t="s">
        <v>3041</v>
      </c>
      <c r="K781" s="8">
        <v>219512</v>
      </c>
      <c r="M781">
        <v>220</v>
      </c>
      <c r="N781">
        <v>100</v>
      </c>
      <c r="O781" t="s">
        <v>4038</v>
      </c>
      <c r="P781" t="s">
        <v>4177</v>
      </c>
      <c r="Q781" t="s">
        <v>4046</v>
      </c>
      <c r="R781" t="s">
        <v>6086</v>
      </c>
      <c r="S781" t="s">
        <v>3573</v>
      </c>
      <c r="T781" t="s">
        <v>3079</v>
      </c>
      <c r="U781" t="s">
        <v>4049</v>
      </c>
      <c r="V781" t="s">
        <v>4042</v>
      </c>
      <c r="W781" t="s">
        <v>4043</v>
      </c>
      <c r="X781" t="s">
        <v>3270</v>
      </c>
      <c r="Y781" t="s">
        <v>4238</v>
      </c>
      <c r="Z781" t="s">
        <v>3283</v>
      </c>
      <c r="AA781" t="s">
        <v>4357</v>
      </c>
      <c r="AB781" t="s">
        <v>4303</v>
      </c>
      <c r="AC781" t="s">
        <v>4036</v>
      </c>
      <c r="AD781" t="s">
        <v>4018</v>
      </c>
      <c r="AE781" t="s">
        <v>3060</v>
      </c>
      <c r="AF781" t="s">
        <v>3271</v>
      </c>
      <c r="AG781" t="s">
        <v>3265</v>
      </c>
      <c r="AH781" t="s">
        <v>1220</v>
      </c>
      <c r="AI781" t="s">
        <v>3074</v>
      </c>
      <c r="AJ781" t="s">
        <v>3284</v>
      </c>
      <c r="AK781" t="s">
        <v>3274</v>
      </c>
      <c r="AL781" t="s">
        <v>3275</v>
      </c>
      <c r="AM781" t="s">
        <v>3028</v>
      </c>
      <c r="AN781" t="s">
        <v>3063</v>
      </c>
    </row>
    <row r="782" spans="1:40" x14ac:dyDescent="0.25">
      <c r="A782">
        <v>1066575171</v>
      </c>
      <c r="B782">
        <v>14811</v>
      </c>
      <c r="C782" t="s">
        <v>6087</v>
      </c>
      <c r="D782" t="s">
        <v>6088</v>
      </c>
      <c r="E782" s="8">
        <v>41927</v>
      </c>
      <c r="F782" t="s">
        <v>3298</v>
      </c>
      <c r="G782" t="s">
        <v>4024</v>
      </c>
      <c r="H782" s="8">
        <v>45609</v>
      </c>
      <c r="I782" s="8">
        <v>46338</v>
      </c>
      <c r="J782" t="s">
        <v>3041</v>
      </c>
      <c r="K782" s="8">
        <v>219512</v>
      </c>
      <c r="M782">
        <v>220</v>
      </c>
      <c r="N782">
        <v>100</v>
      </c>
      <c r="O782" t="s">
        <v>4067</v>
      </c>
      <c r="P782" t="s">
        <v>4177</v>
      </c>
      <c r="Q782" t="s">
        <v>4027</v>
      </c>
      <c r="R782" t="s">
        <v>6089</v>
      </c>
      <c r="S782" t="s">
        <v>3573</v>
      </c>
      <c r="T782" t="s">
        <v>3085</v>
      </c>
      <c r="U782" t="s">
        <v>4114</v>
      </c>
      <c r="V782" t="s">
        <v>4042</v>
      </c>
      <c r="W782" t="s">
        <v>4190</v>
      </c>
      <c r="X782" t="s">
        <v>3303</v>
      </c>
      <c r="Y782" t="s">
        <v>4115</v>
      </c>
      <c r="Z782" t="s">
        <v>4116</v>
      </c>
      <c r="AA782" t="s">
        <v>4117</v>
      </c>
      <c r="AB782" t="s">
        <v>4118</v>
      </c>
      <c r="AC782" t="s">
        <v>4036</v>
      </c>
      <c r="AD782" t="s">
        <v>4018</v>
      </c>
      <c r="AE782" t="s">
        <v>3060</v>
      </c>
      <c r="AF782" t="s">
        <v>3304</v>
      </c>
      <c r="AG782" t="s">
        <v>3298</v>
      </c>
      <c r="AH782" t="s">
        <v>815</v>
      </c>
      <c r="AI782" t="s">
        <v>3074</v>
      </c>
      <c r="AJ782" t="s">
        <v>4119</v>
      </c>
      <c r="AK782" t="s">
        <v>3274</v>
      </c>
      <c r="AL782" t="s">
        <v>3275</v>
      </c>
      <c r="AM782" t="s">
        <v>3028</v>
      </c>
      <c r="AN782" t="s">
        <v>3307</v>
      </c>
    </row>
    <row r="783" spans="1:40" x14ac:dyDescent="0.25">
      <c r="A783">
        <v>94061577</v>
      </c>
      <c r="B783">
        <v>14802</v>
      </c>
      <c r="C783" t="s">
        <v>6090</v>
      </c>
      <c r="D783" t="s">
        <v>3298</v>
      </c>
      <c r="E783" s="8">
        <v>36924</v>
      </c>
      <c r="F783" t="s">
        <v>3298</v>
      </c>
      <c r="G783" t="s">
        <v>4024</v>
      </c>
      <c r="H783" s="8">
        <v>45610</v>
      </c>
      <c r="I783" s="8">
        <v>46339</v>
      </c>
      <c r="J783" t="s">
        <v>3041</v>
      </c>
      <c r="K783" s="8">
        <v>219512</v>
      </c>
      <c r="M783">
        <v>220</v>
      </c>
      <c r="N783">
        <v>100</v>
      </c>
      <c r="O783" t="s">
        <v>4067</v>
      </c>
      <c r="P783" t="s">
        <v>4177</v>
      </c>
      <c r="Q783" t="s">
        <v>4027</v>
      </c>
      <c r="R783" t="s">
        <v>6091</v>
      </c>
      <c r="S783" t="s">
        <v>3573</v>
      </c>
      <c r="T783" t="s">
        <v>3085</v>
      </c>
      <c r="U783" t="s">
        <v>4114</v>
      </c>
      <c r="V783" t="s">
        <v>4042</v>
      </c>
      <c r="W783" t="s">
        <v>4190</v>
      </c>
      <c r="X783" t="s">
        <v>3303</v>
      </c>
      <c r="Y783" t="s">
        <v>4115</v>
      </c>
      <c r="Z783" t="s">
        <v>2796</v>
      </c>
      <c r="AA783" t="s">
        <v>4251</v>
      </c>
      <c r="AB783" t="s">
        <v>4118</v>
      </c>
      <c r="AC783" t="s">
        <v>4036</v>
      </c>
      <c r="AD783" t="s">
        <v>4018</v>
      </c>
      <c r="AE783" t="s">
        <v>3060</v>
      </c>
      <c r="AF783" t="s">
        <v>3304</v>
      </c>
      <c r="AG783" t="s">
        <v>3298</v>
      </c>
      <c r="AH783" t="s">
        <v>815</v>
      </c>
      <c r="AI783" t="s">
        <v>3074</v>
      </c>
      <c r="AJ783" t="s">
        <v>3073</v>
      </c>
      <c r="AK783" t="s">
        <v>3274</v>
      </c>
      <c r="AL783" t="s">
        <v>3275</v>
      </c>
      <c r="AM783" t="s">
        <v>3028</v>
      </c>
      <c r="AN783" t="s">
        <v>3307</v>
      </c>
    </row>
    <row r="784" spans="1:40" x14ac:dyDescent="0.25">
      <c r="A784">
        <v>1059447321</v>
      </c>
      <c r="B784">
        <v>14837</v>
      </c>
      <c r="C784" t="s">
        <v>6092</v>
      </c>
      <c r="D784" t="s">
        <v>4454</v>
      </c>
      <c r="E784" s="8">
        <v>39890</v>
      </c>
      <c r="F784" t="s">
        <v>3298</v>
      </c>
      <c r="G784" t="s">
        <v>4024</v>
      </c>
      <c r="H784" s="8">
        <v>45611</v>
      </c>
      <c r="I784" s="8">
        <v>46340</v>
      </c>
      <c r="J784" t="s">
        <v>3041</v>
      </c>
      <c r="K784" s="8">
        <v>219512</v>
      </c>
      <c r="M784">
        <v>220</v>
      </c>
      <c r="N784">
        <v>100</v>
      </c>
      <c r="O784" t="s">
        <v>4067</v>
      </c>
      <c r="P784" t="s">
        <v>4142</v>
      </c>
      <c r="Q784" t="s">
        <v>4076</v>
      </c>
      <c r="R784" t="s">
        <v>6093</v>
      </c>
      <c r="S784" t="s">
        <v>4140</v>
      </c>
      <c r="T784" t="s">
        <v>3063</v>
      </c>
      <c r="U784" t="s">
        <v>4114</v>
      </c>
      <c r="V784" t="s">
        <v>4042</v>
      </c>
      <c r="W784" t="s">
        <v>4190</v>
      </c>
      <c r="X784" t="s">
        <v>3303</v>
      </c>
      <c r="Y784" t="s">
        <v>4115</v>
      </c>
      <c r="Z784" t="s">
        <v>3305</v>
      </c>
      <c r="AA784" t="s">
        <v>4096</v>
      </c>
      <c r="AB784" t="s">
        <v>4118</v>
      </c>
      <c r="AC784" t="s">
        <v>4036</v>
      </c>
      <c r="AD784" t="s">
        <v>4018</v>
      </c>
      <c r="AE784" t="s">
        <v>3060</v>
      </c>
      <c r="AF784" t="s">
        <v>3304</v>
      </c>
      <c r="AG784" t="s">
        <v>3298</v>
      </c>
      <c r="AH784" t="s">
        <v>815</v>
      </c>
      <c r="AI784" t="s">
        <v>3074</v>
      </c>
      <c r="AJ784" t="s">
        <v>3306</v>
      </c>
      <c r="AK784" t="s">
        <v>3274</v>
      </c>
      <c r="AL784" t="s">
        <v>3275</v>
      </c>
      <c r="AM784" t="s">
        <v>3028</v>
      </c>
      <c r="AN784" t="s">
        <v>3063</v>
      </c>
    </row>
    <row r="785" spans="1:40" x14ac:dyDescent="0.25">
      <c r="A785">
        <v>14606904</v>
      </c>
      <c r="B785">
        <v>14840</v>
      </c>
      <c r="C785" t="s">
        <v>6094</v>
      </c>
      <c r="D785" t="s">
        <v>3298</v>
      </c>
      <c r="E785" s="8">
        <v>36985</v>
      </c>
      <c r="F785" t="s">
        <v>3298</v>
      </c>
      <c r="G785" t="s">
        <v>4024</v>
      </c>
      <c r="H785" s="8">
        <v>45611</v>
      </c>
      <c r="I785" s="8">
        <v>219512</v>
      </c>
      <c r="J785" t="s">
        <v>3041</v>
      </c>
      <c r="K785" s="8">
        <v>219512</v>
      </c>
      <c r="M785">
        <v>220</v>
      </c>
      <c r="N785">
        <v>100</v>
      </c>
      <c r="O785" t="s">
        <v>4038</v>
      </c>
      <c r="P785" t="s">
        <v>4006</v>
      </c>
      <c r="Q785" t="s">
        <v>4027</v>
      </c>
      <c r="R785" t="s">
        <v>6095</v>
      </c>
      <c r="S785" t="s">
        <v>3100</v>
      </c>
      <c r="T785" t="s">
        <v>3059</v>
      </c>
      <c r="U785" t="s">
        <v>4114</v>
      </c>
      <c r="V785" t="s">
        <v>4356</v>
      </c>
      <c r="W785" t="s">
        <v>4043</v>
      </c>
      <c r="X785" t="s">
        <v>5013</v>
      </c>
      <c r="Y785" t="s">
        <v>5014</v>
      </c>
      <c r="Z785" t="s">
        <v>3283</v>
      </c>
      <c r="AA785" t="s">
        <v>4357</v>
      </c>
      <c r="AB785" t="s">
        <v>4303</v>
      </c>
      <c r="AC785" t="s">
        <v>4036</v>
      </c>
      <c r="AD785" t="s">
        <v>4018</v>
      </c>
      <c r="AE785" t="s">
        <v>3060</v>
      </c>
      <c r="AF785" t="s">
        <v>4934</v>
      </c>
      <c r="AG785" t="s">
        <v>3298</v>
      </c>
      <c r="AH785" t="s">
        <v>1220</v>
      </c>
      <c r="AI785" t="s">
        <v>3074</v>
      </c>
      <c r="AJ785" t="s">
        <v>3284</v>
      </c>
      <c r="AK785" t="s">
        <v>3274</v>
      </c>
      <c r="AL785" t="s">
        <v>3275</v>
      </c>
      <c r="AM785" t="s">
        <v>3028</v>
      </c>
      <c r="AN785" t="s">
        <v>3063</v>
      </c>
    </row>
    <row r="786" spans="1:40" x14ac:dyDescent="0.25">
      <c r="A786">
        <v>1070603803</v>
      </c>
      <c r="B786">
        <v>14858</v>
      </c>
      <c r="C786" t="s">
        <v>6096</v>
      </c>
      <c r="D786" t="s">
        <v>4719</v>
      </c>
      <c r="E786" s="8">
        <v>39959</v>
      </c>
      <c r="F786" t="s">
        <v>3429</v>
      </c>
      <c r="G786" t="s">
        <v>4024</v>
      </c>
      <c r="H786" s="8">
        <v>45614</v>
      </c>
      <c r="I786" s="8">
        <v>46343</v>
      </c>
      <c r="J786" t="s">
        <v>3041</v>
      </c>
      <c r="K786" s="8">
        <v>219512</v>
      </c>
      <c r="M786">
        <v>220</v>
      </c>
      <c r="N786">
        <v>100</v>
      </c>
      <c r="O786" t="s">
        <v>4038</v>
      </c>
      <c r="P786" t="s">
        <v>4026</v>
      </c>
      <c r="Q786" t="s">
        <v>4027</v>
      </c>
      <c r="R786" t="s">
        <v>6097</v>
      </c>
      <c r="S786" t="s">
        <v>4140</v>
      </c>
      <c r="T786" t="s">
        <v>3063</v>
      </c>
      <c r="U786" t="s">
        <v>4438</v>
      </c>
      <c r="V786" t="s">
        <v>4042</v>
      </c>
      <c r="W786" t="s">
        <v>4190</v>
      </c>
      <c r="X786" t="s">
        <v>4094</v>
      </c>
      <c r="Y786" t="s">
        <v>4095</v>
      </c>
      <c r="Z786" t="s">
        <v>3305</v>
      </c>
      <c r="AA786" t="s">
        <v>4096</v>
      </c>
      <c r="AB786" t="s">
        <v>4097</v>
      </c>
      <c r="AC786" t="s">
        <v>4036</v>
      </c>
      <c r="AD786" t="s">
        <v>4018</v>
      </c>
      <c r="AE786" t="s">
        <v>3060</v>
      </c>
      <c r="AF786" t="s">
        <v>3575</v>
      </c>
      <c r="AG786" t="s">
        <v>3429</v>
      </c>
      <c r="AH786" t="s">
        <v>815</v>
      </c>
      <c r="AI786" t="s">
        <v>3074</v>
      </c>
      <c r="AJ786" t="s">
        <v>3306</v>
      </c>
      <c r="AK786" t="s">
        <v>3274</v>
      </c>
      <c r="AL786" t="s">
        <v>3275</v>
      </c>
      <c r="AM786" t="s">
        <v>3028</v>
      </c>
      <c r="AN786" t="s">
        <v>3063</v>
      </c>
    </row>
    <row r="787" spans="1:40" x14ac:dyDescent="0.25">
      <c r="A787">
        <v>1106485988</v>
      </c>
      <c r="B787">
        <v>14863</v>
      </c>
      <c r="C787" t="s">
        <v>6098</v>
      </c>
      <c r="D787" t="s">
        <v>6099</v>
      </c>
      <c r="E787" s="8">
        <v>41578</v>
      </c>
      <c r="F787" t="s">
        <v>3309</v>
      </c>
      <c r="G787" t="s">
        <v>4024</v>
      </c>
      <c r="H787" s="8">
        <v>45614</v>
      </c>
      <c r="I787" s="8">
        <v>46343</v>
      </c>
      <c r="J787" t="s">
        <v>3041</v>
      </c>
      <c r="K787" s="8">
        <v>219512</v>
      </c>
      <c r="M787">
        <v>220</v>
      </c>
      <c r="N787">
        <v>100</v>
      </c>
      <c r="O787" t="s">
        <v>4038</v>
      </c>
      <c r="P787" t="s">
        <v>4055</v>
      </c>
      <c r="Q787" t="s">
        <v>4027</v>
      </c>
      <c r="R787" t="s">
        <v>6100</v>
      </c>
      <c r="S787" t="s">
        <v>4494</v>
      </c>
      <c r="T787" t="s">
        <v>3063</v>
      </c>
      <c r="U787" t="s">
        <v>4438</v>
      </c>
      <c r="V787" t="s">
        <v>4042</v>
      </c>
      <c r="W787" t="s">
        <v>4190</v>
      </c>
      <c r="X787" t="s">
        <v>3574</v>
      </c>
      <c r="Y787" t="s">
        <v>4258</v>
      </c>
      <c r="Z787" t="s">
        <v>2796</v>
      </c>
      <c r="AA787" t="s">
        <v>4251</v>
      </c>
      <c r="AB787" t="s">
        <v>4097</v>
      </c>
      <c r="AC787" t="s">
        <v>4036</v>
      </c>
      <c r="AD787" t="s">
        <v>4018</v>
      </c>
      <c r="AE787" t="s">
        <v>3060</v>
      </c>
      <c r="AF787" t="s">
        <v>3575</v>
      </c>
      <c r="AG787" t="s">
        <v>3309</v>
      </c>
      <c r="AH787" t="s">
        <v>815</v>
      </c>
      <c r="AI787" t="s">
        <v>3074</v>
      </c>
      <c r="AJ787" t="s">
        <v>3073</v>
      </c>
      <c r="AK787" t="s">
        <v>3274</v>
      </c>
      <c r="AL787" t="s">
        <v>3275</v>
      </c>
      <c r="AM787" t="s">
        <v>3028</v>
      </c>
      <c r="AN787" t="s">
        <v>3063</v>
      </c>
    </row>
    <row r="788" spans="1:40" x14ac:dyDescent="0.25">
      <c r="A788">
        <v>65631628</v>
      </c>
      <c r="B788">
        <v>14864</v>
      </c>
      <c r="C788" t="s">
        <v>6101</v>
      </c>
      <c r="D788" t="s">
        <v>3309</v>
      </c>
      <c r="E788" s="8">
        <v>37628</v>
      </c>
      <c r="F788" t="s">
        <v>3309</v>
      </c>
      <c r="G788" t="s">
        <v>4024</v>
      </c>
      <c r="H788" s="8">
        <v>45614</v>
      </c>
      <c r="I788" s="8">
        <v>46343</v>
      </c>
      <c r="J788" t="s">
        <v>3041</v>
      </c>
      <c r="K788" s="8">
        <v>219512</v>
      </c>
      <c r="M788">
        <v>220</v>
      </c>
      <c r="N788">
        <v>100</v>
      </c>
      <c r="O788" t="s">
        <v>4038</v>
      </c>
      <c r="P788" t="s">
        <v>4055</v>
      </c>
      <c r="Q788" t="s">
        <v>4027</v>
      </c>
      <c r="R788" t="s">
        <v>6102</v>
      </c>
      <c r="S788" t="s">
        <v>6103</v>
      </c>
      <c r="T788" t="s">
        <v>3085</v>
      </c>
      <c r="U788" t="s">
        <v>4438</v>
      </c>
      <c r="V788" t="s">
        <v>4011</v>
      </c>
      <c r="W788" t="s">
        <v>4190</v>
      </c>
      <c r="X788" t="s">
        <v>6104</v>
      </c>
      <c r="Y788" t="s">
        <v>6105</v>
      </c>
      <c r="Z788" t="s">
        <v>4461</v>
      </c>
      <c r="AA788" t="s">
        <v>4462</v>
      </c>
      <c r="AB788" t="s">
        <v>4097</v>
      </c>
      <c r="AC788" t="s">
        <v>4017</v>
      </c>
      <c r="AD788" t="s">
        <v>4018</v>
      </c>
      <c r="AE788" t="s">
        <v>3080</v>
      </c>
      <c r="AF788" t="s">
        <v>3575</v>
      </c>
      <c r="AG788" t="s">
        <v>3309</v>
      </c>
      <c r="AH788" t="s">
        <v>815</v>
      </c>
      <c r="AI788" t="s">
        <v>3074</v>
      </c>
      <c r="AJ788" t="s">
        <v>3296</v>
      </c>
      <c r="AK788" t="s">
        <v>3285</v>
      </c>
      <c r="AL788" t="s">
        <v>3275</v>
      </c>
      <c r="AM788" t="s">
        <v>3081</v>
      </c>
      <c r="AN788" t="s">
        <v>3307</v>
      </c>
    </row>
    <row r="789" spans="1:40" x14ac:dyDescent="0.25">
      <c r="A789">
        <v>1113620532</v>
      </c>
      <c r="B789">
        <v>14875</v>
      </c>
      <c r="C789" t="s">
        <v>6111</v>
      </c>
      <c r="D789" t="s">
        <v>3449</v>
      </c>
      <c r="E789" s="8">
        <v>44754</v>
      </c>
      <c r="F789" t="s">
        <v>3298</v>
      </c>
      <c r="G789" t="s">
        <v>4024</v>
      </c>
      <c r="H789" s="8">
        <v>45616</v>
      </c>
      <c r="I789" s="8">
        <v>219512</v>
      </c>
      <c r="J789" t="s">
        <v>3041</v>
      </c>
      <c r="K789" s="8">
        <v>219512</v>
      </c>
      <c r="M789">
        <v>220</v>
      </c>
      <c r="N789">
        <v>100</v>
      </c>
      <c r="O789" t="s">
        <v>4038</v>
      </c>
      <c r="P789" t="s">
        <v>4006</v>
      </c>
      <c r="Q789" t="s">
        <v>4027</v>
      </c>
      <c r="R789" t="s">
        <v>6112</v>
      </c>
      <c r="S789" t="s">
        <v>4029</v>
      </c>
      <c r="T789" t="s">
        <v>3059</v>
      </c>
      <c r="U789" t="s">
        <v>4114</v>
      </c>
      <c r="V789" t="s">
        <v>4031</v>
      </c>
      <c r="W789" t="s">
        <v>4043</v>
      </c>
      <c r="X789" t="s">
        <v>5013</v>
      </c>
      <c r="Y789" t="s">
        <v>5014</v>
      </c>
      <c r="Z789" t="s">
        <v>3283</v>
      </c>
      <c r="AA789" t="s">
        <v>4357</v>
      </c>
      <c r="AB789" t="s">
        <v>4303</v>
      </c>
      <c r="AC789" t="s">
        <v>4036</v>
      </c>
      <c r="AD789" t="s">
        <v>4018</v>
      </c>
      <c r="AE789" t="s">
        <v>3060</v>
      </c>
      <c r="AF789" t="s">
        <v>4934</v>
      </c>
      <c r="AG789" t="s">
        <v>3298</v>
      </c>
      <c r="AH789" t="s">
        <v>1220</v>
      </c>
      <c r="AI789" t="s">
        <v>3074</v>
      </c>
      <c r="AJ789" t="s">
        <v>3284</v>
      </c>
      <c r="AK789" t="s">
        <v>3274</v>
      </c>
      <c r="AL789" t="s">
        <v>3275</v>
      </c>
      <c r="AM789" t="s">
        <v>3028</v>
      </c>
      <c r="AN789" t="s">
        <v>3063</v>
      </c>
    </row>
    <row r="790" spans="1:40" x14ac:dyDescent="0.25">
      <c r="A790">
        <v>1113592259</v>
      </c>
      <c r="B790">
        <v>14893</v>
      </c>
      <c r="C790" t="s">
        <v>6108</v>
      </c>
      <c r="D790" t="s">
        <v>6109</v>
      </c>
      <c r="E790" s="8">
        <v>44690</v>
      </c>
      <c r="F790" t="s">
        <v>3440</v>
      </c>
      <c r="G790" t="s">
        <v>4024</v>
      </c>
      <c r="H790" s="8">
        <v>45616</v>
      </c>
      <c r="I790" s="8">
        <v>46345</v>
      </c>
      <c r="J790" t="s">
        <v>3041</v>
      </c>
      <c r="K790" s="8">
        <v>219512</v>
      </c>
      <c r="M790">
        <v>220</v>
      </c>
      <c r="N790">
        <v>100</v>
      </c>
      <c r="O790" t="s">
        <v>4038</v>
      </c>
      <c r="P790" t="s">
        <v>4142</v>
      </c>
      <c r="Q790" t="s">
        <v>4027</v>
      </c>
      <c r="R790" t="s">
        <v>6110</v>
      </c>
      <c r="S790" t="s">
        <v>4469</v>
      </c>
      <c r="T790" t="s">
        <v>3063</v>
      </c>
      <c r="U790" t="s">
        <v>4114</v>
      </c>
      <c r="V790" t="s">
        <v>4042</v>
      </c>
      <c r="W790" t="s">
        <v>4190</v>
      </c>
      <c r="X790" t="s">
        <v>4529</v>
      </c>
      <c r="Y790" t="s">
        <v>4530</v>
      </c>
      <c r="Z790" t="s">
        <v>3305</v>
      </c>
      <c r="AA790" t="s">
        <v>4096</v>
      </c>
      <c r="AB790" t="s">
        <v>4118</v>
      </c>
      <c r="AC790" t="s">
        <v>4036</v>
      </c>
      <c r="AD790" t="s">
        <v>4018</v>
      </c>
      <c r="AE790" t="s">
        <v>3060</v>
      </c>
      <c r="AF790" t="s">
        <v>3304</v>
      </c>
      <c r="AG790" t="s">
        <v>3440</v>
      </c>
      <c r="AH790" t="s">
        <v>815</v>
      </c>
      <c r="AI790" t="s">
        <v>3074</v>
      </c>
      <c r="AJ790" t="s">
        <v>3306</v>
      </c>
      <c r="AK790" t="s">
        <v>3274</v>
      </c>
      <c r="AL790" t="s">
        <v>3275</v>
      </c>
      <c r="AM790" t="s">
        <v>3028</v>
      </c>
      <c r="AN790" t="s">
        <v>3063</v>
      </c>
    </row>
    <row r="791" spans="1:40" x14ac:dyDescent="0.25">
      <c r="A791">
        <v>1112298565</v>
      </c>
      <c r="B791">
        <v>14894</v>
      </c>
      <c r="C791" t="s">
        <v>6106</v>
      </c>
      <c r="D791" t="s">
        <v>4534</v>
      </c>
      <c r="E791" s="8">
        <v>38363</v>
      </c>
      <c r="F791" t="s">
        <v>3440</v>
      </c>
      <c r="G791" t="s">
        <v>4024</v>
      </c>
      <c r="H791" s="8">
        <v>45616</v>
      </c>
      <c r="I791" s="8">
        <v>46345</v>
      </c>
      <c r="J791" t="s">
        <v>3041</v>
      </c>
      <c r="K791" s="8">
        <v>219512</v>
      </c>
      <c r="M791">
        <v>220</v>
      </c>
      <c r="N791">
        <v>100</v>
      </c>
      <c r="O791" t="s">
        <v>4038</v>
      </c>
      <c r="P791" t="s">
        <v>4142</v>
      </c>
      <c r="Q791" t="s">
        <v>4027</v>
      </c>
      <c r="R791" t="s">
        <v>6107</v>
      </c>
      <c r="S791" t="s">
        <v>4165</v>
      </c>
      <c r="T791" t="s">
        <v>3068</v>
      </c>
      <c r="U791" t="s">
        <v>4114</v>
      </c>
      <c r="V791" t="s">
        <v>4011</v>
      </c>
      <c r="W791" t="s">
        <v>4190</v>
      </c>
      <c r="X791" t="s">
        <v>4529</v>
      </c>
      <c r="Y791" t="s">
        <v>4530</v>
      </c>
      <c r="Z791" t="s">
        <v>3621</v>
      </c>
      <c r="AA791" t="s">
        <v>4353</v>
      </c>
      <c r="AB791" t="s">
        <v>4118</v>
      </c>
      <c r="AC791" t="s">
        <v>4017</v>
      </c>
      <c r="AD791" t="s">
        <v>4018</v>
      </c>
      <c r="AE791" t="s">
        <v>3060</v>
      </c>
      <c r="AF791" t="s">
        <v>3304</v>
      </c>
      <c r="AG791" t="s">
        <v>3440</v>
      </c>
      <c r="AH791" t="s">
        <v>815</v>
      </c>
      <c r="AI791" t="s">
        <v>3295</v>
      </c>
      <c r="AJ791" t="s">
        <v>3296</v>
      </c>
      <c r="AK791" t="s">
        <v>3274</v>
      </c>
      <c r="AL791" t="s">
        <v>3275</v>
      </c>
      <c r="AM791" t="s">
        <v>3028</v>
      </c>
      <c r="AN791" t="s">
        <v>3055</v>
      </c>
    </row>
    <row r="792" spans="1:40" x14ac:dyDescent="0.25">
      <c r="A792">
        <v>1070600686</v>
      </c>
      <c r="B792">
        <v>14877</v>
      </c>
      <c r="C792" t="s">
        <v>6120</v>
      </c>
      <c r="D792" t="s">
        <v>4719</v>
      </c>
      <c r="E792" s="8">
        <v>39588</v>
      </c>
      <c r="F792" t="s">
        <v>3429</v>
      </c>
      <c r="G792" t="s">
        <v>4024</v>
      </c>
      <c r="H792" s="8">
        <v>45617</v>
      </c>
      <c r="I792" s="8">
        <v>46346</v>
      </c>
      <c r="J792" t="s">
        <v>3041</v>
      </c>
      <c r="K792" s="8">
        <v>219512</v>
      </c>
      <c r="M792">
        <v>220</v>
      </c>
      <c r="N792">
        <v>100</v>
      </c>
      <c r="O792" t="s">
        <v>4038</v>
      </c>
      <c r="P792" t="s">
        <v>4055</v>
      </c>
      <c r="Q792" t="s">
        <v>4027</v>
      </c>
      <c r="R792" t="s">
        <v>6121</v>
      </c>
      <c r="S792" t="s">
        <v>4140</v>
      </c>
      <c r="T792" t="s">
        <v>3063</v>
      </c>
      <c r="U792" t="s">
        <v>4438</v>
      </c>
      <c r="V792" t="s">
        <v>4042</v>
      </c>
      <c r="W792" t="s">
        <v>4190</v>
      </c>
      <c r="X792" t="s">
        <v>4094</v>
      </c>
      <c r="Y792" t="s">
        <v>4095</v>
      </c>
      <c r="Z792" t="s">
        <v>3305</v>
      </c>
      <c r="AA792" t="s">
        <v>4096</v>
      </c>
      <c r="AB792" t="s">
        <v>4097</v>
      </c>
      <c r="AC792" t="s">
        <v>4036</v>
      </c>
      <c r="AD792" t="s">
        <v>4018</v>
      </c>
      <c r="AE792" t="s">
        <v>3060</v>
      </c>
      <c r="AF792" t="s">
        <v>3575</v>
      </c>
      <c r="AG792" t="s">
        <v>3429</v>
      </c>
      <c r="AH792" t="s">
        <v>815</v>
      </c>
      <c r="AI792" t="s">
        <v>3074</v>
      </c>
      <c r="AJ792" t="s">
        <v>3306</v>
      </c>
      <c r="AK792" t="s">
        <v>3274</v>
      </c>
      <c r="AL792" t="s">
        <v>3275</v>
      </c>
      <c r="AM792" t="s">
        <v>3028</v>
      </c>
      <c r="AN792" t="s">
        <v>3063</v>
      </c>
    </row>
    <row r="793" spans="1:40" x14ac:dyDescent="0.25">
      <c r="A793">
        <v>1006325198</v>
      </c>
      <c r="B793">
        <v>14878</v>
      </c>
      <c r="C793" t="s">
        <v>6113</v>
      </c>
      <c r="D793" t="s">
        <v>4910</v>
      </c>
      <c r="E793" s="8">
        <v>43845</v>
      </c>
      <c r="F793" t="s">
        <v>3449</v>
      </c>
      <c r="G793" t="s">
        <v>4024</v>
      </c>
      <c r="H793" s="8">
        <v>45617</v>
      </c>
      <c r="I793" s="8">
        <v>46346</v>
      </c>
      <c r="J793" t="s">
        <v>3041</v>
      </c>
      <c r="K793" s="8">
        <v>219512</v>
      </c>
      <c r="M793">
        <v>220</v>
      </c>
      <c r="N793">
        <v>100</v>
      </c>
      <c r="O793" t="s">
        <v>4038</v>
      </c>
      <c r="P793" t="s">
        <v>4445</v>
      </c>
      <c r="Q793" t="s">
        <v>4007</v>
      </c>
      <c r="R793" t="s">
        <v>6114</v>
      </c>
      <c r="S793" t="s">
        <v>4469</v>
      </c>
      <c r="T793" t="s">
        <v>4341</v>
      </c>
      <c r="U793" t="s">
        <v>4114</v>
      </c>
      <c r="V793" t="s">
        <v>4011</v>
      </c>
      <c r="W793" t="s">
        <v>4190</v>
      </c>
      <c r="X793" t="s">
        <v>3629</v>
      </c>
      <c r="Y793" t="s">
        <v>4144</v>
      </c>
      <c r="Z793" t="s">
        <v>3293</v>
      </c>
      <c r="AA793" t="s">
        <v>4082</v>
      </c>
      <c r="AB793" t="s">
        <v>4083</v>
      </c>
      <c r="AC793" t="s">
        <v>4036</v>
      </c>
      <c r="AD793" t="s">
        <v>4018</v>
      </c>
      <c r="AE793" t="s">
        <v>3317</v>
      </c>
      <c r="AF793" t="s">
        <v>3093</v>
      </c>
      <c r="AG793" t="s">
        <v>3292</v>
      </c>
      <c r="AH793" t="s">
        <v>3294</v>
      </c>
      <c r="AI793" t="s">
        <v>3295</v>
      </c>
      <c r="AJ793" t="s">
        <v>3296</v>
      </c>
      <c r="AK793" t="s">
        <v>3318</v>
      </c>
      <c r="AL793" t="s">
        <v>3275</v>
      </c>
      <c r="AM793" t="s">
        <v>3318</v>
      </c>
      <c r="AN793" t="s">
        <v>3319</v>
      </c>
    </row>
    <row r="794" spans="1:40" x14ac:dyDescent="0.25">
      <c r="A794">
        <v>94531866</v>
      </c>
      <c r="B794">
        <v>14883</v>
      </c>
      <c r="C794" t="s">
        <v>6118</v>
      </c>
      <c r="D794" t="s">
        <v>3298</v>
      </c>
      <c r="E794" s="8">
        <v>35580</v>
      </c>
      <c r="F794" t="s">
        <v>3449</v>
      </c>
      <c r="G794" t="s">
        <v>4024</v>
      </c>
      <c r="H794" s="8">
        <v>45617</v>
      </c>
      <c r="I794" s="8">
        <v>46346</v>
      </c>
      <c r="J794" t="s">
        <v>3041</v>
      </c>
      <c r="K794" s="8">
        <v>219512</v>
      </c>
      <c r="M794">
        <v>220</v>
      </c>
      <c r="N794">
        <v>100</v>
      </c>
      <c r="O794" t="s">
        <v>4038</v>
      </c>
      <c r="P794" t="s">
        <v>4006</v>
      </c>
      <c r="Q794" t="s">
        <v>4046</v>
      </c>
      <c r="R794" t="s">
        <v>6119</v>
      </c>
      <c r="S794" t="s">
        <v>4029</v>
      </c>
      <c r="T794" t="s">
        <v>3063</v>
      </c>
      <c r="U794" t="s">
        <v>4114</v>
      </c>
      <c r="V794" t="s">
        <v>4042</v>
      </c>
      <c r="W794" t="s">
        <v>4190</v>
      </c>
      <c r="X794" t="s">
        <v>4524</v>
      </c>
      <c r="Y794" t="s">
        <v>4525</v>
      </c>
      <c r="Z794" t="s">
        <v>2796</v>
      </c>
      <c r="AA794" t="s">
        <v>4251</v>
      </c>
      <c r="AB794" t="s">
        <v>4118</v>
      </c>
      <c r="AC794" t="s">
        <v>4036</v>
      </c>
      <c r="AD794" t="s">
        <v>4018</v>
      </c>
      <c r="AE794" t="s">
        <v>3060</v>
      </c>
      <c r="AF794" t="s">
        <v>3304</v>
      </c>
      <c r="AG794" t="s">
        <v>3449</v>
      </c>
      <c r="AH794" t="s">
        <v>815</v>
      </c>
      <c r="AI794" t="s">
        <v>3074</v>
      </c>
      <c r="AJ794" t="s">
        <v>3073</v>
      </c>
      <c r="AK794" t="s">
        <v>3274</v>
      </c>
      <c r="AL794" t="s">
        <v>3275</v>
      </c>
      <c r="AM794" t="s">
        <v>3028</v>
      </c>
      <c r="AN794" t="s">
        <v>3063</v>
      </c>
    </row>
    <row r="795" spans="1:40" x14ac:dyDescent="0.25">
      <c r="A795">
        <v>1152443059</v>
      </c>
      <c r="B795">
        <v>14895</v>
      </c>
      <c r="C795" t="s">
        <v>6115</v>
      </c>
      <c r="D795" t="s">
        <v>3265</v>
      </c>
      <c r="E795" s="8">
        <v>40457</v>
      </c>
      <c r="F795" t="s">
        <v>3265</v>
      </c>
      <c r="G795" t="s">
        <v>4024</v>
      </c>
      <c r="H795" s="8">
        <v>45617</v>
      </c>
      <c r="I795" s="8">
        <v>219512</v>
      </c>
      <c r="J795" t="s">
        <v>3041</v>
      </c>
      <c r="K795" s="8">
        <v>219512</v>
      </c>
      <c r="M795">
        <v>220</v>
      </c>
      <c r="N795">
        <v>100</v>
      </c>
      <c r="O795" t="s">
        <v>4038</v>
      </c>
      <c r="P795" t="s">
        <v>4177</v>
      </c>
      <c r="Q795" t="s">
        <v>4046</v>
      </c>
      <c r="R795" t="s">
        <v>6116</v>
      </c>
      <c r="S795" t="s">
        <v>6117</v>
      </c>
      <c r="T795" t="s">
        <v>3059</v>
      </c>
      <c r="U795" t="s">
        <v>4049</v>
      </c>
      <c r="V795" t="s">
        <v>4356</v>
      </c>
      <c r="W795" t="s">
        <v>4043</v>
      </c>
      <c r="X795" t="s">
        <v>3270</v>
      </c>
      <c r="Y795" t="s">
        <v>4238</v>
      </c>
      <c r="Z795" t="s">
        <v>3272</v>
      </c>
      <c r="AA795" t="s">
        <v>4348</v>
      </c>
      <c r="AB795" t="s">
        <v>4322</v>
      </c>
      <c r="AC795" t="s">
        <v>4036</v>
      </c>
      <c r="AD795" t="s">
        <v>4018</v>
      </c>
      <c r="AE795" t="s">
        <v>3060</v>
      </c>
      <c r="AF795" t="s">
        <v>3271</v>
      </c>
      <c r="AG795" t="s">
        <v>3265</v>
      </c>
      <c r="AH795" t="s">
        <v>797</v>
      </c>
      <c r="AI795" t="s">
        <v>3048</v>
      </c>
      <c r="AJ795" t="s">
        <v>3273</v>
      </c>
      <c r="AK795" t="s">
        <v>3274</v>
      </c>
      <c r="AL795" t="s">
        <v>3275</v>
      </c>
      <c r="AM795" t="s">
        <v>3028</v>
      </c>
      <c r="AN795" t="s">
        <v>3063</v>
      </c>
    </row>
    <row r="796" spans="1:40" x14ac:dyDescent="0.25">
      <c r="A796">
        <v>1033766063</v>
      </c>
      <c r="B796">
        <v>14910</v>
      </c>
      <c r="C796" t="s">
        <v>6124</v>
      </c>
      <c r="D796" t="s">
        <v>4004</v>
      </c>
      <c r="E796" s="8">
        <v>41101</v>
      </c>
      <c r="F796" t="s">
        <v>4004</v>
      </c>
      <c r="G796" t="s">
        <v>4024</v>
      </c>
      <c r="H796" s="8">
        <v>45623</v>
      </c>
      <c r="I796" s="8">
        <v>219512</v>
      </c>
      <c r="J796" t="s">
        <v>3041</v>
      </c>
      <c r="K796" s="8">
        <v>219512</v>
      </c>
      <c r="M796">
        <v>220</v>
      </c>
      <c r="N796">
        <v>100</v>
      </c>
      <c r="O796" t="s">
        <v>4038</v>
      </c>
      <c r="P796" t="s">
        <v>4039</v>
      </c>
      <c r="Q796" t="s">
        <v>4027</v>
      </c>
      <c r="R796" t="s">
        <v>6125</v>
      </c>
      <c r="S796" t="s">
        <v>4989</v>
      </c>
      <c r="T796" t="s">
        <v>3059</v>
      </c>
      <c r="U796" t="s">
        <v>4063</v>
      </c>
      <c r="V796" t="s">
        <v>4356</v>
      </c>
      <c r="W796" t="s">
        <v>4043</v>
      </c>
      <c r="X796" t="s">
        <v>4032</v>
      </c>
      <c r="Y796" t="s">
        <v>4033</v>
      </c>
      <c r="Z796" t="s">
        <v>3283</v>
      </c>
      <c r="AA796" t="s">
        <v>4357</v>
      </c>
      <c r="AB796" t="s">
        <v>4303</v>
      </c>
      <c r="AC796" t="s">
        <v>4036</v>
      </c>
      <c r="AD796" t="s">
        <v>4018</v>
      </c>
      <c r="AE796" t="s">
        <v>3060</v>
      </c>
      <c r="AF796" t="s">
        <v>3282</v>
      </c>
      <c r="AG796" t="s">
        <v>3258</v>
      </c>
      <c r="AH796" t="s">
        <v>1220</v>
      </c>
      <c r="AI796" t="s">
        <v>3074</v>
      </c>
      <c r="AJ796" t="s">
        <v>3284</v>
      </c>
      <c r="AK796" t="s">
        <v>3274</v>
      </c>
      <c r="AL796" t="s">
        <v>3275</v>
      </c>
      <c r="AM796" t="s">
        <v>3028</v>
      </c>
      <c r="AN796" t="s">
        <v>3063</v>
      </c>
    </row>
    <row r="797" spans="1:40" x14ac:dyDescent="0.25">
      <c r="A797">
        <v>1029980951</v>
      </c>
      <c r="B797">
        <v>14924</v>
      </c>
      <c r="C797" t="s">
        <v>6122</v>
      </c>
      <c r="D797" t="s">
        <v>4370</v>
      </c>
      <c r="E797" s="8">
        <v>45091</v>
      </c>
      <c r="F797" t="s">
        <v>4370</v>
      </c>
      <c r="G797" t="s">
        <v>4024</v>
      </c>
      <c r="H797" s="8">
        <v>45623</v>
      </c>
      <c r="I797" s="8">
        <v>219512</v>
      </c>
      <c r="J797" t="s">
        <v>3041</v>
      </c>
      <c r="K797" s="8">
        <v>219512</v>
      </c>
      <c r="M797">
        <v>220</v>
      </c>
      <c r="N797">
        <v>100</v>
      </c>
      <c r="O797" t="s">
        <v>4038</v>
      </c>
      <c r="P797" t="s">
        <v>4055</v>
      </c>
      <c r="Q797" t="s">
        <v>4007</v>
      </c>
      <c r="R797" t="s">
        <v>6123</v>
      </c>
      <c r="S797" t="s">
        <v>3100</v>
      </c>
      <c r="T797" t="s">
        <v>3059</v>
      </c>
      <c r="U797" t="s">
        <v>4373</v>
      </c>
      <c r="V797" t="s">
        <v>4356</v>
      </c>
      <c r="W797" t="s">
        <v>4043</v>
      </c>
      <c r="X797" t="s">
        <v>4032</v>
      </c>
      <c r="Y797" t="s">
        <v>4033</v>
      </c>
      <c r="Z797" t="s">
        <v>3283</v>
      </c>
      <c r="AA797" t="s">
        <v>4357</v>
      </c>
      <c r="AB797" t="s">
        <v>4303</v>
      </c>
      <c r="AC797" t="s">
        <v>4036</v>
      </c>
      <c r="AD797" t="s">
        <v>4018</v>
      </c>
      <c r="AE797" t="s">
        <v>3060</v>
      </c>
      <c r="AF797" t="s">
        <v>3282</v>
      </c>
      <c r="AG797" t="s">
        <v>3258</v>
      </c>
      <c r="AH797" t="s">
        <v>1220</v>
      </c>
      <c r="AI797" t="s">
        <v>3074</v>
      </c>
      <c r="AJ797" t="s">
        <v>3284</v>
      </c>
      <c r="AK797" t="s">
        <v>3274</v>
      </c>
      <c r="AL797" t="s">
        <v>3275</v>
      </c>
      <c r="AM797" t="s">
        <v>3028</v>
      </c>
      <c r="AN797" t="s">
        <v>3063</v>
      </c>
    </row>
    <row r="798" spans="1:40" x14ac:dyDescent="0.25">
      <c r="A798">
        <v>14836081</v>
      </c>
      <c r="B798">
        <v>14918</v>
      </c>
      <c r="C798" t="s">
        <v>6126</v>
      </c>
      <c r="D798" t="s">
        <v>3298</v>
      </c>
      <c r="E798" s="8">
        <v>36019</v>
      </c>
      <c r="F798" t="s">
        <v>3298</v>
      </c>
      <c r="G798" t="s">
        <v>4024</v>
      </c>
      <c r="H798" s="8">
        <v>45624</v>
      </c>
      <c r="I798" s="8">
        <v>46353</v>
      </c>
      <c r="J798" t="s">
        <v>3041</v>
      </c>
      <c r="K798" s="8">
        <v>219512</v>
      </c>
      <c r="M798">
        <v>220</v>
      </c>
      <c r="N798">
        <v>100</v>
      </c>
      <c r="O798" t="s">
        <v>4067</v>
      </c>
      <c r="P798" t="s">
        <v>4177</v>
      </c>
      <c r="Q798" t="s">
        <v>4027</v>
      </c>
      <c r="R798" t="s">
        <v>6127</v>
      </c>
      <c r="S798" t="s">
        <v>4130</v>
      </c>
      <c r="T798" t="s">
        <v>3063</v>
      </c>
      <c r="U798" t="s">
        <v>4114</v>
      </c>
      <c r="V798" t="s">
        <v>4042</v>
      </c>
      <c r="W798" t="s">
        <v>4190</v>
      </c>
      <c r="X798" t="s">
        <v>3303</v>
      </c>
      <c r="Y798" t="s">
        <v>4115</v>
      </c>
      <c r="Z798" t="s">
        <v>2796</v>
      </c>
      <c r="AA798" t="s">
        <v>4251</v>
      </c>
      <c r="AB798" t="s">
        <v>4118</v>
      </c>
      <c r="AC798" t="s">
        <v>4036</v>
      </c>
      <c r="AD798" t="s">
        <v>4018</v>
      </c>
      <c r="AE798" t="s">
        <v>3060</v>
      </c>
      <c r="AF798" t="s">
        <v>3304</v>
      </c>
      <c r="AG798" t="s">
        <v>3298</v>
      </c>
      <c r="AH798" t="s">
        <v>815</v>
      </c>
      <c r="AI798" t="s">
        <v>3074</v>
      </c>
      <c r="AJ798" t="s">
        <v>3073</v>
      </c>
      <c r="AK798" t="s">
        <v>3274</v>
      </c>
      <c r="AL798" t="s">
        <v>3275</v>
      </c>
      <c r="AM798" t="s">
        <v>3028</v>
      </c>
      <c r="AN798" t="s">
        <v>3063</v>
      </c>
    </row>
    <row r="799" spans="1:40" x14ac:dyDescent="0.25">
      <c r="A799">
        <v>1113664380</v>
      </c>
      <c r="B799">
        <v>14930</v>
      </c>
      <c r="C799" t="s">
        <v>6128</v>
      </c>
      <c r="D799" t="s">
        <v>3449</v>
      </c>
      <c r="E799" s="8">
        <v>40820</v>
      </c>
      <c r="F799" t="s">
        <v>3449</v>
      </c>
      <c r="G799" t="s">
        <v>4024</v>
      </c>
      <c r="H799" s="8">
        <v>45624</v>
      </c>
      <c r="I799" s="8">
        <v>46353</v>
      </c>
      <c r="J799" t="s">
        <v>3041</v>
      </c>
      <c r="K799" s="8">
        <v>219512</v>
      </c>
      <c r="M799">
        <v>220</v>
      </c>
      <c r="N799">
        <v>100</v>
      </c>
      <c r="O799" t="s">
        <v>4038</v>
      </c>
      <c r="P799" t="s">
        <v>4496</v>
      </c>
      <c r="Q799" t="s">
        <v>4007</v>
      </c>
      <c r="R799" t="s">
        <v>11186</v>
      </c>
      <c r="S799" t="s">
        <v>4250</v>
      </c>
      <c r="T799" t="s">
        <v>3063</v>
      </c>
      <c r="U799" t="s">
        <v>4114</v>
      </c>
      <c r="V799" t="s">
        <v>4042</v>
      </c>
      <c r="W799" t="s">
        <v>4190</v>
      </c>
      <c r="X799" t="s">
        <v>4524</v>
      </c>
      <c r="Y799" t="s">
        <v>4525</v>
      </c>
      <c r="Z799" t="s">
        <v>2796</v>
      </c>
      <c r="AA799" t="s">
        <v>4251</v>
      </c>
      <c r="AB799" t="s">
        <v>4118</v>
      </c>
      <c r="AC799" t="s">
        <v>4036</v>
      </c>
      <c r="AD799" t="s">
        <v>4018</v>
      </c>
      <c r="AE799" t="s">
        <v>3060</v>
      </c>
      <c r="AF799" t="s">
        <v>3304</v>
      </c>
      <c r="AG799" t="s">
        <v>3449</v>
      </c>
      <c r="AH799" t="s">
        <v>815</v>
      </c>
      <c r="AI799" t="s">
        <v>3074</v>
      </c>
      <c r="AJ799" t="s">
        <v>3073</v>
      </c>
      <c r="AK799" t="s">
        <v>3274</v>
      </c>
      <c r="AL799" t="s">
        <v>3275</v>
      </c>
      <c r="AM799" t="s">
        <v>3028</v>
      </c>
      <c r="AN799" t="s">
        <v>3063</v>
      </c>
    </row>
    <row r="800" spans="1:40" x14ac:dyDescent="0.25">
      <c r="A800">
        <v>94453756</v>
      </c>
      <c r="B800">
        <v>14936</v>
      </c>
      <c r="C800" t="s">
        <v>6133</v>
      </c>
      <c r="D800" t="s">
        <v>3298</v>
      </c>
      <c r="E800" s="8">
        <v>34505</v>
      </c>
      <c r="F800" t="s">
        <v>3298</v>
      </c>
      <c r="G800" t="s">
        <v>4024</v>
      </c>
      <c r="H800" s="8">
        <v>45628</v>
      </c>
      <c r="I800" s="8">
        <v>46357</v>
      </c>
      <c r="J800" t="s">
        <v>3041</v>
      </c>
      <c r="K800" s="8">
        <v>219512</v>
      </c>
      <c r="M800">
        <v>220</v>
      </c>
      <c r="N800">
        <v>100</v>
      </c>
      <c r="O800" t="s">
        <v>4067</v>
      </c>
      <c r="P800" t="s">
        <v>4445</v>
      </c>
      <c r="Q800" t="s">
        <v>4027</v>
      </c>
      <c r="R800" t="s">
        <v>6134</v>
      </c>
      <c r="S800" t="s">
        <v>4250</v>
      </c>
      <c r="T800" t="s">
        <v>3063</v>
      </c>
      <c r="U800" t="s">
        <v>4114</v>
      </c>
      <c r="V800" t="s">
        <v>4042</v>
      </c>
      <c r="W800" t="s">
        <v>4190</v>
      </c>
      <c r="X800" t="s">
        <v>3303</v>
      </c>
      <c r="Y800" t="s">
        <v>4115</v>
      </c>
      <c r="Z800" t="s">
        <v>2796</v>
      </c>
      <c r="AA800" t="s">
        <v>4251</v>
      </c>
      <c r="AB800" t="s">
        <v>4118</v>
      </c>
      <c r="AC800" t="s">
        <v>4036</v>
      </c>
      <c r="AD800" t="s">
        <v>4018</v>
      </c>
      <c r="AE800" t="s">
        <v>3060</v>
      </c>
      <c r="AF800" t="s">
        <v>3304</v>
      </c>
      <c r="AG800" t="s">
        <v>3298</v>
      </c>
      <c r="AH800" t="s">
        <v>815</v>
      </c>
      <c r="AI800" t="s">
        <v>3074</v>
      </c>
      <c r="AJ800" t="s">
        <v>3073</v>
      </c>
      <c r="AK800" t="s">
        <v>3274</v>
      </c>
      <c r="AL800" t="s">
        <v>3275</v>
      </c>
      <c r="AM800" t="s">
        <v>3028</v>
      </c>
      <c r="AN800" t="s">
        <v>3063</v>
      </c>
    </row>
    <row r="801" spans="1:40" x14ac:dyDescent="0.25">
      <c r="A801">
        <v>1004802134</v>
      </c>
      <c r="B801">
        <v>14938</v>
      </c>
      <c r="C801" t="s">
        <v>6131</v>
      </c>
      <c r="D801" t="s">
        <v>4623</v>
      </c>
      <c r="E801" s="8">
        <v>43517</v>
      </c>
      <c r="F801" t="s">
        <v>3440</v>
      </c>
      <c r="G801" t="s">
        <v>4024</v>
      </c>
      <c r="H801" s="8">
        <v>45628</v>
      </c>
      <c r="I801" s="8">
        <v>46357</v>
      </c>
      <c r="J801" t="s">
        <v>3041</v>
      </c>
      <c r="K801" s="8">
        <v>219512</v>
      </c>
      <c r="M801">
        <v>220</v>
      </c>
      <c r="N801">
        <v>100</v>
      </c>
      <c r="O801" t="s">
        <v>4038</v>
      </c>
      <c r="P801" t="s">
        <v>4055</v>
      </c>
      <c r="Q801" t="s">
        <v>4027</v>
      </c>
      <c r="R801" t="s">
        <v>6132</v>
      </c>
      <c r="S801" t="s">
        <v>4140</v>
      </c>
      <c r="T801" t="s">
        <v>3063</v>
      </c>
      <c r="U801" t="s">
        <v>4114</v>
      </c>
      <c r="V801" t="s">
        <v>4042</v>
      </c>
      <c r="W801" t="s">
        <v>4190</v>
      </c>
      <c r="X801" t="s">
        <v>4529</v>
      </c>
      <c r="Y801" t="s">
        <v>4530</v>
      </c>
      <c r="Z801" t="s">
        <v>3305</v>
      </c>
      <c r="AA801" t="s">
        <v>4096</v>
      </c>
      <c r="AB801" t="s">
        <v>4118</v>
      </c>
      <c r="AC801" t="s">
        <v>4036</v>
      </c>
      <c r="AD801" t="s">
        <v>4018</v>
      </c>
      <c r="AE801" t="s">
        <v>3060</v>
      </c>
      <c r="AF801" t="s">
        <v>3304</v>
      </c>
      <c r="AG801" t="s">
        <v>3440</v>
      </c>
      <c r="AH801" t="s">
        <v>815</v>
      </c>
      <c r="AI801" t="s">
        <v>3074</v>
      </c>
      <c r="AJ801" t="s">
        <v>3306</v>
      </c>
      <c r="AK801" t="s">
        <v>3274</v>
      </c>
      <c r="AL801" t="s">
        <v>3275</v>
      </c>
      <c r="AM801" t="s">
        <v>3028</v>
      </c>
      <c r="AN801" t="s">
        <v>3063</v>
      </c>
    </row>
    <row r="802" spans="1:40" x14ac:dyDescent="0.25">
      <c r="A802">
        <v>75084234</v>
      </c>
      <c r="B802">
        <v>15001</v>
      </c>
      <c r="C802" t="s">
        <v>6129</v>
      </c>
      <c r="D802" t="s">
        <v>5064</v>
      </c>
      <c r="E802" s="8">
        <v>34936</v>
      </c>
      <c r="F802" t="s">
        <v>5064</v>
      </c>
      <c r="G802" t="s">
        <v>4024</v>
      </c>
      <c r="H802" s="8">
        <v>45628</v>
      </c>
      <c r="I802" s="8">
        <v>219512</v>
      </c>
      <c r="J802" t="s">
        <v>3041</v>
      </c>
      <c r="K802" s="8">
        <v>219512</v>
      </c>
      <c r="M802">
        <v>220</v>
      </c>
      <c r="N802">
        <v>100</v>
      </c>
      <c r="O802" t="s">
        <v>4038</v>
      </c>
      <c r="P802" t="s">
        <v>4055</v>
      </c>
      <c r="Q802" t="s">
        <v>4046</v>
      </c>
      <c r="R802" t="s">
        <v>6130</v>
      </c>
      <c r="S802" t="s">
        <v>3100</v>
      </c>
      <c r="T802" t="s">
        <v>4341</v>
      </c>
      <c r="U802" t="s">
        <v>4387</v>
      </c>
      <c r="V802" t="s">
        <v>4011</v>
      </c>
      <c r="W802" t="s">
        <v>4043</v>
      </c>
      <c r="X802" t="s">
        <v>3552</v>
      </c>
      <c r="Y802" t="s">
        <v>4296</v>
      </c>
      <c r="Z802" t="s">
        <v>3293</v>
      </c>
      <c r="AA802" t="s">
        <v>4082</v>
      </c>
      <c r="AB802" t="s">
        <v>4083</v>
      </c>
      <c r="AC802" t="s">
        <v>4036</v>
      </c>
      <c r="AD802" t="s">
        <v>4018</v>
      </c>
      <c r="AE802" t="s">
        <v>3317</v>
      </c>
      <c r="AF802" t="s">
        <v>3271</v>
      </c>
      <c r="AG802" t="s">
        <v>3265</v>
      </c>
      <c r="AH802" t="s">
        <v>3294</v>
      </c>
      <c r="AI802" t="s">
        <v>3295</v>
      </c>
      <c r="AJ802" t="s">
        <v>3296</v>
      </c>
      <c r="AK802" t="s">
        <v>3318</v>
      </c>
      <c r="AL802" t="s">
        <v>3275</v>
      </c>
      <c r="AM802" t="s">
        <v>3318</v>
      </c>
      <c r="AN802" t="s">
        <v>3319</v>
      </c>
    </row>
    <row r="803" spans="1:40" x14ac:dyDescent="0.25">
      <c r="A803">
        <v>1007303864</v>
      </c>
      <c r="B803">
        <v>15009</v>
      </c>
      <c r="C803" t="s">
        <v>6135</v>
      </c>
      <c r="D803" t="s">
        <v>4004</v>
      </c>
      <c r="E803" s="8">
        <v>43566</v>
      </c>
      <c r="F803" t="s">
        <v>4004</v>
      </c>
      <c r="G803" t="s">
        <v>4024</v>
      </c>
      <c r="H803" s="8">
        <v>45629</v>
      </c>
      <c r="I803" s="8">
        <v>219512</v>
      </c>
      <c r="J803" t="s">
        <v>3041</v>
      </c>
      <c r="K803" s="8">
        <v>219512</v>
      </c>
      <c r="M803">
        <v>220</v>
      </c>
      <c r="N803">
        <v>100</v>
      </c>
      <c r="O803" t="s">
        <v>4038</v>
      </c>
      <c r="P803" t="s">
        <v>4006</v>
      </c>
      <c r="Q803" t="s">
        <v>4027</v>
      </c>
      <c r="R803" t="s">
        <v>6136</v>
      </c>
      <c r="S803" t="s">
        <v>3956</v>
      </c>
      <c r="T803" t="s">
        <v>3085</v>
      </c>
      <c r="U803" t="s">
        <v>4063</v>
      </c>
      <c r="V803" t="s">
        <v>4575</v>
      </c>
      <c r="W803" t="s">
        <v>4043</v>
      </c>
      <c r="X803" t="s">
        <v>3957</v>
      </c>
      <c r="Y803" t="s">
        <v>6376</v>
      </c>
      <c r="Z803" t="s">
        <v>3958</v>
      </c>
      <c r="AA803" t="s">
        <v>4034</v>
      </c>
      <c r="AB803" t="s">
        <v>4044</v>
      </c>
      <c r="AC803" t="s">
        <v>4017</v>
      </c>
      <c r="AD803" t="s">
        <v>4018</v>
      </c>
      <c r="AE803" t="s">
        <v>3080</v>
      </c>
      <c r="AF803" t="s">
        <v>3282</v>
      </c>
      <c r="AG803" t="s">
        <v>3258</v>
      </c>
      <c r="AH803" t="s">
        <v>2500</v>
      </c>
      <c r="AI803" t="s">
        <v>3074</v>
      </c>
      <c r="AJ803" t="s">
        <v>3959</v>
      </c>
      <c r="AK803" t="s">
        <v>3285</v>
      </c>
      <c r="AL803" t="s">
        <v>3275</v>
      </c>
      <c r="AM803" t="s">
        <v>3081</v>
      </c>
      <c r="AN803" t="s">
        <v>3307</v>
      </c>
    </row>
    <row r="804" spans="1:40" x14ac:dyDescent="0.25">
      <c r="A804">
        <v>1072638246</v>
      </c>
      <c r="B804">
        <v>15090</v>
      </c>
      <c r="C804" t="s">
        <v>6137</v>
      </c>
      <c r="D804" t="s">
        <v>6028</v>
      </c>
      <c r="E804" s="8">
        <v>37938</v>
      </c>
      <c r="F804" t="s">
        <v>4004</v>
      </c>
      <c r="G804" t="s">
        <v>4024</v>
      </c>
      <c r="H804" s="8">
        <v>45629</v>
      </c>
      <c r="I804" s="8">
        <v>219512</v>
      </c>
      <c r="J804" t="s">
        <v>3041</v>
      </c>
      <c r="K804" s="8">
        <v>219512</v>
      </c>
      <c r="M804">
        <v>220</v>
      </c>
      <c r="N804">
        <v>100</v>
      </c>
      <c r="O804" t="s">
        <v>4025</v>
      </c>
      <c r="P804" t="s">
        <v>4039</v>
      </c>
      <c r="Q804" t="s">
        <v>4027</v>
      </c>
      <c r="R804" t="s">
        <v>6138</v>
      </c>
      <c r="S804" t="s">
        <v>4029</v>
      </c>
      <c r="T804" t="s">
        <v>3063</v>
      </c>
      <c r="U804" t="s">
        <v>4063</v>
      </c>
      <c r="V804" t="s">
        <v>4042</v>
      </c>
      <c r="W804" t="s">
        <v>4043</v>
      </c>
      <c r="X804" t="s">
        <v>4032</v>
      </c>
      <c r="Y804" t="s">
        <v>4033</v>
      </c>
      <c r="Z804" t="s">
        <v>3958</v>
      </c>
      <c r="AA804" t="s">
        <v>4034</v>
      </c>
      <c r="AB804" t="s">
        <v>4044</v>
      </c>
      <c r="AC804" t="s">
        <v>4036</v>
      </c>
      <c r="AD804" t="s">
        <v>4018</v>
      </c>
      <c r="AE804" t="s">
        <v>3060</v>
      </c>
      <c r="AF804" t="s">
        <v>3282</v>
      </c>
      <c r="AG804" t="s">
        <v>3258</v>
      </c>
      <c r="AH804" t="s">
        <v>2500</v>
      </c>
      <c r="AI804" t="s">
        <v>3074</v>
      </c>
      <c r="AJ804" t="s">
        <v>3959</v>
      </c>
      <c r="AK804" t="s">
        <v>3274</v>
      </c>
      <c r="AL804" t="s">
        <v>3275</v>
      </c>
      <c r="AM804" t="s">
        <v>3028</v>
      </c>
      <c r="AN804" t="s">
        <v>3063</v>
      </c>
    </row>
    <row r="805" spans="1:40" x14ac:dyDescent="0.25">
      <c r="A805">
        <v>1113594989</v>
      </c>
      <c r="B805">
        <v>14954</v>
      </c>
      <c r="C805" t="s">
        <v>6139</v>
      </c>
      <c r="D805" t="s">
        <v>6109</v>
      </c>
      <c r="E805" s="8">
        <v>41557</v>
      </c>
      <c r="F805" t="s">
        <v>3440</v>
      </c>
      <c r="G805" t="s">
        <v>4024</v>
      </c>
      <c r="H805" s="8">
        <v>45630</v>
      </c>
      <c r="I805" s="8">
        <v>46359</v>
      </c>
      <c r="J805" t="s">
        <v>3041</v>
      </c>
      <c r="K805" s="8">
        <v>219512</v>
      </c>
      <c r="M805">
        <v>220</v>
      </c>
      <c r="N805">
        <v>100</v>
      </c>
      <c r="O805" t="s">
        <v>4038</v>
      </c>
      <c r="P805" t="s">
        <v>4142</v>
      </c>
      <c r="Q805" t="s">
        <v>4027</v>
      </c>
      <c r="R805" t="s">
        <v>6140</v>
      </c>
      <c r="S805" t="s">
        <v>4469</v>
      </c>
      <c r="T805" t="s">
        <v>3063</v>
      </c>
      <c r="U805" t="s">
        <v>4114</v>
      </c>
      <c r="V805" t="s">
        <v>4042</v>
      </c>
      <c r="W805" t="s">
        <v>4190</v>
      </c>
      <c r="X805" t="s">
        <v>4529</v>
      </c>
      <c r="Y805" t="s">
        <v>4530</v>
      </c>
      <c r="Z805" t="s">
        <v>3305</v>
      </c>
      <c r="AA805" t="s">
        <v>4096</v>
      </c>
      <c r="AB805" t="s">
        <v>4118</v>
      </c>
      <c r="AC805" t="s">
        <v>4036</v>
      </c>
      <c r="AD805" t="s">
        <v>4018</v>
      </c>
      <c r="AE805" t="s">
        <v>3060</v>
      </c>
      <c r="AF805" t="s">
        <v>3304</v>
      </c>
      <c r="AG805" t="s">
        <v>3440</v>
      </c>
      <c r="AH805" t="s">
        <v>815</v>
      </c>
      <c r="AI805" t="s">
        <v>3074</v>
      </c>
      <c r="AJ805" t="s">
        <v>3306</v>
      </c>
      <c r="AK805" t="s">
        <v>3274</v>
      </c>
      <c r="AL805" t="s">
        <v>3275</v>
      </c>
      <c r="AM805" t="s">
        <v>3028</v>
      </c>
      <c r="AN805" t="s">
        <v>3063</v>
      </c>
    </row>
    <row r="806" spans="1:40" x14ac:dyDescent="0.25">
      <c r="A806">
        <v>79380728</v>
      </c>
      <c r="B806">
        <v>15016</v>
      </c>
      <c r="C806" t="s">
        <v>6141</v>
      </c>
      <c r="D806" t="s">
        <v>4004</v>
      </c>
      <c r="E806" s="8">
        <v>30848</v>
      </c>
      <c r="F806" t="s">
        <v>4004</v>
      </c>
      <c r="G806" t="s">
        <v>4024</v>
      </c>
      <c r="H806" s="8">
        <v>45631</v>
      </c>
      <c r="I806" s="8">
        <v>219512</v>
      </c>
      <c r="J806" t="s">
        <v>3041</v>
      </c>
      <c r="K806" s="8">
        <v>219512</v>
      </c>
      <c r="M806">
        <v>220</v>
      </c>
      <c r="N806">
        <v>100</v>
      </c>
      <c r="O806" t="s">
        <v>4038</v>
      </c>
      <c r="P806" t="s">
        <v>4039</v>
      </c>
      <c r="Q806" t="s">
        <v>4076</v>
      </c>
      <c r="R806" t="s">
        <v>6142</v>
      </c>
      <c r="S806" t="s">
        <v>4029</v>
      </c>
      <c r="T806" t="s">
        <v>3059</v>
      </c>
      <c r="U806" t="s">
        <v>4063</v>
      </c>
      <c r="V806" t="s">
        <v>4031</v>
      </c>
      <c r="W806" t="s">
        <v>4043</v>
      </c>
      <c r="X806" t="s">
        <v>4032</v>
      </c>
      <c r="Y806" t="s">
        <v>4033</v>
      </c>
      <c r="Z806" t="s">
        <v>3283</v>
      </c>
      <c r="AA806" t="s">
        <v>4357</v>
      </c>
      <c r="AB806" t="s">
        <v>4303</v>
      </c>
      <c r="AC806" t="s">
        <v>4036</v>
      </c>
      <c r="AD806" t="s">
        <v>4018</v>
      </c>
      <c r="AE806" t="s">
        <v>3060</v>
      </c>
      <c r="AF806" t="s">
        <v>3282</v>
      </c>
      <c r="AG806" t="s">
        <v>3258</v>
      </c>
      <c r="AH806" t="s">
        <v>1220</v>
      </c>
      <c r="AI806" t="s">
        <v>3074</v>
      </c>
      <c r="AJ806" t="s">
        <v>3284</v>
      </c>
      <c r="AK806" t="s">
        <v>3274</v>
      </c>
      <c r="AL806" t="s">
        <v>3275</v>
      </c>
      <c r="AM806" t="s">
        <v>3028</v>
      </c>
      <c r="AN806" t="s">
        <v>3063</v>
      </c>
    </row>
    <row r="807" spans="1:40" x14ac:dyDescent="0.25">
      <c r="A807">
        <v>1061687955</v>
      </c>
      <c r="B807">
        <v>14957</v>
      </c>
      <c r="C807" t="s">
        <v>6143</v>
      </c>
      <c r="D807" t="s">
        <v>4561</v>
      </c>
      <c r="E807" s="8">
        <v>38161</v>
      </c>
      <c r="F807" t="s">
        <v>3298</v>
      </c>
      <c r="G807" t="s">
        <v>4024</v>
      </c>
      <c r="H807" s="8">
        <v>45632</v>
      </c>
      <c r="I807" s="8">
        <v>46361</v>
      </c>
      <c r="J807" t="s">
        <v>3041</v>
      </c>
      <c r="K807" s="8">
        <v>219512</v>
      </c>
      <c r="M807">
        <v>220</v>
      </c>
      <c r="N807">
        <v>100</v>
      </c>
      <c r="O807" t="s">
        <v>4038</v>
      </c>
      <c r="P807" t="s">
        <v>4142</v>
      </c>
      <c r="Q807" t="s">
        <v>4027</v>
      </c>
      <c r="R807" t="s">
        <v>6144</v>
      </c>
      <c r="S807" t="s">
        <v>4140</v>
      </c>
      <c r="T807" t="s">
        <v>4341</v>
      </c>
      <c r="U807" t="s">
        <v>4114</v>
      </c>
      <c r="V807" t="s">
        <v>4011</v>
      </c>
      <c r="W807" t="s">
        <v>4190</v>
      </c>
      <c r="X807" t="s">
        <v>3316</v>
      </c>
      <c r="Y807" t="s">
        <v>4711</v>
      </c>
      <c r="Z807" t="s">
        <v>3293</v>
      </c>
      <c r="AA807" t="s">
        <v>4082</v>
      </c>
      <c r="AB807" t="s">
        <v>4083</v>
      </c>
      <c r="AC807" t="s">
        <v>4036</v>
      </c>
      <c r="AD807" t="s">
        <v>4018</v>
      </c>
      <c r="AE807" t="s">
        <v>3317</v>
      </c>
      <c r="AF807" t="s">
        <v>3304</v>
      </c>
      <c r="AG807" t="s">
        <v>3298</v>
      </c>
      <c r="AH807" t="s">
        <v>3294</v>
      </c>
      <c r="AI807" t="s">
        <v>3295</v>
      </c>
      <c r="AJ807" t="s">
        <v>3296</v>
      </c>
      <c r="AK807" t="s">
        <v>3318</v>
      </c>
      <c r="AL807" t="s">
        <v>3275</v>
      </c>
      <c r="AM807" t="s">
        <v>3318</v>
      </c>
      <c r="AN807" t="s">
        <v>3319</v>
      </c>
    </row>
    <row r="808" spans="1:40" x14ac:dyDescent="0.25">
      <c r="A808">
        <v>1192893157</v>
      </c>
      <c r="B808">
        <v>14958</v>
      </c>
      <c r="C808" t="s">
        <v>6145</v>
      </c>
      <c r="D808" t="s">
        <v>4004</v>
      </c>
      <c r="E808" s="8">
        <v>43362</v>
      </c>
      <c r="F808" t="s">
        <v>3298</v>
      </c>
      <c r="G808" t="s">
        <v>4024</v>
      </c>
      <c r="H808" s="8">
        <v>45632</v>
      </c>
      <c r="I808" s="8">
        <v>46361</v>
      </c>
      <c r="J808" t="s">
        <v>3041</v>
      </c>
      <c r="K808" s="8">
        <v>219512</v>
      </c>
      <c r="M808">
        <v>220</v>
      </c>
      <c r="N808">
        <v>100</v>
      </c>
      <c r="O808" t="s">
        <v>4067</v>
      </c>
      <c r="P808" t="s">
        <v>4142</v>
      </c>
      <c r="Q808" t="s">
        <v>4027</v>
      </c>
      <c r="R808" t="s">
        <v>6146</v>
      </c>
      <c r="S808" t="s">
        <v>4109</v>
      </c>
      <c r="T808" t="s">
        <v>3063</v>
      </c>
      <c r="U808" t="s">
        <v>4114</v>
      </c>
      <c r="V808" t="s">
        <v>4042</v>
      </c>
      <c r="W808" t="s">
        <v>4190</v>
      </c>
      <c r="X808" t="s">
        <v>3303</v>
      </c>
      <c r="Y808" t="s">
        <v>4115</v>
      </c>
      <c r="Z808" t="s">
        <v>2796</v>
      </c>
      <c r="AA808" t="s">
        <v>4251</v>
      </c>
      <c r="AB808" t="s">
        <v>4118</v>
      </c>
      <c r="AC808" t="s">
        <v>4036</v>
      </c>
      <c r="AD808" t="s">
        <v>4018</v>
      </c>
      <c r="AE808" t="s">
        <v>3060</v>
      </c>
      <c r="AF808" t="s">
        <v>3304</v>
      </c>
      <c r="AG808" t="s">
        <v>3298</v>
      </c>
      <c r="AH808" t="s">
        <v>815</v>
      </c>
      <c r="AI808" t="s">
        <v>3074</v>
      </c>
      <c r="AJ808" t="s">
        <v>3073</v>
      </c>
      <c r="AK808" t="s">
        <v>3274</v>
      </c>
      <c r="AL808" t="s">
        <v>3275</v>
      </c>
      <c r="AM808" t="s">
        <v>3028</v>
      </c>
      <c r="AN808" t="s">
        <v>3063</v>
      </c>
    </row>
    <row r="809" spans="1:40" x14ac:dyDescent="0.25">
      <c r="A809">
        <v>1151961953</v>
      </c>
      <c r="B809">
        <v>14963</v>
      </c>
      <c r="C809" t="s">
        <v>6147</v>
      </c>
      <c r="D809" t="s">
        <v>3298</v>
      </c>
      <c r="E809" s="8">
        <v>42195</v>
      </c>
      <c r="F809" t="s">
        <v>3298</v>
      </c>
      <c r="G809" t="s">
        <v>4024</v>
      </c>
      <c r="H809" s="8">
        <v>45632</v>
      </c>
      <c r="I809" s="8">
        <v>46361</v>
      </c>
      <c r="J809" t="s">
        <v>3041</v>
      </c>
      <c r="K809" s="8">
        <v>219512</v>
      </c>
      <c r="M809">
        <v>220</v>
      </c>
      <c r="N809">
        <v>100</v>
      </c>
      <c r="O809" t="s">
        <v>4067</v>
      </c>
      <c r="P809" t="s">
        <v>4142</v>
      </c>
      <c r="Q809" t="s">
        <v>4076</v>
      </c>
      <c r="R809" t="s">
        <v>6148</v>
      </c>
      <c r="S809" t="s">
        <v>4140</v>
      </c>
      <c r="T809" t="s">
        <v>3063</v>
      </c>
      <c r="U809" t="s">
        <v>4114</v>
      </c>
      <c r="V809" t="s">
        <v>4042</v>
      </c>
      <c r="W809" t="s">
        <v>4190</v>
      </c>
      <c r="X809" t="s">
        <v>3303</v>
      </c>
      <c r="Y809" t="s">
        <v>4115</v>
      </c>
      <c r="Z809" t="s">
        <v>3305</v>
      </c>
      <c r="AA809" t="s">
        <v>4096</v>
      </c>
      <c r="AB809" t="s">
        <v>4118</v>
      </c>
      <c r="AC809" t="s">
        <v>4036</v>
      </c>
      <c r="AD809" t="s">
        <v>4018</v>
      </c>
      <c r="AE809" t="s">
        <v>3060</v>
      </c>
      <c r="AF809" t="s">
        <v>3304</v>
      </c>
      <c r="AG809" t="s">
        <v>3298</v>
      </c>
      <c r="AH809" t="s">
        <v>815</v>
      </c>
      <c r="AI809" t="s">
        <v>3074</v>
      </c>
      <c r="AJ809" t="s">
        <v>3306</v>
      </c>
      <c r="AK809" t="s">
        <v>3274</v>
      </c>
      <c r="AL809" t="s">
        <v>3275</v>
      </c>
      <c r="AM809" t="s">
        <v>3028</v>
      </c>
      <c r="AN809" t="s">
        <v>3063</v>
      </c>
    </row>
    <row r="810" spans="1:40" x14ac:dyDescent="0.25">
      <c r="A810">
        <v>1130621882</v>
      </c>
      <c r="B810">
        <v>14973</v>
      </c>
      <c r="C810" t="s">
        <v>6153</v>
      </c>
      <c r="D810" t="s">
        <v>3298</v>
      </c>
      <c r="E810" s="8">
        <v>39050</v>
      </c>
      <c r="F810" t="s">
        <v>3298</v>
      </c>
      <c r="G810" t="s">
        <v>4024</v>
      </c>
      <c r="H810" s="8">
        <v>45636</v>
      </c>
      <c r="I810" s="8">
        <v>46365</v>
      </c>
      <c r="J810" t="s">
        <v>3041</v>
      </c>
      <c r="K810" s="8">
        <v>219512</v>
      </c>
      <c r="M810">
        <v>220</v>
      </c>
      <c r="N810">
        <v>100</v>
      </c>
      <c r="O810" t="s">
        <v>4067</v>
      </c>
      <c r="P810" t="s">
        <v>4006</v>
      </c>
      <c r="Q810" t="s">
        <v>4007</v>
      </c>
      <c r="R810" t="s">
        <v>6154</v>
      </c>
      <c r="S810" t="s">
        <v>4469</v>
      </c>
      <c r="T810" t="s">
        <v>3063</v>
      </c>
      <c r="U810" t="s">
        <v>4114</v>
      </c>
      <c r="V810" t="s">
        <v>4042</v>
      </c>
      <c r="W810" t="s">
        <v>4190</v>
      </c>
      <c r="X810" t="s">
        <v>3303</v>
      </c>
      <c r="Y810" t="s">
        <v>4115</v>
      </c>
      <c r="Z810" t="s">
        <v>3305</v>
      </c>
      <c r="AA810" t="s">
        <v>4096</v>
      </c>
      <c r="AB810" t="s">
        <v>4118</v>
      </c>
      <c r="AC810" t="s">
        <v>4036</v>
      </c>
      <c r="AD810" t="s">
        <v>4018</v>
      </c>
      <c r="AE810" t="s">
        <v>3060</v>
      </c>
      <c r="AF810" t="s">
        <v>3304</v>
      </c>
      <c r="AG810" t="s">
        <v>3298</v>
      </c>
      <c r="AH810" t="s">
        <v>815</v>
      </c>
      <c r="AI810" t="s">
        <v>3074</v>
      </c>
      <c r="AJ810" t="s">
        <v>3306</v>
      </c>
      <c r="AK810" t="s">
        <v>3274</v>
      </c>
      <c r="AL810" t="s">
        <v>3275</v>
      </c>
      <c r="AM810" t="s">
        <v>3028</v>
      </c>
      <c r="AN810" t="s">
        <v>3063</v>
      </c>
    </row>
    <row r="811" spans="1:40" x14ac:dyDescent="0.25">
      <c r="A811">
        <v>10307268</v>
      </c>
      <c r="B811">
        <v>14975</v>
      </c>
      <c r="C811" t="s">
        <v>6151</v>
      </c>
      <c r="D811" t="s">
        <v>4561</v>
      </c>
      <c r="E811" s="8">
        <v>37869</v>
      </c>
      <c r="F811" t="s">
        <v>4561</v>
      </c>
      <c r="G811" t="s">
        <v>4024</v>
      </c>
      <c r="H811" s="8">
        <v>45636</v>
      </c>
      <c r="I811" s="8">
        <v>219512</v>
      </c>
      <c r="J811" t="s">
        <v>3041</v>
      </c>
      <c r="K811" s="8">
        <v>219512</v>
      </c>
      <c r="M811">
        <v>220</v>
      </c>
      <c r="N811">
        <v>100</v>
      </c>
      <c r="O811" t="s">
        <v>4038</v>
      </c>
      <c r="P811" t="s">
        <v>4006</v>
      </c>
      <c r="Q811" t="s">
        <v>4027</v>
      </c>
      <c r="R811" t="s">
        <v>6152</v>
      </c>
      <c r="S811" t="s">
        <v>4029</v>
      </c>
      <c r="T811" t="s">
        <v>3059</v>
      </c>
      <c r="U811" t="s">
        <v>5108</v>
      </c>
      <c r="V811" t="s">
        <v>4031</v>
      </c>
      <c r="W811" t="s">
        <v>4043</v>
      </c>
      <c r="X811" t="s">
        <v>5013</v>
      </c>
      <c r="Y811" t="s">
        <v>5014</v>
      </c>
      <c r="Z811" t="s">
        <v>3283</v>
      </c>
      <c r="AA811" t="s">
        <v>4357</v>
      </c>
      <c r="AB811" t="s">
        <v>4303</v>
      </c>
      <c r="AC811" t="s">
        <v>4036</v>
      </c>
      <c r="AD811" t="s">
        <v>4018</v>
      </c>
      <c r="AE811" t="s">
        <v>3060</v>
      </c>
      <c r="AF811" t="s">
        <v>4934</v>
      </c>
      <c r="AG811" t="s">
        <v>3298</v>
      </c>
      <c r="AH811" t="s">
        <v>1220</v>
      </c>
      <c r="AI811" t="s">
        <v>3074</v>
      </c>
      <c r="AJ811" t="s">
        <v>3284</v>
      </c>
      <c r="AK811" t="s">
        <v>3274</v>
      </c>
      <c r="AL811" t="s">
        <v>3275</v>
      </c>
      <c r="AM811" t="s">
        <v>3028</v>
      </c>
      <c r="AN811" t="s">
        <v>3063</v>
      </c>
    </row>
    <row r="812" spans="1:40" x14ac:dyDescent="0.25">
      <c r="A812">
        <v>1050672181</v>
      </c>
      <c r="B812">
        <v>15018</v>
      </c>
      <c r="C812" t="s">
        <v>6149</v>
      </c>
      <c r="D812" t="s">
        <v>4004</v>
      </c>
      <c r="E812" s="8">
        <v>38842</v>
      </c>
      <c r="F812" t="s">
        <v>4004</v>
      </c>
      <c r="G812" t="s">
        <v>4024</v>
      </c>
      <c r="H812" s="8">
        <v>45636</v>
      </c>
      <c r="I812" s="8">
        <v>219512</v>
      </c>
      <c r="J812" t="s">
        <v>3041</v>
      </c>
      <c r="K812" s="8">
        <v>219512</v>
      </c>
      <c r="M812">
        <v>220</v>
      </c>
      <c r="N812">
        <v>100</v>
      </c>
      <c r="O812" t="s">
        <v>4038</v>
      </c>
      <c r="P812" t="s">
        <v>4055</v>
      </c>
      <c r="Q812" t="s">
        <v>4027</v>
      </c>
      <c r="R812" t="s">
        <v>6150</v>
      </c>
      <c r="S812" t="s">
        <v>4140</v>
      </c>
      <c r="T812" t="s">
        <v>3063</v>
      </c>
      <c r="U812" t="s">
        <v>4063</v>
      </c>
      <c r="V812" t="s">
        <v>4042</v>
      </c>
      <c r="W812" t="s">
        <v>4043</v>
      </c>
      <c r="X812" t="s">
        <v>4032</v>
      </c>
      <c r="Y812" t="s">
        <v>4033</v>
      </c>
      <c r="Z812" t="s">
        <v>3958</v>
      </c>
      <c r="AA812" t="s">
        <v>4034</v>
      </c>
      <c r="AB812" t="s">
        <v>4044</v>
      </c>
      <c r="AC812" t="s">
        <v>4036</v>
      </c>
      <c r="AD812" t="s">
        <v>4018</v>
      </c>
      <c r="AE812" t="s">
        <v>3060</v>
      </c>
      <c r="AF812" t="s">
        <v>3282</v>
      </c>
      <c r="AG812" t="s">
        <v>3258</v>
      </c>
      <c r="AH812" t="s">
        <v>2500</v>
      </c>
      <c r="AI812" t="s">
        <v>3074</v>
      </c>
      <c r="AJ812" t="s">
        <v>3959</v>
      </c>
      <c r="AK812" t="s">
        <v>3274</v>
      </c>
      <c r="AL812" t="s">
        <v>3275</v>
      </c>
      <c r="AM812" t="s">
        <v>3028</v>
      </c>
      <c r="AN812" t="s">
        <v>3063</v>
      </c>
    </row>
    <row r="813" spans="1:40" x14ac:dyDescent="0.25">
      <c r="A813">
        <v>1113626434</v>
      </c>
      <c r="B813">
        <v>14985</v>
      </c>
      <c r="C813" t="s">
        <v>6155</v>
      </c>
      <c r="D813" t="s">
        <v>3449</v>
      </c>
      <c r="E813" s="8">
        <v>38464</v>
      </c>
      <c r="F813" t="s">
        <v>3298</v>
      </c>
      <c r="G813" t="s">
        <v>4024</v>
      </c>
      <c r="H813" s="8">
        <v>45637</v>
      </c>
      <c r="I813" s="8">
        <v>46366</v>
      </c>
      <c r="J813" t="s">
        <v>3041</v>
      </c>
      <c r="K813" s="8">
        <v>219512</v>
      </c>
      <c r="M813">
        <v>220</v>
      </c>
      <c r="N813">
        <v>100</v>
      </c>
      <c r="O813" t="s">
        <v>4067</v>
      </c>
      <c r="P813" t="s">
        <v>4496</v>
      </c>
      <c r="Q813" t="s">
        <v>4027</v>
      </c>
      <c r="R813" t="s">
        <v>6156</v>
      </c>
      <c r="S813" t="s">
        <v>4041</v>
      </c>
      <c r="T813" t="s">
        <v>3063</v>
      </c>
      <c r="U813" t="s">
        <v>4114</v>
      </c>
      <c r="V813" t="s">
        <v>4042</v>
      </c>
      <c r="W813" t="s">
        <v>4190</v>
      </c>
      <c r="X813" t="s">
        <v>3303</v>
      </c>
      <c r="Y813" t="s">
        <v>4115</v>
      </c>
      <c r="Z813" t="s">
        <v>3305</v>
      </c>
      <c r="AA813" t="s">
        <v>4096</v>
      </c>
      <c r="AB813" t="s">
        <v>4118</v>
      </c>
      <c r="AC813" t="s">
        <v>4036</v>
      </c>
      <c r="AD813" t="s">
        <v>4018</v>
      </c>
      <c r="AE813" t="s">
        <v>3060</v>
      </c>
      <c r="AF813" t="s">
        <v>3304</v>
      </c>
      <c r="AG813" t="s">
        <v>3298</v>
      </c>
      <c r="AH813" t="s">
        <v>815</v>
      </c>
      <c r="AI813" t="s">
        <v>3074</v>
      </c>
      <c r="AJ813" t="s">
        <v>3306</v>
      </c>
      <c r="AK813" t="s">
        <v>3274</v>
      </c>
      <c r="AL813" t="s">
        <v>3275</v>
      </c>
      <c r="AM813" t="s">
        <v>3028</v>
      </c>
      <c r="AN813" t="s">
        <v>3063</v>
      </c>
    </row>
    <row r="814" spans="1:40" x14ac:dyDescent="0.25">
      <c r="A814">
        <v>1193145658</v>
      </c>
      <c r="B814">
        <v>14994</v>
      </c>
      <c r="C814" t="s">
        <v>6157</v>
      </c>
      <c r="D814" t="s">
        <v>6158</v>
      </c>
      <c r="E814" s="8">
        <v>43494</v>
      </c>
      <c r="F814" t="s">
        <v>3298</v>
      </c>
      <c r="G814" t="s">
        <v>4024</v>
      </c>
      <c r="H814" s="8">
        <v>45639</v>
      </c>
      <c r="I814" s="8">
        <v>46368</v>
      </c>
      <c r="J814" t="s">
        <v>3041</v>
      </c>
      <c r="K814" s="8">
        <v>219512</v>
      </c>
      <c r="M814">
        <v>220</v>
      </c>
      <c r="N814">
        <v>100</v>
      </c>
      <c r="O814" t="s">
        <v>4067</v>
      </c>
      <c r="P814" t="s">
        <v>4086</v>
      </c>
      <c r="Q814" t="s">
        <v>4027</v>
      </c>
      <c r="R814" t="s">
        <v>6159</v>
      </c>
      <c r="S814" t="s">
        <v>4469</v>
      </c>
      <c r="T814" t="s">
        <v>4131</v>
      </c>
      <c r="U814" t="s">
        <v>4114</v>
      </c>
      <c r="V814" t="s">
        <v>4011</v>
      </c>
      <c r="W814" t="s">
        <v>4190</v>
      </c>
      <c r="X814" t="s">
        <v>3316</v>
      </c>
      <c r="Y814" t="s">
        <v>4711</v>
      </c>
      <c r="Z814" t="s">
        <v>3293</v>
      </c>
      <c r="AA814" t="s">
        <v>4082</v>
      </c>
      <c r="AB814" t="s">
        <v>4083</v>
      </c>
      <c r="AC814" t="s">
        <v>4036</v>
      </c>
      <c r="AD814" t="s">
        <v>4018</v>
      </c>
      <c r="AE814" t="s">
        <v>3317</v>
      </c>
      <c r="AF814" t="s">
        <v>3304</v>
      </c>
      <c r="AG814" t="s">
        <v>3298</v>
      </c>
      <c r="AH814" t="s">
        <v>3294</v>
      </c>
      <c r="AI814" t="s">
        <v>3295</v>
      </c>
      <c r="AJ814" t="s">
        <v>3296</v>
      </c>
      <c r="AK814" t="s">
        <v>3318</v>
      </c>
      <c r="AL814" t="s">
        <v>3275</v>
      </c>
      <c r="AM814" t="s">
        <v>3318</v>
      </c>
      <c r="AN814" t="s">
        <v>3055</v>
      </c>
    </row>
    <row r="815" spans="1:40" x14ac:dyDescent="0.25">
      <c r="A815">
        <v>11938207</v>
      </c>
      <c r="B815">
        <v>14999</v>
      </c>
      <c r="C815" t="s">
        <v>6160</v>
      </c>
      <c r="D815" t="s">
        <v>6161</v>
      </c>
      <c r="E815" s="8">
        <v>37230</v>
      </c>
      <c r="F815" t="s">
        <v>3298</v>
      </c>
      <c r="G815" t="s">
        <v>4024</v>
      </c>
      <c r="H815" s="8">
        <v>45639</v>
      </c>
      <c r="I815" s="8">
        <v>46368</v>
      </c>
      <c r="J815" t="s">
        <v>3041</v>
      </c>
      <c r="K815" s="8">
        <v>219512</v>
      </c>
      <c r="M815">
        <v>220</v>
      </c>
      <c r="N815">
        <v>100</v>
      </c>
      <c r="O815" t="s">
        <v>4067</v>
      </c>
      <c r="P815" t="s">
        <v>4086</v>
      </c>
      <c r="Q815" t="s">
        <v>4007</v>
      </c>
      <c r="R815" t="s">
        <v>6162</v>
      </c>
      <c r="S815" t="s">
        <v>4469</v>
      </c>
      <c r="T815" t="s">
        <v>3063</v>
      </c>
      <c r="U815" t="s">
        <v>4114</v>
      </c>
      <c r="V815" t="s">
        <v>4042</v>
      </c>
      <c r="W815" t="s">
        <v>4190</v>
      </c>
      <c r="X815" t="s">
        <v>3303</v>
      </c>
      <c r="Y815" t="s">
        <v>4115</v>
      </c>
      <c r="Z815" t="s">
        <v>3305</v>
      </c>
      <c r="AA815" t="s">
        <v>4096</v>
      </c>
      <c r="AB815" t="s">
        <v>4118</v>
      </c>
      <c r="AC815" t="s">
        <v>4036</v>
      </c>
      <c r="AD815" t="s">
        <v>4018</v>
      </c>
      <c r="AE815" t="s">
        <v>3060</v>
      </c>
      <c r="AF815" t="s">
        <v>3304</v>
      </c>
      <c r="AG815" t="s">
        <v>3298</v>
      </c>
      <c r="AH815" t="s">
        <v>815</v>
      </c>
      <c r="AI815" t="s">
        <v>3074</v>
      </c>
      <c r="AJ815" t="s">
        <v>3306</v>
      </c>
      <c r="AK815" t="s">
        <v>3274</v>
      </c>
      <c r="AL815" t="s">
        <v>3275</v>
      </c>
      <c r="AM815" t="s">
        <v>3028</v>
      </c>
      <c r="AN815" t="s">
        <v>3063</v>
      </c>
    </row>
    <row r="816" spans="1:40" x14ac:dyDescent="0.25">
      <c r="A816">
        <v>1117553875</v>
      </c>
      <c r="B816">
        <v>15006</v>
      </c>
      <c r="C816" t="s">
        <v>6165</v>
      </c>
      <c r="D816" t="s">
        <v>3337</v>
      </c>
      <c r="E816" s="8">
        <v>42944</v>
      </c>
      <c r="F816" t="s">
        <v>3337</v>
      </c>
      <c r="G816" t="s">
        <v>4024</v>
      </c>
      <c r="H816" s="8">
        <v>45642</v>
      </c>
      <c r="I816" s="8">
        <v>46371</v>
      </c>
      <c r="J816" t="s">
        <v>3041</v>
      </c>
      <c r="K816" s="8">
        <v>219512</v>
      </c>
      <c r="M816">
        <v>220</v>
      </c>
      <c r="N816">
        <v>100</v>
      </c>
      <c r="O816" t="s">
        <v>4038</v>
      </c>
      <c r="P816" t="s">
        <v>4006</v>
      </c>
      <c r="Q816" t="s">
        <v>4027</v>
      </c>
      <c r="R816" t="s">
        <v>6166</v>
      </c>
      <c r="S816" t="s">
        <v>4140</v>
      </c>
      <c r="T816" t="s">
        <v>3063</v>
      </c>
      <c r="U816" t="s">
        <v>4742</v>
      </c>
      <c r="V816" t="s">
        <v>4042</v>
      </c>
      <c r="W816" t="s">
        <v>4190</v>
      </c>
      <c r="X816" t="s">
        <v>4743</v>
      </c>
      <c r="Y816" t="s">
        <v>4744</v>
      </c>
      <c r="Z816" t="s">
        <v>3305</v>
      </c>
      <c r="AA816" t="s">
        <v>4096</v>
      </c>
      <c r="AB816" t="s">
        <v>4097</v>
      </c>
      <c r="AC816" t="s">
        <v>4036</v>
      </c>
      <c r="AD816" t="s">
        <v>4018</v>
      </c>
      <c r="AE816" t="s">
        <v>3060</v>
      </c>
      <c r="AF816" t="s">
        <v>3575</v>
      </c>
      <c r="AG816" t="s">
        <v>3337</v>
      </c>
      <c r="AH816" t="s">
        <v>815</v>
      </c>
      <c r="AI816" t="s">
        <v>3074</v>
      </c>
      <c r="AJ816" t="s">
        <v>3306</v>
      </c>
      <c r="AK816" t="s">
        <v>3274</v>
      </c>
      <c r="AL816" t="s">
        <v>3275</v>
      </c>
      <c r="AM816" t="s">
        <v>3028</v>
      </c>
      <c r="AN816" t="s">
        <v>3063</v>
      </c>
    </row>
    <row r="817" spans="1:40" x14ac:dyDescent="0.25">
      <c r="A817">
        <v>1144183658</v>
      </c>
      <c r="B817">
        <v>15027</v>
      </c>
      <c r="C817" t="s">
        <v>6167</v>
      </c>
      <c r="D817" t="s">
        <v>3298</v>
      </c>
      <c r="E817" s="8">
        <v>41312</v>
      </c>
      <c r="F817" t="s">
        <v>3298</v>
      </c>
      <c r="G817" t="s">
        <v>4024</v>
      </c>
      <c r="H817" s="8">
        <v>45642</v>
      </c>
      <c r="I817" s="8">
        <v>46371</v>
      </c>
      <c r="J817" t="s">
        <v>3041</v>
      </c>
      <c r="K817" s="8">
        <v>219512</v>
      </c>
      <c r="M817">
        <v>220</v>
      </c>
      <c r="N817">
        <v>100</v>
      </c>
      <c r="O817" t="s">
        <v>4067</v>
      </c>
      <c r="P817" t="s">
        <v>4142</v>
      </c>
      <c r="Q817" t="s">
        <v>4027</v>
      </c>
      <c r="R817" t="s">
        <v>6168</v>
      </c>
      <c r="S817" t="s">
        <v>6169</v>
      </c>
      <c r="T817" t="s">
        <v>3063</v>
      </c>
      <c r="U817" t="s">
        <v>4114</v>
      </c>
      <c r="V817" t="s">
        <v>4042</v>
      </c>
      <c r="W817" t="s">
        <v>4190</v>
      </c>
      <c r="X817" t="s">
        <v>3303</v>
      </c>
      <c r="Y817" t="s">
        <v>4115</v>
      </c>
      <c r="Z817" t="s">
        <v>4116</v>
      </c>
      <c r="AA817" t="s">
        <v>4117</v>
      </c>
      <c r="AB817" t="s">
        <v>4118</v>
      </c>
      <c r="AC817" t="s">
        <v>4036</v>
      </c>
      <c r="AD817" t="s">
        <v>4018</v>
      </c>
      <c r="AE817" t="s">
        <v>3060</v>
      </c>
      <c r="AF817" t="s">
        <v>3304</v>
      </c>
      <c r="AG817" t="s">
        <v>3298</v>
      </c>
      <c r="AH817" t="s">
        <v>815</v>
      </c>
      <c r="AI817" t="s">
        <v>3074</v>
      </c>
      <c r="AJ817" t="s">
        <v>4119</v>
      </c>
      <c r="AK817" t="s">
        <v>3274</v>
      </c>
      <c r="AL817" t="s">
        <v>3275</v>
      </c>
      <c r="AM817" t="s">
        <v>3028</v>
      </c>
      <c r="AN817" t="s">
        <v>3063</v>
      </c>
    </row>
    <row r="818" spans="1:40" x14ac:dyDescent="0.25">
      <c r="A818">
        <v>1117494701</v>
      </c>
      <c r="B818">
        <v>15037</v>
      </c>
      <c r="C818" t="s">
        <v>6163</v>
      </c>
      <c r="D818" t="s">
        <v>3337</v>
      </c>
      <c r="E818" s="8">
        <v>38566</v>
      </c>
      <c r="F818" t="s">
        <v>3337</v>
      </c>
      <c r="G818" t="s">
        <v>4024</v>
      </c>
      <c r="H818" s="8">
        <v>45642</v>
      </c>
      <c r="I818" s="8">
        <v>46371</v>
      </c>
      <c r="J818" t="s">
        <v>3041</v>
      </c>
      <c r="K818" s="8">
        <v>219512</v>
      </c>
      <c r="M818">
        <v>220</v>
      </c>
      <c r="N818">
        <v>100</v>
      </c>
      <c r="O818" t="s">
        <v>4038</v>
      </c>
      <c r="P818" t="s">
        <v>4086</v>
      </c>
      <c r="Q818" t="s">
        <v>4027</v>
      </c>
      <c r="R818" t="s">
        <v>6164</v>
      </c>
      <c r="S818" t="s">
        <v>4702</v>
      </c>
      <c r="T818" t="s">
        <v>3063</v>
      </c>
      <c r="U818" t="s">
        <v>4742</v>
      </c>
      <c r="V818" t="s">
        <v>4042</v>
      </c>
      <c r="W818" t="s">
        <v>4190</v>
      </c>
      <c r="X818" t="s">
        <v>4743</v>
      </c>
      <c r="Y818" t="s">
        <v>4744</v>
      </c>
      <c r="Z818" t="s">
        <v>3671</v>
      </c>
      <c r="AA818" t="s">
        <v>4703</v>
      </c>
      <c r="AB818" t="s">
        <v>4097</v>
      </c>
      <c r="AC818" t="s">
        <v>4036</v>
      </c>
      <c r="AD818" t="s">
        <v>4018</v>
      </c>
      <c r="AE818" t="s">
        <v>3060</v>
      </c>
      <c r="AF818" t="s">
        <v>3575</v>
      </c>
      <c r="AG818" t="s">
        <v>3337</v>
      </c>
      <c r="AH818" t="s">
        <v>815</v>
      </c>
      <c r="AI818" t="s">
        <v>3048</v>
      </c>
      <c r="AJ818" t="s">
        <v>3672</v>
      </c>
      <c r="AK818" t="s">
        <v>3274</v>
      </c>
      <c r="AL818" t="s">
        <v>3275</v>
      </c>
      <c r="AM818" t="s">
        <v>3028</v>
      </c>
      <c r="AN818" t="s">
        <v>3063</v>
      </c>
    </row>
    <row r="819" spans="1:40" x14ac:dyDescent="0.25">
      <c r="A819">
        <v>1023964744</v>
      </c>
      <c r="B819">
        <v>15058</v>
      </c>
      <c r="C819" t="s">
        <v>6170</v>
      </c>
      <c r="D819" t="s">
        <v>4004</v>
      </c>
      <c r="E819" s="8">
        <v>42382</v>
      </c>
      <c r="F819" t="s">
        <v>3265</v>
      </c>
      <c r="G819" t="s">
        <v>4024</v>
      </c>
      <c r="H819" s="8">
        <v>45644</v>
      </c>
      <c r="I819" s="8">
        <v>219512</v>
      </c>
      <c r="J819" t="s">
        <v>3041</v>
      </c>
      <c r="K819" s="8">
        <v>219512</v>
      </c>
      <c r="M819">
        <v>220</v>
      </c>
      <c r="N819">
        <v>100</v>
      </c>
      <c r="O819" t="s">
        <v>4067</v>
      </c>
      <c r="P819" t="s">
        <v>4055</v>
      </c>
      <c r="Q819" t="s">
        <v>4027</v>
      </c>
      <c r="R819" t="s">
        <v>6171</v>
      </c>
      <c r="S819" t="s">
        <v>4130</v>
      </c>
      <c r="T819" t="s">
        <v>3063</v>
      </c>
      <c r="U819" t="s">
        <v>4049</v>
      </c>
      <c r="V819" t="s">
        <v>4042</v>
      </c>
      <c r="W819" t="s">
        <v>4043</v>
      </c>
      <c r="X819" t="s">
        <v>3270</v>
      </c>
      <c r="Y819" t="s">
        <v>4238</v>
      </c>
      <c r="Z819" t="s">
        <v>4239</v>
      </c>
      <c r="AA819" t="s">
        <v>4240</v>
      </c>
      <c r="AB819" t="s">
        <v>4073</v>
      </c>
      <c r="AC819" t="s">
        <v>4036</v>
      </c>
      <c r="AD819" t="s">
        <v>4018</v>
      </c>
      <c r="AE819" t="s">
        <v>3060</v>
      </c>
      <c r="AF819" t="s">
        <v>3271</v>
      </c>
      <c r="AG819" t="s">
        <v>3265</v>
      </c>
      <c r="AH819" t="s">
        <v>895</v>
      </c>
      <c r="AI819" t="s">
        <v>3074</v>
      </c>
      <c r="AJ819" t="s">
        <v>4241</v>
      </c>
      <c r="AK819" t="s">
        <v>3274</v>
      </c>
      <c r="AL819" t="s">
        <v>3275</v>
      </c>
      <c r="AM819" t="s">
        <v>3028</v>
      </c>
      <c r="AN819" t="s">
        <v>3063</v>
      </c>
    </row>
    <row r="820" spans="1:40" x14ac:dyDescent="0.25">
      <c r="A820">
        <v>1152206095</v>
      </c>
      <c r="B820">
        <v>15062</v>
      </c>
      <c r="C820" t="s">
        <v>6172</v>
      </c>
      <c r="D820" t="s">
        <v>3265</v>
      </c>
      <c r="E820" s="8">
        <v>41185</v>
      </c>
      <c r="F820" t="s">
        <v>3265</v>
      </c>
      <c r="G820" t="s">
        <v>4024</v>
      </c>
      <c r="H820" s="8">
        <v>45645</v>
      </c>
      <c r="I820" s="8">
        <v>219512</v>
      </c>
      <c r="J820" t="s">
        <v>3041</v>
      </c>
      <c r="K820" s="8">
        <v>219512</v>
      </c>
      <c r="M820">
        <v>220</v>
      </c>
      <c r="N820">
        <v>100</v>
      </c>
      <c r="O820" t="s">
        <v>4038</v>
      </c>
      <c r="P820" t="s">
        <v>4177</v>
      </c>
      <c r="Q820" t="s">
        <v>4046</v>
      </c>
      <c r="R820" t="s">
        <v>6173</v>
      </c>
      <c r="S820" t="s">
        <v>5176</v>
      </c>
      <c r="T820" t="s">
        <v>3059</v>
      </c>
      <c r="U820" t="s">
        <v>4049</v>
      </c>
      <c r="V820" t="s">
        <v>4356</v>
      </c>
      <c r="W820" t="s">
        <v>4043</v>
      </c>
      <c r="X820" t="s">
        <v>3270</v>
      </c>
      <c r="Y820" t="s">
        <v>4238</v>
      </c>
      <c r="Z820" t="s">
        <v>3272</v>
      </c>
      <c r="AA820" t="s">
        <v>4348</v>
      </c>
      <c r="AB820" t="s">
        <v>4322</v>
      </c>
      <c r="AC820" t="s">
        <v>4036</v>
      </c>
      <c r="AD820" t="s">
        <v>4018</v>
      </c>
      <c r="AE820" t="s">
        <v>3060</v>
      </c>
      <c r="AF820" t="s">
        <v>3271</v>
      </c>
      <c r="AG820" t="s">
        <v>3265</v>
      </c>
      <c r="AH820" t="s">
        <v>797</v>
      </c>
      <c r="AI820" t="s">
        <v>3048</v>
      </c>
      <c r="AJ820" t="s">
        <v>3273</v>
      </c>
      <c r="AK820" t="s">
        <v>3274</v>
      </c>
      <c r="AL820" t="s">
        <v>3275</v>
      </c>
      <c r="AM820" t="s">
        <v>3028</v>
      </c>
      <c r="AN820" t="s">
        <v>3063</v>
      </c>
    </row>
    <row r="821" spans="1:40" x14ac:dyDescent="0.25">
      <c r="A821">
        <v>1138924018</v>
      </c>
      <c r="B821">
        <v>15066</v>
      </c>
      <c r="C821" t="s">
        <v>6174</v>
      </c>
      <c r="D821" t="s">
        <v>6175</v>
      </c>
      <c r="E821" s="8">
        <v>44760</v>
      </c>
      <c r="F821" t="s">
        <v>3337</v>
      </c>
      <c r="G821" t="s">
        <v>4024</v>
      </c>
      <c r="H821" s="8">
        <v>45646</v>
      </c>
      <c r="I821" s="8">
        <v>46375</v>
      </c>
      <c r="J821" t="s">
        <v>3041</v>
      </c>
      <c r="K821" s="8">
        <v>219512</v>
      </c>
      <c r="M821">
        <v>220</v>
      </c>
      <c r="N821">
        <v>100</v>
      </c>
      <c r="O821" t="s">
        <v>4038</v>
      </c>
      <c r="P821" t="s">
        <v>4737</v>
      </c>
      <c r="Q821" t="s">
        <v>4027</v>
      </c>
      <c r="R821" t="s">
        <v>6176</v>
      </c>
      <c r="S821" t="s">
        <v>4140</v>
      </c>
      <c r="T821" t="s">
        <v>3063</v>
      </c>
      <c r="U821" t="s">
        <v>4742</v>
      </c>
      <c r="V821" t="s">
        <v>4042</v>
      </c>
      <c r="W821" t="s">
        <v>4190</v>
      </c>
      <c r="X821" t="s">
        <v>4743</v>
      </c>
      <c r="Y821" t="s">
        <v>4744</v>
      </c>
      <c r="Z821" t="s">
        <v>3305</v>
      </c>
      <c r="AA821" t="s">
        <v>4096</v>
      </c>
      <c r="AB821" t="s">
        <v>4097</v>
      </c>
      <c r="AC821" t="s">
        <v>4036</v>
      </c>
      <c r="AD821" t="s">
        <v>4018</v>
      </c>
      <c r="AE821" t="s">
        <v>3060</v>
      </c>
      <c r="AF821" t="s">
        <v>3575</v>
      </c>
      <c r="AG821" t="s">
        <v>3337</v>
      </c>
      <c r="AH821" t="s">
        <v>815</v>
      </c>
      <c r="AI821" t="s">
        <v>3074</v>
      </c>
      <c r="AJ821" t="s">
        <v>3306</v>
      </c>
      <c r="AK821" t="s">
        <v>3274</v>
      </c>
      <c r="AL821" t="s">
        <v>3275</v>
      </c>
      <c r="AM821" t="s">
        <v>3028</v>
      </c>
      <c r="AN821" t="s">
        <v>3063</v>
      </c>
    </row>
    <row r="822" spans="1:40" x14ac:dyDescent="0.25">
      <c r="A822">
        <v>1112492634</v>
      </c>
      <c r="B822">
        <v>15087</v>
      </c>
      <c r="C822" t="s">
        <v>6177</v>
      </c>
      <c r="D822" t="s">
        <v>4488</v>
      </c>
      <c r="E822" s="8">
        <v>42333</v>
      </c>
      <c r="F822" t="s">
        <v>3298</v>
      </c>
      <c r="G822" t="s">
        <v>4024</v>
      </c>
      <c r="H822" s="8">
        <v>45650</v>
      </c>
      <c r="I822" s="8">
        <v>219512</v>
      </c>
      <c r="J822" t="s">
        <v>3041</v>
      </c>
      <c r="K822" s="8">
        <v>219512</v>
      </c>
      <c r="M822">
        <v>220</v>
      </c>
      <c r="N822">
        <v>100</v>
      </c>
      <c r="O822" t="s">
        <v>4038</v>
      </c>
      <c r="P822" t="s">
        <v>4177</v>
      </c>
      <c r="Q822" t="s">
        <v>4007</v>
      </c>
      <c r="R822" t="s">
        <v>6178</v>
      </c>
      <c r="S822" t="s">
        <v>4029</v>
      </c>
      <c r="T822" t="s">
        <v>3059</v>
      </c>
      <c r="U822" t="s">
        <v>4114</v>
      </c>
      <c r="V822" t="s">
        <v>4031</v>
      </c>
      <c r="W822" t="s">
        <v>4043</v>
      </c>
      <c r="X822" t="s">
        <v>5013</v>
      </c>
      <c r="Y822" t="s">
        <v>5014</v>
      </c>
      <c r="Z822" t="s">
        <v>3283</v>
      </c>
      <c r="AA822" t="s">
        <v>4357</v>
      </c>
      <c r="AB822" t="s">
        <v>4303</v>
      </c>
      <c r="AC822" t="s">
        <v>4036</v>
      </c>
      <c r="AD822" t="s">
        <v>4018</v>
      </c>
      <c r="AE822" t="s">
        <v>3060</v>
      </c>
      <c r="AF822" t="s">
        <v>4934</v>
      </c>
      <c r="AG822" t="s">
        <v>3298</v>
      </c>
      <c r="AH822" t="s">
        <v>1220</v>
      </c>
      <c r="AI822" t="s">
        <v>3074</v>
      </c>
      <c r="AJ822" t="s">
        <v>3284</v>
      </c>
      <c r="AK822" t="s">
        <v>3274</v>
      </c>
      <c r="AL822" t="s">
        <v>3275</v>
      </c>
      <c r="AM822" t="s">
        <v>3028</v>
      </c>
      <c r="AN822" t="s">
        <v>3063</v>
      </c>
    </row>
    <row r="823" spans="1:40" x14ac:dyDescent="0.25">
      <c r="A823">
        <v>1113697239</v>
      </c>
      <c r="B823">
        <v>15088</v>
      </c>
      <c r="C823" t="s">
        <v>6179</v>
      </c>
      <c r="D823" t="s">
        <v>3449</v>
      </c>
      <c r="E823" s="8">
        <v>42898</v>
      </c>
      <c r="F823" t="s">
        <v>3440</v>
      </c>
      <c r="G823" t="s">
        <v>4024</v>
      </c>
      <c r="H823" s="8">
        <v>45650</v>
      </c>
      <c r="I823" s="8">
        <v>46379</v>
      </c>
      <c r="J823" t="s">
        <v>3041</v>
      </c>
      <c r="K823" s="8">
        <v>219512</v>
      </c>
      <c r="M823">
        <v>220</v>
      </c>
      <c r="N823">
        <v>100</v>
      </c>
      <c r="O823" t="s">
        <v>4038</v>
      </c>
      <c r="P823" t="s">
        <v>4086</v>
      </c>
      <c r="Q823" t="s">
        <v>4027</v>
      </c>
      <c r="R823" t="s">
        <v>6180</v>
      </c>
      <c r="S823" t="s">
        <v>4029</v>
      </c>
      <c r="T823" t="s">
        <v>3063</v>
      </c>
      <c r="U823" t="s">
        <v>4114</v>
      </c>
      <c r="V823" t="s">
        <v>4042</v>
      </c>
      <c r="W823" t="s">
        <v>4190</v>
      </c>
      <c r="X823" t="s">
        <v>4529</v>
      </c>
      <c r="Y823" t="s">
        <v>4530</v>
      </c>
      <c r="Z823" t="s">
        <v>3305</v>
      </c>
      <c r="AA823" t="s">
        <v>4096</v>
      </c>
      <c r="AB823" t="s">
        <v>4118</v>
      </c>
      <c r="AC823" t="s">
        <v>4036</v>
      </c>
      <c r="AD823" t="s">
        <v>4018</v>
      </c>
      <c r="AE823" t="s">
        <v>3060</v>
      </c>
      <c r="AF823" t="s">
        <v>3304</v>
      </c>
      <c r="AG823" t="s">
        <v>3440</v>
      </c>
      <c r="AH823" t="s">
        <v>815</v>
      </c>
      <c r="AI823" t="s">
        <v>3074</v>
      </c>
      <c r="AJ823" t="s">
        <v>3306</v>
      </c>
      <c r="AK823" t="s">
        <v>3274</v>
      </c>
      <c r="AL823" t="s">
        <v>3275</v>
      </c>
      <c r="AM823" t="s">
        <v>3028</v>
      </c>
      <c r="AN823" t="s">
        <v>3063</v>
      </c>
    </row>
    <row r="824" spans="1:40" x14ac:dyDescent="0.25">
      <c r="A824">
        <v>1109496043</v>
      </c>
      <c r="B824">
        <v>15111</v>
      </c>
      <c r="C824" t="s">
        <v>6185</v>
      </c>
      <c r="D824" t="s">
        <v>4740</v>
      </c>
      <c r="E824" s="8">
        <v>42529</v>
      </c>
      <c r="F824" t="s">
        <v>3309</v>
      </c>
      <c r="G824" t="s">
        <v>4024</v>
      </c>
      <c r="H824" s="8">
        <v>45659</v>
      </c>
      <c r="I824" s="8">
        <v>219512</v>
      </c>
      <c r="J824" t="s">
        <v>3041</v>
      </c>
      <c r="K824" s="8">
        <v>219512</v>
      </c>
      <c r="M824">
        <v>220</v>
      </c>
      <c r="N824">
        <v>100</v>
      </c>
      <c r="O824" t="s">
        <v>4038</v>
      </c>
      <c r="P824" t="s">
        <v>4086</v>
      </c>
      <c r="Q824" t="s">
        <v>4007</v>
      </c>
      <c r="R824" t="s">
        <v>6186</v>
      </c>
      <c r="S824" t="s">
        <v>5399</v>
      </c>
      <c r="T824" t="s">
        <v>3063</v>
      </c>
      <c r="U824" t="s">
        <v>4438</v>
      </c>
      <c r="V824" t="s">
        <v>4042</v>
      </c>
      <c r="W824" t="s">
        <v>4043</v>
      </c>
      <c r="X824" t="s">
        <v>3574</v>
      </c>
      <c r="Y824" t="s">
        <v>4258</v>
      </c>
      <c r="Z824" t="s">
        <v>5394</v>
      </c>
      <c r="AA824" t="s">
        <v>5395</v>
      </c>
      <c r="AB824" t="s">
        <v>4097</v>
      </c>
      <c r="AC824" t="s">
        <v>4036</v>
      </c>
      <c r="AD824" t="s">
        <v>4018</v>
      </c>
      <c r="AE824" t="s">
        <v>3060</v>
      </c>
      <c r="AF824" t="s">
        <v>3575</v>
      </c>
      <c r="AG824" t="s">
        <v>3309</v>
      </c>
      <c r="AH824" t="s">
        <v>815</v>
      </c>
      <c r="AI824" t="s">
        <v>3048</v>
      </c>
      <c r="AJ824" t="s">
        <v>5396</v>
      </c>
      <c r="AK824" t="s">
        <v>3274</v>
      </c>
      <c r="AL824" t="s">
        <v>3275</v>
      </c>
      <c r="AM824" t="s">
        <v>3028</v>
      </c>
      <c r="AN824" t="s">
        <v>3063</v>
      </c>
    </row>
    <row r="825" spans="1:40" x14ac:dyDescent="0.25">
      <c r="A825">
        <v>80169358</v>
      </c>
      <c r="B825">
        <v>15198</v>
      </c>
      <c r="C825" t="s">
        <v>4037</v>
      </c>
      <c r="D825" t="s">
        <v>4004</v>
      </c>
      <c r="E825" s="8">
        <v>36490</v>
      </c>
      <c r="F825" t="s">
        <v>4004</v>
      </c>
      <c r="G825" t="s">
        <v>4024</v>
      </c>
      <c r="H825" s="8">
        <v>45659</v>
      </c>
      <c r="I825" s="8">
        <v>219512</v>
      </c>
      <c r="J825" t="s">
        <v>3041</v>
      </c>
      <c r="K825" s="8">
        <v>219512</v>
      </c>
      <c r="M825">
        <v>220</v>
      </c>
      <c r="N825">
        <v>100</v>
      </c>
      <c r="O825" t="s">
        <v>4038</v>
      </c>
      <c r="P825" t="s">
        <v>4039</v>
      </c>
      <c r="Q825" t="s">
        <v>4027</v>
      </c>
      <c r="R825" t="s">
        <v>4040</v>
      </c>
      <c r="S825" t="s">
        <v>4041</v>
      </c>
      <c r="T825" t="s">
        <v>3063</v>
      </c>
      <c r="U825" t="s">
        <v>4063</v>
      </c>
      <c r="V825" t="s">
        <v>4042</v>
      </c>
      <c r="W825" t="s">
        <v>4043</v>
      </c>
      <c r="X825" t="s">
        <v>4032</v>
      </c>
      <c r="Y825" t="s">
        <v>4033</v>
      </c>
      <c r="Z825" t="s">
        <v>3958</v>
      </c>
      <c r="AA825" t="s">
        <v>4034</v>
      </c>
      <c r="AB825" t="s">
        <v>4044</v>
      </c>
      <c r="AC825" t="s">
        <v>4036</v>
      </c>
      <c r="AD825" t="s">
        <v>4018</v>
      </c>
      <c r="AE825" t="s">
        <v>3060</v>
      </c>
      <c r="AF825" t="s">
        <v>3282</v>
      </c>
      <c r="AG825" t="s">
        <v>3258</v>
      </c>
      <c r="AH825" t="s">
        <v>2500</v>
      </c>
      <c r="AI825" t="s">
        <v>3074</v>
      </c>
      <c r="AJ825" t="s">
        <v>3959</v>
      </c>
      <c r="AK825" t="s">
        <v>3274</v>
      </c>
      <c r="AL825" t="s">
        <v>3275</v>
      </c>
      <c r="AM825" t="s">
        <v>3028</v>
      </c>
      <c r="AN825" t="s">
        <v>3063</v>
      </c>
    </row>
    <row r="826" spans="1:40" x14ac:dyDescent="0.25">
      <c r="A826">
        <v>1010005895</v>
      </c>
      <c r="B826">
        <v>15299</v>
      </c>
      <c r="C826" t="s">
        <v>6181</v>
      </c>
      <c r="D826" t="s">
        <v>4004</v>
      </c>
      <c r="E826" s="8">
        <v>43228</v>
      </c>
      <c r="F826" t="s">
        <v>4004</v>
      </c>
      <c r="G826" t="s">
        <v>4024</v>
      </c>
      <c r="H826" s="8">
        <v>45659</v>
      </c>
      <c r="I826" s="8">
        <v>219512</v>
      </c>
      <c r="J826" t="s">
        <v>3041</v>
      </c>
      <c r="K826" s="8">
        <v>219512</v>
      </c>
      <c r="M826">
        <v>220</v>
      </c>
      <c r="N826">
        <v>100</v>
      </c>
      <c r="O826" t="s">
        <v>4038</v>
      </c>
      <c r="P826" t="s">
        <v>4055</v>
      </c>
      <c r="Q826" t="s">
        <v>4027</v>
      </c>
      <c r="R826" t="s">
        <v>6182</v>
      </c>
      <c r="S826" t="s">
        <v>4140</v>
      </c>
      <c r="T826" t="s">
        <v>3063</v>
      </c>
      <c r="U826" t="s">
        <v>4063</v>
      </c>
      <c r="V826" t="s">
        <v>4042</v>
      </c>
      <c r="W826" t="s">
        <v>4043</v>
      </c>
      <c r="X826" t="s">
        <v>4032</v>
      </c>
      <c r="Y826" t="s">
        <v>4033</v>
      </c>
      <c r="Z826" t="s">
        <v>3958</v>
      </c>
      <c r="AA826" t="s">
        <v>4034</v>
      </c>
      <c r="AB826" t="s">
        <v>4044</v>
      </c>
      <c r="AC826" t="s">
        <v>4036</v>
      </c>
      <c r="AD826" t="s">
        <v>4018</v>
      </c>
      <c r="AE826" t="s">
        <v>3060</v>
      </c>
      <c r="AF826" t="s">
        <v>3282</v>
      </c>
      <c r="AG826" t="s">
        <v>3258</v>
      </c>
      <c r="AH826" t="s">
        <v>2500</v>
      </c>
      <c r="AI826" t="s">
        <v>3074</v>
      </c>
      <c r="AJ826" t="s">
        <v>3959</v>
      </c>
      <c r="AK826" t="s">
        <v>3274</v>
      </c>
      <c r="AL826" t="s">
        <v>3275</v>
      </c>
      <c r="AM826" t="s">
        <v>3028</v>
      </c>
      <c r="AN826" t="s">
        <v>3063</v>
      </c>
    </row>
    <row r="827" spans="1:40" x14ac:dyDescent="0.25">
      <c r="A827">
        <v>1057608471</v>
      </c>
      <c r="B827">
        <v>15199</v>
      </c>
      <c r="C827" t="s">
        <v>6187</v>
      </c>
      <c r="D827" t="s">
        <v>4451</v>
      </c>
      <c r="E827" s="8">
        <v>42822</v>
      </c>
      <c r="F827" t="s">
        <v>4004</v>
      </c>
      <c r="G827" t="s">
        <v>4024</v>
      </c>
      <c r="H827" s="8">
        <v>45660</v>
      </c>
      <c r="I827" s="8">
        <v>46389</v>
      </c>
      <c r="J827" t="s">
        <v>3041</v>
      </c>
      <c r="K827" s="8">
        <v>219512</v>
      </c>
      <c r="M827">
        <v>220</v>
      </c>
      <c r="N827">
        <v>100</v>
      </c>
      <c r="O827" t="s">
        <v>4038</v>
      </c>
      <c r="P827" t="s">
        <v>4086</v>
      </c>
      <c r="Q827" t="s">
        <v>4046</v>
      </c>
      <c r="R827" t="s">
        <v>6188</v>
      </c>
      <c r="S827" t="s">
        <v>6189</v>
      </c>
      <c r="T827" t="s">
        <v>4079</v>
      </c>
      <c r="U827" t="s">
        <v>4063</v>
      </c>
      <c r="V827" t="s">
        <v>4011</v>
      </c>
      <c r="W827" t="s">
        <v>4190</v>
      </c>
      <c r="X827" t="s">
        <v>5360</v>
      </c>
      <c r="Y827" t="s">
        <v>5361</v>
      </c>
      <c r="Z827" t="s">
        <v>4014</v>
      </c>
      <c r="AA827" t="s">
        <v>4015</v>
      </c>
      <c r="AB827" t="s">
        <v>4083</v>
      </c>
      <c r="AC827" t="s">
        <v>4017</v>
      </c>
      <c r="AD827" t="s">
        <v>4018</v>
      </c>
      <c r="AE827" t="s">
        <v>5362</v>
      </c>
      <c r="AF827" t="s">
        <v>3093</v>
      </c>
      <c r="AG827" t="s">
        <v>3292</v>
      </c>
      <c r="AH827" t="s">
        <v>4020</v>
      </c>
      <c r="AI827" t="s">
        <v>3295</v>
      </c>
      <c r="AJ827" t="s">
        <v>3296</v>
      </c>
      <c r="AK827" t="s">
        <v>5269</v>
      </c>
      <c r="AL827" t="s">
        <v>4021</v>
      </c>
      <c r="AM827" t="s">
        <v>5269</v>
      </c>
      <c r="AN827" t="s">
        <v>3055</v>
      </c>
    </row>
    <row r="828" spans="1:40" x14ac:dyDescent="0.25">
      <c r="A828">
        <v>75106756</v>
      </c>
      <c r="B828">
        <v>15122</v>
      </c>
      <c r="C828" t="s">
        <v>6190</v>
      </c>
      <c r="D828" t="s">
        <v>5064</v>
      </c>
      <c r="E828" s="8">
        <v>37894</v>
      </c>
      <c r="F828" t="s">
        <v>5064</v>
      </c>
      <c r="G828" t="s">
        <v>4024</v>
      </c>
      <c r="H828" s="8">
        <v>45665</v>
      </c>
      <c r="I828" s="8">
        <v>219512</v>
      </c>
      <c r="J828" t="s">
        <v>3041</v>
      </c>
      <c r="K828" s="8">
        <v>219512</v>
      </c>
      <c r="M828">
        <v>220</v>
      </c>
      <c r="N828">
        <v>100</v>
      </c>
      <c r="O828" t="s">
        <v>4038</v>
      </c>
      <c r="P828" t="s">
        <v>4177</v>
      </c>
      <c r="Q828" t="s">
        <v>4007</v>
      </c>
      <c r="R828" t="s">
        <v>6191</v>
      </c>
      <c r="S828" t="s">
        <v>5176</v>
      </c>
      <c r="T828" t="s">
        <v>3059</v>
      </c>
      <c r="U828" t="s">
        <v>4387</v>
      </c>
      <c r="V828" t="s">
        <v>4356</v>
      </c>
      <c r="W828" t="s">
        <v>4043</v>
      </c>
      <c r="X828" t="s">
        <v>3270</v>
      </c>
      <c r="Y828" t="s">
        <v>4238</v>
      </c>
      <c r="Z828" t="s">
        <v>3272</v>
      </c>
      <c r="AA828" t="s">
        <v>4348</v>
      </c>
      <c r="AB828" t="s">
        <v>4322</v>
      </c>
      <c r="AC828" t="s">
        <v>4036</v>
      </c>
      <c r="AD828" t="s">
        <v>4018</v>
      </c>
      <c r="AE828" t="s">
        <v>3060</v>
      </c>
      <c r="AF828" t="s">
        <v>3271</v>
      </c>
      <c r="AG828" t="s">
        <v>3265</v>
      </c>
      <c r="AH828" t="s">
        <v>797</v>
      </c>
      <c r="AI828" t="s">
        <v>3048</v>
      </c>
      <c r="AJ828" t="s">
        <v>3273</v>
      </c>
      <c r="AK828" t="s">
        <v>3274</v>
      </c>
      <c r="AL828" t="s">
        <v>3275</v>
      </c>
      <c r="AM828" t="s">
        <v>3028</v>
      </c>
      <c r="AN828" t="s">
        <v>3063</v>
      </c>
    </row>
    <row r="829" spans="1:40" x14ac:dyDescent="0.25">
      <c r="A829">
        <v>1127584267</v>
      </c>
      <c r="B829">
        <v>15124</v>
      </c>
      <c r="C829" t="s">
        <v>6195</v>
      </c>
      <c r="D829" t="s">
        <v>5657</v>
      </c>
      <c r="E829" s="8">
        <v>43076</v>
      </c>
      <c r="F829" t="s">
        <v>3449</v>
      </c>
      <c r="G829" t="s">
        <v>4024</v>
      </c>
      <c r="H829" s="8">
        <v>45666</v>
      </c>
      <c r="I829" s="8">
        <v>46395</v>
      </c>
      <c r="J829" t="s">
        <v>3041</v>
      </c>
      <c r="K829" s="8">
        <v>219512</v>
      </c>
      <c r="M829">
        <v>220</v>
      </c>
      <c r="N829">
        <v>100</v>
      </c>
      <c r="O829" t="s">
        <v>4038</v>
      </c>
      <c r="P829" t="s">
        <v>4006</v>
      </c>
      <c r="Q829" t="s">
        <v>4027</v>
      </c>
      <c r="R829" t="s">
        <v>6196</v>
      </c>
      <c r="S829" t="s">
        <v>4469</v>
      </c>
      <c r="T829" t="s">
        <v>3063</v>
      </c>
      <c r="U829" t="s">
        <v>4114</v>
      </c>
      <c r="V829" t="s">
        <v>4042</v>
      </c>
      <c r="W829" t="s">
        <v>4190</v>
      </c>
      <c r="X829" t="s">
        <v>4524</v>
      </c>
      <c r="Y829" t="s">
        <v>4525</v>
      </c>
      <c r="Z829" t="s">
        <v>3305</v>
      </c>
      <c r="AA829" t="s">
        <v>4096</v>
      </c>
      <c r="AB829" t="s">
        <v>4118</v>
      </c>
      <c r="AC829" t="s">
        <v>4036</v>
      </c>
      <c r="AD829" t="s">
        <v>4018</v>
      </c>
      <c r="AE829" t="s">
        <v>3060</v>
      </c>
      <c r="AF829" t="s">
        <v>3304</v>
      </c>
      <c r="AG829" t="s">
        <v>3449</v>
      </c>
      <c r="AH829" t="s">
        <v>815</v>
      </c>
      <c r="AI829" t="s">
        <v>3074</v>
      </c>
      <c r="AJ829" t="s">
        <v>3306</v>
      </c>
      <c r="AK829" t="s">
        <v>3274</v>
      </c>
      <c r="AL829" t="s">
        <v>3275</v>
      </c>
      <c r="AM829" t="s">
        <v>3028</v>
      </c>
      <c r="AN829" t="s">
        <v>3063</v>
      </c>
    </row>
    <row r="830" spans="1:40" x14ac:dyDescent="0.25">
      <c r="A830">
        <v>1002461150</v>
      </c>
      <c r="B830">
        <v>15128</v>
      </c>
      <c r="C830" t="s">
        <v>6192</v>
      </c>
      <c r="D830" t="s">
        <v>4216</v>
      </c>
      <c r="E830" s="8">
        <v>41591</v>
      </c>
      <c r="F830" t="s">
        <v>4004</v>
      </c>
      <c r="G830" t="s">
        <v>4024</v>
      </c>
      <c r="H830" s="8">
        <v>45666</v>
      </c>
      <c r="I830" s="8">
        <v>219512</v>
      </c>
      <c r="J830" t="s">
        <v>3041</v>
      </c>
      <c r="K830" s="8">
        <v>219512</v>
      </c>
      <c r="M830">
        <v>220</v>
      </c>
      <c r="N830">
        <v>100</v>
      </c>
      <c r="O830" t="s">
        <v>4038</v>
      </c>
      <c r="P830" t="s">
        <v>4026</v>
      </c>
      <c r="Q830" t="s">
        <v>4007</v>
      </c>
      <c r="R830" t="s">
        <v>6193</v>
      </c>
      <c r="S830" t="s">
        <v>6194</v>
      </c>
      <c r="T830" t="s">
        <v>3043</v>
      </c>
      <c r="U830" t="s">
        <v>4063</v>
      </c>
      <c r="V830" t="s">
        <v>4011</v>
      </c>
      <c r="W830" t="s">
        <v>4043</v>
      </c>
      <c r="X830" t="s">
        <v>4337</v>
      </c>
      <c r="Y830" t="s">
        <v>4338</v>
      </c>
      <c r="Z830" t="s">
        <v>4014</v>
      </c>
      <c r="AA830" t="s">
        <v>4015</v>
      </c>
      <c r="AB830" t="s">
        <v>4083</v>
      </c>
      <c r="AC830" t="s">
        <v>4017</v>
      </c>
      <c r="AD830" t="s">
        <v>4018</v>
      </c>
      <c r="AE830" t="s">
        <v>4339</v>
      </c>
      <c r="AF830" t="s">
        <v>3093</v>
      </c>
      <c r="AG830" t="s">
        <v>3292</v>
      </c>
      <c r="AH830" t="s">
        <v>4020</v>
      </c>
      <c r="AI830" t="s">
        <v>3295</v>
      </c>
      <c r="AJ830" t="s">
        <v>3296</v>
      </c>
      <c r="AK830" t="s">
        <v>3109</v>
      </c>
      <c r="AL830" t="s">
        <v>4021</v>
      </c>
      <c r="AM830" t="s">
        <v>3109</v>
      </c>
      <c r="AN830" t="s">
        <v>3055</v>
      </c>
    </row>
    <row r="831" spans="1:40" x14ac:dyDescent="0.25">
      <c r="A831">
        <v>1007412081</v>
      </c>
      <c r="B831">
        <v>15137</v>
      </c>
      <c r="C831" t="s">
        <v>6197</v>
      </c>
      <c r="D831" t="s">
        <v>5750</v>
      </c>
      <c r="E831" s="8">
        <v>41733</v>
      </c>
      <c r="F831" t="s">
        <v>3298</v>
      </c>
      <c r="G831" t="s">
        <v>4024</v>
      </c>
      <c r="H831" s="8">
        <v>45667</v>
      </c>
      <c r="I831" s="8">
        <v>46396</v>
      </c>
      <c r="J831" t="s">
        <v>3041</v>
      </c>
      <c r="K831" s="8">
        <v>219512</v>
      </c>
      <c r="M831">
        <v>220</v>
      </c>
      <c r="N831">
        <v>100</v>
      </c>
      <c r="O831" t="s">
        <v>4067</v>
      </c>
      <c r="P831" t="s">
        <v>4177</v>
      </c>
      <c r="Q831" t="s">
        <v>4046</v>
      </c>
      <c r="R831" t="s">
        <v>6198</v>
      </c>
      <c r="S831" t="s">
        <v>4494</v>
      </c>
      <c r="T831" t="s">
        <v>3063</v>
      </c>
      <c r="U831" t="s">
        <v>4114</v>
      </c>
      <c r="V831" t="s">
        <v>4042</v>
      </c>
      <c r="W831" t="s">
        <v>4190</v>
      </c>
      <c r="X831" t="s">
        <v>3303</v>
      </c>
      <c r="Y831" t="s">
        <v>4115</v>
      </c>
      <c r="Z831" t="s">
        <v>2796</v>
      </c>
      <c r="AA831" t="s">
        <v>4251</v>
      </c>
      <c r="AB831" t="s">
        <v>4118</v>
      </c>
      <c r="AC831" t="s">
        <v>4036</v>
      </c>
      <c r="AD831" t="s">
        <v>4018</v>
      </c>
      <c r="AE831" t="s">
        <v>3060</v>
      </c>
      <c r="AF831" t="s">
        <v>3304</v>
      </c>
      <c r="AG831" t="s">
        <v>3298</v>
      </c>
      <c r="AH831" t="s">
        <v>815</v>
      </c>
      <c r="AI831" t="s">
        <v>3074</v>
      </c>
      <c r="AJ831" t="s">
        <v>3073</v>
      </c>
      <c r="AK831" t="s">
        <v>3274</v>
      </c>
      <c r="AL831" t="s">
        <v>3275</v>
      </c>
      <c r="AM831" t="s">
        <v>3028</v>
      </c>
      <c r="AN831" t="s">
        <v>3063</v>
      </c>
    </row>
    <row r="832" spans="1:40" x14ac:dyDescent="0.25">
      <c r="A832">
        <v>1106398153</v>
      </c>
      <c r="B832">
        <v>15130</v>
      </c>
      <c r="C832" t="s">
        <v>6199</v>
      </c>
      <c r="D832" t="s">
        <v>5836</v>
      </c>
      <c r="E832" s="8">
        <v>41750</v>
      </c>
      <c r="F832" t="s">
        <v>3309</v>
      </c>
      <c r="G832" t="s">
        <v>4024</v>
      </c>
      <c r="H832" s="8">
        <v>45670</v>
      </c>
      <c r="I832" s="8">
        <v>219512</v>
      </c>
      <c r="J832" t="s">
        <v>3041</v>
      </c>
      <c r="K832" s="8">
        <v>219512</v>
      </c>
      <c r="M832">
        <v>220</v>
      </c>
      <c r="N832">
        <v>100</v>
      </c>
      <c r="O832" t="s">
        <v>4038</v>
      </c>
      <c r="P832" t="s">
        <v>4086</v>
      </c>
      <c r="Q832" t="s">
        <v>4027</v>
      </c>
      <c r="R832" t="s">
        <v>6200</v>
      </c>
      <c r="S832" t="s">
        <v>5393</v>
      </c>
      <c r="T832" t="s">
        <v>3063</v>
      </c>
      <c r="U832" t="s">
        <v>4438</v>
      </c>
      <c r="V832" t="s">
        <v>4042</v>
      </c>
      <c r="W832" t="s">
        <v>4043</v>
      </c>
      <c r="X832" t="s">
        <v>3574</v>
      </c>
      <c r="Y832" t="s">
        <v>4258</v>
      </c>
      <c r="Z832" t="s">
        <v>5394</v>
      </c>
      <c r="AA832" t="s">
        <v>5395</v>
      </c>
      <c r="AB832" t="s">
        <v>4097</v>
      </c>
      <c r="AC832" t="s">
        <v>4036</v>
      </c>
      <c r="AD832" t="s">
        <v>4018</v>
      </c>
      <c r="AE832" t="s">
        <v>3060</v>
      </c>
      <c r="AF832" t="s">
        <v>3575</v>
      </c>
      <c r="AG832" t="s">
        <v>3309</v>
      </c>
      <c r="AH832" t="s">
        <v>815</v>
      </c>
      <c r="AI832" t="s">
        <v>3048</v>
      </c>
      <c r="AJ832" t="s">
        <v>5396</v>
      </c>
      <c r="AK832" t="s">
        <v>3274</v>
      </c>
      <c r="AL832" t="s">
        <v>3275</v>
      </c>
      <c r="AM832" t="s">
        <v>3028</v>
      </c>
      <c r="AN832" t="s">
        <v>3063</v>
      </c>
    </row>
    <row r="833" spans="1:40" x14ac:dyDescent="0.25">
      <c r="A833">
        <v>1115452894</v>
      </c>
      <c r="B833">
        <v>15142</v>
      </c>
      <c r="C833" t="s">
        <v>6201</v>
      </c>
      <c r="D833" t="s">
        <v>5966</v>
      </c>
      <c r="E833" s="8">
        <v>44777</v>
      </c>
      <c r="F833" t="s">
        <v>3449</v>
      </c>
      <c r="G833" t="s">
        <v>4024</v>
      </c>
      <c r="H833" s="8">
        <v>45670</v>
      </c>
      <c r="I833" s="8">
        <v>46399</v>
      </c>
      <c r="J833" t="s">
        <v>3041</v>
      </c>
      <c r="K833" s="8">
        <v>219512</v>
      </c>
      <c r="M833">
        <v>220</v>
      </c>
      <c r="N833">
        <v>100</v>
      </c>
      <c r="O833" t="s">
        <v>4038</v>
      </c>
      <c r="P833" t="s">
        <v>4496</v>
      </c>
      <c r="Q833" t="s">
        <v>4027</v>
      </c>
      <c r="R833" t="s">
        <v>6202</v>
      </c>
      <c r="S833" t="s">
        <v>4140</v>
      </c>
      <c r="T833" t="s">
        <v>3063</v>
      </c>
      <c r="U833" t="s">
        <v>4114</v>
      </c>
      <c r="V833" t="s">
        <v>4042</v>
      </c>
      <c r="W833" t="s">
        <v>4190</v>
      </c>
      <c r="X833" t="s">
        <v>4524</v>
      </c>
      <c r="Y833" t="s">
        <v>4525</v>
      </c>
      <c r="Z833" t="s">
        <v>3305</v>
      </c>
      <c r="AA833" t="s">
        <v>4096</v>
      </c>
      <c r="AB833" t="s">
        <v>4118</v>
      </c>
      <c r="AC833" t="s">
        <v>4036</v>
      </c>
      <c r="AD833" t="s">
        <v>4018</v>
      </c>
      <c r="AE833" t="s">
        <v>3060</v>
      </c>
      <c r="AF833" t="s">
        <v>3304</v>
      </c>
      <c r="AG833" t="s">
        <v>3449</v>
      </c>
      <c r="AH833" t="s">
        <v>815</v>
      </c>
      <c r="AI833" t="s">
        <v>3074</v>
      </c>
      <c r="AJ833" t="s">
        <v>3306</v>
      </c>
      <c r="AK833" t="s">
        <v>3274</v>
      </c>
      <c r="AL833" t="s">
        <v>3275</v>
      </c>
      <c r="AM833" t="s">
        <v>3028</v>
      </c>
      <c r="AN833" t="s">
        <v>3063</v>
      </c>
    </row>
    <row r="834" spans="1:40" x14ac:dyDescent="0.25">
      <c r="A834">
        <v>1111799515</v>
      </c>
      <c r="B834">
        <v>15145</v>
      </c>
      <c r="C834" t="s">
        <v>6203</v>
      </c>
      <c r="D834" t="s">
        <v>4944</v>
      </c>
      <c r="E834" s="8">
        <v>44828</v>
      </c>
      <c r="F834" t="s">
        <v>4623</v>
      </c>
      <c r="G834" t="s">
        <v>4024</v>
      </c>
      <c r="H834" s="8">
        <v>45670</v>
      </c>
      <c r="I834" s="8">
        <v>46399</v>
      </c>
      <c r="J834" t="s">
        <v>3041</v>
      </c>
      <c r="K834" s="8">
        <v>219512</v>
      </c>
      <c r="M834">
        <v>220</v>
      </c>
      <c r="N834">
        <v>100</v>
      </c>
      <c r="O834" t="s">
        <v>4067</v>
      </c>
      <c r="P834" t="s">
        <v>4086</v>
      </c>
      <c r="Q834" t="s">
        <v>4027</v>
      </c>
      <c r="R834" t="s">
        <v>6204</v>
      </c>
      <c r="S834" t="s">
        <v>4717</v>
      </c>
      <c r="T834" t="s">
        <v>3063</v>
      </c>
      <c r="U834" t="s">
        <v>4114</v>
      </c>
      <c r="V834" t="s">
        <v>4042</v>
      </c>
      <c r="W834" t="s">
        <v>4190</v>
      </c>
      <c r="X834" t="s">
        <v>3303</v>
      </c>
      <c r="Y834" t="s">
        <v>4115</v>
      </c>
      <c r="Z834" t="s">
        <v>3671</v>
      </c>
      <c r="AA834" t="s">
        <v>4703</v>
      </c>
      <c r="AB834" t="s">
        <v>4118</v>
      </c>
      <c r="AC834" t="s">
        <v>4036</v>
      </c>
      <c r="AD834" t="s">
        <v>4018</v>
      </c>
      <c r="AE834" t="s">
        <v>3060</v>
      </c>
      <c r="AF834" t="s">
        <v>3304</v>
      </c>
      <c r="AG834" t="s">
        <v>3298</v>
      </c>
      <c r="AH834" t="s">
        <v>815</v>
      </c>
      <c r="AI834" t="s">
        <v>3048</v>
      </c>
      <c r="AJ834" t="s">
        <v>3672</v>
      </c>
      <c r="AK834" t="s">
        <v>3274</v>
      </c>
      <c r="AL834" t="s">
        <v>3275</v>
      </c>
      <c r="AM834" t="s">
        <v>3028</v>
      </c>
      <c r="AN834" t="s">
        <v>3063</v>
      </c>
    </row>
    <row r="835" spans="1:40" x14ac:dyDescent="0.25">
      <c r="A835">
        <v>1143951428</v>
      </c>
      <c r="B835">
        <v>15164</v>
      </c>
      <c r="C835" t="s">
        <v>6208</v>
      </c>
      <c r="D835" t="s">
        <v>3298</v>
      </c>
      <c r="E835" s="8">
        <v>40493</v>
      </c>
      <c r="F835" t="s">
        <v>3298</v>
      </c>
      <c r="G835" t="s">
        <v>4024</v>
      </c>
      <c r="H835" s="8">
        <v>45672</v>
      </c>
      <c r="I835" s="8">
        <v>219512</v>
      </c>
      <c r="J835" t="s">
        <v>3041</v>
      </c>
      <c r="K835" s="8">
        <v>219512</v>
      </c>
      <c r="M835">
        <v>220</v>
      </c>
      <c r="N835">
        <v>100</v>
      </c>
      <c r="O835" t="s">
        <v>4038</v>
      </c>
      <c r="P835" t="s">
        <v>4142</v>
      </c>
      <c r="Q835" t="s">
        <v>4027</v>
      </c>
      <c r="R835" t="s">
        <v>6209</v>
      </c>
      <c r="S835" t="s">
        <v>5169</v>
      </c>
      <c r="T835" t="s">
        <v>3059</v>
      </c>
      <c r="U835" t="s">
        <v>4114</v>
      </c>
      <c r="V835" t="s">
        <v>4356</v>
      </c>
      <c r="W835" t="s">
        <v>4043</v>
      </c>
      <c r="X835" t="s">
        <v>4032</v>
      </c>
      <c r="Y835" t="s">
        <v>4033</v>
      </c>
      <c r="Z835" t="s">
        <v>3272</v>
      </c>
      <c r="AA835" t="s">
        <v>4348</v>
      </c>
      <c r="AB835" t="s">
        <v>4322</v>
      </c>
      <c r="AC835" t="s">
        <v>4036</v>
      </c>
      <c r="AD835" t="s">
        <v>4018</v>
      </c>
      <c r="AE835" t="s">
        <v>3060</v>
      </c>
      <c r="AF835" t="s">
        <v>3282</v>
      </c>
      <c r="AG835" t="s">
        <v>3258</v>
      </c>
      <c r="AH835" t="s">
        <v>797</v>
      </c>
      <c r="AI835" t="s">
        <v>3048</v>
      </c>
      <c r="AJ835" t="s">
        <v>3273</v>
      </c>
      <c r="AK835" t="s">
        <v>3274</v>
      </c>
      <c r="AL835" t="s">
        <v>3275</v>
      </c>
      <c r="AM835" t="s">
        <v>3028</v>
      </c>
      <c r="AN835" t="s">
        <v>3063</v>
      </c>
    </row>
    <row r="836" spans="1:40" x14ac:dyDescent="0.25">
      <c r="A836">
        <v>1127382599</v>
      </c>
      <c r="B836">
        <v>15165</v>
      </c>
      <c r="C836" t="s">
        <v>6205</v>
      </c>
      <c r="D836" t="s">
        <v>6206</v>
      </c>
      <c r="E836" s="8">
        <v>38279</v>
      </c>
      <c r="F836" t="s">
        <v>3265</v>
      </c>
      <c r="G836" t="s">
        <v>4024</v>
      </c>
      <c r="H836" s="8">
        <v>45672</v>
      </c>
      <c r="I836" s="8">
        <v>219512</v>
      </c>
      <c r="J836" t="s">
        <v>3041</v>
      </c>
      <c r="K836" s="8">
        <v>219512</v>
      </c>
      <c r="M836">
        <v>220</v>
      </c>
      <c r="N836">
        <v>100</v>
      </c>
      <c r="O836" t="s">
        <v>4038</v>
      </c>
      <c r="P836" t="s">
        <v>4177</v>
      </c>
      <c r="Q836" t="s">
        <v>4027</v>
      </c>
      <c r="R836" t="s">
        <v>6207</v>
      </c>
      <c r="S836" t="s">
        <v>5169</v>
      </c>
      <c r="T836" t="s">
        <v>3059</v>
      </c>
      <c r="U836" t="s">
        <v>4049</v>
      </c>
      <c r="V836" t="s">
        <v>4356</v>
      </c>
      <c r="W836" t="s">
        <v>4043</v>
      </c>
      <c r="X836" t="s">
        <v>3270</v>
      </c>
      <c r="Y836" t="s">
        <v>4238</v>
      </c>
      <c r="Z836" t="s">
        <v>3272</v>
      </c>
      <c r="AA836" t="s">
        <v>4348</v>
      </c>
      <c r="AB836" t="s">
        <v>4322</v>
      </c>
      <c r="AC836" t="s">
        <v>4036</v>
      </c>
      <c r="AD836" t="s">
        <v>4018</v>
      </c>
      <c r="AE836" t="s">
        <v>3060</v>
      </c>
      <c r="AF836" t="s">
        <v>3271</v>
      </c>
      <c r="AG836" t="s">
        <v>3265</v>
      </c>
      <c r="AH836" t="s">
        <v>797</v>
      </c>
      <c r="AI836" t="s">
        <v>3048</v>
      </c>
      <c r="AJ836" t="s">
        <v>3273</v>
      </c>
      <c r="AK836" t="s">
        <v>3274</v>
      </c>
      <c r="AL836" t="s">
        <v>3275</v>
      </c>
      <c r="AM836" t="s">
        <v>3028</v>
      </c>
      <c r="AN836" t="s">
        <v>3063</v>
      </c>
    </row>
    <row r="837" spans="1:40" x14ac:dyDescent="0.25">
      <c r="A837">
        <v>1117494081</v>
      </c>
      <c r="B837">
        <v>15159</v>
      </c>
      <c r="C837" t="s">
        <v>6212</v>
      </c>
      <c r="D837" t="s">
        <v>3337</v>
      </c>
      <c r="E837" s="8">
        <v>45054</v>
      </c>
      <c r="F837" t="s">
        <v>3337</v>
      </c>
      <c r="G837" t="s">
        <v>4024</v>
      </c>
      <c r="H837" s="8">
        <v>45673</v>
      </c>
      <c r="I837" s="8">
        <v>46402</v>
      </c>
      <c r="J837" t="s">
        <v>3041</v>
      </c>
      <c r="K837" s="8">
        <v>219512</v>
      </c>
      <c r="M837">
        <v>220</v>
      </c>
      <c r="N837">
        <v>100</v>
      </c>
      <c r="O837" t="s">
        <v>4038</v>
      </c>
      <c r="P837" t="s">
        <v>4737</v>
      </c>
      <c r="Q837" t="s">
        <v>4027</v>
      </c>
      <c r="R837" t="s">
        <v>6213</v>
      </c>
      <c r="S837" t="s">
        <v>4469</v>
      </c>
      <c r="T837" t="s">
        <v>3063</v>
      </c>
      <c r="U837" t="s">
        <v>4742</v>
      </c>
      <c r="V837" t="s">
        <v>4042</v>
      </c>
      <c r="W837" t="s">
        <v>4190</v>
      </c>
      <c r="X837" t="s">
        <v>4743</v>
      </c>
      <c r="Y837" t="s">
        <v>4744</v>
      </c>
      <c r="Z837" t="s">
        <v>3305</v>
      </c>
      <c r="AA837" t="s">
        <v>4096</v>
      </c>
      <c r="AB837" t="s">
        <v>4097</v>
      </c>
      <c r="AC837" t="s">
        <v>4036</v>
      </c>
      <c r="AD837" t="s">
        <v>4018</v>
      </c>
      <c r="AE837" t="s">
        <v>3060</v>
      </c>
      <c r="AF837" t="s">
        <v>3575</v>
      </c>
      <c r="AG837" t="s">
        <v>3337</v>
      </c>
      <c r="AH837" t="s">
        <v>815</v>
      </c>
      <c r="AI837" t="s">
        <v>3074</v>
      </c>
      <c r="AJ837" t="s">
        <v>3306</v>
      </c>
      <c r="AK837" t="s">
        <v>3274</v>
      </c>
      <c r="AL837" t="s">
        <v>3275</v>
      </c>
      <c r="AM837" t="s">
        <v>3028</v>
      </c>
      <c r="AN837" t="s">
        <v>3063</v>
      </c>
    </row>
    <row r="838" spans="1:40" x14ac:dyDescent="0.25">
      <c r="A838">
        <v>1114238652</v>
      </c>
      <c r="B838">
        <v>15160</v>
      </c>
      <c r="C838" t="s">
        <v>6210</v>
      </c>
      <c r="D838" t="s">
        <v>3449</v>
      </c>
      <c r="E838" s="8">
        <v>44736</v>
      </c>
      <c r="F838" t="s">
        <v>3449</v>
      </c>
      <c r="G838" t="s">
        <v>4024</v>
      </c>
      <c r="H838" s="8">
        <v>45673</v>
      </c>
      <c r="I838" s="8">
        <v>46402</v>
      </c>
      <c r="J838" t="s">
        <v>3041</v>
      </c>
      <c r="K838" s="8">
        <v>219512</v>
      </c>
      <c r="M838">
        <v>220</v>
      </c>
      <c r="N838">
        <v>100</v>
      </c>
      <c r="O838" t="s">
        <v>4038</v>
      </c>
      <c r="P838" t="s">
        <v>4086</v>
      </c>
      <c r="Q838" t="s">
        <v>4007</v>
      </c>
      <c r="R838" t="s">
        <v>6211</v>
      </c>
      <c r="S838" t="s">
        <v>4469</v>
      </c>
      <c r="T838" t="s">
        <v>3063</v>
      </c>
      <c r="U838" t="s">
        <v>4114</v>
      </c>
      <c r="V838" t="s">
        <v>4042</v>
      </c>
      <c r="W838" t="s">
        <v>4190</v>
      </c>
      <c r="X838" t="s">
        <v>4524</v>
      </c>
      <c r="Y838" t="s">
        <v>4525</v>
      </c>
      <c r="Z838" t="s">
        <v>3305</v>
      </c>
      <c r="AA838" t="s">
        <v>4096</v>
      </c>
      <c r="AB838" t="s">
        <v>4118</v>
      </c>
      <c r="AC838" t="s">
        <v>4036</v>
      </c>
      <c r="AD838" t="s">
        <v>4018</v>
      </c>
      <c r="AE838" t="s">
        <v>3060</v>
      </c>
      <c r="AF838" t="s">
        <v>3304</v>
      </c>
      <c r="AG838" t="s">
        <v>3449</v>
      </c>
      <c r="AH838" t="s">
        <v>815</v>
      </c>
      <c r="AI838" t="s">
        <v>3074</v>
      </c>
      <c r="AJ838" t="s">
        <v>3306</v>
      </c>
      <c r="AK838" t="s">
        <v>3274</v>
      </c>
      <c r="AL838" t="s">
        <v>3275</v>
      </c>
      <c r="AM838" t="s">
        <v>3028</v>
      </c>
      <c r="AN838" t="s">
        <v>3063</v>
      </c>
    </row>
    <row r="839" spans="1:40" x14ac:dyDescent="0.25">
      <c r="A839">
        <v>71362952</v>
      </c>
      <c r="B839">
        <v>15203</v>
      </c>
      <c r="C839" t="s">
        <v>6214</v>
      </c>
      <c r="D839" t="s">
        <v>3265</v>
      </c>
      <c r="E839" s="8">
        <v>37057</v>
      </c>
      <c r="F839" t="s">
        <v>3265</v>
      </c>
      <c r="G839" t="s">
        <v>4024</v>
      </c>
      <c r="H839" s="8">
        <v>45673</v>
      </c>
      <c r="I839" s="8">
        <v>219512</v>
      </c>
      <c r="J839" t="s">
        <v>3041</v>
      </c>
      <c r="K839" s="8">
        <v>219512</v>
      </c>
      <c r="M839">
        <v>220</v>
      </c>
      <c r="N839">
        <v>100</v>
      </c>
      <c r="O839" t="s">
        <v>4038</v>
      </c>
      <c r="P839" t="s">
        <v>4177</v>
      </c>
      <c r="Q839" t="s">
        <v>4027</v>
      </c>
      <c r="R839" t="s">
        <v>6215</v>
      </c>
      <c r="S839" t="s">
        <v>3573</v>
      </c>
      <c r="T839" t="s">
        <v>3079</v>
      </c>
      <c r="U839" t="s">
        <v>4049</v>
      </c>
      <c r="V839" t="s">
        <v>4042</v>
      </c>
      <c r="W839" t="s">
        <v>4043</v>
      </c>
      <c r="X839" t="s">
        <v>3270</v>
      </c>
      <c r="Y839" t="s">
        <v>4238</v>
      </c>
      <c r="Z839" t="s">
        <v>3283</v>
      </c>
      <c r="AA839" t="s">
        <v>4357</v>
      </c>
      <c r="AB839" t="s">
        <v>4303</v>
      </c>
      <c r="AC839" t="s">
        <v>4036</v>
      </c>
      <c r="AD839" t="s">
        <v>4018</v>
      </c>
      <c r="AE839" t="s">
        <v>3060</v>
      </c>
      <c r="AF839" t="s">
        <v>3271</v>
      </c>
      <c r="AG839" t="s">
        <v>3265</v>
      </c>
      <c r="AH839" t="s">
        <v>1220</v>
      </c>
      <c r="AI839" t="s">
        <v>3074</v>
      </c>
      <c r="AJ839" t="s">
        <v>3284</v>
      </c>
      <c r="AK839" t="s">
        <v>3274</v>
      </c>
      <c r="AL839" t="s">
        <v>3275</v>
      </c>
      <c r="AM839" t="s">
        <v>3028</v>
      </c>
      <c r="AN839" t="s">
        <v>3063</v>
      </c>
    </row>
    <row r="840" spans="1:40" x14ac:dyDescent="0.25">
      <c r="A840">
        <v>71689540</v>
      </c>
      <c r="B840">
        <v>15189</v>
      </c>
      <c r="C840" t="s">
        <v>6216</v>
      </c>
      <c r="D840" t="s">
        <v>3265</v>
      </c>
      <c r="E840" s="8">
        <v>31390</v>
      </c>
      <c r="F840" t="s">
        <v>3265</v>
      </c>
      <c r="G840" t="s">
        <v>4024</v>
      </c>
      <c r="H840" s="8">
        <v>45674</v>
      </c>
      <c r="I840" s="8">
        <v>219512</v>
      </c>
      <c r="J840" t="s">
        <v>3041</v>
      </c>
      <c r="K840" s="8">
        <v>219512</v>
      </c>
      <c r="M840">
        <v>220</v>
      </c>
      <c r="N840">
        <v>100</v>
      </c>
      <c r="O840" t="s">
        <v>4038</v>
      </c>
      <c r="P840" t="s">
        <v>4086</v>
      </c>
      <c r="Q840" t="s">
        <v>4007</v>
      </c>
      <c r="R840" t="s">
        <v>6217</v>
      </c>
      <c r="S840" t="s">
        <v>4165</v>
      </c>
      <c r="T840" t="s">
        <v>3097</v>
      </c>
      <c r="U840" t="s">
        <v>4049</v>
      </c>
      <c r="V840" t="s">
        <v>4011</v>
      </c>
      <c r="W840" t="s">
        <v>4043</v>
      </c>
      <c r="X840" t="s">
        <v>3270</v>
      </c>
      <c r="Y840" t="s">
        <v>4238</v>
      </c>
      <c r="Z840" t="s">
        <v>3283</v>
      </c>
      <c r="AA840" t="s">
        <v>4357</v>
      </c>
      <c r="AB840" t="s">
        <v>4303</v>
      </c>
      <c r="AC840" t="s">
        <v>4017</v>
      </c>
      <c r="AD840" t="s">
        <v>4018</v>
      </c>
      <c r="AE840" t="s">
        <v>3060</v>
      </c>
      <c r="AF840" t="s">
        <v>3271</v>
      </c>
      <c r="AG840" t="s">
        <v>3265</v>
      </c>
      <c r="AH840" t="s">
        <v>1220</v>
      </c>
      <c r="AI840" t="s">
        <v>3074</v>
      </c>
      <c r="AJ840" t="s">
        <v>3284</v>
      </c>
      <c r="AK840" t="s">
        <v>3274</v>
      </c>
      <c r="AL840" t="s">
        <v>3275</v>
      </c>
      <c r="AM840" t="s">
        <v>3028</v>
      </c>
      <c r="AN840" t="s">
        <v>3063</v>
      </c>
    </row>
    <row r="841" spans="1:40" x14ac:dyDescent="0.25">
      <c r="A841">
        <v>1006026927</v>
      </c>
      <c r="B841">
        <v>15196</v>
      </c>
      <c r="C841" t="s">
        <v>6218</v>
      </c>
      <c r="D841" t="s">
        <v>3298</v>
      </c>
      <c r="E841" s="8">
        <v>43026</v>
      </c>
      <c r="F841" t="s">
        <v>3298</v>
      </c>
      <c r="G841" t="s">
        <v>4024</v>
      </c>
      <c r="H841" s="8">
        <v>45675</v>
      </c>
      <c r="I841" s="8">
        <v>46406</v>
      </c>
      <c r="J841" t="s">
        <v>3041</v>
      </c>
      <c r="K841" s="8">
        <v>219512</v>
      </c>
      <c r="M841">
        <v>220</v>
      </c>
      <c r="N841">
        <v>100</v>
      </c>
      <c r="O841" t="s">
        <v>4067</v>
      </c>
      <c r="P841" t="s">
        <v>4055</v>
      </c>
      <c r="Q841" t="s">
        <v>4027</v>
      </c>
      <c r="R841" t="s">
        <v>6219</v>
      </c>
      <c r="S841" t="s">
        <v>4140</v>
      </c>
      <c r="T841" t="s">
        <v>3063</v>
      </c>
      <c r="U841" t="s">
        <v>4114</v>
      </c>
      <c r="V841" t="s">
        <v>4042</v>
      </c>
      <c r="W841" t="s">
        <v>4190</v>
      </c>
      <c r="X841" t="s">
        <v>3303</v>
      </c>
      <c r="Y841" t="s">
        <v>4115</v>
      </c>
      <c r="Z841" t="s">
        <v>3305</v>
      </c>
      <c r="AA841" t="s">
        <v>4096</v>
      </c>
      <c r="AB841" t="s">
        <v>4118</v>
      </c>
      <c r="AC841" t="s">
        <v>4036</v>
      </c>
      <c r="AD841" t="s">
        <v>4018</v>
      </c>
      <c r="AE841" t="s">
        <v>3060</v>
      </c>
      <c r="AF841" t="s">
        <v>3304</v>
      </c>
      <c r="AG841" t="s">
        <v>3298</v>
      </c>
      <c r="AH841" t="s">
        <v>815</v>
      </c>
      <c r="AI841" t="s">
        <v>3074</v>
      </c>
      <c r="AJ841" t="s">
        <v>3306</v>
      </c>
      <c r="AK841" t="s">
        <v>3274</v>
      </c>
      <c r="AL841" t="s">
        <v>3275</v>
      </c>
      <c r="AM841" t="s">
        <v>3028</v>
      </c>
      <c r="AN841" t="s">
        <v>3063</v>
      </c>
    </row>
    <row r="842" spans="1:40" x14ac:dyDescent="0.25">
      <c r="A842">
        <v>1003479144</v>
      </c>
      <c r="B842">
        <v>15168</v>
      </c>
      <c r="C842" t="s">
        <v>6222</v>
      </c>
      <c r="D842" t="s">
        <v>6223</v>
      </c>
      <c r="E842" s="8">
        <v>43651</v>
      </c>
      <c r="F842" t="s">
        <v>6223</v>
      </c>
      <c r="G842" t="s">
        <v>4024</v>
      </c>
      <c r="H842" s="8">
        <v>45677</v>
      </c>
      <c r="I842" s="8">
        <v>46406</v>
      </c>
      <c r="J842" t="s">
        <v>3041</v>
      </c>
      <c r="K842" s="8">
        <v>219512</v>
      </c>
      <c r="M842">
        <v>220</v>
      </c>
      <c r="N842">
        <v>100</v>
      </c>
      <c r="O842" t="s">
        <v>4067</v>
      </c>
      <c r="P842" t="s">
        <v>4026</v>
      </c>
      <c r="Q842" t="s">
        <v>4027</v>
      </c>
      <c r="R842" t="s">
        <v>6224</v>
      </c>
      <c r="S842" t="s">
        <v>3289</v>
      </c>
      <c r="T842" t="s">
        <v>4404</v>
      </c>
      <c r="U842" t="s">
        <v>4063</v>
      </c>
      <c r="V842" t="s">
        <v>4011</v>
      </c>
      <c r="W842" t="s">
        <v>4190</v>
      </c>
      <c r="X842" t="s">
        <v>3290</v>
      </c>
      <c r="Y842" t="s">
        <v>4300</v>
      </c>
      <c r="Z842" t="s">
        <v>3621</v>
      </c>
      <c r="AA842" t="s">
        <v>4353</v>
      </c>
      <c r="AB842" t="s">
        <v>4118</v>
      </c>
      <c r="AC842" t="s">
        <v>4017</v>
      </c>
      <c r="AD842" t="s">
        <v>4018</v>
      </c>
      <c r="AE842" t="s">
        <v>3291</v>
      </c>
      <c r="AF842" t="s">
        <v>3093</v>
      </c>
      <c r="AG842" t="s">
        <v>3292</v>
      </c>
      <c r="AH842" t="s">
        <v>815</v>
      </c>
      <c r="AI842" t="s">
        <v>3295</v>
      </c>
      <c r="AJ842" t="s">
        <v>3296</v>
      </c>
      <c r="AK842" t="s">
        <v>3285</v>
      </c>
      <c r="AL842" t="s">
        <v>3275</v>
      </c>
      <c r="AM842" t="s">
        <v>3046</v>
      </c>
      <c r="AN842" t="s">
        <v>3055</v>
      </c>
    </row>
    <row r="843" spans="1:40" x14ac:dyDescent="0.25">
      <c r="A843">
        <v>1070606593</v>
      </c>
      <c r="B843">
        <v>15185</v>
      </c>
      <c r="C843" t="s">
        <v>6220</v>
      </c>
      <c r="D843" t="s">
        <v>4719</v>
      </c>
      <c r="E843" s="8">
        <v>40304</v>
      </c>
      <c r="F843" t="s">
        <v>3429</v>
      </c>
      <c r="G843" t="s">
        <v>4024</v>
      </c>
      <c r="H843" s="8">
        <v>45677</v>
      </c>
      <c r="I843" s="8">
        <v>46406</v>
      </c>
      <c r="J843" t="s">
        <v>3041</v>
      </c>
      <c r="K843" s="8">
        <v>219512</v>
      </c>
      <c r="M843">
        <v>220</v>
      </c>
      <c r="N843">
        <v>100</v>
      </c>
      <c r="O843" t="s">
        <v>4038</v>
      </c>
      <c r="P843" t="s">
        <v>4086</v>
      </c>
      <c r="Q843" t="s">
        <v>4027</v>
      </c>
      <c r="R843" t="s">
        <v>6221</v>
      </c>
      <c r="S843" t="s">
        <v>4140</v>
      </c>
      <c r="T843" t="s">
        <v>3063</v>
      </c>
      <c r="U843" t="s">
        <v>4438</v>
      </c>
      <c r="V843" t="s">
        <v>4042</v>
      </c>
      <c r="W843" t="s">
        <v>4190</v>
      </c>
      <c r="X843" t="s">
        <v>4094</v>
      </c>
      <c r="Y843" t="s">
        <v>4095</v>
      </c>
      <c r="Z843" t="s">
        <v>3305</v>
      </c>
      <c r="AA843" t="s">
        <v>4096</v>
      </c>
      <c r="AB843" t="s">
        <v>4097</v>
      </c>
      <c r="AC843" t="s">
        <v>4036</v>
      </c>
      <c r="AD843" t="s">
        <v>4018</v>
      </c>
      <c r="AE843" t="s">
        <v>3060</v>
      </c>
      <c r="AF843" t="s">
        <v>3575</v>
      </c>
      <c r="AG843" t="s">
        <v>3429</v>
      </c>
      <c r="AH843" t="s">
        <v>815</v>
      </c>
      <c r="AI843" t="s">
        <v>3074</v>
      </c>
      <c r="AJ843" t="s">
        <v>3306</v>
      </c>
      <c r="AK843" t="s">
        <v>3274</v>
      </c>
      <c r="AL843" t="s">
        <v>3275</v>
      </c>
      <c r="AM843" t="s">
        <v>3028</v>
      </c>
      <c r="AN843" t="s">
        <v>3063</v>
      </c>
    </row>
    <row r="844" spans="1:40" x14ac:dyDescent="0.25">
      <c r="A844">
        <v>1004486883</v>
      </c>
      <c r="B844">
        <v>15207</v>
      </c>
      <c r="C844" t="s">
        <v>6225</v>
      </c>
      <c r="D844" t="s">
        <v>6226</v>
      </c>
      <c r="E844" s="8">
        <v>43126</v>
      </c>
      <c r="F844" t="s">
        <v>3298</v>
      </c>
      <c r="G844" t="s">
        <v>4024</v>
      </c>
      <c r="H844" s="8">
        <v>45678</v>
      </c>
      <c r="I844" s="8">
        <v>46407</v>
      </c>
      <c r="J844" t="s">
        <v>3041</v>
      </c>
      <c r="K844" s="8">
        <v>219512</v>
      </c>
      <c r="M844">
        <v>220</v>
      </c>
      <c r="N844">
        <v>100</v>
      </c>
      <c r="O844" t="s">
        <v>4067</v>
      </c>
      <c r="P844" t="s">
        <v>4055</v>
      </c>
      <c r="Q844" t="s">
        <v>4027</v>
      </c>
      <c r="R844" t="s">
        <v>6227</v>
      </c>
      <c r="S844" t="s">
        <v>4250</v>
      </c>
      <c r="T844" t="s">
        <v>3063</v>
      </c>
      <c r="U844" t="s">
        <v>4114</v>
      </c>
      <c r="V844" t="s">
        <v>4042</v>
      </c>
      <c r="W844" t="s">
        <v>4190</v>
      </c>
      <c r="X844" t="s">
        <v>3303</v>
      </c>
      <c r="Y844" t="s">
        <v>4115</v>
      </c>
      <c r="Z844" t="s">
        <v>2796</v>
      </c>
      <c r="AA844" t="s">
        <v>4251</v>
      </c>
      <c r="AB844" t="s">
        <v>4118</v>
      </c>
      <c r="AC844" t="s">
        <v>4036</v>
      </c>
      <c r="AD844" t="s">
        <v>4018</v>
      </c>
      <c r="AE844" t="s">
        <v>3060</v>
      </c>
      <c r="AF844" t="s">
        <v>3304</v>
      </c>
      <c r="AG844" t="s">
        <v>3298</v>
      </c>
      <c r="AH844" t="s">
        <v>815</v>
      </c>
      <c r="AI844" t="s">
        <v>3074</v>
      </c>
      <c r="AJ844" t="s">
        <v>3073</v>
      </c>
      <c r="AK844" t="s">
        <v>3274</v>
      </c>
      <c r="AL844" t="s">
        <v>3275</v>
      </c>
      <c r="AM844" t="s">
        <v>3028</v>
      </c>
      <c r="AN844" t="s">
        <v>3063</v>
      </c>
    </row>
    <row r="845" spans="1:40" x14ac:dyDescent="0.25">
      <c r="A845">
        <v>1105688354</v>
      </c>
      <c r="B845">
        <v>15210</v>
      </c>
      <c r="C845" t="s">
        <v>6228</v>
      </c>
      <c r="D845" t="s">
        <v>3429</v>
      </c>
      <c r="E845" s="8">
        <v>41655</v>
      </c>
      <c r="F845" t="s">
        <v>3429</v>
      </c>
      <c r="G845" t="s">
        <v>4024</v>
      </c>
      <c r="H845" s="8">
        <v>45679</v>
      </c>
      <c r="I845" s="8">
        <v>46408</v>
      </c>
      <c r="J845" t="s">
        <v>3041</v>
      </c>
      <c r="K845" s="8">
        <v>219512</v>
      </c>
      <c r="M845">
        <v>220</v>
      </c>
      <c r="N845">
        <v>100</v>
      </c>
      <c r="O845" t="s">
        <v>4038</v>
      </c>
      <c r="P845" t="s">
        <v>4055</v>
      </c>
      <c r="Q845" t="s">
        <v>4046</v>
      </c>
      <c r="R845" t="s">
        <v>6229</v>
      </c>
      <c r="S845" t="s">
        <v>6023</v>
      </c>
      <c r="T845" t="s">
        <v>3063</v>
      </c>
      <c r="U845" t="s">
        <v>4438</v>
      </c>
      <c r="V845" t="s">
        <v>4042</v>
      </c>
      <c r="W845" t="s">
        <v>4190</v>
      </c>
      <c r="X845" t="s">
        <v>4094</v>
      </c>
      <c r="Y845" t="s">
        <v>4095</v>
      </c>
      <c r="Z845" t="s">
        <v>2796</v>
      </c>
      <c r="AA845" t="s">
        <v>4251</v>
      </c>
      <c r="AB845" t="s">
        <v>4097</v>
      </c>
      <c r="AC845" t="s">
        <v>4036</v>
      </c>
      <c r="AD845" t="s">
        <v>4018</v>
      </c>
      <c r="AE845" t="s">
        <v>3060</v>
      </c>
      <c r="AF845" t="s">
        <v>3575</v>
      </c>
      <c r="AG845" t="s">
        <v>3429</v>
      </c>
      <c r="AH845" t="s">
        <v>815</v>
      </c>
      <c r="AI845" t="s">
        <v>3074</v>
      </c>
      <c r="AJ845" t="s">
        <v>3073</v>
      </c>
      <c r="AK845" t="s">
        <v>3274</v>
      </c>
      <c r="AL845" t="s">
        <v>3275</v>
      </c>
      <c r="AM845" t="s">
        <v>3028</v>
      </c>
      <c r="AN845" t="s">
        <v>3063</v>
      </c>
    </row>
    <row r="846" spans="1:40" x14ac:dyDescent="0.25">
      <c r="A846">
        <v>1117485451</v>
      </c>
      <c r="B846">
        <v>15230</v>
      </c>
      <c r="C846" t="s">
        <v>6233</v>
      </c>
      <c r="D846" t="s">
        <v>3337</v>
      </c>
      <c r="E846" s="8">
        <v>44018</v>
      </c>
      <c r="F846" t="s">
        <v>3309</v>
      </c>
      <c r="G846" t="s">
        <v>4024</v>
      </c>
      <c r="H846" s="8">
        <v>45680</v>
      </c>
      <c r="I846" s="8">
        <v>46409</v>
      </c>
      <c r="J846" t="s">
        <v>3041</v>
      </c>
      <c r="K846" s="8">
        <v>219512</v>
      </c>
      <c r="M846">
        <v>220</v>
      </c>
      <c r="N846">
        <v>100</v>
      </c>
      <c r="O846" t="s">
        <v>4038</v>
      </c>
      <c r="P846" t="s">
        <v>4086</v>
      </c>
      <c r="Q846" t="s">
        <v>4027</v>
      </c>
      <c r="R846" t="s">
        <v>6234</v>
      </c>
      <c r="S846" t="s">
        <v>3302</v>
      </c>
      <c r="T846" t="s">
        <v>3085</v>
      </c>
      <c r="U846" t="s">
        <v>4438</v>
      </c>
      <c r="V846" t="s">
        <v>4011</v>
      </c>
      <c r="W846" t="s">
        <v>4190</v>
      </c>
      <c r="X846" t="s">
        <v>3574</v>
      </c>
      <c r="Y846" t="s">
        <v>4258</v>
      </c>
      <c r="Z846" t="s">
        <v>5394</v>
      </c>
      <c r="AA846" t="s">
        <v>5395</v>
      </c>
      <c r="AB846" t="s">
        <v>4097</v>
      </c>
      <c r="AC846" t="s">
        <v>4036</v>
      </c>
      <c r="AD846" t="s">
        <v>4018</v>
      </c>
      <c r="AE846" t="s">
        <v>3060</v>
      </c>
      <c r="AF846" t="s">
        <v>3575</v>
      </c>
      <c r="AG846" t="s">
        <v>3309</v>
      </c>
      <c r="AH846" t="s">
        <v>815</v>
      </c>
      <c r="AI846" t="s">
        <v>3048</v>
      </c>
      <c r="AJ846" t="s">
        <v>5396</v>
      </c>
      <c r="AK846" t="s">
        <v>3274</v>
      </c>
      <c r="AL846" t="s">
        <v>3275</v>
      </c>
      <c r="AM846" t="s">
        <v>3028</v>
      </c>
      <c r="AN846" t="s">
        <v>3307</v>
      </c>
    </row>
    <row r="847" spans="1:40" x14ac:dyDescent="0.25">
      <c r="A847">
        <v>1118887435</v>
      </c>
      <c r="B847">
        <v>15232</v>
      </c>
      <c r="C847" t="s">
        <v>6230</v>
      </c>
      <c r="D847" t="s">
        <v>6231</v>
      </c>
      <c r="E847" s="8">
        <v>44782</v>
      </c>
      <c r="F847" t="s">
        <v>3298</v>
      </c>
      <c r="G847" t="s">
        <v>4024</v>
      </c>
      <c r="H847" s="8">
        <v>45680</v>
      </c>
      <c r="I847" s="8">
        <v>46409</v>
      </c>
      <c r="J847" t="s">
        <v>3041</v>
      </c>
      <c r="K847" s="8">
        <v>219512</v>
      </c>
      <c r="M847">
        <v>220</v>
      </c>
      <c r="N847">
        <v>100</v>
      </c>
      <c r="O847" t="s">
        <v>4067</v>
      </c>
      <c r="P847" t="s">
        <v>4006</v>
      </c>
      <c r="Q847" t="s">
        <v>4027</v>
      </c>
      <c r="R847" t="s">
        <v>6232</v>
      </c>
      <c r="S847" t="s">
        <v>3956</v>
      </c>
      <c r="T847" t="s">
        <v>3085</v>
      </c>
      <c r="U847" t="s">
        <v>4114</v>
      </c>
      <c r="V847" t="s">
        <v>4575</v>
      </c>
      <c r="W847" t="s">
        <v>4190</v>
      </c>
      <c r="X847" t="s">
        <v>4500</v>
      </c>
      <c r="Y847" t="s">
        <v>4501</v>
      </c>
      <c r="Z847" t="s">
        <v>4461</v>
      </c>
      <c r="AA847" t="s">
        <v>4462</v>
      </c>
      <c r="AB847" t="s">
        <v>4118</v>
      </c>
      <c r="AC847" t="s">
        <v>4017</v>
      </c>
      <c r="AD847" t="s">
        <v>4018</v>
      </c>
      <c r="AE847" t="s">
        <v>3080</v>
      </c>
      <c r="AF847" t="s">
        <v>3304</v>
      </c>
      <c r="AG847" t="s">
        <v>3298</v>
      </c>
      <c r="AH847" t="s">
        <v>815</v>
      </c>
      <c r="AI847" t="s">
        <v>3074</v>
      </c>
      <c r="AJ847" t="s">
        <v>3296</v>
      </c>
      <c r="AK847" t="s">
        <v>3285</v>
      </c>
      <c r="AL847" t="s">
        <v>3275</v>
      </c>
      <c r="AM847" t="s">
        <v>3081</v>
      </c>
      <c r="AN847" t="s">
        <v>3307</v>
      </c>
    </row>
    <row r="848" spans="1:40" x14ac:dyDescent="0.25">
      <c r="A848">
        <v>1117530024</v>
      </c>
      <c r="B848">
        <v>15236</v>
      </c>
      <c r="C848" t="s">
        <v>6237</v>
      </c>
      <c r="D848" t="s">
        <v>3337</v>
      </c>
      <c r="E848" s="8">
        <v>40925</v>
      </c>
      <c r="F848" t="s">
        <v>3337</v>
      </c>
      <c r="G848" t="s">
        <v>4024</v>
      </c>
      <c r="H848" s="8">
        <v>45681</v>
      </c>
      <c r="I848" s="8">
        <v>219512</v>
      </c>
      <c r="J848" t="s">
        <v>3041</v>
      </c>
      <c r="K848" s="8">
        <v>219512</v>
      </c>
      <c r="M848">
        <v>220</v>
      </c>
      <c r="N848">
        <v>100</v>
      </c>
      <c r="O848" t="s">
        <v>4038</v>
      </c>
      <c r="P848" t="s">
        <v>4086</v>
      </c>
      <c r="Q848" t="s">
        <v>4027</v>
      </c>
      <c r="R848" t="s">
        <v>6238</v>
      </c>
      <c r="S848" t="s">
        <v>5393</v>
      </c>
      <c r="T848" t="s">
        <v>3063</v>
      </c>
      <c r="U848" t="s">
        <v>4742</v>
      </c>
      <c r="V848" t="s">
        <v>4042</v>
      </c>
      <c r="W848" t="s">
        <v>4043</v>
      </c>
      <c r="X848" t="s">
        <v>4743</v>
      </c>
      <c r="Y848" t="s">
        <v>4744</v>
      </c>
      <c r="Z848" t="s">
        <v>5394</v>
      </c>
      <c r="AA848" t="s">
        <v>5395</v>
      </c>
      <c r="AB848" t="s">
        <v>4097</v>
      </c>
      <c r="AC848" t="s">
        <v>4036</v>
      </c>
      <c r="AD848" t="s">
        <v>4018</v>
      </c>
      <c r="AE848" t="s">
        <v>3060</v>
      </c>
      <c r="AF848" t="s">
        <v>3575</v>
      </c>
      <c r="AG848" t="s">
        <v>3337</v>
      </c>
      <c r="AH848" t="s">
        <v>815</v>
      </c>
      <c r="AI848" t="s">
        <v>3048</v>
      </c>
      <c r="AJ848" t="s">
        <v>5396</v>
      </c>
      <c r="AK848" t="s">
        <v>3274</v>
      </c>
      <c r="AL848" t="s">
        <v>3275</v>
      </c>
      <c r="AM848" t="s">
        <v>3028</v>
      </c>
      <c r="AN848" t="s">
        <v>3063</v>
      </c>
    </row>
    <row r="849" spans="1:40" x14ac:dyDescent="0.25">
      <c r="A849">
        <v>1061541208</v>
      </c>
      <c r="B849">
        <v>15244</v>
      </c>
      <c r="C849" t="s">
        <v>6235</v>
      </c>
      <c r="D849" t="s">
        <v>5079</v>
      </c>
      <c r="E849" s="8">
        <v>41823</v>
      </c>
      <c r="F849" t="s">
        <v>3298</v>
      </c>
      <c r="G849" t="s">
        <v>4024</v>
      </c>
      <c r="H849" s="8">
        <v>45681</v>
      </c>
      <c r="I849" s="8">
        <v>46410</v>
      </c>
      <c r="J849" t="s">
        <v>3041</v>
      </c>
      <c r="K849" s="8">
        <v>219512</v>
      </c>
      <c r="M849">
        <v>220</v>
      </c>
      <c r="N849">
        <v>100</v>
      </c>
      <c r="O849" t="s">
        <v>4067</v>
      </c>
      <c r="P849" t="s">
        <v>4055</v>
      </c>
      <c r="Q849" t="s">
        <v>4027</v>
      </c>
      <c r="R849" t="s">
        <v>6236</v>
      </c>
      <c r="S849" t="s">
        <v>4542</v>
      </c>
      <c r="T849" t="s">
        <v>3063</v>
      </c>
      <c r="U849" t="s">
        <v>4114</v>
      </c>
      <c r="V849" t="s">
        <v>4042</v>
      </c>
      <c r="W849" t="s">
        <v>4190</v>
      </c>
      <c r="X849" t="s">
        <v>3303</v>
      </c>
      <c r="Y849" t="s">
        <v>4115</v>
      </c>
      <c r="Z849" t="s">
        <v>2796</v>
      </c>
      <c r="AA849" t="s">
        <v>4251</v>
      </c>
      <c r="AB849" t="s">
        <v>4118</v>
      </c>
      <c r="AC849" t="s">
        <v>4036</v>
      </c>
      <c r="AD849" t="s">
        <v>4018</v>
      </c>
      <c r="AE849" t="s">
        <v>3060</v>
      </c>
      <c r="AF849" t="s">
        <v>3304</v>
      </c>
      <c r="AG849" t="s">
        <v>3298</v>
      </c>
      <c r="AH849" t="s">
        <v>815</v>
      </c>
      <c r="AI849" t="s">
        <v>3074</v>
      </c>
      <c r="AJ849" t="s">
        <v>3073</v>
      </c>
      <c r="AK849" t="s">
        <v>3274</v>
      </c>
      <c r="AL849" t="s">
        <v>3275</v>
      </c>
      <c r="AM849" t="s">
        <v>3028</v>
      </c>
      <c r="AN849" t="s">
        <v>3063</v>
      </c>
    </row>
    <row r="850" spans="1:40" x14ac:dyDescent="0.25">
      <c r="A850">
        <v>1151934131</v>
      </c>
      <c r="B850">
        <v>15245</v>
      </c>
      <c r="C850" t="s">
        <v>6241</v>
      </c>
      <c r="D850" t="s">
        <v>3298</v>
      </c>
      <c r="E850" s="8">
        <v>39484</v>
      </c>
      <c r="F850" t="s">
        <v>3298</v>
      </c>
      <c r="G850" t="s">
        <v>4024</v>
      </c>
      <c r="H850" s="8">
        <v>45681</v>
      </c>
      <c r="I850" s="8">
        <v>46410</v>
      </c>
      <c r="J850" t="s">
        <v>3041</v>
      </c>
      <c r="K850" s="8">
        <v>219512</v>
      </c>
      <c r="M850">
        <v>220</v>
      </c>
      <c r="N850">
        <v>100</v>
      </c>
      <c r="O850" t="s">
        <v>4067</v>
      </c>
      <c r="P850" t="s">
        <v>4142</v>
      </c>
      <c r="Q850" t="s">
        <v>4027</v>
      </c>
      <c r="R850" t="s">
        <v>6242</v>
      </c>
      <c r="S850" t="s">
        <v>4494</v>
      </c>
      <c r="T850" t="s">
        <v>3063</v>
      </c>
      <c r="U850" t="s">
        <v>4114</v>
      </c>
      <c r="V850" t="s">
        <v>4042</v>
      </c>
      <c r="W850" t="s">
        <v>4190</v>
      </c>
      <c r="X850" t="s">
        <v>3303</v>
      </c>
      <c r="Y850" t="s">
        <v>4115</v>
      </c>
      <c r="Z850" t="s">
        <v>2796</v>
      </c>
      <c r="AA850" t="s">
        <v>4251</v>
      </c>
      <c r="AB850" t="s">
        <v>4118</v>
      </c>
      <c r="AC850" t="s">
        <v>4036</v>
      </c>
      <c r="AD850" t="s">
        <v>4018</v>
      </c>
      <c r="AE850" t="s">
        <v>3060</v>
      </c>
      <c r="AF850" t="s">
        <v>3304</v>
      </c>
      <c r="AG850" t="s">
        <v>3298</v>
      </c>
      <c r="AH850" t="s">
        <v>815</v>
      </c>
      <c r="AI850" t="s">
        <v>3074</v>
      </c>
      <c r="AJ850" t="s">
        <v>3073</v>
      </c>
      <c r="AK850" t="s">
        <v>3274</v>
      </c>
      <c r="AL850" t="s">
        <v>3275</v>
      </c>
      <c r="AM850" t="s">
        <v>3028</v>
      </c>
      <c r="AN850" t="s">
        <v>3063</v>
      </c>
    </row>
    <row r="851" spans="1:40" x14ac:dyDescent="0.25">
      <c r="A851">
        <v>16938940</v>
      </c>
      <c r="B851">
        <v>15246</v>
      </c>
      <c r="C851" t="s">
        <v>6245</v>
      </c>
      <c r="D851" t="s">
        <v>3298</v>
      </c>
      <c r="E851" s="8">
        <v>36670</v>
      </c>
      <c r="F851" t="s">
        <v>3298</v>
      </c>
      <c r="G851" t="s">
        <v>4024</v>
      </c>
      <c r="H851" s="8">
        <v>45681</v>
      </c>
      <c r="I851" s="8">
        <v>46410</v>
      </c>
      <c r="J851" t="s">
        <v>3041</v>
      </c>
      <c r="K851" s="8">
        <v>219512</v>
      </c>
      <c r="M851">
        <v>220</v>
      </c>
      <c r="N851">
        <v>100</v>
      </c>
      <c r="O851" t="s">
        <v>4067</v>
      </c>
      <c r="P851" t="s">
        <v>4142</v>
      </c>
      <c r="Q851" t="s">
        <v>4076</v>
      </c>
      <c r="R851" t="s">
        <v>6246</v>
      </c>
      <c r="S851" t="s">
        <v>4494</v>
      </c>
      <c r="T851" t="s">
        <v>3063</v>
      </c>
      <c r="U851" t="s">
        <v>4114</v>
      </c>
      <c r="V851" t="s">
        <v>4042</v>
      </c>
      <c r="W851" t="s">
        <v>4190</v>
      </c>
      <c r="X851" t="s">
        <v>3303</v>
      </c>
      <c r="Y851" t="s">
        <v>4115</v>
      </c>
      <c r="Z851" t="s">
        <v>2796</v>
      </c>
      <c r="AA851" t="s">
        <v>4251</v>
      </c>
      <c r="AB851" t="s">
        <v>4118</v>
      </c>
      <c r="AC851" t="s">
        <v>4036</v>
      </c>
      <c r="AD851" t="s">
        <v>4018</v>
      </c>
      <c r="AE851" t="s">
        <v>3060</v>
      </c>
      <c r="AF851" t="s">
        <v>3304</v>
      </c>
      <c r="AG851" t="s">
        <v>3298</v>
      </c>
      <c r="AH851" t="s">
        <v>815</v>
      </c>
      <c r="AI851" t="s">
        <v>3074</v>
      </c>
      <c r="AJ851" t="s">
        <v>3073</v>
      </c>
      <c r="AK851" t="s">
        <v>3274</v>
      </c>
      <c r="AL851" t="s">
        <v>3275</v>
      </c>
      <c r="AM851" t="s">
        <v>3028</v>
      </c>
      <c r="AN851" t="s">
        <v>3063</v>
      </c>
    </row>
    <row r="852" spans="1:40" x14ac:dyDescent="0.25">
      <c r="A852">
        <v>94544474</v>
      </c>
      <c r="B852">
        <v>15247</v>
      </c>
      <c r="C852" t="s">
        <v>6239</v>
      </c>
      <c r="D852" t="s">
        <v>3298</v>
      </c>
      <c r="E852" s="8">
        <v>37949</v>
      </c>
      <c r="F852" t="s">
        <v>3298</v>
      </c>
      <c r="G852" t="s">
        <v>4024</v>
      </c>
      <c r="H852" s="8">
        <v>45681</v>
      </c>
      <c r="I852" s="8">
        <v>46410</v>
      </c>
      <c r="J852" t="s">
        <v>3041</v>
      </c>
      <c r="K852" s="8">
        <v>219512</v>
      </c>
      <c r="M852">
        <v>220</v>
      </c>
      <c r="N852">
        <v>100</v>
      </c>
      <c r="O852" t="s">
        <v>4067</v>
      </c>
      <c r="P852" t="s">
        <v>4055</v>
      </c>
      <c r="Q852" t="s">
        <v>4007</v>
      </c>
      <c r="R852" t="s">
        <v>6240</v>
      </c>
      <c r="S852" t="s">
        <v>4494</v>
      </c>
      <c r="T852" t="s">
        <v>3063</v>
      </c>
      <c r="U852" t="s">
        <v>4114</v>
      </c>
      <c r="V852" t="s">
        <v>4042</v>
      </c>
      <c r="W852" t="s">
        <v>4190</v>
      </c>
      <c r="X852" t="s">
        <v>3303</v>
      </c>
      <c r="Y852" t="s">
        <v>4115</v>
      </c>
      <c r="Z852" t="s">
        <v>2796</v>
      </c>
      <c r="AA852" t="s">
        <v>4251</v>
      </c>
      <c r="AB852" t="s">
        <v>4118</v>
      </c>
      <c r="AC852" t="s">
        <v>4036</v>
      </c>
      <c r="AD852" t="s">
        <v>4018</v>
      </c>
      <c r="AE852" t="s">
        <v>3060</v>
      </c>
      <c r="AF852" t="s">
        <v>3304</v>
      </c>
      <c r="AG852" t="s">
        <v>3298</v>
      </c>
      <c r="AH852" t="s">
        <v>815</v>
      </c>
      <c r="AI852" t="s">
        <v>3074</v>
      </c>
      <c r="AJ852" t="s">
        <v>3073</v>
      </c>
      <c r="AK852" t="s">
        <v>3274</v>
      </c>
      <c r="AL852" t="s">
        <v>3275</v>
      </c>
      <c r="AM852" t="s">
        <v>3028</v>
      </c>
      <c r="AN852" t="s">
        <v>3063</v>
      </c>
    </row>
    <row r="853" spans="1:40" x14ac:dyDescent="0.25">
      <c r="A853">
        <v>16378794</v>
      </c>
      <c r="B853">
        <v>15248</v>
      </c>
      <c r="C853" t="s">
        <v>6243</v>
      </c>
      <c r="D853" t="s">
        <v>3298</v>
      </c>
      <c r="E853" s="8">
        <v>37732</v>
      </c>
      <c r="F853" t="s">
        <v>3298</v>
      </c>
      <c r="G853" t="s">
        <v>4024</v>
      </c>
      <c r="H853" s="8">
        <v>45681</v>
      </c>
      <c r="I853" s="8">
        <v>46410</v>
      </c>
      <c r="J853" t="s">
        <v>3041</v>
      </c>
      <c r="K853" s="8">
        <v>219512</v>
      </c>
      <c r="M853">
        <v>220</v>
      </c>
      <c r="N853">
        <v>100</v>
      </c>
      <c r="O853" t="s">
        <v>4067</v>
      </c>
      <c r="P853" t="s">
        <v>4177</v>
      </c>
      <c r="Q853" t="s">
        <v>4046</v>
      </c>
      <c r="R853" t="s">
        <v>6244</v>
      </c>
      <c r="S853" t="s">
        <v>4494</v>
      </c>
      <c r="T853" t="s">
        <v>3063</v>
      </c>
      <c r="U853" t="s">
        <v>4114</v>
      </c>
      <c r="V853" t="s">
        <v>4042</v>
      </c>
      <c r="W853" t="s">
        <v>4190</v>
      </c>
      <c r="X853" t="s">
        <v>3303</v>
      </c>
      <c r="Y853" t="s">
        <v>4115</v>
      </c>
      <c r="Z853" t="s">
        <v>2796</v>
      </c>
      <c r="AA853" t="s">
        <v>4251</v>
      </c>
      <c r="AB853" t="s">
        <v>4118</v>
      </c>
      <c r="AC853" t="s">
        <v>4036</v>
      </c>
      <c r="AD853" t="s">
        <v>4018</v>
      </c>
      <c r="AE853" t="s">
        <v>3060</v>
      </c>
      <c r="AF853" t="s">
        <v>3304</v>
      </c>
      <c r="AG853" t="s">
        <v>3298</v>
      </c>
      <c r="AH853" t="s">
        <v>815</v>
      </c>
      <c r="AI853" t="s">
        <v>3074</v>
      </c>
      <c r="AJ853" t="s">
        <v>3073</v>
      </c>
      <c r="AK853" t="s">
        <v>3274</v>
      </c>
      <c r="AL853" t="s">
        <v>3275</v>
      </c>
      <c r="AM853" t="s">
        <v>3028</v>
      </c>
      <c r="AN853" t="s">
        <v>3063</v>
      </c>
    </row>
    <row r="854" spans="1:40" x14ac:dyDescent="0.25">
      <c r="A854">
        <v>94329310</v>
      </c>
      <c r="B854">
        <v>15239</v>
      </c>
      <c r="C854" t="s">
        <v>6247</v>
      </c>
      <c r="D854" t="s">
        <v>3449</v>
      </c>
      <c r="E854" s="8">
        <v>35005</v>
      </c>
      <c r="F854" t="s">
        <v>3449</v>
      </c>
      <c r="G854" t="s">
        <v>4024</v>
      </c>
      <c r="H854" s="8">
        <v>45684</v>
      </c>
      <c r="I854" s="8">
        <v>46413</v>
      </c>
      <c r="J854" t="s">
        <v>3041</v>
      </c>
      <c r="K854" s="8">
        <v>219512</v>
      </c>
      <c r="M854">
        <v>220</v>
      </c>
      <c r="N854">
        <v>100</v>
      </c>
      <c r="O854" t="s">
        <v>4038</v>
      </c>
      <c r="P854" t="s">
        <v>4445</v>
      </c>
      <c r="Q854" t="s">
        <v>4027</v>
      </c>
      <c r="R854" t="s">
        <v>6248</v>
      </c>
      <c r="S854" t="s">
        <v>4140</v>
      </c>
      <c r="T854" t="s">
        <v>3063</v>
      </c>
      <c r="U854" t="s">
        <v>4114</v>
      </c>
      <c r="V854" t="s">
        <v>4042</v>
      </c>
      <c r="W854" t="s">
        <v>4190</v>
      </c>
      <c r="X854" t="s">
        <v>4524</v>
      </c>
      <c r="Y854" t="s">
        <v>4525</v>
      </c>
      <c r="Z854" t="s">
        <v>3305</v>
      </c>
      <c r="AA854" t="s">
        <v>4096</v>
      </c>
      <c r="AB854" t="s">
        <v>4118</v>
      </c>
      <c r="AC854" t="s">
        <v>4036</v>
      </c>
      <c r="AD854" t="s">
        <v>4018</v>
      </c>
      <c r="AE854" t="s">
        <v>3060</v>
      </c>
      <c r="AF854" t="s">
        <v>3304</v>
      </c>
      <c r="AG854" t="s">
        <v>3449</v>
      </c>
      <c r="AH854" t="s">
        <v>815</v>
      </c>
      <c r="AI854" t="s">
        <v>3074</v>
      </c>
      <c r="AJ854" t="s">
        <v>3306</v>
      </c>
      <c r="AK854" t="s">
        <v>3274</v>
      </c>
      <c r="AL854" t="s">
        <v>3275</v>
      </c>
      <c r="AM854" t="s">
        <v>3028</v>
      </c>
      <c r="AN854" t="s">
        <v>3063</v>
      </c>
    </row>
    <row r="855" spans="1:40" x14ac:dyDescent="0.25">
      <c r="A855">
        <v>76332195</v>
      </c>
      <c r="B855">
        <v>15249</v>
      </c>
      <c r="C855" t="s">
        <v>6251</v>
      </c>
      <c r="D855" t="s">
        <v>4561</v>
      </c>
      <c r="E855" s="8">
        <v>35621</v>
      </c>
      <c r="F855" t="s">
        <v>3449</v>
      </c>
      <c r="G855" t="s">
        <v>4024</v>
      </c>
      <c r="H855" s="8">
        <v>45684</v>
      </c>
      <c r="I855" s="8">
        <v>46413</v>
      </c>
      <c r="J855" t="s">
        <v>3041</v>
      </c>
      <c r="K855" s="8">
        <v>219512</v>
      </c>
      <c r="M855">
        <v>220</v>
      </c>
      <c r="N855">
        <v>100</v>
      </c>
      <c r="O855" t="s">
        <v>4038</v>
      </c>
      <c r="P855" t="s">
        <v>4006</v>
      </c>
      <c r="Q855" t="s">
        <v>4046</v>
      </c>
      <c r="R855" t="s">
        <v>6252</v>
      </c>
      <c r="S855" t="s">
        <v>4140</v>
      </c>
      <c r="T855" t="s">
        <v>3063</v>
      </c>
      <c r="U855" t="s">
        <v>4114</v>
      </c>
      <c r="V855" t="s">
        <v>4042</v>
      </c>
      <c r="W855" t="s">
        <v>4190</v>
      </c>
      <c r="X855" t="s">
        <v>4524</v>
      </c>
      <c r="Y855" t="s">
        <v>4525</v>
      </c>
      <c r="Z855" t="s">
        <v>3305</v>
      </c>
      <c r="AA855" t="s">
        <v>4096</v>
      </c>
      <c r="AB855" t="s">
        <v>4118</v>
      </c>
      <c r="AC855" t="s">
        <v>4036</v>
      </c>
      <c r="AD855" t="s">
        <v>4018</v>
      </c>
      <c r="AE855" t="s">
        <v>3060</v>
      </c>
      <c r="AF855" t="s">
        <v>3304</v>
      </c>
      <c r="AG855" t="s">
        <v>3449</v>
      </c>
      <c r="AH855" t="s">
        <v>815</v>
      </c>
      <c r="AI855" t="s">
        <v>3074</v>
      </c>
      <c r="AJ855" t="s">
        <v>3306</v>
      </c>
      <c r="AK855" t="s">
        <v>3274</v>
      </c>
      <c r="AL855" t="s">
        <v>3275</v>
      </c>
      <c r="AM855" t="s">
        <v>3028</v>
      </c>
      <c r="AN855" t="s">
        <v>3063</v>
      </c>
    </row>
    <row r="856" spans="1:40" x14ac:dyDescent="0.25">
      <c r="A856">
        <v>1113512233</v>
      </c>
      <c r="B856">
        <v>15252</v>
      </c>
      <c r="C856" t="s">
        <v>6249</v>
      </c>
      <c r="D856" t="s">
        <v>4489</v>
      </c>
      <c r="E856" s="8">
        <v>38062</v>
      </c>
      <c r="F856" t="s">
        <v>3298</v>
      </c>
      <c r="G856" t="s">
        <v>4024</v>
      </c>
      <c r="H856" s="8">
        <v>45684</v>
      </c>
      <c r="I856" s="8">
        <v>219512</v>
      </c>
      <c r="J856" t="s">
        <v>3041</v>
      </c>
      <c r="K856" s="8">
        <v>219512</v>
      </c>
      <c r="M856">
        <v>220</v>
      </c>
      <c r="N856">
        <v>100</v>
      </c>
      <c r="O856" t="s">
        <v>4038</v>
      </c>
      <c r="P856" t="s">
        <v>4445</v>
      </c>
      <c r="Q856" t="s">
        <v>4027</v>
      </c>
      <c r="R856" t="s">
        <v>6250</v>
      </c>
      <c r="S856" t="s">
        <v>4029</v>
      </c>
      <c r="T856" t="s">
        <v>3059</v>
      </c>
      <c r="U856" t="s">
        <v>4114</v>
      </c>
      <c r="V856" t="s">
        <v>4031</v>
      </c>
      <c r="W856" t="s">
        <v>4043</v>
      </c>
      <c r="X856" t="s">
        <v>5013</v>
      </c>
      <c r="Y856" t="s">
        <v>5014</v>
      </c>
      <c r="Z856" t="s">
        <v>3283</v>
      </c>
      <c r="AA856" t="s">
        <v>4357</v>
      </c>
      <c r="AB856" t="s">
        <v>4303</v>
      </c>
      <c r="AC856" t="s">
        <v>4036</v>
      </c>
      <c r="AD856" t="s">
        <v>4018</v>
      </c>
      <c r="AE856" t="s">
        <v>3060</v>
      </c>
      <c r="AF856" t="s">
        <v>4934</v>
      </c>
      <c r="AG856" t="s">
        <v>3298</v>
      </c>
      <c r="AH856" t="s">
        <v>1220</v>
      </c>
      <c r="AI856" t="s">
        <v>3074</v>
      </c>
      <c r="AJ856" t="s">
        <v>3284</v>
      </c>
      <c r="AK856" t="s">
        <v>3274</v>
      </c>
      <c r="AL856" t="s">
        <v>3275</v>
      </c>
      <c r="AM856" t="s">
        <v>3028</v>
      </c>
      <c r="AN856" t="s">
        <v>3063</v>
      </c>
    </row>
    <row r="857" spans="1:40" x14ac:dyDescent="0.25">
      <c r="A857">
        <v>1033817949</v>
      </c>
      <c r="B857">
        <v>15260</v>
      </c>
      <c r="C857" t="s">
        <v>6253</v>
      </c>
      <c r="D857" t="s">
        <v>4004</v>
      </c>
      <c r="E857" s="8">
        <v>42958</v>
      </c>
      <c r="F857" t="s">
        <v>4004</v>
      </c>
      <c r="G857" t="s">
        <v>4024</v>
      </c>
      <c r="H857" s="8">
        <v>45685</v>
      </c>
      <c r="I857" s="8">
        <v>46414</v>
      </c>
      <c r="J857" t="s">
        <v>3041</v>
      </c>
      <c r="K857" s="8">
        <v>219512</v>
      </c>
      <c r="M857">
        <v>220</v>
      </c>
      <c r="N857">
        <v>100</v>
      </c>
      <c r="O857" t="s">
        <v>4038</v>
      </c>
      <c r="P857" t="s">
        <v>4177</v>
      </c>
      <c r="Q857" t="s">
        <v>4027</v>
      </c>
      <c r="R857" t="s">
        <v>6254</v>
      </c>
      <c r="S857" t="s">
        <v>5895</v>
      </c>
      <c r="T857" t="s">
        <v>4079</v>
      </c>
      <c r="U857" t="s">
        <v>4063</v>
      </c>
      <c r="V857" t="s">
        <v>4011</v>
      </c>
      <c r="W857" t="s">
        <v>4190</v>
      </c>
      <c r="X857" t="s">
        <v>5896</v>
      </c>
      <c r="Y857" t="s">
        <v>5897</v>
      </c>
      <c r="Z857" t="s">
        <v>3293</v>
      </c>
      <c r="AA857" t="s">
        <v>4082</v>
      </c>
      <c r="AB857" t="s">
        <v>4083</v>
      </c>
      <c r="AC857" t="s">
        <v>4017</v>
      </c>
      <c r="AD857" t="s">
        <v>4018</v>
      </c>
      <c r="AE857" t="s">
        <v>5898</v>
      </c>
      <c r="AF857" t="s">
        <v>3093</v>
      </c>
      <c r="AG857" t="s">
        <v>3292</v>
      </c>
      <c r="AH857" t="s">
        <v>3294</v>
      </c>
      <c r="AI857" t="s">
        <v>3295</v>
      </c>
      <c r="AJ857" t="s">
        <v>3296</v>
      </c>
      <c r="AK857" t="s">
        <v>3285</v>
      </c>
      <c r="AL857" t="s">
        <v>3275</v>
      </c>
      <c r="AM857" t="s">
        <v>3242</v>
      </c>
      <c r="AN857" t="s">
        <v>3055</v>
      </c>
    </row>
    <row r="858" spans="1:40" x14ac:dyDescent="0.25">
      <c r="A858">
        <v>6322619</v>
      </c>
      <c r="B858">
        <v>15287</v>
      </c>
      <c r="C858" t="s">
        <v>6257</v>
      </c>
      <c r="D858" t="s">
        <v>4467</v>
      </c>
      <c r="E858" s="8">
        <v>37659</v>
      </c>
      <c r="F858" t="s">
        <v>3298</v>
      </c>
      <c r="G858" t="s">
        <v>4024</v>
      </c>
      <c r="H858" s="8">
        <v>45686</v>
      </c>
      <c r="I858" s="8">
        <v>46415</v>
      </c>
      <c r="J858" t="s">
        <v>3041</v>
      </c>
      <c r="K858" s="8">
        <v>219512</v>
      </c>
      <c r="M858">
        <v>220</v>
      </c>
      <c r="N858">
        <v>100</v>
      </c>
      <c r="O858" t="s">
        <v>4067</v>
      </c>
      <c r="P858" t="s">
        <v>4086</v>
      </c>
      <c r="Q858" t="s">
        <v>4027</v>
      </c>
      <c r="R858" t="s">
        <v>6258</v>
      </c>
      <c r="S858" t="s">
        <v>4029</v>
      </c>
      <c r="T858" t="s">
        <v>3063</v>
      </c>
      <c r="U858" t="s">
        <v>4114</v>
      </c>
      <c r="V858" t="s">
        <v>4042</v>
      </c>
      <c r="W858" t="s">
        <v>4190</v>
      </c>
      <c r="X858" t="s">
        <v>3303</v>
      </c>
      <c r="Y858" t="s">
        <v>4115</v>
      </c>
      <c r="Z858" t="s">
        <v>2796</v>
      </c>
      <c r="AA858" t="s">
        <v>4251</v>
      </c>
      <c r="AB858" t="s">
        <v>4118</v>
      </c>
      <c r="AC858" t="s">
        <v>4036</v>
      </c>
      <c r="AD858" t="s">
        <v>4018</v>
      </c>
      <c r="AE858" t="s">
        <v>3060</v>
      </c>
      <c r="AF858" t="s">
        <v>3304</v>
      </c>
      <c r="AG858" t="s">
        <v>3298</v>
      </c>
      <c r="AH858" t="s">
        <v>815</v>
      </c>
      <c r="AI858" t="s">
        <v>3074</v>
      </c>
      <c r="AJ858" t="s">
        <v>3073</v>
      </c>
      <c r="AK858" t="s">
        <v>3274</v>
      </c>
      <c r="AL858" t="s">
        <v>3275</v>
      </c>
      <c r="AM858" t="s">
        <v>3028</v>
      </c>
      <c r="AN858" t="s">
        <v>3063</v>
      </c>
    </row>
    <row r="859" spans="1:40" x14ac:dyDescent="0.25">
      <c r="A859">
        <v>94539911</v>
      </c>
      <c r="B859">
        <v>15293</v>
      </c>
      <c r="C859" t="s">
        <v>6255</v>
      </c>
      <c r="D859" t="s">
        <v>3298</v>
      </c>
      <c r="E859" s="8">
        <v>37816</v>
      </c>
      <c r="F859" t="s">
        <v>3298</v>
      </c>
      <c r="G859" t="s">
        <v>4024</v>
      </c>
      <c r="H859" s="8">
        <v>45686</v>
      </c>
      <c r="I859" s="8">
        <v>46415</v>
      </c>
      <c r="J859" t="s">
        <v>3041</v>
      </c>
      <c r="K859" s="8">
        <v>219512</v>
      </c>
      <c r="M859">
        <v>220</v>
      </c>
      <c r="N859">
        <v>100</v>
      </c>
      <c r="O859" t="s">
        <v>4067</v>
      </c>
      <c r="P859" t="s">
        <v>4006</v>
      </c>
      <c r="Q859" t="s">
        <v>4046</v>
      </c>
      <c r="R859" t="s">
        <v>6256</v>
      </c>
      <c r="S859" t="s">
        <v>3573</v>
      </c>
      <c r="T859" t="s">
        <v>3085</v>
      </c>
      <c r="U859" t="s">
        <v>4114</v>
      </c>
      <c r="V859" t="s">
        <v>4042</v>
      </c>
      <c r="W859" t="s">
        <v>4190</v>
      </c>
      <c r="X859" t="s">
        <v>3303</v>
      </c>
      <c r="Y859" t="s">
        <v>4115</v>
      </c>
      <c r="Z859" t="s">
        <v>2796</v>
      </c>
      <c r="AA859" t="s">
        <v>4251</v>
      </c>
      <c r="AB859" t="s">
        <v>4118</v>
      </c>
      <c r="AC859" t="s">
        <v>4036</v>
      </c>
      <c r="AD859" t="s">
        <v>4018</v>
      </c>
      <c r="AE859" t="s">
        <v>3060</v>
      </c>
      <c r="AF859" t="s">
        <v>3304</v>
      </c>
      <c r="AG859" t="s">
        <v>3298</v>
      </c>
      <c r="AH859" t="s">
        <v>815</v>
      </c>
      <c r="AI859" t="s">
        <v>3074</v>
      </c>
      <c r="AJ859" t="s">
        <v>3073</v>
      </c>
      <c r="AK859" t="s">
        <v>3274</v>
      </c>
      <c r="AL859" t="s">
        <v>3275</v>
      </c>
      <c r="AM859" t="s">
        <v>3028</v>
      </c>
      <c r="AN859" t="s">
        <v>3307</v>
      </c>
    </row>
    <row r="860" spans="1:40" x14ac:dyDescent="0.25">
      <c r="A860">
        <v>1061734353</v>
      </c>
      <c r="B860">
        <v>15547</v>
      </c>
      <c r="C860" t="s">
        <v>6259</v>
      </c>
      <c r="D860" t="s">
        <v>4561</v>
      </c>
      <c r="E860" s="8">
        <v>39836</v>
      </c>
      <c r="F860" t="s">
        <v>3298</v>
      </c>
      <c r="G860" t="s">
        <v>4024</v>
      </c>
      <c r="H860" s="8">
        <v>45690</v>
      </c>
      <c r="I860" s="8">
        <v>219512</v>
      </c>
      <c r="J860" t="s">
        <v>3041</v>
      </c>
      <c r="K860" s="8">
        <v>219512</v>
      </c>
      <c r="M860">
        <v>220</v>
      </c>
      <c r="N860">
        <v>100</v>
      </c>
      <c r="O860" t="s">
        <v>4038</v>
      </c>
      <c r="P860" t="s">
        <v>4006</v>
      </c>
      <c r="Q860" t="s">
        <v>4027</v>
      </c>
      <c r="R860" t="s">
        <v>6260</v>
      </c>
      <c r="S860" t="s">
        <v>6261</v>
      </c>
      <c r="T860" t="s">
        <v>3079</v>
      </c>
      <c r="U860" t="s">
        <v>4114</v>
      </c>
      <c r="V860" t="s">
        <v>4042</v>
      </c>
      <c r="W860" t="s">
        <v>4043</v>
      </c>
      <c r="X860" t="s">
        <v>5013</v>
      </c>
      <c r="Y860" t="s">
        <v>5014</v>
      </c>
      <c r="Z860" t="s">
        <v>3283</v>
      </c>
      <c r="AA860" t="s">
        <v>4357</v>
      </c>
      <c r="AB860" t="s">
        <v>4303</v>
      </c>
      <c r="AC860" t="s">
        <v>4036</v>
      </c>
      <c r="AD860" t="s">
        <v>4018</v>
      </c>
      <c r="AE860" t="s">
        <v>3060</v>
      </c>
      <c r="AF860" t="s">
        <v>4934</v>
      </c>
      <c r="AG860" t="s">
        <v>3298</v>
      </c>
      <c r="AH860" t="s">
        <v>1220</v>
      </c>
      <c r="AI860" t="s">
        <v>3074</v>
      </c>
      <c r="AJ860" t="s">
        <v>3284</v>
      </c>
      <c r="AK860" t="s">
        <v>3274</v>
      </c>
      <c r="AL860" t="s">
        <v>3275</v>
      </c>
      <c r="AM860" t="s">
        <v>3028</v>
      </c>
      <c r="AN860" t="s">
        <v>3063</v>
      </c>
    </row>
    <row r="861" spans="1:40" x14ac:dyDescent="0.25">
      <c r="A861">
        <v>98606149</v>
      </c>
      <c r="B861">
        <v>15303</v>
      </c>
      <c r="C861" t="s">
        <v>6277</v>
      </c>
      <c r="D861" t="s">
        <v>6278</v>
      </c>
      <c r="E861" s="8">
        <v>32853</v>
      </c>
      <c r="F861" t="s">
        <v>3265</v>
      </c>
      <c r="G861" t="s">
        <v>4024</v>
      </c>
      <c r="H861" s="8">
        <v>45691</v>
      </c>
      <c r="I861" s="8">
        <v>219512</v>
      </c>
      <c r="J861" t="s">
        <v>3041</v>
      </c>
      <c r="K861" s="8">
        <v>219512</v>
      </c>
      <c r="M861">
        <v>220</v>
      </c>
      <c r="N861">
        <v>100</v>
      </c>
      <c r="O861" t="s">
        <v>4038</v>
      </c>
      <c r="P861" t="s">
        <v>4177</v>
      </c>
      <c r="Q861" t="s">
        <v>4046</v>
      </c>
      <c r="R861" t="s">
        <v>6279</v>
      </c>
      <c r="S861" t="s">
        <v>4109</v>
      </c>
      <c r="T861" t="s">
        <v>3059</v>
      </c>
      <c r="U861" t="s">
        <v>4049</v>
      </c>
      <c r="V861" t="s">
        <v>4356</v>
      </c>
      <c r="W861" t="s">
        <v>4043</v>
      </c>
      <c r="X861" t="s">
        <v>3270</v>
      </c>
      <c r="Y861" t="s">
        <v>4238</v>
      </c>
      <c r="Z861" t="s">
        <v>3283</v>
      </c>
      <c r="AA861" t="s">
        <v>4357</v>
      </c>
      <c r="AB861" t="s">
        <v>4303</v>
      </c>
      <c r="AC861" t="s">
        <v>4036</v>
      </c>
      <c r="AD861" t="s">
        <v>4018</v>
      </c>
      <c r="AE861" t="s">
        <v>3060</v>
      </c>
      <c r="AF861" t="s">
        <v>3271</v>
      </c>
      <c r="AG861" t="s">
        <v>3265</v>
      </c>
      <c r="AH861" t="s">
        <v>1220</v>
      </c>
      <c r="AI861" t="s">
        <v>3074</v>
      </c>
      <c r="AJ861" t="s">
        <v>3284</v>
      </c>
      <c r="AK861" t="s">
        <v>3274</v>
      </c>
      <c r="AL861" t="s">
        <v>3275</v>
      </c>
      <c r="AM861" t="s">
        <v>3028</v>
      </c>
      <c r="AN861" t="s">
        <v>3063</v>
      </c>
    </row>
    <row r="862" spans="1:40" x14ac:dyDescent="0.25">
      <c r="A862">
        <v>8102312</v>
      </c>
      <c r="B862">
        <v>15304</v>
      </c>
      <c r="C862" t="s">
        <v>6264</v>
      </c>
      <c r="D862" t="s">
        <v>3265</v>
      </c>
      <c r="E862" s="8">
        <v>37273</v>
      </c>
      <c r="F862" t="s">
        <v>3265</v>
      </c>
      <c r="G862" t="s">
        <v>4024</v>
      </c>
      <c r="H862" s="8">
        <v>45691</v>
      </c>
      <c r="I862" s="8">
        <v>219512</v>
      </c>
      <c r="J862" t="s">
        <v>3041</v>
      </c>
      <c r="K862" s="8">
        <v>219512</v>
      </c>
      <c r="M862">
        <v>220</v>
      </c>
      <c r="N862">
        <v>100</v>
      </c>
      <c r="O862" t="s">
        <v>4038</v>
      </c>
      <c r="P862" t="s">
        <v>4006</v>
      </c>
      <c r="Q862" t="s">
        <v>4046</v>
      </c>
      <c r="R862" t="s">
        <v>6265</v>
      </c>
      <c r="S862" t="s">
        <v>3100</v>
      </c>
      <c r="T862" t="s">
        <v>4131</v>
      </c>
      <c r="U862" t="s">
        <v>4049</v>
      </c>
      <c r="V862" t="s">
        <v>4011</v>
      </c>
      <c r="W862" t="s">
        <v>4043</v>
      </c>
      <c r="X862" t="s">
        <v>3552</v>
      </c>
      <c r="Y862" t="s">
        <v>4296</v>
      </c>
      <c r="Z862" t="s">
        <v>3293</v>
      </c>
      <c r="AA862" t="s">
        <v>4082</v>
      </c>
      <c r="AB862" t="s">
        <v>4083</v>
      </c>
      <c r="AC862" t="s">
        <v>4036</v>
      </c>
      <c r="AD862" t="s">
        <v>4018</v>
      </c>
      <c r="AE862" t="s">
        <v>3317</v>
      </c>
      <c r="AF862" t="s">
        <v>3271</v>
      </c>
      <c r="AG862" t="s">
        <v>3265</v>
      </c>
      <c r="AH862" t="s">
        <v>3294</v>
      </c>
      <c r="AI862" t="s">
        <v>3295</v>
      </c>
      <c r="AJ862" t="s">
        <v>3296</v>
      </c>
      <c r="AK862" t="s">
        <v>3318</v>
      </c>
      <c r="AL862" t="s">
        <v>3275</v>
      </c>
      <c r="AM862" t="s">
        <v>3318</v>
      </c>
      <c r="AN862" t="s">
        <v>3055</v>
      </c>
    </row>
    <row r="863" spans="1:40" x14ac:dyDescent="0.25">
      <c r="A863">
        <v>1128274308</v>
      </c>
      <c r="B863">
        <v>15305</v>
      </c>
      <c r="C863" t="s">
        <v>6282</v>
      </c>
      <c r="D863" t="s">
        <v>3265</v>
      </c>
      <c r="E863" s="8">
        <v>38953</v>
      </c>
      <c r="F863" t="s">
        <v>3265</v>
      </c>
      <c r="G863" t="s">
        <v>4024</v>
      </c>
      <c r="H863" s="8">
        <v>45691</v>
      </c>
      <c r="I863" s="8">
        <v>219512</v>
      </c>
      <c r="J863" t="s">
        <v>3041</v>
      </c>
      <c r="K863" s="8">
        <v>219512</v>
      </c>
      <c r="M863">
        <v>220</v>
      </c>
      <c r="N863">
        <v>100</v>
      </c>
      <c r="O863" t="s">
        <v>4038</v>
      </c>
      <c r="P863" t="s">
        <v>4177</v>
      </c>
      <c r="Q863" t="s">
        <v>4027</v>
      </c>
      <c r="R863" t="s">
        <v>6283</v>
      </c>
      <c r="S863" t="s">
        <v>4029</v>
      </c>
      <c r="T863" t="s">
        <v>3059</v>
      </c>
      <c r="U863" t="s">
        <v>4049</v>
      </c>
      <c r="V863" t="s">
        <v>4031</v>
      </c>
      <c r="W863" t="s">
        <v>4043</v>
      </c>
      <c r="X863" t="s">
        <v>3270</v>
      </c>
      <c r="Y863" t="s">
        <v>4238</v>
      </c>
      <c r="Z863" t="s">
        <v>3283</v>
      </c>
      <c r="AA863" t="s">
        <v>4357</v>
      </c>
      <c r="AB863" t="s">
        <v>4303</v>
      </c>
      <c r="AC863" t="s">
        <v>4036</v>
      </c>
      <c r="AD863" t="s">
        <v>4018</v>
      </c>
      <c r="AE863" t="s">
        <v>3060</v>
      </c>
      <c r="AF863" t="s">
        <v>3271</v>
      </c>
      <c r="AG863" t="s">
        <v>3265</v>
      </c>
      <c r="AH863" t="s">
        <v>1220</v>
      </c>
      <c r="AI863" t="s">
        <v>3074</v>
      </c>
      <c r="AJ863" t="s">
        <v>3284</v>
      </c>
      <c r="AK863" t="s">
        <v>3274</v>
      </c>
      <c r="AL863" t="s">
        <v>3275</v>
      </c>
      <c r="AM863" t="s">
        <v>3028</v>
      </c>
      <c r="AN863" t="s">
        <v>3063</v>
      </c>
    </row>
    <row r="864" spans="1:40" x14ac:dyDescent="0.25">
      <c r="A864">
        <v>1117837060</v>
      </c>
      <c r="B864">
        <v>15313</v>
      </c>
      <c r="C864" t="s">
        <v>6284</v>
      </c>
      <c r="D864" t="s">
        <v>6285</v>
      </c>
      <c r="E864" s="8">
        <v>42130</v>
      </c>
      <c r="F864" t="s">
        <v>3337</v>
      </c>
      <c r="G864" t="s">
        <v>4024</v>
      </c>
      <c r="H864" s="8">
        <v>45691</v>
      </c>
      <c r="I864" s="8">
        <v>219512</v>
      </c>
      <c r="J864" t="s">
        <v>3041</v>
      </c>
      <c r="K864" s="8">
        <v>219512</v>
      </c>
      <c r="M864">
        <v>220</v>
      </c>
      <c r="N864">
        <v>100</v>
      </c>
      <c r="O864" t="s">
        <v>4038</v>
      </c>
      <c r="P864" t="s">
        <v>4737</v>
      </c>
      <c r="Q864" t="s">
        <v>4027</v>
      </c>
      <c r="R864" t="s">
        <v>6286</v>
      </c>
      <c r="S864" t="s">
        <v>5393</v>
      </c>
      <c r="T864" t="s">
        <v>3063</v>
      </c>
      <c r="U864" t="s">
        <v>4742</v>
      </c>
      <c r="V864" t="s">
        <v>4042</v>
      </c>
      <c r="W864" t="s">
        <v>4043</v>
      </c>
      <c r="X864" t="s">
        <v>4743</v>
      </c>
      <c r="Y864" t="s">
        <v>4744</v>
      </c>
      <c r="Z864" t="s">
        <v>5394</v>
      </c>
      <c r="AA864" t="s">
        <v>5395</v>
      </c>
      <c r="AB864" t="s">
        <v>4097</v>
      </c>
      <c r="AC864" t="s">
        <v>4036</v>
      </c>
      <c r="AD864" t="s">
        <v>4018</v>
      </c>
      <c r="AE864" t="s">
        <v>3060</v>
      </c>
      <c r="AF864" t="s">
        <v>3575</v>
      </c>
      <c r="AG864" t="s">
        <v>3337</v>
      </c>
      <c r="AH864" t="s">
        <v>815</v>
      </c>
      <c r="AI864" t="s">
        <v>3048</v>
      </c>
      <c r="AJ864" t="s">
        <v>5396</v>
      </c>
      <c r="AK864" t="s">
        <v>3274</v>
      </c>
      <c r="AL864" t="s">
        <v>3275</v>
      </c>
      <c r="AM864" t="s">
        <v>3028</v>
      </c>
      <c r="AN864" t="s">
        <v>3063</v>
      </c>
    </row>
    <row r="865" spans="1:40" x14ac:dyDescent="0.25">
      <c r="A865">
        <v>1110462689</v>
      </c>
      <c r="B865">
        <v>15315</v>
      </c>
      <c r="C865" t="s">
        <v>6266</v>
      </c>
      <c r="D865" t="s">
        <v>3309</v>
      </c>
      <c r="E865" s="8">
        <v>38586</v>
      </c>
      <c r="F865" t="s">
        <v>3309</v>
      </c>
      <c r="G865" t="s">
        <v>4024</v>
      </c>
      <c r="H865" s="8">
        <v>45691</v>
      </c>
      <c r="I865" s="8">
        <v>46420</v>
      </c>
      <c r="J865" t="s">
        <v>3041</v>
      </c>
      <c r="K865" s="8">
        <v>219512</v>
      </c>
      <c r="M865">
        <v>220</v>
      </c>
      <c r="N865">
        <v>100</v>
      </c>
      <c r="O865" t="s">
        <v>4038</v>
      </c>
      <c r="P865" t="s">
        <v>4055</v>
      </c>
      <c r="Q865" t="s">
        <v>4027</v>
      </c>
      <c r="R865" t="s">
        <v>6267</v>
      </c>
      <c r="S865" t="s">
        <v>4029</v>
      </c>
      <c r="T865" t="s">
        <v>3063</v>
      </c>
      <c r="U865" t="s">
        <v>4438</v>
      </c>
      <c r="V865" t="s">
        <v>4042</v>
      </c>
      <c r="W865" t="s">
        <v>4190</v>
      </c>
      <c r="X865" t="s">
        <v>6268</v>
      </c>
      <c r="Y865" t="s">
        <v>6269</v>
      </c>
      <c r="Z865" t="s">
        <v>4461</v>
      </c>
      <c r="AA865" t="s">
        <v>4462</v>
      </c>
      <c r="AB865" t="s">
        <v>4097</v>
      </c>
      <c r="AC865" t="s">
        <v>4036</v>
      </c>
      <c r="AD865" t="s">
        <v>4018</v>
      </c>
      <c r="AE865" t="s">
        <v>5062</v>
      </c>
      <c r="AF865" t="s">
        <v>3575</v>
      </c>
      <c r="AG865" t="s">
        <v>3309</v>
      </c>
      <c r="AH865" t="s">
        <v>815</v>
      </c>
      <c r="AI865" t="s">
        <v>3074</v>
      </c>
      <c r="AJ865" t="s">
        <v>3296</v>
      </c>
      <c r="AK865" t="s">
        <v>3285</v>
      </c>
      <c r="AL865" t="s">
        <v>3275</v>
      </c>
      <c r="AM865" t="s">
        <v>3081</v>
      </c>
      <c r="AN865" t="s">
        <v>3063</v>
      </c>
    </row>
    <row r="866" spans="1:40" x14ac:dyDescent="0.25">
      <c r="A866">
        <v>1143959197</v>
      </c>
      <c r="B866">
        <v>15327</v>
      </c>
      <c r="C866" t="s">
        <v>6280</v>
      </c>
      <c r="D866" t="s">
        <v>3298</v>
      </c>
      <c r="E866" s="8">
        <v>40820</v>
      </c>
      <c r="F866" t="s">
        <v>3298</v>
      </c>
      <c r="G866" t="s">
        <v>4024</v>
      </c>
      <c r="H866" s="8">
        <v>45691</v>
      </c>
      <c r="I866" s="8">
        <v>46420</v>
      </c>
      <c r="J866" t="s">
        <v>3041</v>
      </c>
      <c r="K866" s="8">
        <v>219512</v>
      </c>
      <c r="M866">
        <v>220</v>
      </c>
      <c r="N866">
        <v>100</v>
      </c>
      <c r="O866" t="s">
        <v>4067</v>
      </c>
      <c r="P866" t="s">
        <v>4177</v>
      </c>
      <c r="Q866" t="s">
        <v>4027</v>
      </c>
      <c r="R866" t="s">
        <v>6281</v>
      </c>
      <c r="S866" t="s">
        <v>4469</v>
      </c>
      <c r="T866" t="s">
        <v>3063</v>
      </c>
      <c r="U866" t="s">
        <v>4114</v>
      </c>
      <c r="V866" t="s">
        <v>4042</v>
      </c>
      <c r="W866" t="s">
        <v>4190</v>
      </c>
      <c r="X866" t="s">
        <v>3303</v>
      </c>
      <c r="Y866" t="s">
        <v>4115</v>
      </c>
      <c r="Z866" t="s">
        <v>3305</v>
      </c>
      <c r="AA866" t="s">
        <v>4096</v>
      </c>
      <c r="AB866" t="s">
        <v>4118</v>
      </c>
      <c r="AC866" t="s">
        <v>4036</v>
      </c>
      <c r="AD866" t="s">
        <v>4018</v>
      </c>
      <c r="AE866" t="s">
        <v>3060</v>
      </c>
      <c r="AF866" t="s">
        <v>3304</v>
      </c>
      <c r="AG866" t="s">
        <v>3298</v>
      </c>
      <c r="AH866" t="s">
        <v>815</v>
      </c>
      <c r="AI866" t="s">
        <v>3074</v>
      </c>
      <c r="AJ866" t="s">
        <v>3306</v>
      </c>
      <c r="AK866" t="s">
        <v>3274</v>
      </c>
      <c r="AL866" t="s">
        <v>3275</v>
      </c>
      <c r="AM866" t="s">
        <v>3028</v>
      </c>
      <c r="AN866" t="s">
        <v>3063</v>
      </c>
    </row>
    <row r="867" spans="1:40" x14ac:dyDescent="0.25">
      <c r="A867">
        <v>1143941054</v>
      </c>
      <c r="B867">
        <v>15332</v>
      </c>
      <c r="C867" t="s">
        <v>6275</v>
      </c>
      <c r="D867" t="s">
        <v>3298</v>
      </c>
      <c r="E867" s="8">
        <v>40044</v>
      </c>
      <c r="F867" t="s">
        <v>3298</v>
      </c>
      <c r="G867" t="s">
        <v>4024</v>
      </c>
      <c r="H867" s="8">
        <v>45691</v>
      </c>
      <c r="I867" s="8">
        <v>46420</v>
      </c>
      <c r="J867" t="s">
        <v>3041</v>
      </c>
      <c r="K867" s="8">
        <v>219512</v>
      </c>
      <c r="M867">
        <v>220</v>
      </c>
      <c r="N867">
        <v>100</v>
      </c>
      <c r="O867" t="s">
        <v>4067</v>
      </c>
      <c r="P867" t="s">
        <v>4006</v>
      </c>
      <c r="Q867" t="s">
        <v>4007</v>
      </c>
      <c r="R867" t="s">
        <v>6276</v>
      </c>
      <c r="S867" t="s">
        <v>4029</v>
      </c>
      <c r="T867" t="s">
        <v>3063</v>
      </c>
      <c r="U867" t="s">
        <v>4114</v>
      </c>
      <c r="V867" t="s">
        <v>4042</v>
      </c>
      <c r="W867" t="s">
        <v>4190</v>
      </c>
      <c r="X867" t="s">
        <v>3303</v>
      </c>
      <c r="Y867" t="s">
        <v>4115</v>
      </c>
      <c r="Z867" t="s">
        <v>2796</v>
      </c>
      <c r="AA867" t="s">
        <v>4251</v>
      </c>
      <c r="AB867" t="s">
        <v>4118</v>
      </c>
      <c r="AC867" t="s">
        <v>4036</v>
      </c>
      <c r="AD867" t="s">
        <v>4018</v>
      </c>
      <c r="AE867" t="s">
        <v>3060</v>
      </c>
      <c r="AF867" t="s">
        <v>3304</v>
      </c>
      <c r="AG867" t="s">
        <v>3298</v>
      </c>
      <c r="AH867" t="s">
        <v>815</v>
      </c>
      <c r="AI867" t="s">
        <v>3074</v>
      </c>
      <c r="AJ867" t="s">
        <v>3073</v>
      </c>
      <c r="AK867" t="s">
        <v>3274</v>
      </c>
      <c r="AL867" t="s">
        <v>3275</v>
      </c>
      <c r="AM867" t="s">
        <v>3028</v>
      </c>
      <c r="AN867" t="s">
        <v>3063</v>
      </c>
    </row>
    <row r="868" spans="1:40" x14ac:dyDescent="0.25">
      <c r="A868">
        <v>75106876</v>
      </c>
      <c r="B868">
        <v>15334</v>
      </c>
      <c r="C868" t="s">
        <v>6262</v>
      </c>
      <c r="D868" t="s">
        <v>5064</v>
      </c>
      <c r="E868" s="8">
        <v>37903</v>
      </c>
      <c r="F868" t="s">
        <v>5064</v>
      </c>
      <c r="G868" t="s">
        <v>4024</v>
      </c>
      <c r="H868" s="8">
        <v>45691</v>
      </c>
      <c r="I868" s="8">
        <v>219512</v>
      </c>
      <c r="J868" t="s">
        <v>3041</v>
      </c>
      <c r="K868" s="8">
        <v>219512</v>
      </c>
      <c r="M868">
        <v>220</v>
      </c>
      <c r="N868">
        <v>100</v>
      </c>
      <c r="O868" t="s">
        <v>4038</v>
      </c>
      <c r="P868" t="s">
        <v>4055</v>
      </c>
      <c r="Q868" t="s">
        <v>4046</v>
      </c>
      <c r="R868" t="s">
        <v>6263</v>
      </c>
      <c r="S868" t="s">
        <v>5176</v>
      </c>
      <c r="T868" t="s">
        <v>3059</v>
      </c>
      <c r="U868" t="s">
        <v>4387</v>
      </c>
      <c r="V868" t="s">
        <v>4356</v>
      </c>
      <c r="W868" t="s">
        <v>4043</v>
      </c>
      <c r="X868" t="s">
        <v>3270</v>
      </c>
      <c r="Y868" t="s">
        <v>4238</v>
      </c>
      <c r="Z868" t="s">
        <v>3272</v>
      </c>
      <c r="AA868" t="s">
        <v>4348</v>
      </c>
      <c r="AB868" t="s">
        <v>4322</v>
      </c>
      <c r="AC868" t="s">
        <v>4036</v>
      </c>
      <c r="AD868" t="s">
        <v>4018</v>
      </c>
      <c r="AE868" t="s">
        <v>3060</v>
      </c>
      <c r="AF868" t="s">
        <v>3271</v>
      </c>
      <c r="AG868" t="s">
        <v>3265</v>
      </c>
      <c r="AH868" t="s">
        <v>797</v>
      </c>
      <c r="AI868" t="s">
        <v>3048</v>
      </c>
      <c r="AJ868" t="s">
        <v>3273</v>
      </c>
      <c r="AK868" t="s">
        <v>3274</v>
      </c>
      <c r="AL868" t="s">
        <v>3275</v>
      </c>
      <c r="AM868" t="s">
        <v>3028</v>
      </c>
      <c r="AN868" t="s">
        <v>3063</v>
      </c>
    </row>
    <row r="869" spans="1:40" x14ac:dyDescent="0.25">
      <c r="A869">
        <v>1113066750</v>
      </c>
      <c r="B869">
        <v>15336</v>
      </c>
      <c r="C869" t="s">
        <v>6273</v>
      </c>
      <c r="D869" t="s">
        <v>3298</v>
      </c>
      <c r="E869" s="8">
        <v>45054</v>
      </c>
      <c r="F869" t="s">
        <v>3298</v>
      </c>
      <c r="G869" t="s">
        <v>4024</v>
      </c>
      <c r="H869" s="8">
        <v>45691</v>
      </c>
      <c r="I869" s="8">
        <v>46420</v>
      </c>
      <c r="J869" t="s">
        <v>3041</v>
      </c>
      <c r="K869" s="8">
        <v>219512</v>
      </c>
      <c r="M869">
        <v>220</v>
      </c>
      <c r="N869">
        <v>100</v>
      </c>
      <c r="O869" t="s">
        <v>4067</v>
      </c>
      <c r="P869" t="s">
        <v>4445</v>
      </c>
      <c r="Q869" t="s">
        <v>4027</v>
      </c>
      <c r="R869" t="s">
        <v>6274</v>
      </c>
      <c r="S869" t="s">
        <v>4140</v>
      </c>
      <c r="T869" t="s">
        <v>3063</v>
      </c>
      <c r="U869" t="s">
        <v>4114</v>
      </c>
      <c r="V869" t="s">
        <v>4042</v>
      </c>
      <c r="W869" t="s">
        <v>4190</v>
      </c>
      <c r="X869" t="s">
        <v>3303</v>
      </c>
      <c r="Y869" t="s">
        <v>4115</v>
      </c>
      <c r="Z869" t="s">
        <v>4116</v>
      </c>
      <c r="AA869" t="s">
        <v>4117</v>
      </c>
      <c r="AB869" t="s">
        <v>4118</v>
      </c>
      <c r="AC869" t="s">
        <v>4036</v>
      </c>
      <c r="AD869" t="s">
        <v>4018</v>
      </c>
      <c r="AE869" t="s">
        <v>3060</v>
      </c>
      <c r="AF869" t="s">
        <v>3304</v>
      </c>
      <c r="AG869" t="s">
        <v>3298</v>
      </c>
      <c r="AH869" t="s">
        <v>815</v>
      </c>
      <c r="AI869" t="s">
        <v>3074</v>
      </c>
      <c r="AJ869" t="s">
        <v>4119</v>
      </c>
      <c r="AK869" t="s">
        <v>3274</v>
      </c>
      <c r="AL869" t="s">
        <v>3275</v>
      </c>
      <c r="AM869" t="s">
        <v>3028</v>
      </c>
      <c r="AN869" t="s">
        <v>3063</v>
      </c>
    </row>
    <row r="870" spans="1:40" x14ac:dyDescent="0.25">
      <c r="A870">
        <v>1100967974</v>
      </c>
      <c r="B870">
        <v>15338</v>
      </c>
      <c r="C870" t="s">
        <v>6270</v>
      </c>
      <c r="D870" t="s">
        <v>6271</v>
      </c>
      <c r="E870" s="8">
        <v>41528</v>
      </c>
      <c r="F870" t="s">
        <v>3298</v>
      </c>
      <c r="G870" t="s">
        <v>4024</v>
      </c>
      <c r="H870" s="8">
        <v>45691</v>
      </c>
      <c r="I870" s="8">
        <v>46420</v>
      </c>
      <c r="J870" t="s">
        <v>3041</v>
      </c>
      <c r="K870" s="8">
        <v>219512</v>
      </c>
      <c r="M870">
        <v>220</v>
      </c>
      <c r="N870">
        <v>100</v>
      </c>
      <c r="O870" t="s">
        <v>4067</v>
      </c>
      <c r="P870" t="s">
        <v>4006</v>
      </c>
      <c r="Q870" t="s">
        <v>4027</v>
      </c>
      <c r="R870" t="s">
        <v>6272</v>
      </c>
      <c r="S870" t="s">
        <v>4140</v>
      </c>
      <c r="T870" t="s">
        <v>3063</v>
      </c>
      <c r="U870" t="s">
        <v>4114</v>
      </c>
      <c r="V870" t="s">
        <v>4042</v>
      </c>
      <c r="W870" t="s">
        <v>4190</v>
      </c>
      <c r="X870" t="s">
        <v>3303</v>
      </c>
      <c r="Y870" t="s">
        <v>4115</v>
      </c>
      <c r="Z870" t="s">
        <v>3305</v>
      </c>
      <c r="AA870" t="s">
        <v>4096</v>
      </c>
      <c r="AB870" t="s">
        <v>4118</v>
      </c>
      <c r="AC870" t="s">
        <v>4036</v>
      </c>
      <c r="AD870" t="s">
        <v>4018</v>
      </c>
      <c r="AE870" t="s">
        <v>3060</v>
      </c>
      <c r="AF870" t="s">
        <v>3304</v>
      </c>
      <c r="AG870" t="s">
        <v>3298</v>
      </c>
      <c r="AH870" t="s">
        <v>815</v>
      </c>
      <c r="AI870" t="s">
        <v>3074</v>
      </c>
      <c r="AJ870" t="s">
        <v>3306</v>
      </c>
      <c r="AK870" t="s">
        <v>3274</v>
      </c>
      <c r="AL870" t="s">
        <v>3275</v>
      </c>
      <c r="AM870" t="s">
        <v>3028</v>
      </c>
      <c r="AN870" t="s">
        <v>3063</v>
      </c>
    </row>
    <row r="871" spans="1:40" x14ac:dyDescent="0.25">
      <c r="A871">
        <v>1116722794</v>
      </c>
      <c r="B871">
        <v>15381</v>
      </c>
      <c r="C871" t="s">
        <v>6287</v>
      </c>
      <c r="D871" t="s">
        <v>4587</v>
      </c>
      <c r="E871" s="8">
        <v>38534</v>
      </c>
      <c r="F871" t="s">
        <v>3440</v>
      </c>
      <c r="G871" t="s">
        <v>4024</v>
      </c>
      <c r="H871" s="8">
        <v>45693</v>
      </c>
      <c r="I871" s="8">
        <v>46422</v>
      </c>
      <c r="J871" t="s">
        <v>3041</v>
      </c>
      <c r="K871" s="8">
        <v>219512</v>
      </c>
      <c r="M871">
        <v>220</v>
      </c>
      <c r="N871">
        <v>100</v>
      </c>
      <c r="O871" t="s">
        <v>4038</v>
      </c>
      <c r="P871" t="s">
        <v>4142</v>
      </c>
      <c r="Q871" t="s">
        <v>4046</v>
      </c>
      <c r="R871" t="s">
        <v>6288</v>
      </c>
      <c r="S871" t="s">
        <v>4140</v>
      </c>
      <c r="T871" t="s">
        <v>3063</v>
      </c>
      <c r="U871" t="s">
        <v>4114</v>
      </c>
      <c r="V871" t="s">
        <v>4042</v>
      </c>
      <c r="W871" t="s">
        <v>4190</v>
      </c>
      <c r="X871" t="s">
        <v>4529</v>
      </c>
      <c r="Y871" t="s">
        <v>4530</v>
      </c>
      <c r="Z871" t="s">
        <v>3305</v>
      </c>
      <c r="AA871" t="s">
        <v>4096</v>
      </c>
      <c r="AB871" t="s">
        <v>4118</v>
      </c>
      <c r="AC871" t="s">
        <v>4036</v>
      </c>
      <c r="AD871" t="s">
        <v>4018</v>
      </c>
      <c r="AE871" t="s">
        <v>3060</v>
      </c>
      <c r="AF871" t="s">
        <v>3304</v>
      </c>
      <c r="AG871" t="s">
        <v>3440</v>
      </c>
      <c r="AH871" t="s">
        <v>815</v>
      </c>
      <c r="AI871" t="s">
        <v>3074</v>
      </c>
      <c r="AJ871" t="s">
        <v>3306</v>
      </c>
      <c r="AK871" t="s">
        <v>3274</v>
      </c>
      <c r="AL871" t="s">
        <v>3275</v>
      </c>
      <c r="AM871" t="s">
        <v>3028</v>
      </c>
      <c r="AN871" t="s">
        <v>3063</v>
      </c>
    </row>
    <row r="872" spans="1:40" x14ac:dyDescent="0.25">
      <c r="A872">
        <v>1006426745</v>
      </c>
      <c r="B872">
        <v>15382</v>
      </c>
      <c r="C872" t="s">
        <v>6291</v>
      </c>
      <c r="D872" t="s">
        <v>3440</v>
      </c>
      <c r="E872" s="8">
        <v>44281</v>
      </c>
      <c r="F872" t="s">
        <v>3440</v>
      </c>
      <c r="G872" t="s">
        <v>4024</v>
      </c>
      <c r="H872" s="8">
        <v>45693</v>
      </c>
      <c r="I872" s="8">
        <v>46422</v>
      </c>
      <c r="J872" t="s">
        <v>3041</v>
      </c>
      <c r="K872" s="8">
        <v>219512</v>
      </c>
      <c r="M872">
        <v>220</v>
      </c>
      <c r="N872">
        <v>100</v>
      </c>
      <c r="O872" t="s">
        <v>4038</v>
      </c>
      <c r="P872" t="s">
        <v>4496</v>
      </c>
      <c r="Q872" t="s">
        <v>4046</v>
      </c>
      <c r="R872" t="s">
        <v>6292</v>
      </c>
      <c r="S872" t="s">
        <v>4469</v>
      </c>
      <c r="T872" t="s">
        <v>3063</v>
      </c>
      <c r="U872" t="s">
        <v>4114</v>
      </c>
      <c r="V872" t="s">
        <v>4042</v>
      </c>
      <c r="W872" t="s">
        <v>4190</v>
      </c>
      <c r="X872" t="s">
        <v>4529</v>
      </c>
      <c r="Y872" t="s">
        <v>4530</v>
      </c>
      <c r="Z872" t="s">
        <v>3305</v>
      </c>
      <c r="AA872" t="s">
        <v>4096</v>
      </c>
      <c r="AB872" t="s">
        <v>4118</v>
      </c>
      <c r="AC872" t="s">
        <v>4036</v>
      </c>
      <c r="AD872" t="s">
        <v>4018</v>
      </c>
      <c r="AE872" t="s">
        <v>3060</v>
      </c>
      <c r="AF872" t="s">
        <v>3304</v>
      </c>
      <c r="AG872" t="s">
        <v>3440</v>
      </c>
      <c r="AH872" t="s">
        <v>815</v>
      </c>
      <c r="AI872" t="s">
        <v>3074</v>
      </c>
      <c r="AJ872" t="s">
        <v>3306</v>
      </c>
      <c r="AK872" t="s">
        <v>3274</v>
      </c>
      <c r="AL872" t="s">
        <v>3275</v>
      </c>
      <c r="AM872" t="s">
        <v>3028</v>
      </c>
      <c r="AN872" t="s">
        <v>3063</v>
      </c>
    </row>
    <row r="873" spans="1:40" x14ac:dyDescent="0.25">
      <c r="A873">
        <v>1005872718</v>
      </c>
      <c r="B873">
        <v>15383</v>
      </c>
      <c r="C873" t="s">
        <v>6289</v>
      </c>
      <c r="D873" t="s">
        <v>3298</v>
      </c>
      <c r="E873" s="8">
        <v>41498</v>
      </c>
      <c r="F873" t="s">
        <v>3298</v>
      </c>
      <c r="G873" t="s">
        <v>4024</v>
      </c>
      <c r="H873" s="8">
        <v>45693</v>
      </c>
      <c r="I873" s="8">
        <v>46422</v>
      </c>
      <c r="J873" t="s">
        <v>3041</v>
      </c>
      <c r="K873" s="8">
        <v>219512</v>
      </c>
      <c r="M873">
        <v>220</v>
      </c>
      <c r="N873">
        <v>100</v>
      </c>
      <c r="O873" t="s">
        <v>4067</v>
      </c>
      <c r="P873" t="s">
        <v>4086</v>
      </c>
      <c r="Q873" t="s">
        <v>4046</v>
      </c>
      <c r="R873" t="s">
        <v>6290</v>
      </c>
      <c r="S873" t="s">
        <v>4029</v>
      </c>
      <c r="T873" t="s">
        <v>3063</v>
      </c>
      <c r="U873" t="s">
        <v>4114</v>
      </c>
      <c r="V873" t="s">
        <v>4042</v>
      </c>
      <c r="W873" t="s">
        <v>4190</v>
      </c>
      <c r="X873" t="s">
        <v>3303</v>
      </c>
      <c r="Y873" t="s">
        <v>4115</v>
      </c>
      <c r="Z873" t="s">
        <v>2796</v>
      </c>
      <c r="AA873" t="s">
        <v>4251</v>
      </c>
      <c r="AB873" t="s">
        <v>4118</v>
      </c>
      <c r="AC873" t="s">
        <v>4036</v>
      </c>
      <c r="AD873" t="s">
        <v>4018</v>
      </c>
      <c r="AE873" t="s">
        <v>3060</v>
      </c>
      <c r="AF873" t="s">
        <v>3304</v>
      </c>
      <c r="AG873" t="s">
        <v>3298</v>
      </c>
      <c r="AH873" t="s">
        <v>815</v>
      </c>
      <c r="AI873" t="s">
        <v>3074</v>
      </c>
      <c r="AJ873" t="s">
        <v>3073</v>
      </c>
      <c r="AK873" t="s">
        <v>3274</v>
      </c>
      <c r="AL873" t="s">
        <v>3275</v>
      </c>
      <c r="AM873" t="s">
        <v>3028</v>
      </c>
      <c r="AN873" t="s">
        <v>3063</v>
      </c>
    </row>
    <row r="874" spans="1:40" x14ac:dyDescent="0.25">
      <c r="A874">
        <v>1234196735</v>
      </c>
      <c r="B874">
        <v>15377</v>
      </c>
      <c r="C874" t="s">
        <v>6293</v>
      </c>
      <c r="D874" t="s">
        <v>3298</v>
      </c>
      <c r="E874" s="8">
        <v>42926</v>
      </c>
      <c r="F874" t="s">
        <v>3298</v>
      </c>
      <c r="G874" t="s">
        <v>4024</v>
      </c>
      <c r="H874" s="8">
        <v>45694</v>
      </c>
      <c r="I874" s="8">
        <v>46423</v>
      </c>
      <c r="J874" t="s">
        <v>3041</v>
      </c>
      <c r="K874" s="8">
        <v>219512</v>
      </c>
      <c r="M874">
        <v>220</v>
      </c>
      <c r="N874">
        <v>100</v>
      </c>
      <c r="O874" t="s">
        <v>4067</v>
      </c>
      <c r="P874" t="s">
        <v>4055</v>
      </c>
      <c r="Q874" t="s">
        <v>4027</v>
      </c>
      <c r="R874" t="s">
        <v>6294</v>
      </c>
      <c r="S874" t="s">
        <v>4029</v>
      </c>
      <c r="T874" t="s">
        <v>3063</v>
      </c>
      <c r="U874" t="s">
        <v>4114</v>
      </c>
      <c r="V874" t="s">
        <v>4042</v>
      </c>
      <c r="W874" t="s">
        <v>4190</v>
      </c>
      <c r="X874" t="s">
        <v>3303</v>
      </c>
      <c r="Y874" t="s">
        <v>4115</v>
      </c>
      <c r="Z874" t="s">
        <v>2796</v>
      </c>
      <c r="AA874" t="s">
        <v>4251</v>
      </c>
      <c r="AB874" t="s">
        <v>4118</v>
      </c>
      <c r="AC874" t="s">
        <v>4036</v>
      </c>
      <c r="AD874" t="s">
        <v>4018</v>
      </c>
      <c r="AE874" t="s">
        <v>3060</v>
      </c>
      <c r="AF874" t="s">
        <v>3304</v>
      </c>
      <c r="AG874" t="s">
        <v>3298</v>
      </c>
      <c r="AH874" t="s">
        <v>815</v>
      </c>
      <c r="AI874" t="s">
        <v>3074</v>
      </c>
      <c r="AJ874" t="s">
        <v>3073</v>
      </c>
      <c r="AK874" t="s">
        <v>3274</v>
      </c>
      <c r="AL874" t="s">
        <v>3275</v>
      </c>
      <c r="AM874" t="s">
        <v>3028</v>
      </c>
      <c r="AN874" t="s">
        <v>3063</v>
      </c>
    </row>
    <row r="875" spans="1:40" x14ac:dyDescent="0.25">
      <c r="A875">
        <v>1060357227</v>
      </c>
      <c r="B875">
        <v>15398</v>
      </c>
      <c r="C875" t="s">
        <v>6297</v>
      </c>
      <c r="D875" t="s">
        <v>3298</v>
      </c>
      <c r="E875" s="8">
        <v>45271</v>
      </c>
      <c r="F875" t="s">
        <v>3298</v>
      </c>
      <c r="G875" t="s">
        <v>4024</v>
      </c>
      <c r="H875" s="8">
        <v>45695</v>
      </c>
      <c r="I875" s="8">
        <v>46424</v>
      </c>
      <c r="J875" t="s">
        <v>3041</v>
      </c>
      <c r="K875" s="8">
        <v>219512</v>
      </c>
      <c r="M875">
        <v>220</v>
      </c>
      <c r="N875">
        <v>100</v>
      </c>
      <c r="O875" t="s">
        <v>4067</v>
      </c>
      <c r="P875" t="s">
        <v>4737</v>
      </c>
      <c r="Q875" t="s">
        <v>4027</v>
      </c>
      <c r="R875" t="s">
        <v>6298</v>
      </c>
      <c r="S875" t="s">
        <v>4029</v>
      </c>
      <c r="T875" t="s">
        <v>3063</v>
      </c>
      <c r="U875" t="s">
        <v>4114</v>
      </c>
      <c r="V875" t="s">
        <v>4042</v>
      </c>
      <c r="W875" t="s">
        <v>4190</v>
      </c>
      <c r="X875" t="s">
        <v>3303</v>
      </c>
      <c r="Y875" t="s">
        <v>4115</v>
      </c>
      <c r="Z875" t="s">
        <v>2796</v>
      </c>
      <c r="AA875" t="s">
        <v>4251</v>
      </c>
      <c r="AB875" t="s">
        <v>4118</v>
      </c>
      <c r="AC875" t="s">
        <v>4036</v>
      </c>
      <c r="AD875" t="s">
        <v>4018</v>
      </c>
      <c r="AE875" t="s">
        <v>3060</v>
      </c>
      <c r="AF875" t="s">
        <v>3304</v>
      </c>
      <c r="AG875" t="s">
        <v>3298</v>
      </c>
      <c r="AH875" t="s">
        <v>815</v>
      </c>
      <c r="AI875" t="s">
        <v>3074</v>
      </c>
      <c r="AJ875" t="s">
        <v>3073</v>
      </c>
      <c r="AK875" t="s">
        <v>3274</v>
      </c>
      <c r="AL875" t="s">
        <v>3275</v>
      </c>
      <c r="AM875" t="s">
        <v>3028</v>
      </c>
      <c r="AN875" t="s">
        <v>3063</v>
      </c>
    </row>
    <row r="876" spans="1:40" x14ac:dyDescent="0.25">
      <c r="A876">
        <v>1121887707</v>
      </c>
      <c r="B876">
        <v>15417</v>
      </c>
      <c r="C876" t="s">
        <v>6295</v>
      </c>
      <c r="D876" t="s">
        <v>4370</v>
      </c>
      <c r="E876" s="8">
        <v>40294</v>
      </c>
      <c r="F876" t="s">
        <v>4004</v>
      </c>
      <c r="G876" t="s">
        <v>4024</v>
      </c>
      <c r="H876" s="8">
        <v>45695</v>
      </c>
      <c r="I876" s="8">
        <v>219512</v>
      </c>
      <c r="J876" t="s">
        <v>3041</v>
      </c>
      <c r="K876" s="8">
        <v>219512</v>
      </c>
      <c r="M876">
        <v>220</v>
      </c>
      <c r="N876">
        <v>100</v>
      </c>
      <c r="O876" t="s">
        <v>4038</v>
      </c>
      <c r="P876" t="s">
        <v>4006</v>
      </c>
      <c r="Q876" t="s">
        <v>4007</v>
      </c>
      <c r="R876" t="s">
        <v>6296</v>
      </c>
      <c r="S876" t="s">
        <v>4989</v>
      </c>
      <c r="T876" t="s">
        <v>3059</v>
      </c>
      <c r="U876" t="s">
        <v>4063</v>
      </c>
      <c r="V876" t="s">
        <v>4356</v>
      </c>
      <c r="W876" t="s">
        <v>4043</v>
      </c>
      <c r="X876" t="s">
        <v>4032</v>
      </c>
      <c r="Y876" t="s">
        <v>4033</v>
      </c>
      <c r="Z876" t="s">
        <v>3283</v>
      </c>
      <c r="AA876" t="s">
        <v>4357</v>
      </c>
      <c r="AB876" t="s">
        <v>4303</v>
      </c>
      <c r="AC876" t="s">
        <v>4036</v>
      </c>
      <c r="AD876" t="s">
        <v>4018</v>
      </c>
      <c r="AE876" t="s">
        <v>3060</v>
      </c>
      <c r="AF876" t="s">
        <v>3282</v>
      </c>
      <c r="AG876" t="s">
        <v>3258</v>
      </c>
      <c r="AH876" t="s">
        <v>1220</v>
      </c>
      <c r="AI876" t="s">
        <v>3074</v>
      </c>
      <c r="AJ876" t="s">
        <v>3284</v>
      </c>
      <c r="AK876" t="s">
        <v>3274</v>
      </c>
      <c r="AL876" t="s">
        <v>3275</v>
      </c>
      <c r="AM876" t="s">
        <v>3028</v>
      </c>
      <c r="AN876" t="s">
        <v>3063</v>
      </c>
    </row>
    <row r="877" spans="1:40" x14ac:dyDescent="0.25">
      <c r="A877">
        <v>94499064</v>
      </c>
      <c r="B877">
        <v>15403</v>
      </c>
      <c r="C877" t="s">
        <v>6307</v>
      </c>
      <c r="D877" t="s">
        <v>3298</v>
      </c>
      <c r="E877" s="8">
        <v>34866</v>
      </c>
      <c r="F877" t="s">
        <v>3298</v>
      </c>
      <c r="G877" t="s">
        <v>4024</v>
      </c>
      <c r="H877" s="8">
        <v>45698</v>
      </c>
      <c r="I877" s="8">
        <v>46427</v>
      </c>
      <c r="J877" t="s">
        <v>3041</v>
      </c>
      <c r="K877" s="8">
        <v>219512</v>
      </c>
      <c r="M877">
        <v>220</v>
      </c>
      <c r="N877">
        <v>100</v>
      </c>
      <c r="O877" t="s">
        <v>4067</v>
      </c>
      <c r="P877" t="s">
        <v>4177</v>
      </c>
      <c r="Q877" t="s">
        <v>4007</v>
      </c>
      <c r="R877" t="s">
        <v>6308</v>
      </c>
      <c r="S877" t="s">
        <v>3573</v>
      </c>
      <c r="T877" t="s">
        <v>3085</v>
      </c>
      <c r="U877" t="s">
        <v>4114</v>
      </c>
      <c r="V877" t="s">
        <v>4042</v>
      </c>
      <c r="W877" t="s">
        <v>4190</v>
      </c>
      <c r="X877" t="s">
        <v>3303</v>
      </c>
      <c r="Y877" t="s">
        <v>4115</v>
      </c>
      <c r="Z877" t="s">
        <v>3305</v>
      </c>
      <c r="AA877" t="s">
        <v>4096</v>
      </c>
      <c r="AB877" t="s">
        <v>4118</v>
      </c>
      <c r="AC877" t="s">
        <v>4036</v>
      </c>
      <c r="AD877" t="s">
        <v>4018</v>
      </c>
      <c r="AE877" t="s">
        <v>3060</v>
      </c>
      <c r="AF877" t="s">
        <v>3304</v>
      </c>
      <c r="AG877" t="s">
        <v>3298</v>
      </c>
      <c r="AH877" t="s">
        <v>815</v>
      </c>
      <c r="AI877" t="s">
        <v>3074</v>
      </c>
      <c r="AJ877" t="s">
        <v>3306</v>
      </c>
      <c r="AK877" t="s">
        <v>3274</v>
      </c>
      <c r="AL877" t="s">
        <v>3275</v>
      </c>
      <c r="AM877" t="s">
        <v>3028</v>
      </c>
      <c r="AN877" t="s">
        <v>3307</v>
      </c>
    </row>
    <row r="878" spans="1:40" x14ac:dyDescent="0.25">
      <c r="A878">
        <v>1069727732</v>
      </c>
      <c r="B878">
        <v>15406</v>
      </c>
      <c r="C878" t="s">
        <v>6299</v>
      </c>
      <c r="D878" t="s">
        <v>4023</v>
      </c>
      <c r="E878" s="8">
        <v>39217</v>
      </c>
      <c r="F878" t="s">
        <v>3309</v>
      </c>
      <c r="G878" t="s">
        <v>4024</v>
      </c>
      <c r="H878" s="8">
        <v>45698</v>
      </c>
      <c r="I878" s="8">
        <v>46427</v>
      </c>
      <c r="J878" t="s">
        <v>3041</v>
      </c>
      <c r="K878" s="8">
        <v>219512</v>
      </c>
      <c r="M878">
        <v>220</v>
      </c>
      <c r="N878">
        <v>100</v>
      </c>
      <c r="O878" t="s">
        <v>4038</v>
      </c>
      <c r="P878" t="s">
        <v>4026</v>
      </c>
      <c r="Q878" t="s">
        <v>4027</v>
      </c>
      <c r="R878" t="s">
        <v>6300</v>
      </c>
      <c r="S878" t="s">
        <v>4140</v>
      </c>
      <c r="T878" t="s">
        <v>3063</v>
      </c>
      <c r="U878" t="s">
        <v>4438</v>
      </c>
      <c r="V878" t="s">
        <v>4042</v>
      </c>
      <c r="W878" t="s">
        <v>4190</v>
      </c>
      <c r="X878" t="s">
        <v>3574</v>
      </c>
      <c r="Y878" t="s">
        <v>4258</v>
      </c>
      <c r="Z878" t="s">
        <v>4116</v>
      </c>
      <c r="AA878" t="s">
        <v>4117</v>
      </c>
      <c r="AB878" t="s">
        <v>4097</v>
      </c>
      <c r="AC878" t="s">
        <v>4036</v>
      </c>
      <c r="AD878" t="s">
        <v>4018</v>
      </c>
      <c r="AE878" t="s">
        <v>3060</v>
      </c>
      <c r="AF878" t="s">
        <v>3575</v>
      </c>
      <c r="AG878" t="s">
        <v>3309</v>
      </c>
      <c r="AH878" t="s">
        <v>815</v>
      </c>
      <c r="AI878" t="s">
        <v>3074</v>
      </c>
      <c r="AJ878" t="s">
        <v>4119</v>
      </c>
      <c r="AK878" t="s">
        <v>3274</v>
      </c>
      <c r="AL878" t="s">
        <v>3275</v>
      </c>
      <c r="AM878" t="s">
        <v>3028</v>
      </c>
      <c r="AN878" t="s">
        <v>3063</v>
      </c>
    </row>
    <row r="879" spans="1:40" x14ac:dyDescent="0.25">
      <c r="A879">
        <v>1085321657</v>
      </c>
      <c r="B879">
        <v>15422</v>
      </c>
      <c r="C879" t="s">
        <v>6301</v>
      </c>
      <c r="D879" t="s">
        <v>5010</v>
      </c>
      <c r="E879" s="8">
        <v>41457</v>
      </c>
      <c r="F879" t="s">
        <v>3298</v>
      </c>
      <c r="G879" t="s">
        <v>4024</v>
      </c>
      <c r="H879" s="8">
        <v>45698</v>
      </c>
      <c r="I879" s="8">
        <v>219512</v>
      </c>
      <c r="J879" t="s">
        <v>3041</v>
      </c>
      <c r="K879" s="8">
        <v>219512</v>
      </c>
      <c r="M879">
        <v>220</v>
      </c>
      <c r="N879">
        <v>100</v>
      </c>
      <c r="O879" t="s">
        <v>4038</v>
      </c>
      <c r="P879" t="s">
        <v>4142</v>
      </c>
      <c r="Q879" t="s">
        <v>4076</v>
      </c>
      <c r="R879" t="s">
        <v>6302</v>
      </c>
      <c r="S879" t="s">
        <v>4165</v>
      </c>
      <c r="T879" t="s">
        <v>3097</v>
      </c>
      <c r="U879" t="s">
        <v>4114</v>
      </c>
      <c r="V879" t="s">
        <v>4011</v>
      </c>
      <c r="W879" t="s">
        <v>4043</v>
      </c>
      <c r="X879" t="s">
        <v>5013</v>
      </c>
      <c r="Y879" t="s">
        <v>5014</v>
      </c>
      <c r="Z879" t="s">
        <v>3283</v>
      </c>
      <c r="AA879" t="s">
        <v>4357</v>
      </c>
      <c r="AB879" t="s">
        <v>4303</v>
      </c>
      <c r="AC879" t="s">
        <v>4017</v>
      </c>
      <c r="AD879" t="s">
        <v>4018</v>
      </c>
      <c r="AE879" t="s">
        <v>3060</v>
      </c>
      <c r="AF879" t="s">
        <v>4934</v>
      </c>
      <c r="AG879" t="s">
        <v>3298</v>
      </c>
      <c r="AH879" t="s">
        <v>1220</v>
      </c>
      <c r="AI879" t="s">
        <v>3074</v>
      </c>
      <c r="AJ879" t="s">
        <v>3284</v>
      </c>
      <c r="AK879" t="s">
        <v>3274</v>
      </c>
      <c r="AL879" t="s">
        <v>3275</v>
      </c>
      <c r="AM879" t="s">
        <v>3028</v>
      </c>
      <c r="AN879" t="s">
        <v>3063</v>
      </c>
    </row>
    <row r="880" spans="1:40" x14ac:dyDescent="0.25">
      <c r="A880">
        <v>14635326</v>
      </c>
      <c r="B880">
        <v>15423</v>
      </c>
      <c r="C880" t="s">
        <v>6303</v>
      </c>
      <c r="D880" t="s">
        <v>3298</v>
      </c>
      <c r="E880" s="8">
        <v>37188</v>
      </c>
      <c r="F880" t="s">
        <v>3298</v>
      </c>
      <c r="G880" t="s">
        <v>4024</v>
      </c>
      <c r="H880" s="8">
        <v>45698</v>
      </c>
      <c r="I880" s="8">
        <v>219512</v>
      </c>
      <c r="J880" t="s">
        <v>3041</v>
      </c>
      <c r="K880" s="8">
        <v>219512</v>
      </c>
      <c r="M880">
        <v>220</v>
      </c>
      <c r="N880">
        <v>100</v>
      </c>
      <c r="O880" t="s">
        <v>4038</v>
      </c>
      <c r="P880" t="s">
        <v>4142</v>
      </c>
      <c r="Q880" t="s">
        <v>4046</v>
      </c>
      <c r="R880" t="s">
        <v>6304</v>
      </c>
      <c r="S880" t="s">
        <v>6032</v>
      </c>
      <c r="T880" t="s">
        <v>3097</v>
      </c>
      <c r="U880" t="s">
        <v>4114</v>
      </c>
      <c r="V880" t="s">
        <v>4011</v>
      </c>
      <c r="W880" t="s">
        <v>4043</v>
      </c>
      <c r="X880" t="s">
        <v>6305</v>
      </c>
      <c r="Y880" t="s">
        <v>6306</v>
      </c>
      <c r="Z880" t="s">
        <v>3283</v>
      </c>
      <c r="AA880" t="s">
        <v>4357</v>
      </c>
      <c r="AB880" t="s">
        <v>4303</v>
      </c>
      <c r="AC880" t="s">
        <v>4017</v>
      </c>
      <c r="AD880" t="s">
        <v>4018</v>
      </c>
      <c r="AE880" t="s">
        <v>4084</v>
      </c>
      <c r="AF880" t="s">
        <v>4934</v>
      </c>
      <c r="AG880" t="s">
        <v>3298</v>
      </c>
      <c r="AH880" t="s">
        <v>1220</v>
      </c>
      <c r="AI880" t="s">
        <v>3074</v>
      </c>
      <c r="AJ880" t="s">
        <v>3284</v>
      </c>
      <c r="AK880" t="s">
        <v>3285</v>
      </c>
      <c r="AL880" t="s">
        <v>3275</v>
      </c>
      <c r="AM880" t="s">
        <v>3081</v>
      </c>
      <c r="AN880" t="s">
        <v>3063</v>
      </c>
    </row>
    <row r="881" spans="1:40" x14ac:dyDescent="0.25">
      <c r="A881">
        <v>1144042970</v>
      </c>
      <c r="B881">
        <v>15424</v>
      </c>
      <c r="C881" t="s">
        <v>6309</v>
      </c>
      <c r="D881" t="s">
        <v>3298</v>
      </c>
      <c r="E881" s="8">
        <v>39905</v>
      </c>
      <c r="F881" t="s">
        <v>3298</v>
      </c>
      <c r="G881" t="s">
        <v>4024</v>
      </c>
      <c r="H881" s="8">
        <v>45698</v>
      </c>
      <c r="I881" s="8">
        <v>219512</v>
      </c>
      <c r="J881" t="s">
        <v>3041</v>
      </c>
      <c r="K881" s="8">
        <v>219512</v>
      </c>
      <c r="M881">
        <v>220</v>
      </c>
      <c r="N881">
        <v>100</v>
      </c>
      <c r="O881" t="s">
        <v>4038</v>
      </c>
      <c r="P881" t="s">
        <v>4177</v>
      </c>
      <c r="Q881" t="s">
        <v>4076</v>
      </c>
      <c r="R881" t="s">
        <v>6310</v>
      </c>
      <c r="S881" t="s">
        <v>3280</v>
      </c>
      <c r="T881" t="s">
        <v>3097</v>
      </c>
      <c r="U881" t="s">
        <v>4114</v>
      </c>
      <c r="V881" t="s">
        <v>4011</v>
      </c>
      <c r="W881" t="s">
        <v>4043</v>
      </c>
      <c r="X881" t="s">
        <v>6311</v>
      </c>
      <c r="Y881" t="s">
        <v>6312</v>
      </c>
      <c r="Z881" t="s">
        <v>4301</v>
      </c>
      <c r="AA881" t="s">
        <v>4302</v>
      </c>
      <c r="AB881" t="s">
        <v>4303</v>
      </c>
      <c r="AC881" t="s">
        <v>4017</v>
      </c>
      <c r="AD881" t="s">
        <v>4018</v>
      </c>
      <c r="AE881" t="s">
        <v>3045</v>
      </c>
      <c r="AF881" t="s">
        <v>4934</v>
      </c>
      <c r="AG881" t="s">
        <v>3298</v>
      </c>
      <c r="AH881" t="s">
        <v>1220</v>
      </c>
      <c r="AI881" t="s">
        <v>3074</v>
      </c>
      <c r="AJ881" t="s">
        <v>3296</v>
      </c>
      <c r="AK881" t="s">
        <v>3285</v>
      </c>
      <c r="AL881" t="s">
        <v>3275</v>
      </c>
      <c r="AM881" t="s">
        <v>3046</v>
      </c>
      <c r="AN881" t="s">
        <v>3063</v>
      </c>
    </row>
    <row r="882" spans="1:40" x14ac:dyDescent="0.25">
      <c r="A882">
        <v>94551768</v>
      </c>
      <c r="B882">
        <v>15438</v>
      </c>
      <c r="C882" t="s">
        <v>6317</v>
      </c>
      <c r="D882" t="s">
        <v>3298</v>
      </c>
      <c r="E882" s="8">
        <v>37971</v>
      </c>
      <c r="F882" t="s">
        <v>3298</v>
      </c>
      <c r="G882" t="s">
        <v>4024</v>
      </c>
      <c r="H882" s="8">
        <v>45700</v>
      </c>
      <c r="I882" s="8">
        <v>46429</v>
      </c>
      <c r="J882" t="s">
        <v>3041</v>
      </c>
      <c r="K882" s="8">
        <v>219512</v>
      </c>
      <c r="M882">
        <v>220</v>
      </c>
      <c r="N882">
        <v>100</v>
      </c>
      <c r="O882" t="s">
        <v>4067</v>
      </c>
      <c r="P882" t="s">
        <v>4142</v>
      </c>
      <c r="Q882" t="s">
        <v>4007</v>
      </c>
      <c r="R882" t="s">
        <v>6318</v>
      </c>
      <c r="S882" t="s">
        <v>3573</v>
      </c>
      <c r="T882" t="s">
        <v>3085</v>
      </c>
      <c r="U882" t="s">
        <v>4114</v>
      </c>
      <c r="V882" t="s">
        <v>4042</v>
      </c>
      <c r="W882" t="s">
        <v>4190</v>
      </c>
      <c r="X882" t="s">
        <v>3303</v>
      </c>
      <c r="Y882" t="s">
        <v>4115</v>
      </c>
      <c r="Z882" t="s">
        <v>3305</v>
      </c>
      <c r="AA882" t="s">
        <v>4096</v>
      </c>
      <c r="AB882" t="s">
        <v>4118</v>
      </c>
      <c r="AC882" t="s">
        <v>4036</v>
      </c>
      <c r="AD882" t="s">
        <v>4018</v>
      </c>
      <c r="AE882" t="s">
        <v>3060</v>
      </c>
      <c r="AF882" t="s">
        <v>3304</v>
      </c>
      <c r="AG882" t="s">
        <v>3298</v>
      </c>
      <c r="AH882" t="s">
        <v>815</v>
      </c>
      <c r="AI882" t="s">
        <v>3074</v>
      </c>
      <c r="AJ882" t="s">
        <v>3306</v>
      </c>
      <c r="AK882" t="s">
        <v>3274</v>
      </c>
      <c r="AL882" t="s">
        <v>3275</v>
      </c>
      <c r="AM882" t="s">
        <v>3028</v>
      </c>
      <c r="AN882" t="s">
        <v>3307</v>
      </c>
    </row>
    <row r="883" spans="1:40" x14ac:dyDescent="0.25">
      <c r="A883">
        <v>1144049380</v>
      </c>
      <c r="B883">
        <v>15446</v>
      </c>
      <c r="C883" t="s">
        <v>6313</v>
      </c>
      <c r="D883" t="s">
        <v>3298</v>
      </c>
      <c r="E883" s="8">
        <v>40198</v>
      </c>
      <c r="F883" t="s">
        <v>3298</v>
      </c>
      <c r="G883" t="s">
        <v>4024</v>
      </c>
      <c r="H883" s="8">
        <v>45700</v>
      </c>
      <c r="I883" s="8">
        <v>46429</v>
      </c>
      <c r="J883" t="s">
        <v>3041</v>
      </c>
      <c r="K883" s="8">
        <v>219512</v>
      </c>
      <c r="M883">
        <v>220</v>
      </c>
      <c r="N883">
        <v>100</v>
      </c>
      <c r="O883" t="s">
        <v>4067</v>
      </c>
      <c r="P883" t="s">
        <v>4445</v>
      </c>
      <c r="Q883" t="s">
        <v>4027</v>
      </c>
      <c r="R883" t="s">
        <v>6314</v>
      </c>
      <c r="S883" t="s">
        <v>4041</v>
      </c>
      <c r="T883" t="s">
        <v>3063</v>
      </c>
      <c r="U883" t="s">
        <v>4114</v>
      </c>
      <c r="V883" t="s">
        <v>4042</v>
      </c>
      <c r="W883" t="s">
        <v>4190</v>
      </c>
      <c r="X883" t="s">
        <v>3303</v>
      </c>
      <c r="Y883" t="s">
        <v>4115</v>
      </c>
      <c r="Z883" t="s">
        <v>2796</v>
      </c>
      <c r="AA883" t="s">
        <v>4251</v>
      </c>
      <c r="AB883" t="s">
        <v>4118</v>
      </c>
      <c r="AC883" t="s">
        <v>4036</v>
      </c>
      <c r="AD883" t="s">
        <v>4018</v>
      </c>
      <c r="AE883" t="s">
        <v>3060</v>
      </c>
      <c r="AF883" t="s">
        <v>3304</v>
      </c>
      <c r="AG883" t="s">
        <v>3298</v>
      </c>
      <c r="AH883" t="s">
        <v>815</v>
      </c>
      <c r="AI883" t="s">
        <v>3074</v>
      </c>
      <c r="AJ883" t="s">
        <v>3073</v>
      </c>
      <c r="AK883" t="s">
        <v>3274</v>
      </c>
      <c r="AL883" t="s">
        <v>3275</v>
      </c>
      <c r="AM883" t="s">
        <v>3028</v>
      </c>
      <c r="AN883" t="s">
        <v>3063</v>
      </c>
    </row>
    <row r="884" spans="1:40" x14ac:dyDescent="0.25">
      <c r="A884">
        <v>80919108</v>
      </c>
      <c r="B884">
        <v>15447</v>
      </c>
      <c r="C884" t="s">
        <v>6315</v>
      </c>
      <c r="D884" t="s">
        <v>4004</v>
      </c>
      <c r="E884" s="8">
        <v>37764</v>
      </c>
      <c r="F884" t="s">
        <v>3298</v>
      </c>
      <c r="G884" t="s">
        <v>4024</v>
      </c>
      <c r="H884" s="8">
        <v>45700</v>
      </c>
      <c r="I884" s="8">
        <v>46429</v>
      </c>
      <c r="J884" t="s">
        <v>3041</v>
      </c>
      <c r="K884" s="8">
        <v>219512</v>
      </c>
      <c r="M884">
        <v>220</v>
      </c>
      <c r="N884">
        <v>100</v>
      </c>
      <c r="O884" t="s">
        <v>4067</v>
      </c>
      <c r="P884" t="s">
        <v>4177</v>
      </c>
      <c r="Q884" t="s">
        <v>4027</v>
      </c>
      <c r="R884" t="s">
        <v>6316</v>
      </c>
      <c r="S884" t="s">
        <v>4542</v>
      </c>
      <c r="T884" t="s">
        <v>3063</v>
      </c>
      <c r="U884" t="s">
        <v>4114</v>
      </c>
      <c r="V884" t="s">
        <v>4042</v>
      </c>
      <c r="W884" t="s">
        <v>4190</v>
      </c>
      <c r="X884" t="s">
        <v>3303</v>
      </c>
      <c r="Y884" t="s">
        <v>4115</v>
      </c>
      <c r="Z884" t="s">
        <v>2796</v>
      </c>
      <c r="AA884" t="s">
        <v>4251</v>
      </c>
      <c r="AB884" t="s">
        <v>4118</v>
      </c>
      <c r="AC884" t="s">
        <v>4036</v>
      </c>
      <c r="AD884" t="s">
        <v>4018</v>
      </c>
      <c r="AE884" t="s">
        <v>3060</v>
      </c>
      <c r="AF884" t="s">
        <v>3304</v>
      </c>
      <c r="AG884" t="s">
        <v>3298</v>
      </c>
      <c r="AH884" t="s">
        <v>815</v>
      </c>
      <c r="AI884" t="s">
        <v>3074</v>
      </c>
      <c r="AJ884" t="s">
        <v>3073</v>
      </c>
      <c r="AK884" t="s">
        <v>3274</v>
      </c>
      <c r="AL884" t="s">
        <v>3275</v>
      </c>
      <c r="AM884" t="s">
        <v>3028</v>
      </c>
      <c r="AN884" t="s">
        <v>3063</v>
      </c>
    </row>
    <row r="885" spans="1:40" x14ac:dyDescent="0.25">
      <c r="A885">
        <v>14698516</v>
      </c>
      <c r="B885">
        <v>15442</v>
      </c>
      <c r="C885" t="s">
        <v>6321</v>
      </c>
      <c r="D885" t="s">
        <v>3449</v>
      </c>
      <c r="E885" s="8">
        <v>38234</v>
      </c>
      <c r="F885" t="s">
        <v>3449</v>
      </c>
      <c r="G885" t="s">
        <v>4024</v>
      </c>
      <c r="H885" s="8">
        <v>45701</v>
      </c>
      <c r="I885" s="8">
        <v>46430</v>
      </c>
      <c r="J885" t="s">
        <v>3041</v>
      </c>
      <c r="K885" s="8">
        <v>219512</v>
      </c>
      <c r="M885">
        <v>220</v>
      </c>
      <c r="N885">
        <v>100</v>
      </c>
      <c r="O885" t="s">
        <v>4038</v>
      </c>
      <c r="P885" t="s">
        <v>4006</v>
      </c>
      <c r="Q885" t="s">
        <v>4007</v>
      </c>
      <c r="R885" t="s">
        <v>6322</v>
      </c>
      <c r="S885" t="s">
        <v>3573</v>
      </c>
      <c r="T885" t="s">
        <v>3085</v>
      </c>
      <c r="U885" t="s">
        <v>4114</v>
      </c>
      <c r="V885" t="s">
        <v>4042</v>
      </c>
      <c r="W885" t="s">
        <v>4190</v>
      </c>
      <c r="X885" t="s">
        <v>4524</v>
      </c>
      <c r="Y885" t="s">
        <v>4525</v>
      </c>
      <c r="Z885" t="s">
        <v>2796</v>
      </c>
      <c r="AA885" t="s">
        <v>4251</v>
      </c>
      <c r="AB885" t="s">
        <v>4118</v>
      </c>
      <c r="AC885" t="s">
        <v>4036</v>
      </c>
      <c r="AD885" t="s">
        <v>4018</v>
      </c>
      <c r="AE885" t="s">
        <v>3060</v>
      </c>
      <c r="AF885" t="s">
        <v>3304</v>
      </c>
      <c r="AG885" t="s">
        <v>3449</v>
      </c>
      <c r="AH885" t="s">
        <v>815</v>
      </c>
      <c r="AI885" t="s">
        <v>3074</v>
      </c>
      <c r="AJ885" t="s">
        <v>3073</v>
      </c>
      <c r="AK885" t="s">
        <v>3274</v>
      </c>
      <c r="AL885" t="s">
        <v>3275</v>
      </c>
      <c r="AM885" t="s">
        <v>3028</v>
      </c>
      <c r="AN885" t="s">
        <v>3307</v>
      </c>
    </row>
    <row r="886" spans="1:40" x14ac:dyDescent="0.25">
      <c r="A886">
        <v>1026588131</v>
      </c>
      <c r="B886">
        <v>15456</v>
      </c>
      <c r="C886" t="s">
        <v>6319</v>
      </c>
      <c r="D886" t="s">
        <v>4004</v>
      </c>
      <c r="E886" s="8">
        <v>41906</v>
      </c>
      <c r="F886" t="s">
        <v>4004</v>
      </c>
      <c r="G886" t="s">
        <v>4024</v>
      </c>
      <c r="H886" s="8">
        <v>45701</v>
      </c>
      <c r="I886" s="8">
        <v>219512</v>
      </c>
      <c r="J886" t="s">
        <v>3041</v>
      </c>
      <c r="K886" s="8">
        <v>219512</v>
      </c>
      <c r="M886">
        <v>220</v>
      </c>
      <c r="N886">
        <v>100</v>
      </c>
      <c r="O886" t="s">
        <v>4038</v>
      </c>
      <c r="P886" t="s">
        <v>4026</v>
      </c>
      <c r="Q886" t="s">
        <v>4076</v>
      </c>
      <c r="R886" t="s">
        <v>6320</v>
      </c>
      <c r="S886" t="s">
        <v>4029</v>
      </c>
      <c r="T886" t="s">
        <v>3059</v>
      </c>
      <c r="U886" t="s">
        <v>4063</v>
      </c>
      <c r="V886" t="s">
        <v>4031</v>
      </c>
      <c r="W886" t="s">
        <v>4043</v>
      </c>
      <c r="X886" t="s">
        <v>4032</v>
      </c>
      <c r="Y886" t="s">
        <v>4033</v>
      </c>
      <c r="Z886" t="s">
        <v>3283</v>
      </c>
      <c r="AA886" t="s">
        <v>4357</v>
      </c>
      <c r="AB886" t="s">
        <v>4303</v>
      </c>
      <c r="AC886" t="s">
        <v>4036</v>
      </c>
      <c r="AD886" t="s">
        <v>4018</v>
      </c>
      <c r="AE886" t="s">
        <v>3060</v>
      </c>
      <c r="AF886" t="s">
        <v>3282</v>
      </c>
      <c r="AG886" t="s">
        <v>3258</v>
      </c>
      <c r="AH886" t="s">
        <v>1220</v>
      </c>
      <c r="AI886" t="s">
        <v>3074</v>
      </c>
      <c r="AJ886" t="s">
        <v>3284</v>
      </c>
      <c r="AK886" t="s">
        <v>3274</v>
      </c>
      <c r="AL886" t="s">
        <v>3275</v>
      </c>
      <c r="AM886" t="s">
        <v>3028</v>
      </c>
      <c r="AN886" t="s">
        <v>3063</v>
      </c>
    </row>
    <row r="887" spans="1:40" x14ac:dyDescent="0.25">
      <c r="A887">
        <v>1085338183</v>
      </c>
      <c r="B887">
        <v>15459</v>
      </c>
      <c r="C887" t="s">
        <v>6325</v>
      </c>
      <c r="D887" t="s">
        <v>5010</v>
      </c>
      <c r="E887" s="8">
        <v>42381</v>
      </c>
      <c r="F887" t="s">
        <v>3298</v>
      </c>
      <c r="G887" t="s">
        <v>4024</v>
      </c>
      <c r="H887" s="8">
        <v>45705</v>
      </c>
      <c r="I887" s="8">
        <v>46434</v>
      </c>
      <c r="J887" t="s">
        <v>3041</v>
      </c>
      <c r="K887" s="8">
        <v>219512</v>
      </c>
      <c r="M887">
        <v>220</v>
      </c>
      <c r="N887">
        <v>100</v>
      </c>
      <c r="O887" t="s">
        <v>4067</v>
      </c>
      <c r="P887" t="s">
        <v>4006</v>
      </c>
      <c r="Q887" t="s">
        <v>4027</v>
      </c>
      <c r="R887" t="s">
        <v>6326</v>
      </c>
      <c r="S887" t="s">
        <v>4140</v>
      </c>
      <c r="T887" t="s">
        <v>3063</v>
      </c>
      <c r="U887" t="s">
        <v>4114</v>
      </c>
      <c r="V887" t="s">
        <v>4042</v>
      </c>
      <c r="W887" t="s">
        <v>4190</v>
      </c>
      <c r="X887" t="s">
        <v>3303</v>
      </c>
      <c r="Y887" t="s">
        <v>4115</v>
      </c>
      <c r="Z887" t="s">
        <v>3305</v>
      </c>
      <c r="AA887" t="s">
        <v>4096</v>
      </c>
      <c r="AB887" t="s">
        <v>4118</v>
      </c>
      <c r="AC887" t="s">
        <v>4036</v>
      </c>
      <c r="AD887" t="s">
        <v>4018</v>
      </c>
      <c r="AE887" t="s">
        <v>3060</v>
      </c>
      <c r="AF887" t="s">
        <v>3304</v>
      </c>
      <c r="AG887" t="s">
        <v>3298</v>
      </c>
      <c r="AH887" t="s">
        <v>815</v>
      </c>
      <c r="AI887" t="s">
        <v>3074</v>
      </c>
      <c r="AJ887" t="s">
        <v>3306</v>
      </c>
      <c r="AK887" t="s">
        <v>3274</v>
      </c>
      <c r="AL887" t="s">
        <v>3275</v>
      </c>
      <c r="AM887" t="s">
        <v>3028</v>
      </c>
      <c r="AN887" t="s">
        <v>3063</v>
      </c>
    </row>
    <row r="888" spans="1:40" x14ac:dyDescent="0.25">
      <c r="A888">
        <v>16938259</v>
      </c>
      <c r="B888">
        <v>15464</v>
      </c>
      <c r="C888" t="s">
        <v>6323</v>
      </c>
      <c r="D888" t="s">
        <v>3298</v>
      </c>
      <c r="E888" s="8">
        <v>36633</v>
      </c>
      <c r="F888" t="s">
        <v>3298</v>
      </c>
      <c r="G888" t="s">
        <v>4024</v>
      </c>
      <c r="H888" s="8">
        <v>45705</v>
      </c>
      <c r="I888" s="8">
        <v>46434</v>
      </c>
      <c r="J888" t="s">
        <v>3041</v>
      </c>
      <c r="K888" s="8">
        <v>219512</v>
      </c>
      <c r="M888">
        <v>220</v>
      </c>
      <c r="N888">
        <v>100</v>
      </c>
      <c r="O888" t="s">
        <v>4067</v>
      </c>
      <c r="P888" t="s">
        <v>4006</v>
      </c>
      <c r="Q888" t="s">
        <v>4027</v>
      </c>
      <c r="R888" t="s">
        <v>6324</v>
      </c>
      <c r="S888" t="s">
        <v>4041</v>
      </c>
      <c r="T888" t="s">
        <v>3063</v>
      </c>
      <c r="U888" t="s">
        <v>4114</v>
      </c>
      <c r="V888" t="s">
        <v>4042</v>
      </c>
      <c r="W888" t="s">
        <v>4190</v>
      </c>
      <c r="X888" t="s">
        <v>3303</v>
      </c>
      <c r="Y888" t="s">
        <v>4115</v>
      </c>
      <c r="Z888" t="s">
        <v>4116</v>
      </c>
      <c r="AA888" t="s">
        <v>4117</v>
      </c>
      <c r="AB888" t="s">
        <v>4118</v>
      </c>
      <c r="AC888" t="s">
        <v>4036</v>
      </c>
      <c r="AD888" t="s">
        <v>4018</v>
      </c>
      <c r="AE888" t="s">
        <v>3060</v>
      </c>
      <c r="AF888" t="s">
        <v>3304</v>
      </c>
      <c r="AG888" t="s">
        <v>3298</v>
      </c>
      <c r="AH888" t="s">
        <v>815</v>
      </c>
      <c r="AI888" t="s">
        <v>3074</v>
      </c>
      <c r="AJ888" t="s">
        <v>4119</v>
      </c>
      <c r="AK888" t="s">
        <v>3274</v>
      </c>
      <c r="AL888" t="s">
        <v>3275</v>
      </c>
      <c r="AM888" t="s">
        <v>3028</v>
      </c>
      <c r="AN888" t="s">
        <v>3063</v>
      </c>
    </row>
    <row r="889" spans="1:40" x14ac:dyDescent="0.25">
      <c r="A889">
        <v>3217240</v>
      </c>
      <c r="B889">
        <v>15485</v>
      </c>
      <c r="C889" t="s">
        <v>8192</v>
      </c>
      <c r="D889" t="s">
        <v>8193</v>
      </c>
      <c r="E889" s="8">
        <v>36948</v>
      </c>
      <c r="F889" t="s">
        <v>4004</v>
      </c>
      <c r="G889" t="s">
        <v>4024</v>
      </c>
      <c r="H889" s="8">
        <v>45706</v>
      </c>
      <c r="I889" s="8">
        <v>219512</v>
      </c>
      <c r="J889" t="s">
        <v>3041</v>
      </c>
      <c r="K889" s="8">
        <v>219512</v>
      </c>
      <c r="M889">
        <v>220</v>
      </c>
      <c r="N889">
        <v>100</v>
      </c>
      <c r="O889" t="s">
        <v>4038</v>
      </c>
      <c r="P889" t="s">
        <v>4039</v>
      </c>
      <c r="Q889" t="s">
        <v>4027</v>
      </c>
      <c r="R889" t="s">
        <v>8194</v>
      </c>
      <c r="S889" t="s">
        <v>3573</v>
      </c>
      <c r="T889" t="s">
        <v>3085</v>
      </c>
      <c r="U889" t="s">
        <v>4063</v>
      </c>
      <c r="V889" t="s">
        <v>4042</v>
      </c>
      <c r="W889" t="s">
        <v>4043</v>
      </c>
      <c r="X889" t="s">
        <v>4032</v>
      </c>
      <c r="Y889" t="s">
        <v>4033</v>
      </c>
      <c r="Z889" t="s">
        <v>3958</v>
      </c>
      <c r="AA889" t="s">
        <v>4034</v>
      </c>
      <c r="AB889" t="s">
        <v>4044</v>
      </c>
      <c r="AC889" t="s">
        <v>4036</v>
      </c>
      <c r="AD889" t="s">
        <v>4018</v>
      </c>
      <c r="AE889" t="s">
        <v>3060</v>
      </c>
      <c r="AF889" t="s">
        <v>3282</v>
      </c>
      <c r="AG889" t="s">
        <v>3258</v>
      </c>
      <c r="AH889" t="s">
        <v>2500</v>
      </c>
      <c r="AI889" t="s">
        <v>3074</v>
      </c>
      <c r="AJ889" t="s">
        <v>3959</v>
      </c>
      <c r="AK889" t="s">
        <v>3274</v>
      </c>
      <c r="AL889" t="s">
        <v>3275</v>
      </c>
      <c r="AM889" t="s">
        <v>3028</v>
      </c>
      <c r="AN889" t="s">
        <v>3307</v>
      </c>
    </row>
    <row r="890" spans="1:40" x14ac:dyDescent="0.25">
      <c r="A890">
        <v>1126419553</v>
      </c>
      <c r="B890">
        <v>15531</v>
      </c>
      <c r="C890" t="s">
        <v>6329</v>
      </c>
      <c r="D890" t="s">
        <v>4004</v>
      </c>
      <c r="E890" s="8">
        <v>39195</v>
      </c>
      <c r="F890" t="s">
        <v>5053</v>
      </c>
      <c r="G890" t="s">
        <v>4024</v>
      </c>
      <c r="H890" s="8">
        <v>45710</v>
      </c>
      <c r="I890" s="8">
        <v>219512</v>
      </c>
      <c r="J890" t="s">
        <v>3041</v>
      </c>
      <c r="K890" s="8">
        <v>219512</v>
      </c>
      <c r="M890">
        <v>220</v>
      </c>
      <c r="N890">
        <v>100</v>
      </c>
      <c r="O890" t="s">
        <v>4038</v>
      </c>
      <c r="P890" t="s">
        <v>4177</v>
      </c>
      <c r="Q890" t="s">
        <v>4027</v>
      </c>
      <c r="R890" t="s">
        <v>6330</v>
      </c>
      <c r="S890" t="s">
        <v>4989</v>
      </c>
      <c r="T890" t="s">
        <v>3059</v>
      </c>
      <c r="U890" t="s">
        <v>5055</v>
      </c>
      <c r="V890" t="s">
        <v>4356</v>
      </c>
      <c r="W890" t="s">
        <v>4043</v>
      </c>
      <c r="X890" t="s">
        <v>3270</v>
      </c>
      <c r="Y890" t="s">
        <v>4238</v>
      </c>
      <c r="Z890" t="s">
        <v>3283</v>
      </c>
      <c r="AA890" t="s">
        <v>4357</v>
      </c>
      <c r="AB890" t="s">
        <v>4303</v>
      </c>
      <c r="AC890" t="s">
        <v>4036</v>
      </c>
      <c r="AD890" t="s">
        <v>4018</v>
      </c>
      <c r="AE890" t="s">
        <v>3060</v>
      </c>
      <c r="AF890" t="s">
        <v>3271</v>
      </c>
      <c r="AG890" t="s">
        <v>3265</v>
      </c>
      <c r="AH890" t="s">
        <v>1220</v>
      </c>
      <c r="AI890" t="s">
        <v>3074</v>
      </c>
      <c r="AJ890" t="s">
        <v>3284</v>
      </c>
      <c r="AK890" t="s">
        <v>3274</v>
      </c>
      <c r="AL890" t="s">
        <v>3275</v>
      </c>
      <c r="AM890" t="s">
        <v>3028</v>
      </c>
      <c r="AN890" t="s">
        <v>3063</v>
      </c>
    </row>
    <row r="891" spans="1:40" x14ac:dyDescent="0.25">
      <c r="A891">
        <v>1112301166</v>
      </c>
      <c r="B891">
        <v>15532</v>
      </c>
      <c r="C891" t="s">
        <v>6339</v>
      </c>
      <c r="D891" t="s">
        <v>4534</v>
      </c>
      <c r="E891" s="8">
        <v>40151</v>
      </c>
      <c r="F891" t="s">
        <v>3440</v>
      </c>
      <c r="G891" t="s">
        <v>4024</v>
      </c>
      <c r="H891" s="8">
        <v>45710</v>
      </c>
      <c r="I891" s="8">
        <v>219512</v>
      </c>
      <c r="J891" t="s">
        <v>3041</v>
      </c>
      <c r="K891" s="8">
        <v>219512</v>
      </c>
      <c r="M891">
        <v>220</v>
      </c>
      <c r="N891">
        <v>100</v>
      </c>
      <c r="O891" t="s">
        <v>4038</v>
      </c>
      <c r="P891" t="s">
        <v>4086</v>
      </c>
      <c r="Q891" t="s">
        <v>4027</v>
      </c>
      <c r="R891" t="s">
        <v>6340</v>
      </c>
      <c r="S891" t="s">
        <v>4029</v>
      </c>
      <c r="T891" t="s">
        <v>3059</v>
      </c>
      <c r="U891" t="s">
        <v>4114</v>
      </c>
      <c r="V891" t="s">
        <v>4031</v>
      </c>
      <c r="W891" t="s">
        <v>4043</v>
      </c>
      <c r="X891" t="s">
        <v>5013</v>
      </c>
      <c r="Y891" t="s">
        <v>5014</v>
      </c>
      <c r="Z891" t="s">
        <v>3283</v>
      </c>
      <c r="AA891" t="s">
        <v>4357</v>
      </c>
      <c r="AB891" t="s">
        <v>4303</v>
      </c>
      <c r="AC891" t="s">
        <v>4036</v>
      </c>
      <c r="AD891" t="s">
        <v>4018</v>
      </c>
      <c r="AE891" t="s">
        <v>3060</v>
      </c>
      <c r="AF891" t="s">
        <v>4934</v>
      </c>
      <c r="AG891" t="s">
        <v>3298</v>
      </c>
      <c r="AH891" t="s">
        <v>1220</v>
      </c>
      <c r="AI891" t="s">
        <v>3074</v>
      </c>
      <c r="AJ891" t="s">
        <v>3284</v>
      </c>
      <c r="AK891" t="s">
        <v>3274</v>
      </c>
      <c r="AL891" t="s">
        <v>3275</v>
      </c>
      <c r="AM891" t="s">
        <v>3028</v>
      </c>
      <c r="AN891" t="s">
        <v>3063</v>
      </c>
    </row>
    <row r="892" spans="1:40" x14ac:dyDescent="0.25">
      <c r="A892">
        <v>14800600</v>
      </c>
      <c r="B892">
        <v>15533</v>
      </c>
      <c r="C892" t="s">
        <v>6335</v>
      </c>
      <c r="D892" t="s">
        <v>3440</v>
      </c>
      <c r="E892" s="8">
        <v>37645</v>
      </c>
      <c r="F892" t="s">
        <v>5112</v>
      </c>
      <c r="G892" t="s">
        <v>4024</v>
      </c>
      <c r="H892" s="8">
        <v>45710</v>
      </c>
      <c r="I892" s="8">
        <v>219512</v>
      </c>
      <c r="J892" t="s">
        <v>3041</v>
      </c>
      <c r="K892" s="8">
        <v>219512</v>
      </c>
      <c r="M892">
        <v>220</v>
      </c>
      <c r="N892">
        <v>100</v>
      </c>
      <c r="O892" t="s">
        <v>4038</v>
      </c>
      <c r="P892" t="s">
        <v>4142</v>
      </c>
      <c r="Q892" t="s">
        <v>4007</v>
      </c>
      <c r="R892" t="s">
        <v>6336</v>
      </c>
      <c r="S892" t="s">
        <v>5412</v>
      </c>
      <c r="T892" t="s">
        <v>3059</v>
      </c>
      <c r="U892" t="s">
        <v>5102</v>
      </c>
      <c r="V892" t="s">
        <v>4356</v>
      </c>
      <c r="W892" t="s">
        <v>4043</v>
      </c>
      <c r="X892" t="s">
        <v>3270</v>
      </c>
      <c r="Y892" t="s">
        <v>4238</v>
      </c>
      <c r="Z892" t="s">
        <v>3283</v>
      </c>
      <c r="AA892" t="s">
        <v>4357</v>
      </c>
      <c r="AB892" t="s">
        <v>4303</v>
      </c>
      <c r="AC892" t="s">
        <v>4036</v>
      </c>
      <c r="AD892" t="s">
        <v>4018</v>
      </c>
      <c r="AE892" t="s">
        <v>3060</v>
      </c>
      <c r="AF892" t="s">
        <v>3271</v>
      </c>
      <c r="AG892" t="s">
        <v>3265</v>
      </c>
      <c r="AH892" t="s">
        <v>1220</v>
      </c>
      <c r="AI892" t="s">
        <v>3074</v>
      </c>
      <c r="AJ892" t="s">
        <v>3284</v>
      </c>
      <c r="AK892" t="s">
        <v>3274</v>
      </c>
      <c r="AL892" t="s">
        <v>3275</v>
      </c>
      <c r="AM892" t="s">
        <v>3028</v>
      </c>
      <c r="AN892" t="s">
        <v>3063</v>
      </c>
    </row>
    <row r="893" spans="1:40" x14ac:dyDescent="0.25">
      <c r="A893">
        <v>1107529496</v>
      </c>
      <c r="B893">
        <v>15534</v>
      </c>
      <c r="C893" t="s">
        <v>6337</v>
      </c>
      <c r="D893" t="s">
        <v>3298</v>
      </c>
      <c r="E893" s="8">
        <v>43032</v>
      </c>
      <c r="F893" t="s">
        <v>3298</v>
      </c>
      <c r="G893" t="s">
        <v>4024</v>
      </c>
      <c r="H893" s="8">
        <v>45710</v>
      </c>
      <c r="I893" s="8">
        <v>219512</v>
      </c>
      <c r="J893" t="s">
        <v>3041</v>
      </c>
      <c r="K893" s="8">
        <v>219512</v>
      </c>
      <c r="M893">
        <v>220</v>
      </c>
      <c r="N893">
        <v>100</v>
      </c>
      <c r="O893" t="s">
        <v>4038</v>
      </c>
      <c r="P893" t="s">
        <v>4445</v>
      </c>
      <c r="Q893" t="s">
        <v>4027</v>
      </c>
      <c r="R893" t="s">
        <v>6338</v>
      </c>
      <c r="S893" t="s">
        <v>4029</v>
      </c>
      <c r="T893" t="s">
        <v>3059</v>
      </c>
      <c r="U893" t="s">
        <v>4114</v>
      </c>
      <c r="V893" t="s">
        <v>4031</v>
      </c>
      <c r="W893" t="s">
        <v>4043</v>
      </c>
      <c r="X893" t="s">
        <v>5013</v>
      </c>
      <c r="Y893" t="s">
        <v>5014</v>
      </c>
      <c r="Z893" t="s">
        <v>3283</v>
      </c>
      <c r="AA893" t="s">
        <v>4357</v>
      </c>
      <c r="AB893" t="s">
        <v>4303</v>
      </c>
      <c r="AC893" t="s">
        <v>4036</v>
      </c>
      <c r="AD893" t="s">
        <v>4018</v>
      </c>
      <c r="AE893" t="s">
        <v>3060</v>
      </c>
      <c r="AF893" t="s">
        <v>4934</v>
      </c>
      <c r="AG893" t="s">
        <v>3298</v>
      </c>
      <c r="AH893" t="s">
        <v>1220</v>
      </c>
      <c r="AI893" t="s">
        <v>3074</v>
      </c>
      <c r="AJ893" t="s">
        <v>3284</v>
      </c>
      <c r="AK893" t="s">
        <v>3274</v>
      </c>
      <c r="AL893" t="s">
        <v>3275</v>
      </c>
      <c r="AM893" t="s">
        <v>3028</v>
      </c>
      <c r="AN893" t="s">
        <v>3063</v>
      </c>
    </row>
    <row r="894" spans="1:40" x14ac:dyDescent="0.25">
      <c r="A894">
        <v>86087990</v>
      </c>
      <c r="B894">
        <v>15535</v>
      </c>
      <c r="C894" t="s">
        <v>6331</v>
      </c>
      <c r="D894" t="s">
        <v>4370</v>
      </c>
      <c r="E894" s="8">
        <v>37883</v>
      </c>
      <c r="F894" t="s">
        <v>4370</v>
      </c>
      <c r="G894" t="s">
        <v>4024</v>
      </c>
      <c r="H894" s="8">
        <v>45710</v>
      </c>
      <c r="I894" s="8">
        <v>219512</v>
      </c>
      <c r="J894" t="s">
        <v>3041</v>
      </c>
      <c r="K894" s="8">
        <v>219512</v>
      </c>
      <c r="M894">
        <v>220</v>
      </c>
      <c r="N894">
        <v>100</v>
      </c>
      <c r="O894" t="s">
        <v>4038</v>
      </c>
      <c r="P894" t="s">
        <v>4006</v>
      </c>
      <c r="Q894" t="s">
        <v>4007</v>
      </c>
      <c r="R894" t="s">
        <v>6332</v>
      </c>
      <c r="S894" t="s">
        <v>5754</v>
      </c>
      <c r="T894" t="s">
        <v>3059</v>
      </c>
      <c r="U894" t="s">
        <v>4373</v>
      </c>
      <c r="V894" t="s">
        <v>4031</v>
      </c>
      <c r="W894" t="s">
        <v>4043</v>
      </c>
      <c r="X894" t="s">
        <v>4032</v>
      </c>
      <c r="Y894" t="s">
        <v>4033</v>
      </c>
      <c r="Z894" t="s">
        <v>3283</v>
      </c>
      <c r="AA894" t="s">
        <v>4357</v>
      </c>
      <c r="AB894" t="s">
        <v>4303</v>
      </c>
      <c r="AC894" t="s">
        <v>4036</v>
      </c>
      <c r="AD894" t="s">
        <v>4018</v>
      </c>
      <c r="AE894" t="s">
        <v>3060</v>
      </c>
      <c r="AF894" t="s">
        <v>3282</v>
      </c>
      <c r="AG894" t="s">
        <v>3258</v>
      </c>
      <c r="AH894" t="s">
        <v>1220</v>
      </c>
      <c r="AI894" t="s">
        <v>3074</v>
      </c>
      <c r="AJ894" t="s">
        <v>3284</v>
      </c>
      <c r="AK894" t="s">
        <v>3274</v>
      </c>
      <c r="AL894" t="s">
        <v>3275</v>
      </c>
      <c r="AM894" t="s">
        <v>3028</v>
      </c>
      <c r="AN894" t="s">
        <v>3063</v>
      </c>
    </row>
    <row r="895" spans="1:40" x14ac:dyDescent="0.25">
      <c r="A895">
        <v>75091868</v>
      </c>
      <c r="B895">
        <v>15536</v>
      </c>
      <c r="C895" t="s">
        <v>6333</v>
      </c>
      <c r="D895" t="s">
        <v>5064</v>
      </c>
      <c r="E895" s="8">
        <v>35710</v>
      </c>
      <c r="F895" t="s">
        <v>5064</v>
      </c>
      <c r="G895" t="s">
        <v>4024</v>
      </c>
      <c r="H895" s="8">
        <v>45710</v>
      </c>
      <c r="I895" s="8">
        <v>219512</v>
      </c>
      <c r="J895" t="s">
        <v>3041</v>
      </c>
      <c r="K895" s="8">
        <v>219512</v>
      </c>
      <c r="M895">
        <v>220</v>
      </c>
      <c r="N895">
        <v>100</v>
      </c>
      <c r="O895" t="s">
        <v>4038</v>
      </c>
      <c r="P895" t="s">
        <v>4055</v>
      </c>
      <c r="Q895" t="s">
        <v>4046</v>
      </c>
      <c r="R895" t="s">
        <v>6334</v>
      </c>
      <c r="S895" t="s">
        <v>3100</v>
      </c>
      <c r="T895" t="s">
        <v>3059</v>
      </c>
      <c r="U895" t="s">
        <v>4387</v>
      </c>
      <c r="V895" t="s">
        <v>4356</v>
      </c>
      <c r="W895" t="s">
        <v>4043</v>
      </c>
      <c r="X895" t="s">
        <v>3270</v>
      </c>
      <c r="Y895" t="s">
        <v>4238</v>
      </c>
      <c r="Z895" t="s">
        <v>3283</v>
      </c>
      <c r="AA895" t="s">
        <v>4357</v>
      </c>
      <c r="AB895" t="s">
        <v>4303</v>
      </c>
      <c r="AC895" t="s">
        <v>4036</v>
      </c>
      <c r="AD895" t="s">
        <v>4018</v>
      </c>
      <c r="AE895" t="s">
        <v>3060</v>
      </c>
      <c r="AF895" t="s">
        <v>3271</v>
      </c>
      <c r="AG895" t="s">
        <v>3265</v>
      </c>
      <c r="AH895" t="s">
        <v>1220</v>
      </c>
      <c r="AI895" t="s">
        <v>3074</v>
      </c>
      <c r="AJ895" t="s">
        <v>3284</v>
      </c>
      <c r="AK895" t="s">
        <v>3274</v>
      </c>
      <c r="AL895" t="s">
        <v>3275</v>
      </c>
      <c r="AM895" t="s">
        <v>3028</v>
      </c>
      <c r="AN895" t="s">
        <v>3063</v>
      </c>
    </row>
    <row r="896" spans="1:40" x14ac:dyDescent="0.25">
      <c r="A896">
        <v>5825642</v>
      </c>
      <c r="B896">
        <v>15537</v>
      </c>
      <c r="C896" t="s">
        <v>6343</v>
      </c>
      <c r="D896" t="s">
        <v>3309</v>
      </c>
      <c r="E896" s="8">
        <v>36403</v>
      </c>
      <c r="F896" t="s">
        <v>3309</v>
      </c>
      <c r="G896" t="s">
        <v>4024</v>
      </c>
      <c r="H896" s="8">
        <v>45712</v>
      </c>
      <c r="I896" s="8">
        <v>46441</v>
      </c>
      <c r="J896" t="s">
        <v>3041</v>
      </c>
      <c r="K896" s="8">
        <v>219512</v>
      </c>
      <c r="M896">
        <v>220</v>
      </c>
      <c r="N896">
        <v>100</v>
      </c>
      <c r="O896" t="s">
        <v>4038</v>
      </c>
      <c r="P896" t="s">
        <v>4055</v>
      </c>
      <c r="Q896" t="s">
        <v>4027</v>
      </c>
      <c r="R896" t="s">
        <v>6344</v>
      </c>
      <c r="S896" t="s">
        <v>4717</v>
      </c>
      <c r="T896" t="s">
        <v>3063</v>
      </c>
      <c r="U896" t="s">
        <v>4438</v>
      </c>
      <c r="V896" t="s">
        <v>4042</v>
      </c>
      <c r="W896" t="s">
        <v>4190</v>
      </c>
      <c r="X896" t="s">
        <v>3574</v>
      </c>
      <c r="Y896" t="s">
        <v>4258</v>
      </c>
      <c r="Z896" t="s">
        <v>3671</v>
      </c>
      <c r="AA896" t="s">
        <v>4703</v>
      </c>
      <c r="AB896" t="s">
        <v>4097</v>
      </c>
      <c r="AC896" t="s">
        <v>4036</v>
      </c>
      <c r="AD896" t="s">
        <v>4018</v>
      </c>
      <c r="AE896" t="s">
        <v>3060</v>
      </c>
      <c r="AF896" t="s">
        <v>3575</v>
      </c>
      <c r="AG896" t="s">
        <v>3309</v>
      </c>
      <c r="AH896" t="s">
        <v>815</v>
      </c>
      <c r="AI896" t="s">
        <v>3048</v>
      </c>
      <c r="AJ896" t="s">
        <v>3672</v>
      </c>
      <c r="AK896" t="s">
        <v>3274</v>
      </c>
      <c r="AL896" t="s">
        <v>3275</v>
      </c>
      <c r="AM896" t="s">
        <v>3028</v>
      </c>
      <c r="AN896" t="s">
        <v>3063</v>
      </c>
    </row>
    <row r="897" spans="1:40" x14ac:dyDescent="0.25">
      <c r="A897">
        <v>71221336</v>
      </c>
      <c r="B897">
        <v>15543</v>
      </c>
      <c r="C897" t="s">
        <v>6341</v>
      </c>
      <c r="D897" t="s">
        <v>5439</v>
      </c>
      <c r="E897" s="8">
        <v>35915</v>
      </c>
      <c r="F897" t="s">
        <v>3265</v>
      </c>
      <c r="G897" t="s">
        <v>4024</v>
      </c>
      <c r="H897" s="8">
        <v>45712</v>
      </c>
      <c r="I897" s="8">
        <v>219512</v>
      </c>
      <c r="J897" t="s">
        <v>3041</v>
      </c>
      <c r="K897" s="8">
        <v>219512</v>
      </c>
      <c r="M897">
        <v>220</v>
      </c>
      <c r="N897">
        <v>100</v>
      </c>
      <c r="O897" t="s">
        <v>4038</v>
      </c>
      <c r="P897" t="s">
        <v>4177</v>
      </c>
      <c r="Q897" t="s">
        <v>4027</v>
      </c>
      <c r="R897" t="s">
        <v>6342</v>
      </c>
      <c r="S897" t="s">
        <v>4165</v>
      </c>
      <c r="T897" t="s">
        <v>3097</v>
      </c>
      <c r="U897" t="s">
        <v>4049</v>
      </c>
      <c r="V897" t="s">
        <v>4011</v>
      </c>
      <c r="W897" t="s">
        <v>4043</v>
      </c>
      <c r="X897" t="s">
        <v>3270</v>
      </c>
      <c r="Y897" t="s">
        <v>4238</v>
      </c>
      <c r="Z897" t="s">
        <v>3283</v>
      </c>
      <c r="AA897" t="s">
        <v>4357</v>
      </c>
      <c r="AB897" t="s">
        <v>4303</v>
      </c>
      <c r="AC897" t="s">
        <v>4017</v>
      </c>
      <c r="AD897" t="s">
        <v>4018</v>
      </c>
      <c r="AE897" t="s">
        <v>3060</v>
      </c>
      <c r="AF897" t="s">
        <v>3271</v>
      </c>
      <c r="AG897" t="s">
        <v>3265</v>
      </c>
      <c r="AH897" t="s">
        <v>1220</v>
      </c>
      <c r="AI897" t="s">
        <v>3074</v>
      </c>
      <c r="AJ897" t="s">
        <v>3284</v>
      </c>
      <c r="AK897" t="s">
        <v>3274</v>
      </c>
      <c r="AL897" t="s">
        <v>3275</v>
      </c>
      <c r="AM897" t="s">
        <v>3028</v>
      </c>
      <c r="AN897" t="s">
        <v>3063</v>
      </c>
    </row>
    <row r="898" spans="1:40" x14ac:dyDescent="0.25">
      <c r="A898">
        <v>1117810527</v>
      </c>
      <c r="B898">
        <v>15553</v>
      </c>
      <c r="C898" t="s">
        <v>6345</v>
      </c>
      <c r="D898" t="s">
        <v>6346</v>
      </c>
      <c r="E898" s="8">
        <v>44209</v>
      </c>
      <c r="F898" t="s">
        <v>4004</v>
      </c>
      <c r="G898" t="s">
        <v>4024</v>
      </c>
      <c r="H898" s="8">
        <v>45713</v>
      </c>
      <c r="I898" s="8">
        <v>219512</v>
      </c>
      <c r="J898" t="s">
        <v>3041</v>
      </c>
      <c r="K898" s="8">
        <v>219512</v>
      </c>
      <c r="M898">
        <v>220</v>
      </c>
      <c r="N898">
        <v>100</v>
      </c>
      <c r="O898" t="s">
        <v>4038</v>
      </c>
      <c r="P898" t="s">
        <v>4055</v>
      </c>
      <c r="Q898" t="s">
        <v>4046</v>
      </c>
      <c r="R898" t="s">
        <v>6347</v>
      </c>
      <c r="S898" t="s">
        <v>4140</v>
      </c>
      <c r="T898" t="s">
        <v>3063</v>
      </c>
      <c r="U898" t="s">
        <v>4063</v>
      </c>
      <c r="V898" t="s">
        <v>4042</v>
      </c>
      <c r="W898" t="s">
        <v>4043</v>
      </c>
      <c r="X898" t="s">
        <v>4032</v>
      </c>
      <c r="Y898" t="s">
        <v>4033</v>
      </c>
      <c r="Z898" t="s">
        <v>3958</v>
      </c>
      <c r="AA898" t="s">
        <v>4034</v>
      </c>
      <c r="AB898" t="s">
        <v>4044</v>
      </c>
      <c r="AC898" t="s">
        <v>4036</v>
      </c>
      <c r="AD898" t="s">
        <v>4018</v>
      </c>
      <c r="AE898" t="s">
        <v>3060</v>
      </c>
      <c r="AF898" t="s">
        <v>3282</v>
      </c>
      <c r="AG898" t="s">
        <v>3258</v>
      </c>
      <c r="AH898" t="s">
        <v>2500</v>
      </c>
      <c r="AI898" t="s">
        <v>3074</v>
      </c>
      <c r="AJ898" t="s">
        <v>3959</v>
      </c>
      <c r="AK898" t="s">
        <v>3274</v>
      </c>
      <c r="AL898" t="s">
        <v>3275</v>
      </c>
      <c r="AM898" t="s">
        <v>3028</v>
      </c>
      <c r="AN898" t="s">
        <v>3063</v>
      </c>
    </row>
    <row r="899" spans="1:40" x14ac:dyDescent="0.25">
      <c r="A899">
        <v>1007672946</v>
      </c>
      <c r="B899">
        <v>15557</v>
      </c>
      <c r="C899" t="s">
        <v>6348</v>
      </c>
      <c r="D899" t="s">
        <v>4845</v>
      </c>
      <c r="E899" s="8">
        <v>43298</v>
      </c>
      <c r="F899" t="s">
        <v>3337</v>
      </c>
      <c r="G899" t="s">
        <v>4024</v>
      </c>
      <c r="H899" s="8">
        <v>45714</v>
      </c>
      <c r="I899" s="8">
        <v>219512</v>
      </c>
      <c r="J899" t="s">
        <v>3041</v>
      </c>
      <c r="K899" s="8">
        <v>219512</v>
      </c>
      <c r="M899">
        <v>220</v>
      </c>
      <c r="N899">
        <v>100</v>
      </c>
      <c r="O899" t="s">
        <v>4038</v>
      </c>
      <c r="P899" t="s">
        <v>4737</v>
      </c>
      <c r="Q899" t="s">
        <v>4027</v>
      </c>
      <c r="R899" t="s">
        <v>6349</v>
      </c>
      <c r="S899" t="s">
        <v>5393</v>
      </c>
      <c r="T899" t="s">
        <v>3063</v>
      </c>
      <c r="U899" t="s">
        <v>4742</v>
      </c>
      <c r="V899" t="s">
        <v>4042</v>
      </c>
      <c r="W899" t="s">
        <v>4043</v>
      </c>
      <c r="X899" t="s">
        <v>4743</v>
      </c>
      <c r="Y899" t="s">
        <v>4744</v>
      </c>
      <c r="Z899" t="s">
        <v>5394</v>
      </c>
      <c r="AA899" t="s">
        <v>5395</v>
      </c>
      <c r="AB899" t="s">
        <v>4097</v>
      </c>
      <c r="AC899" t="s">
        <v>4036</v>
      </c>
      <c r="AD899" t="s">
        <v>4018</v>
      </c>
      <c r="AE899" t="s">
        <v>3060</v>
      </c>
      <c r="AF899" t="s">
        <v>3575</v>
      </c>
      <c r="AG899" t="s">
        <v>3337</v>
      </c>
      <c r="AH899" t="s">
        <v>815</v>
      </c>
      <c r="AI899" t="s">
        <v>3048</v>
      </c>
      <c r="AJ899" t="s">
        <v>5396</v>
      </c>
      <c r="AK899" t="s">
        <v>3274</v>
      </c>
      <c r="AL899" t="s">
        <v>3275</v>
      </c>
      <c r="AM899" t="s">
        <v>3028</v>
      </c>
      <c r="AN899" t="s">
        <v>3063</v>
      </c>
    </row>
    <row r="900" spans="1:40" x14ac:dyDescent="0.25">
      <c r="A900">
        <v>1003152319</v>
      </c>
      <c r="B900">
        <v>15558</v>
      </c>
      <c r="C900" t="s">
        <v>6350</v>
      </c>
      <c r="D900" t="s">
        <v>6351</v>
      </c>
      <c r="E900" s="8">
        <v>42887</v>
      </c>
      <c r="F900" t="s">
        <v>3298</v>
      </c>
      <c r="G900" t="s">
        <v>4024</v>
      </c>
      <c r="H900" s="8">
        <v>45714</v>
      </c>
      <c r="I900" s="8">
        <v>46443</v>
      </c>
      <c r="J900" t="s">
        <v>3041</v>
      </c>
      <c r="K900" s="8">
        <v>219512</v>
      </c>
      <c r="M900">
        <v>220</v>
      </c>
      <c r="N900">
        <v>100</v>
      </c>
      <c r="O900" t="s">
        <v>4067</v>
      </c>
      <c r="P900" t="s">
        <v>4055</v>
      </c>
      <c r="Q900" t="s">
        <v>4046</v>
      </c>
      <c r="R900" t="s">
        <v>6352</v>
      </c>
      <c r="S900" t="s">
        <v>4140</v>
      </c>
      <c r="T900" t="s">
        <v>3063</v>
      </c>
      <c r="U900" t="s">
        <v>4114</v>
      </c>
      <c r="V900" t="s">
        <v>4042</v>
      </c>
      <c r="W900" t="s">
        <v>4190</v>
      </c>
      <c r="X900" t="s">
        <v>3303</v>
      </c>
      <c r="Y900" t="s">
        <v>4115</v>
      </c>
      <c r="Z900" t="s">
        <v>3305</v>
      </c>
      <c r="AA900" t="s">
        <v>4096</v>
      </c>
      <c r="AB900" t="s">
        <v>4118</v>
      </c>
      <c r="AC900" t="s">
        <v>4036</v>
      </c>
      <c r="AD900" t="s">
        <v>4018</v>
      </c>
      <c r="AE900" t="s">
        <v>3060</v>
      </c>
      <c r="AF900" t="s">
        <v>3304</v>
      </c>
      <c r="AG900" t="s">
        <v>3298</v>
      </c>
      <c r="AH900" t="s">
        <v>815</v>
      </c>
      <c r="AI900" t="s">
        <v>3074</v>
      </c>
      <c r="AJ900" t="s">
        <v>3306</v>
      </c>
      <c r="AK900" t="s">
        <v>3274</v>
      </c>
      <c r="AL900" t="s">
        <v>3275</v>
      </c>
      <c r="AM900" t="s">
        <v>3028</v>
      </c>
      <c r="AN900" t="s">
        <v>3063</v>
      </c>
    </row>
    <row r="901" spans="1:40" x14ac:dyDescent="0.25">
      <c r="A901">
        <v>6618760</v>
      </c>
      <c r="B901">
        <v>15578</v>
      </c>
      <c r="C901" t="s">
        <v>6357</v>
      </c>
      <c r="D901" t="s">
        <v>4004</v>
      </c>
      <c r="E901" s="8">
        <v>45009</v>
      </c>
      <c r="F901" t="s">
        <v>3298</v>
      </c>
      <c r="G901" t="s">
        <v>4024</v>
      </c>
      <c r="H901" s="8">
        <v>45719</v>
      </c>
      <c r="I901" s="8">
        <v>46448</v>
      </c>
      <c r="J901" t="s">
        <v>3041</v>
      </c>
      <c r="K901" s="8">
        <v>219512</v>
      </c>
      <c r="M901">
        <v>220</v>
      </c>
      <c r="N901">
        <v>100</v>
      </c>
      <c r="O901" t="s">
        <v>4067</v>
      </c>
      <c r="P901" t="s">
        <v>4112</v>
      </c>
      <c r="Q901" t="s">
        <v>4027</v>
      </c>
      <c r="R901" t="s">
        <v>6358</v>
      </c>
      <c r="S901" t="s">
        <v>4041</v>
      </c>
      <c r="T901" t="s">
        <v>3063</v>
      </c>
      <c r="U901" t="s">
        <v>4114</v>
      </c>
      <c r="V901" t="s">
        <v>4042</v>
      </c>
      <c r="W901" t="s">
        <v>4190</v>
      </c>
      <c r="X901" t="s">
        <v>3303</v>
      </c>
      <c r="Y901" t="s">
        <v>4115</v>
      </c>
      <c r="Z901" t="s">
        <v>3305</v>
      </c>
      <c r="AA901" t="s">
        <v>4096</v>
      </c>
      <c r="AB901" t="s">
        <v>4118</v>
      </c>
      <c r="AC901" t="s">
        <v>4036</v>
      </c>
      <c r="AD901" t="s">
        <v>5696</v>
      </c>
      <c r="AE901" t="s">
        <v>3060</v>
      </c>
      <c r="AF901" t="s">
        <v>3304</v>
      </c>
      <c r="AG901" t="s">
        <v>3298</v>
      </c>
      <c r="AH901" t="s">
        <v>815</v>
      </c>
      <c r="AI901" t="s">
        <v>3074</v>
      </c>
      <c r="AJ901" t="s">
        <v>3306</v>
      </c>
      <c r="AK901" t="s">
        <v>3274</v>
      </c>
      <c r="AL901" t="s">
        <v>3275</v>
      </c>
      <c r="AM901" t="s">
        <v>3028</v>
      </c>
      <c r="AN901" t="s">
        <v>3063</v>
      </c>
    </row>
    <row r="902" spans="1:40" x14ac:dyDescent="0.25">
      <c r="A902">
        <v>1019086533</v>
      </c>
      <c r="B902">
        <v>15581</v>
      </c>
      <c r="C902" t="s">
        <v>6372</v>
      </c>
      <c r="D902" t="s">
        <v>4004</v>
      </c>
      <c r="E902" s="8">
        <v>40819</v>
      </c>
      <c r="F902" t="s">
        <v>4004</v>
      </c>
      <c r="G902" t="s">
        <v>4024</v>
      </c>
      <c r="H902" s="8">
        <v>45719</v>
      </c>
      <c r="I902" s="8">
        <v>46448</v>
      </c>
      <c r="J902" t="s">
        <v>3041</v>
      </c>
      <c r="K902" s="8">
        <v>219512</v>
      </c>
      <c r="M902">
        <v>220</v>
      </c>
      <c r="N902">
        <v>100</v>
      </c>
      <c r="O902" t="s">
        <v>4038</v>
      </c>
      <c r="P902" t="s">
        <v>4039</v>
      </c>
      <c r="Q902" t="s">
        <v>4027</v>
      </c>
      <c r="R902" t="s">
        <v>6373</v>
      </c>
      <c r="S902" t="s">
        <v>6374</v>
      </c>
      <c r="T902" t="s">
        <v>4079</v>
      </c>
      <c r="U902" t="s">
        <v>4063</v>
      </c>
      <c r="V902" t="s">
        <v>4011</v>
      </c>
      <c r="W902" t="s">
        <v>4190</v>
      </c>
      <c r="X902" t="s">
        <v>4174</v>
      </c>
      <c r="Y902" t="s">
        <v>4175</v>
      </c>
      <c r="Z902" t="s">
        <v>3293</v>
      </c>
      <c r="AA902" t="s">
        <v>4082</v>
      </c>
      <c r="AB902" t="s">
        <v>4083</v>
      </c>
      <c r="AC902" t="s">
        <v>4017</v>
      </c>
      <c r="AD902" t="s">
        <v>4018</v>
      </c>
      <c r="AE902" t="s">
        <v>3188</v>
      </c>
      <c r="AF902" t="s">
        <v>3093</v>
      </c>
      <c r="AG902" t="s">
        <v>3292</v>
      </c>
      <c r="AH902" t="s">
        <v>3294</v>
      </c>
      <c r="AI902" t="s">
        <v>3295</v>
      </c>
      <c r="AJ902" t="s">
        <v>3296</v>
      </c>
      <c r="AK902" t="s">
        <v>3285</v>
      </c>
      <c r="AL902" t="s">
        <v>3275</v>
      </c>
      <c r="AM902" t="s">
        <v>3189</v>
      </c>
      <c r="AN902" t="s">
        <v>3055</v>
      </c>
    </row>
    <row r="903" spans="1:40" x14ac:dyDescent="0.25">
      <c r="A903">
        <v>1026582889</v>
      </c>
      <c r="B903">
        <v>15586</v>
      </c>
      <c r="C903" t="s">
        <v>6367</v>
      </c>
      <c r="D903" t="s">
        <v>4004</v>
      </c>
      <c r="E903" s="8">
        <v>41425</v>
      </c>
      <c r="F903" t="s">
        <v>4004</v>
      </c>
      <c r="G903" t="s">
        <v>4024</v>
      </c>
      <c r="H903" s="8">
        <v>45719</v>
      </c>
      <c r="I903" s="8">
        <v>219512</v>
      </c>
      <c r="J903" t="s">
        <v>3041</v>
      </c>
      <c r="K903" s="8">
        <v>219512</v>
      </c>
      <c r="M903">
        <v>220</v>
      </c>
      <c r="N903">
        <v>100</v>
      </c>
      <c r="O903" t="s">
        <v>4038</v>
      </c>
      <c r="P903" t="s">
        <v>4177</v>
      </c>
      <c r="Q903" t="s">
        <v>4046</v>
      </c>
      <c r="R903" t="s">
        <v>6368</v>
      </c>
      <c r="S903" t="s">
        <v>3100</v>
      </c>
      <c r="T903" t="s">
        <v>3063</v>
      </c>
      <c r="U903" t="s">
        <v>4063</v>
      </c>
      <c r="V903" t="s">
        <v>4042</v>
      </c>
      <c r="W903" t="s">
        <v>4043</v>
      </c>
      <c r="X903" t="s">
        <v>4032</v>
      </c>
      <c r="Y903" t="s">
        <v>4033</v>
      </c>
      <c r="Z903" t="s">
        <v>4057</v>
      </c>
      <c r="AA903" t="s">
        <v>4058</v>
      </c>
      <c r="AB903" t="s">
        <v>4059</v>
      </c>
      <c r="AC903" t="s">
        <v>4036</v>
      </c>
      <c r="AD903" t="s">
        <v>4018</v>
      </c>
      <c r="AE903" t="s">
        <v>3060</v>
      </c>
      <c r="AF903" t="s">
        <v>3282</v>
      </c>
      <c r="AG903" t="s">
        <v>3258</v>
      </c>
      <c r="AH903" t="s">
        <v>4060</v>
      </c>
      <c r="AI903" t="s">
        <v>3074</v>
      </c>
      <c r="AJ903" t="s">
        <v>3306</v>
      </c>
      <c r="AK903" t="s">
        <v>3274</v>
      </c>
      <c r="AL903" t="s">
        <v>3275</v>
      </c>
      <c r="AM903" t="s">
        <v>3028</v>
      </c>
      <c r="AN903" t="s">
        <v>3063</v>
      </c>
    </row>
    <row r="904" spans="1:40" x14ac:dyDescent="0.25">
      <c r="A904">
        <v>1107085603</v>
      </c>
      <c r="B904">
        <v>15682</v>
      </c>
      <c r="C904" t="s">
        <v>6370</v>
      </c>
      <c r="D904" t="s">
        <v>3298</v>
      </c>
      <c r="E904" s="8">
        <v>41226</v>
      </c>
      <c r="F904" t="s">
        <v>3298</v>
      </c>
      <c r="G904" t="s">
        <v>4024</v>
      </c>
      <c r="H904" s="8">
        <v>45719</v>
      </c>
      <c r="I904" s="8">
        <v>219512</v>
      </c>
      <c r="J904" t="s">
        <v>3041</v>
      </c>
      <c r="K904" s="8">
        <v>219512</v>
      </c>
      <c r="M904">
        <v>220</v>
      </c>
      <c r="N904">
        <v>100</v>
      </c>
      <c r="O904" t="s">
        <v>4038</v>
      </c>
      <c r="P904" t="s">
        <v>4006</v>
      </c>
      <c r="Q904" t="s">
        <v>4027</v>
      </c>
      <c r="R904" t="s">
        <v>6371</v>
      </c>
      <c r="S904" t="s">
        <v>3956</v>
      </c>
      <c r="T904" t="s">
        <v>3079</v>
      </c>
      <c r="U904" t="s">
        <v>4114</v>
      </c>
      <c r="V904" t="s">
        <v>4575</v>
      </c>
      <c r="W904" t="s">
        <v>4043</v>
      </c>
      <c r="X904" t="s">
        <v>6355</v>
      </c>
      <c r="Y904" t="s">
        <v>6356</v>
      </c>
      <c r="Z904" t="s">
        <v>3272</v>
      </c>
      <c r="AA904" t="s">
        <v>4348</v>
      </c>
      <c r="AB904" t="s">
        <v>4322</v>
      </c>
      <c r="AC904" t="s">
        <v>4017</v>
      </c>
      <c r="AD904" t="s">
        <v>4018</v>
      </c>
      <c r="AE904" t="s">
        <v>4127</v>
      </c>
      <c r="AF904" t="s">
        <v>3271</v>
      </c>
      <c r="AG904" t="s">
        <v>3265</v>
      </c>
      <c r="AH904" t="s">
        <v>797</v>
      </c>
      <c r="AI904" t="s">
        <v>3048</v>
      </c>
      <c r="AJ904" t="s">
        <v>3273</v>
      </c>
      <c r="AK904" t="s">
        <v>3285</v>
      </c>
      <c r="AL904" t="s">
        <v>3275</v>
      </c>
      <c r="AM904" t="s">
        <v>3081</v>
      </c>
      <c r="AN904" t="s">
        <v>3063</v>
      </c>
    </row>
    <row r="905" spans="1:40" x14ac:dyDescent="0.25">
      <c r="A905">
        <v>1098606815</v>
      </c>
      <c r="B905">
        <v>15683</v>
      </c>
      <c r="C905" t="s">
        <v>6353</v>
      </c>
      <c r="D905" t="s">
        <v>5166</v>
      </c>
      <c r="E905" s="8">
        <v>38008</v>
      </c>
      <c r="F905" t="s">
        <v>5166</v>
      </c>
      <c r="G905" t="s">
        <v>4024</v>
      </c>
      <c r="H905" s="8">
        <v>45719</v>
      </c>
      <c r="I905" s="8">
        <v>219512</v>
      </c>
      <c r="J905" t="s">
        <v>3041</v>
      </c>
      <c r="K905" s="8">
        <v>219512</v>
      </c>
      <c r="M905">
        <v>220</v>
      </c>
      <c r="N905">
        <v>100</v>
      </c>
      <c r="O905" t="s">
        <v>4038</v>
      </c>
      <c r="P905" t="s">
        <v>4006</v>
      </c>
      <c r="Q905" t="s">
        <v>4027</v>
      </c>
      <c r="R905" t="s">
        <v>6354</v>
      </c>
      <c r="S905" t="s">
        <v>3956</v>
      </c>
      <c r="T905" t="s">
        <v>3079</v>
      </c>
      <c r="U905" t="s">
        <v>5170</v>
      </c>
      <c r="V905" t="s">
        <v>4575</v>
      </c>
      <c r="W905" t="s">
        <v>4043</v>
      </c>
      <c r="X905" t="s">
        <v>6355</v>
      </c>
      <c r="Y905" t="s">
        <v>6356</v>
      </c>
      <c r="Z905" t="s">
        <v>3272</v>
      </c>
      <c r="AA905" t="s">
        <v>4348</v>
      </c>
      <c r="AB905" t="s">
        <v>4322</v>
      </c>
      <c r="AC905" t="s">
        <v>4017</v>
      </c>
      <c r="AD905" t="s">
        <v>4018</v>
      </c>
      <c r="AE905" t="s">
        <v>4127</v>
      </c>
      <c r="AF905" t="s">
        <v>3271</v>
      </c>
      <c r="AG905" t="s">
        <v>3265</v>
      </c>
      <c r="AH905" t="s">
        <v>797</v>
      </c>
      <c r="AI905" t="s">
        <v>3048</v>
      </c>
      <c r="AJ905" t="s">
        <v>3273</v>
      </c>
      <c r="AK905" t="s">
        <v>3285</v>
      </c>
      <c r="AL905" t="s">
        <v>3275</v>
      </c>
      <c r="AM905" t="s">
        <v>3081</v>
      </c>
      <c r="AN905" t="s">
        <v>3063</v>
      </c>
    </row>
    <row r="906" spans="1:40" x14ac:dyDescent="0.25">
      <c r="A906">
        <v>1073675407</v>
      </c>
      <c r="B906">
        <v>15684</v>
      </c>
      <c r="C906" t="s">
        <v>6359</v>
      </c>
      <c r="D906" t="s">
        <v>5675</v>
      </c>
      <c r="E906" s="8">
        <v>39142</v>
      </c>
      <c r="F906" t="s">
        <v>4004</v>
      </c>
      <c r="G906" t="s">
        <v>6360</v>
      </c>
      <c r="H906" s="8">
        <v>45719</v>
      </c>
      <c r="I906" s="8">
        <v>219512</v>
      </c>
      <c r="J906" t="s">
        <v>3041</v>
      </c>
      <c r="K906" s="8">
        <v>219512</v>
      </c>
      <c r="M906">
        <v>220</v>
      </c>
      <c r="N906">
        <v>100</v>
      </c>
      <c r="O906" t="s">
        <v>4067</v>
      </c>
      <c r="P906" t="s">
        <v>4039</v>
      </c>
      <c r="Q906" t="s">
        <v>4027</v>
      </c>
      <c r="R906" t="s">
        <v>6361</v>
      </c>
      <c r="S906" t="s">
        <v>6362</v>
      </c>
      <c r="T906" t="s">
        <v>3063</v>
      </c>
      <c r="U906" t="s">
        <v>4030</v>
      </c>
      <c r="V906" t="s">
        <v>4011</v>
      </c>
      <c r="W906" t="s">
        <v>4043</v>
      </c>
      <c r="X906" t="s">
        <v>4032</v>
      </c>
      <c r="Y906" t="s">
        <v>4033</v>
      </c>
      <c r="Z906" t="s">
        <v>6363</v>
      </c>
      <c r="AA906" t="s">
        <v>6364</v>
      </c>
      <c r="AB906" t="s">
        <v>6369</v>
      </c>
      <c r="AC906" t="s">
        <v>6366</v>
      </c>
      <c r="AD906" t="s">
        <v>4018</v>
      </c>
      <c r="AE906" t="s">
        <v>3060</v>
      </c>
      <c r="AF906" t="s">
        <v>3282</v>
      </c>
      <c r="AG906" t="s">
        <v>3258</v>
      </c>
      <c r="AH906" t="s">
        <v>1648</v>
      </c>
      <c r="AI906" t="s">
        <v>1648</v>
      </c>
      <c r="AJ906" t="s">
        <v>1444</v>
      </c>
      <c r="AK906" t="s">
        <v>3274</v>
      </c>
      <c r="AL906" t="s">
        <v>1648</v>
      </c>
      <c r="AM906" t="s">
        <v>3028</v>
      </c>
      <c r="AN906" t="s">
        <v>3063</v>
      </c>
    </row>
    <row r="907" spans="1:40" x14ac:dyDescent="0.25">
      <c r="A907">
        <v>1010173055</v>
      </c>
      <c r="B907">
        <v>15688</v>
      </c>
      <c r="C907" t="s">
        <v>3955</v>
      </c>
      <c r="D907" t="s">
        <v>4004</v>
      </c>
      <c r="E907" s="8">
        <v>38609</v>
      </c>
      <c r="F907" t="s">
        <v>4004</v>
      </c>
      <c r="G907" t="s">
        <v>4024</v>
      </c>
      <c r="H907" s="8">
        <v>45721</v>
      </c>
      <c r="I907" s="8">
        <v>219512</v>
      </c>
      <c r="J907" t="s">
        <v>3041</v>
      </c>
      <c r="K907" s="8">
        <v>219512</v>
      </c>
      <c r="M907">
        <v>220</v>
      </c>
      <c r="N907">
        <v>100</v>
      </c>
      <c r="O907" t="s">
        <v>4038</v>
      </c>
      <c r="P907" t="s">
        <v>4006</v>
      </c>
      <c r="Q907" t="s">
        <v>4027</v>
      </c>
      <c r="R907" t="s">
        <v>6375</v>
      </c>
      <c r="S907" t="s">
        <v>3956</v>
      </c>
      <c r="T907" t="s">
        <v>3085</v>
      </c>
      <c r="U907" t="s">
        <v>4063</v>
      </c>
      <c r="V907" t="s">
        <v>4575</v>
      </c>
      <c r="W907" t="s">
        <v>4043</v>
      </c>
      <c r="X907" t="s">
        <v>3957</v>
      </c>
      <c r="Y907" t="s">
        <v>6376</v>
      </c>
      <c r="Z907" t="s">
        <v>3958</v>
      </c>
      <c r="AA907" t="s">
        <v>4034</v>
      </c>
      <c r="AB907" t="s">
        <v>4044</v>
      </c>
      <c r="AC907" t="s">
        <v>4017</v>
      </c>
      <c r="AD907" t="s">
        <v>4018</v>
      </c>
      <c r="AE907" t="s">
        <v>3080</v>
      </c>
      <c r="AF907" t="s">
        <v>3282</v>
      </c>
      <c r="AG907" t="s">
        <v>3258</v>
      </c>
      <c r="AH907" t="s">
        <v>2500</v>
      </c>
      <c r="AI907" t="s">
        <v>3074</v>
      </c>
      <c r="AJ907" t="s">
        <v>3959</v>
      </c>
      <c r="AK907" t="s">
        <v>3285</v>
      </c>
      <c r="AL907" t="s">
        <v>3275</v>
      </c>
      <c r="AM907" t="s">
        <v>3081</v>
      </c>
      <c r="AN907" t="s">
        <v>3307</v>
      </c>
    </row>
    <row r="908" spans="1:40" x14ac:dyDescent="0.25">
      <c r="A908">
        <v>52824217</v>
      </c>
      <c r="B908">
        <v>15689</v>
      </c>
      <c r="C908" t="s">
        <v>6378</v>
      </c>
      <c r="D908" t="s">
        <v>4004</v>
      </c>
      <c r="E908" s="8">
        <v>35739</v>
      </c>
      <c r="F908" t="s">
        <v>4004</v>
      </c>
      <c r="G908" t="s">
        <v>4024</v>
      </c>
      <c r="H908" s="8">
        <v>45721</v>
      </c>
      <c r="I908" s="8">
        <v>219512</v>
      </c>
      <c r="J908" t="s">
        <v>3041</v>
      </c>
      <c r="K908" s="8">
        <v>219512</v>
      </c>
      <c r="M908">
        <v>220</v>
      </c>
      <c r="N908">
        <v>100</v>
      </c>
      <c r="O908" t="s">
        <v>4038</v>
      </c>
      <c r="P908" t="s">
        <v>4055</v>
      </c>
      <c r="Q908" t="s">
        <v>4027</v>
      </c>
      <c r="R908" t="s">
        <v>6379</v>
      </c>
      <c r="S908" t="s">
        <v>6103</v>
      </c>
      <c r="T908" t="s">
        <v>3085</v>
      </c>
      <c r="U908" t="s">
        <v>4063</v>
      </c>
      <c r="V908" t="s">
        <v>4011</v>
      </c>
      <c r="W908" t="s">
        <v>4043</v>
      </c>
      <c r="X908" t="s">
        <v>3957</v>
      </c>
      <c r="Y908" t="s">
        <v>6376</v>
      </c>
      <c r="Z908" t="s">
        <v>3958</v>
      </c>
      <c r="AA908" t="s">
        <v>4034</v>
      </c>
      <c r="AB908" t="s">
        <v>4044</v>
      </c>
      <c r="AC908" t="s">
        <v>4017</v>
      </c>
      <c r="AD908" t="s">
        <v>4018</v>
      </c>
      <c r="AE908" t="s">
        <v>3080</v>
      </c>
      <c r="AF908" t="s">
        <v>3282</v>
      </c>
      <c r="AG908" t="s">
        <v>3258</v>
      </c>
      <c r="AH908" t="s">
        <v>2500</v>
      </c>
      <c r="AI908" t="s">
        <v>3074</v>
      </c>
      <c r="AJ908" t="s">
        <v>3959</v>
      </c>
      <c r="AK908" t="s">
        <v>3285</v>
      </c>
      <c r="AL908" t="s">
        <v>3275</v>
      </c>
      <c r="AM908" t="s">
        <v>3081</v>
      </c>
      <c r="AN908" t="s">
        <v>3307</v>
      </c>
    </row>
    <row r="909" spans="1:40" x14ac:dyDescent="0.25">
      <c r="A909">
        <v>1118296091</v>
      </c>
      <c r="B909">
        <v>15618</v>
      </c>
      <c r="C909" t="s">
        <v>6384</v>
      </c>
      <c r="D909" t="s">
        <v>4503</v>
      </c>
      <c r="E909" s="8">
        <v>39989</v>
      </c>
      <c r="F909" t="s">
        <v>3440</v>
      </c>
      <c r="G909" t="s">
        <v>4024</v>
      </c>
      <c r="H909" s="8">
        <v>45723</v>
      </c>
      <c r="I909" s="8">
        <v>219512</v>
      </c>
      <c r="J909" t="s">
        <v>3041</v>
      </c>
      <c r="K909" s="8">
        <v>219512</v>
      </c>
      <c r="M909">
        <v>220</v>
      </c>
      <c r="N909">
        <v>100</v>
      </c>
      <c r="O909" t="s">
        <v>4038</v>
      </c>
      <c r="P909" t="s">
        <v>4086</v>
      </c>
      <c r="Q909" t="s">
        <v>4027</v>
      </c>
      <c r="R909" t="s">
        <v>6385</v>
      </c>
      <c r="S909" t="s">
        <v>4029</v>
      </c>
      <c r="T909" t="s">
        <v>3059</v>
      </c>
      <c r="U909" t="s">
        <v>4114</v>
      </c>
      <c r="V909" t="s">
        <v>4031</v>
      </c>
      <c r="W909" t="s">
        <v>4043</v>
      </c>
      <c r="X909" t="s">
        <v>5013</v>
      </c>
      <c r="Y909" t="s">
        <v>5014</v>
      </c>
      <c r="Z909" t="s">
        <v>3283</v>
      </c>
      <c r="AA909" t="s">
        <v>4357</v>
      </c>
      <c r="AB909" t="s">
        <v>4303</v>
      </c>
      <c r="AC909" t="s">
        <v>4036</v>
      </c>
      <c r="AD909" t="s">
        <v>4018</v>
      </c>
      <c r="AE909" t="s">
        <v>3060</v>
      </c>
      <c r="AF909" t="s">
        <v>4934</v>
      </c>
      <c r="AG909" t="s">
        <v>3298</v>
      </c>
      <c r="AH909" t="s">
        <v>1220</v>
      </c>
      <c r="AI909" t="s">
        <v>3074</v>
      </c>
      <c r="AJ909" t="s">
        <v>3284</v>
      </c>
      <c r="AK909" t="s">
        <v>3274</v>
      </c>
      <c r="AL909" t="s">
        <v>3275</v>
      </c>
      <c r="AM909" t="s">
        <v>3028</v>
      </c>
      <c r="AN909" t="s">
        <v>3063</v>
      </c>
    </row>
    <row r="910" spans="1:40" x14ac:dyDescent="0.25">
      <c r="A910">
        <v>1113682573</v>
      </c>
      <c r="B910">
        <v>15619</v>
      </c>
      <c r="C910" t="s">
        <v>6380</v>
      </c>
      <c r="D910" t="s">
        <v>3449</v>
      </c>
      <c r="E910" s="8">
        <v>41932</v>
      </c>
      <c r="F910" t="s">
        <v>3298</v>
      </c>
      <c r="G910" t="s">
        <v>4024</v>
      </c>
      <c r="H910" s="8">
        <v>45723</v>
      </c>
      <c r="I910" s="8">
        <v>219512</v>
      </c>
      <c r="J910" t="s">
        <v>3041</v>
      </c>
      <c r="K910" s="8">
        <v>219512</v>
      </c>
      <c r="M910">
        <v>220</v>
      </c>
      <c r="N910">
        <v>100</v>
      </c>
      <c r="O910" t="s">
        <v>4038</v>
      </c>
      <c r="P910" t="s">
        <v>4445</v>
      </c>
      <c r="Q910" t="s">
        <v>4007</v>
      </c>
      <c r="R910" t="s">
        <v>6381</v>
      </c>
      <c r="S910" t="s">
        <v>4989</v>
      </c>
      <c r="T910" t="s">
        <v>3059</v>
      </c>
      <c r="U910" t="s">
        <v>4114</v>
      </c>
      <c r="V910" t="s">
        <v>4356</v>
      </c>
      <c r="W910" t="s">
        <v>4043</v>
      </c>
      <c r="X910" t="s">
        <v>5013</v>
      </c>
      <c r="Y910" t="s">
        <v>5014</v>
      </c>
      <c r="Z910" t="s">
        <v>3283</v>
      </c>
      <c r="AA910" t="s">
        <v>4357</v>
      </c>
      <c r="AB910" t="s">
        <v>4303</v>
      </c>
      <c r="AC910" t="s">
        <v>4036</v>
      </c>
      <c r="AD910" t="s">
        <v>4018</v>
      </c>
      <c r="AE910" t="s">
        <v>3060</v>
      </c>
      <c r="AF910" t="s">
        <v>4934</v>
      </c>
      <c r="AG910" t="s">
        <v>3298</v>
      </c>
      <c r="AH910" t="s">
        <v>1220</v>
      </c>
      <c r="AI910" t="s">
        <v>3074</v>
      </c>
      <c r="AJ910" t="s">
        <v>3284</v>
      </c>
      <c r="AK910" t="s">
        <v>3274</v>
      </c>
      <c r="AL910" t="s">
        <v>3275</v>
      </c>
      <c r="AM910" t="s">
        <v>3028</v>
      </c>
      <c r="AN910" t="s">
        <v>3063</v>
      </c>
    </row>
    <row r="911" spans="1:40" x14ac:dyDescent="0.25">
      <c r="A911">
        <v>1002956549</v>
      </c>
      <c r="B911">
        <v>15620</v>
      </c>
      <c r="C911" t="s">
        <v>6382</v>
      </c>
      <c r="D911" t="s">
        <v>4561</v>
      </c>
      <c r="E911" s="8">
        <v>43158</v>
      </c>
      <c r="F911" t="s">
        <v>3298</v>
      </c>
      <c r="G911" t="s">
        <v>4024</v>
      </c>
      <c r="H911" s="8">
        <v>45723</v>
      </c>
      <c r="I911" s="8">
        <v>46452</v>
      </c>
      <c r="J911" t="s">
        <v>3041</v>
      </c>
      <c r="K911" s="8">
        <v>219512</v>
      </c>
      <c r="M911">
        <v>220</v>
      </c>
      <c r="N911">
        <v>100</v>
      </c>
      <c r="O911" t="s">
        <v>4067</v>
      </c>
      <c r="P911" t="s">
        <v>4496</v>
      </c>
      <c r="Q911" t="s">
        <v>4076</v>
      </c>
      <c r="R911" t="s">
        <v>6383</v>
      </c>
      <c r="S911" t="s">
        <v>4109</v>
      </c>
      <c r="T911" t="s">
        <v>3063</v>
      </c>
      <c r="U911" t="s">
        <v>4114</v>
      </c>
      <c r="V911" t="s">
        <v>4042</v>
      </c>
      <c r="W911" t="s">
        <v>4190</v>
      </c>
      <c r="X911" t="s">
        <v>3303</v>
      </c>
      <c r="Y911" t="s">
        <v>4115</v>
      </c>
      <c r="Z911" t="s">
        <v>2796</v>
      </c>
      <c r="AA911" t="s">
        <v>4251</v>
      </c>
      <c r="AB911" t="s">
        <v>4118</v>
      </c>
      <c r="AC911" t="s">
        <v>4036</v>
      </c>
      <c r="AD911" t="s">
        <v>4018</v>
      </c>
      <c r="AE911" t="s">
        <v>3060</v>
      </c>
      <c r="AF911" t="s">
        <v>3304</v>
      </c>
      <c r="AG911" t="s">
        <v>3298</v>
      </c>
      <c r="AH911" t="s">
        <v>815</v>
      </c>
      <c r="AI911" t="s">
        <v>3074</v>
      </c>
      <c r="AJ911" t="s">
        <v>3073</v>
      </c>
      <c r="AK911" t="s">
        <v>3274</v>
      </c>
      <c r="AL911" t="s">
        <v>3275</v>
      </c>
      <c r="AM911" t="s">
        <v>3028</v>
      </c>
      <c r="AN911" t="s">
        <v>3063</v>
      </c>
    </row>
    <row r="912" spans="1:40" x14ac:dyDescent="0.25">
      <c r="A912">
        <v>1090335392</v>
      </c>
      <c r="B912">
        <v>15621</v>
      </c>
      <c r="C912" t="s">
        <v>6388</v>
      </c>
      <c r="D912" t="s">
        <v>6389</v>
      </c>
      <c r="E912" s="8">
        <v>40068</v>
      </c>
      <c r="F912" t="s">
        <v>3526</v>
      </c>
      <c r="G912" t="s">
        <v>4024</v>
      </c>
      <c r="H912" s="8">
        <v>45724</v>
      </c>
      <c r="I912" s="8">
        <v>219512</v>
      </c>
      <c r="J912" t="s">
        <v>3041</v>
      </c>
      <c r="K912" s="8">
        <v>219512</v>
      </c>
      <c r="M912">
        <v>220</v>
      </c>
      <c r="N912">
        <v>100</v>
      </c>
      <c r="O912" t="s">
        <v>4038</v>
      </c>
      <c r="P912" t="s">
        <v>4086</v>
      </c>
      <c r="Q912" t="s">
        <v>4027</v>
      </c>
      <c r="R912" t="s">
        <v>6390</v>
      </c>
      <c r="S912" t="s">
        <v>4989</v>
      </c>
      <c r="T912" t="s">
        <v>3059</v>
      </c>
      <c r="U912" t="s">
        <v>5102</v>
      </c>
      <c r="V912" t="s">
        <v>4356</v>
      </c>
      <c r="W912" t="s">
        <v>4043</v>
      </c>
      <c r="X912" t="s">
        <v>3270</v>
      </c>
      <c r="Y912" t="s">
        <v>4238</v>
      </c>
      <c r="Z912" t="s">
        <v>3283</v>
      </c>
      <c r="AA912" t="s">
        <v>4357</v>
      </c>
      <c r="AB912" t="s">
        <v>4303</v>
      </c>
      <c r="AC912" t="s">
        <v>4036</v>
      </c>
      <c r="AD912" t="s">
        <v>4018</v>
      </c>
      <c r="AE912" t="s">
        <v>3060</v>
      </c>
      <c r="AF912" t="s">
        <v>3271</v>
      </c>
      <c r="AG912" t="s">
        <v>3265</v>
      </c>
      <c r="AH912" t="s">
        <v>1220</v>
      </c>
      <c r="AI912" t="s">
        <v>3074</v>
      </c>
      <c r="AJ912" t="s">
        <v>3284</v>
      </c>
      <c r="AK912" t="s">
        <v>3274</v>
      </c>
      <c r="AL912" t="s">
        <v>3275</v>
      </c>
      <c r="AM912" t="s">
        <v>3028</v>
      </c>
      <c r="AN912" t="s">
        <v>3063</v>
      </c>
    </row>
    <row r="913" spans="1:40" x14ac:dyDescent="0.25">
      <c r="A913">
        <v>18612637</v>
      </c>
      <c r="B913">
        <v>15622</v>
      </c>
      <c r="C913" t="s">
        <v>6386</v>
      </c>
      <c r="D913" t="s">
        <v>6387</v>
      </c>
      <c r="E913" s="8">
        <v>37826</v>
      </c>
      <c r="F913" t="s">
        <v>3298</v>
      </c>
      <c r="G913" t="s">
        <v>4024</v>
      </c>
      <c r="H913" s="8">
        <v>45724</v>
      </c>
      <c r="I913" s="8">
        <v>219512</v>
      </c>
      <c r="J913" t="s">
        <v>3041</v>
      </c>
      <c r="K913" s="8">
        <v>219512</v>
      </c>
      <c r="M913">
        <v>220</v>
      </c>
      <c r="N913">
        <v>100</v>
      </c>
      <c r="O913" t="s">
        <v>4038</v>
      </c>
      <c r="P913" t="s">
        <v>4177</v>
      </c>
      <c r="Q913" t="s">
        <v>4027</v>
      </c>
      <c r="R913" t="s">
        <v>11187</v>
      </c>
      <c r="S913" t="s">
        <v>3573</v>
      </c>
      <c r="T913" t="s">
        <v>3079</v>
      </c>
      <c r="U913" t="s">
        <v>4114</v>
      </c>
      <c r="V913" t="s">
        <v>4042</v>
      </c>
      <c r="W913" t="s">
        <v>4043</v>
      </c>
      <c r="X913" t="s">
        <v>5013</v>
      </c>
      <c r="Y913" t="s">
        <v>5014</v>
      </c>
      <c r="Z913" t="s">
        <v>3283</v>
      </c>
      <c r="AA913" t="s">
        <v>4357</v>
      </c>
      <c r="AB913" t="s">
        <v>4303</v>
      </c>
      <c r="AC913" t="s">
        <v>4036</v>
      </c>
      <c r="AD913" t="s">
        <v>4018</v>
      </c>
      <c r="AE913" t="s">
        <v>3060</v>
      </c>
      <c r="AF913" t="s">
        <v>4934</v>
      </c>
      <c r="AG913" t="s">
        <v>3298</v>
      </c>
      <c r="AH913" t="s">
        <v>1220</v>
      </c>
      <c r="AI913" t="s">
        <v>3074</v>
      </c>
      <c r="AJ913" t="s">
        <v>3284</v>
      </c>
      <c r="AK913" t="s">
        <v>3274</v>
      </c>
      <c r="AL913" t="s">
        <v>3275</v>
      </c>
      <c r="AM913" t="s">
        <v>3028</v>
      </c>
      <c r="AN913" t="s">
        <v>3063</v>
      </c>
    </row>
    <row r="914" spans="1:40" x14ac:dyDescent="0.25">
      <c r="A914">
        <v>1112043663</v>
      </c>
      <c r="B914">
        <v>15630</v>
      </c>
      <c r="C914" t="s">
        <v>6397</v>
      </c>
      <c r="D914" t="s">
        <v>3298</v>
      </c>
      <c r="E914" s="8">
        <v>44995</v>
      </c>
      <c r="F914" t="s">
        <v>3298</v>
      </c>
      <c r="G914" t="s">
        <v>4024</v>
      </c>
      <c r="H914" s="8">
        <v>45726</v>
      </c>
      <c r="I914" s="8">
        <v>46455</v>
      </c>
      <c r="J914" t="s">
        <v>3041</v>
      </c>
      <c r="K914" s="8">
        <v>219512</v>
      </c>
      <c r="M914">
        <v>220</v>
      </c>
      <c r="N914">
        <v>100</v>
      </c>
      <c r="O914" t="s">
        <v>4067</v>
      </c>
      <c r="P914" t="s">
        <v>4445</v>
      </c>
      <c r="Q914" t="s">
        <v>4046</v>
      </c>
      <c r="R914" t="s">
        <v>6398</v>
      </c>
      <c r="S914" t="s">
        <v>4469</v>
      </c>
      <c r="T914" t="s">
        <v>3063</v>
      </c>
      <c r="U914" t="s">
        <v>4114</v>
      </c>
      <c r="V914" t="s">
        <v>4042</v>
      </c>
      <c r="W914" t="s">
        <v>4190</v>
      </c>
      <c r="X914" t="s">
        <v>3303</v>
      </c>
      <c r="Y914" t="s">
        <v>4115</v>
      </c>
      <c r="Z914" t="s">
        <v>3305</v>
      </c>
      <c r="AA914" t="s">
        <v>4096</v>
      </c>
      <c r="AB914" t="s">
        <v>4118</v>
      </c>
      <c r="AC914" t="s">
        <v>4036</v>
      </c>
      <c r="AD914" t="s">
        <v>4018</v>
      </c>
      <c r="AE914" t="s">
        <v>3060</v>
      </c>
      <c r="AF914" t="s">
        <v>3304</v>
      </c>
      <c r="AG914" t="s">
        <v>3298</v>
      </c>
      <c r="AH914" t="s">
        <v>815</v>
      </c>
      <c r="AI914" t="s">
        <v>3074</v>
      </c>
      <c r="AJ914" t="s">
        <v>3306</v>
      </c>
      <c r="AK914" t="s">
        <v>3274</v>
      </c>
      <c r="AL914" t="s">
        <v>3275</v>
      </c>
      <c r="AM914" t="s">
        <v>3028</v>
      </c>
      <c r="AN914" t="s">
        <v>3063</v>
      </c>
    </row>
    <row r="915" spans="1:40" x14ac:dyDescent="0.25">
      <c r="A915">
        <v>1130649792</v>
      </c>
      <c r="B915">
        <v>15636</v>
      </c>
      <c r="C915" t="s">
        <v>6400</v>
      </c>
      <c r="D915" t="s">
        <v>3298</v>
      </c>
      <c r="E915" s="8">
        <v>38366</v>
      </c>
      <c r="F915" t="s">
        <v>3298</v>
      </c>
      <c r="G915" t="s">
        <v>4024</v>
      </c>
      <c r="H915" s="8">
        <v>45726</v>
      </c>
      <c r="I915" s="8">
        <v>46455</v>
      </c>
      <c r="J915" t="s">
        <v>3041</v>
      </c>
      <c r="K915" s="8">
        <v>219512</v>
      </c>
      <c r="M915">
        <v>220</v>
      </c>
      <c r="N915">
        <v>100</v>
      </c>
      <c r="O915" t="s">
        <v>4067</v>
      </c>
      <c r="P915" t="s">
        <v>4142</v>
      </c>
      <c r="Q915" t="s">
        <v>4027</v>
      </c>
      <c r="R915" t="s">
        <v>6401</v>
      </c>
      <c r="S915" t="s">
        <v>4469</v>
      </c>
      <c r="T915" t="s">
        <v>3063</v>
      </c>
      <c r="U915" t="s">
        <v>4114</v>
      </c>
      <c r="V915" t="s">
        <v>4042</v>
      </c>
      <c r="W915" t="s">
        <v>4190</v>
      </c>
      <c r="X915" t="s">
        <v>3303</v>
      </c>
      <c r="Y915" t="s">
        <v>4115</v>
      </c>
      <c r="Z915" t="s">
        <v>3305</v>
      </c>
      <c r="AA915" t="s">
        <v>4096</v>
      </c>
      <c r="AB915" t="s">
        <v>4118</v>
      </c>
      <c r="AC915" t="s">
        <v>4036</v>
      </c>
      <c r="AD915" t="s">
        <v>4018</v>
      </c>
      <c r="AE915" t="s">
        <v>3060</v>
      </c>
      <c r="AF915" t="s">
        <v>3304</v>
      </c>
      <c r="AG915" t="s">
        <v>3298</v>
      </c>
      <c r="AH915" t="s">
        <v>815</v>
      </c>
      <c r="AI915" t="s">
        <v>3074</v>
      </c>
      <c r="AJ915" t="s">
        <v>3306</v>
      </c>
      <c r="AK915" t="s">
        <v>3274</v>
      </c>
      <c r="AL915" t="s">
        <v>3275</v>
      </c>
      <c r="AM915" t="s">
        <v>3028</v>
      </c>
      <c r="AN915" t="s">
        <v>3063</v>
      </c>
    </row>
    <row r="916" spans="1:40" x14ac:dyDescent="0.25">
      <c r="A916">
        <v>1078001061</v>
      </c>
      <c r="B916">
        <v>15647</v>
      </c>
      <c r="C916" t="s">
        <v>6393</v>
      </c>
      <c r="D916" t="s">
        <v>3265</v>
      </c>
      <c r="E916" s="8">
        <v>41191</v>
      </c>
      <c r="F916" t="s">
        <v>3265</v>
      </c>
      <c r="G916" t="s">
        <v>4024</v>
      </c>
      <c r="H916" s="8">
        <v>45726</v>
      </c>
      <c r="I916" s="8">
        <v>219512</v>
      </c>
      <c r="J916" t="s">
        <v>3041</v>
      </c>
      <c r="K916" s="8">
        <v>219512</v>
      </c>
      <c r="M916">
        <v>220</v>
      </c>
      <c r="N916">
        <v>100</v>
      </c>
      <c r="O916" t="s">
        <v>4038</v>
      </c>
      <c r="P916" t="s">
        <v>4177</v>
      </c>
      <c r="Q916" t="s">
        <v>4027</v>
      </c>
      <c r="R916" t="s">
        <v>6394</v>
      </c>
      <c r="S916" t="s">
        <v>3100</v>
      </c>
      <c r="T916" t="s">
        <v>3059</v>
      </c>
      <c r="U916" t="s">
        <v>4049</v>
      </c>
      <c r="V916" t="s">
        <v>4356</v>
      </c>
      <c r="W916" t="s">
        <v>4043</v>
      </c>
      <c r="X916" t="s">
        <v>3270</v>
      </c>
      <c r="Y916" t="s">
        <v>4238</v>
      </c>
      <c r="Z916" t="s">
        <v>3283</v>
      </c>
      <c r="AA916" t="s">
        <v>4357</v>
      </c>
      <c r="AB916" t="s">
        <v>4303</v>
      </c>
      <c r="AC916" t="s">
        <v>4036</v>
      </c>
      <c r="AD916" t="s">
        <v>4018</v>
      </c>
      <c r="AE916" t="s">
        <v>3060</v>
      </c>
      <c r="AF916" t="s">
        <v>3271</v>
      </c>
      <c r="AG916" t="s">
        <v>3265</v>
      </c>
      <c r="AH916" t="s">
        <v>1220</v>
      </c>
      <c r="AI916" t="s">
        <v>3074</v>
      </c>
      <c r="AJ916" t="s">
        <v>3284</v>
      </c>
      <c r="AK916" t="s">
        <v>3274</v>
      </c>
      <c r="AL916" t="s">
        <v>3275</v>
      </c>
      <c r="AM916" t="s">
        <v>3028</v>
      </c>
      <c r="AN916" t="s">
        <v>3063</v>
      </c>
    </row>
    <row r="917" spans="1:40" x14ac:dyDescent="0.25">
      <c r="A917">
        <v>1000415066</v>
      </c>
      <c r="B917">
        <v>15652</v>
      </c>
      <c r="C917" t="s">
        <v>6391</v>
      </c>
      <c r="D917" t="s">
        <v>5439</v>
      </c>
      <c r="E917" s="8">
        <v>43418</v>
      </c>
      <c r="F917" t="s">
        <v>3265</v>
      </c>
      <c r="G917" t="s">
        <v>4024</v>
      </c>
      <c r="H917" s="8">
        <v>45726</v>
      </c>
      <c r="I917" s="8">
        <v>219512</v>
      </c>
      <c r="J917" t="s">
        <v>3041</v>
      </c>
      <c r="K917" s="8">
        <v>219512</v>
      </c>
      <c r="M917">
        <v>220</v>
      </c>
      <c r="N917">
        <v>100</v>
      </c>
      <c r="O917" t="s">
        <v>4038</v>
      </c>
      <c r="P917" t="s">
        <v>4177</v>
      </c>
      <c r="Q917" t="s">
        <v>4046</v>
      </c>
      <c r="R917" t="s">
        <v>6392</v>
      </c>
      <c r="S917" t="s">
        <v>4130</v>
      </c>
      <c r="T917" t="s">
        <v>4341</v>
      </c>
      <c r="U917" t="s">
        <v>4049</v>
      </c>
      <c r="V917" t="s">
        <v>4011</v>
      </c>
      <c r="W917" t="s">
        <v>4043</v>
      </c>
      <c r="X917" t="s">
        <v>4090</v>
      </c>
      <c r="Y917" t="s">
        <v>4091</v>
      </c>
      <c r="Z917" t="s">
        <v>3293</v>
      </c>
      <c r="AA917" t="s">
        <v>4082</v>
      </c>
      <c r="AB917" t="s">
        <v>4083</v>
      </c>
      <c r="AC917" t="s">
        <v>4036</v>
      </c>
      <c r="AD917" t="s">
        <v>4018</v>
      </c>
      <c r="AE917" t="s">
        <v>3317</v>
      </c>
      <c r="AF917" t="s">
        <v>3282</v>
      </c>
      <c r="AG917" t="s">
        <v>3258</v>
      </c>
      <c r="AH917" t="s">
        <v>3294</v>
      </c>
      <c r="AI917" t="s">
        <v>3295</v>
      </c>
      <c r="AJ917" t="s">
        <v>3296</v>
      </c>
      <c r="AK917" t="s">
        <v>3318</v>
      </c>
      <c r="AL917" t="s">
        <v>3275</v>
      </c>
      <c r="AM917" t="s">
        <v>3318</v>
      </c>
      <c r="AN917" t="s">
        <v>3319</v>
      </c>
    </row>
    <row r="918" spans="1:40" x14ac:dyDescent="0.25">
      <c r="A918">
        <v>80223358</v>
      </c>
      <c r="B918">
        <v>15654</v>
      </c>
      <c r="C918" t="s">
        <v>6404</v>
      </c>
      <c r="D918" t="s">
        <v>4004</v>
      </c>
      <c r="E918" s="8">
        <v>36976</v>
      </c>
      <c r="F918" t="s">
        <v>4004</v>
      </c>
      <c r="G918" t="s">
        <v>4024</v>
      </c>
      <c r="H918" s="8">
        <v>45727</v>
      </c>
      <c r="I918" s="8">
        <v>219512</v>
      </c>
      <c r="J918" t="s">
        <v>3041</v>
      </c>
      <c r="K918" s="8">
        <v>219512</v>
      </c>
      <c r="M918">
        <v>220</v>
      </c>
      <c r="N918">
        <v>100</v>
      </c>
      <c r="O918" t="s">
        <v>4038</v>
      </c>
      <c r="P918" t="s">
        <v>4006</v>
      </c>
      <c r="Q918" t="s">
        <v>4046</v>
      </c>
      <c r="R918" t="s">
        <v>6405</v>
      </c>
      <c r="S918" t="s">
        <v>4140</v>
      </c>
      <c r="T918" t="s">
        <v>3063</v>
      </c>
      <c r="U918" t="s">
        <v>4063</v>
      </c>
      <c r="V918" t="s">
        <v>4042</v>
      </c>
      <c r="W918" t="s">
        <v>4043</v>
      </c>
      <c r="X918" t="s">
        <v>4032</v>
      </c>
      <c r="Y918" t="s">
        <v>4033</v>
      </c>
      <c r="Z918" t="s">
        <v>3958</v>
      </c>
      <c r="AA918" t="s">
        <v>4034</v>
      </c>
      <c r="AB918" t="s">
        <v>4044</v>
      </c>
      <c r="AC918" t="s">
        <v>4036</v>
      </c>
      <c r="AD918" t="s">
        <v>4018</v>
      </c>
      <c r="AE918" t="s">
        <v>3060</v>
      </c>
      <c r="AF918" t="s">
        <v>3282</v>
      </c>
      <c r="AG918" t="s">
        <v>3258</v>
      </c>
      <c r="AH918" t="s">
        <v>2500</v>
      </c>
      <c r="AI918" t="s">
        <v>3074</v>
      </c>
      <c r="AJ918" t="s">
        <v>3959</v>
      </c>
      <c r="AK918" t="s">
        <v>3274</v>
      </c>
      <c r="AL918" t="s">
        <v>3275</v>
      </c>
      <c r="AM918" t="s">
        <v>3028</v>
      </c>
      <c r="AN918" t="s">
        <v>3063</v>
      </c>
    </row>
    <row r="919" spans="1:40" x14ac:dyDescent="0.25">
      <c r="A919">
        <v>1109069104</v>
      </c>
      <c r="B919">
        <v>15655</v>
      </c>
      <c r="C919" t="s">
        <v>8197</v>
      </c>
      <c r="D919" t="s">
        <v>6888</v>
      </c>
      <c r="E919" s="8">
        <v>39112</v>
      </c>
      <c r="F919" t="s">
        <v>4004</v>
      </c>
      <c r="G919" t="s">
        <v>4024</v>
      </c>
      <c r="H919" s="8">
        <v>45727</v>
      </c>
      <c r="I919" s="8">
        <v>219512</v>
      </c>
      <c r="J919" t="s">
        <v>3041</v>
      </c>
      <c r="K919" s="8">
        <v>219512</v>
      </c>
      <c r="M919">
        <v>220</v>
      </c>
      <c r="N919">
        <v>100</v>
      </c>
      <c r="O919" t="s">
        <v>4038</v>
      </c>
      <c r="P919" t="s">
        <v>4086</v>
      </c>
      <c r="Q919" t="s">
        <v>4046</v>
      </c>
      <c r="R919" t="s">
        <v>8198</v>
      </c>
      <c r="S919" t="s">
        <v>3573</v>
      </c>
      <c r="T919" t="s">
        <v>3085</v>
      </c>
      <c r="U919" t="s">
        <v>4063</v>
      </c>
      <c r="V919" t="s">
        <v>4042</v>
      </c>
      <c r="W919" t="s">
        <v>4043</v>
      </c>
      <c r="X919" t="s">
        <v>4032</v>
      </c>
      <c r="Y919" t="s">
        <v>4033</v>
      </c>
      <c r="Z919" t="s">
        <v>3958</v>
      </c>
      <c r="AA919" t="s">
        <v>4034</v>
      </c>
      <c r="AB919" t="s">
        <v>4044</v>
      </c>
      <c r="AC919" t="s">
        <v>4036</v>
      </c>
      <c r="AD919" t="s">
        <v>4018</v>
      </c>
      <c r="AE919" t="s">
        <v>3060</v>
      </c>
      <c r="AF919" t="s">
        <v>3282</v>
      </c>
      <c r="AG919" t="s">
        <v>3258</v>
      </c>
      <c r="AH919" t="s">
        <v>2500</v>
      </c>
      <c r="AI919" t="s">
        <v>3074</v>
      </c>
      <c r="AJ919" t="s">
        <v>3959</v>
      </c>
      <c r="AK919" t="s">
        <v>3274</v>
      </c>
      <c r="AL919" t="s">
        <v>3275</v>
      </c>
      <c r="AM919" t="s">
        <v>3028</v>
      </c>
      <c r="AN919" t="s">
        <v>3307</v>
      </c>
    </row>
    <row r="920" spans="1:40" x14ac:dyDescent="0.25">
      <c r="A920">
        <v>1088273984</v>
      </c>
      <c r="B920">
        <v>15657</v>
      </c>
      <c r="C920" t="s">
        <v>6406</v>
      </c>
      <c r="D920" t="s">
        <v>3526</v>
      </c>
      <c r="E920" s="8">
        <v>39420</v>
      </c>
      <c r="F920" t="s">
        <v>3526</v>
      </c>
      <c r="G920" t="s">
        <v>4024</v>
      </c>
      <c r="H920" s="8">
        <v>45728</v>
      </c>
      <c r="I920" s="8">
        <v>219512</v>
      </c>
      <c r="J920" t="s">
        <v>3041</v>
      </c>
      <c r="K920" s="8">
        <v>219512</v>
      </c>
      <c r="M920">
        <v>220</v>
      </c>
      <c r="N920">
        <v>100</v>
      </c>
      <c r="O920" t="s">
        <v>4038</v>
      </c>
      <c r="P920" t="s">
        <v>4055</v>
      </c>
      <c r="Q920" t="s">
        <v>4147</v>
      </c>
      <c r="R920" t="s">
        <v>6407</v>
      </c>
      <c r="S920" t="s">
        <v>4989</v>
      </c>
      <c r="T920" t="s">
        <v>3059</v>
      </c>
      <c r="U920" t="s">
        <v>5102</v>
      </c>
      <c r="V920" t="s">
        <v>4356</v>
      </c>
      <c r="W920" t="s">
        <v>4043</v>
      </c>
      <c r="X920" t="s">
        <v>5013</v>
      </c>
      <c r="Y920" t="s">
        <v>5014</v>
      </c>
      <c r="Z920" t="s">
        <v>3283</v>
      </c>
      <c r="AA920" t="s">
        <v>4357</v>
      </c>
      <c r="AB920" t="s">
        <v>4303</v>
      </c>
      <c r="AC920" t="s">
        <v>4036</v>
      </c>
      <c r="AD920" t="s">
        <v>4018</v>
      </c>
      <c r="AE920" t="s">
        <v>3060</v>
      </c>
      <c r="AF920" t="s">
        <v>4934</v>
      </c>
      <c r="AG920" t="s">
        <v>3298</v>
      </c>
      <c r="AH920" t="s">
        <v>1220</v>
      </c>
      <c r="AI920" t="s">
        <v>3074</v>
      </c>
      <c r="AJ920" t="s">
        <v>3284</v>
      </c>
      <c r="AK920" t="s">
        <v>3274</v>
      </c>
      <c r="AL920" t="s">
        <v>3275</v>
      </c>
      <c r="AM920" t="s">
        <v>3028</v>
      </c>
      <c r="AN920" t="s">
        <v>3063</v>
      </c>
    </row>
    <row r="921" spans="1:40" x14ac:dyDescent="0.25">
      <c r="A921">
        <v>1017235379</v>
      </c>
      <c r="B921">
        <v>15743</v>
      </c>
      <c r="C921" t="s">
        <v>6408</v>
      </c>
      <c r="D921" t="s">
        <v>3265</v>
      </c>
      <c r="E921" s="8">
        <v>41744</v>
      </c>
      <c r="F921" t="s">
        <v>3265</v>
      </c>
      <c r="G921" t="s">
        <v>4024</v>
      </c>
      <c r="H921" s="8">
        <v>45730</v>
      </c>
      <c r="I921" s="8">
        <v>219512</v>
      </c>
      <c r="J921" t="s">
        <v>3041</v>
      </c>
      <c r="K921" s="8">
        <v>219512</v>
      </c>
      <c r="M921">
        <v>220</v>
      </c>
      <c r="N921">
        <v>100</v>
      </c>
      <c r="O921" t="s">
        <v>4038</v>
      </c>
      <c r="P921" t="s">
        <v>4177</v>
      </c>
      <c r="Q921" t="s">
        <v>4027</v>
      </c>
      <c r="R921" t="s">
        <v>6409</v>
      </c>
      <c r="S921" t="s">
        <v>5531</v>
      </c>
      <c r="T921" t="s">
        <v>3079</v>
      </c>
      <c r="U921" t="s">
        <v>4049</v>
      </c>
      <c r="V921" t="s">
        <v>4575</v>
      </c>
      <c r="W921" t="s">
        <v>4043</v>
      </c>
      <c r="X921" t="s">
        <v>5060</v>
      </c>
      <c r="Y921" t="s">
        <v>5061</v>
      </c>
      <c r="Z921" t="s">
        <v>3283</v>
      </c>
      <c r="AA921" t="s">
        <v>4357</v>
      </c>
      <c r="AB921" t="s">
        <v>4303</v>
      </c>
      <c r="AC921" t="s">
        <v>4017</v>
      </c>
      <c r="AD921" t="s">
        <v>4018</v>
      </c>
      <c r="AE921" t="s">
        <v>5062</v>
      </c>
      <c r="AF921" t="s">
        <v>3271</v>
      </c>
      <c r="AG921" t="s">
        <v>3265</v>
      </c>
      <c r="AH921" t="s">
        <v>1220</v>
      </c>
      <c r="AI921" t="s">
        <v>3074</v>
      </c>
      <c r="AJ921" t="s">
        <v>3284</v>
      </c>
      <c r="AK921" t="s">
        <v>3285</v>
      </c>
      <c r="AL921" t="s">
        <v>3275</v>
      </c>
      <c r="AM921" t="s">
        <v>3081</v>
      </c>
      <c r="AN921" t="s">
        <v>3063</v>
      </c>
    </row>
    <row r="922" spans="1:40" x14ac:dyDescent="0.25">
      <c r="A922">
        <v>1012356959</v>
      </c>
      <c r="B922">
        <v>15714</v>
      </c>
      <c r="C922" t="s">
        <v>6413</v>
      </c>
      <c r="D922" t="s">
        <v>4004</v>
      </c>
      <c r="E922" s="8">
        <v>39352</v>
      </c>
      <c r="F922" t="s">
        <v>3298</v>
      </c>
      <c r="G922" t="s">
        <v>4024</v>
      </c>
      <c r="H922" s="8">
        <v>45733</v>
      </c>
      <c r="I922" s="8">
        <v>46462</v>
      </c>
      <c r="J922" t="s">
        <v>3041</v>
      </c>
      <c r="K922" s="8">
        <v>219512</v>
      </c>
      <c r="M922">
        <v>220</v>
      </c>
      <c r="N922">
        <v>100</v>
      </c>
      <c r="O922" t="s">
        <v>4067</v>
      </c>
      <c r="P922" t="s">
        <v>4086</v>
      </c>
      <c r="Q922" t="s">
        <v>4027</v>
      </c>
      <c r="R922" t="s">
        <v>6414</v>
      </c>
      <c r="S922" t="s">
        <v>4469</v>
      </c>
      <c r="T922" t="s">
        <v>3063</v>
      </c>
      <c r="U922" t="s">
        <v>4114</v>
      </c>
      <c r="V922" t="s">
        <v>4042</v>
      </c>
      <c r="W922" t="s">
        <v>4190</v>
      </c>
      <c r="X922" t="s">
        <v>3303</v>
      </c>
      <c r="Y922" t="s">
        <v>4115</v>
      </c>
      <c r="Z922" t="s">
        <v>3305</v>
      </c>
      <c r="AA922" t="s">
        <v>4096</v>
      </c>
      <c r="AB922" t="s">
        <v>4118</v>
      </c>
      <c r="AC922" t="s">
        <v>4036</v>
      </c>
      <c r="AD922" t="s">
        <v>4018</v>
      </c>
      <c r="AE922" t="s">
        <v>3060</v>
      </c>
      <c r="AF922" t="s">
        <v>3304</v>
      </c>
      <c r="AG922" t="s">
        <v>3298</v>
      </c>
      <c r="AH922" t="s">
        <v>815</v>
      </c>
      <c r="AI922" t="s">
        <v>3074</v>
      </c>
      <c r="AJ922" t="s">
        <v>3306</v>
      </c>
      <c r="AK922" t="s">
        <v>3274</v>
      </c>
      <c r="AL922" t="s">
        <v>3275</v>
      </c>
      <c r="AM922" t="s">
        <v>3028</v>
      </c>
      <c r="AN922" t="s">
        <v>3063</v>
      </c>
    </row>
    <row r="923" spans="1:40" x14ac:dyDescent="0.25">
      <c r="A923">
        <v>1115424079</v>
      </c>
      <c r="B923">
        <v>15716</v>
      </c>
      <c r="C923" t="s">
        <v>6410</v>
      </c>
      <c r="D923" t="s">
        <v>6411</v>
      </c>
      <c r="E923" s="8">
        <v>42898</v>
      </c>
      <c r="F923" t="s">
        <v>3265</v>
      </c>
      <c r="G923" t="s">
        <v>4024</v>
      </c>
      <c r="H923" s="8">
        <v>45733</v>
      </c>
      <c r="I923" s="8">
        <v>219512</v>
      </c>
      <c r="J923" t="s">
        <v>3041</v>
      </c>
      <c r="K923" s="8">
        <v>219512</v>
      </c>
      <c r="M923">
        <v>220</v>
      </c>
      <c r="N923">
        <v>100</v>
      </c>
      <c r="O923" t="s">
        <v>4038</v>
      </c>
      <c r="P923" t="s">
        <v>4177</v>
      </c>
      <c r="Q923" t="s">
        <v>4027</v>
      </c>
      <c r="R923" t="s">
        <v>6412</v>
      </c>
      <c r="S923" t="s">
        <v>4109</v>
      </c>
      <c r="T923" t="s">
        <v>4131</v>
      </c>
      <c r="U923" t="s">
        <v>4049</v>
      </c>
      <c r="V923" t="s">
        <v>4011</v>
      </c>
      <c r="W923" t="s">
        <v>4043</v>
      </c>
      <c r="X923" t="s">
        <v>3552</v>
      </c>
      <c r="Y923" t="s">
        <v>4296</v>
      </c>
      <c r="Z923" t="s">
        <v>3293</v>
      </c>
      <c r="AA923" t="s">
        <v>4082</v>
      </c>
      <c r="AB923" t="s">
        <v>4083</v>
      </c>
      <c r="AC923" t="s">
        <v>4036</v>
      </c>
      <c r="AD923" t="s">
        <v>4018</v>
      </c>
      <c r="AE923" t="s">
        <v>3317</v>
      </c>
      <c r="AF923" t="s">
        <v>3271</v>
      </c>
      <c r="AG923" t="s">
        <v>3265</v>
      </c>
      <c r="AH923" t="s">
        <v>3294</v>
      </c>
      <c r="AI923" t="s">
        <v>3295</v>
      </c>
      <c r="AJ923" t="s">
        <v>3296</v>
      </c>
      <c r="AK923" t="s">
        <v>3318</v>
      </c>
      <c r="AL923" t="s">
        <v>3275</v>
      </c>
      <c r="AM923" t="s">
        <v>3318</v>
      </c>
      <c r="AN923" t="s">
        <v>3055</v>
      </c>
    </row>
    <row r="924" spans="1:40" x14ac:dyDescent="0.25">
      <c r="A924">
        <v>1032450522</v>
      </c>
      <c r="B924">
        <v>15717</v>
      </c>
      <c r="C924" t="s">
        <v>6415</v>
      </c>
      <c r="D924" t="s">
        <v>4004</v>
      </c>
      <c r="E924" s="8">
        <v>40365</v>
      </c>
      <c r="F924" t="s">
        <v>4004</v>
      </c>
      <c r="G924" t="s">
        <v>6360</v>
      </c>
      <c r="H924" s="8">
        <v>45733</v>
      </c>
      <c r="I924" s="8">
        <v>219512</v>
      </c>
      <c r="J924" t="s">
        <v>3041</v>
      </c>
      <c r="K924" s="8">
        <v>219512</v>
      </c>
      <c r="M924">
        <v>220</v>
      </c>
      <c r="N924">
        <v>100</v>
      </c>
      <c r="O924" t="s">
        <v>4067</v>
      </c>
      <c r="P924" t="s">
        <v>4026</v>
      </c>
      <c r="Q924" t="s">
        <v>4076</v>
      </c>
      <c r="R924" t="s">
        <v>6416</v>
      </c>
      <c r="S924" t="s">
        <v>4992</v>
      </c>
      <c r="T924" t="s">
        <v>3063</v>
      </c>
      <c r="U924" t="s">
        <v>4030</v>
      </c>
      <c r="V924" t="s">
        <v>4042</v>
      </c>
      <c r="W924" t="s">
        <v>4043</v>
      </c>
      <c r="X924" t="s">
        <v>4032</v>
      </c>
      <c r="Y924" t="s">
        <v>4033</v>
      </c>
      <c r="Z924" t="s">
        <v>6417</v>
      </c>
      <c r="AA924" t="s">
        <v>6418</v>
      </c>
      <c r="AB924" t="s">
        <v>6369</v>
      </c>
      <c r="AC924" t="s">
        <v>4036</v>
      </c>
      <c r="AD924" t="s">
        <v>4018</v>
      </c>
      <c r="AE924" t="s">
        <v>3060</v>
      </c>
      <c r="AF924" t="s">
        <v>3282</v>
      </c>
      <c r="AG924" t="s">
        <v>3258</v>
      </c>
      <c r="AH924" t="s">
        <v>1648</v>
      </c>
      <c r="AI924" t="s">
        <v>1648</v>
      </c>
      <c r="AJ924" t="s">
        <v>3073</v>
      </c>
      <c r="AK924" t="s">
        <v>3274</v>
      </c>
      <c r="AL924" t="s">
        <v>1648</v>
      </c>
      <c r="AM924" t="s">
        <v>3028</v>
      </c>
      <c r="AN924" t="s">
        <v>3063</v>
      </c>
    </row>
    <row r="925" spans="1:40" x14ac:dyDescent="0.25">
      <c r="A925">
        <v>1114886508</v>
      </c>
      <c r="B925">
        <v>15719</v>
      </c>
      <c r="C925" t="s">
        <v>6421</v>
      </c>
      <c r="D925" t="s">
        <v>5663</v>
      </c>
      <c r="E925" s="8">
        <v>40141</v>
      </c>
      <c r="F925" t="s">
        <v>3298</v>
      </c>
      <c r="G925" t="s">
        <v>4024</v>
      </c>
      <c r="H925" s="8">
        <v>45734</v>
      </c>
      <c r="I925" s="8">
        <v>46463</v>
      </c>
      <c r="J925" t="s">
        <v>3041</v>
      </c>
      <c r="K925" s="8">
        <v>219512</v>
      </c>
      <c r="M925">
        <v>220</v>
      </c>
      <c r="N925">
        <v>100</v>
      </c>
      <c r="O925" t="s">
        <v>4067</v>
      </c>
      <c r="P925" t="s">
        <v>4006</v>
      </c>
      <c r="Q925" t="s">
        <v>4076</v>
      </c>
      <c r="R925" t="s">
        <v>6422</v>
      </c>
      <c r="S925" t="s">
        <v>4469</v>
      </c>
      <c r="T925" t="s">
        <v>3063</v>
      </c>
      <c r="U925" t="s">
        <v>4114</v>
      </c>
      <c r="V925" t="s">
        <v>4042</v>
      </c>
      <c r="W925" t="s">
        <v>4190</v>
      </c>
      <c r="X925" t="s">
        <v>3303</v>
      </c>
      <c r="Y925" t="s">
        <v>4115</v>
      </c>
      <c r="Z925" t="s">
        <v>3305</v>
      </c>
      <c r="AA925" t="s">
        <v>4096</v>
      </c>
      <c r="AB925" t="s">
        <v>4118</v>
      </c>
      <c r="AC925" t="s">
        <v>4036</v>
      </c>
      <c r="AD925" t="s">
        <v>4018</v>
      </c>
      <c r="AE925" t="s">
        <v>3060</v>
      </c>
      <c r="AF925" t="s">
        <v>3304</v>
      </c>
      <c r="AG925" t="s">
        <v>3298</v>
      </c>
      <c r="AH925" t="s">
        <v>815</v>
      </c>
      <c r="AI925" t="s">
        <v>3074</v>
      </c>
      <c r="AJ925" t="s">
        <v>3306</v>
      </c>
      <c r="AK925" t="s">
        <v>3274</v>
      </c>
      <c r="AL925" t="s">
        <v>3275</v>
      </c>
      <c r="AM925" t="s">
        <v>3028</v>
      </c>
      <c r="AN925" t="s">
        <v>3063</v>
      </c>
    </row>
    <row r="926" spans="1:40" x14ac:dyDescent="0.25">
      <c r="A926">
        <v>1152225625</v>
      </c>
      <c r="B926">
        <v>15720</v>
      </c>
      <c r="C926" t="s">
        <v>6419</v>
      </c>
      <c r="D926" t="s">
        <v>3265</v>
      </c>
      <c r="E926" s="8">
        <v>42951</v>
      </c>
      <c r="F926" t="s">
        <v>3265</v>
      </c>
      <c r="G926" t="s">
        <v>4024</v>
      </c>
      <c r="H926" s="8">
        <v>45734</v>
      </c>
      <c r="I926" s="8">
        <v>219512</v>
      </c>
      <c r="J926" t="s">
        <v>3041</v>
      </c>
      <c r="K926" s="8">
        <v>219512</v>
      </c>
      <c r="M926">
        <v>220</v>
      </c>
      <c r="N926">
        <v>100</v>
      </c>
      <c r="O926" t="s">
        <v>4038</v>
      </c>
      <c r="P926" t="s">
        <v>4177</v>
      </c>
      <c r="Q926" t="s">
        <v>4007</v>
      </c>
      <c r="R926" t="s">
        <v>6420</v>
      </c>
      <c r="S926" t="s">
        <v>4345</v>
      </c>
      <c r="T926" t="s">
        <v>3079</v>
      </c>
      <c r="U926" t="s">
        <v>4049</v>
      </c>
      <c r="V926" t="s">
        <v>4011</v>
      </c>
      <c r="W926" t="s">
        <v>4043</v>
      </c>
      <c r="X926" t="s">
        <v>4346</v>
      </c>
      <c r="Y926" t="s">
        <v>4347</v>
      </c>
      <c r="Z926" t="s">
        <v>4301</v>
      </c>
      <c r="AA926" t="s">
        <v>4302</v>
      </c>
      <c r="AB926" t="s">
        <v>4303</v>
      </c>
      <c r="AC926" t="s">
        <v>4017</v>
      </c>
      <c r="AD926" t="s">
        <v>4018</v>
      </c>
      <c r="AE926" t="s">
        <v>3098</v>
      </c>
      <c r="AF926" t="s">
        <v>3271</v>
      </c>
      <c r="AG926" t="s">
        <v>3265</v>
      </c>
      <c r="AH926" t="s">
        <v>1220</v>
      </c>
      <c r="AI926" t="s">
        <v>3074</v>
      </c>
      <c r="AJ926" t="s">
        <v>3296</v>
      </c>
      <c r="AK926" t="s">
        <v>3285</v>
      </c>
      <c r="AL926" t="s">
        <v>3275</v>
      </c>
      <c r="AM926" t="s">
        <v>3046</v>
      </c>
      <c r="AN926" t="s">
        <v>3063</v>
      </c>
    </row>
    <row r="927" spans="1:40" x14ac:dyDescent="0.25">
      <c r="A927">
        <v>80820937</v>
      </c>
      <c r="B927">
        <v>15728</v>
      </c>
      <c r="C927" t="s">
        <v>6423</v>
      </c>
      <c r="D927" t="s">
        <v>4004</v>
      </c>
      <c r="E927" s="8">
        <v>37837</v>
      </c>
      <c r="F927" t="s">
        <v>4004</v>
      </c>
      <c r="G927" t="s">
        <v>4024</v>
      </c>
      <c r="H927" s="8">
        <v>45734</v>
      </c>
      <c r="I927" s="8">
        <v>219512</v>
      </c>
      <c r="J927" t="s">
        <v>3041</v>
      </c>
      <c r="K927" s="8">
        <v>219512</v>
      </c>
      <c r="M927">
        <v>220</v>
      </c>
      <c r="N927">
        <v>100</v>
      </c>
      <c r="O927" t="s">
        <v>4025</v>
      </c>
      <c r="P927" t="s">
        <v>4039</v>
      </c>
      <c r="Q927" t="s">
        <v>4027</v>
      </c>
      <c r="R927" t="s">
        <v>6424</v>
      </c>
      <c r="S927" t="s">
        <v>3100</v>
      </c>
      <c r="T927" t="s">
        <v>3063</v>
      </c>
      <c r="U927" t="s">
        <v>4063</v>
      </c>
      <c r="V927" t="s">
        <v>4042</v>
      </c>
      <c r="W927" t="s">
        <v>4043</v>
      </c>
      <c r="X927" t="s">
        <v>4032</v>
      </c>
      <c r="Y927" t="s">
        <v>4033</v>
      </c>
      <c r="Z927" t="s">
        <v>3958</v>
      </c>
      <c r="AA927" t="s">
        <v>4034</v>
      </c>
      <c r="AB927" t="s">
        <v>4044</v>
      </c>
      <c r="AC927" t="s">
        <v>4036</v>
      </c>
      <c r="AD927" t="s">
        <v>4018</v>
      </c>
      <c r="AE927" t="s">
        <v>3060</v>
      </c>
      <c r="AF927" t="s">
        <v>3282</v>
      </c>
      <c r="AG927" t="s">
        <v>3258</v>
      </c>
      <c r="AH927" t="s">
        <v>2500</v>
      </c>
      <c r="AI927" t="s">
        <v>3074</v>
      </c>
      <c r="AJ927" t="s">
        <v>3959</v>
      </c>
      <c r="AK927" t="s">
        <v>3274</v>
      </c>
      <c r="AL927" t="s">
        <v>3275</v>
      </c>
      <c r="AM927" t="s">
        <v>3028</v>
      </c>
      <c r="AN927" t="s">
        <v>3063</v>
      </c>
    </row>
    <row r="928" spans="1:40" x14ac:dyDescent="0.25">
      <c r="A928">
        <v>1143876571</v>
      </c>
      <c r="B928">
        <v>15736</v>
      </c>
      <c r="C928" t="s">
        <v>6425</v>
      </c>
      <c r="D928" t="s">
        <v>3298</v>
      </c>
      <c r="E928" s="8">
        <v>42741</v>
      </c>
      <c r="F928" t="s">
        <v>3298</v>
      </c>
      <c r="G928" t="s">
        <v>4024</v>
      </c>
      <c r="H928" s="8">
        <v>45735</v>
      </c>
      <c r="I928" s="8">
        <v>46464</v>
      </c>
      <c r="J928" t="s">
        <v>3041</v>
      </c>
      <c r="K928" s="8">
        <v>219512</v>
      </c>
      <c r="M928">
        <v>220</v>
      </c>
      <c r="N928">
        <v>100</v>
      </c>
      <c r="O928" t="s">
        <v>4067</v>
      </c>
      <c r="P928" t="s">
        <v>4086</v>
      </c>
      <c r="Q928" t="s">
        <v>4046</v>
      </c>
      <c r="R928" t="s">
        <v>6426</v>
      </c>
      <c r="S928" t="s">
        <v>4469</v>
      </c>
      <c r="T928" t="s">
        <v>3063</v>
      </c>
      <c r="U928" t="s">
        <v>4114</v>
      </c>
      <c r="V928" t="s">
        <v>4042</v>
      </c>
      <c r="W928" t="s">
        <v>4190</v>
      </c>
      <c r="X928" t="s">
        <v>3303</v>
      </c>
      <c r="Y928" t="s">
        <v>4115</v>
      </c>
      <c r="Z928" t="s">
        <v>3305</v>
      </c>
      <c r="AA928" t="s">
        <v>4096</v>
      </c>
      <c r="AB928" t="s">
        <v>4118</v>
      </c>
      <c r="AC928" t="s">
        <v>4036</v>
      </c>
      <c r="AD928" t="s">
        <v>4018</v>
      </c>
      <c r="AE928" t="s">
        <v>3060</v>
      </c>
      <c r="AF928" t="s">
        <v>3304</v>
      </c>
      <c r="AG928" t="s">
        <v>3298</v>
      </c>
      <c r="AH928" t="s">
        <v>815</v>
      </c>
      <c r="AI928" t="s">
        <v>3074</v>
      </c>
      <c r="AJ928" t="s">
        <v>3306</v>
      </c>
      <c r="AK928" t="s">
        <v>3274</v>
      </c>
      <c r="AL928" t="s">
        <v>3275</v>
      </c>
      <c r="AM928" t="s">
        <v>3028</v>
      </c>
      <c r="AN928" t="s">
        <v>3063</v>
      </c>
    </row>
    <row r="929" spans="1:40" x14ac:dyDescent="0.25">
      <c r="A929">
        <v>1000538205</v>
      </c>
      <c r="B929">
        <v>15738</v>
      </c>
      <c r="C929" t="s">
        <v>6427</v>
      </c>
      <c r="D929" t="s">
        <v>6428</v>
      </c>
      <c r="E929" s="8">
        <v>42618</v>
      </c>
      <c r="F929" t="s">
        <v>3265</v>
      </c>
      <c r="G929" t="s">
        <v>4024</v>
      </c>
      <c r="H929" s="8">
        <v>45735</v>
      </c>
      <c r="I929" s="8">
        <v>219512</v>
      </c>
      <c r="J929" t="s">
        <v>3041</v>
      </c>
      <c r="K929" s="8">
        <v>219512</v>
      </c>
      <c r="M929">
        <v>220</v>
      </c>
      <c r="N929">
        <v>100</v>
      </c>
      <c r="O929" t="s">
        <v>4038</v>
      </c>
      <c r="P929" t="s">
        <v>4177</v>
      </c>
      <c r="Q929" t="s">
        <v>4027</v>
      </c>
      <c r="R929" t="s">
        <v>6429</v>
      </c>
      <c r="S929" t="s">
        <v>4418</v>
      </c>
      <c r="T929" t="s">
        <v>3097</v>
      </c>
      <c r="U929" t="s">
        <v>4049</v>
      </c>
      <c r="V929" t="s">
        <v>4011</v>
      </c>
      <c r="W929" t="s">
        <v>4043</v>
      </c>
      <c r="X929" t="s">
        <v>5060</v>
      </c>
      <c r="Y929" t="s">
        <v>5061</v>
      </c>
      <c r="Z929" t="s">
        <v>3283</v>
      </c>
      <c r="AA929" t="s">
        <v>4357</v>
      </c>
      <c r="AB929" t="s">
        <v>4303</v>
      </c>
      <c r="AC929" t="s">
        <v>4017</v>
      </c>
      <c r="AD929" t="s">
        <v>4018</v>
      </c>
      <c r="AE929" t="s">
        <v>5062</v>
      </c>
      <c r="AF929" t="s">
        <v>3271</v>
      </c>
      <c r="AG929" t="s">
        <v>3265</v>
      </c>
      <c r="AH929" t="s">
        <v>1220</v>
      </c>
      <c r="AI929" t="s">
        <v>3074</v>
      </c>
      <c r="AJ929" t="s">
        <v>3284</v>
      </c>
      <c r="AK929" t="s">
        <v>3285</v>
      </c>
      <c r="AL929" t="s">
        <v>3275</v>
      </c>
      <c r="AM929" t="s">
        <v>3081</v>
      </c>
      <c r="AN929" t="s">
        <v>3063</v>
      </c>
    </row>
    <row r="930" spans="1:40" x14ac:dyDescent="0.25">
      <c r="A930">
        <v>16845593</v>
      </c>
      <c r="B930">
        <v>15746</v>
      </c>
      <c r="C930" t="s">
        <v>6430</v>
      </c>
      <c r="D930" t="s">
        <v>4488</v>
      </c>
      <c r="E930" s="8">
        <v>36959</v>
      </c>
      <c r="F930" t="s">
        <v>3298</v>
      </c>
      <c r="G930" t="s">
        <v>4024</v>
      </c>
      <c r="H930" s="8">
        <v>45736</v>
      </c>
      <c r="I930" s="8">
        <v>219512</v>
      </c>
      <c r="J930" t="s">
        <v>3041</v>
      </c>
      <c r="K930" s="8">
        <v>219512</v>
      </c>
      <c r="M930">
        <v>220</v>
      </c>
      <c r="N930">
        <v>100</v>
      </c>
      <c r="O930" t="s">
        <v>4038</v>
      </c>
      <c r="P930" t="s">
        <v>4177</v>
      </c>
      <c r="Q930" t="s">
        <v>4027</v>
      </c>
      <c r="R930" t="s">
        <v>6431</v>
      </c>
      <c r="S930" t="s">
        <v>5176</v>
      </c>
      <c r="T930" t="s">
        <v>3059</v>
      </c>
      <c r="U930" t="s">
        <v>4114</v>
      </c>
      <c r="V930" t="s">
        <v>4356</v>
      </c>
      <c r="W930" t="s">
        <v>4043</v>
      </c>
      <c r="X930" t="s">
        <v>3270</v>
      </c>
      <c r="Y930" t="s">
        <v>4238</v>
      </c>
      <c r="Z930" t="s">
        <v>3272</v>
      </c>
      <c r="AA930" t="s">
        <v>4348</v>
      </c>
      <c r="AB930" t="s">
        <v>4322</v>
      </c>
      <c r="AC930" t="s">
        <v>4036</v>
      </c>
      <c r="AD930" t="s">
        <v>4018</v>
      </c>
      <c r="AE930" t="s">
        <v>3060</v>
      </c>
      <c r="AF930" t="s">
        <v>3271</v>
      </c>
      <c r="AG930" t="s">
        <v>3265</v>
      </c>
      <c r="AH930" t="s">
        <v>797</v>
      </c>
      <c r="AI930" t="s">
        <v>3048</v>
      </c>
      <c r="AJ930" t="s">
        <v>3273</v>
      </c>
      <c r="AK930" t="s">
        <v>3274</v>
      </c>
      <c r="AL930" t="s">
        <v>3275</v>
      </c>
      <c r="AM930" t="s">
        <v>3028</v>
      </c>
      <c r="AN930" t="s">
        <v>3063</v>
      </c>
    </row>
    <row r="931" spans="1:40" x14ac:dyDescent="0.25">
      <c r="A931">
        <v>1047496373</v>
      </c>
      <c r="B931">
        <v>15749</v>
      </c>
      <c r="C931" t="s">
        <v>6432</v>
      </c>
      <c r="D931" t="s">
        <v>4464</v>
      </c>
      <c r="E931" s="8">
        <v>42195</v>
      </c>
      <c r="F931" t="s">
        <v>3449</v>
      </c>
      <c r="G931" t="s">
        <v>4024</v>
      </c>
      <c r="H931" s="8">
        <v>45736</v>
      </c>
      <c r="I931" s="8">
        <v>46465</v>
      </c>
      <c r="J931" t="s">
        <v>3041</v>
      </c>
      <c r="K931" s="8">
        <v>219512</v>
      </c>
      <c r="M931">
        <v>220</v>
      </c>
      <c r="N931">
        <v>100</v>
      </c>
      <c r="O931" t="s">
        <v>4038</v>
      </c>
      <c r="P931" t="s">
        <v>4177</v>
      </c>
      <c r="Q931" t="s">
        <v>4027</v>
      </c>
      <c r="R931" t="s">
        <v>6433</v>
      </c>
      <c r="S931" t="s">
        <v>4469</v>
      </c>
      <c r="T931" t="s">
        <v>4341</v>
      </c>
      <c r="U931" t="s">
        <v>4114</v>
      </c>
      <c r="V931" t="s">
        <v>4011</v>
      </c>
      <c r="W931" t="s">
        <v>4190</v>
      </c>
      <c r="X931" t="s">
        <v>3629</v>
      </c>
      <c r="Y931" t="s">
        <v>4144</v>
      </c>
      <c r="Z931" t="s">
        <v>3293</v>
      </c>
      <c r="AA931" t="s">
        <v>4082</v>
      </c>
      <c r="AB931" t="s">
        <v>4083</v>
      </c>
      <c r="AC931" t="s">
        <v>4036</v>
      </c>
      <c r="AD931" t="s">
        <v>4018</v>
      </c>
      <c r="AE931" t="s">
        <v>3317</v>
      </c>
      <c r="AF931" t="s">
        <v>3093</v>
      </c>
      <c r="AG931" t="s">
        <v>3292</v>
      </c>
      <c r="AH931" t="s">
        <v>3294</v>
      </c>
      <c r="AI931" t="s">
        <v>3295</v>
      </c>
      <c r="AJ931" t="s">
        <v>3296</v>
      </c>
      <c r="AK931" t="s">
        <v>3318</v>
      </c>
      <c r="AL931" t="s">
        <v>3275</v>
      </c>
      <c r="AM931" t="s">
        <v>3318</v>
      </c>
      <c r="AN931" t="s">
        <v>3319</v>
      </c>
    </row>
    <row r="932" spans="1:40" x14ac:dyDescent="0.25">
      <c r="A932">
        <v>1113979281</v>
      </c>
      <c r="B932">
        <v>15750</v>
      </c>
      <c r="C932" t="s">
        <v>6434</v>
      </c>
      <c r="D932" t="s">
        <v>3449</v>
      </c>
      <c r="E932" s="8">
        <v>44469</v>
      </c>
      <c r="F932" t="s">
        <v>3449</v>
      </c>
      <c r="G932" t="s">
        <v>4024</v>
      </c>
      <c r="H932" s="8">
        <v>45736</v>
      </c>
      <c r="I932" s="8">
        <v>46465</v>
      </c>
      <c r="J932" t="s">
        <v>3041</v>
      </c>
      <c r="K932" s="8">
        <v>219512</v>
      </c>
      <c r="M932">
        <v>220</v>
      </c>
      <c r="N932">
        <v>100</v>
      </c>
      <c r="O932" t="s">
        <v>4038</v>
      </c>
      <c r="P932" t="s">
        <v>4496</v>
      </c>
      <c r="Q932" t="s">
        <v>4027</v>
      </c>
      <c r="R932" t="s">
        <v>6435</v>
      </c>
      <c r="S932" t="s">
        <v>4469</v>
      </c>
      <c r="T932" t="s">
        <v>3063</v>
      </c>
      <c r="U932" t="s">
        <v>4114</v>
      </c>
      <c r="V932" t="s">
        <v>4042</v>
      </c>
      <c r="W932" t="s">
        <v>4190</v>
      </c>
      <c r="X932" t="s">
        <v>4524</v>
      </c>
      <c r="Y932" t="s">
        <v>4525</v>
      </c>
      <c r="Z932" t="s">
        <v>3305</v>
      </c>
      <c r="AA932" t="s">
        <v>4096</v>
      </c>
      <c r="AB932" t="s">
        <v>4118</v>
      </c>
      <c r="AC932" t="s">
        <v>4036</v>
      </c>
      <c r="AD932" t="s">
        <v>4018</v>
      </c>
      <c r="AE932" t="s">
        <v>3060</v>
      </c>
      <c r="AF932" t="s">
        <v>3304</v>
      </c>
      <c r="AG932" t="s">
        <v>3449</v>
      </c>
      <c r="AH932" t="s">
        <v>815</v>
      </c>
      <c r="AI932" t="s">
        <v>3074</v>
      </c>
      <c r="AJ932" t="s">
        <v>3306</v>
      </c>
      <c r="AK932" t="s">
        <v>3274</v>
      </c>
      <c r="AL932" t="s">
        <v>3275</v>
      </c>
      <c r="AM932" t="s">
        <v>3028</v>
      </c>
      <c r="AN932" t="s">
        <v>3063</v>
      </c>
    </row>
    <row r="933" spans="1:40" x14ac:dyDescent="0.25">
      <c r="A933">
        <v>91447761</v>
      </c>
      <c r="B933">
        <v>15759</v>
      </c>
      <c r="C933" t="s">
        <v>6436</v>
      </c>
      <c r="D933" t="s">
        <v>5248</v>
      </c>
      <c r="E933" s="8">
        <v>34998</v>
      </c>
      <c r="F933" t="s">
        <v>5248</v>
      </c>
      <c r="G933" t="s">
        <v>4024</v>
      </c>
      <c r="H933" s="8">
        <v>45737</v>
      </c>
      <c r="I933" s="8">
        <v>219512</v>
      </c>
      <c r="J933" t="s">
        <v>3041</v>
      </c>
      <c r="K933" s="8">
        <v>219512</v>
      </c>
      <c r="M933">
        <v>220</v>
      </c>
      <c r="N933">
        <v>100</v>
      </c>
      <c r="O933" t="s">
        <v>4038</v>
      </c>
      <c r="P933" t="s">
        <v>4086</v>
      </c>
      <c r="Q933" t="s">
        <v>4027</v>
      </c>
      <c r="R933" t="s">
        <v>6437</v>
      </c>
      <c r="S933" t="s">
        <v>5169</v>
      </c>
      <c r="T933" t="s">
        <v>3059</v>
      </c>
      <c r="U933" t="s">
        <v>6438</v>
      </c>
      <c r="V933" t="s">
        <v>4356</v>
      </c>
      <c r="W933" t="s">
        <v>4043</v>
      </c>
      <c r="X933" t="s">
        <v>3270</v>
      </c>
      <c r="Y933" t="s">
        <v>4238</v>
      </c>
      <c r="Z933" t="s">
        <v>3272</v>
      </c>
      <c r="AA933" t="s">
        <v>4348</v>
      </c>
      <c r="AB933" t="s">
        <v>4322</v>
      </c>
      <c r="AC933" t="s">
        <v>4036</v>
      </c>
      <c r="AD933" t="s">
        <v>4018</v>
      </c>
      <c r="AE933" t="s">
        <v>3060</v>
      </c>
      <c r="AF933" t="s">
        <v>3271</v>
      </c>
      <c r="AG933" t="s">
        <v>3265</v>
      </c>
      <c r="AH933" t="s">
        <v>797</v>
      </c>
      <c r="AI933" t="s">
        <v>3048</v>
      </c>
      <c r="AJ933" t="s">
        <v>3273</v>
      </c>
      <c r="AK933" t="s">
        <v>3274</v>
      </c>
      <c r="AL933" t="s">
        <v>3275</v>
      </c>
      <c r="AM933" t="s">
        <v>3028</v>
      </c>
      <c r="AN933" t="s">
        <v>3063</v>
      </c>
    </row>
    <row r="934" spans="1:40" x14ac:dyDescent="0.25">
      <c r="A934">
        <v>1117498461</v>
      </c>
      <c r="B934">
        <v>15763</v>
      </c>
      <c r="C934" t="s">
        <v>6439</v>
      </c>
      <c r="D934" t="s">
        <v>3337</v>
      </c>
      <c r="E934" s="8">
        <v>38771</v>
      </c>
      <c r="F934" t="s">
        <v>3337</v>
      </c>
      <c r="G934" t="s">
        <v>4024</v>
      </c>
      <c r="H934" s="8">
        <v>45741</v>
      </c>
      <c r="I934" s="8">
        <v>46470</v>
      </c>
      <c r="J934" t="s">
        <v>3041</v>
      </c>
      <c r="K934" s="8">
        <v>219512</v>
      </c>
      <c r="M934">
        <v>220</v>
      </c>
      <c r="N934">
        <v>100</v>
      </c>
      <c r="O934" t="s">
        <v>4038</v>
      </c>
      <c r="P934" t="s">
        <v>4006</v>
      </c>
      <c r="Q934" t="s">
        <v>4007</v>
      </c>
      <c r="R934" t="s">
        <v>6440</v>
      </c>
      <c r="S934" t="s">
        <v>4449</v>
      </c>
      <c r="T934" t="s">
        <v>3063</v>
      </c>
      <c r="U934" t="s">
        <v>4742</v>
      </c>
      <c r="V934" t="s">
        <v>4042</v>
      </c>
      <c r="W934" t="s">
        <v>4190</v>
      </c>
      <c r="X934" t="s">
        <v>4743</v>
      </c>
      <c r="Y934" t="s">
        <v>4744</v>
      </c>
      <c r="Z934" t="s">
        <v>4116</v>
      </c>
      <c r="AA934" t="s">
        <v>4117</v>
      </c>
      <c r="AB934" t="s">
        <v>4097</v>
      </c>
      <c r="AC934" t="s">
        <v>4036</v>
      </c>
      <c r="AD934" t="s">
        <v>4018</v>
      </c>
      <c r="AE934" t="s">
        <v>3060</v>
      </c>
      <c r="AF934" t="s">
        <v>3575</v>
      </c>
      <c r="AG934" t="s">
        <v>3337</v>
      </c>
      <c r="AH934" t="s">
        <v>815</v>
      </c>
      <c r="AI934" t="s">
        <v>3074</v>
      </c>
      <c r="AJ934" t="s">
        <v>4119</v>
      </c>
      <c r="AK934" t="s">
        <v>3274</v>
      </c>
      <c r="AL934" t="s">
        <v>3275</v>
      </c>
      <c r="AM934" t="s">
        <v>3028</v>
      </c>
      <c r="AN934" t="s">
        <v>3063</v>
      </c>
    </row>
    <row r="935" spans="1:40" x14ac:dyDescent="0.25">
      <c r="A935">
        <v>3556956</v>
      </c>
      <c r="B935">
        <v>15768</v>
      </c>
      <c r="C935" t="s">
        <v>6441</v>
      </c>
      <c r="D935" t="s">
        <v>5456</v>
      </c>
      <c r="E935" s="8">
        <v>32460</v>
      </c>
      <c r="F935" t="s">
        <v>3265</v>
      </c>
      <c r="G935" t="s">
        <v>4024</v>
      </c>
      <c r="H935" s="8">
        <v>45741</v>
      </c>
      <c r="I935" s="8">
        <v>219512</v>
      </c>
      <c r="J935" t="s">
        <v>3041</v>
      </c>
      <c r="K935" s="8">
        <v>219512</v>
      </c>
      <c r="M935">
        <v>220</v>
      </c>
      <c r="N935">
        <v>100</v>
      </c>
      <c r="O935" t="s">
        <v>4038</v>
      </c>
      <c r="P935" t="s">
        <v>4177</v>
      </c>
      <c r="Q935" t="s">
        <v>4046</v>
      </c>
      <c r="R935" t="s">
        <v>6442</v>
      </c>
      <c r="S935" t="s">
        <v>4029</v>
      </c>
      <c r="T935" t="s">
        <v>3059</v>
      </c>
      <c r="U935" t="s">
        <v>4049</v>
      </c>
      <c r="V935" t="s">
        <v>4031</v>
      </c>
      <c r="W935" t="s">
        <v>4043</v>
      </c>
      <c r="X935" t="s">
        <v>3270</v>
      </c>
      <c r="Y935" t="s">
        <v>4238</v>
      </c>
      <c r="Z935" t="s">
        <v>3283</v>
      </c>
      <c r="AA935" t="s">
        <v>4357</v>
      </c>
      <c r="AB935" t="s">
        <v>4303</v>
      </c>
      <c r="AC935" t="s">
        <v>4036</v>
      </c>
      <c r="AD935" t="s">
        <v>4018</v>
      </c>
      <c r="AE935" t="s">
        <v>3060</v>
      </c>
      <c r="AF935" t="s">
        <v>3271</v>
      </c>
      <c r="AG935" t="s">
        <v>3265</v>
      </c>
      <c r="AH935" t="s">
        <v>1220</v>
      </c>
      <c r="AI935" t="s">
        <v>3074</v>
      </c>
      <c r="AJ935" t="s">
        <v>3284</v>
      </c>
      <c r="AK935" t="s">
        <v>3274</v>
      </c>
      <c r="AL935" t="s">
        <v>3275</v>
      </c>
      <c r="AM935" t="s">
        <v>3028</v>
      </c>
      <c r="AN935" t="s">
        <v>3063</v>
      </c>
    </row>
    <row r="936" spans="1:40" x14ac:dyDescent="0.25">
      <c r="A936">
        <v>9862912</v>
      </c>
      <c r="B936">
        <v>15772</v>
      </c>
      <c r="C936" t="s">
        <v>6443</v>
      </c>
      <c r="D936" t="s">
        <v>3526</v>
      </c>
      <c r="E936" s="8">
        <v>38012</v>
      </c>
      <c r="F936" t="s">
        <v>3526</v>
      </c>
      <c r="G936" t="s">
        <v>4024</v>
      </c>
      <c r="H936" s="8">
        <v>45743</v>
      </c>
      <c r="I936" s="8">
        <v>219512</v>
      </c>
      <c r="J936" t="s">
        <v>3041</v>
      </c>
      <c r="K936" s="8">
        <v>219512</v>
      </c>
      <c r="M936">
        <v>220</v>
      </c>
      <c r="N936">
        <v>100</v>
      </c>
      <c r="O936" t="s">
        <v>4038</v>
      </c>
      <c r="P936" t="s">
        <v>4055</v>
      </c>
      <c r="Q936" t="s">
        <v>4027</v>
      </c>
      <c r="R936" t="s">
        <v>6444</v>
      </c>
      <c r="S936" t="s">
        <v>4029</v>
      </c>
      <c r="T936" t="s">
        <v>3059</v>
      </c>
      <c r="U936" t="s">
        <v>5102</v>
      </c>
      <c r="V936" t="s">
        <v>4031</v>
      </c>
      <c r="W936" t="s">
        <v>4043</v>
      </c>
      <c r="X936" t="s">
        <v>3270</v>
      </c>
      <c r="Y936" t="s">
        <v>4238</v>
      </c>
      <c r="Z936" t="s">
        <v>3283</v>
      </c>
      <c r="AA936" t="s">
        <v>4357</v>
      </c>
      <c r="AB936" t="s">
        <v>4303</v>
      </c>
      <c r="AC936" t="s">
        <v>4036</v>
      </c>
      <c r="AD936" t="s">
        <v>4018</v>
      </c>
      <c r="AE936" t="s">
        <v>3060</v>
      </c>
      <c r="AF936" t="s">
        <v>3271</v>
      </c>
      <c r="AG936" t="s">
        <v>3265</v>
      </c>
      <c r="AH936" t="s">
        <v>1220</v>
      </c>
      <c r="AI936" t="s">
        <v>3074</v>
      </c>
      <c r="AJ936" t="s">
        <v>3284</v>
      </c>
      <c r="AK936" t="s">
        <v>3274</v>
      </c>
      <c r="AL936" t="s">
        <v>3275</v>
      </c>
      <c r="AM936" t="s">
        <v>3028</v>
      </c>
      <c r="AN936" t="s">
        <v>3063</v>
      </c>
    </row>
    <row r="937" spans="1:40" x14ac:dyDescent="0.25">
      <c r="A937">
        <v>1152710584</v>
      </c>
      <c r="B937">
        <v>15774</v>
      </c>
      <c r="C937" t="s">
        <v>6447</v>
      </c>
      <c r="D937" t="s">
        <v>3265</v>
      </c>
      <c r="E937" s="8">
        <v>42353</v>
      </c>
      <c r="F937" t="s">
        <v>3265</v>
      </c>
      <c r="G937" t="s">
        <v>4024</v>
      </c>
      <c r="H937" s="8">
        <v>45743</v>
      </c>
      <c r="I937" s="8">
        <v>219512</v>
      </c>
      <c r="J937" t="s">
        <v>3041</v>
      </c>
      <c r="K937" s="8">
        <v>219512</v>
      </c>
      <c r="M937">
        <v>220</v>
      </c>
      <c r="N937">
        <v>100</v>
      </c>
      <c r="O937" t="s">
        <v>4038</v>
      </c>
      <c r="P937" t="s">
        <v>4177</v>
      </c>
      <c r="Q937" t="s">
        <v>4007</v>
      </c>
      <c r="R937" t="s">
        <v>6448</v>
      </c>
      <c r="S937" t="s">
        <v>4989</v>
      </c>
      <c r="T937" t="s">
        <v>3059</v>
      </c>
      <c r="U937" t="s">
        <v>4049</v>
      </c>
      <c r="V937" t="s">
        <v>4356</v>
      </c>
      <c r="W937" t="s">
        <v>4043</v>
      </c>
      <c r="X937" t="s">
        <v>3270</v>
      </c>
      <c r="Y937" t="s">
        <v>4238</v>
      </c>
      <c r="Z937" t="s">
        <v>3283</v>
      </c>
      <c r="AA937" t="s">
        <v>4357</v>
      </c>
      <c r="AB937" t="s">
        <v>4303</v>
      </c>
      <c r="AC937" t="s">
        <v>4036</v>
      </c>
      <c r="AD937" t="s">
        <v>4018</v>
      </c>
      <c r="AE937" t="s">
        <v>3060</v>
      </c>
      <c r="AF937" t="s">
        <v>3271</v>
      </c>
      <c r="AG937" t="s">
        <v>3265</v>
      </c>
      <c r="AH937" t="s">
        <v>1220</v>
      </c>
      <c r="AI937" t="s">
        <v>3074</v>
      </c>
      <c r="AJ937" t="s">
        <v>3284</v>
      </c>
      <c r="AK937" t="s">
        <v>3274</v>
      </c>
      <c r="AL937" t="s">
        <v>3275</v>
      </c>
      <c r="AM937" t="s">
        <v>3028</v>
      </c>
      <c r="AN937" t="s">
        <v>3063</v>
      </c>
    </row>
    <row r="938" spans="1:40" x14ac:dyDescent="0.25">
      <c r="A938">
        <v>1087114653</v>
      </c>
      <c r="B938">
        <v>15784</v>
      </c>
      <c r="C938" t="s">
        <v>6445</v>
      </c>
      <c r="D938" t="s">
        <v>4895</v>
      </c>
      <c r="E938" s="8">
        <v>41677</v>
      </c>
      <c r="F938" t="s">
        <v>3298</v>
      </c>
      <c r="G938" t="s">
        <v>4024</v>
      </c>
      <c r="H938" s="8">
        <v>45743</v>
      </c>
      <c r="I938" s="8">
        <v>46472</v>
      </c>
      <c r="J938" t="s">
        <v>3041</v>
      </c>
      <c r="K938" s="8">
        <v>219512</v>
      </c>
      <c r="M938">
        <v>220</v>
      </c>
      <c r="N938">
        <v>100</v>
      </c>
      <c r="O938" t="s">
        <v>4067</v>
      </c>
      <c r="P938" t="s">
        <v>4496</v>
      </c>
      <c r="Q938" t="s">
        <v>4027</v>
      </c>
      <c r="R938" t="s">
        <v>6446</v>
      </c>
      <c r="S938" t="s">
        <v>4469</v>
      </c>
      <c r="T938" t="s">
        <v>3063</v>
      </c>
      <c r="U938" t="s">
        <v>4114</v>
      </c>
      <c r="V938" t="s">
        <v>4042</v>
      </c>
      <c r="W938" t="s">
        <v>4190</v>
      </c>
      <c r="X938" t="s">
        <v>3303</v>
      </c>
      <c r="Y938" t="s">
        <v>4115</v>
      </c>
      <c r="Z938" t="s">
        <v>3305</v>
      </c>
      <c r="AA938" t="s">
        <v>4096</v>
      </c>
      <c r="AB938" t="s">
        <v>4118</v>
      </c>
      <c r="AC938" t="s">
        <v>4036</v>
      </c>
      <c r="AD938" t="s">
        <v>4018</v>
      </c>
      <c r="AE938" t="s">
        <v>3060</v>
      </c>
      <c r="AF938" t="s">
        <v>3304</v>
      </c>
      <c r="AG938" t="s">
        <v>3298</v>
      </c>
      <c r="AH938" t="s">
        <v>815</v>
      </c>
      <c r="AI938" t="s">
        <v>3074</v>
      </c>
      <c r="AJ938" t="s">
        <v>3306</v>
      </c>
      <c r="AK938" t="s">
        <v>3274</v>
      </c>
      <c r="AL938" t="s">
        <v>3275</v>
      </c>
      <c r="AM938" t="s">
        <v>3028</v>
      </c>
      <c r="AN938" t="s">
        <v>3063</v>
      </c>
    </row>
    <row r="939" spans="1:40" x14ac:dyDescent="0.25">
      <c r="A939">
        <v>1130664393</v>
      </c>
      <c r="B939">
        <v>15802</v>
      </c>
      <c r="C939" t="s">
        <v>6449</v>
      </c>
      <c r="D939" t="s">
        <v>3298</v>
      </c>
      <c r="E939" s="8">
        <v>38098</v>
      </c>
      <c r="F939" t="s">
        <v>3298</v>
      </c>
      <c r="G939" t="s">
        <v>4024</v>
      </c>
      <c r="H939" s="8">
        <v>45749</v>
      </c>
      <c r="I939" s="8">
        <v>46478</v>
      </c>
      <c r="J939" t="s">
        <v>3041</v>
      </c>
      <c r="K939" s="8">
        <v>219512</v>
      </c>
      <c r="M939">
        <v>220</v>
      </c>
      <c r="N939">
        <v>100</v>
      </c>
      <c r="O939" t="s">
        <v>4067</v>
      </c>
      <c r="P939" t="s">
        <v>4006</v>
      </c>
      <c r="Q939" t="s">
        <v>4046</v>
      </c>
      <c r="R939" t="s">
        <v>6450</v>
      </c>
      <c r="S939" t="s">
        <v>6451</v>
      </c>
      <c r="T939" t="s">
        <v>3063</v>
      </c>
      <c r="U939" t="s">
        <v>4114</v>
      </c>
      <c r="V939" t="s">
        <v>4042</v>
      </c>
      <c r="W939" t="s">
        <v>4190</v>
      </c>
      <c r="X939" t="s">
        <v>3303</v>
      </c>
      <c r="Y939" t="s">
        <v>4115</v>
      </c>
      <c r="Z939" t="s">
        <v>2796</v>
      </c>
      <c r="AA939" t="s">
        <v>4251</v>
      </c>
      <c r="AB939" t="s">
        <v>4118</v>
      </c>
      <c r="AC939" t="s">
        <v>4036</v>
      </c>
      <c r="AD939" t="s">
        <v>4018</v>
      </c>
      <c r="AE939" t="s">
        <v>3060</v>
      </c>
      <c r="AF939" t="s">
        <v>3304</v>
      </c>
      <c r="AG939" t="s">
        <v>3298</v>
      </c>
      <c r="AH939" t="s">
        <v>815</v>
      </c>
      <c r="AI939" t="s">
        <v>3074</v>
      </c>
      <c r="AJ939" t="s">
        <v>3073</v>
      </c>
      <c r="AK939" t="s">
        <v>3274</v>
      </c>
      <c r="AL939" t="s">
        <v>3275</v>
      </c>
      <c r="AM939" t="s">
        <v>3028</v>
      </c>
      <c r="AN939" t="s">
        <v>3063</v>
      </c>
    </row>
    <row r="940" spans="1:40" x14ac:dyDescent="0.25">
      <c r="A940">
        <v>15337068</v>
      </c>
      <c r="B940">
        <v>15804</v>
      </c>
      <c r="C940" t="s">
        <v>6456</v>
      </c>
      <c r="D940" t="s">
        <v>6457</v>
      </c>
      <c r="E940" s="8">
        <v>32597</v>
      </c>
      <c r="F940" t="s">
        <v>3265</v>
      </c>
      <c r="G940" t="s">
        <v>4024</v>
      </c>
      <c r="H940" s="8">
        <v>45749</v>
      </c>
      <c r="I940" s="8">
        <v>219512</v>
      </c>
      <c r="J940" t="s">
        <v>3041</v>
      </c>
      <c r="K940" s="8">
        <v>219512</v>
      </c>
      <c r="M940">
        <v>220</v>
      </c>
      <c r="N940">
        <v>100</v>
      </c>
      <c r="O940" t="s">
        <v>4025</v>
      </c>
      <c r="P940" t="s">
        <v>4177</v>
      </c>
      <c r="Q940" t="s">
        <v>4007</v>
      </c>
      <c r="R940" t="s">
        <v>6458</v>
      </c>
      <c r="S940" t="s">
        <v>4130</v>
      </c>
      <c r="T940" t="s">
        <v>3059</v>
      </c>
      <c r="U940" t="s">
        <v>4049</v>
      </c>
      <c r="V940" t="s">
        <v>4356</v>
      </c>
      <c r="W940" t="s">
        <v>4043</v>
      </c>
      <c r="X940" t="s">
        <v>3270</v>
      </c>
      <c r="Y940" t="s">
        <v>4238</v>
      </c>
      <c r="Z940" t="s">
        <v>3283</v>
      </c>
      <c r="AA940" t="s">
        <v>4357</v>
      </c>
      <c r="AB940" t="s">
        <v>4303</v>
      </c>
      <c r="AC940" t="s">
        <v>4036</v>
      </c>
      <c r="AD940" t="s">
        <v>4018</v>
      </c>
      <c r="AE940" t="s">
        <v>3060</v>
      </c>
      <c r="AF940" t="s">
        <v>3271</v>
      </c>
      <c r="AG940" t="s">
        <v>3265</v>
      </c>
      <c r="AH940" t="s">
        <v>1220</v>
      </c>
      <c r="AI940" t="s">
        <v>3074</v>
      </c>
      <c r="AJ940" t="s">
        <v>3284</v>
      </c>
      <c r="AK940" t="s">
        <v>3274</v>
      </c>
      <c r="AL940" t="s">
        <v>3275</v>
      </c>
      <c r="AM940" t="s">
        <v>3028</v>
      </c>
      <c r="AN940" t="s">
        <v>3063</v>
      </c>
    </row>
    <row r="941" spans="1:40" x14ac:dyDescent="0.25">
      <c r="A941">
        <v>1214717004</v>
      </c>
      <c r="B941">
        <v>15805</v>
      </c>
      <c r="C941" t="s">
        <v>6459</v>
      </c>
      <c r="D941" t="s">
        <v>3265</v>
      </c>
      <c r="E941" s="8">
        <v>40619</v>
      </c>
      <c r="F941" t="s">
        <v>3265</v>
      </c>
      <c r="G941" t="s">
        <v>4024</v>
      </c>
      <c r="H941" s="8">
        <v>45749</v>
      </c>
      <c r="I941" s="8">
        <v>219512</v>
      </c>
      <c r="J941" t="s">
        <v>3041</v>
      </c>
      <c r="K941" s="8">
        <v>219512</v>
      </c>
      <c r="M941">
        <v>220</v>
      </c>
      <c r="N941">
        <v>100</v>
      </c>
      <c r="O941" t="s">
        <v>4067</v>
      </c>
      <c r="P941" t="s">
        <v>4177</v>
      </c>
      <c r="Q941" t="s">
        <v>4046</v>
      </c>
      <c r="R941" t="s">
        <v>6460</v>
      </c>
      <c r="S941" t="s">
        <v>4029</v>
      </c>
      <c r="T941" t="s">
        <v>3063</v>
      </c>
      <c r="U941" t="s">
        <v>4049</v>
      </c>
      <c r="V941" t="s">
        <v>4042</v>
      </c>
      <c r="W941" t="s">
        <v>4043</v>
      </c>
      <c r="X941" t="s">
        <v>3270</v>
      </c>
      <c r="Y941" t="s">
        <v>4238</v>
      </c>
      <c r="Z941" t="s">
        <v>4239</v>
      </c>
      <c r="AA941" t="s">
        <v>4240</v>
      </c>
      <c r="AB941" t="s">
        <v>4073</v>
      </c>
      <c r="AC941" t="s">
        <v>4036</v>
      </c>
      <c r="AD941" t="s">
        <v>4018</v>
      </c>
      <c r="AE941" t="s">
        <v>3060</v>
      </c>
      <c r="AF941" t="s">
        <v>3271</v>
      </c>
      <c r="AG941" t="s">
        <v>3265</v>
      </c>
      <c r="AH941" t="s">
        <v>895</v>
      </c>
      <c r="AI941" t="s">
        <v>3074</v>
      </c>
      <c r="AJ941" t="s">
        <v>4241</v>
      </c>
      <c r="AK941" t="s">
        <v>3274</v>
      </c>
      <c r="AL941" t="s">
        <v>3275</v>
      </c>
      <c r="AM941" t="s">
        <v>3028</v>
      </c>
      <c r="AN941" t="s">
        <v>3063</v>
      </c>
    </row>
    <row r="942" spans="1:40" x14ac:dyDescent="0.25">
      <c r="A942">
        <v>1001235697</v>
      </c>
      <c r="B942">
        <v>15869</v>
      </c>
      <c r="C942" t="s">
        <v>6452</v>
      </c>
      <c r="D942" t="s">
        <v>3265</v>
      </c>
      <c r="E942" s="8">
        <v>43511</v>
      </c>
      <c r="F942" t="s">
        <v>3265</v>
      </c>
      <c r="G942" t="s">
        <v>4024</v>
      </c>
      <c r="H942" s="8">
        <v>45749</v>
      </c>
      <c r="I942" s="8">
        <v>219512</v>
      </c>
      <c r="J942" t="s">
        <v>3041</v>
      </c>
      <c r="K942" s="8">
        <v>219512</v>
      </c>
      <c r="M942">
        <v>220</v>
      </c>
      <c r="N942">
        <v>100</v>
      </c>
      <c r="O942" t="s">
        <v>4038</v>
      </c>
      <c r="P942" t="s">
        <v>4177</v>
      </c>
      <c r="Q942" t="s">
        <v>4027</v>
      </c>
      <c r="R942" t="s">
        <v>6453</v>
      </c>
      <c r="S942" t="s">
        <v>3956</v>
      </c>
      <c r="T942" t="s">
        <v>3079</v>
      </c>
      <c r="U942" t="s">
        <v>4049</v>
      </c>
      <c r="V942" t="s">
        <v>4575</v>
      </c>
      <c r="W942" t="s">
        <v>4043</v>
      </c>
      <c r="X942" t="s">
        <v>6454</v>
      </c>
      <c r="Y942" t="s">
        <v>6455</v>
      </c>
      <c r="Z942" t="s">
        <v>3283</v>
      </c>
      <c r="AA942" t="s">
        <v>4357</v>
      </c>
      <c r="AB942" t="s">
        <v>4303</v>
      </c>
      <c r="AC942" t="s">
        <v>4017</v>
      </c>
      <c r="AD942" t="s">
        <v>4018</v>
      </c>
      <c r="AE942" t="s">
        <v>3080</v>
      </c>
      <c r="AF942" t="s">
        <v>3271</v>
      </c>
      <c r="AG942" t="s">
        <v>3265</v>
      </c>
      <c r="AH942" t="s">
        <v>1220</v>
      </c>
      <c r="AI942" t="s">
        <v>3074</v>
      </c>
      <c r="AJ942" t="s">
        <v>3284</v>
      </c>
      <c r="AK942" t="s">
        <v>3285</v>
      </c>
      <c r="AL942" t="s">
        <v>3275</v>
      </c>
      <c r="AM942" t="s">
        <v>3081</v>
      </c>
      <c r="AN942" t="s">
        <v>3063</v>
      </c>
    </row>
    <row r="943" spans="1:40" x14ac:dyDescent="0.25">
      <c r="A943">
        <v>1017180300</v>
      </c>
      <c r="B943">
        <v>15817</v>
      </c>
      <c r="C943" t="s">
        <v>6461</v>
      </c>
      <c r="D943" t="s">
        <v>3265</v>
      </c>
      <c r="E943" s="8">
        <v>39588</v>
      </c>
      <c r="F943" t="s">
        <v>3265</v>
      </c>
      <c r="G943" t="s">
        <v>4024</v>
      </c>
      <c r="H943" s="8">
        <v>45751</v>
      </c>
      <c r="I943" s="8">
        <v>219512</v>
      </c>
      <c r="J943" t="s">
        <v>3041</v>
      </c>
      <c r="K943" s="8">
        <v>219512</v>
      </c>
      <c r="M943">
        <v>220</v>
      </c>
      <c r="N943">
        <v>100</v>
      </c>
      <c r="O943" t="s">
        <v>4038</v>
      </c>
      <c r="P943" t="s">
        <v>4177</v>
      </c>
      <c r="Q943" t="s">
        <v>4076</v>
      </c>
      <c r="R943" t="s">
        <v>6462</v>
      </c>
      <c r="S943" t="s">
        <v>4130</v>
      </c>
      <c r="T943" t="s">
        <v>3059</v>
      </c>
      <c r="U943" t="s">
        <v>4049</v>
      </c>
      <c r="V943" t="s">
        <v>4356</v>
      </c>
      <c r="W943" t="s">
        <v>4043</v>
      </c>
      <c r="X943" t="s">
        <v>3270</v>
      </c>
      <c r="Y943" t="s">
        <v>4238</v>
      </c>
      <c r="Z943" t="s">
        <v>3283</v>
      </c>
      <c r="AA943" t="s">
        <v>4357</v>
      </c>
      <c r="AB943" t="s">
        <v>4303</v>
      </c>
      <c r="AC943" t="s">
        <v>4036</v>
      </c>
      <c r="AD943" t="s">
        <v>4018</v>
      </c>
      <c r="AE943" t="s">
        <v>3060</v>
      </c>
      <c r="AF943" t="s">
        <v>3271</v>
      </c>
      <c r="AG943" t="s">
        <v>3265</v>
      </c>
      <c r="AH943" t="s">
        <v>1220</v>
      </c>
      <c r="AI943" t="s">
        <v>3074</v>
      </c>
      <c r="AJ943" t="s">
        <v>3284</v>
      </c>
      <c r="AK943" t="s">
        <v>3274</v>
      </c>
      <c r="AL943" t="s">
        <v>3275</v>
      </c>
      <c r="AM943" t="s">
        <v>3028</v>
      </c>
      <c r="AN943" t="s">
        <v>3063</v>
      </c>
    </row>
    <row r="944" spans="1:40" x14ac:dyDescent="0.25">
      <c r="A944">
        <v>1006003001</v>
      </c>
      <c r="B944">
        <v>15823</v>
      </c>
      <c r="C944" t="s">
        <v>6465</v>
      </c>
      <c r="D944" t="s">
        <v>4777</v>
      </c>
      <c r="E944" s="8">
        <v>41940</v>
      </c>
      <c r="F944" t="s">
        <v>3429</v>
      </c>
      <c r="G944" t="s">
        <v>4024</v>
      </c>
      <c r="H944" s="8">
        <v>45756</v>
      </c>
      <c r="I944" s="8">
        <v>46485</v>
      </c>
      <c r="J944" t="s">
        <v>3041</v>
      </c>
      <c r="K944" s="8">
        <v>219512</v>
      </c>
      <c r="M944">
        <v>220</v>
      </c>
      <c r="N944">
        <v>100</v>
      </c>
      <c r="O944" t="s">
        <v>4038</v>
      </c>
      <c r="P944" t="s">
        <v>4086</v>
      </c>
      <c r="Q944" t="s">
        <v>4027</v>
      </c>
      <c r="R944" t="s">
        <v>6466</v>
      </c>
      <c r="S944" t="s">
        <v>6023</v>
      </c>
      <c r="T944" t="s">
        <v>3063</v>
      </c>
      <c r="U944" t="s">
        <v>4438</v>
      </c>
      <c r="V944" t="s">
        <v>4042</v>
      </c>
      <c r="W944" t="s">
        <v>4190</v>
      </c>
      <c r="X944" t="s">
        <v>4094</v>
      </c>
      <c r="Y944" t="s">
        <v>4095</v>
      </c>
      <c r="Z944" t="s">
        <v>2796</v>
      </c>
      <c r="AA944" t="s">
        <v>4251</v>
      </c>
      <c r="AB944" t="s">
        <v>4097</v>
      </c>
      <c r="AC944" t="s">
        <v>4036</v>
      </c>
      <c r="AD944" t="s">
        <v>4018</v>
      </c>
      <c r="AE944" t="s">
        <v>3060</v>
      </c>
      <c r="AF944" t="s">
        <v>3575</v>
      </c>
      <c r="AG944" t="s">
        <v>3429</v>
      </c>
      <c r="AH944" t="s">
        <v>815</v>
      </c>
      <c r="AI944" t="s">
        <v>3074</v>
      </c>
      <c r="AJ944" t="s">
        <v>3073</v>
      </c>
      <c r="AK944" t="s">
        <v>3274</v>
      </c>
      <c r="AL944" t="s">
        <v>3275</v>
      </c>
      <c r="AM944" t="s">
        <v>3028</v>
      </c>
      <c r="AN944" t="s">
        <v>3063</v>
      </c>
    </row>
    <row r="945" spans="1:40" x14ac:dyDescent="0.25">
      <c r="A945">
        <v>1144138504</v>
      </c>
      <c r="B945">
        <v>15827</v>
      </c>
      <c r="C945" t="s">
        <v>6463</v>
      </c>
      <c r="D945" t="s">
        <v>3298</v>
      </c>
      <c r="E945" s="8">
        <v>39609</v>
      </c>
      <c r="F945" t="s">
        <v>3298</v>
      </c>
      <c r="G945" t="s">
        <v>4024</v>
      </c>
      <c r="H945" s="8">
        <v>45756</v>
      </c>
      <c r="I945" s="8">
        <v>46485</v>
      </c>
      <c r="J945" t="s">
        <v>3041</v>
      </c>
      <c r="K945" s="8">
        <v>219512</v>
      </c>
      <c r="M945">
        <v>220</v>
      </c>
      <c r="N945">
        <v>100</v>
      </c>
      <c r="O945" t="s">
        <v>4067</v>
      </c>
      <c r="P945" t="s">
        <v>4177</v>
      </c>
      <c r="Q945" t="s">
        <v>4027</v>
      </c>
      <c r="R945" t="s">
        <v>6464</v>
      </c>
      <c r="S945" t="s">
        <v>4542</v>
      </c>
      <c r="T945" t="s">
        <v>3063</v>
      </c>
      <c r="U945" t="s">
        <v>4114</v>
      </c>
      <c r="V945" t="s">
        <v>4042</v>
      </c>
      <c r="W945" t="s">
        <v>4190</v>
      </c>
      <c r="X945" t="s">
        <v>3303</v>
      </c>
      <c r="Y945" t="s">
        <v>4115</v>
      </c>
      <c r="Z945" t="s">
        <v>2796</v>
      </c>
      <c r="AA945" t="s">
        <v>4251</v>
      </c>
      <c r="AB945" t="s">
        <v>4118</v>
      </c>
      <c r="AC945" t="s">
        <v>4036</v>
      </c>
      <c r="AD945" t="s">
        <v>4018</v>
      </c>
      <c r="AE945" t="s">
        <v>3060</v>
      </c>
      <c r="AF945" t="s">
        <v>3304</v>
      </c>
      <c r="AG945" t="s">
        <v>3298</v>
      </c>
      <c r="AH945" t="s">
        <v>815</v>
      </c>
      <c r="AI945" t="s">
        <v>3074</v>
      </c>
      <c r="AJ945" t="s">
        <v>3073</v>
      </c>
      <c r="AK945" t="s">
        <v>3274</v>
      </c>
      <c r="AL945" t="s">
        <v>3275</v>
      </c>
      <c r="AM945" t="s">
        <v>3028</v>
      </c>
      <c r="AN945" t="s">
        <v>3063</v>
      </c>
    </row>
    <row r="946" spans="1:40" x14ac:dyDescent="0.25">
      <c r="A946">
        <v>1113518167</v>
      </c>
      <c r="B946">
        <v>15825</v>
      </c>
      <c r="C946" t="s">
        <v>6467</v>
      </c>
      <c r="D946" t="s">
        <v>4489</v>
      </c>
      <c r="E946" s="8">
        <v>38987</v>
      </c>
      <c r="F946" t="s">
        <v>3298</v>
      </c>
      <c r="G946" t="s">
        <v>4024</v>
      </c>
      <c r="H946" s="8">
        <v>45757</v>
      </c>
      <c r="I946" s="8">
        <v>219512</v>
      </c>
      <c r="J946" t="s">
        <v>3041</v>
      </c>
      <c r="K946" s="8">
        <v>219512</v>
      </c>
      <c r="M946">
        <v>220</v>
      </c>
      <c r="N946">
        <v>100</v>
      </c>
      <c r="O946" t="s">
        <v>4038</v>
      </c>
      <c r="P946" t="s">
        <v>4055</v>
      </c>
      <c r="Q946" t="s">
        <v>4027</v>
      </c>
      <c r="R946" t="s">
        <v>6468</v>
      </c>
      <c r="S946" t="s">
        <v>4989</v>
      </c>
      <c r="T946" t="s">
        <v>3059</v>
      </c>
      <c r="U946" t="s">
        <v>4114</v>
      </c>
      <c r="V946" t="s">
        <v>4356</v>
      </c>
      <c r="W946" t="s">
        <v>4043</v>
      </c>
      <c r="X946" t="s">
        <v>5013</v>
      </c>
      <c r="Y946" t="s">
        <v>5014</v>
      </c>
      <c r="Z946" t="s">
        <v>3283</v>
      </c>
      <c r="AA946" t="s">
        <v>4357</v>
      </c>
      <c r="AB946" t="s">
        <v>4303</v>
      </c>
      <c r="AC946" t="s">
        <v>4036</v>
      </c>
      <c r="AD946" t="s">
        <v>4018</v>
      </c>
      <c r="AE946" t="s">
        <v>3060</v>
      </c>
      <c r="AF946" t="s">
        <v>4934</v>
      </c>
      <c r="AG946" t="s">
        <v>3298</v>
      </c>
      <c r="AH946" t="s">
        <v>1220</v>
      </c>
      <c r="AI946" t="s">
        <v>3074</v>
      </c>
      <c r="AJ946" t="s">
        <v>3284</v>
      </c>
      <c r="AK946" t="s">
        <v>3274</v>
      </c>
      <c r="AL946" t="s">
        <v>3275</v>
      </c>
      <c r="AM946" t="s">
        <v>3028</v>
      </c>
      <c r="AN946" t="s">
        <v>3063</v>
      </c>
    </row>
    <row r="947" spans="1:40" x14ac:dyDescent="0.25">
      <c r="A947">
        <v>1152700284</v>
      </c>
      <c r="B947">
        <v>15833</v>
      </c>
      <c r="C947" t="s">
        <v>6469</v>
      </c>
      <c r="D947" t="s">
        <v>3265</v>
      </c>
      <c r="E947" s="8">
        <v>41522</v>
      </c>
      <c r="F947" t="s">
        <v>3265</v>
      </c>
      <c r="G947" t="s">
        <v>4024</v>
      </c>
      <c r="H947" s="8">
        <v>45758</v>
      </c>
      <c r="I947" s="8">
        <v>219512</v>
      </c>
      <c r="J947" t="s">
        <v>3041</v>
      </c>
      <c r="K947" s="8">
        <v>219512</v>
      </c>
      <c r="M947">
        <v>220</v>
      </c>
      <c r="N947">
        <v>100</v>
      </c>
      <c r="O947" t="s">
        <v>4038</v>
      </c>
      <c r="P947" t="s">
        <v>4177</v>
      </c>
      <c r="Q947" t="s">
        <v>4046</v>
      </c>
      <c r="R947" t="s">
        <v>6470</v>
      </c>
      <c r="S947" t="s">
        <v>4165</v>
      </c>
      <c r="T947" t="s">
        <v>3097</v>
      </c>
      <c r="U947" t="s">
        <v>4049</v>
      </c>
      <c r="V947" t="s">
        <v>4011</v>
      </c>
      <c r="W947" t="s">
        <v>4043</v>
      </c>
      <c r="X947" t="s">
        <v>3270</v>
      </c>
      <c r="Y947" t="s">
        <v>4238</v>
      </c>
      <c r="Z947" t="s">
        <v>3283</v>
      </c>
      <c r="AA947" t="s">
        <v>4357</v>
      </c>
      <c r="AB947" t="s">
        <v>4303</v>
      </c>
      <c r="AC947" t="s">
        <v>4017</v>
      </c>
      <c r="AD947" t="s">
        <v>4018</v>
      </c>
      <c r="AE947" t="s">
        <v>3060</v>
      </c>
      <c r="AF947" t="s">
        <v>3271</v>
      </c>
      <c r="AG947" t="s">
        <v>3265</v>
      </c>
      <c r="AH947" t="s">
        <v>1220</v>
      </c>
      <c r="AI947" t="s">
        <v>3074</v>
      </c>
      <c r="AJ947" t="s">
        <v>3284</v>
      </c>
      <c r="AK947" t="s">
        <v>3274</v>
      </c>
      <c r="AL947" t="s">
        <v>3275</v>
      </c>
      <c r="AM947" t="s">
        <v>3028</v>
      </c>
      <c r="AN947" t="s">
        <v>3063</v>
      </c>
    </row>
    <row r="948" spans="1:40" x14ac:dyDescent="0.25">
      <c r="A948">
        <v>18858406</v>
      </c>
      <c r="B948">
        <v>15834</v>
      </c>
      <c r="C948" t="s">
        <v>6471</v>
      </c>
      <c r="D948" t="s">
        <v>6472</v>
      </c>
      <c r="E948" s="8">
        <v>36192</v>
      </c>
      <c r="F948" t="s">
        <v>3265</v>
      </c>
      <c r="G948" t="s">
        <v>4024</v>
      </c>
      <c r="H948" s="8">
        <v>45758</v>
      </c>
      <c r="I948" s="8">
        <v>219512</v>
      </c>
      <c r="J948" t="s">
        <v>3041</v>
      </c>
      <c r="K948" s="8">
        <v>219512</v>
      </c>
      <c r="M948">
        <v>220</v>
      </c>
      <c r="N948">
        <v>100</v>
      </c>
      <c r="O948" t="s">
        <v>4038</v>
      </c>
      <c r="P948" t="s">
        <v>4086</v>
      </c>
      <c r="Q948" t="s">
        <v>4027</v>
      </c>
      <c r="R948" t="s">
        <v>6473</v>
      </c>
      <c r="S948" t="s">
        <v>4029</v>
      </c>
      <c r="T948" t="s">
        <v>3059</v>
      </c>
      <c r="U948" t="s">
        <v>4049</v>
      </c>
      <c r="V948" t="s">
        <v>4031</v>
      </c>
      <c r="W948" t="s">
        <v>4043</v>
      </c>
      <c r="X948" t="s">
        <v>3270</v>
      </c>
      <c r="Y948" t="s">
        <v>4238</v>
      </c>
      <c r="Z948" t="s">
        <v>3283</v>
      </c>
      <c r="AA948" t="s">
        <v>4357</v>
      </c>
      <c r="AB948" t="s">
        <v>4303</v>
      </c>
      <c r="AC948" t="s">
        <v>4036</v>
      </c>
      <c r="AD948" t="s">
        <v>4018</v>
      </c>
      <c r="AE948" t="s">
        <v>3060</v>
      </c>
      <c r="AF948" t="s">
        <v>3271</v>
      </c>
      <c r="AG948" t="s">
        <v>3265</v>
      </c>
      <c r="AH948" t="s">
        <v>1220</v>
      </c>
      <c r="AI948" t="s">
        <v>3074</v>
      </c>
      <c r="AJ948" t="s">
        <v>3284</v>
      </c>
      <c r="AK948" t="s">
        <v>3274</v>
      </c>
      <c r="AL948" t="s">
        <v>3275</v>
      </c>
      <c r="AM948" t="s">
        <v>3028</v>
      </c>
      <c r="AN948" t="s">
        <v>3063</v>
      </c>
    </row>
    <row r="949" spans="1:40" x14ac:dyDescent="0.25">
      <c r="A949">
        <v>1005705547</v>
      </c>
      <c r="B949">
        <v>15843</v>
      </c>
      <c r="C949" t="s">
        <v>6474</v>
      </c>
      <c r="D949" t="s">
        <v>3298</v>
      </c>
      <c r="E949" s="8">
        <v>43486</v>
      </c>
      <c r="F949" t="s">
        <v>3298</v>
      </c>
      <c r="G949" t="s">
        <v>4024</v>
      </c>
      <c r="H949" s="8">
        <v>45761</v>
      </c>
      <c r="I949" s="8">
        <v>46490</v>
      </c>
      <c r="J949" t="s">
        <v>3041</v>
      </c>
      <c r="K949" s="8">
        <v>219512</v>
      </c>
      <c r="M949">
        <v>220</v>
      </c>
      <c r="N949">
        <v>100</v>
      </c>
      <c r="O949" t="s">
        <v>4067</v>
      </c>
      <c r="P949" t="s">
        <v>4006</v>
      </c>
      <c r="Q949" t="s">
        <v>4046</v>
      </c>
      <c r="R949" t="s">
        <v>6475</v>
      </c>
      <c r="S949" t="s">
        <v>4542</v>
      </c>
      <c r="T949" t="s">
        <v>3063</v>
      </c>
      <c r="U949" t="s">
        <v>4114</v>
      </c>
      <c r="V949" t="s">
        <v>4042</v>
      </c>
      <c r="W949" t="s">
        <v>4190</v>
      </c>
      <c r="X949" t="s">
        <v>3303</v>
      </c>
      <c r="Y949" t="s">
        <v>4115</v>
      </c>
      <c r="Z949" t="s">
        <v>2796</v>
      </c>
      <c r="AA949" t="s">
        <v>4251</v>
      </c>
      <c r="AB949" t="s">
        <v>4118</v>
      </c>
      <c r="AC949" t="s">
        <v>4036</v>
      </c>
      <c r="AD949" t="s">
        <v>4018</v>
      </c>
      <c r="AE949" t="s">
        <v>3060</v>
      </c>
      <c r="AF949" t="s">
        <v>3304</v>
      </c>
      <c r="AG949" t="s">
        <v>3298</v>
      </c>
      <c r="AH949" t="s">
        <v>815</v>
      </c>
      <c r="AI949" t="s">
        <v>3074</v>
      </c>
      <c r="AJ949" t="s">
        <v>3073</v>
      </c>
      <c r="AK949" t="s">
        <v>3274</v>
      </c>
      <c r="AL949" t="s">
        <v>3275</v>
      </c>
      <c r="AM949" t="s">
        <v>3028</v>
      </c>
      <c r="AN949" t="s">
        <v>3063</v>
      </c>
    </row>
    <row r="950" spans="1:40" x14ac:dyDescent="0.25">
      <c r="A950">
        <v>1022975493</v>
      </c>
      <c r="B950">
        <v>15847</v>
      </c>
      <c r="C950" t="s">
        <v>6476</v>
      </c>
      <c r="D950" t="s">
        <v>4004</v>
      </c>
      <c r="E950" s="8">
        <v>40260</v>
      </c>
      <c r="F950" t="s">
        <v>4004</v>
      </c>
      <c r="G950" t="s">
        <v>4024</v>
      </c>
      <c r="H950" s="8">
        <v>45762</v>
      </c>
      <c r="I950" s="8">
        <v>219512</v>
      </c>
      <c r="J950" t="s">
        <v>3041</v>
      </c>
      <c r="K950" s="8">
        <v>219512</v>
      </c>
      <c r="M950">
        <v>220</v>
      </c>
      <c r="N950">
        <v>100</v>
      </c>
      <c r="O950" t="s">
        <v>4038</v>
      </c>
      <c r="P950" t="s">
        <v>4006</v>
      </c>
      <c r="Q950" t="s">
        <v>4046</v>
      </c>
      <c r="R950" t="s">
        <v>6477</v>
      </c>
      <c r="S950" t="s">
        <v>4437</v>
      </c>
      <c r="T950" t="s">
        <v>3097</v>
      </c>
      <c r="U950" t="s">
        <v>4063</v>
      </c>
      <c r="V950" t="s">
        <v>4011</v>
      </c>
      <c r="W950" t="s">
        <v>4043</v>
      </c>
      <c r="X950" t="s">
        <v>4032</v>
      </c>
      <c r="Y950" t="s">
        <v>4033</v>
      </c>
      <c r="Z950" t="s">
        <v>3283</v>
      </c>
      <c r="AA950" t="s">
        <v>4357</v>
      </c>
      <c r="AB950" t="s">
        <v>4303</v>
      </c>
      <c r="AC950" t="s">
        <v>4017</v>
      </c>
      <c r="AD950" t="s">
        <v>4018</v>
      </c>
      <c r="AE950" t="s">
        <v>3060</v>
      </c>
      <c r="AF950" t="s">
        <v>3282</v>
      </c>
      <c r="AG950" t="s">
        <v>3258</v>
      </c>
      <c r="AH950" t="s">
        <v>1220</v>
      </c>
      <c r="AI950" t="s">
        <v>3074</v>
      </c>
      <c r="AJ950" t="s">
        <v>3284</v>
      </c>
      <c r="AK950" t="s">
        <v>3274</v>
      </c>
      <c r="AL950" t="s">
        <v>3275</v>
      </c>
      <c r="AM950" t="s">
        <v>3028</v>
      </c>
      <c r="AN950" t="s">
        <v>3063</v>
      </c>
    </row>
    <row r="951" spans="1:40" x14ac:dyDescent="0.25">
      <c r="A951">
        <v>1070628159</v>
      </c>
      <c r="B951">
        <v>15853</v>
      </c>
      <c r="C951" t="s">
        <v>6481</v>
      </c>
      <c r="D951" t="s">
        <v>4719</v>
      </c>
      <c r="E951" s="8">
        <v>43088</v>
      </c>
      <c r="F951" t="s">
        <v>3429</v>
      </c>
      <c r="G951" t="s">
        <v>4024</v>
      </c>
      <c r="H951" s="8">
        <v>45763</v>
      </c>
      <c r="I951" s="8">
        <v>46492</v>
      </c>
      <c r="J951" t="s">
        <v>3041</v>
      </c>
      <c r="K951" s="8">
        <v>219512</v>
      </c>
      <c r="M951">
        <v>220</v>
      </c>
      <c r="N951">
        <v>100</v>
      </c>
      <c r="O951" t="s">
        <v>4038</v>
      </c>
      <c r="P951" t="s">
        <v>4055</v>
      </c>
      <c r="Q951" t="s">
        <v>4027</v>
      </c>
      <c r="R951" t="s">
        <v>6482</v>
      </c>
      <c r="S951" t="s">
        <v>4140</v>
      </c>
      <c r="T951" t="s">
        <v>3063</v>
      </c>
      <c r="U951" t="s">
        <v>4438</v>
      </c>
      <c r="V951" t="s">
        <v>4042</v>
      </c>
      <c r="W951" t="s">
        <v>4190</v>
      </c>
      <c r="X951" t="s">
        <v>4094</v>
      </c>
      <c r="Y951" t="s">
        <v>4095</v>
      </c>
      <c r="Z951" t="s">
        <v>3305</v>
      </c>
      <c r="AA951" t="s">
        <v>4096</v>
      </c>
      <c r="AB951" t="s">
        <v>4097</v>
      </c>
      <c r="AC951" t="s">
        <v>4036</v>
      </c>
      <c r="AD951" t="s">
        <v>4018</v>
      </c>
      <c r="AE951" t="s">
        <v>3060</v>
      </c>
      <c r="AF951" t="s">
        <v>3575</v>
      </c>
      <c r="AG951" t="s">
        <v>3429</v>
      </c>
      <c r="AH951" t="s">
        <v>815</v>
      </c>
      <c r="AI951" t="s">
        <v>3074</v>
      </c>
      <c r="AJ951" t="s">
        <v>3306</v>
      </c>
      <c r="AK951" t="s">
        <v>3274</v>
      </c>
      <c r="AL951" t="s">
        <v>3275</v>
      </c>
      <c r="AM951" t="s">
        <v>3028</v>
      </c>
      <c r="AN951" t="s">
        <v>3063</v>
      </c>
    </row>
    <row r="952" spans="1:40" x14ac:dyDescent="0.25">
      <c r="A952">
        <v>1114451469</v>
      </c>
      <c r="B952">
        <v>15865</v>
      </c>
      <c r="C952" t="s">
        <v>6479</v>
      </c>
      <c r="D952" t="s">
        <v>4467</v>
      </c>
      <c r="E952" s="8">
        <v>38601</v>
      </c>
      <c r="F952" t="s">
        <v>3309</v>
      </c>
      <c r="G952" t="s">
        <v>4024</v>
      </c>
      <c r="H952" s="8">
        <v>45763</v>
      </c>
      <c r="I952" s="8">
        <v>46492</v>
      </c>
      <c r="J952" t="s">
        <v>3041</v>
      </c>
      <c r="K952" s="8">
        <v>219512</v>
      </c>
      <c r="M952">
        <v>220</v>
      </c>
      <c r="N952">
        <v>100</v>
      </c>
      <c r="O952" t="s">
        <v>4025</v>
      </c>
      <c r="P952" t="s">
        <v>4055</v>
      </c>
      <c r="Q952" t="s">
        <v>4046</v>
      </c>
      <c r="R952" t="s">
        <v>6480</v>
      </c>
      <c r="S952" t="s">
        <v>4140</v>
      </c>
      <c r="T952" t="s">
        <v>3063</v>
      </c>
      <c r="U952" t="s">
        <v>4438</v>
      </c>
      <c r="V952" t="s">
        <v>4042</v>
      </c>
      <c r="W952" t="s">
        <v>4190</v>
      </c>
      <c r="X952" t="s">
        <v>3574</v>
      </c>
      <c r="Y952" t="s">
        <v>4258</v>
      </c>
      <c r="Z952" t="s">
        <v>3305</v>
      </c>
      <c r="AA952" t="s">
        <v>4096</v>
      </c>
      <c r="AB952" t="s">
        <v>4097</v>
      </c>
      <c r="AC952" t="s">
        <v>4036</v>
      </c>
      <c r="AD952" t="s">
        <v>4018</v>
      </c>
      <c r="AE952" t="s">
        <v>3060</v>
      </c>
      <c r="AF952" t="s">
        <v>3575</v>
      </c>
      <c r="AG952" t="s">
        <v>3309</v>
      </c>
      <c r="AH952" t="s">
        <v>815</v>
      </c>
      <c r="AI952" t="s">
        <v>3074</v>
      </c>
      <c r="AJ952" t="s">
        <v>3306</v>
      </c>
      <c r="AK952" t="s">
        <v>3274</v>
      </c>
      <c r="AL952" t="s">
        <v>3275</v>
      </c>
      <c r="AM952" t="s">
        <v>3028</v>
      </c>
      <c r="AN952" t="s">
        <v>3063</v>
      </c>
    </row>
    <row r="953" spans="1:40" x14ac:dyDescent="0.25">
      <c r="A953">
        <v>93295715</v>
      </c>
      <c r="B953">
        <v>15866</v>
      </c>
      <c r="C953" t="s">
        <v>6483</v>
      </c>
      <c r="D953" t="s">
        <v>4736</v>
      </c>
      <c r="E953" s="8">
        <v>34730</v>
      </c>
      <c r="F953" t="s">
        <v>3309</v>
      </c>
      <c r="G953" t="s">
        <v>4024</v>
      </c>
      <c r="H953" s="8">
        <v>45763</v>
      </c>
      <c r="I953" s="8">
        <v>46492</v>
      </c>
      <c r="J953" t="s">
        <v>3041</v>
      </c>
      <c r="K953" s="8">
        <v>219512</v>
      </c>
      <c r="M953">
        <v>220</v>
      </c>
      <c r="N953">
        <v>100</v>
      </c>
      <c r="O953" t="s">
        <v>4038</v>
      </c>
      <c r="P953" t="s">
        <v>4055</v>
      </c>
      <c r="Q953" t="s">
        <v>4046</v>
      </c>
      <c r="R953" t="s">
        <v>6484</v>
      </c>
      <c r="S953" t="s">
        <v>4140</v>
      </c>
      <c r="T953" t="s">
        <v>3063</v>
      </c>
      <c r="U953" t="s">
        <v>4438</v>
      </c>
      <c r="V953" t="s">
        <v>4042</v>
      </c>
      <c r="W953" t="s">
        <v>4190</v>
      </c>
      <c r="X953" t="s">
        <v>3574</v>
      </c>
      <c r="Y953" t="s">
        <v>4258</v>
      </c>
      <c r="Z953" t="s">
        <v>3305</v>
      </c>
      <c r="AA953" t="s">
        <v>4096</v>
      </c>
      <c r="AB953" t="s">
        <v>4097</v>
      </c>
      <c r="AC953" t="s">
        <v>4036</v>
      </c>
      <c r="AD953" t="s">
        <v>4018</v>
      </c>
      <c r="AE953" t="s">
        <v>3060</v>
      </c>
      <c r="AF953" t="s">
        <v>3575</v>
      </c>
      <c r="AG953" t="s">
        <v>3309</v>
      </c>
      <c r="AH953" t="s">
        <v>815</v>
      </c>
      <c r="AI953" t="s">
        <v>3074</v>
      </c>
      <c r="AJ953" t="s">
        <v>3306</v>
      </c>
      <c r="AK953" t="s">
        <v>3274</v>
      </c>
      <c r="AL953" t="s">
        <v>3275</v>
      </c>
      <c r="AM953" t="s">
        <v>3028</v>
      </c>
      <c r="AN953" t="s">
        <v>3063</v>
      </c>
    </row>
    <row r="954" spans="1:40" x14ac:dyDescent="0.25">
      <c r="A954">
        <v>1017925461</v>
      </c>
      <c r="B954">
        <v>15887</v>
      </c>
      <c r="C954" t="s">
        <v>6485</v>
      </c>
      <c r="D954" t="s">
        <v>5439</v>
      </c>
      <c r="E954" s="8">
        <v>45265</v>
      </c>
      <c r="F954" t="s">
        <v>3265</v>
      </c>
      <c r="G954" t="s">
        <v>4024</v>
      </c>
      <c r="H954" s="8">
        <v>45770</v>
      </c>
      <c r="I954" s="8">
        <v>219512</v>
      </c>
      <c r="J954" t="s">
        <v>3041</v>
      </c>
      <c r="K954" s="8">
        <v>219512</v>
      </c>
      <c r="M954">
        <v>220</v>
      </c>
      <c r="N954">
        <v>100</v>
      </c>
      <c r="O954" t="s">
        <v>4025</v>
      </c>
      <c r="P954" t="s">
        <v>6486</v>
      </c>
      <c r="Q954" t="s">
        <v>4027</v>
      </c>
      <c r="R954" t="s">
        <v>6487</v>
      </c>
      <c r="S954" t="s">
        <v>5176</v>
      </c>
      <c r="T954" t="s">
        <v>3059</v>
      </c>
      <c r="U954" t="s">
        <v>4049</v>
      </c>
      <c r="V954" t="s">
        <v>4356</v>
      </c>
      <c r="W954" t="s">
        <v>4043</v>
      </c>
      <c r="X954" t="s">
        <v>3270</v>
      </c>
      <c r="Y954" t="s">
        <v>4238</v>
      </c>
      <c r="Z954" t="s">
        <v>3272</v>
      </c>
      <c r="AA954" t="s">
        <v>4348</v>
      </c>
      <c r="AB954" t="s">
        <v>4322</v>
      </c>
      <c r="AC954" t="s">
        <v>4036</v>
      </c>
      <c r="AD954" t="s">
        <v>4018</v>
      </c>
      <c r="AE954" t="s">
        <v>3060</v>
      </c>
      <c r="AF954" t="s">
        <v>3271</v>
      </c>
      <c r="AG954" t="s">
        <v>3265</v>
      </c>
      <c r="AH954" t="s">
        <v>797</v>
      </c>
      <c r="AI954" t="s">
        <v>3048</v>
      </c>
      <c r="AJ954" t="s">
        <v>3273</v>
      </c>
      <c r="AK954" t="s">
        <v>3274</v>
      </c>
      <c r="AL954" t="s">
        <v>3275</v>
      </c>
      <c r="AM954" t="s">
        <v>3028</v>
      </c>
      <c r="AN954" t="s">
        <v>3063</v>
      </c>
    </row>
    <row r="955" spans="1:40" x14ac:dyDescent="0.25">
      <c r="A955">
        <v>1058962738</v>
      </c>
      <c r="B955">
        <v>15891</v>
      </c>
      <c r="C955" t="s">
        <v>6495</v>
      </c>
      <c r="D955" t="s">
        <v>4367</v>
      </c>
      <c r="E955" s="8">
        <v>38124</v>
      </c>
      <c r="F955" t="s">
        <v>3449</v>
      </c>
      <c r="G955" t="s">
        <v>4024</v>
      </c>
      <c r="H955" s="8">
        <v>45771</v>
      </c>
      <c r="I955" s="8">
        <v>46500</v>
      </c>
      <c r="J955" t="s">
        <v>3041</v>
      </c>
      <c r="K955" s="8">
        <v>219512</v>
      </c>
      <c r="M955">
        <v>220</v>
      </c>
      <c r="N955">
        <v>100</v>
      </c>
      <c r="O955" t="s">
        <v>4038</v>
      </c>
      <c r="P955" t="s">
        <v>4086</v>
      </c>
      <c r="Q955" t="s">
        <v>4076</v>
      </c>
      <c r="R955" t="s">
        <v>6496</v>
      </c>
      <c r="S955" t="s">
        <v>4140</v>
      </c>
      <c r="T955" t="s">
        <v>3063</v>
      </c>
      <c r="U955" t="s">
        <v>4114</v>
      </c>
      <c r="V955" t="s">
        <v>4042</v>
      </c>
      <c r="W955" t="s">
        <v>4190</v>
      </c>
      <c r="X955" t="s">
        <v>4524</v>
      </c>
      <c r="Y955" t="s">
        <v>4525</v>
      </c>
      <c r="Z955" t="s">
        <v>3305</v>
      </c>
      <c r="AA955" t="s">
        <v>4096</v>
      </c>
      <c r="AB955" t="s">
        <v>4118</v>
      </c>
      <c r="AC955" t="s">
        <v>4036</v>
      </c>
      <c r="AD955" t="s">
        <v>4018</v>
      </c>
      <c r="AE955" t="s">
        <v>3060</v>
      </c>
      <c r="AF955" t="s">
        <v>3304</v>
      </c>
      <c r="AG955" t="s">
        <v>3449</v>
      </c>
      <c r="AH955" t="s">
        <v>815</v>
      </c>
      <c r="AI955" t="s">
        <v>3074</v>
      </c>
      <c r="AJ955" t="s">
        <v>3306</v>
      </c>
      <c r="AK955" t="s">
        <v>3274</v>
      </c>
      <c r="AL955" t="s">
        <v>3275</v>
      </c>
      <c r="AM955" t="s">
        <v>3028</v>
      </c>
      <c r="AN955" t="s">
        <v>3063</v>
      </c>
    </row>
    <row r="956" spans="1:40" x14ac:dyDescent="0.25">
      <c r="A956">
        <v>1007367292</v>
      </c>
      <c r="B956">
        <v>15893</v>
      </c>
      <c r="C956" t="s">
        <v>6492</v>
      </c>
      <c r="D956" t="s">
        <v>6493</v>
      </c>
      <c r="E956" s="8">
        <v>43180</v>
      </c>
      <c r="F956" t="s">
        <v>3440</v>
      </c>
      <c r="G956" t="s">
        <v>4024</v>
      </c>
      <c r="H956" s="8">
        <v>45771</v>
      </c>
      <c r="I956" s="8">
        <v>46500</v>
      </c>
      <c r="J956" t="s">
        <v>3041</v>
      </c>
      <c r="K956" s="8">
        <v>219512</v>
      </c>
      <c r="M956">
        <v>220</v>
      </c>
      <c r="N956">
        <v>100</v>
      </c>
      <c r="O956" t="s">
        <v>4038</v>
      </c>
      <c r="P956" t="s">
        <v>4055</v>
      </c>
      <c r="Q956" t="s">
        <v>4027</v>
      </c>
      <c r="R956" t="s">
        <v>6494</v>
      </c>
      <c r="S956" t="s">
        <v>4469</v>
      </c>
      <c r="T956" t="s">
        <v>3063</v>
      </c>
      <c r="U956" t="s">
        <v>4114</v>
      </c>
      <c r="V956" t="s">
        <v>4042</v>
      </c>
      <c r="W956" t="s">
        <v>4190</v>
      </c>
      <c r="X956" t="s">
        <v>4529</v>
      </c>
      <c r="Y956" t="s">
        <v>4530</v>
      </c>
      <c r="Z956" t="s">
        <v>3305</v>
      </c>
      <c r="AA956" t="s">
        <v>4096</v>
      </c>
      <c r="AB956" t="s">
        <v>4118</v>
      </c>
      <c r="AC956" t="s">
        <v>4036</v>
      </c>
      <c r="AD956" t="s">
        <v>4018</v>
      </c>
      <c r="AE956" t="s">
        <v>3060</v>
      </c>
      <c r="AF956" t="s">
        <v>3304</v>
      </c>
      <c r="AG956" t="s">
        <v>3440</v>
      </c>
      <c r="AH956" t="s">
        <v>815</v>
      </c>
      <c r="AI956" t="s">
        <v>3074</v>
      </c>
      <c r="AJ956" t="s">
        <v>3306</v>
      </c>
      <c r="AK956" t="s">
        <v>3274</v>
      </c>
      <c r="AL956" t="s">
        <v>3275</v>
      </c>
      <c r="AM956" t="s">
        <v>3028</v>
      </c>
      <c r="AN956" t="s">
        <v>3063</v>
      </c>
    </row>
    <row r="957" spans="1:40" x14ac:dyDescent="0.25">
      <c r="A957">
        <v>1112107644</v>
      </c>
      <c r="B957">
        <v>15894</v>
      </c>
      <c r="C957" t="s">
        <v>6488</v>
      </c>
      <c r="D957" t="s">
        <v>4595</v>
      </c>
      <c r="E957" s="8">
        <v>42948</v>
      </c>
      <c r="F957" t="s">
        <v>3440</v>
      </c>
      <c r="G957" t="s">
        <v>4024</v>
      </c>
      <c r="H957" s="8">
        <v>45771</v>
      </c>
      <c r="I957" s="8">
        <v>46500</v>
      </c>
      <c r="J957" t="s">
        <v>3041</v>
      </c>
      <c r="K957" s="8">
        <v>219512</v>
      </c>
      <c r="M957">
        <v>220</v>
      </c>
      <c r="N957">
        <v>100</v>
      </c>
      <c r="O957" t="s">
        <v>4038</v>
      </c>
      <c r="P957" t="s">
        <v>4086</v>
      </c>
      <c r="Q957" t="s">
        <v>4027</v>
      </c>
      <c r="R957" t="s">
        <v>6489</v>
      </c>
      <c r="S957" t="s">
        <v>4469</v>
      </c>
      <c r="T957" t="s">
        <v>3063</v>
      </c>
      <c r="U957" t="s">
        <v>4114</v>
      </c>
      <c r="V957" t="s">
        <v>4042</v>
      </c>
      <c r="W957" t="s">
        <v>4190</v>
      </c>
      <c r="X957" t="s">
        <v>4529</v>
      </c>
      <c r="Y957" t="s">
        <v>4530</v>
      </c>
      <c r="Z957" t="s">
        <v>3305</v>
      </c>
      <c r="AA957" t="s">
        <v>4096</v>
      </c>
      <c r="AB957" t="s">
        <v>4118</v>
      </c>
      <c r="AC957" t="s">
        <v>4036</v>
      </c>
      <c r="AD957" t="s">
        <v>4018</v>
      </c>
      <c r="AE957" t="s">
        <v>3060</v>
      </c>
      <c r="AF957" t="s">
        <v>3304</v>
      </c>
      <c r="AG957" t="s">
        <v>3440</v>
      </c>
      <c r="AH957" t="s">
        <v>815</v>
      </c>
      <c r="AI957" t="s">
        <v>3074</v>
      </c>
      <c r="AJ957" t="s">
        <v>3306</v>
      </c>
      <c r="AK957" t="s">
        <v>3274</v>
      </c>
      <c r="AL957" t="s">
        <v>3275</v>
      </c>
      <c r="AM957" t="s">
        <v>3028</v>
      </c>
      <c r="AN957" t="s">
        <v>3063</v>
      </c>
    </row>
    <row r="958" spans="1:40" x14ac:dyDescent="0.25">
      <c r="A958">
        <v>1017258590</v>
      </c>
      <c r="B958">
        <v>15907</v>
      </c>
      <c r="C958" t="s">
        <v>6490</v>
      </c>
      <c r="D958" t="s">
        <v>3265</v>
      </c>
      <c r="E958" s="8">
        <v>42489</v>
      </c>
      <c r="F958" t="s">
        <v>3265</v>
      </c>
      <c r="G958" t="s">
        <v>4024</v>
      </c>
      <c r="H958" s="8">
        <v>45771</v>
      </c>
      <c r="I958" s="8">
        <v>219512</v>
      </c>
      <c r="J958" t="s">
        <v>3041</v>
      </c>
      <c r="K958" s="8">
        <v>219512</v>
      </c>
      <c r="M958">
        <v>220</v>
      </c>
      <c r="N958">
        <v>100</v>
      </c>
      <c r="O958" t="s">
        <v>4038</v>
      </c>
      <c r="P958" t="s">
        <v>4177</v>
      </c>
      <c r="Q958" t="s">
        <v>4007</v>
      </c>
      <c r="R958" t="s">
        <v>6491</v>
      </c>
      <c r="S958" t="s">
        <v>4165</v>
      </c>
      <c r="T958" t="s">
        <v>3097</v>
      </c>
      <c r="U958" t="s">
        <v>4049</v>
      </c>
      <c r="V958" t="s">
        <v>4011</v>
      </c>
      <c r="W958" t="s">
        <v>4043</v>
      </c>
      <c r="X958" t="s">
        <v>3270</v>
      </c>
      <c r="Y958" t="s">
        <v>4238</v>
      </c>
      <c r="Z958" t="s">
        <v>3283</v>
      </c>
      <c r="AA958" t="s">
        <v>4357</v>
      </c>
      <c r="AB958" t="s">
        <v>4303</v>
      </c>
      <c r="AC958" t="s">
        <v>4017</v>
      </c>
      <c r="AD958" t="s">
        <v>4018</v>
      </c>
      <c r="AE958" t="s">
        <v>3060</v>
      </c>
      <c r="AF958" t="s">
        <v>3271</v>
      </c>
      <c r="AG958" t="s">
        <v>3265</v>
      </c>
      <c r="AH958" t="s">
        <v>1220</v>
      </c>
      <c r="AI958" t="s">
        <v>3074</v>
      </c>
      <c r="AJ958" t="s">
        <v>3284</v>
      </c>
      <c r="AK958" t="s">
        <v>3274</v>
      </c>
      <c r="AL958" t="s">
        <v>3275</v>
      </c>
      <c r="AM958" t="s">
        <v>3028</v>
      </c>
      <c r="AN958" t="s">
        <v>3063</v>
      </c>
    </row>
    <row r="959" spans="1:40" x14ac:dyDescent="0.25">
      <c r="A959">
        <v>98654884</v>
      </c>
      <c r="B959">
        <v>15898</v>
      </c>
      <c r="C959" t="s">
        <v>6501</v>
      </c>
      <c r="D959" t="s">
        <v>6502</v>
      </c>
      <c r="E959" s="8">
        <v>36152</v>
      </c>
      <c r="F959" t="s">
        <v>6502</v>
      </c>
      <c r="G959" t="s">
        <v>4024</v>
      </c>
      <c r="H959" s="8">
        <v>45772</v>
      </c>
      <c r="I959" s="8">
        <v>219512</v>
      </c>
      <c r="J959" t="s">
        <v>3041</v>
      </c>
      <c r="K959" s="8">
        <v>219512</v>
      </c>
      <c r="M959">
        <v>220</v>
      </c>
      <c r="N959">
        <v>100</v>
      </c>
      <c r="O959" t="s">
        <v>4038</v>
      </c>
      <c r="P959" t="s">
        <v>4086</v>
      </c>
      <c r="Q959" t="s">
        <v>4027</v>
      </c>
      <c r="R959" t="s">
        <v>6503</v>
      </c>
      <c r="S959" t="s">
        <v>5176</v>
      </c>
      <c r="T959" t="s">
        <v>3059</v>
      </c>
      <c r="U959" t="s">
        <v>4049</v>
      </c>
      <c r="V959" t="s">
        <v>4356</v>
      </c>
      <c r="W959" t="s">
        <v>4043</v>
      </c>
      <c r="X959" t="s">
        <v>3270</v>
      </c>
      <c r="Y959" t="s">
        <v>4238</v>
      </c>
      <c r="Z959" t="s">
        <v>3272</v>
      </c>
      <c r="AA959" t="s">
        <v>4348</v>
      </c>
      <c r="AB959" t="s">
        <v>4322</v>
      </c>
      <c r="AC959" t="s">
        <v>4036</v>
      </c>
      <c r="AD959" t="s">
        <v>4018</v>
      </c>
      <c r="AE959" t="s">
        <v>3060</v>
      </c>
      <c r="AF959" t="s">
        <v>3271</v>
      </c>
      <c r="AG959" t="s">
        <v>3265</v>
      </c>
      <c r="AH959" t="s">
        <v>797</v>
      </c>
      <c r="AI959" t="s">
        <v>3048</v>
      </c>
      <c r="AJ959" t="s">
        <v>3273</v>
      </c>
      <c r="AK959" t="s">
        <v>3274</v>
      </c>
      <c r="AL959" t="s">
        <v>3275</v>
      </c>
      <c r="AM959" t="s">
        <v>3028</v>
      </c>
      <c r="AN959" t="s">
        <v>3063</v>
      </c>
    </row>
    <row r="960" spans="1:40" x14ac:dyDescent="0.25">
      <c r="A960">
        <v>1108558401</v>
      </c>
      <c r="B960">
        <v>15899</v>
      </c>
      <c r="C960" t="s">
        <v>6504</v>
      </c>
      <c r="D960" t="s">
        <v>3298</v>
      </c>
      <c r="E960" s="8">
        <v>44537</v>
      </c>
      <c r="F960" t="s">
        <v>3298</v>
      </c>
      <c r="G960" t="s">
        <v>4024</v>
      </c>
      <c r="H960" s="8">
        <v>45772</v>
      </c>
      <c r="I960" s="8">
        <v>46501</v>
      </c>
      <c r="J960" t="s">
        <v>3041</v>
      </c>
      <c r="K960" s="8">
        <v>219512</v>
      </c>
      <c r="M960">
        <v>220</v>
      </c>
      <c r="N960">
        <v>100</v>
      </c>
      <c r="O960" t="s">
        <v>4038</v>
      </c>
      <c r="P960" t="s">
        <v>4177</v>
      </c>
      <c r="Q960" t="s">
        <v>4046</v>
      </c>
      <c r="R960" t="s">
        <v>6505</v>
      </c>
      <c r="S960" t="s">
        <v>4140</v>
      </c>
      <c r="T960" t="s">
        <v>4089</v>
      </c>
      <c r="U960" t="s">
        <v>4114</v>
      </c>
      <c r="V960" t="s">
        <v>4011</v>
      </c>
      <c r="W960" t="s">
        <v>4190</v>
      </c>
      <c r="X960" t="s">
        <v>3316</v>
      </c>
      <c r="Y960" t="s">
        <v>4711</v>
      </c>
      <c r="Z960" t="s">
        <v>3293</v>
      </c>
      <c r="AA960" t="s">
        <v>4082</v>
      </c>
      <c r="AB960" t="s">
        <v>4083</v>
      </c>
      <c r="AC960" t="s">
        <v>4036</v>
      </c>
      <c r="AD960" t="s">
        <v>4018</v>
      </c>
      <c r="AE960" t="s">
        <v>3317</v>
      </c>
      <c r="AF960" t="s">
        <v>3304</v>
      </c>
      <c r="AG960" t="s">
        <v>3298</v>
      </c>
      <c r="AH960" t="s">
        <v>3294</v>
      </c>
      <c r="AI960" t="s">
        <v>3295</v>
      </c>
      <c r="AJ960" t="s">
        <v>3296</v>
      </c>
      <c r="AK960" t="s">
        <v>3318</v>
      </c>
      <c r="AL960" t="s">
        <v>3275</v>
      </c>
      <c r="AM960" t="s">
        <v>3318</v>
      </c>
      <c r="AN960" t="s">
        <v>3319</v>
      </c>
    </row>
    <row r="961" spans="1:40" x14ac:dyDescent="0.25">
      <c r="A961">
        <v>16741701</v>
      </c>
      <c r="B961">
        <v>15900</v>
      </c>
      <c r="C961" t="s">
        <v>6497</v>
      </c>
      <c r="D961" t="s">
        <v>3298</v>
      </c>
      <c r="E961" s="8">
        <v>31351</v>
      </c>
      <c r="F961" t="s">
        <v>3298</v>
      </c>
      <c r="G961" t="s">
        <v>4024</v>
      </c>
      <c r="H961" s="8">
        <v>45772</v>
      </c>
      <c r="I961" s="8">
        <v>46501</v>
      </c>
      <c r="J961" t="s">
        <v>3041</v>
      </c>
      <c r="K961" s="8">
        <v>219512</v>
      </c>
      <c r="M961">
        <v>220</v>
      </c>
      <c r="N961">
        <v>100</v>
      </c>
      <c r="O961" t="s">
        <v>4067</v>
      </c>
      <c r="P961" t="s">
        <v>4177</v>
      </c>
      <c r="Q961" t="s">
        <v>4027</v>
      </c>
      <c r="R961" t="s">
        <v>6498</v>
      </c>
      <c r="S961" t="s">
        <v>3100</v>
      </c>
      <c r="T961" t="s">
        <v>3063</v>
      </c>
      <c r="U961" t="s">
        <v>4114</v>
      </c>
      <c r="V961" t="s">
        <v>4042</v>
      </c>
      <c r="W961" t="s">
        <v>4190</v>
      </c>
      <c r="X961" t="s">
        <v>3303</v>
      </c>
      <c r="Y961" t="s">
        <v>4115</v>
      </c>
      <c r="Z961" t="s">
        <v>4506</v>
      </c>
      <c r="AA961" t="s">
        <v>4507</v>
      </c>
      <c r="AB961" t="s">
        <v>4118</v>
      </c>
      <c r="AC961" t="s">
        <v>4036</v>
      </c>
      <c r="AD961" t="s">
        <v>4018</v>
      </c>
      <c r="AE961" t="s">
        <v>3060</v>
      </c>
      <c r="AF961" t="s">
        <v>3304</v>
      </c>
      <c r="AG961" t="s">
        <v>3298</v>
      </c>
      <c r="AH961" t="s">
        <v>815</v>
      </c>
      <c r="AI961" t="s">
        <v>3074</v>
      </c>
      <c r="AJ961" t="s">
        <v>4508</v>
      </c>
      <c r="AK961" t="s">
        <v>3274</v>
      </c>
      <c r="AL961" t="s">
        <v>3275</v>
      </c>
      <c r="AM961" t="s">
        <v>3028</v>
      </c>
      <c r="AN961" t="s">
        <v>3063</v>
      </c>
    </row>
    <row r="962" spans="1:40" x14ac:dyDescent="0.25">
      <c r="A962">
        <v>8032518</v>
      </c>
      <c r="B962">
        <v>15904</v>
      </c>
      <c r="C962" t="s">
        <v>6499</v>
      </c>
      <c r="D962" t="s">
        <v>4253</v>
      </c>
      <c r="E962" s="8">
        <v>37895</v>
      </c>
      <c r="F962" t="s">
        <v>3265</v>
      </c>
      <c r="G962" t="s">
        <v>4024</v>
      </c>
      <c r="H962" s="8">
        <v>45772</v>
      </c>
      <c r="I962" s="8">
        <v>219512</v>
      </c>
      <c r="J962" t="s">
        <v>3041</v>
      </c>
      <c r="K962" s="8">
        <v>219512</v>
      </c>
      <c r="M962">
        <v>220</v>
      </c>
      <c r="N962">
        <v>100</v>
      </c>
      <c r="O962" t="s">
        <v>4038</v>
      </c>
      <c r="P962" t="s">
        <v>4177</v>
      </c>
      <c r="Q962" t="s">
        <v>4027</v>
      </c>
      <c r="R962" t="s">
        <v>6500</v>
      </c>
      <c r="S962" t="s">
        <v>5754</v>
      </c>
      <c r="T962" t="s">
        <v>3059</v>
      </c>
      <c r="U962" t="s">
        <v>4049</v>
      </c>
      <c r="V962" t="s">
        <v>4031</v>
      </c>
      <c r="W962" t="s">
        <v>4043</v>
      </c>
      <c r="X962" t="s">
        <v>3270</v>
      </c>
      <c r="Y962" t="s">
        <v>4238</v>
      </c>
      <c r="Z962" t="s">
        <v>3283</v>
      </c>
      <c r="AA962" t="s">
        <v>4357</v>
      </c>
      <c r="AB962" t="s">
        <v>4303</v>
      </c>
      <c r="AC962" t="s">
        <v>4036</v>
      </c>
      <c r="AD962" t="s">
        <v>4018</v>
      </c>
      <c r="AE962" t="s">
        <v>3060</v>
      </c>
      <c r="AF962" t="s">
        <v>3271</v>
      </c>
      <c r="AG962" t="s">
        <v>3265</v>
      </c>
      <c r="AH962" t="s">
        <v>1220</v>
      </c>
      <c r="AI962" t="s">
        <v>3074</v>
      </c>
      <c r="AJ962" t="s">
        <v>3284</v>
      </c>
      <c r="AK962" t="s">
        <v>3274</v>
      </c>
      <c r="AL962" t="s">
        <v>3275</v>
      </c>
      <c r="AM962" t="s">
        <v>3028</v>
      </c>
      <c r="AN962" t="s">
        <v>3063</v>
      </c>
    </row>
    <row r="963" spans="1:40" x14ac:dyDescent="0.25">
      <c r="A963">
        <v>1027955929</v>
      </c>
      <c r="B963">
        <v>15911</v>
      </c>
      <c r="C963" t="s">
        <v>6506</v>
      </c>
      <c r="D963" t="s">
        <v>3309</v>
      </c>
      <c r="E963" s="8">
        <v>45462</v>
      </c>
      <c r="F963" t="s">
        <v>3309</v>
      </c>
      <c r="G963" t="s">
        <v>4024</v>
      </c>
      <c r="H963" s="8">
        <v>45775</v>
      </c>
      <c r="I963" s="8">
        <v>46504</v>
      </c>
      <c r="J963" t="s">
        <v>3041</v>
      </c>
      <c r="K963" s="8">
        <v>219512</v>
      </c>
      <c r="M963">
        <v>220</v>
      </c>
      <c r="N963">
        <v>100</v>
      </c>
      <c r="O963" t="s">
        <v>4038</v>
      </c>
      <c r="P963" t="s">
        <v>4086</v>
      </c>
      <c r="Q963" t="s">
        <v>4027</v>
      </c>
      <c r="R963" t="s">
        <v>6507</v>
      </c>
      <c r="S963" t="s">
        <v>4469</v>
      </c>
      <c r="T963" t="s">
        <v>3063</v>
      </c>
      <c r="U963" t="s">
        <v>4438</v>
      </c>
      <c r="V963" t="s">
        <v>4042</v>
      </c>
      <c r="W963" t="s">
        <v>4190</v>
      </c>
      <c r="X963" t="s">
        <v>3574</v>
      </c>
      <c r="Y963" t="s">
        <v>4258</v>
      </c>
      <c r="Z963" t="s">
        <v>3305</v>
      </c>
      <c r="AA963" t="s">
        <v>4096</v>
      </c>
      <c r="AB963" t="s">
        <v>4097</v>
      </c>
      <c r="AC963" t="s">
        <v>4036</v>
      </c>
      <c r="AD963" t="s">
        <v>4018</v>
      </c>
      <c r="AE963" t="s">
        <v>3060</v>
      </c>
      <c r="AF963" t="s">
        <v>3575</v>
      </c>
      <c r="AG963" t="s">
        <v>3309</v>
      </c>
      <c r="AH963" t="s">
        <v>815</v>
      </c>
      <c r="AI963" t="s">
        <v>3074</v>
      </c>
      <c r="AJ963" t="s">
        <v>3306</v>
      </c>
      <c r="AK963" t="s">
        <v>3274</v>
      </c>
      <c r="AL963" t="s">
        <v>3275</v>
      </c>
      <c r="AM963" t="s">
        <v>3028</v>
      </c>
      <c r="AN963" t="s">
        <v>3063</v>
      </c>
    </row>
    <row r="964" spans="1:40" x14ac:dyDescent="0.25">
      <c r="A964">
        <v>87948710</v>
      </c>
      <c r="B964">
        <v>15916</v>
      </c>
      <c r="C964" t="s">
        <v>6510</v>
      </c>
      <c r="D964" t="s">
        <v>4895</v>
      </c>
      <c r="E964" s="8">
        <v>37775</v>
      </c>
      <c r="F964" t="s">
        <v>3298</v>
      </c>
      <c r="G964" t="s">
        <v>4024</v>
      </c>
      <c r="H964" s="8">
        <v>45779</v>
      </c>
      <c r="I964" s="8">
        <v>46508</v>
      </c>
      <c r="J964" t="s">
        <v>3041</v>
      </c>
      <c r="K964" s="8">
        <v>219512</v>
      </c>
      <c r="M964">
        <v>220</v>
      </c>
      <c r="N964">
        <v>100</v>
      </c>
      <c r="O964" t="s">
        <v>4025</v>
      </c>
      <c r="P964" t="s">
        <v>4177</v>
      </c>
      <c r="Q964" t="s">
        <v>4027</v>
      </c>
      <c r="R964" t="s">
        <v>6511</v>
      </c>
      <c r="S964" t="s">
        <v>4140</v>
      </c>
      <c r="T964" t="s">
        <v>3063</v>
      </c>
      <c r="U964" t="s">
        <v>4114</v>
      </c>
      <c r="V964" t="s">
        <v>4042</v>
      </c>
      <c r="W964" t="s">
        <v>4190</v>
      </c>
      <c r="X964" t="s">
        <v>3303</v>
      </c>
      <c r="Y964" t="s">
        <v>4115</v>
      </c>
      <c r="Z964" t="s">
        <v>3305</v>
      </c>
      <c r="AA964" t="s">
        <v>4096</v>
      </c>
      <c r="AB964" t="s">
        <v>4118</v>
      </c>
      <c r="AC964" t="s">
        <v>4036</v>
      </c>
      <c r="AD964" t="s">
        <v>4018</v>
      </c>
      <c r="AE964" t="s">
        <v>3060</v>
      </c>
      <c r="AF964" t="s">
        <v>3304</v>
      </c>
      <c r="AG964" t="s">
        <v>3298</v>
      </c>
      <c r="AH964" t="s">
        <v>815</v>
      </c>
      <c r="AI964" t="s">
        <v>3074</v>
      </c>
      <c r="AJ964" t="s">
        <v>3306</v>
      </c>
      <c r="AK964" t="s">
        <v>3274</v>
      </c>
      <c r="AL964" t="s">
        <v>3275</v>
      </c>
      <c r="AM964" t="s">
        <v>3028</v>
      </c>
      <c r="AN964" t="s">
        <v>3063</v>
      </c>
    </row>
    <row r="965" spans="1:40" x14ac:dyDescent="0.25">
      <c r="A965">
        <v>1005744837</v>
      </c>
      <c r="B965">
        <v>15925</v>
      </c>
      <c r="C965" t="s">
        <v>6527</v>
      </c>
      <c r="D965" t="s">
        <v>5663</v>
      </c>
      <c r="E965" s="8">
        <v>43133</v>
      </c>
      <c r="F965" t="s">
        <v>3449</v>
      </c>
      <c r="G965" t="s">
        <v>4024</v>
      </c>
      <c r="H965" s="8">
        <v>45779</v>
      </c>
      <c r="I965" s="8">
        <v>46508</v>
      </c>
      <c r="J965" t="s">
        <v>3041</v>
      </c>
      <c r="K965" s="8">
        <v>219512</v>
      </c>
      <c r="M965">
        <v>220</v>
      </c>
      <c r="N965">
        <v>100</v>
      </c>
      <c r="O965" t="s">
        <v>4038</v>
      </c>
      <c r="P965" t="s">
        <v>4142</v>
      </c>
      <c r="Q965" t="s">
        <v>4027</v>
      </c>
      <c r="R965" t="s">
        <v>6528</v>
      </c>
      <c r="S965" t="s">
        <v>4140</v>
      </c>
      <c r="T965" t="s">
        <v>3063</v>
      </c>
      <c r="U965" t="s">
        <v>4114</v>
      </c>
      <c r="V965" t="s">
        <v>4042</v>
      </c>
      <c r="W965" t="s">
        <v>4190</v>
      </c>
      <c r="X965" t="s">
        <v>4524</v>
      </c>
      <c r="Y965" t="s">
        <v>4525</v>
      </c>
      <c r="Z965" t="s">
        <v>3305</v>
      </c>
      <c r="AA965" t="s">
        <v>4096</v>
      </c>
      <c r="AB965" t="s">
        <v>4118</v>
      </c>
      <c r="AC965" t="s">
        <v>4036</v>
      </c>
      <c r="AD965" t="s">
        <v>4018</v>
      </c>
      <c r="AE965" t="s">
        <v>3060</v>
      </c>
      <c r="AF965" t="s">
        <v>3304</v>
      </c>
      <c r="AG965" t="s">
        <v>3449</v>
      </c>
      <c r="AH965" t="s">
        <v>815</v>
      </c>
      <c r="AI965" t="s">
        <v>3074</v>
      </c>
      <c r="AJ965" t="s">
        <v>3306</v>
      </c>
      <c r="AK965" t="s">
        <v>3274</v>
      </c>
      <c r="AL965" t="s">
        <v>3275</v>
      </c>
      <c r="AM965" t="s">
        <v>3028</v>
      </c>
      <c r="AN965" t="s">
        <v>3063</v>
      </c>
    </row>
    <row r="966" spans="1:40" x14ac:dyDescent="0.25">
      <c r="A966">
        <v>1000639140</v>
      </c>
      <c r="B966">
        <v>15929</v>
      </c>
      <c r="C966" t="s">
        <v>6536</v>
      </c>
      <c r="D966" t="s">
        <v>5590</v>
      </c>
      <c r="E966" s="8">
        <v>43851</v>
      </c>
      <c r="F966" t="s">
        <v>3265</v>
      </c>
      <c r="G966" t="s">
        <v>4024</v>
      </c>
      <c r="H966" s="8">
        <v>45779</v>
      </c>
      <c r="I966" s="8">
        <v>219512</v>
      </c>
      <c r="J966" t="s">
        <v>3041</v>
      </c>
      <c r="K966" s="8">
        <v>219512</v>
      </c>
      <c r="M966">
        <v>220</v>
      </c>
      <c r="N966">
        <v>100</v>
      </c>
      <c r="O966" t="s">
        <v>4038</v>
      </c>
      <c r="P966" t="s">
        <v>4177</v>
      </c>
      <c r="Q966" t="s">
        <v>4046</v>
      </c>
      <c r="R966" t="s">
        <v>6537</v>
      </c>
      <c r="S966" t="s">
        <v>4989</v>
      </c>
      <c r="T966" t="s">
        <v>4131</v>
      </c>
      <c r="U966" t="s">
        <v>4049</v>
      </c>
      <c r="V966" t="s">
        <v>4011</v>
      </c>
      <c r="W966" t="s">
        <v>4043</v>
      </c>
      <c r="X966" t="s">
        <v>3316</v>
      </c>
      <c r="Y966" t="s">
        <v>4711</v>
      </c>
      <c r="Z966" t="s">
        <v>3293</v>
      </c>
      <c r="AA966" t="s">
        <v>4082</v>
      </c>
      <c r="AB966" t="s">
        <v>4083</v>
      </c>
      <c r="AC966" t="s">
        <v>4036</v>
      </c>
      <c r="AD966" t="s">
        <v>4018</v>
      </c>
      <c r="AE966" t="s">
        <v>3317</v>
      </c>
      <c r="AF966" t="s">
        <v>3304</v>
      </c>
      <c r="AG966" t="s">
        <v>3298</v>
      </c>
      <c r="AH966" t="s">
        <v>3294</v>
      </c>
      <c r="AI966" t="s">
        <v>3295</v>
      </c>
      <c r="AJ966" t="s">
        <v>3296</v>
      </c>
      <c r="AK966" t="s">
        <v>3318</v>
      </c>
      <c r="AL966" t="s">
        <v>3275</v>
      </c>
      <c r="AM966" t="s">
        <v>3318</v>
      </c>
      <c r="AN966" t="s">
        <v>3055</v>
      </c>
    </row>
    <row r="967" spans="1:40" x14ac:dyDescent="0.25">
      <c r="A967">
        <v>1143879053</v>
      </c>
      <c r="B967">
        <v>15930</v>
      </c>
      <c r="C967" t="s">
        <v>6522</v>
      </c>
      <c r="D967" t="s">
        <v>3298</v>
      </c>
      <c r="E967" s="8">
        <v>42947</v>
      </c>
      <c r="F967" t="s">
        <v>3298</v>
      </c>
      <c r="G967" t="s">
        <v>4024</v>
      </c>
      <c r="H967" s="8">
        <v>45779</v>
      </c>
      <c r="I967" s="8">
        <v>46508</v>
      </c>
      <c r="J967" t="s">
        <v>3041</v>
      </c>
      <c r="K967" s="8">
        <v>219512</v>
      </c>
      <c r="M967">
        <v>220</v>
      </c>
      <c r="N967">
        <v>100</v>
      </c>
      <c r="O967" t="s">
        <v>4025</v>
      </c>
      <c r="P967" t="s">
        <v>4177</v>
      </c>
      <c r="Q967" t="s">
        <v>4046</v>
      </c>
      <c r="R967" t="s">
        <v>6523</v>
      </c>
      <c r="S967" t="s">
        <v>3956</v>
      </c>
      <c r="T967" t="s">
        <v>3085</v>
      </c>
      <c r="U967" t="s">
        <v>4114</v>
      </c>
      <c r="V967" t="s">
        <v>4575</v>
      </c>
      <c r="W967" t="s">
        <v>4190</v>
      </c>
      <c r="X967" t="s">
        <v>4500</v>
      </c>
      <c r="Y967" t="s">
        <v>4501</v>
      </c>
      <c r="Z967" t="s">
        <v>4461</v>
      </c>
      <c r="AA967" t="s">
        <v>4462</v>
      </c>
      <c r="AB967" t="s">
        <v>4118</v>
      </c>
      <c r="AC967" t="s">
        <v>4017</v>
      </c>
      <c r="AD967" t="s">
        <v>4018</v>
      </c>
      <c r="AE967" t="s">
        <v>3080</v>
      </c>
      <c r="AF967" t="s">
        <v>3304</v>
      </c>
      <c r="AG967" t="s">
        <v>3298</v>
      </c>
      <c r="AH967" t="s">
        <v>815</v>
      </c>
      <c r="AI967" t="s">
        <v>3074</v>
      </c>
      <c r="AJ967" t="s">
        <v>3296</v>
      </c>
      <c r="AK967" t="s">
        <v>3285</v>
      </c>
      <c r="AL967" t="s">
        <v>3275</v>
      </c>
      <c r="AM967" t="s">
        <v>3081</v>
      </c>
      <c r="AN967" t="s">
        <v>3307</v>
      </c>
    </row>
    <row r="968" spans="1:40" x14ac:dyDescent="0.25">
      <c r="A968">
        <v>1007365769</v>
      </c>
      <c r="B968">
        <v>15959</v>
      </c>
      <c r="C968" t="s">
        <v>6514</v>
      </c>
      <c r="D968" t="s">
        <v>4004</v>
      </c>
      <c r="E968" s="8">
        <v>43370</v>
      </c>
      <c r="F968" t="s">
        <v>4004</v>
      </c>
      <c r="G968" t="s">
        <v>4024</v>
      </c>
      <c r="H968" s="8">
        <v>45779</v>
      </c>
      <c r="I968" s="8">
        <v>219512</v>
      </c>
      <c r="J968" t="s">
        <v>3041</v>
      </c>
      <c r="K968" s="8">
        <v>219512</v>
      </c>
      <c r="M968">
        <v>220</v>
      </c>
      <c r="N968">
        <v>100</v>
      </c>
      <c r="O968" t="s">
        <v>4038</v>
      </c>
      <c r="P968" t="s">
        <v>4026</v>
      </c>
      <c r="Q968" t="s">
        <v>4027</v>
      </c>
      <c r="R968" t="s">
        <v>6515</v>
      </c>
      <c r="S968" t="s">
        <v>3302</v>
      </c>
      <c r="T968" t="s">
        <v>3085</v>
      </c>
      <c r="U968" t="s">
        <v>4063</v>
      </c>
      <c r="V968" t="s">
        <v>4011</v>
      </c>
      <c r="W968" t="s">
        <v>4043</v>
      </c>
      <c r="X968" t="s">
        <v>4032</v>
      </c>
      <c r="Y968" t="s">
        <v>4033</v>
      </c>
      <c r="Z968" t="s">
        <v>3958</v>
      </c>
      <c r="AA968" t="s">
        <v>4034</v>
      </c>
      <c r="AB968" t="s">
        <v>4044</v>
      </c>
      <c r="AC968" t="s">
        <v>4036</v>
      </c>
      <c r="AD968" t="s">
        <v>4018</v>
      </c>
      <c r="AE968" t="s">
        <v>3060</v>
      </c>
      <c r="AF968" t="s">
        <v>3282</v>
      </c>
      <c r="AG968" t="s">
        <v>3258</v>
      </c>
      <c r="AH968" t="s">
        <v>2500</v>
      </c>
      <c r="AI968" t="s">
        <v>3074</v>
      </c>
      <c r="AJ968" t="s">
        <v>3959</v>
      </c>
      <c r="AK968" t="s">
        <v>3274</v>
      </c>
      <c r="AL968" t="s">
        <v>3275</v>
      </c>
      <c r="AM968" t="s">
        <v>3028</v>
      </c>
      <c r="AN968" t="s">
        <v>3307</v>
      </c>
    </row>
    <row r="969" spans="1:40" x14ac:dyDescent="0.25">
      <c r="A969">
        <v>1000348658</v>
      </c>
      <c r="B969">
        <v>15961</v>
      </c>
      <c r="C969" t="s">
        <v>6525</v>
      </c>
      <c r="D969" t="s">
        <v>4004</v>
      </c>
      <c r="E969" s="8">
        <v>43355</v>
      </c>
      <c r="F969" t="s">
        <v>4004</v>
      </c>
      <c r="G969" t="s">
        <v>4024</v>
      </c>
      <c r="H969" s="8">
        <v>45779</v>
      </c>
      <c r="I969" s="8">
        <v>219512</v>
      </c>
      <c r="J969" t="s">
        <v>3041</v>
      </c>
      <c r="K969" s="8">
        <v>219512</v>
      </c>
      <c r="M969">
        <v>220</v>
      </c>
      <c r="N969">
        <v>100</v>
      </c>
      <c r="O969" t="s">
        <v>4038</v>
      </c>
      <c r="P969" t="s">
        <v>4039</v>
      </c>
      <c r="Q969" t="s">
        <v>4046</v>
      </c>
      <c r="R969" t="s">
        <v>6526</v>
      </c>
      <c r="S969" t="s">
        <v>3302</v>
      </c>
      <c r="T969" t="s">
        <v>3085</v>
      </c>
      <c r="U969" t="s">
        <v>4063</v>
      </c>
      <c r="V969" t="s">
        <v>4011</v>
      </c>
      <c r="W969" t="s">
        <v>4043</v>
      </c>
      <c r="X969" t="s">
        <v>4032</v>
      </c>
      <c r="Y969" t="s">
        <v>4033</v>
      </c>
      <c r="Z969" t="s">
        <v>4057</v>
      </c>
      <c r="AA969" t="s">
        <v>4058</v>
      </c>
      <c r="AB969" t="s">
        <v>4059</v>
      </c>
      <c r="AC969" t="s">
        <v>4036</v>
      </c>
      <c r="AD969" t="s">
        <v>4018</v>
      </c>
      <c r="AE969" t="s">
        <v>3060</v>
      </c>
      <c r="AF969" t="s">
        <v>3282</v>
      </c>
      <c r="AG969" t="s">
        <v>3258</v>
      </c>
      <c r="AH969" t="s">
        <v>4060</v>
      </c>
      <c r="AI969" t="s">
        <v>3074</v>
      </c>
      <c r="AJ969" t="s">
        <v>3306</v>
      </c>
      <c r="AK969" t="s">
        <v>3274</v>
      </c>
      <c r="AL969" t="s">
        <v>3275</v>
      </c>
      <c r="AM969" t="s">
        <v>3028</v>
      </c>
      <c r="AN969" t="s">
        <v>3307</v>
      </c>
    </row>
    <row r="970" spans="1:40" x14ac:dyDescent="0.25">
      <c r="A970">
        <v>1024531827</v>
      </c>
      <c r="B970">
        <v>15969</v>
      </c>
      <c r="C970" t="s">
        <v>6512</v>
      </c>
      <c r="D970" t="s">
        <v>4004</v>
      </c>
      <c r="E970" s="8">
        <v>40408</v>
      </c>
      <c r="F970" t="s">
        <v>4004</v>
      </c>
      <c r="G970" t="s">
        <v>4024</v>
      </c>
      <c r="H970" s="8">
        <v>45779</v>
      </c>
      <c r="I970" s="8">
        <v>219512</v>
      </c>
      <c r="J970" t="s">
        <v>3041</v>
      </c>
      <c r="K970" s="8">
        <v>219512</v>
      </c>
      <c r="M970">
        <v>220</v>
      </c>
      <c r="N970">
        <v>100</v>
      </c>
      <c r="O970" t="s">
        <v>4038</v>
      </c>
      <c r="P970" t="s">
        <v>4055</v>
      </c>
      <c r="Q970" t="s">
        <v>4027</v>
      </c>
      <c r="R970" t="s">
        <v>6513</v>
      </c>
      <c r="S970" t="s">
        <v>3100</v>
      </c>
      <c r="T970" t="s">
        <v>3063</v>
      </c>
      <c r="U970" t="s">
        <v>4063</v>
      </c>
      <c r="V970" t="s">
        <v>4042</v>
      </c>
      <c r="W970" t="s">
        <v>4043</v>
      </c>
      <c r="X970" t="s">
        <v>4032</v>
      </c>
      <c r="Y970" t="s">
        <v>4033</v>
      </c>
      <c r="Z970" t="s">
        <v>3958</v>
      </c>
      <c r="AA970" t="s">
        <v>4034</v>
      </c>
      <c r="AB970" t="s">
        <v>4044</v>
      </c>
      <c r="AC970" t="s">
        <v>4036</v>
      </c>
      <c r="AD970" t="s">
        <v>4018</v>
      </c>
      <c r="AE970" t="s">
        <v>3060</v>
      </c>
      <c r="AF970" t="s">
        <v>3282</v>
      </c>
      <c r="AG970" t="s">
        <v>3258</v>
      </c>
      <c r="AH970" t="s">
        <v>2500</v>
      </c>
      <c r="AI970" t="s">
        <v>3074</v>
      </c>
      <c r="AJ970" t="s">
        <v>3959</v>
      </c>
      <c r="AK970" t="s">
        <v>3274</v>
      </c>
      <c r="AL970" t="s">
        <v>3275</v>
      </c>
      <c r="AM970" t="s">
        <v>3028</v>
      </c>
      <c r="AN970" t="s">
        <v>3063</v>
      </c>
    </row>
    <row r="971" spans="1:40" x14ac:dyDescent="0.25">
      <c r="A971">
        <v>1033761689</v>
      </c>
      <c r="B971">
        <v>15972</v>
      </c>
      <c r="C971" t="s">
        <v>6516</v>
      </c>
      <c r="D971" t="s">
        <v>4004</v>
      </c>
      <c r="E971" s="8">
        <v>40941</v>
      </c>
      <c r="F971" t="s">
        <v>4004</v>
      </c>
      <c r="G971" t="s">
        <v>4024</v>
      </c>
      <c r="H971" s="8">
        <v>45779</v>
      </c>
      <c r="I971" s="8">
        <v>219512</v>
      </c>
      <c r="J971" t="s">
        <v>3041</v>
      </c>
      <c r="K971" s="8">
        <v>219512</v>
      </c>
      <c r="M971">
        <v>220</v>
      </c>
      <c r="N971">
        <v>100</v>
      </c>
      <c r="O971" t="s">
        <v>4038</v>
      </c>
      <c r="P971" t="s">
        <v>4006</v>
      </c>
      <c r="Q971" t="s">
        <v>4027</v>
      </c>
      <c r="R971" t="s">
        <v>6517</v>
      </c>
      <c r="S971" t="s">
        <v>3100</v>
      </c>
      <c r="T971" t="s">
        <v>3063</v>
      </c>
      <c r="U971" t="s">
        <v>4063</v>
      </c>
      <c r="V971" t="s">
        <v>4042</v>
      </c>
      <c r="W971" t="s">
        <v>4043</v>
      </c>
      <c r="X971" t="s">
        <v>4032</v>
      </c>
      <c r="Y971" t="s">
        <v>4033</v>
      </c>
      <c r="Z971" t="s">
        <v>3958</v>
      </c>
      <c r="AA971" t="s">
        <v>4034</v>
      </c>
      <c r="AB971" t="s">
        <v>4044</v>
      </c>
      <c r="AC971" t="s">
        <v>4036</v>
      </c>
      <c r="AD971" t="s">
        <v>4018</v>
      </c>
      <c r="AE971" t="s">
        <v>3060</v>
      </c>
      <c r="AF971" t="s">
        <v>3282</v>
      </c>
      <c r="AG971" t="s">
        <v>3258</v>
      </c>
      <c r="AH971" t="s">
        <v>2500</v>
      </c>
      <c r="AI971" t="s">
        <v>3074</v>
      </c>
      <c r="AJ971" t="s">
        <v>3959</v>
      </c>
      <c r="AK971" t="s">
        <v>3274</v>
      </c>
      <c r="AL971" t="s">
        <v>3275</v>
      </c>
      <c r="AM971" t="s">
        <v>3028</v>
      </c>
      <c r="AN971" t="s">
        <v>3063</v>
      </c>
    </row>
    <row r="972" spans="1:40" x14ac:dyDescent="0.25">
      <c r="A972">
        <v>1062084866</v>
      </c>
      <c r="B972">
        <v>15974</v>
      </c>
      <c r="C972" t="s">
        <v>6533</v>
      </c>
      <c r="D972" t="s">
        <v>6534</v>
      </c>
      <c r="E972" s="8">
        <v>40771</v>
      </c>
      <c r="F972" t="s">
        <v>4004</v>
      </c>
      <c r="G972" t="s">
        <v>4024</v>
      </c>
      <c r="H972" s="8">
        <v>45779</v>
      </c>
      <c r="I972" s="8">
        <v>219512</v>
      </c>
      <c r="J972" t="s">
        <v>3041</v>
      </c>
      <c r="K972" s="8">
        <v>219512</v>
      </c>
      <c r="M972">
        <v>220</v>
      </c>
      <c r="N972">
        <v>100</v>
      </c>
      <c r="O972" t="s">
        <v>4038</v>
      </c>
      <c r="P972" t="s">
        <v>4055</v>
      </c>
      <c r="Q972" t="s">
        <v>4027</v>
      </c>
      <c r="R972" t="s">
        <v>6535</v>
      </c>
      <c r="S972" t="s">
        <v>3100</v>
      </c>
      <c r="T972" t="s">
        <v>3063</v>
      </c>
      <c r="U972" t="s">
        <v>4063</v>
      </c>
      <c r="V972" t="s">
        <v>4042</v>
      </c>
      <c r="W972" t="s">
        <v>4043</v>
      </c>
      <c r="X972" t="s">
        <v>4032</v>
      </c>
      <c r="Y972" t="s">
        <v>4033</v>
      </c>
      <c r="Z972" t="s">
        <v>3958</v>
      </c>
      <c r="AA972" t="s">
        <v>4034</v>
      </c>
      <c r="AB972" t="s">
        <v>4044</v>
      </c>
      <c r="AC972" t="s">
        <v>4036</v>
      </c>
      <c r="AD972" t="s">
        <v>4018</v>
      </c>
      <c r="AE972" t="s">
        <v>3060</v>
      </c>
      <c r="AF972" t="s">
        <v>3282</v>
      </c>
      <c r="AG972" t="s">
        <v>3258</v>
      </c>
      <c r="AH972" t="s">
        <v>2500</v>
      </c>
      <c r="AI972" t="s">
        <v>3074</v>
      </c>
      <c r="AJ972" t="s">
        <v>3959</v>
      </c>
      <c r="AK972" t="s">
        <v>3274</v>
      </c>
      <c r="AL972" t="s">
        <v>3275</v>
      </c>
      <c r="AM972" t="s">
        <v>3028</v>
      </c>
      <c r="AN972" t="s">
        <v>3063</v>
      </c>
    </row>
    <row r="973" spans="1:40" x14ac:dyDescent="0.25">
      <c r="A973">
        <v>1019125126</v>
      </c>
      <c r="B973">
        <v>15975</v>
      </c>
      <c r="C973" t="s">
        <v>6508</v>
      </c>
      <c r="D973" t="s">
        <v>4004</v>
      </c>
      <c r="E973" s="8">
        <v>41962</v>
      </c>
      <c r="F973" t="s">
        <v>4004</v>
      </c>
      <c r="G973" t="s">
        <v>4024</v>
      </c>
      <c r="H973" s="8">
        <v>45779</v>
      </c>
      <c r="I973" s="8">
        <v>219512</v>
      </c>
      <c r="J973" t="s">
        <v>3041</v>
      </c>
      <c r="K973" s="8">
        <v>219512</v>
      </c>
      <c r="M973">
        <v>220</v>
      </c>
      <c r="N973">
        <v>100</v>
      </c>
      <c r="O973" t="s">
        <v>4038</v>
      </c>
      <c r="P973" t="s">
        <v>4086</v>
      </c>
      <c r="Q973" t="s">
        <v>4027</v>
      </c>
      <c r="R973" t="s">
        <v>6509</v>
      </c>
      <c r="S973" t="s">
        <v>3100</v>
      </c>
      <c r="T973" t="s">
        <v>3063</v>
      </c>
      <c r="U973" t="s">
        <v>4063</v>
      </c>
      <c r="V973" t="s">
        <v>4042</v>
      </c>
      <c r="W973" t="s">
        <v>4043</v>
      </c>
      <c r="X973" t="s">
        <v>4032</v>
      </c>
      <c r="Y973" t="s">
        <v>4033</v>
      </c>
      <c r="Z973" t="s">
        <v>3958</v>
      </c>
      <c r="AA973" t="s">
        <v>4034</v>
      </c>
      <c r="AB973" t="s">
        <v>4044</v>
      </c>
      <c r="AC973" t="s">
        <v>4036</v>
      </c>
      <c r="AD973" t="s">
        <v>4018</v>
      </c>
      <c r="AE973" t="s">
        <v>3060</v>
      </c>
      <c r="AF973" t="s">
        <v>3282</v>
      </c>
      <c r="AG973" t="s">
        <v>3258</v>
      </c>
      <c r="AH973" t="s">
        <v>2500</v>
      </c>
      <c r="AI973" t="s">
        <v>3074</v>
      </c>
      <c r="AJ973" t="s">
        <v>3959</v>
      </c>
      <c r="AK973" t="s">
        <v>3274</v>
      </c>
      <c r="AL973" t="s">
        <v>3275</v>
      </c>
      <c r="AM973" t="s">
        <v>3028</v>
      </c>
      <c r="AN973" t="s">
        <v>3063</v>
      </c>
    </row>
    <row r="974" spans="1:40" x14ac:dyDescent="0.25">
      <c r="A974">
        <v>79139203</v>
      </c>
      <c r="B974">
        <v>15976</v>
      </c>
      <c r="C974" t="s">
        <v>6529</v>
      </c>
      <c r="D974" t="s">
        <v>4004</v>
      </c>
      <c r="E974" s="8">
        <v>33177</v>
      </c>
      <c r="F974" t="s">
        <v>4004</v>
      </c>
      <c r="G974" t="s">
        <v>4024</v>
      </c>
      <c r="H974" s="8">
        <v>45779</v>
      </c>
      <c r="I974" s="8">
        <v>219512</v>
      </c>
      <c r="J974" t="s">
        <v>3041</v>
      </c>
      <c r="K974" s="8">
        <v>219512</v>
      </c>
      <c r="M974">
        <v>220</v>
      </c>
      <c r="N974">
        <v>100</v>
      </c>
      <c r="O974" t="s">
        <v>4038</v>
      </c>
      <c r="P974" t="s">
        <v>4026</v>
      </c>
      <c r="Q974" t="s">
        <v>4027</v>
      </c>
      <c r="R974" t="s">
        <v>6530</v>
      </c>
      <c r="S974" t="s">
        <v>3100</v>
      </c>
      <c r="T974" t="s">
        <v>3063</v>
      </c>
      <c r="U974" t="s">
        <v>4063</v>
      </c>
      <c r="V974" t="s">
        <v>4042</v>
      </c>
      <c r="W974" t="s">
        <v>4043</v>
      </c>
      <c r="X974" t="s">
        <v>4032</v>
      </c>
      <c r="Y974" t="s">
        <v>4033</v>
      </c>
      <c r="Z974" t="s">
        <v>3958</v>
      </c>
      <c r="AA974" t="s">
        <v>4034</v>
      </c>
      <c r="AB974" t="s">
        <v>4044</v>
      </c>
      <c r="AC974" t="s">
        <v>4036</v>
      </c>
      <c r="AD974" t="s">
        <v>4018</v>
      </c>
      <c r="AE974" t="s">
        <v>3060</v>
      </c>
      <c r="AF974" t="s">
        <v>3282</v>
      </c>
      <c r="AG974" t="s">
        <v>3258</v>
      </c>
      <c r="AH974" t="s">
        <v>2500</v>
      </c>
      <c r="AI974" t="s">
        <v>3074</v>
      </c>
      <c r="AJ974" t="s">
        <v>3959</v>
      </c>
      <c r="AK974" t="s">
        <v>3274</v>
      </c>
      <c r="AL974" t="s">
        <v>3275</v>
      </c>
      <c r="AM974" t="s">
        <v>3028</v>
      </c>
      <c r="AN974" t="s">
        <v>3063</v>
      </c>
    </row>
    <row r="975" spans="1:40" x14ac:dyDescent="0.25">
      <c r="A975">
        <v>1026569715</v>
      </c>
      <c r="B975">
        <v>15978</v>
      </c>
      <c r="C975" t="s">
        <v>6538</v>
      </c>
      <c r="D975" t="s">
        <v>4004</v>
      </c>
      <c r="E975" s="8">
        <v>40157</v>
      </c>
      <c r="F975" t="s">
        <v>4004</v>
      </c>
      <c r="G975" t="s">
        <v>4024</v>
      </c>
      <c r="H975" s="8">
        <v>45779</v>
      </c>
      <c r="I975" s="8">
        <v>219512</v>
      </c>
      <c r="J975" t="s">
        <v>3041</v>
      </c>
      <c r="K975" s="8">
        <v>219512</v>
      </c>
      <c r="M975">
        <v>220</v>
      </c>
      <c r="N975">
        <v>100</v>
      </c>
      <c r="O975" t="s">
        <v>4038</v>
      </c>
      <c r="P975" t="s">
        <v>4055</v>
      </c>
      <c r="Q975" t="s">
        <v>4046</v>
      </c>
      <c r="R975" t="s">
        <v>6539</v>
      </c>
      <c r="S975" t="s">
        <v>3100</v>
      </c>
      <c r="T975" t="s">
        <v>3063</v>
      </c>
      <c r="U975" t="s">
        <v>4063</v>
      </c>
      <c r="V975" t="s">
        <v>4042</v>
      </c>
      <c r="W975" t="s">
        <v>4043</v>
      </c>
      <c r="X975" t="s">
        <v>4032</v>
      </c>
      <c r="Y975" t="s">
        <v>4033</v>
      </c>
      <c r="Z975" t="s">
        <v>3958</v>
      </c>
      <c r="AA975" t="s">
        <v>4034</v>
      </c>
      <c r="AB975" t="s">
        <v>4044</v>
      </c>
      <c r="AC975" t="s">
        <v>4036</v>
      </c>
      <c r="AD975" t="s">
        <v>4018</v>
      </c>
      <c r="AE975" t="s">
        <v>3060</v>
      </c>
      <c r="AF975" t="s">
        <v>3282</v>
      </c>
      <c r="AG975" t="s">
        <v>3258</v>
      </c>
      <c r="AH975" t="s">
        <v>2500</v>
      </c>
      <c r="AI975" t="s">
        <v>3074</v>
      </c>
      <c r="AJ975" t="s">
        <v>3959</v>
      </c>
      <c r="AK975" t="s">
        <v>3274</v>
      </c>
      <c r="AL975" t="s">
        <v>3275</v>
      </c>
      <c r="AM975" t="s">
        <v>3028</v>
      </c>
      <c r="AN975" t="s">
        <v>3063</v>
      </c>
    </row>
    <row r="976" spans="1:40" x14ac:dyDescent="0.25">
      <c r="A976">
        <v>1022388011</v>
      </c>
      <c r="B976">
        <v>15986</v>
      </c>
      <c r="C976" t="s">
        <v>6520</v>
      </c>
      <c r="D976" t="s">
        <v>4004</v>
      </c>
      <c r="E976" s="8">
        <v>40869</v>
      </c>
      <c r="F976" t="s">
        <v>4004</v>
      </c>
      <c r="G976" t="s">
        <v>4024</v>
      </c>
      <c r="H976" s="8">
        <v>45779</v>
      </c>
      <c r="I976" s="8">
        <v>219512</v>
      </c>
      <c r="J976" t="s">
        <v>3041</v>
      </c>
      <c r="K976" s="8">
        <v>219512</v>
      </c>
      <c r="M976">
        <v>220</v>
      </c>
      <c r="N976">
        <v>100</v>
      </c>
      <c r="O976" t="s">
        <v>4038</v>
      </c>
      <c r="P976" t="s">
        <v>4039</v>
      </c>
      <c r="Q976" t="s">
        <v>4027</v>
      </c>
      <c r="R976" t="s">
        <v>6521</v>
      </c>
      <c r="S976" t="s">
        <v>4029</v>
      </c>
      <c r="T976" t="s">
        <v>3063</v>
      </c>
      <c r="U976" t="s">
        <v>4063</v>
      </c>
      <c r="V976" t="s">
        <v>4042</v>
      </c>
      <c r="W976" t="s">
        <v>4043</v>
      </c>
      <c r="X976" t="s">
        <v>4032</v>
      </c>
      <c r="Y976" t="s">
        <v>4033</v>
      </c>
      <c r="Z976" t="s">
        <v>3958</v>
      </c>
      <c r="AA976" t="s">
        <v>4034</v>
      </c>
      <c r="AB976" t="s">
        <v>4044</v>
      </c>
      <c r="AC976" t="s">
        <v>4036</v>
      </c>
      <c r="AD976" t="s">
        <v>4018</v>
      </c>
      <c r="AE976" t="s">
        <v>3060</v>
      </c>
      <c r="AF976" t="s">
        <v>3282</v>
      </c>
      <c r="AG976" t="s">
        <v>3258</v>
      </c>
      <c r="AH976" t="s">
        <v>2500</v>
      </c>
      <c r="AI976" t="s">
        <v>3074</v>
      </c>
      <c r="AJ976" t="s">
        <v>3959</v>
      </c>
      <c r="AK976" t="s">
        <v>3274</v>
      </c>
      <c r="AL976" t="s">
        <v>3275</v>
      </c>
      <c r="AM976" t="s">
        <v>3028</v>
      </c>
      <c r="AN976" t="s">
        <v>3063</v>
      </c>
    </row>
    <row r="977" spans="1:40" x14ac:dyDescent="0.25">
      <c r="A977">
        <v>1023008836</v>
      </c>
      <c r="B977">
        <v>15993</v>
      </c>
      <c r="C977" t="s">
        <v>6531</v>
      </c>
      <c r="D977" t="s">
        <v>4004</v>
      </c>
      <c r="E977" s="8">
        <v>41606</v>
      </c>
      <c r="F977" t="s">
        <v>4004</v>
      </c>
      <c r="G977" t="s">
        <v>4024</v>
      </c>
      <c r="H977" s="8">
        <v>45779</v>
      </c>
      <c r="I977" s="8">
        <v>219512</v>
      </c>
      <c r="J977" t="s">
        <v>3041</v>
      </c>
      <c r="K977" s="8">
        <v>219512</v>
      </c>
      <c r="M977">
        <v>220</v>
      </c>
      <c r="N977">
        <v>100</v>
      </c>
      <c r="O977" t="s">
        <v>4038</v>
      </c>
      <c r="P977" t="s">
        <v>4055</v>
      </c>
      <c r="Q977" t="s">
        <v>4027</v>
      </c>
      <c r="R977" t="s">
        <v>6532</v>
      </c>
      <c r="S977" t="s">
        <v>4140</v>
      </c>
      <c r="T977" t="s">
        <v>3063</v>
      </c>
      <c r="U977" t="s">
        <v>4063</v>
      </c>
      <c r="V977" t="s">
        <v>4042</v>
      </c>
      <c r="W977" t="s">
        <v>4043</v>
      </c>
      <c r="X977" t="s">
        <v>4032</v>
      </c>
      <c r="Y977" t="s">
        <v>4033</v>
      </c>
      <c r="Z977" t="s">
        <v>3958</v>
      </c>
      <c r="AA977" t="s">
        <v>4034</v>
      </c>
      <c r="AB977" t="s">
        <v>4044</v>
      </c>
      <c r="AC977" t="s">
        <v>4036</v>
      </c>
      <c r="AD977" t="s">
        <v>4018</v>
      </c>
      <c r="AE977" t="s">
        <v>3060</v>
      </c>
      <c r="AF977" t="s">
        <v>3282</v>
      </c>
      <c r="AG977" t="s">
        <v>3258</v>
      </c>
      <c r="AH977" t="s">
        <v>2500</v>
      </c>
      <c r="AI977" t="s">
        <v>3074</v>
      </c>
      <c r="AJ977" t="s">
        <v>3959</v>
      </c>
      <c r="AK977" t="s">
        <v>3274</v>
      </c>
      <c r="AL977" t="s">
        <v>3275</v>
      </c>
      <c r="AM977" t="s">
        <v>3028</v>
      </c>
      <c r="AN977" t="s">
        <v>3063</v>
      </c>
    </row>
    <row r="978" spans="1:40" x14ac:dyDescent="0.25">
      <c r="A978">
        <v>79043900</v>
      </c>
      <c r="B978">
        <v>15997</v>
      </c>
      <c r="C978" t="s">
        <v>6518</v>
      </c>
      <c r="D978" t="s">
        <v>4004</v>
      </c>
      <c r="E978" s="8">
        <v>30270</v>
      </c>
      <c r="F978" t="s">
        <v>4004</v>
      </c>
      <c r="G978" t="s">
        <v>4024</v>
      </c>
      <c r="H978" s="8">
        <v>45779</v>
      </c>
      <c r="I978" s="8">
        <v>219512</v>
      </c>
      <c r="J978" t="s">
        <v>3041</v>
      </c>
      <c r="K978" s="8">
        <v>219512</v>
      </c>
      <c r="M978">
        <v>220</v>
      </c>
      <c r="N978">
        <v>100</v>
      </c>
      <c r="O978" t="s">
        <v>4038</v>
      </c>
      <c r="P978" t="s">
        <v>4039</v>
      </c>
      <c r="Q978" t="s">
        <v>4007</v>
      </c>
      <c r="R978" t="s">
        <v>6519</v>
      </c>
      <c r="S978" t="s">
        <v>4029</v>
      </c>
      <c r="T978" t="s">
        <v>3063</v>
      </c>
      <c r="U978" t="s">
        <v>4063</v>
      </c>
      <c r="V978" t="s">
        <v>4042</v>
      </c>
      <c r="W978" t="s">
        <v>4043</v>
      </c>
      <c r="X978" t="s">
        <v>4032</v>
      </c>
      <c r="Y978" t="s">
        <v>4033</v>
      </c>
      <c r="Z978" t="s">
        <v>3958</v>
      </c>
      <c r="AA978" t="s">
        <v>4034</v>
      </c>
      <c r="AB978" t="s">
        <v>4044</v>
      </c>
      <c r="AC978" t="s">
        <v>4036</v>
      </c>
      <c r="AD978" t="s">
        <v>4018</v>
      </c>
      <c r="AE978" t="s">
        <v>3060</v>
      </c>
      <c r="AF978" t="s">
        <v>3282</v>
      </c>
      <c r="AG978" t="s">
        <v>3258</v>
      </c>
      <c r="AH978" t="s">
        <v>2500</v>
      </c>
      <c r="AI978" t="s">
        <v>3074</v>
      </c>
      <c r="AJ978" t="s">
        <v>3959</v>
      </c>
      <c r="AK978" t="s">
        <v>3274</v>
      </c>
      <c r="AL978" t="s">
        <v>3275</v>
      </c>
      <c r="AM978" t="s">
        <v>3028</v>
      </c>
      <c r="AN978" t="s">
        <v>3063</v>
      </c>
    </row>
    <row r="979" spans="1:40" x14ac:dyDescent="0.25">
      <c r="A979">
        <v>1007211849</v>
      </c>
      <c r="B979">
        <v>15935</v>
      </c>
      <c r="C979" t="s">
        <v>6540</v>
      </c>
      <c r="D979" t="s">
        <v>5112</v>
      </c>
      <c r="E979" s="8">
        <v>43348</v>
      </c>
      <c r="F979" t="s">
        <v>3526</v>
      </c>
      <c r="G979" t="s">
        <v>4024</v>
      </c>
      <c r="H979" s="8">
        <v>45782</v>
      </c>
      <c r="I979" s="8">
        <v>219512</v>
      </c>
      <c r="J979" t="s">
        <v>3041</v>
      </c>
      <c r="K979" s="8">
        <v>219512</v>
      </c>
      <c r="M979">
        <v>220</v>
      </c>
      <c r="N979">
        <v>100</v>
      </c>
      <c r="O979" t="s">
        <v>4038</v>
      </c>
      <c r="P979" t="s">
        <v>4177</v>
      </c>
      <c r="Q979" t="s">
        <v>4027</v>
      </c>
      <c r="R979" t="s">
        <v>6541</v>
      </c>
      <c r="S979" t="s">
        <v>4029</v>
      </c>
      <c r="T979" t="s">
        <v>3059</v>
      </c>
      <c r="U979" t="s">
        <v>5102</v>
      </c>
      <c r="V979" t="s">
        <v>4031</v>
      </c>
      <c r="W979" t="s">
        <v>4043</v>
      </c>
      <c r="X979" t="s">
        <v>3270</v>
      </c>
      <c r="Y979" t="s">
        <v>4238</v>
      </c>
      <c r="Z979" t="s">
        <v>3283</v>
      </c>
      <c r="AA979" t="s">
        <v>4357</v>
      </c>
      <c r="AB979" t="s">
        <v>4303</v>
      </c>
      <c r="AC979" t="s">
        <v>4036</v>
      </c>
      <c r="AD979" t="s">
        <v>4018</v>
      </c>
      <c r="AE979" t="s">
        <v>3060</v>
      </c>
      <c r="AF979" t="s">
        <v>3271</v>
      </c>
      <c r="AG979" t="s">
        <v>3265</v>
      </c>
      <c r="AH979" t="s">
        <v>1220</v>
      </c>
      <c r="AI979" t="s">
        <v>3074</v>
      </c>
      <c r="AJ979" t="s">
        <v>3284</v>
      </c>
      <c r="AK979" t="s">
        <v>3274</v>
      </c>
      <c r="AL979" t="s">
        <v>3275</v>
      </c>
      <c r="AM979" t="s">
        <v>3028</v>
      </c>
      <c r="AN979" t="s">
        <v>3063</v>
      </c>
    </row>
    <row r="980" spans="1:40" x14ac:dyDescent="0.25">
      <c r="A980">
        <v>1144193128</v>
      </c>
      <c r="B980">
        <v>15942</v>
      </c>
      <c r="C980" t="s">
        <v>6542</v>
      </c>
      <c r="D980" t="s">
        <v>3298</v>
      </c>
      <c r="E980" s="8">
        <v>41717</v>
      </c>
      <c r="F980" t="s">
        <v>3298</v>
      </c>
      <c r="G980" t="s">
        <v>4024</v>
      </c>
      <c r="H980" s="8">
        <v>45783</v>
      </c>
      <c r="I980" s="8">
        <v>219512</v>
      </c>
      <c r="J980" t="s">
        <v>3041</v>
      </c>
      <c r="K980" s="8">
        <v>219512</v>
      </c>
      <c r="M980">
        <v>220</v>
      </c>
      <c r="N980">
        <v>100</v>
      </c>
      <c r="O980" t="s">
        <v>4038</v>
      </c>
      <c r="P980" t="s">
        <v>4006</v>
      </c>
      <c r="Q980" t="s">
        <v>4027</v>
      </c>
      <c r="R980" t="s">
        <v>6543</v>
      </c>
      <c r="S980" t="s">
        <v>4165</v>
      </c>
      <c r="T980" t="s">
        <v>3097</v>
      </c>
      <c r="U980" t="s">
        <v>4114</v>
      </c>
      <c r="V980" t="s">
        <v>4011</v>
      </c>
      <c r="W980" t="s">
        <v>4043</v>
      </c>
      <c r="X980" t="s">
        <v>5013</v>
      </c>
      <c r="Y980" t="s">
        <v>5014</v>
      </c>
      <c r="Z980" t="s">
        <v>3283</v>
      </c>
      <c r="AA980" t="s">
        <v>4357</v>
      </c>
      <c r="AB980" t="s">
        <v>4303</v>
      </c>
      <c r="AC980" t="s">
        <v>4017</v>
      </c>
      <c r="AD980" t="s">
        <v>4018</v>
      </c>
      <c r="AE980" t="s">
        <v>3060</v>
      </c>
      <c r="AF980" t="s">
        <v>4934</v>
      </c>
      <c r="AG980" t="s">
        <v>3298</v>
      </c>
      <c r="AH980" t="s">
        <v>1220</v>
      </c>
      <c r="AI980" t="s">
        <v>3074</v>
      </c>
      <c r="AJ980" t="s">
        <v>3284</v>
      </c>
      <c r="AK980" t="s">
        <v>3274</v>
      </c>
      <c r="AL980" t="s">
        <v>3275</v>
      </c>
      <c r="AM980" t="s">
        <v>3028</v>
      </c>
      <c r="AN980" t="s">
        <v>3063</v>
      </c>
    </row>
    <row r="981" spans="1:40" x14ac:dyDescent="0.25">
      <c r="A981">
        <v>1000117313</v>
      </c>
      <c r="B981">
        <v>16003</v>
      </c>
      <c r="C981" t="s">
        <v>6544</v>
      </c>
      <c r="D981" t="s">
        <v>4004</v>
      </c>
      <c r="E981" s="8">
        <v>43455</v>
      </c>
      <c r="F981" t="s">
        <v>4004</v>
      </c>
      <c r="G981" t="s">
        <v>6360</v>
      </c>
      <c r="H981" s="8">
        <v>45783</v>
      </c>
      <c r="I981" s="8">
        <v>219512</v>
      </c>
      <c r="J981" t="s">
        <v>3041</v>
      </c>
      <c r="K981" s="8">
        <v>219512</v>
      </c>
      <c r="M981">
        <v>220</v>
      </c>
      <c r="N981">
        <v>100</v>
      </c>
      <c r="O981" t="s">
        <v>4067</v>
      </c>
      <c r="P981" t="s">
        <v>4055</v>
      </c>
      <c r="Q981" t="s">
        <v>4027</v>
      </c>
      <c r="R981" t="s">
        <v>6545</v>
      </c>
      <c r="S981" t="s">
        <v>3302</v>
      </c>
      <c r="T981" t="s">
        <v>3085</v>
      </c>
      <c r="U981" t="s">
        <v>4030</v>
      </c>
      <c r="V981" t="s">
        <v>4011</v>
      </c>
      <c r="W981" t="s">
        <v>4043</v>
      </c>
      <c r="X981" t="s">
        <v>4032</v>
      </c>
      <c r="Y981" t="s">
        <v>4033</v>
      </c>
      <c r="Z981" t="s">
        <v>6546</v>
      </c>
      <c r="AA981" t="s">
        <v>6547</v>
      </c>
      <c r="AB981" t="s">
        <v>6365</v>
      </c>
      <c r="AC981" t="s">
        <v>6366</v>
      </c>
      <c r="AD981" t="s">
        <v>4018</v>
      </c>
      <c r="AE981" t="s">
        <v>3060</v>
      </c>
      <c r="AF981" t="s">
        <v>3282</v>
      </c>
      <c r="AG981" t="s">
        <v>3258</v>
      </c>
      <c r="AH981" t="s">
        <v>6548</v>
      </c>
      <c r="AI981" t="s">
        <v>1444</v>
      </c>
      <c r="AJ981" t="s">
        <v>6549</v>
      </c>
      <c r="AK981" t="s">
        <v>3274</v>
      </c>
      <c r="AL981" t="s">
        <v>4333</v>
      </c>
      <c r="AM981" t="s">
        <v>3028</v>
      </c>
      <c r="AN981" t="s">
        <v>3307</v>
      </c>
    </row>
    <row r="982" spans="1:40" x14ac:dyDescent="0.25">
      <c r="A982">
        <v>1070598482</v>
      </c>
      <c r="B982">
        <v>15950</v>
      </c>
      <c r="C982" t="s">
        <v>6551</v>
      </c>
      <c r="D982" t="s">
        <v>4719</v>
      </c>
      <c r="E982" s="8">
        <v>39394</v>
      </c>
      <c r="F982" t="s">
        <v>3429</v>
      </c>
      <c r="G982" t="s">
        <v>4024</v>
      </c>
      <c r="H982" s="8">
        <v>45784</v>
      </c>
      <c r="I982" s="8">
        <v>46513</v>
      </c>
      <c r="J982" t="s">
        <v>3041</v>
      </c>
      <c r="K982" s="8">
        <v>219512</v>
      </c>
      <c r="M982">
        <v>220</v>
      </c>
      <c r="N982">
        <v>100</v>
      </c>
      <c r="O982" t="s">
        <v>4038</v>
      </c>
      <c r="P982" t="s">
        <v>4055</v>
      </c>
      <c r="Q982" t="s">
        <v>4027</v>
      </c>
      <c r="R982" t="s">
        <v>6552</v>
      </c>
      <c r="S982" t="s">
        <v>4140</v>
      </c>
      <c r="T982" t="s">
        <v>3063</v>
      </c>
      <c r="U982" t="s">
        <v>4438</v>
      </c>
      <c r="V982" t="s">
        <v>4042</v>
      </c>
      <c r="W982" t="s">
        <v>4190</v>
      </c>
      <c r="X982" t="s">
        <v>4094</v>
      </c>
      <c r="Y982" t="s">
        <v>4095</v>
      </c>
      <c r="Z982" t="s">
        <v>3305</v>
      </c>
      <c r="AA982" t="s">
        <v>4096</v>
      </c>
      <c r="AB982" t="s">
        <v>4097</v>
      </c>
      <c r="AC982" t="s">
        <v>4036</v>
      </c>
      <c r="AD982" t="s">
        <v>4018</v>
      </c>
      <c r="AE982" t="s">
        <v>3060</v>
      </c>
      <c r="AF982" t="s">
        <v>3575</v>
      </c>
      <c r="AG982" t="s">
        <v>3429</v>
      </c>
      <c r="AH982" t="s">
        <v>815</v>
      </c>
      <c r="AI982" t="s">
        <v>3074</v>
      </c>
      <c r="AJ982" t="s">
        <v>3306</v>
      </c>
      <c r="AK982" t="s">
        <v>3274</v>
      </c>
      <c r="AL982" t="s">
        <v>3275</v>
      </c>
      <c r="AM982" t="s">
        <v>3028</v>
      </c>
      <c r="AN982" t="s">
        <v>3063</v>
      </c>
    </row>
    <row r="983" spans="1:40" x14ac:dyDescent="0.25">
      <c r="A983">
        <v>71692191</v>
      </c>
      <c r="B983">
        <v>15952</v>
      </c>
      <c r="C983" t="s">
        <v>6555</v>
      </c>
      <c r="D983" t="s">
        <v>3265</v>
      </c>
      <c r="E983" s="8">
        <v>31378</v>
      </c>
      <c r="F983" t="s">
        <v>3265</v>
      </c>
      <c r="G983" t="s">
        <v>4024</v>
      </c>
      <c r="H983" s="8">
        <v>45784</v>
      </c>
      <c r="I983" s="8">
        <v>219512</v>
      </c>
      <c r="J983" t="s">
        <v>3041</v>
      </c>
      <c r="K983" s="8">
        <v>219512</v>
      </c>
      <c r="M983">
        <v>220</v>
      </c>
      <c r="N983">
        <v>100</v>
      </c>
      <c r="O983" t="s">
        <v>4038</v>
      </c>
      <c r="P983" t="s">
        <v>4177</v>
      </c>
      <c r="Q983" t="s">
        <v>4007</v>
      </c>
      <c r="R983" t="s">
        <v>6556</v>
      </c>
      <c r="S983" t="s">
        <v>4101</v>
      </c>
      <c r="T983" t="s">
        <v>3059</v>
      </c>
      <c r="U983" t="s">
        <v>4049</v>
      </c>
      <c r="V983" t="s">
        <v>4031</v>
      </c>
      <c r="W983" t="s">
        <v>4043</v>
      </c>
      <c r="X983" t="s">
        <v>3270</v>
      </c>
      <c r="Y983" t="s">
        <v>4238</v>
      </c>
      <c r="Z983" t="s">
        <v>3283</v>
      </c>
      <c r="AA983" t="s">
        <v>4357</v>
      </c>
      <c r="AB983" t="s">
        <v>4303</v>
      </c>
      <c r="AC983" t="s">
        <v>4036</v>
      </c>
      <c r="AD983" t="s">
        <v>4018</v>
      </c>
      <c r="AE983" t="s">
        <v>3060</v>
      </c>
      <c r="AF983" t="s">
        <v>3271</v>
      </c>
      <c r="AG983" t="s">
        <v>3265</v>
      </c>
      <c r="AH983" t="s">
        <v>1220</v>
      </c>
      <c r="AI983" t="s">
        <v>3074</v>
      </c>
      <c r="AJ983" t="s">
        <v>3284</v>
      </c>
      <c r="AK983" t="s">
        <v>3274</v>
      </c>
      <c r="AL983" t="s">
        <v>3275</v>
      </c>
      <c r="AM983" t="s">
        <v>3028</v>
      </c>
      <c r="AN983" t="s">
        <v>3063</v>
      </c>
    </row>
    <row r="984" spans="1:40" x14ac:dyDescent="0.25">
      <c r="A984">
        <v>1023630648</v>
      </c>
      <c r="B984">
        <v>15953</v>
      </c>
      <c r="C984" t="s">
        <v>6553</v>
      </c>
      <c r="D984" t="s">
        <v>3265</v>
      </c>
      <c r="E984" s="8">
        <v>43385</v>
      </c>
      <c r="F984" t="s">
        <v>3265</v>
      </c>
      <c r="G984" t="s">
        <v>4024</v>
      </c>
      <c r="H984" s="8">
        <v>45784</v>
      </c>
      <c r="I984" s="8">
        <v>219512</v>
      </c>
      <c r="J984" t="s">
        <v>3041</v>
      </c>
      <c r="K984" s="8">
        <v>219512</v>
      </c>
      <c r="M984">
        <v>220</v>
      </c>
      <c r="N984">
        <v>100</v>
      </c>
      <c r="O984" t="s">
        <v>4038</v>
      </c>
      <c r="P984" t="s">
        <v>4177</v>
      </c>
      <c r="Q984" t="s">
        <v>4027</v>
      </c>
      <c r="R984" t="s">
        <v>6554</v>
      </c>
      <c r="S984" t="s">
        <v>4989</v>
      </c>
      <c r="T984" t="s">
        <v>3059</v>
      </c>
      <c r="U984" t="s">
        <v>4049</v>
      </c>
      <c r="V984" t="s">
        <v>4356</v>
      </c>
      <c r="W984" t="s">
        <v>4043</v>
      </c>
      <c r="X984" t="s">
        <v>3270</v>
      </c>
      <c r="Y984" t="s">
        <v>4238</v>
      </c>
      <c r="Z984" t="s">
        <v>3283</v>
      </c>
      <c r="AA984" t="s">
        <v>4357</v>
      </c>
      <c r="AB984" t="s">
        <v>4303</v>
      </c>
      <c r="AC984" t="s">
        <v>4036</v>
      </c>
      <c r="AD984" t="s">
        <v>4018</v>
      </c>
      <c r="AE984" t="s">
        <v>3060</v>
      </c>
      <c r="AF984" t="s">
        <v>3271</v>
      </c>
      <c r="AG984" t="s">
        <v>3265</v>
      </c>
      <c r="AH984" t="s">
        <v>1220</v>
      </c>
      <c r="AI984" t="s">
        <v>3074</v>
      </c>
      <c r="AJ984" t="s">
        <v>3284</v>
      </c>
      <c r="AK984" t="s">
        <v>3274</v>
      </c>
      <c r="AL984" t="s">
        <v>3275</v>
      </c>
      <c r="AM984" t="s">
        <v>3028</v>
      </c>
      <c r="AN984" t="s">
        <v>3063</v>
      </c>
    </row>
    <row r="985" spans="1:40" x14ac:dyDescent="0.25">
      <c r="A985">
        <v>1036598738</v>
      </c>
      <c r="B985">
        <v>16004</v>
      </c>
      <c r="C985" t="s">
        <v>6557</v>
      </c>
      <c r="D985" t="s">
        <v>5456</v>
      </c>
      <c r="E985" s="8">
        <v>38082</v>
      </c>
      <c r="F985" t="s">
        <v>3265</v>
      </c>
      <c r="G985" t="s">
        <v>4024</v>
      </c>
      <c r="H985" s="8">
        <v>45784</v>
      </c>
      <c r="I985" s="8">
        <v>219512</v>
      </c>
      <c r="J985" t="s">
        <v>3041</v>
      </c>
      <c r="K985" s="8">
        <v>219512</v>
      </c>
      <c r="M985">
        <v>220</v>
      </c>
      <c r="N985">
        <v>100</v>
      </c>
      <c r="O985" t="s">
        <v>4038</v>
      </c>
      <c r="P985" t="s">
        <v>4177</v>
      </c>
      <c r="Q985" t="s">
        <v>4046</v>
      </c>
      <c r="R985" t="s">
        <v>6558</v>
      </c>
      <c r="S985" t="s">
        <v>4989</v>
      </c>
      <c r="T985" t="s">
        <v>3059</v>
      </c>
      <c r="U985" t="s">
        <v>4049</v>
      </c>
      <c r="V985" t="s">
        <v>4356</v>
      </c>
      <c r="W985" t="s">
        <v>4043</v>
      </c>
      <c r="X985" t="s">
        <v>3270</v>
      </c>
      <c r="Y985" t="s">
        <v>4238</v>
      </c>
      <c r="Z985" t="s">
        <v>3283</v>
      </c>
      <c r="AA985" t="s">
        <v>4357</v>
      </c>
      <c r="AB985" t="s">
        <v>4303</v>
      </c>
      <c r="AC985" t="s">
        <v>4036</v>
      </c>
      <c r="AD985" t="s">
        <v>4018</v>
      </c>
      <c r="AE985" t="s">
        <v>3060</v>
      </c>
      <c r="AF985" t="s">
        <v>3271</v>
      </c>
      <c r="AG985" t="s">
        <v>3265</v>
      </c>
      <c r="AH985" t="s">
        <v>1220</v>
      </c>
      <c r="AI985" t="s">
        <v>3074</v>
      </c>
      <c r="AJ985" t="s">
        <v>3284</v>
      </c>
      <c r="AK985" t="s">
        <v>3274</v>
      </c>
      <c r="AL985" t="s">
        <v>3275</v>
      </c>
      <c r="AM985" t="s">
        <v>3028</v>
      </c>
      <c r="AN985" t="s">
        <v>3063</v>
      </c>
    </row>
    <row r="986" spans="1:40" x14ac:dyDescent="0.25">
      <c r="A986">
        <v>1096193543</v>
      </c>
      <c r="B986">
        <v>16009</v>
      </c>
      <c r="C986" t="s">
        <v>6562</v>
      </c>
      <c r="D986" t="s">
        <v>5248</v>
      </c>
      <c r="E986" s="8">
        <v>38771</v>
      </c>
      <c r="F986" t="s">
        <v>3298</v>
      </c>
      <c r="G986" t="s">
        <v>4024</v>
      </c>
      <c r="H986" s="8">
        <v>45785</v>
      </c>
      <c r="I986" s="8">
        <v>46514</v>
      </c>
      <c r="J986" t="s">
        <v>3041</v>
      </c>
      <c r="K986" s="8">
        <v>219512</v>
      </c>
      <c r="M986">
        <v>220</v>
      </c>
      <c r="N986">
        <v>100</v>
      </c>
      <c r="O986" t="s">
        <v>4025</v>
      </c>
      <c r="P986" t="s">
        <v>4142</v>
      </c>
      <c r="Q986" t="s">
        <v>4007</v>
      </c>
      <c r="R986" t="s">
        <v>6563</v>
      </c>
      <c r="S986" t="s">
        <v>4130</v>
      </c>
      <c r="T986" t="s">
        <v>3063</v>
      </c>
      <c r="U986" t="s">
        <v>4114</v>
      </c>
      <c r="V986" t="s">
        <v>4042</v>
      </c>
      <c r="W986" t="s">
        <v>4190</v>
      </c>
      <c r="X986" t="s">
        <v>3303</v>
      </c>
      <c r="Y986" t="s">
        <v>4115</v>
      </c>
      <c r="Z986" t="s">
        <v>4116</v>
      </c>
      <c r="AA986" t="s">
        <v>4117</v>
      </c>
      <c r="AB986" t="s">
        <v>4118</v>
      </c>
      <c r="AC986" t="s">
        <v>4036</v>
      </c>
      <c r="AD986" t="s">
        <v>4018</v>
      </c>
      <c r="AE986" t="s">
        <v>3060</v>
      </c>
      <c r="AF986" t="s">
        <v>3304</v>
      </c>
      <c r="AG986" t="s">
        <v>3298</v>
      </c>
      <c r="AH986" t="s">
        <v>815</v>
      </c>
      <c r="AI986" t="s">
        <v>3074</v>
      </c>
      <c r="AJ986" t="s">
        <v>4119</v>
      </c>
      <c r="AK986" t="s">
        <v>3274</v>
      </c>
      <c r="AL986" t="s">
        <v>3275</v>
      </c>
      <c r="AM986" t="s">
        <v>3028</v>
      </c>
      <c r="AN986" t="s">
        <v>3063</v>
      </c>
    </row>
    <row r="987" spans="1:40" x14ac:dyDescent="0.25">
      <c r="A987">
        <v>79793907</v>
      </c>
      <c r="B987">
        <v>16010</v>
      </c>
      <c r="C987" t="s">
        <v>6559</v>
      </c>
      <c r="D987" t="s">
        <v>4004</v>
      </c>
      <c r="E987" s="8">
        <v>35101</v>
      </c>
      <c r="F987" t="s">
        <v>4004</v>
      </c>
      <c r="G987" t="s">
        <v>4024</v>
      </c>
      <c r="H987" s="8">
        <v>45785</v>
      </c>
      <c r="I987" s="8">
        <v>219512</v>
      </c>
      <c r="J987" t="s">
        <v>3041</v>
      </c>
      <c r="K987" s="8">
        <v>219512</v>
      </c>
      <c r="M987">
        <v>220</v>
      </c>
      <c r="N987">
        <v>100</v>
      </c>
      <c r="O987" t="s">
        <v>4038</v>
      </c>
      <c r="P987" t="s">
        <v>4055</v>
      </c>
      <c r="Q987" t="s">
        <v>4027</v>
      </c>
      <c r="R987" t="s">
        <v>6560</v>
      </c>
      <c r="S987" t="s">
        <v>4140</v>
      </c>
      <c r="T987" t="s">
        <v>3063</v>
      </c>
      <c r="U987" t="s">
        <v>4063</v>
      </c>
      <c r="V987" t="s">
        <v>4042</v>
      </c>
      <c r="W987" t="s">
        <v>4043</v>
      </c>
      <c r="X987" t="s">
        <v>4032</v>
      </c>
      <c r="Y987" t="s">
        <v>4033</v>
      </c>
      <c r="Z987" t="s">
        <v>3958</v>
      </c>
      <c r="AA987" t="s">
        <v>4034</v>
      </c>
      <c r="AB987" t="s">
        <v>4044</v>
      </c>
      <c r="AC987" t="s">
        <v>4036</v>
      </c>
      <c r="AD987" t="s">
        <v>4018</v>
      </c>
      <c r="AE987" t="s">
        <v>3060</v>
      </c>
      <c r="AF987" t="s">
        <v>3282</v>
      </c>
      <c r="AG987" t="s">
        <v>3258</v>
      </c>
      <c r="AH987" t="s">
        <v>2500</v>
      </c>
      <c r="AI987" t="s">
        <v>3074</v>
      </c>
      <c r="AJ987" t="s">
        <v>3959</v>
      </c>
      <c r="AK987" t="s">
        <v>3274</v>
      </c>
      <c r="AL987" t="s">
        <v>3275</v>
      </c>
      <c r="AM987" t="s">
        <v>3028</v>
      </c>
      <c r="AN987" t="s">
        <v>3063</v>
      </c>
    </row>
    <row r="988" spans="1:40" x14ac:dyDescent="0.25">
      <c r="A988">
        <v>79545492</v>
      </c>
      <c r="B988">
        <v>16029</v>
      </c>
      <c r="C988" t="s">
        <v>6566</v>
      </c>
      <c r="D988" t="s">
        <v>4004</v>
      </c>
      <c r="E988" s="8">
        <v>32597</v>
      </c>
      <c r="F988" t="s">
        <v>4004</v>
      </c>
      <c r="G988" t="s">
        <v>4024</v>
      </c>
      <c r="H988" s="8">
        <v>45786</v>
      </c>
      <c r="I988" s="8">
        <v>219512</v>
      </c>
      <c r="J988" t="s">
        <v>3041</v>
      </c>
      <c r="K988" s="8">
        <v>219512</v>
      </c>
      <c r="M988">
        <v>220</v>
      </c>
      <c r="N988">
        <v>100</v>
      </c>
      <c r="O988" t="s">
        <v>4038</v>
      </c>
      <c r="P988" t="s">
        <v>4039</v>
      </c>
      <c r="Q988" t="s">
        <v>4007</v>
      </c>
      <c r="R988" t="s">
        <v>6567</v>
      </c>
      <c r="S988" t="s">
        <v>4029</v>
      </c>
      <c r="T988" t="s">
        <v>3063</v>
      </c>
      <c r="U988" t="s">
        <v>4063</v>
      </c>
      <c r="V988" t="s">
        <v>4042</v>
      </c>
      <c r="W988" t="s">
        <v>4043</v>
      </c>
      <c r="X988" t="s">
        <v>4032</v>
      </c>
      <c r="Y988" t="s">
        <v>4033</v>
      </c>
      <c r="Z988" t="s">
        <v>3958</v>
      </c>
      <c r="AA988" t="s">
        <v>4034</v>
      </c>
      <c r="AB988" t="s">
        <v>4044</v>
      </c>
      <c r="AC988" t="s">
        <v>4036</v>
      </c>
      <c r="AD988" t="s">
        <v>4018</v>
      </c>
      <c r="AE988" t="s">
        <v>3060</v>
      </c>
      <c r="AF988" t="s">
        <v>3282</v>
      </c>
      <c r="AG988" t="s">
        <v>3258</v>
      </c>
      <c r="AH988" t="s">
        <v>2500</v>
      </c>
      <c r="AI988" t="s">
        <v>3074</v>
      </c>
      <c r="AJ988" t="s">
        <v>3959</v>
      </c>
      <c r="AK988" t="s">
        <v>3274</v>
      </c>
      <c r="AL988" t="s">
        <v>3275</v>
      </c>
      <c r="AM988" t="s">
        <v>3028</v>
      </c>
      <c r="AN988" t="s">
        <v>3063</v>
      </c>
    </row>
    <row r="989" spans="1:40" x14ac:dyDescent="0.25">
      <c r="A989">
        <v>1023946577</v>
      </c>
      <c r="B989">
        <v>16031</v>
      </c>
      <c r="C989" t="s">
        <v>6564</v>
      </c>
      <c r="D989" t="s">
        <v>4004</v>
      </c>
      <c r="E989" s="8">
        <v>41585</v>
      </c>
      <c r="F989" t="s">
        <v>4004</v>
      </c>
      <c r="G989" t="s">
        <v>4024</v>
      </c>
      <c r="H989" s="8">
        <v>45786</v>
      </c>
      <c r="I989" s="8">
        <v>219512</v>
      </c>
      <c r="J989" t="s">
        <v>3041</v>
      </c>
      <c r="K989" s="8">
        <v>219512</v>
      </c>
      <c r="M989">
        <v>220</v>
      </c>
      <c r="N989">
        <v>100</v>
      </c>
      <c r="O989" t="s">
        <v>4038</v>
      </c>
      <c r="P989" t="s">
        <v>4055</v>
      </c>
      <c r="Q989" t="s">
        <v>4076</v>
      </c>
      <c r="R989" t="s">
        <v>6565</v>
      </c>
      <c r="S989" t="s">
        <v>4140</v>
      </c>
      <c r="T989" t="s">
        <v>3063</v>
      </c>
      <c r="U989" t="s">
        <v>4063</v>
      </c>
      <c r="V989" t="s">
        <v>4042</v>
      </c>
      <c r="W989" t="s">
        <v>4043</v>
      </c>
      <c r="X989" t="s">
        <v>4032</v>
      </c>
      <c r="Y989" t="s">
        <v>4033</v>
      </c>
      <c r="Z989" t="s">
        <v>3958</v>
      </c>
      <c r="AA989" t="s">
        <v>4034</v>
      </c>
      <c r="AB989" t="s">
        <v>4044</v>
      </c>
      <c r="AC989" t="s">
        <v>4036</v>
      </c>
      <c r="AD989" t="s">
        <v>4018</v>
      </c>
      <c r="AE989" t="s">
        <v>3060</v>
      </c>
      <c r="AF989" t="s">
        <v>3282</v>
      </c>
      <c r="AG989" t="s">
        <v>3258</v>
      </c>
      <c r="AH989" t="s">
        <v>2500</v>
      </c>
      <c r="AI989" t="s">
        <v>3074</v>
      </c>
      <c r="AJ989" t="s">
        <v>3959</v>
      </c>
      <c r="AK989" t="s">
        <v>3274</v>
      </c>
      <c r="AL989" t="s">
        <v>3275</v>
      </c>
      <c r="AM989" t="s">
        <v>3028</v>
      </c>
      <c r="AN989" t="s">
        <v>3063</v>
      </c>
    </row>
    <row r="990" spans="1:40" x14ac:dyDescent="0.25">
      <c r="A990">
        <v>1023002402</v>
      </c>
      <c r="B990">
        <v>16034</v>
      </c>
      <c r="C990" t="s">
        <v>6568</v>
      </c>
      <c r="D990" t="s">
        <v>4004</v>
      </c>
      <c r="E990" s="8">
        <v>41337</v>
      </c>
      <c r="F990" t="s">
        <v>4004</v>
      </c>
      <c r="G990" t="s">
        <v>4024</v>
      </c>
      <c r="H990" s="8">
        <v>45787</v>
      </c>
      <c r="I990" s="8">
        <v>219512</v>
      </c>
      <c r="J990" t="s">
        <v>3041</v>
      </c>
      <c r="K990" s="8">
        <v>219512</v>
      </c>
      <c r="M990">
        <v>220</v>
      </c>
      <c r="N990">
        <v>100</v>
      </c>
      <c r="O990" t="s">
        <v>4025</v>
      </c>
      <c r="P990" t="s">
        <v>4177</v>
      </c>
      <c r="Q990" t="s">
        <v>4027</v>
      </c>
      <c r="R990" t="s">
        <v>6569</v>
      </c>
      <c r="S990" t="s">
        <v>4140</v>
      </c>
      <c r="T990" t="s">
        <v>3063</v>
      </c>
      <c r="U990" t="s">
        <v>4063</v>
      </c>
      <c r="V990" t="s">
        <v>4042</v>
      </c>
      <c r="W990" t="s">
        <v>4043</v>
      </c>
      <c r="X990" t="s">
        <v>4032</v>
      </c>
      <c r="Y990" t="s">
        <v>4033</v>
      </c>
      <c r="Z990" t="s">
        <v>3958</v>
      </c>
      <c r="AA990" t="s">
        <v>4034</v>
      </c>
      <c r="AB990" t="s">
        <v>4044</v>
      </c>
      <c r="AC990" t="s">
        <v>4036</v>
      </c>
      <c r="AD990" t="s">
        <v>4018</v>
      </c>
      <c r="AE990" t="s">
        <v>3060</v>
      </c>
      <c r="AF990" t="s">
        <v>3282</v>
      </c>
      <c r="AG990" t="s">
        <v>3258</v>
      </c>
      <c r="AH990" t="s">
        <v>2500</v>
      </c>
      <c r="AI990" t="s">
        <v>3074</v>
      </c>
      <c r="AJ990" t="s">
        <v>3959</v>
      </c>
      <c r="AK990" t="s">
        <v>3274</v>
      </c>
      <c r="AL990" t="s">
        <v>3275</v>
      </c>
      <c r="AM990" t="s">
        <v>3028</v>
      </c>
      <c r="AN990" t="s">
        <v>3063</v>
      </c>
    </row>
    <row r="991" spans="1:40" x14ac:dyDescent="0.25">
      <c r="A991">
        <v>1003642308</v>
      </c>
      <c r="B991">
        <v>16036</v>
      </c>
      <c r="C991" t="s">
        <v>6570</v>
      </c>
      <c r="D991" t="s">
        <v>6223</v>
      </c>
      <c r="E991" s="8">
        <v>43179</v>
      </c>
      <c r="F991" t="s">
        <v>4004</v>
      </c>
      <c r="G991" t="s">
        <v>4024</v>
      </c>
      <c r="H991" s="8">
        <v>45789</v>
      </c>
      <c r="I991" s="8">
        <v>219512</v>
      </c>
      <c r="J991" t="s">
        <v>3041</v>
      </c>
      <c r="K991" s="8">
        <v>219512</v>
      </c>
      <c r="M991">
        <v>220</v>
      </c>
      <c r="N991">
        <v>100</v>
      </c>
      <c r="O991" t="s">
        <v>4038</v>
      </c>
      <c r="P991" t="s">
        <v>4055</v>
      </c>
      <c r="Q991" t="s">
        <v>4027</v>
      </c>
      <c r="R991" t="s">
        <v>6571</v>
      </c>
      <c r="S991" t="s">
        <v>3302</v>
      </c>
      <c r="T991" t="s">
        <v>3085</v>
      </c>
      <c r="U991" t="s">
        <v>4063</v>
      </c>
      <c r="V991" t="s">
        <v>4011</v>
      </c>
      <c r="W991" t="s">
        <v>4043</v>
      </c>
      <c r="X991" t="s">
        <v>4032</v>
      </c>
      <c r="Y991" t="s">
        <v>4033</v>
      </c>
      <c r="Z991" t="s">
        <v>4057</v>
      </c>
      <c r="AA991" t="s">
        <v>4058</v>
      </c>
      <c r="AB991" t="s">
        <v>4059</v>
      </c>
      <c r="AC991" t="s">
        <v>4036</v>
      </c>
      <c r="AD991" t="s">
        <v>4018</v>
      </c>
      <c r="AE991" t="s">
        <v>3060</v>
      </c>
      <c r="AF991" t="s">
        <v>3282</v>
      </c>
      <c r="AG991" t="s">
        <v>3258</v>
      </c>
      <c r="AH991" t="s">
        <v>4060</v>
      </c>
      <c r="AI991" t="s">
        <v>3074</v>
      </c>
      <c r="AJ991" t="s">
        <v>3306</v>
      </c>
      <c r="AK991" t="s">
        <v>3274</v>
      </c>
      <c r="AL991" t="s">
        <v>3275</v>
      </c>
      <c r="AM991" t="s">
        <v>3028</v>
      </c>
      <c r="AN991" t="s">
        <v>3307</v>
      </c>
    </row>
    <row r="992" spans="1:40" x14ac:dyDescent="0.25">
      <c r="A992">
        <v>4236202</v>
      </c>
      <c r="B992">
        <v>16037</v>
      </c>
      <c r="C992" t="s">
        <v>6574</v>
      </c>
      <c r="D992" t="s">
        <v>4004</v>
      </c>
      <c r="E992" s="8">
        <v>45181</v>
      </c>
      <c r="F992" t="s">
        <v>3298</v>
      </c>
      <c r="G992" t="s">
        <v>4024</v>
      </c>
      <c r="H992" s="8">
        <v>45790</v>
      </c>
      <c r="I992" s="8">
        <v>46519</v>
      </c>
      <c r="J992" t="s">
        <v>3041</v>
      </c>
      <c r="K992" s="8">
        <v>219512</v>
      </c>
      <c r="M992">
        <v>220</v>
      </c>
      <c r="N992">
        <v>100</v>
      </c>
      <c r="O992" t="s">
        <v>4067</v>
      </c>
      <c r="P992" t="s">
        <v>4445</v>
      </c>
      <c r="Q992" t="s">
        <v>4027</v>
      </c>
      <c r="R992" t="s">
        <v>6575</v>
      </c>
      <c r="S992" t="s">
        <v>4140</v>
      </c>
      <c r="T992" t="s">
        <v>3063</v>
      </c>
      <c r="U992" t="s">
        <v>4114</v>
      </c>
      <c r="V992" t="s">
        <v>4042</v>
      </c>
      <c r="W992" t="s">
        <v>4190</v>
      </c>
      <c r="X992" t="s">
        <v>3303</v>
      </c>
      <c r="Y992" t="s">
        <v>4115</v>
      </c>
      <c r="Z992" t="s">
        <v>3305</v>
      </c>
      <c r="AA992" t="s">
        <v>4096</v>
      </c>
      <c r="AB992" t="s">
        <v>4118</v>
      </c>
      <c r="AC992" t="s">
        <v>4036</v>
      </c>
      <c r="AD992" t="s">
        <v>5696</v>
      </c>
      <c r="AE992" t="s">
        <v>3060</v>
      </c>
      <c r="AF992" t="s">
        <v>3304</v>
      </c>
      <c r="AG992" t="s">
        <v>3298</v>
      </c>
      <c r="AH992" t="s">
        <v>815</v>
      </c>
      <c r="AI992" t="s">
        <v>3074</v>
      </c>
      <c r="AJ992" t="s">
        <v>3306</v>
      </c>
      <c r="AK992" t="s">
        <v>3274</v>
      </c>
      <c r="AL992" t="s">
        <v>3275</v>
      </c>
      <c r="AM992" t="s">
        <v>3028</v>
      </c>
      <c r="AN992" t="s">
        <v>3063</v>
      </c>
    </row>
    <row r="993" spans="1:40" x14ac:dyDescent="0.25">
      <c r="A993">
        <v>1143992716</v>
      </c>
      <c r="B993">
        <v>16040</v>
      </c>
      <c r="C993" t="s">
        <v>6572</v>
      </c>
      <c r="D993" t="s">
        <v>3298</v>
      </c>
      <c r="E993" s="8">
        <v>42573</v>
      </c>
      <c r="F993" t="s">
        <v>3298</v>
      </c>
      <c r="G993" t="s">
        <v>4024</v>
      </c>
      <c r="H993" s="8">
        <v>45790</v>
      </c>
      <c r="I993" s="8">
        <v>46519</v>
      </c>
      <c r="J993" t="s">
        <v>3041</v>
      </c>
      <c r="K993" s="8">
        <v>219512</v>
      </c>
      <c r="M993">
        <v>220</v>
      </c>
      <c r="N993">
        <v>100</v>
      </c>
      <c r="O993" t="s">
        <v>4067</v>
      </c>
      <c r="P993" t="s">
        <v>4177</v>
      </c>
      <c r="Q993" t="s">
        <v>4027</v>
      </c>
      <c r="R993" t="s">
        <v>6573</v>
      </c>
      <c r="S993" t="s">
        <v>4140</v>
      </c>
      <c r="T993" t="s">
        <v>3063</v>
      </c>
      <c r="U993" t="s">
        <v>4114</v>
      </c>
      <c r="V993" t="s">
        <v>4042</v>
      </c>
      <c r="W993" t="s">
        <v>4190</v>
      </c>
      <c r="X993" t="s">
        <v>3303</v>
      </c>
      <c r="Y993" t="s">
        <v>4115</v>
      </c>
      <c r="Z993" t="s">
        <v>3305</v>
      </c>
      <c r="AA993" t="s">
        <v>4096</v>
      </c>
      <c r="AB993" t="s">
        <v>4118</v>
      </c>
      <c r="AC993" t="s">
        <v>4036</v>
      </c>
      <c r="AD993" t="s">
        <v>4018</v>
      </c>
      <c r="AE993" t="s">
        <v>3060</v>
      </c>
      <c r="AF993" t="s">
        <v>3304</v>
      </c>
      <c r="AG993" t="s">
        <v>3298</v>
      </c>
      <c r="AH993" t="s">
        <v>815</v>
      </c>
      <c r="AI993" t="s">
        <v>3074</v>
      </c>
      <c r="AJ993" t="s">
        <v>3306</v>
      </c>
      <c r="AK993" t="s">
        <v>3274</v>
      </c>
      <c r="AL993" t="s">
        <v>3275</v>
      </c>
      <c r="AM993" t="s">
        <v>3028</v>
      </c>
      <c r="AN993" t="s">
        <v>3063</v>
      </c>
    </row>
    <row r="994" spans="1:40" x14ac:dyDescent="0.25">
      <c r="A994">
        <v>1086299537</v>
      </c>
      <c r="B994">
        <v>16049</v>
      </c>
      <c r="C994" t="s">
        <v>6583</v>
      </c>
      <c r="D994" t="s">
        <v>6584</v>
      </c>
      <c r="E994" s="8">
        <v>45758</v>
      </c>
      <c r="F994" t="s">
        <v>3298</v>
      </c>
      <c r="G994" t="s">
        <v>4024</v>
      </c>
      <c r="H994" s="8">
        <v>45792</v>
      </c>
      <c r="I994" s="8">
        <v>219512</v>
      </c>
      <c r="J994" t="s">
        <v>3041</v>
      </c>
      <c r="K994" s="8">
        <v>219512</v>
      </c>
      <c r="M994">
        <v>220</v>
      </c>
      <c r="N994">
        <v>100</v>
      </c>
      <c r="O994" t="s">
        <v>4038</v>
      </c>
      <c r="P994" t="s">
        <v>4086</v>
      </c>
      <c r="Q994" t="s">
        <v>4027</v>
      </c>
      <c r="R994" t="s">
        <v>6585</v>
      </c>
      <c r="S994" t="s">
        <v>4989</v>
      </c>
      <c r="T994" t="s">
        <v>3059</v>
      </c>
      <c r="U994" t="s">
        <v>4114</v>
      </c>
      <c r="V994" t="s">
        <v>4356</v>
      </c>
      <c r="W994" t="s">
        <v>4043</v>
      </c>
      <c r="X994" t="s">
        <v>5013</v>
      </c>
      <c r="Y994" t="s">
        <v>5014</v>
      </c>
      <c r="Z994" t="s">
        <v>3283</v>
      </c>
      <c r="AA994" t="s">
        <v>4357</v>
      </c>
      <c r="AB994" t="s">
        <v>4303</v>
      </c>
      <c r="AC994" t="s">
        <v>4036</v>
      </c>
      <c r="AD994" t="s">
        <v>4018</v>
      </c>
      <c r="AE994" t="s">
        <v>3060</v>
      </c>
      <c r="AF994" t="s">
        <v>4934</v>
      </c>
      <c r="AG994" t="s">
        <v>3298</v>
      </c>
      <c r="AH994" t="s">
        <v>1220</v>
      </c>
      <c r="AI994" t="s">
        <v>3074</v>
      </c>
      <c r="AJ994" t="s">
        <v>3284</v>
      </c>
      <c r="AK994" t="s">
        <v>3274</v>
      </c>
      <c r="AL994" t="s">
        <v>3275</v>
      </c>
      <c r="AM994" t="s">
        <v>3028</v>
      </c>
      <c r="AN994" t="s">
        <v>3063</v>
      </c>
    </row>
    <row r="995" spans="1:40" x14ac:dyDescent="0.25">
      <c r="A995">
        <v>1108639318</v>
      </c>
      <c r="B995">
        <v>16058</v>
      </c>
      <c r="C995" t="s">
        <v>6581</v>
      </c>
      <c r="D995" t="s">
        <v>3298</v>
      </c>
      <c r="E995" s="8">
        <v>42982</v>
      </c>
      <c r="F995" t="s">
        <v>3298</v>
      </c>
      <c r="G995" t="s">
        <v>4024</v>
      </c>
      <c r="H995" s="8">
        <v>45792</v>
      </c>
      <c r="I995" s="8">
        <v>46521</v>
      </c>
      <c r="J995" t="s">
        <v>3041</v>
      </c>
      <c r="K995" s="8">
        <v>219512</v>
      </c>
      <c r="M995">
        <v>220</v>
      </c>
      <c r="N995">
        <v>100</v>
      </c>
      <c r="O995" t="s">
        <v>4067</v>
      </c>
      <c r="P995" t="s">
        <v>4445</v>
      </c>
      <c r="Q995" t="s">
        <v>4046</v>
      </c>
      <c r="R995" t="s">
        <v>6582</v>
      </c>
      <c r="S995" t="s">
        <v>4140</v>
      </c>
      <c r="T995" t="s">
        <v>3063</v>
      </c>
      <c r="U995" t="s">
        <v>4114</v>
      </c>
      <c r="V995" t="s">
        <v>4042</v>
      </c>
      <c r="W995" t="s">
        <v>4190</v>
      </c>
      <c r="X995" t="s">
        <v>3303</v>
      </c>
      <c r="Y995" t="s">
        <v>4115</v>
      </c>
      <c r="Z995" t="s">
        <v>3305</v>
      </c>
      <c r="AA995" t="s">
        <v>4096</v>
      </c>
      <c r="AB995" t="s">
        <v>4118</v>
      </c>
      <c r="AC995" t="s">
        <v>4036</v>
      </c>
      <c r="AD995" t="s">
        <v>4018</v>
      </c>
      <c r="AE995" t="s">
        <v>3060</v>
      </c>
      <c r="AF995" t="s">
        <v>3304</v>
      </c>
      <c r="AG995" t="s">
        <v>3298</v>
      </c>
      <c r="AH995" t="s">
        <v>815</v>
      </c>
      <c r="AI995" t="s">
        <v>3074</v>
      </c>
      <c r="AJ995" t="s">
        <v>3306</v>
      </c>
      <c r="AK995" t="s">
        <v>3274</v>
      </c>
      <c r="AL995" t="s">
        <v>3275</v>
      </c>
      <c r="AM995" t="s">
        <v>3028</v>
      </c>
      <c r="AN995" t="s">
        <v>3063</v>
      </c>
    </row>
    <row r="996" spans="1:40" x14ac:dyDescent="0.25">
      <c r="A996">
        <v>1053858608</v>
      </c>
      <c r="B996">
        <v>16063</v>
      </c>
      <c r="C996" t="s">
        <v>6579</v>
      </c>
      <c r="D996" t="s">
        <v>5064</v>
      </c>
      <c r="E996" s="8">
        <v>42219</v>
      </c>
      <c r="F996" t="s">
        <v>5064</v>
      </c>
      <c r="G996" t="s">
        <v>4024</v>
      </c>
      <c r="H996" s="8">
        <v>45792</v>
      </c>
      <c r="I996" s="8">
        <v>219512</v>
      </c>
      <c r="J996" t="s">
        <v>3041</v>
      </c>
      <c r="K996" s="8">
        <v>219512</v>
      </c>
      <c r="M996">
        <v>220</v>
      </c>
      <c r="N996">
        <v>100</v>
      </c>
      <c r="O996" t="s">
        <v>4038</v>
      </c>
      <c r="P996" t="s">
        <v>4086</v>
      </c>
      <c r="Q996" t="s">
        <v>4027</v>
      </c>
      <c r="R996" t="s">
        <v>6580</v>
      </c>
      <c r="S996" t="s">
        <v>4029</v>
      </c>
      <c r="T996" t="s">
        <v>3059</v>
      </c>
      <c r="U996" t="s">
        <v>4387</v>
      </c>
      <c r="V996" t="s">
        <v>4031</v>
      </c>
      <c r="W996" t="s">
        <v>4043</v>
      </c>
      <c r="X996" t="s">
        <v>3270</v>
      </c>
      <c r="Y996" t="s">
        <v>4238</v>
      </c>
      <c r="Z996" t="s">
        <v>3283</v>
      </c>
      <c r="AA996" t="s">
        <v>4357</v>
      </c>
      <c r="AB996" t="s">
        <v>4303</v>
      </c>
      <c r="AC996" t="s">
        <v>4036</v>
      </c>
      <c r="AD996" t="s">
        <v>4018</v>
      </c>
      <c r="AE996" t="s">
        <v>3060</v>
      </c>
      <c r="AF996" t="s">
        <v>3271</v>
      </c>
      <c r="AG996" t="s">
        <v>3265</v>
      </c>
      <c r="AH996" t="s">
        <v>1220</v>
      </c>
      <c r="AI996" t="s">
        <v>3074</v>
      </c>
      <c r="AJ996" t="s">
        <v>3284</v>
      </c>
      <c r="AK996" t="s">
        <v>3274</v>
      </c>
      <c r="AL996" t="s">
        <v>3275</v>
      </c>
      <c r="AM996" t="s">
        <v>3028</v>
      </c>
      <c r="AN996" t="s">
        <v>3063</v>
      </c>
    </row>
    <row r="997" spans="1:40" x14ac:dyDescent="0.25">
      <c r="A997">
        <v>1025881298</v>
      </c>
      <c r="B997">
        <v>16078</v>
      </c>
      <c r="C997" t="s">
        <v>6588</v>
      </c>
      <c r="D997" t="s">
        <v>3265</v>
      </c>
      <c r="E997" s="8">
        <v>41697</v>
      </c>
      <c r="F997" t="s">
        <v>3265</v>
      </c>
      <c r="G997" t="s">
        <v>4024</v>
      </c>
      <c r="H997" s="8">
        <v>45796</v>
      </c>
      <c r="I997" s="8">
        <v>219512</v>
      </c>
      <c r="J997" t="s">
        <v>3041</v>
      </c>
      <c r="K997" s="8">
        <v>219512</v>
      </c>
      <c r="M997">
        <v>220</v>
      </c>
      <c r="N997">
        <v>100</v>
      </c>
      <c r="O997" t="s">
        <v>4038</v>
      </c>
      <c r="P997" t="s">
        <v>4177</v>
      </c>
      <c r="Q997" t="s">
        <v>4007</v>
      </c>
      <c r="R997" t="s">
        <v>6589</v>
      </c>
      <c r="S997" t="s">
        <v>4109</v>
      </c>
      <c r="T997" t="s">
        <v>3059</v>
      </c>
      <c r="U997" t="s">
        <v>4049</v>
      </c>
      <c r="V997" t="s">
        <v>4356</v>
      </c>
      <c r="W997" t="s">
        <v>4043</v>
      </c>
      <c r="X997" t="s">
        <v>3270</v>
      </c>
      <c r="Y997" t="s">
        <v>4238</v>
      </c>
      <c r="Z997" t="s">
        <v>3283</v>
      </c>
      <c r="AA997" t="s">
        <v>4357</v>
      </c>
      <c r="AB997" t="s">
        <v>4303</v>
      </c>
      <c r="AC997" t="s">
        <v>4036</v>
      </c>
      <c r="AD997" t="s">
        <v>4018</v>
      </c>
      <c r="AE997" t="s">
        <v>3060</v>
      </c>
      <c r="AF997" t="s">
        <v>3271</v>
      </c>
      <c r="AG997" t="s">
        <v>3265</v>
      </c>
      <c r="AH997" t="s">
        <v>1220</v>
      </c>
      <c r="AI997" t="s">
        <v>3074</v>
      </c>
      <c r="AJ997" t="s">
        <v>3284</v>
      </c>
      <c r="AK997" t="s">
        <v>3274</v>
      </c>
      <c r="AL997" t="s">
        <v>3275</v>
      </c>
      <c r="AM997" t="s">
        <v>3028</v>
      </c>
      <c r="AN997" t="s">
        <v>3063</v>
      </c>
    </row>
    <row r="998" spans="1:40" x14ac:dyDescent="0.25">
      <c r="A998">
        <v>94426887</v>
      </c>
      <c r="B998">
        <v>16085</v>
      </c>
      <c r="C998" t="s">
        <v>6586</v>
      </c>
      <c r="D998" t="s">
        <v>3298</v>
      </c>
      <c r="E998" s="8">
        <v>34089</v>
      </c>
      <c r="F998" t="s">
        <v>3298</v>
      </c>
      <c r="G998" t="s">
        <v>4024</v>
      </c>
      <c r="H998" s="8">
        <v>45796</v>
      </c>
      <c r="I998" s="8">
        <v>46525</v>
      </c>
      <c r="J998" t="s">
        <v>3041</v>
      </c>
      <c r="K998" s="8">
        <v>219512</v>
      </c>
      <c r="M998">
        <v>220</v>
      </c>
      <c r="N998">
        <v>100</v>
      </c>
      <c r="O998" t="s">
        <v>4067</v>
      </c>
      <c r="P998" t="s">
        <v>4445</v>
      </c>
      <c r="Q998" t="s">
        <v>4027</v>
      </c>
      <c r="R998" t="s">
        <v>6587</v>
      </c>
      <c r="S998" t="s">
        <v>4542</v>
      </c>
      <c r="T998" t="s">
        <v>3063</v>
      </c>
      <c r="U998" t="s">
        <v>4114</v>
      </c>
      <c r="V998" t="s">
        <v>4042</v>
      </c>
      <c r="W998" t="s">
        <v>4190</v>
      </c>
      <c r="X998" t="s">
        <v>3303</v>
      </c>
      <c r="Y998" t="s">
        <v>4115</v>
      </c>
      <c r="Z998" t="s">
        <v>2796</v>
      </c>
      <c r="AA998" t="s">
        <v>4251</v>
      </c>
      <c r="AB998" t="s">
        <v>4118</v>
      </c>
      <c r="AC998" t="s">
        <v>4036</v>
      </c>
      <c r="AD998" t="s">
        <v>4018</v>
      </c>
      <c r="AE998" t="s">
        <v>3060</v>
      </c>
      <c r="AF998" t="s">
        <v>3304</v>
      </c>
      <c r="AG998" t="s">
        <v>3298</v>
      </c>
      <c r="AH998" t="s">
        <v>815</v>
      </c>
      <c r="AI998" t="s">
        <v>3074</v>
      </c>
      <c r="AJ998" t="s">
        <v>3073</v>
      </c>
      <c r="AK998" t="s">
        <v>3274</v>
      </c>
      <c r="AL998" t="s">
        <v>3275</v>
      </c>
      <c r="AM998" t="s">
        <v>3028</v>
      </c>
      <c r="AN998" t="s">
        <v>3063</v>
      </c>
    </row>
    <row r="999" spans="1:40" x14ac:dyDescent="0.25">
      <c r="A999">
        <v>1144148955</v>
      </c>
      <c r="B999">
        <v>16086</v>
      </c>
      <c r="C999" t="s">
        <v>6590</v>
      </c>
      <c r="D999" t="s">
        <v>3298</v>
      </c>
      <c r="E999" s="8">
        <v>39965</v>
      </c>
      <c r="F999" t="s">
        <v>3298</v>
      </c>
      <c r="G999" t="s">
        <v>4024</v>
      </c>
      <c r="H999" s="8">
        <v>45796</v>
      </c>
      <c r="I999" s="8">
        <v>46525</v>
      </c>
      <c r="J999" t="s">
        <v>3041</v>
      </c>
      <c r="K999" s="8">
        <v>219512</v>
      </c>
      <c r="M999">
        <v>220</v>
      </c>
      <c r="N999">
        <v>100</v>
      </c>
      <c r="O999" t="s">
        <v>4067</v>
      </c>
      <c r="P999" t="s">
        <v>4006</v>
      </c>
      <c r="Q999" t="s">
        <v>4007</v>
      </c>
      <c r="R999" t="s">
        <v>6591</v>
      </c>
      <c r="S999" t="s">
        <v>4717</v>
      </c>
      <c r="T999" t="s">
        <v>3063</v>
      </c>
      <c r="U999" t="s">
        <v>4114</v>
      </c>
      <c r="V999" t="s">
        <v>4042</v>
      </c>
      <c r="W999" t="s">
        <v>4190</v>
      </c>
      <c r="X999" t="s">
        <v>3303</v>
      </c>
      <c r="Y999" t="s">
        <v>4115</v>
      </c>
      <c r="Z999" t="s">
        <v>3671</v>
      </c>
      <c r="AA999" t="s">
        <v>4703</v>
      </c>
      <c r="AB999" t="s">
        <v>4118</v>
      </c>
      <c r="AC999" t="s">
        <v>4036</v>
      </c>
      <c r="AD999" t="s">
        <v>4018</v>
      </c>
      <c r="AE999" t="s">
        <v>3060</v>
      </c>
      <c r="AF999" t="s">
        <v>3304</v>
      </c>
      <c r="AG999" t="s">
        <v>3298</v>
      </c>
      <c r="AH999" t="s">
        <v>815</v>
      </c>
      <c r="AI999" t="s">
        <v>3048</v>
      </c>
      <c r="AJ999" t="s">
        <v>3672</v>
      </c>
      <c r="AK999" t="s">
        <v>3274</v>
      </c>
      <c r="AL999" t="s">
        <v>3275</v>
      </c>
      <c r="AM999" t="s">
        <v>3028</v>
      </c>
      <c r="AN999" t="s">
        <v>3063</v>
      </c>
    </row>
    <row r="1000" spans="1:40" x14ac:dyDescent="0.25">
      <c r="A1000">
        <v>1117525476</v>
      </c>
      <c r="B1000">
        <v>16089</v>
      </c>
      <c r="C1000" t="s">
        <v>6592</v>
      </c>
      <c r="D1000" t="s">
        <v>3337</v>
      </c>
      <c r="E1000" s="8">
        <v>40514</v>
      </c>
      <c r="F1000" t="s">
        <v>3337</v>
      </c>
      <c r="G1000" t="s">
        <v>4024</v>
      </c>
      <c r="H1000" s="8">
        <v>45797</v>
      </c>
      <c r="I1000" s="8">
        <v>219512</v>
      </c>
      <c r="J1000" t="s">
        <v>3041</v>
      </c>
      <c r="K1000" s="8">
        <v>219512</v>
      </c>
      <c r="M1000">
        <v>220</v>
      </c>
      <c r="N1000">
        <v>100</v>
      </c>
      <c r="O1000" t="s">
        <v>4038</v>
      </c>
      <c r="P1000" t="s">
        <v>4006</v>
      </c>
      <c r="Q1000" t="s">
        <v>4027</v>
      </c>
      <c r="R1000" t="s">
        <v>6593</v>
      </c>
      <c r="S1000" t="s">
        <v>5393</v>
      </c>
      <c r="T1000" t="s">
        <v>3063</v>
      </c>
      <c r="U1000" t="s">
        <v>4742</v>
      </c>
      <c r="V1000" t="s">
        <v>4042</v>
      </c>
      <c r="W1000" t="s">
        <v>4043</v>
      </c>
      <c r="X1000" t="s">
        <v>4743</v>
      </c>
      <c r="Y1000" t="s">
        <v>4744</v>
      </c>
      <c r="Z1000" t="s">
        <v>5394</v>
      </c>
      <c r="AA1000" t="s">
        <v>5395</v>
      </c>
      <c r="AB1000" t="s">
        <v>4097</v>
      </c>
      <c r="AC1000" t="s">
        <v>4036</v>
      </c>
      <c r="AD1000" t="s">
        <v>4018</v>
      </c>
      <c r="AE1000" t="s">
        <v>3060</v>
      </c>
      <c r="AF1000" t="s">
        <v>3575</v>
      </c>
      <c r="AG1000" t="s">
        <v>3337</v>
      </c>
      <c r="AH1000" t="s">
        <v>815</v>
      </c>
      <c r="AI1000" t="s">
        <v>3048</v>
      </c>
      <c r="AJ1000" t="s">
        <v>5396</v>
      </c>
      <c r="AK1000" t="s">
        <v>3274</v>
      </c>
      <c r="AL1000" t="s">
        <v>3275</v>
      </c>
      <c r="AM1000" t="s">
        <v>3028</v>
      </c>
      <c r="AN1000" t="s">
        <v>3063</v>
      </c>
    </row>
    <row r="1001" spans="1:40" x14ac:dyDescent="0.25">
      <c r="A1001">
        <v>1128422341</v>
      </c>
      <c r="B1001">
        <v>16091</v>
      </c>
      <c r="C1001" t="s">
        <v>6594</v>
      </c>
      <c r="D1001" t="s">
        <v>3265</v>
      </c>
      <c r="E1001" s="8">
        <v>39316</v>
      </c>
      <c r="F1001" t="s">
        <v>3265</v>
      </c>
      <c r="G1001" t="s">
        <v>4024</v>
      </c>
      <c r="H1001" s="8">
        <v>45798</v>
      </c>
      <c r="I1001" s="8">
        <v>219512</v>
      </c>
      <c r="J1001" t="s">
        <v>3041</v>
      </c>
      <c r="K1001" s="8">
        <v>219512</v>
      </c>
      <c r="M1001">
        <v>220</v>
      </c>
      <c r="N1001">
        <v>100</v>
      </c>
      <c r="O1001" t="s">
        <v>4038</v>
      </c>
      <c r="P1001" t="s">
        <v>4177</v>
      </c>
      <c r="Q1001" t="s">
        <v>4076</v>
      </c>
      <c r="R1001" t="s">
        <v>6595</v>
      </c>
      <c r="S1001" t="s">
        <v>4989</v>
      </c>
      <c r="T1001" t="s">
        <v>3059</v>
      </c>
      <c r="U1001" t="s">
        <v>4049</v>
      </c>
      <c r="V1001" t="s">
        <v>4356</v>
      </c>
      <c r="W1001" t="s">
        <v>4043</v>
      </c>
      <c r="X1001" t="s">
        <v>3270</v>
      </c>
      <c r="Y1001" t="s">
        <v>4238</v>
      </c>
      <c r="Z1001" t="s">
        <v>3283</v>
      </c>
      <c r="AA1001" t="s">
        <v>4357</v>
      </c>
      <c r="AB1001" t="s">
        <v>4303</v>
      </c>
      <c r="AC1001" t="s">
        <v>4036</v>
      </c>
      <c r="AD1001" t="s">
        <v>4018</v>
      </c>
      <c r="AE1001" t="s">
        <v>3060</v>
      </c>
      <c r="AF1001" t="s">
        <v>3271</v>
      </c>
      <c r="AG1001" t="s">
        <v>3265</v>
      </c>
      <c r="AH1001" t="s">
        <v>1220</v>
      </c>
      <c r="AI1001" t="s">
        <v>3074</v>
      </c>
      <c r="AJ1001" t="s">
        <v>3284</v>
      </c>
      <c r="AK1001" t="s">
        <v>3274</v>
      </c>
      <c r="AL1001" t="s">
        <v>3275</v>
      </c>
      <c r="AM1001" t="s">
        <v>3028</v>
      </c>
      <c r="AN1001" t="s">
        <v>3063</v>
      </c>
    </row>
    <row r="1002" spans="1:40" x14ac:dyDescent="0.25">
      <c r="A1002">
        <v>1143864184</v>
      </c>
      <c r="B1002">
        <v>16093</v>
      </c>
      <c r="C1002" t="s">
        <v>6596</v>
      </c>
      <c r="D1002" t="s">
        <v>3298</v>
      </c>
      <c r="E1002" s="8">
        <v>41597</v>
      </c>
      <c r="F1002" t="s">
        <v>3298</v>
      </c>
      <c r="G1002" t="s">
        <v>4024</v>
      </c>
      <c r="H1002" s="8">
        <v>45798</v>
      </c>
      <c r="I1002" s="8">
        <v>219512</v>
      </c>
      <c r="J1002" t="s">
        <v>3041</v>
      </c>
      <c r="K1002" s="8">
        <v>219512</v>
      </c>
      <c r="M1002">
        <v>220</v>
      </c>
      <c r="N1002">
        <v>100</v>
      </c>
      <c r="O1002" t="s">
        <v>4038</v>
      </c>
      <c r="P1002" t="s">
        <v>4086</v>
      </c>
      <c r="Q1002" t="s">
        <v>4027</v>
      </c>
      <c r="R1002" t="s">
        <v>6597</v>
      </c>
      <c r="S1002" t="s">
        <v>5169</v>
      </c>
      <c r="T1002" t="s">
        <v>3059</v>
      </c>
      <c r="U1002" t="s">
        <v>4114</v>
      </c>
      <c r="V1002" t="s">
        <v>4356</v>
      </c>
      <c r="W1002" t="s">
        <v>4043</v>
      </c>
      <c r="X1002" t="s">
        <v>3270</v>
      </c>
      <c r="Y1002" t="s">
        <v>4238</v>
      </c>
      <c r="Z1002" t="s">
        <v>3272</v>
      </c>
      <c r="AA1002" t="s">
        <v>4348</v>
      </c>
      <c r="AB1002" t="s">
        <v>4322</v>
      </c>
      <c r="AC1002" t="s">
        <v>4036</v>
      </c>
      <c r="AD1002" t="s">
        <v>4018</v>
      </c>
      <c r="AE1002" t="s">
        <v>3060</v>
      </c>
      <c r="AF1002" t="s">
        <v>3271</v>
      </c>
      <c r="AG1002" t="s">
        <v>3265</v>
      </c>
      <c r="AH1002" t="s">
        <v>797</v>
      </c>
      <c r="AI1002" t="s">
        <v>3048</v>
      </c>
      <c r="AJ1002" t="s">
        <v>3273</v>
      </c>
      <c r="AK1002" t="s">
        <v>3274</v>
      </c>
      <c r="AL1002" t="s">
        <v>3275</v>
      </c>
      <c r="AM1002" t="s">
        <v>3028</v>
      </c>
      <c r="AN1002" t="s">
        <v>3063</v>
      </c>
    </row>
    <row r="1003" spans="1:40" x14ac:dyDescent="0.25">
      <c r="A1003">
        <v>75090954</v>
      </c>
      <c r="B1003">
        <v>16109</v>
      </c>
      <c r="C1003" t="s">
        <v>6600</v>
      </c>
      <c r="D1003" t="s">
        <v>5064</v>
      </c>
      <c r="E1003" s="8">
        <v>35620</v>
      </c>
      <c r="F1003" t="s">
        <v>5064</v>
      </c>
      <c r="G1003" t="s">
        <v>4024</v>
      </c>
      <c r="H1003" s="8">
        <v>45799</v>
      </c>
      <c r="I1003" s="8">
        <v>219512</v>
      </c>
      <c r="J1003" t="s">
        <v>3041</v>
      </c>
      <c r="K1003" s="8">
        <v>219512</v>
      </c>
      <c r="M1003">
        <v>220</v>
      </c>
      <c r="N1003">
        <v>100</v>
      </c>
      <c r="O1003" t="s">
        <v>4038</v>
      </c>
      <c r="P1003" t="s">
        <v>4177</v>
      </c>
      <c r="Q1003" t="s">
        <v>4027</v>
      </c>
      <c r="R1003" t="s">
        <v>6601</v>
      </c>
      <c r="S1003" t="s">
        <v>3100</v>
      </c>
      <c r="T1003" t="s">
        <v>3059</v>
      </c>
      <c r="U1003" t="s">
        <v>4387</v>
      </c>
      <c r="V1003" t="s">
        <v>4356</v>
      </c>
      <c r="W1003" t="s">
        <v>4043</v>
      </c>
      <c r="X1003" t="s">
        <v>3270</v>
      </c>
      <c r="Y1003" t="s">
        <v>4238</v>
      </c>
      <c r="Z1003" t="s">
        <v>3283</v>
      </c>
      <c r="AA1003" t="s">
        <v>4357</v>
      </c>
      <c r="AB1003" t="s">
        <v>4303</v>
      </c>
      <c r="AC1003" t="s">
        <v>4036</v>
      </c>
      <c r="AD1003" t="s">
        <v>4018</v>
      </c>
      <c r="AE1003" t="s">
        <v>3060</v>
      </c>
      <c r="AF1003" t="s">
        <v>3271</v>
      </c>
      <c r="AG1003" t="s">
        <v>3265</v>
      </c>
      <c r="AH1003" t="s">
        <v>1220</v>
      </c>
      <c r="AI1003" t="s">
        <v>3074</v>
      </c>
      <c r="AJ1003" t="s">
        <v>3284</v>
      </c>
      <c r="AK1003" t="s">
        <v>3274</v>
      </c>
      <c r="AL1003" t="s">
        <v>3275</v>
      </c>
      <c r="AM1003" t="s">
        <v>3028</v>
      </c>
      <c r="AN1003" t="s">
        <v>3063</v>
      </c>
    </row>
    <row r="1004" spans="1:40" x14ac:dyDescent="0.25">
      <c r="A1004">
        <v>1113685748</v>
      </c>
      <c r="B1004">
        <v>16112</v>
      </c>
      <c r="C1004" t="s">
        <v>6602</v>
      </c>
      <c r="D1004" t="s">
        <v>3449</v>
      </c>
      <c r="E1004" s="8">
        <v>42143</v>
      </c>
      <c r="F1004" t="s">
        <v>3298</v>
      </c>
      <c r="G1004" t="s">
        <v>4024</v>
      </c>
      <c r="H1004" s="8">
        <v>45799</v>
      </c>
      <c r="I1004" s="8">
        <v>219512</v>
      </c>
      <c r="J1004" t="s">
        <v>3041</v>
      </c>
      <c r="K1004" s="8">
        <v>219512</v>
      </c>
      <c r="M1004">
        <v>220</v>
      </c>
      <c r="N1004">
        <v>100</v>
      </c>
      <c r="O1004" t="s">
        <v>4038</v>
      </c>
      <c r="P1004" t="s">
        <v>4055</v>
      </c>
      <c r="Q1004" t="s">
        <v>4027</v>
      </c>
      <c r="R1004" t="s">
        <v>6603</v>
      </c>
      <c r="S1004" t="s">
        <v>4029</v>
      </c>
      <c r="T1004" t="s">
        <v>3059</v>
      </c>
      <c r="U1004" t="s">
        <v>4114</v>
      </c>
      <c r="V1004" t="s">
        <v>4031</v>
      </c>
      <c r="W1004" t="s">
        <v>4043</v>
      </c>
      <c r="X1004" t="s">
        <v>5013</v>
      </c>
      <c r="Y1004" t="s">
        <v>5014</v>
      </c>
      <c r="Z1004" t="s">
        <v>3283</v>
      </c>
      <c r="AA1004" t="s">
        <v>4357</v>
      </c>
      <c r="AB1004" t="s">
        <v>4303</v>
      </c>
      <c r="AC1004" t="s">
        <v>4036</v>
      </c>
      <c r="AD1004" t="s">
        <v>4018</v>
      </c>
      <c r="AE1004" t="s">
        <v>3060</v>
      </c>
      <c r="AF1004" t="s">
        <v>4934</v>
      </c>
      <c r="AG1004" t="s">
        <v>3298</v>
      </c>
      <c r="AH1004" t="s">
        <v>1220</v>
      </c>
      <c r="AI1004" t="s">
        <v>3074</v>
      </c>
      <c r="AJ1004" t="s">
        <v>3284</v>
      </c>
      <c r="AK1004" t="s">
        <v>3274</v>
      </c>
      <c r="AL1004" t="s">
        <v>3275</v>
      </c>
      <c r="AM1004" t="s">
        <v>3028</v>
      </c>
      <c r="AN1004" t="s">
        <v>3063</v>
      </c>
    </row>
    <row r="1005" spans="1:40" x14ac:dyDescent="0.25">
      <c r="A1005">
        <v>1143973659</v>
      </c>
      <c r="B1005">
        <v>16113</v>
      </c>
      <c r="C1005" t="s">
        <v>6598</v>
      </c>
      <c r="D1005" t="s">
        <v>3298</v>
      </c>
      <c r="E1005" s="8">
        <v>41443</v>
      </c>
      <c r="F1005" t="s">
        <v>3298</v>
      </c>
      <c r="G1005" t="s">
        <v>4024</v>
      </c>
      <c r="H1005" s="8">
        <v>45799</v>
      </c>
      <c r="I1005" s="8">
        <v>219512</v>
      </c>
      <c r="J1005" t="s">
        <v>3041</v>
      </c>
      <c r="K1005" s="8">
        <v>219512</v>
      </c>
      <c r="M1005">
        <v>220</v>
      </c>
      <c r="N1005">
        <v>100</v>
      </c>
      <c r="O1005" t="s">
        <v>4038</v>
      </c>
      <c r="P1005" t="s">
        <v>4177</v>
      </c>
      <c r="Q1005" t="s">
        <v>4027</v>
      </c>
      <c r="R1005" t="s">
        <v>6599</v>
      </c>
      <c r="S1005" t="s">
        <v>4029</v>
      </c>
      <c r="T1005" t="s">
        <v>3059</v>
      </c>
      <c r="U1005" t="s">
        <v>4114</v>
      </c>
      <c r="V1005" t="s">
        <v>4031</v>
      </c>
      <c r="W1005" t="s">
        <v>4043</v>
      </c>
      <c r="X1005" t="s">
        <v>5013</v>
      </c>
      <c r="Y1005" t="s">
        <v>5014</v>
      </c>
      <c r="Z1005" t="s">
        <v>3283</v>
      </c>
      <c r="AA1005" t="s">
        <v>4357</v>
      </c>
      <c r="AB1005" t="s">
        <v>4303</v>
      </c>
      <c r="AC1005" t="s">
        <v>4036</v>
      </c>
      <c r="AD1005" t="s">
        <v>4018</v>
      </c>
      <c r="AE1005" t="s">
        <v>3060</v>
      </c>
      <c r="AF1005" t="s">
        <v>4934</v>
      </c>
      <c r="AG1005" t="s">
        <v>3298</v>
      </c>
      <c r="AH1005" t="s">
        <v>1220</v>
      </c>
      <c r="AI1005" t="s">
        <v>3074</v>
      </c>
      <c r="AJ1005" t="s">
        <v>3284</v>
      </c>
      <c r="AK1005" t="s">
        <v>3274</v>
      </c>
      <c r="AL1005" t="s">
        <v>3275</v>
      </c>
      <c r="AM1005" t="s">
        <v>3028</v>
      </c>
      <c r="AN1005" t="s">
        <v>3063</v>
      </c>
    </row>
    <row r="1006" spans="1:40" x14ac:dyDescent="0.25">
      <c r="A1006">
        <v>1116236404</v>
      </c>
      <c r="B1006">
        <v>16115</v>
      </c>
      <c r="C1006" t="s">
        <v>6612</v>
      </c>
      <c r="D1006" t="s">
        <v>3440</v>
      </c>
      <c r="E1006" s="8">
        <v>38414</v>
      </c>
      <c r="F1006" t="s">
        <v>3298</v>
      </c>
      <c r="G1006" t="s">
        <v>4024</v>
      </c>
      <c r="H1006" s="8">
        <v>45800</v>
      </c>
      <c r="I1006" s="8">
        <v>46529</v>
      </c>
      <c r="J1006" t="s">
        <v>3041</v>
      </c>
      <c r="K1006" s="8">
        <v>219512</v>
      </c>
      <c r="M1006">
        <v>220</v>
      </c>
      <c r="N1006">
        <v>100</v>
      </c>
      <c r="O1006" t="s">
        <v>4067</v>
      </c>
      <c r="P1006" t="s">
        <v>4177</v>
      </c>
      <c r="Q1006" t="s">
        <v>4046</v>
      </c>
      <c r="R1006" t="s">
        <v>6613</v>
      </c>
      <c r="S1006" t="s">
        <v>4029</v>
      </c>
      <c r="T1006" t="s">
        <v>3063</v>
      </c>
      <c r="U1006" t="s">
        <v>4114</v>
      </c>
      <c r="V1006" t="s">
        <v>4042</v>
      </c>
      <c r="W1006" t="s">
        <v>4190</v>
      </c>
      <c r="X1006" t="s">
        <v>3303</v>
      </c>
      <c r="Y1006" t="s">
        <v>4115</v>
      </c>
      <c r="Z1006" t="s">
        <v>2796</v>
      </c>
      <c r="AA1006" t="s">
        <v>4251</v>
      </c>
      <c r="AB1006" t="s">
        <v>4118</v>
      </c>
      <c r="AC1006" t="s">
        <v>4036</v>
      </c>
      <c r="AD1006" t="s">
        <v>4018</v>
      </c>
      <c r="AE1006" t="s">
        <v>3060</v>
      </c>
      <c r="AF1006" t="s">
        <v>3304</v>
      </c>
      <c r="AG1006" t="s">
        <v>3298</v>
      </c>
      <c r="AH1006" t="s">
        <v>815</v>
      </c>
      <c r="AI1006" t="s">
        <v>3074</v>
      </c>
      <c r="AJ1006" t="s">
        <v>3073</v>
      </c>
      <c r="AK1006" t="s">
        <v>3274</v>
      </c>
      <c r="AL1006" t="s">
        <v>3275</v>
      </c>
      <c r="AM1006" t="s">
        <v>3028</v>
      </c>
      <c r="AN1006" t="s">
        <v>3063</v>
      </c>
    </row>
    <row r="1007" spans="1:40" x14ac:dyDescent="0.25">
      <c r="A1007">
        <v>93399833</v>
      </c>
      <c r="B1007">
        <v>16116</v>
      </c>
      <c r="C1007" t="s">
        <v>6604</v>
      </c>
      <c r="D1007" t="s">
        <v>3309</v>
      </c>
      <c r="E1007" s="8">
        <v>34515</v>
      </c>
      <c r="F1007" t="s">
        <v>3309</v>
      </c>
      <c r="G1007" t="s">
        <v>4024</v>
      </c>
      <c r="H1007" s="8">
        <v>45800</v>
      </c>
      <c r="I1007" s="8">
        <v>219512</v>
      </c>
      <c r="J1007" t="s">
        <v>3041</v>
      </c>
      <c r="K1007" s="8">
        <v>219512</v>
      </c>
      <c r="M1007">
        <v>220</v>
      </c>
      <c r="N1007">
        <v>100</v>
      </c>
      <c r="O1007" t="s">
        <v>4038</v>
      </c>
      <c r="P1007" t="s">
        <v>4055</v>
      </c>
      <c r="Q1007" t="s">
        <v>4027</v>
      </c>
      <c r="R1007" t="s">
        <v>6605</v>
      </c>
      <c r="S1007" t="s">
        <v>4029</v>
      </c>
      <c r="T1007" t="s">
        <v>3063</v>
      </c>
      <c r="U1007" t="s">
        <v>4438</v>
      </c>
      <c r="V1007" t="s">
        <v>4042</v>
      </c>
      <c r="W1007" t="s">
        <v>4043</v>
      </c>
      <c r="X1007" t="s">
        <v>3574</v>
      </c>
      <c r="Y1007" t="s">
        <v>4258</v>
      </c>
      <c r="Z1007" t="s">
        <v>5394</v>
      </c>
      <c r="AA1007" t="s">
        <v>5395</v>
      </c>
      <c r="AB1007" t="s">
        <v>4097</v>
      </c>
      <c r="AC1007" t="s">
        <v>4036</v>
      </c>
      <c r="AD1007" t="s">
        <v>4018</v>
      </c>
      <c r="AE1007" t="s">
        <v>3060</v>
      </c>
      <c r="AF1007" t="s">
        <v>3575</v>
      </c>
      <c r="AG1007" t="s">
        <v>3309</v>
      </c>
      <c r="AH1007" t="s">
        <v>815</v>
      </c>
      <c r="AI1007" t="s">
        <v>3048</v>
      </c>
      <c r="AJ1007" t="s">
        <v>5396</v>
      </c>
      <c r="AK1007" t="s">
        <v>3274</v>
      </c>
      <c r="AL1007" t="s">
        <v>3275</v>
      </c>
      <c r="AM1007" t="s">
        <v>3028</v>
      </c>
      <c r="AN1007" t="s">
        <v>3063</v>
      </c>
    </row>
    <row r="1008" spans="1:40" x14ac:dyDescent="0.25">
      <c r="A1008">
        <v>71227719</v>
      </c>
      <c r="B1008">
        <v>16119</v>
      </c>
      <c r="C1008" t="s">
        <v>6610</v>
      </c>
      <c r="D1008" t="s">
        <v>5439</v>
      </c>
      <c r="E1008" s="8">
        <v>36402</v>
      </c>
      <c r="F1008" t="s">
        <v>3265</v>
      </c>
      <c r="G1008" t="s">
        <v>4024</v>
      </c>
      <c r="H1008" s="8">
        <v>45800</v>
      </c>
      <c r="I1008" s="8">
        <v>219512</v>
      </c>
      <c r="J1008" t="s">
        <v>3041</v>
      </c>
      <c r="K1008" s="8">
        <v>219512</v>
      </c>
      <c r="M1008">
        <v>220</v>
      </c>
      <c r="N1008">
        <v>100</v>
      </c>
      <c r="O1008" t="s">
        <v>4038</v>
      </c>
      <c r="P1008" t="s">
        <v>4177</v>
      </c>
      <c r="Q1008" t="s">
        <v>4027</v>
      </c>
      <c r="R1008" t="s">
        <v>6611</v>
      </c>
      <c r="S1008" t="s">
        <v>3100</v>
      </c>
      <c r="T1008" t="s">
        <v>3059</v>
      </c>
      <c r="U1008" t="s">
        <v>4049</v>
      </c>
      <c r="V1008" t="s">
        <v>4356</v>
      </c>
      <c r="W1008" t="s">
        <v>4043</v>
      </c>
      <c r="X1008" t="s">
        <v>3270</v>
      </c>
      <c r="Y1008" t="s">
        <v>4238</v>
      </c>
      <c r="Z1008" t="s">
        <v>3283</v>
      </c>
      <c r="AA1008" t="s">
        <v>4357</v>
      </c>
      <c r="AB1008" t="s">
        <v>4303</v>
      </c>
      <c r="AC1008" t="s">
        <v>4036</v>
      </c>
      <c r="AD1008" t="s">
        <v>4018</v>
      </c>
      <c r="AE1008" t="s">
        <v>3060</v>
      </c>
      <c r="AF1008" t="s">
        <v>3271</v>
      </c>
      <c r="AG1008" t="s">
        <v>3265</v>
      </c>
      <c r="AH1008" t="s">
        <v>1220</v>
      </c>
      <c r="AI1008" t="s">
        <v>3074</v>
      </c>
      <c r="AJ1008" t="s">
        <v>3284</v>
      </c>
      <c r="AK1008" t="s">
        <v>3274</v>
      </c>
      <c r="AL1008" t="s">
        <v>3275</v>
      </c>
      <c r="AM1008" t="s">
        <v>3028</v>
      </c>
      <c r="AN1008" t="s">
        <v>3063</v>
      </c>
    </row>
    <row r="1009" spans="1:40" x14ac:dyDescent="0.25">
      <c r="A1009">
        <v>1006363769</v>
      </c>
      <c r="B1009">
        <v>16122</v>
      </c>
      <c r="C1009" t="s">
        <v>6614</v>
      </c>
      <c r="D1009" t="s">
        <v>3298</v>
      </c>
      <c r="E1009" s="8">
        <v>44217</v>
      </c>
      <c r="F1009" t="s">
        <v>3298</v>
      </c>
      <c r="G1009" t="s">
        <v>4024</v>
      </c>
      <c r="H1009" s="8">
        <v>45800</v>
      </c>
      <c r="I1009" s="8">
        <v>46529</v>
      </c>
      <c r="J1009" t="s">
        <v>3041</v>
      </c>
      <c r="K1009" s="8">
        <v>219512</v>
      </c>
      <c r="M1009">
        <v>220</v>
      </c>
      <c r="N1009">
        <v>100</v>
      </c>
      <c r="O1009" t="s">
        <v>4067</v>
      </c>
      <c r="P1009" t="s">
        <v>4006</v>
      </c>
      <c r="Q1009" t="s">
        <v>4046</v>
      </c>
      <c r="R1009" t="s">
        <v>6615</v>
      </c>
      <c r="S1009" t="s">
        <v>4140</v>
      </c>
      <c r="T1009" t="s">
        <v>3063</v>
      </c>
      <c r="U1009" t="s">
        <v>4114</v>
      </c>
      <c r="V1009" t="s">
        <v>4042</v>
      </c>
      <c r="W1009" t="s">
        <v>4190</v>
      </c>
      <c r="X1009" t="s">
        <v>3303</v>
      </c>
      <c r="Y1009" t="s">
        <v>4115</v>
      </c>
      <c r="Z1009" t="s">
        <v>3305</v>
      </c>
      <c r="AA1009" t="s">
        <v>4096</v>
      </c>
      <c r="AB1009" t="s">
        <v>4118</v>
      </c>
      <c r="AC1009" t="s">
        <v>4036</v>
      </c>
      <c r="AD1009" t="s">
        <v>4018</v>
      </c>
      <c r="AE1009" t="s">
        <v>3060</v>
      </c>
      <c r="AF1009" t="s">
        <v>3304</v>
      </c>
      <c r="AG1009" t="s">
        <v>3298</v>
      </c>
      <c r="AH1009" t="s">
        <v>815</v>
      </c>
      <c r="AI1009" t="s">
        <v>3074</v>
      </c>
      <c r="AJ1009" t="s">
        <v>3306</v>
      </c>
      <c r="AK1009" t="s">
        <v>3274</v>
      </c>
      <c r="AL1009" t="s">
        <v>3275</v>
      </c>
      <c r="AM1009" t="s">
        <v>3028</v>
      </c>
      <c r="AN1009" t="s">
        <v>3063</v>
      </c>
    </row>
    <row r="1010" spans="1:40" x14ac:dyDescent="0.25">
      <c r="A1010">
        <v>71331617</v>
      </c>
      <c r="B1010">
        <v>16127</v>
      </c>
      <c r="C1010" t="s">
        <v>6606</v>
      </c>
      <c r="D1010" t="s">
        <v>3265</v>
      </c>
      <c r="E1010" s="8">
        <v>35178</v>
      </c>
      <c r="F1010" t="s">
        <v>3265</v>
      </c>
      <c r="G1010" t="s">
        <v>4024</v>
      </c>
      <c r="H1010" s="8">
        <v>45800</v>
      </c>
      <c r="I1010" s="8">
        <v>219512</v>
      </c>
      <c r="J1010" t="s">
        <v>3041</v>
      </c>
      <c r="K1010" s="8">
        <v>219512</v>
      </c>
      <c r="M1010">
        <v>220</v>
      </c>
      <c r="N1010">
        <v>100</v>
      </c>
      <c r="O1010" t="s">
        <v>4038</v>
      </c>
      <c r="P1010" t="s">
        <v>4086</v>
      </c>
      <c r="Q1010" t="s">
        <v>4046</v>
      </c>
      <c r="R1010" t="s">
        <v>6607</v>
      </c>
      <c r="S1010" t="s">
        <v>3100</v>
      </c>
      <c r="T1010" t="s">
        <v>3059</v>
      </c>
      <c r="U1010" t="s">
        <v>4049</v>
      </c>
      <c r="V1010" t="s">
        <v>4356</v>
      </c>
      <c r="W1010" t="s">
        <v>4043</v>
      </c>
      <c r="X1010" t="s">
        <v>3270</v>
      </c>
      <c r="Y1010" t="s">
        <v>4238</v>
      </c>
      <c r="Z1010" t="s">
        <v>3283</v>
      </c>
      <c r="AA1010" t="s">
        <v>4357</v>
      </c>
      <c r="AB1010" t="s">
        <v>4303</v>
      </c>
      <c r="AC1010" t="s">
        <v>4036</v>
      </c>
      <c r="AD1010" t="s">
        <v>4018</v>
      </c>
      <c r="AE1010" t="s">
        <v>3060</v>
      </c>
      <c r="AF1010" t="s">
        <v>3271</v>
      </c>
      <c r="AG1010" t="s">
        <v>3265</v>
      </c>
      <c r="AH1010" t="s">
        <v>1220</v>
      </c>
      <c r="AI1010" t="s">
        <v>3074</v>
      </c>
      <c r="AJ1010" t="s">
        <v>3284</v>
      </c>
      <c r="AK1010" t="s">
        <v>3274</v>
      </c>
      <c r="AL1010" t="s">
        <v>3275</v>
      </c>
      <c r="AM1010" t="s">
        <v>3028</v>
      </c>
      <c r="AN1010" t="s">
        <v>3063</v>
      </c>
    </row>
    <row r="1011" spans="1:40" x14ac:dyDescent="0.25">
      <c r="A1011">
        <v>1135374007</v>
      </c>
      <c r="B1011">
        <v>16129</v>
      </c>
      <c r="C1011" t="s">
        <v>6608</v>
      </c>
      <c r="D1011" t="s">
        <v>5167</v>
      </c>
      <c r="E1011" s="8">
        <v>38810</v>
      </c>
      <c r="F1011" t="s">
        <v>5166</v>
      </c>
      <c r="G1011" t="s">
        <v>4024</v>
      </c>
      <c r="H1011" s="8">
        <v>45800</v>
      </c>
      <c r="I1011" s="8">
        <v>219512</v>
      </c>
      <c r="J1011" t="s">
        <v>3041</v>
      </c>
      <c r="K1011" s="8">
        <v>219512</v>
      </c>
      <c r="M1011">
        <v>220</v>
      </c>
      <c r="N1011">
        <v>100</v>
      </c>
      <c r="O1011" t="s">
        <v>4038</v>
      </c>
      <c r="P1011" t="s">
        <v>4086</v>
      </c>
      <c r="Q1011" t="s">
        <v>4027</v>
      </c>
      <c r="R1011" t="s">
        <v>6609</v>
      </c>
      <c r="S1011" t="s">
        <v>5169</v>
      </c>
      <c r="T1011" t="s">
        <v>3059</v>
      </c>
      <c r="U1011" t="s">
        <v>5170</v>
      </c>
      <c r="V1011" t="s">
        <v>4356</v>
      </c>
      <c r="W1011" t="s">
        <v>4043</v>
      </c>
      <c r="X1011" t="s">
        <v>3270</v>
      </c>
      <c r="Y1011" t="s">
        <v>4238</v>
      </c>
      <c r="Z1011" t="s">
        <v>3272</v>
      </c>
      <c r="AA1011" t="s">
        <v>4348</v>
      </c>
      <c r="AB1011" t="s">
        <v>4322</v>
      </c>
      <c r="AC1011" t="s">
        <v>4036</v>
      </c>
      <c r="AD1011" t="s">
        <v>4018</v>
      </c>
      <c r="AE1011" t="s">
        <v>3060</v>
      </c>
      <c r="AF1011" t="s">
        <v>3271</v>
      </c>
      <c r="AG1011" t="s">
        <v>3265</v>
      </c>
      <c r="AH1011" t="s">
        <v>797</v>
      </c>
      <c r="AI1011" t="s">
        <v>3048</v>
      </c>
      <c r="AJ1011" t="s">
        <v>3273</v>
      </c>
      <c r="AK1011" t="s">
        <v>3274</v>
      </c>
      <c r="AL1011" t="s">
        <v>3275</v>
      </c>
      <c r="AM1011" t="s">
        <v>3028</v>
      </c>
      <c r="AN1011" t="s">
        <v>3063</v>
      </c>
    </row>
    <row r="1012" spans="1:40" x14ac:dyDescent="0.25">
      <c r="A1012">
        <v>1151939520</v>
      </c>
      <c r="B1012">
        <v>16148</v>
      </c>
      <c r="C1012" t="s">
        <v>6616</v>
      </c>
      <c r="D1012" t="s">
        <v>3298</v>
      </c>
      <c r="E1012" s="8">
        <v>39933</v>
      </c>
      <c r="F1012" t="s">
        <v>3298</v>
      </c>
      <c r="G1012" t="s">
        <v>4024</v>
      </c>
      <c r="H1012" s="8">
        <v>45805</v>
      </c>
      <c r="I1012" s="8">
        <v>46534</v>
      </c>
      <c r="J1012" t="s">
        <v>3041</v>
      </c>
      <c r="K1012" s="8">
        <v>219512</v>
      </c>
      <c r="M1012">
        <v>220</v>
      </c>
      <c r="N1012">
        <v>100</v>
      </c>
      <c r="O1012" t="s">
        <v>4067</v>
      </c>
      <c r="P1012" t="s">
        <v>4496</v>
      </c>
      <c r="Q1012" t="s">
        <v>4027</v>
      </c>
      <c r="R1012" t="s">
        <v>6617</v>
      </c>
      <c r="S1012" t="s">
        <v>4140</v>
      </c>
      <c r="T1012" t="s">
        <v>3063</v>
      </c>
      <c r="U1012" t="s">
        <v>4114</v>
      </c>
      <c r="V1012" t="s">
        <v>4042</v>
      </c>
      <c r="W1012" t="s">
        <v>4190</v>
      </c>
      <c r="X1012" t="s">
        <v>3303</v>
      </c>
      <c r="Y1012" t="s">
        <v>4115</v>
      </c>
      <c r="Z1012" t="s">
        <v>3305</v>
      </c>
      <c r="AA1012" t="s">
        <v>4096</v>
      </c>
      <c r="AB1012" t="s">
        <v>4118</v>
      </c>
      <c r="AC1012" t="s">
        <v>4036</v>
      </c>
      <c r="AD1012" t="s">
        <v>4018</v>
      </c>
      <c r="AE1012" t="s">
        <v>3060</v>
      </c>
      <c r="AF1012" t="s">
        <v>3304</v>
      </c>
      <c r="AG1012" t="s">
        <v>3298</v>
      </c>
      <c r="AH1012" t="s">
        <v>815</v>
      </c>
      <c r="AI1012" t="s">
        <v>3074</v>
      </c>
      <c r="AJ1012" t="s">
        <v>3306</v>
      </c>
      <c r="AK1012" t="s">
        <v>3274</v>
      </c>
      <c r="AL1012" t="s">
        <v>3275</v>
      </c>
      <c r="AM1012" t="s">
        <v>3028</v>
      </c>
      <c r="AN1012" t="s">
        <v>3063</v>
      </c>
    </row>
    <row r="1013" spans="1:40" x14ac:dyDescent="0.25">
      <c r="A1013">
        <v>1065896704</v>
      </c>
      <c r="B1013">
        <v>16156</v>
      </c>
      <c r="C1013" t="s">
        <v>6620</v>
      </c>
      <c r="D1013" t="s">
        <v>3968</v>
      </c>
      <c r="E1013" s="8">
        <v>40813</v>
      </c>
      <c r="F1013" t="s">
        <v>3449</v>
      </c>
      <c r="G1013" t="s">
        <v>4024</v>
      </c>
      <c r="H1013" s="8">
        <v>45805</v>
      </c>
      <c r="I1013" s="8">
        <v>219512</v>
      </c>
      <c r="J1013" t="s">
        <v>3041</v>
      </c>
      <c r="K1013" s="8">
        <v>219512</v>
      </c>
      <c r="M1013">
        <v>220</v>
      </c>
      <c r="N1013">
        <v>100</v>
      </c>
      <c r="O1013" t="s">
        <v>4038</v>
      </c>
      <c r="P1013" t="s">
        <v>4086</v>
      </c>
      <c r="Q1013" t="s">
        <v>4027</v>
      </c>
      <c r="R1013" t="s">
        <v>6621</v>
      </c>
      <c r="S1013" t="s">
        <v>6103</v>
      </c>
      <c r="T1013" t="s">
        <v>3085</v>
      </c>
      <c r="U1013" t="s">
        <v>4114</v>
      </c>
      <c r="V1013" t="s">
        <v>4011</v>
      </c>
      <c r="W1013" t="s">
        <v>4043</v>
      </c>
      <c r="X1013" t="s">
        <v>4576</v>
      </c>
      <c r="Y1013" t="s">
        <v>4577</v>
      </c>
      <c r="Z1013" t="s">
        <v>4461</v>
      </c>
      <c r="AA1013" t="s">
        <v>4462</v>
      </c>
      <c r="AB1013" t="s">
        <v>4118</v>
      </c>
      <c r="AC1013" t="s">
        <v>4017</v>
      </c>
      <c r="AD1013" t="s">
        <v>4018</v>
      </c>
      <c r="AE1013" t="s">
        <v>3080</v>
      </c>
      <c r="AF1013" t="s">
        <v>3304</v>
      </c>
      <c r="AG1013" t="s">
        <v>3449</v>
      </c>
      <c r="AH1013" t="s">
        <v>815</v>
      </c>
      <c r="AI1013" t="s">
        <v>3074</v>
      </c>
      <c r="AJ1013" t="s">
        <v>3296</v>
      </c>
      <c r="AK1013" t="s">
        <v>3285</v>
      </c>
      <c r="AL1013" t="s">
        <v>3275</v>
      </c>
      <c r="AM1013" t="s">
        <v>3081</v>
      </c>
      <c r="AN1013" t="s">
        <v>3307</v>
      </c>
    </row>
    <row r="1014" spans="1:40" x14ac:dyDescent="0.25">
      <c r="A1014">
        <v>1014295957</v>
      </c>
      <c r="B1014">
        <v>16157</v>
      </c>
      <c r="C1014" t="s">
        <v>6618</v>
      </c>
      <c r="D1014" t="s">
        <v>4004</v>
      </c>
      <c r="E1014" s="8">
        <v>42437</v>
      </c>
      <c r="F1014" t="s">
        <v>4004</v>
      </c>
      <c r="G1014" t="s">
        <v>4024</v>
      </c>
      <c r="H1014" s="8">
        <v>45805</v>
      </c>
      <c r="I1014" s="8">
        <v>219512</v>
      </c>
      <c r="J1014" t="s">
        <v>3041</v>
      </c>
      <c r="K1014" s="8">
        <v>219512</v>
      </c>
      <c r="M1014">
        <v>220</v>
      </c>
      <c r="N1014">
        <v>100</v>
      </c>
      <c r="O1014" t="s">
        <v>4038</v>
      </c>
      <c r="P1014" t="s">
        <v>4026</v>
      </c>
      <c r="Q1014" t="s">
        <v>4027</v>
      </c>
      <c r="R1014" t="s">
        <v>6619</v>
      </c>
      <c r="S1014" t="s">
        <v>4989</v>
      </c>
      <c r="T1014" t="s">
        <v>3059</v>
      </c>
      <c r="U1014" t="s">
        <v>4063</v>
      </c>
      <c r="V1014" t="s">
        <v>4356</v>
      </c>
      <c r="W1014" t="s">
        <v>4043</v>
      </c>
      <c r="X1014" t="s">
        <v>4032</v>
      </c>
      <c r="Y1014" t="s">
        <v>4033</v>
      </c>
      <c r="Z1014" t="s">
        <v>3283</v>
      </c>
      <c r="AA1014" t="s">
        <v>4357</v>
      </c>
      <c r="AB1014" t="s">
        <v>4303</v>
      </c>
      <c r="AC1014" t="s">
        <v>4036</v>
      </c>
      <c r="AD1014" t="s">
        <v>4018</v>
      </c>
      <c r="AE1014" t="s">
        <v>3060</v>
      </c>
      <c r="AF1014" t="s">
        <v>3282</v>
      </c>
      <c r="AG1014" t="s">
        <v>3258</v>
      </c>
      <c r="AH1014" t="s">
        <v>1220</v>
      </c>
      <c r="AI1014" t="s">
        <v>3074</v>
      </c>
      <c r="AJ1014" t="s">
        <v>3284</v>
      </c>
      <c r="AK1014" t="s">
        <v>3274</v>
      </c>
      <c r="AL1014" t="s">
        <v>3275</v>
      </c>
      <c r="AM1014" t="s">
        <v>3028</v>
      </c>
      <c r="AN1014" t="s">
        <v>3063</v>
      </c>
    </row>
    <row r="1015" spans="1:40" x14ac:dyDescent="0.25">
      <c r="A1015">
        <v>1052700079</v>
      </c>
      <c r="B1015">
        <v>16158</v>
      </c>
      <c r="C1015" t="s">
        <v>6622</v>
      </c>
      <c r="D1015" t="s">
        <v>6623</v>
      </c>
      <c r="E1015" s="8">
        <v>38075</v>
      </c>
      <c r="F1015" t="s">
        <v>4004</v>
      </c>
      <c r="G1015" t="s">
        <v>6360</v>
      </c>
      <c r="H1015" s="8">
        <v>45805</v>
      </c>
      <c r="I1015" s="8">
        <v>219512</v>
      </c>
      <c r="J1015" t="s">
        <v>3041</v>
      </c>
      <c r="K1015" s="8">
        <v>219512</v>
      </c>
      <c r="M1015">
        <v>220</v>
      </c>
      <c r="N1015">
        <v>100</v>
      </c>
      <c r="O1015" t="s">
        <v>4067</v>
      </c>
      <c r="P1015" t="s">
        <v>4055</v>
      </c>
      <c r="Q1015" t="s">
        <v>4046</v>
      </c>
      <c r="R1015" t="s">
        <v>6624</v>
      </c>
      <c r="S1015" t="s">
        <v>4170</v>
      </c>
      <c r="T1015" t="s">
        <v>3063</v>
      </c>
      <c r="U1015" t="s">
        <v>4030</v>
      </c>
      <c r="V1015" t="s">
        <v>4042</v>
      </c>
      <c r="W1015" t="s">
        <v>4043</v>
      </c>
      <c r="X1015" t="s">
        <v>4032</v>
      </c>
      <c r="Y1015" t="s">
        <v>4033</v>
      </c>
      <c r="Z1015" t="s">
        <v>6417</v>
      </c>
      <c r="AA1015" t="s">
        <v>6418</v>
      </c>
      <c r="AB1015" t="s">
        <v>6369</v>
      </c>
      <c r="AC1015" t="s">
        <v>4036</v>
      </c>
      <c r="AD1015" t="s">
        <v>4018</v>
      </c>
      <c r="AE1015" t="s">
        <v>3060</v>
      </c>
      <c r="AF1015" t="s">
        <v>3282</v>
      </c>
      <c r="AG1015" t="s">
        <v>3258</v>
      </c>
      <c r="AH1015" t="s">
        <v>1648</v>
      </c>
      <c r="AI1015" t="s">
        <v>1648</v>
      </c>
      <c r="AJ1015" t="s">
        <v>3073</v>
      </c>
      <c r="AK1015" t="s">
        <v>3274</v>
      </c>
      <c r="AL1015" t="s">
        <v>1648</v>
      </c>
      <c r="AM1015" t="s">
        <v>3028</v>
      </c>
      <c r="AN1015" t="s">
        <v>3063</v>
      </c>
    </row>
    <row r="1016" spans="1:40" x14ac:dyDescent="0.25">
      <c r="A1016">
        <v>4961080</v>
      </c>
      <c r="B1016">
        <v>16147</v>
      </c>
      <c r="C1016" t="s">
        <v>6625</v>
      </c>
      <c r="D1016" t="s">
        <v>4004</v>
      </c>
      <c r="E1016" s="8">
        <v>44628</v>
      </c>
      <c r="F1016" t="s">
        <v>3526</v>
      </c>
      <c r="G1016" t="s">
        <v>4024</v>
      </c>
      <c r="H1016" s="8">
        <v>45806</v>
      </c>
      <c r="I1016" s="8">
        <v>219512</v>
      </c>
      <c r="J1016" t="s">
        <v>3041</v>
      </c>
      <c r="K1016" s="8">
        <v>219512</v>
      </c>
      <c r="M1016">
        <v>220</v>
      </c>
      <c r="N1016">
        <v>100</v>
      </c>
      <c r="O1016" t="s">
        <v>4038</v>
      </c>
      <c r="P1016" t="s">
        <v>4055</v>
      </c>
      <c r="Q1016" t="s">
        <v>4027</v>
      </c>
      <c r="R1016" t="s">
        <v>6626</v>
      </c>
      <c r="S1016" t="s">
        <v>4029</v>
      </c>
      <c r="T1016" t="s">
        <v>3059</v>
      </c>
      <c r="U1016" t="s">
        <v>5102</v>
      </c>
      <c r="V1016" t="s">
        <v>4031</v>
      </c>
      <c r="W1016" t="s">
        <v>4043</v>
      </c>
      <c r="X1016" t="s">
        <v>3270</v>
      </c>
      <c r="Y1016" t="s">
        <v>4238</v>
      </c>
      <c r="Z1016" t="s">
        <v>3283</v>
      </c>
      <c r="AA1016" t="s">
        <v>4357</v>
      </c>
      <c r="AB1016" t="s">
        <v>4303</v>
      </c>
      <c r="AC1016" t="s">
        <v>4036</v>
      </c>
      <c r="AD1016" t="s">
        <v>5696</v>
      </c>
      <c r="AE1016" t="s">
        <v>3060</v>
      </c>
      <c r="AF1016" t="s">
        <v>3271</v>
      </c>
      <c r="AG1016" t="s">
        <v>3265</v>
      </c>
      <c r="AH1016" t="s">
        <v>1220</v>
      </c>
      <c r="AI1016" t="s">
        <v>3074</v>
      </c>
      <c r="AJ1016" t="s">
        <v>3284</v>
      </c>
      <c r="AK1016" t="s">
        <v>3274</v>
      </c>
      <c r="AL1016" t="s">
        <v>3275</v>
      </c>
      <c r="AM1016" t="s">
        <v>3028</v>
      </c>
      <c r="AN1016" t="s">
        <v>3063</v>
      </c>
    </row>
    <row r="1017" spans="1:40" x14ac:dyDescent="0.25">
      <c r="A1017">
        <v>1001530730</v>
      </c>
      <c r="B1017">
        <v>16219</v>
      </c>
      <c r="C1017" t="s">
        <v>6627</v>
      </c>
      <c r="D1017" t="s">
        <v>5439</v>
      </c>
      <c r="E1017" s="8">
        <v>43151</v>
      </c>
      <c r="F1017" t="s">
        <v>3265</v>
      </c>
      <c r="G1017" t="s">
        <v>4024</v>
      </c>
      <c r="H1017" s="8">
        <v>45812</v>
      </c>
      <c r="I1017" s="8">
        <v>219512</v>
      </c>
      <c r="J1017" t="s">
        <v>3041</v>
      </c>
      <c r="K1017" s="8">
        <v>219512</v>
      </c>
      <c r="M1017">
        <v>220</v>
      </c>
      <c r="N1017">
        <v>100</v>
      </c>
      <c r="O1017" t="s">
        <v>4038</v>
      </c>
      <c r="P1017" t="s">
        <v>4177</v>
      </c>
      <c r="Q1017" t="s">
        <v>4027</v>
      </c>
      <c r="R1017" t="s">
        <v>6628</v>
      </c>
      <c r="S1017" t="s">
        <v>4165</v>
      </c>
      <c r="T1017" t="s">
        <v>3097</v>
      </c>
      <c r="U1017" t="s">
        <v>4049</v>
      </c>
      <c r="V1017" t="s">
        <v>4011</v>
      </c>
      <c r="W1017" t="s">
        <v>4043</v>
      </c>
      <c r="X1017" t="s">
        <v>3270</v>
      </c>
      <c r="Y1017" t="s">
        <v>4238</v>
      </c>
      <c r="Z1017" t="s">
        <v>3283</v>
      </c>
      <c r="AA1017" t="s">
        <v>4357</v>
      </c>
      <c r="AB1017" t="s">
        <v>4303</v>
      </c>
      <c r="AC1017" t="s">
        <v>4017</v>
      </c>
      <c r="AD1017" t="s">
        <v>4018</v>
      </c>
      <c r="AE1017" t="s">
        <v>3060</v>
      </c>
      <c r="AF1017" t="s">
        <v>3271</v>
      </c>
      <c r="AG1017" t="s">
        <v>3265</v>
      </c>
      <c r="AH1017" t="s">
        <v>1220</v>
      </c>
      <c r="AI1017" t="s">
        <v>3074</v>
      </c>
      <c r="AJ1017" t="s">
        <v>3284</v>
      </c>
      <c r="AK1017" t="s">
        <v>3274</v>
      </c>
      <c r="AL1017" t="s">
        <v>3275</v>
      </c>
      <c r="AM1017" t="s">
        <v>3028</v>
      </c>
      <c r="AN1017" t="s">
        <v>3063</v>
      </c>
    </row>
    <row r="1018" spans="1:40" x14ac:dyDescent="0.25">
      <c r="A1018">
        <v>88214352</v>
      </c>
      <c r="B1018">
        <v>16198</v>
      </c>
      <c r="C1018" t="s">
        <v>6632</v>
      </c>
      <c r="D1018" t="s">
        <v>4350</v>
      </c>
      <c r="E1018" s="8">
        <v>34220</v>
      </c>
      <c r="F1018" t="s">
        <v>4350</v>
      </c>
      <c r="G1018" t="s">
        <v>4024</v>
      </c>
      <c r="H1018" s="8">
        <v>45813</v>
      </c>
      <c r="I1018" s="8">
        <v>219512</v>
      </c>
      <c r="J1018" t="s">
        <v>3041</v>
      </c>
      <c r="K1018" s="8">
        <v>219512</v>
      </c>
      <c r="M1018">
        <v>220</v>
      </c>
      <c r="N1018">
        <v>100</v>
      </c>
      <c r="O1018" t="s">
        <v>4038</v>
      </c>
      <c r="P1018" t="s">
        <v>4112</v>
      </c>
      <c r="Q1018" t="s">
        <v>4027</v>
      </c>
      <c r="R1018" t="s">
        <v>6633</v>
      </c>
      <c r="S1018" t="s">
        <v>5169</v>
      </c>
      <c r="T1018" t="s">
        <v>3059</v>
      </c>
      <c r="U1018" t="s">
        <v>5202</v>
      </c>
      <c r="V1018" t="s">
        <v>4356</v>
      </c>
      <c r="W1018" t="s">
        <v>4043</v>
      </c>
      <c r="X1018" t="s">
        <v>3270</v>
      </c>
      <c r="Y1018" t="s">
        <v>4238</v>
      </c>
      <c r="Z1018" t="s">
        <v>3272</v>
      </c>
      <c r="AA1018" t="s">
        <v>4348</v>
      </c>
      <c r="AB1018" t="s">
        <v>4322</v>
      </c>
      <c r="AC1018" t="s">
        <v>4036</v>
      </c>
      <c r="AD1018" t="s">
        <v>4018</v>
      </c>
      <c r="AE1018" t="s">
        <v>3060</v>
      </c>
      <c r="AF1018" t="s">
        <v>3271</v>
      </c>
      <c r="AG1018" t="s">
        <v>3265</v>
      </c>
      <c r="AH1018" t="s">
        <v>797</v>
      </c>
      <c r="AI1018" t="s">
        <v>3048</v>
      </c>
      <c r="AJ1018" t="s">
        <v>3273</v>
      </c>
      <c r="AK1018" t="s">
        <v>3274</v>
      </c>
      <c r="AL1018" t="s">
        <v>3275</v>
      </c>
      <c r="AM1018" t="s">
        <v>3028</v>
      </c>
      <c r="AN1018" t="s">
        <v>3063</v>
      </c>
    </row>
    <row r="1019" spans="1:40" x14ac:dyDescent="0.25">
      <c r="A1019">
        <v>91493543</v>
      </c>
      <c r="B1019">
        <v>16214</v>
      </c>
      <c r="C1019" t="s">
        <v>6629</v>
      </c>
      <c r="D1019" t="s">
        <v>5166</v>
      </c>
      <c r="E1019" s="8">
        <v>34732</v>
      </c>
      <c r="F1019" t="s">
        <v>5166</v>
      </c>
      <c r="G1019" t="s">
        <v>4024</v>
      </c>
      <c r="H1019" s="8">
        <v>45813</v>
      </c>
      <c r="I1019" s="8">
        <v>219512</v>
      </c>
      <c r="J1019" t="s">
        <v>3041</v>
      </c>
      <c r="K1019" s="8">
        <v>219512</v>
      </c>
      <c r="M1019">
        <v>220</v>
      </c>
      <c r="N1019">
        <v>100</v>
      </c>
      <c r="O1019" t="s">
        <v>4038</v>
      </c>
      <c r="P1019" t="s">
        <v>6630</v>
      </c>
      <c r="Q1019" t="s">
        <v>4027</v>
      </c>
      <c r="R1019" t="s">
        <v>6631</v>
      </c>
      <c r="S1019" t="s">
        <v>6117</v>
      </c>
      <c r="T1019" t="s">
        <v>3059</v>
      </c>
      <c r="U1019" t="s">
        <v>5170</v>
      </c>
      <c r="V1019" t="s">
        <v>4356</v>
      </c>
      <c r="W1019" t="s">
        <v>4043</v>
      </c>
      <c r="X1019" t="s">
        <v>3270</v>
      </c>
      <c r="Y1019" t="s">
        <v>4238</v>
      </c>
      <c r="Z1019" t="s">
        <v>3272</v>
      </c>
      <c r="AA1019" t="s">
        <v>4348</v>
      </c>
      <c r="AB1019" t="s">
        <v>4322</v>
      </c>
      <c r="AC1019" t="s">
        <v>4036</v>
      </c>
      <c r="AD1019" t="s">
        <v>4018</v>
      </c>
      <c r="AE1019" t="s">
        <v>3060</v>
      </c>
      <c r="AF1019" t="s">
        <v>3271</v>
      </c>
      <c r="AG1019" t="s">
        <v>3265</v>
      </c>
      <c r="AH1019" t="s">
        <v>797</v>
      </c>
      <c r="AI1019" t="s">
        <v>3048</v>
      </c>
      <c r="AJ1019" t="s">
        <v>3273</v>
      </c>
      <c r="AK1019" t="s">
        <v>3274</v>
      </c>
      <c r="AL1019" t="s">
        <v>3275</v>
      </c>
      <c r="AM1019" t="s">
        <v>3028</v>
      </c>
      <c r="AN1019" t="s">
        <v>3063</v>
      </c>
    </row>
    <row r="1020" spans="1:40" x14ac:dyDescent="0.25">
      <c r="A1020">
        <v>71290276</v>
      </c>
      <c r="B1020">
        <v>16220</v>
      </c>
      <c r="C1020" t="s">
        <v>6636</v>
      </c>
      <c r="D1020" t="s">
        <v>5456</v>
      </c>
      <c r="E1020" s="8">
        <v>37362</v>
      </c>
      <c r="F1020" t="s">
        <v>3265</v>
      </c>
      <c r="G1020" t="s">
        <v>4024</v>
      </c>
      <c r="H1020" s="8">
        <v>45813</v>
      </c>
      <c r="I1020" s="8">
        <v>219512</v>
      </c>
      <c r="J1020" t="s">
        <v>3041</v>
      </c>
      <c r="K1020" s="8">
        <v>219512</v>
      </c>
      <c r="M1020">
        <v>220</v>
      </c>
      <c r="N1020">
        <v>100</v>
      </c>
      <c r="O1020" t="s">
        <v>4038</v>
      </c>
      <c r="P1020" t="s">
        <v>4055</v>
      </c>
      <c r="Q1020" t="s">
        <v>4076</v>
      </c>
      <c r="R1020" t="s">
        <v>6637</v>
      </c>
      <c r="S1020" t="s">
        <v>4029</v>
      </c>
      <c r="T1020" t="s">
        <v>3059</v>
      </c>
      <c r="U1020" t="s">
        <v>4049</v>
      </c>
      <c r="V1020" t="s">
        <v>4031</v>
      </c>
      <c r="W1020" t="s">
        <v>4043</v>
      </c>
      <c r="X1020" t="s">
        <v>3270</v>
      </c>
      <c r="Y1020" t="s">
        <v>4238</v>
      </c>
      <c r="Z1020" t="s">
        <v>3283</v>
      </c>
      <c r="AA1020" t="s">
        <v>4357</v>
      </c>
      <c r="AB1020" t="s">
        <v>4303</v>
      </c>
      <c r="AC1020" t="s">
        <v>4036</v>
      </c>
      <c r="AD1020" t="s">
        <v>4018</v>
      </c>
      <c r="AE1020" t="s">
        <v>3060</v>
      </c>
      <c r="AF1020" t="s">
        <v>3271</v>
      </c>
      <c r="AG1020" t="s">
        <v>3265</v>
      </c>
      <c r="AH1020" t="s">
        <v>1220</v>
      </c>
      <c r="AI1020" t="s">
        <v>3074</v>
      </c>
      <c r="AJ1020" t="s">
        <v>3284</v>
      </c>
      <c r="AK1020" t="s">
        <v>3274</v>
      </c>
      <c r="AL1020" t="s">
        <v>3275</v>
      </c>
      <c r="AM1020" t="s">
        <v>3028</v>
      </c>
      <c r="AN1020" t="s">
        <v>3063</v>
      </c>
    </row>
    <row r="1021" spans="1:40" x14ac:dyDescent="0.25">
      <c r="A1021">
        <v>1144197107</v>
      </c>
      <c r="B1021">
        <v>16221</v>
      </c>
      <c r="C1021" t="s">
        <v>6634</v>
      </c>
      <c r="D1021" t="s">
        <v>3298</v>
      </c>
      <c r="E1021" s="8">
        <v>41901</v>
      </c>
      <c r="F1021" t="s">
        <v>3298</v>
      </c>
      <c r="G1021" t="s">
        <v>4024</v>
      </c>
      <c r="H1021" s="8">
        <v>45813</v>
      </c>
      <c r="I1021" s="8">
        <v>219512</v>
      </c>
      <c r="J1021" t="s">
        <v>3041</v>
      </c>
      <c r="K1021" s="8">
        <v>219512</v>
      </c>
      <c r="M1021">
        <v>220</v>
      </c>
      <c r="N1021">
        <v>100</v>
      </c>
      <c r="O1021" t="s">
        <v>4038</v>
      </c>
      <c r="P1021" t="s">
        <v>4177</v>
      </c>
      <c r="Q1021" t="s">
        <v>4076</v>
      </c>
      <c r="R1021" t="s">
        <v>6635</v>
      </c>
      <c r="S1021" t="s">
        <v>3100</v>
      </c>
      <c r="T1021" t="s">
        <v>3059</v>
      </c>
      <c r="U1021" t="s">
        <v>4114</v>
      </c>
      <c r="V1021" t="s">
        <v>4356</v>
      </c>
      <c r="W1021" t="s">
        <v>4043</v>
      </c>
      <c r="X1021" t="s">
        <v>5013</v>
      </c>
      <c r="Y1021" t="s">
        <v>5014</v>
      </c>
      <c r="Z1021" t="s">
        <v>3283</v>
      </c>
      <c r="AA1021" t="s">
        <v>4357</v>
      </c>
      <c r="AB1021" t="s">
        <v>4303</v>
      </c>
      <c r="AC1021" t="s">
        <v>4036</v>
      </c>
      <c r="AD1021" t="s">
        <v>4018</v>
      </c>
      <c r="AE1021" t="s">
        <v>3060</v>
      </c>
      <c r="AF1021" t="s">
        <v>4934</v>
      </c>
      <c r="AG1021" t="s">
        <v>3298</v>
      </c>
      <c r="AH1021" t="s">
        <v>1220</v>
      </c>
      <c r="AI1021" t="s">
        <v>3074</v>
      </c>
      <c r="AJ1021" t="s">
        <v>3284</v>
      </c>
      <c r="AK1021" t="s">
        <v>3274</v>
      </c>
      <c r="AL1021" t="s">
        <v>3275</v>
      </c>
      <c r="AM1021" t="s">
        <v>3028</v>
      </c>
      <c r="AN1021" t="s">
        <v>3063</v>
      </c>
    </row>
    <row r="1022" spans="1:40" x14ac:dyDescent="0.25">
      <c r="A1022">
        <v>1085298350</v>
      </c>
      <c r="B1022">
        <v>16187</v>
      </c>
      <c r="C1022" t="s">
        <v>6653</v>
      </c>
      <c r="D1022" t="s">
        <v>5010</v>
      </c>
      <c r="E1022" s="8">
        <v>40395</v>
      </c>
      <c r="F1022" t="s">
        <v>5010</v>
      </c>
      <c r="G1022" t="s">
        <v>4024</v>
      </c>
      <c r="H1022" s="8">
        <v>45814</v>
      </c>
      <c r="I1022" s="8">
        <v>219512</v>
      </c>
      <c r="J1022" t="s">
        <v>3041</v>
      </c>
      <c r="K1022" s="8">
        <v>219512</v>
      </c>
      <c r="M1022">
        <v>220</v>
      </c>
      <c r="N1022">
        <v>100</v>
      </c>
      <c r="O1022" t="s">
        <v>4025</v>
      </c>
      <c r="P1022" t="s">
        <v>4496</v>
      </c>
      <c r="Q1022" t="s">
        <v>4076</v>
      </c>
      <c r="R1022" t="s">
        <v>6654</v>
      </c>
      <c r="S1022" t="s">
        <v>5176</v>
      </c>
      <c r="T1022" t="s">
        <v>3059</v>
      </c>
      <c r="U1022" t="s">
        <v>5012</v>
      </c>
      <c r="V1022" t="s">
        <v>4356</v>
      </c>
      <c r="W1022" t="s">
        <v>4043</v>
      </c>
      <c r="X1022" t="s">
        <v>3270</v>
      </c>
      <c r="Y1022" t="s">
        <v>4238</v>
      </c>
      <c r="Z1022" t="s">
        <v>3272</v>
      </c>
      <c r="AA1022" t="s">
        <v>4348</v>
      </c>
      <c r="AB1022" t="s">
        <v>4322</v>
      </c>
      <c r="AC1022" t="s">
        <v>4036</v>
      </c>
      <c r="AD1022" t="s">
        <v>4018</v>
      </c>
      <c r="AE1022" t="s">
        <v>3060</v>
      </c>
      <c r="AF1022" t="s">
        <v>3271</v>
      </c>
      <c r="AG1022" t="s">
        <v>3265</v>
      </c>
      <c r="AH1022" t="s">
        <v>797</v>
      </c>
      <c r="AI1022" t="s">
        <v>3048</v>
      </c>
      <c r="AJ1022" t="s">
        <v>3273</v>
      </c>
      <c r="AK1022" t="s">
        <v>3274</v>
      </c>
      <c r="AL1022" t="s">
        <v>3275</v>
      </c>
      <c r="AM1022" t="s">
        <v>3028</v>
      </c>
      <c r="AN1022" t="s">
        <v>3063</v>
      </c>
    </row>
    <row r="1023" spans="1:40" x14ac:dyDescent="0.25">
      <c r="A1023">
        <v>1097304944</v>
      </c>
      <c r="B1023">
        <v>16189</v>
      </c>
      <c r="C1023" t="s">
        <v>6650</v>
      </c>
      <c r="D1023" t="s">
        <v>6651</v>
      </c>
      <c r="E1023" s="8">
        <v>40730</v>
      </c>
      <c r="F1023" t="s">
        <v>6646</v>
      </c>
      <c r="G1023" t="s">
        <v>4024</v>
      </c>
      <c r="H1023" s="8">
        <v>45814</v>
      </c>
      <c r="I1023" s="8">
        <v>219512</v>
      </c>
      <c r="J1023" t="s">
        <v>3041</v>
      </c>
      <c r="K1023" s="8">
        <v>219512</v>
      </c>
      <c r="M1023">
        <v>220</v>
      </c>
      <c r="N1023">
        <v>100</v>
      </c>
      <c r="O1023" t="s">
        <v>4038</v>
      </c>
      <c r="P1023" t="s">
        <v>4055</v>
      </c>
      <c r="Q1023" t="s">
        <v>4027</v>
      </c>
      <c r="R1023" t="s">
        <v>6652</v>
      </c>
      <c r="S1023" t="s">
        <v>5176</v>
      </c>
      <c r="T1023" t="s">
        <v>3059</v>
      </c>
      <c r="U1023" t="s">
        <v>5170</v>
      </c>
      <c r="V1023" t="s">
        <v>4356</v>
      </c>
      <c r="W1023" t="s">
        <v>4043</v>
      </c>
      <c r="X1023" t="s">
        <v>3270</v>
      </c>
      <c r="Y1023" t="s">
        <v>4238</v>
      </c>
      <c r="Z1023" t="s">
        <v>3272</v>
      </c>
      <c r="AA1023" t="s">
        <v>4348</v>
      </c>
      <c r="AB1023" t="s">
        <v>4322</v>
      </c>
      <c r="AC1023" t="s">
        <v>4036</v>
      </c>
      <c r="AD1023" t="s">
        <v>4018</v>
      </c>
      <c r="AE1023" t="s">
        <v>3060</v>
      </c>
      <c r="AF1023" t="s">
        <v>3271</v>
      </c>
      <c r="AG1023" t="s">
        <v>3265</v>
      </c>
      <c r="AH1023" t="s">
        <v>797</v>
      </c>
      <c r="AI1023" t="s">
        <v>3048</v>
      </c>
      <c r="AJ1023" t="s">
        <v>3273</v>
      </c>
      <c r="AK1023" t="s">
        <v>3274</v>
      </c>
      <c r="AL1023" t="s">
        <v>3275</v>
      </c>
      <c r="AM1023" t="s">
        <v>3028</v>
      </c>
      <c r="AN1023" t="s">
        <v>3063</v>
      </c>
    </row>
    <row r="1024" spans="1:40" x14ac:dyDescent="0.25">
      <c r="A1024">
        <v>87069427</v>
      </c>
      <c r="B1024">
        <v>16199</v>
      </c>
      <c r="C1024" t="s">
        <v>6648</v>
      </c>
      <c r="D1024" t="s">
        <v>5010</v>
      </c>
      <c r="E1024" s="8">
        <v>37785</v>
      </c>
      <c r="F1024" t="s">
        <v>5010</v>
      </c>
      <c r="G1024" t="s">
        <v>4024</v>
      </c>
      <c r="H1024" s="8">
        <v>45814</v>
      </c>
      <c r="I1024" s="8">
        <v>219512</v>
      </c>
      <c r="J1024" t="s">
        <v>3041</v>
      </c>
      <c r="K1024" s="8">
        <v>219512</v>
      </c>
      <c r="M1024">
        <v>220</v>
      </c>
      <c r="N1024">
        <v>100</v>
      </c>
      <c r="O1024" t="s">
        <v>4038</v>
      </c>
      <c r="P1024" t="s">
        <v>4086</v>
      </c>
      <c r="Q1024" t="s">
        <v>4027</v>
      </c>
      <c r="R1024" t="s">
        <v>6649</v>
      </c>
      <c r="S1024" t="s">
        <v>5169</v>
      </c>
      <c r="T1024" t="s">
        <v>3059</v>
      </c>
      <c r="U1024" t="s">
        <v>5012</v>
      </c>
      <c r="V1024" t="s">
        <v>4356</v>
      </c>
      <c r="W1024" t="s">
        <v>4043</v>
      </c>
      <c r="X1024" t="s">
        <v>3270</v>
      </c>
      <c r="Y1024" t="s">
        <v>4238</v>
      </c>
      <c r="Z1024" t="s">
        <v>3272</v>
      </c>
      <c r="AA1024" t="s">
        <v>4348</v>
      </c>
      <c r="AB1024" t="s">
        <v>4322</v>
      </c>
      <c r="AC1024" t="s">
        <v>4036</v>
      </c>
      <c r="AD1024" t="s">
        <v>4018</v>
      </c>
      <c r="AE1024" t="s">
        <v>3060</v>
      </c>
      <c r="AF1024" t="s">
        <v>3271</v>
      </c>
      <c r="AG1024" t="s">
        <v>3265</v>
      </c>
      <c r="AH1024" t="s">
        <v>797</v>
      </c>
      <c r="AI1024" t="s">
        <v>3048</v>
      </c>
      <c r="AJ1024" t="s">
        <v>3273</v>
      </c>
      <c r="AK1024" t="s">
        <v>3274</v>
      </c>
      <c r="AL1024" t="s">
        <v>3275</v>
      </c>
      <c r="AM1024" t="s">
        <v>3028</v>
      </c>
      <c r="AN1024" t="s">
        <v>3063</v>
      </c>
    </row>
    <row r="1025" spans="1:40" x14ac:dyDescent="0.25">
      <c r="A1025">
        <v>1049024827</v>
      </c>
      <c r="B1025">
        <v>16202</v>
      </c>
      <c r="C1025" t="s">
        <v>6640</v>
      </c>
      <c r="D1025" t="s">
        <v>6641</v>
      </c>
      <c r="E1025" s="8">
        <v>40182</v>
      </c>
      <c r="F1025" t="s">
        <v>6642</v>
      </c>
      <c r="G1025" t="s">
        <v>4024</v>
      </c>
      <c r="H1025" s="8">
        <v>45814</v>
      </c>
      <c r="I1025" s="8">
        <v>219512</v>
      </c>
      <c r="J1025" t="s">
        <v>3041</v>
      </c>
      <c r="K1025" s="8">
        <v>219512</v>
      </c>
      <c r="M1025">
        <v>220</v>
      </c>
      <c r="N1025">
        <v>100</v>
      </c>
      <c r="O1025" t="s">
        <v>4038</v>
      </c>
      <c r="P1025" t="s">
        <v>4086</v>
      </c>
      <c r="Q1025" t="s">
        <v>4027</v>
      </c>
      <c r="R1025" t="s">
        <v>6643</v>
      </c>
      <c r="S1025" t="s">
        <v>5169</v>
      </c>
      <c r="T1025" t="s">
        <v>3059</v>
      </c>
      <c r="U1025" t="s">
        <v>6644</v>
      </c>
      <c r="V1025" t="s">
        <v>4356</v>
      </c>
      <c r="W1025" t="s">
        <v>4043</v>
      </c>
      <c r="X1025" t="s">
        <v>3270</v>
      </c>
      <c r="Y1025" t="s">
        <v>4238</v>
      </c>
      <c r="Z1025" t="s">
        <v>3272</v>
      </c>
      <c r="AA1025" t="s">
        <v>4348</v>
      </c>
      <c r="AB1025" t="s">
        <v>4322</v>
      </c>
      <c r="AC1025" t="s">
        <v>4036</v>
      </c>
      <c r="AD1025" t="s">
        <v>4018</v>
      </c>
      <c r="AE1025" t="s">
        <v>3060</v>
      </c>
      <c r="AF1025" t="s">
        <v>3271</v>
      </c>
      <c r="AG1025" t="s">
        <v>3265</v>
      </c>
      <c r="AH1025" t="s">
        <v>797</v>
      </c>
      <c r="AI1025" t="s">
        <v>3048</v>
      </c>
      <c r="AJ1025" t="s">
        <v>3273</v>
      </c>
      <c r="AK1025" t="s">
        <v>3274</v>
      </c>
      <c r="AL1025" t="s">
        <v>3275</v>
      </c>
      <c r="AM1025" t="s">
        <v>3028</v>
      </c>
      <c r="AN1025" t="s">
        <v>3063</v>
      </c>
    </row>
    <row r="1026" spans="1:40" x14ac:dyDescent="0.25">
      <c r="A1026">
        <v>2000007386</v>
      </c>
      <c r="B1026">
        <v>16203</v>
      </c>
      <c r="C1026" t="s">
        <v>6645</v>
      </c>
      <c r="D1026" t="s">
        <v>5167</v>
      </c>
      <c r="E1026" s="8">
        <v>44539</v>
      </c>
      <c r="F1026" t="s">
        <v>6646</v>
      </c>
      <c r="G1026" t="s">
        <v>4024</v>
      </c>
      <c r="H1026" s="8">
        <v>45814</v>
      </c>
      <c r="I1026" s="8">
        <v>219512</v>
      </c>
      <c r="J1026" t="s">
        <v>3041</v>
      </c>
      <c r="K1026" s="8">
        <v>219512</v>
      </c>
      <c r="M1026">
        <v>220</v>
      </c>
      <c r="N1026">
        <v>100</v>
      </c>
      <c r="O1026" t="s">
        <v>4025</v>
      </c>
      <c r="P1026" t="s">
        <v>4055</v>
      </c>
      <c r="Q1026" t="s">
        <v>4007</v>
      </c>
      <c r="R1026" t="s">
        <v>6647</v>
      </c>
      <c r="S1026" t="s">
        <v>5169</v>
      </c>
      <c r="T1026" t="s">
        <v>3059</v>
      </c>
      <c r="U1026" t="s">
        <v>5170</v>
      </c>
      <c r="V1026" t="s">
        <v>4356</v>
      </c>
      <c r="W1026" t="s">
        <v>4043</v>
      </c>
      <c r="X1026" t="s">
        <v>3270</v>
      </c>
      <c r="Y1026" t="s">
        <v>4238</v>
      </c>
      <c r="Z1026" t="s">
        <v>3272</v>
      </c>
      <c r="AA1026" t="s">
        <v>4348</v>
      </c>
      <c r="AB1026" t="s">
        <v>4322</v>
      </c>
      <c r="AC1026" t="s">
        <v>4036</v>
      </c>
      <c r="AD1026" t="s">
        <v>4018</v>
      </c>
      <c r="AE1026" t="s">
        <v>3060</v>
      </c>
      <c r="AF1026" t="s">
        <v>3271</v>
      </c>
      <c r="AG1026" t="s">
        <v>3265</v>
      </c>
      <c r="AH1026" t="s">
        <v>797</v>
      </c>
      <c r="AI1026" t="s">
        <v>3048</v>
      </c>
      <c r="AJ1026" t="s">
        <v>3273</v>
      </c>
      <c r="AK1026" t="s">
        <v>3274</v>
      </c>
      <c r="AL1026" t="s">
        <v>3275</v>
      </c>
      <c r="AM1026" t="s">
        <v>3028</v>
      </c>
      <c r="AN1026" t="s">
        <v>3063</v>
      </c>
    </row>
    <row r="1027" spans="1:40" x14ac:dyDescent="0.25">
      <c r="A1027">
        <v>1152204679</v>
      </c>
      <c r="B1027">
        <v>16227</v>
      </c>
      <c r="C1027" t="s">
        <v>6638</v>
      </c>
      <c r="D1027" t="s">
        <v>3265</v>
      </c>
      <c r="E1027" s="8">
        <v>41059</v>
      </c>
      <c r="F1027" t="s">
        <v>3265</v>
      </c>
      <c r="G1027" t="s">
        <v>4024</v>
      </c>
      <c r="H1027" s="8">
        <v>45814</v>
      </c>
      <c r="I1027" s="8">
        <v>219512</v>
      </c>
      <c r="J1027" t="s">
        <v>3041</v>
      </c>
      <c r="K1027" s="8">
        <v>219512</v>
      </c>
      <c r="M1027">
        <v>220</v>
      </c>
      <c r="N1027">
        <v>100</v>
      </c>
      <c r="O1027" t="s">
        <v>4038</v>
      </c>
      <c r="P1027" t="s">
        <v>4177</v>
      </c>
      <c r="Q1027" t="s">
        <v>4027</v>
      </c>
      <c r="R1027" t="s">
        <v>6639</v>
      </c>
      <c r="S1027" t="s">
        <v>4101</v>
      </c>
      <c r="T1027" t="s">
        <v>3059</v>
      </c>
      <c r="U1027" t="s">
        <v>4049</v>
      </c>
      <c r="V1027" t="s">
        <v>4031</v>
      </c>
      <c r="W1027" t="s">
        <v>4043</v>
      </c>
      <c r="X1027" t="s">
        <v>3270</v>
      </c>
      <c r="Y1027" t="s">
        <v>4238</v>
      </c>
      <c r="Z1027" t="s">
        <v>3283</v>
      </c>
      <c r="AA1027" t="s">
        <v>4357</v>
      </c>
      <c r="AB1027" t="s">
        <v>4303</v>
      </c>
      <c r="AC1027" t="s">
        <v>4036</v>
      </c>
      <c r="AD1027" t="s">
        <v>4018</v>
      </c>
      <c r="AE1027" t="s">
        <v>3060</v>
      </c>
      <c r="AF1027" t="s">
        <v>3271</v>
      </c>
      <c r="AG1027" t="s">
        <v>3265</v>
      </c>
      <c r="AH1027" t="s">
        <v>1220</v>
      </c>
      <c r="AI1027" t="s">
        <v>3074</v>
      </c>
      <c r="AJ1027" t="s">
        <v>3284</v>
      </c>
      <c r="AK1027" t="s">
        <v>3274</v>
      </c>
      <c r="AL1027" t="s">
        <v>3275</v>
      </c>
      <c r="AM1027" t="s">
        <v>3028</v>
      </c>
      <c r="AN1027" t="s">
        <v>3063</v>
      </c>
    </row>
    <row r="1028" spans="1:40" x14ac:dyDescent="0.25">
      <c r="A1028">
        <v>1098608852</v>
      </c>
      <c r="B1028">
        <v>16207</v>
      </c>
      <c r="C1028" t="s">
        <v>6655</v>
      </c>
      <c r="D1028" t="s">
        <v>5166</v>
      </c>
      <c r="E1028" s="8">
        <v>38035</v>
      </c>
      <c r="F1028" t="s">
        <v>6271</v>
      </c>
      <c r="G1028" t="s">
        <v>4024</v>
      </c>
      <c r="H1028" s="8">
        <v>45817</v>
      </c>
      <c r="I1028" s="8">
        <v>219512</v>
      </c>
      <c r="J1028" t="s">
        <v>3041</v>
      </c>
      <c r="K1028" s="8">
        <v>219512</v>
      </c>
      <c r="M1028">
        <v>220</v>
      </c>
      <c r="N1028">
        <v>100</v>
      </c>
      <c r="O1028" t="s">
        <v>4038</v>
      </c>
      <c r="P1028" t="s">
        <v>4006</v>
      </c>
      <c r="Q1028" t="s">
        <v>4076</v>
      </c>
      <c r="R1028" t="s">
        <v>6656</v>
      </c>
      <c r="S1028" t="s">
        <v>5169</v>
      </c>
      <c r="T1028" t="s">
        <v>3059</v>
      </c>
      <c r="U1028" t="s">
        <v>5170</v>
      </c>
      <c r="V1028" t="s">
        <v>4356</v>
      </c>
      <c r="W1028" t="s">
        <v>4043</v>
      </c>
      <c r="X1028" t="s">
        <v>3270</v>
      </c>
      <c r="Y1028" t="s">
        <v>4238</v>
      </c>
      <c r="Z1028" t="s">
        <v>3272</v>
      </c>
      <c r="AA1028" t="s">
        <v>4348</v>
      </c>
      <c r="AB1028" t="s">
        <v>4322</v>
      </c>
      <c r="AC1028" t="s">
        <v>4036</v>
      </c>
      <c r="AD1028" t="s">
        <v>4018</v>
      </c>
      <c r="AE1028" t="s">
        <v>3060</v>
      </c>
      <c r="AF1028" t="s">
        <v>3271</v>
      </c>
      <c r="AG1028" t="s">
        <v>3265</v>
      </c>
      <c r="AH1028" t="s">
        <v>797</v>
      </c>
      <c r="AI1028" t="s">
        <v>3048</v>
      </c>
      <c r="AJ1028" t="s">
        <v>3273</v>
      </c>
      <c r="AK1028" t="s">
        <v>3274</v>
      </c>
      <c r="AL1028" t="s">
        <v>3275</v>
      </c>
      <c r="AM1028" t="s">
        <v>3028</v>
      </c>
      <c r="AN1028" t="s">
        <v>3063</v>
      </c>
    </row>
    <row r="1029" spans="1:40" x14ac:dyDescent="0.25">
      <c r="A1029">
        <v>1013103168</v>
      </c>
      <c r="B1029">
        <v>16162</v>
      </c>
      <c r="C1029" t="s">
        <v>6659</v>
      </c>
      <c r="D1029" t="s">
        <v>6660</v>
      </c>
      <c r="E1029" s="8">
        <v>44942</v>
      </c>
      <c r="F1029" t="s">
        <v>4004</v>
      </c>
      <c r="G1029" t="s">
        <v>4024</v>
      </c>
      <c r="H1029" s="8">
        <v>45818</v>
      </c>
      <c r="I1029" s="8">
        <v>219512</v>
      </c>
      <c r="J1029" t="s">
        <v>3041</v>
      </c>
      <c r="K1029" s="8">
        <v>219512</v>
      </c>
      <c r="M1029">
        <v>220</v>
      </c>
      <c r="N1029">
        <v>100</v>
      </c>
      <c r="O1029" t="s">
        <v>4067</v>
      </c>
      <c r="P1029" t="s">
        <v>4006</v>
      </c>
      <c r="Q1029" t="s">
        <v>4007</v>
      </c>
      <c r="R1029" t="s">
        <v>6661</v>
      </c>
      <c r="S1029" t="s">
        <v>6396</v>
      </c>
      <c r="T1029" t="s">
        <v>3085</v>
      </c>
      <c r="U1029" t="s">
        <v>4063</v>
      </c>
      <c r="V1029" t="s">
        <v>4011</v>
      </c>
      <c r="W1029" t="s">
        <v>4043</v>
      </c>
      <c r="X1029" t="s">
        <v>4032</v>
      </c>
      <c r="Y1029" t="s">
        <v>4033</v>
      </c>
      <c r="Z1029" t="s">
        <v>4071</v>
      </c>
      <c r="AA1029" t="s">
        <v>4072</v>
      </c>
      <c r="AB1029" t="s">
        <v>4073</v>
      </c>
      <c r="AC1029" t="s">
        <v>4017</v>
      </c>
      <c r="AD1029" t="s">
        <v>4018</v>
      </c>
      <c r="AE1029" t="s">
        <v>3060</v>
      </c>
      <c r="AF1029" t="s">
        <v>3282</v>
      </c>
      <c r="AG1029" t="s">
        <v>3258</v>
      </c>
      <c r="AH1029" t="s">
        <v>895</v>
      </c>
      <c r="AI1029" t="s">
        <v>3074</v>
      </c>
      <c r="AJ1029" t="s">
        <v>4074</v>
      </c>
      <c r="AK1029" t="s">
        <v>3274</v>
      </c>
      <c r="AL1029" t="s">
        <v>3275</v>
      </c>
      <c r="AM1029" t="s">
        <v>3028</v>
      </c>
      <c r="AN1029" t="s">
        <v>3307</v>
      </c>
    </row>
    <row r="1030" spans="1:40" x14ac:dyDescent="0.25">
      <c r="A1030">
        <v>94536142</v>
      </c>
      <c r="B1030">
        <v>16163</v>
      </c>
      <c r="C1030" t="s">
        <v>6657</v>
      </c>
      <c r="D1030" t="s">
        <v>3298</v>
      </c>
      <c r="E1030" s="8">
        <v>37334</v>
      </c>
      <c r="F1030" t="s">
        <v>3298</v>
      </c>
      <c r="G1030" t="s">
        <v>4024</v>
      </c>
      <c r="H1030" s="8">
        <v>45818</v>
      </c>
      <c r="I1030" s="8">
        <v>219512</v>
      </c>
      <c r="J1030" t="s">
        <v>3041</v>
      </c>
      <c r="K1030" s="8">
        <v>219512</v>
      </c>
      <c r="M1030">
        <v>220</v>
      </c>
      <c r="N1030">
        <v>100</v>
      </c>
      <c r="O1030" t="s">
        <v>4067</v>
      </c>
      <c r="P1030" t="s">
        <v>4496</v>
      </c>
      <c r="Q1030" t="s">
        <v>4027</v>
      </c>
      <c r="R1030" t="s">
        <v>6658</v>
      </c>
      <c r="S1030" t="s">
        <v>4029</v>
      </c>
      <c r="T1030" t="s">
        <v>3063</v>
      </c>
      <c r="U1030" t="s">
        <v>4114</v>
      </c>
      <c r="V1030" t="s">
        <v>4042</v>
      </c>
      <c r="W1030" t="s">
        <v>4043</v>
      </c>
      <c r="X1030" t="s">
        <v>3303</v>
      </c>
      <c r="Y1030" t="s">
        <v>4115</v>
      </c>
      <c r="Z1030" t="s">
        <v>2796</v>
      </c>
      <c r="AA1030" t="s">
        <v>4251</v>
      </c>
      <c r="AB1030" t="s">
        <v>4118</v>
      </c>
      <c r="AC1030" t="s">
        <v>4036</v>
      </c>
      <c r="AD1030" t="s">
        <v>4018</v>
      </c>
      <c r="AE1030" t="s">
        <v>3060</v>
      </c>
      <c r="AF1030" t="s">
        <v>3304</v>
      </c>
      <c r="AG1030" t="s">
        <v>3298</v>
      </c>
      <c r="AH1030" t="s">
        <v>815</v>
      </c>
      <c r="AI1030" t="s">
        <v>3074</v>
      </c>
      <c r="AJ1030" t="s">
        <v>3073</v>
      </c>
      <c r="AK1030" t="s">
        <v>3274</v>
      </c>
      <c r="AL1030" t="s">
        <v>3275</v>
      </c>
      <c r="AM1030" t="s">
        <v>3028</v>
      </c>
      <c r="AN1030" t="s">
        <v>3063</v>
      </c>
    </row>
    <row r="1031" spans="1:40" x14ac:dyDescent="0.25">
      <c r="A1031">
        <v>1062296774</v>
      </c>
      <c r="B1031">
        <v>16190</v>
      </c>
      <c r="C1031" t="s">
        <v>6668</v>
      </c>
      <c r="D1031" t="s">
        <v>6669</v>
      </c>
      <c r="E1031" s="8">
        <v>39793</v>
      </c>
      <c r="F1031" t="s">
        <v>6669</v>
      </c>
      <c r="G1031" t="s">
        <v>4024</v>
      </c>
      <c r="H1031" s="8">
        <v>45818</v>
      </c>
      <c r="I1031" s="8">
        <v>219512</v>
      </c>
      <c r="J1031" t="s">
        <v>3041</v>
      </c>
      <c r="K1031" s="8">
        <v>219512</v>
      </c>
      <c r="M1031">
        <v>220</v>
      </c>
      <c r="N1031">
        <v>100</v>
      </c>
      <c r="O1031" t="s">
        <v>4038</v>
      </c>
      <c r="P1031" t="s">
        <v>4086</v>
      </c>
      <c r="Q1031" t="s">
        <v>4027</v>
      </c>
      <c r="R1031" t="s">
        <v>6670</v>
      </c>
      <c r="S1031" t="s">
        <v>5176</v>
      </c>
      <c r="T1031" t="s">
        <v>3059</v>
      </c>
      <c r="U1031" t="s">
        <v>5108</v>
      </c>
      <c r="V1031" t="s">
        <v>4356</v>
      </c>
      <c r="W1031" t="s">
        <v>4043</v>
      </c>
      <c r="X1031" t="s">
        <v>3270</v>
      </c>
      <c r="Y1031" t="s">
        <v>4238</v>
      </c>
      <c r="Z1031" t="s">
        <v>3272</v>
      </c>
      <c r="AA1031" t="s">
        <v>4348</v>
      </c>
      <c r="AB1031" t="s">
        <v>4322</v>
      </c>
      <c r="AC1031" t="s">
        <v>4036</v>
      </c>
      <c r="AD1031" t="s">
        <v>4018</v>
      </c>
      <c r="AE1031" t="s">
        <v>3060</v>
      </c>
      <c r="AF1031" t="s">
        <v>3271</v>
      </c>
      <c r="AG1031" t="s">
        <v>3265</v>
      </c>
      <c r="AH1031" t="s">
        <v>797</v>
      </c>
      <c r="AI1031" t="s">
        <v>3048</v>
      </c>
      <c r="AJ1031" t="s">
        <v>3273</v>
      </c>
      <c r="AK1031" t="s">
        <v>3274</v>
      </c>
      <c r="AL1031" t="s">
        <v>3275</v>
      </c>
      <c r="AM1031" t="s">
        <v>3028</v>
      </c>
      <c r="AN1031" t="s">
        <v>3063</v>
      </c>
    </row>
    <row r="1032" spans="1:40" x14ac:dyDescent="0.25">
      <c r="A1032">
        <v>1061704908</v>
      </c>
      <c r="B1032">
        <v>16191</v>
      </c>
      <c r="C1032" t="s">
        <v>6666</v>
      </c>
      <c r="D1032" t="s">
        <v>4561</v>
      </c>
      <c r="E1032" s="8">
        <v>38754</v>
      </c>
      <c r="F1032" t="s">
        <v>4561</v>
      </c>
      <c r="G1032" t="s">
        <v>4024</v>
      </c>
      <c r="H1032" s="8">
        <v>45818</v>
      </c>
      <c r="I1032" s="8">
        <v>219512</v>
      </c>
      <c r="J1032" t="s">
        <v>3041</v>
      </c>
      <c r="K1032" s="8">
        <v>219512</v>
      </c>
      <c r="M1032">
        <v>220</v>
      </c>
      <c r="N1032">
        <v>100</v>
      </c>
      <c r="O1032" t="s">
        <v>4038</v>
      </c>
      <c r="P1032" t="s">
        <v>4006</v>
      </c>
      <c r="Q1032" t="s">
        <v>4046</v>
      </c>
      <c r="R1032" t="s">
        <v>6667</v>
      </c>
      <c r="S1032" t="s">
        <v>5176</v>
      </c>
      <c r="T1032" t="s">
        <v>3059</v>
      </c>
      <c r="U1032" t="s">
        <v>5108</v>
      </c>
      <c r="V1032" t="s">
        <v>4356</v>
      </c>
      <c r="W1032" t="s">
        <v>4043</v>
      </c>
      <c r="X1032" t="s">
        <v>3270</v>
      </c>
      <c r="Y1032" t="s">
        <v>4238</v>
      </c>
      <c r="Z1032" t="s">
        <v>3272</v>
      </c>
      <c r="AA1032" t="s">
        <v>4348</v>
      </c>
      <c r="AB1032" t="s">
        <v>4322</v>
      </c>
      <c r="AC1032" t="s">
        <v>4036</v>
      </c>
      <c r="AD1032" t="s">
        <v>4018</v>
      </c>
      <c r="AE1032" t="s">
        <v>3060</v>
      </c>
      <c r="AF1032" t="s">
        <v>3271</v>
      </c>
      <c r="AG1032" t="s">
        <v>3265</v>
      </c>
      <c r="AH1032" t="s">
        <v>797</v>
      </c>
      <c r="AI1032" t="s">
        <v>3048</v>
      </c>
      <c r="AJ1032" t="s">
        <v>3273</v>
      </c>
      <c r="AK1032" t="s">
        <v>3274</v>
      </c>
      <c r="AL1032" t="s">
        <v>3275</v>
      </c>
      <c r="AM1032" t="s">
        <v>3028</v>
      </c>
      <c r="AN1032" t="s">
        <v>3063</v>
      </c>
    </row>
    <row r="1033" spans="1:40" x14ac:dyDescent="0.25">
      <c r="A1033">
        <v>1054563125</v>
      </c>
      <c r="B1033">
        <v>16192</v>
      </c>
      <c r="C1033" t="s">
        <v>6664</v>
      </c>
      <c r="D1033" t="s">
        <v>5453</v>
      </c>
      <c r="E1033" s="8">
        <v>41416</v>
      </c>
      <c r="F1033" t="s">
        <v>5453</v>
      </c>
      <c r="G1033" t="s">
        <v>4024</v>
      </c>
      <c r="H1033" s="8">
        <v>45818</v>
      </c>
      <c r="I1033" s="8">
        <v>219512</v>
      </c>
      <c r="J1033" t="s">
        <v>3041</v>
      </c>
      <c r="K1033" s="8">
        <v>219512</v>
      </c>
      <c r="M1033">
        <v>220</v>
      </c>
      <c r="N1033">
        <v>100</v>
      </c>
      <c r="O1033" t="s">
        <v>4025</v>
      </c>
      <c r="P1033" t="s">
        <v>4086</v>
      </c>
      <c r="Q1033" t="s">
        <v>4007</v>
      </c>
      <c r="R1033" t="s">
        <v>6665</v>
      </c>
      <c r="S1033" t="s">
        <v>5176</v>
      </c>
      <c r="T1033" t="s">
        <v>3059</v>
      </c>
      <c r="U1033" t="s">
        <v>4387</v>
      </c>
      <c r="V1033" t="s">
        <v>4356</v>
      </c>
      <c r="W1033" t="s">
        <v>4043</v>
      </c>
      <c r="X1033" t="s">
        <v>3270</v>
      </c>
      <c r="Y1033" t="s">
        <v>4238</v>
      </c>
      <c r="Z1033" t="s">
        <v>3272</v>
      </c>
      <c r="AA1033" t="s">
        <v>4348</v>
      </c>
      <c r="AB1033" t="s">
        <v>4322</v>
      </c>
      <c r="AC1033" t="s">
        <v>4036</v>
      </c>
      <c r="AD1033" t="s">
        <v>4018</v>
      </c>
      <c r="AE1033" t="s">
        <v>3060</v>
      </c>
      <c r="AF1033" t="s">
        <v>3271</v>
      </c>
      <c r="AG1033" t="s">
        <v>3265</v>
      </c>
      <c r="AH1033" t="s">
        <v>797</v>
      </c>
      <c r="AI1033" t="s">
        <v>3048</v>
      </c>
      <c r="AJ1033" t="s">
        <v>3273</v>
      </c>
      <c r="AK1033" t="s">
        <v>3274</v>
      </c>
      <c r="AL1033" t="s">
        <v>3275</v>
      </c>
      <c r="AM1033" t="s">
        <v>3028</v>
      </c>
      <c r="AN1033" t="s">
        <v>3063</v>
      </c>
    </row>
    <row r="1034" spans="1:40" x14ac:dyDescent="0.25">
      <c r="A1034">
        <v>1096645653</v>
      </c>
      <c r="B1034">
        <v>16209</v>
      </c>
      <c r="C1034" t="s">
        <v>6662</v>
      </c>
      <c r="D1034" t="s">
        <v>5275</v>
      </c>
      <c r="E1034" s="8">
        <v>40415</v>
      </c>
      <c r="F1034" t="s">
        <v>5053</v>
      </c>
      <c r="G1034" t="s">
        <v>4024</v>
      </c>
      <c r="H1034" s="8">
        <v>45818</v>
      </c>
      <c r="I1034" s="8">
        <v>219512</v>
      </c>
      <c r="J1034" t="s">
        <v>3041</v>
      </c>
      <c r="K1034" s="8">
        <v>219512</v>
      </c>
      <c r="M1034">
        <v>220</v>
      </c>
      <c r="N1034">
        <v>100</v>
      </c>
      <c r="O1034" t="s">
        <v>4038</v>
      </c>
      <c r="P1034" t="s">
        <v>4006</v>
      </c>
      <c r="Q1034" t="s">
        <v>4027</v>
      </c>
      <c r="R1034" t="s">
        <v>6663</v>
      </c>
      <c r="S1034" t="s">
        <v>5169</v>
      </c>
      <c r="T1034" t="s">
        <v>3059</v>
      </c>
      <c r="U1034" t="s">
        <v>5055</v>
      </c>
      <c r="V1034" t="s">
        <v>4356</v>
      </c>
      <c r="W1034" t="s">
        <v>4043</v>
      </c>
      <c r="X1034" t="s">
        <v>3270</v>
      </c>
      <c r="Y1034" t="s">
        <v>4238</v>
      </c>
      <c r="Z1034" t="s">
        <v>3272</v>
      </c>
      <c r="AA1034" t="s">
        <v>4348</v>
      </c>
      <c r="AB1034" t="s">
        <v>4322</v>
      </c>
      <c r="AC1034" t="s">
        <v>4036</v>
      </c>
      <c r="AD1034" t="s">
        <v>4018</v>
      </c>
      <c r="AE1034" t="s">
        <v>3060</v>
      </c>
      <c r="AF1034" t="s">
        <v>3271</v>
      </c>
      <c r="AG1034" t="s">
        <v>3265</v>
      </c>
      <c r="AH1034" t="s">
        <v>797</v>
      </c>
      <c r="AI1034" t="s">
        <v>3048</v>
      </c>
      <c r="AJ1034" t="s">
        <v>3273</v>
      </c>
      <c r="AK1034" t="s">
        <v>3274</v>
      </c>
      <c r="AL1034" t="s">
        <v>3275</v>
      </c>
      <c r="AM1034" t="s">
        <v>3028</v>
      </c>
      <c r="AN1034" t="s">
        <v>3063</v>
      </c>
    </row>
    <row r="1035" spans="1:40" x14ac:dyDescent="0.25">
      <c r="A1035">
        <v>1086896838</v>
      </c>
      <c r="B1035">
        <v>16193</v>
      </c>
      <c r="C1035" t="s">
        <v>6673</v>
      </c>
      <c r="D1035" t="s">
        <v>6674</v>
      </c>
      <c r="E1035" s="8">
        <v>42503</v>
      </c>
      <c r="F1035" t="s">
        <v>5010</v>
      </c>
      <c r="G1035" t="s">
        <v>4024</v>
      </c>
      <c r="H1035" s="8">
        <v>45819</v>
      </c>
      <c r="I1035" s="8">
        <v>219512</v>
      </c>
      <c r="J1035" t="s">
        <v>3041</v>
      </c>
      <c r="K1035" s="8">
        <v>219512</v>
      </c>
      <c r="M1035">
        <v>220</v>
      </c>
      <c r="N1035">
        <v>100</v>
      </c>
      <c r="O1035" t="s">
        <v>4038</v>
      </c>
      <c r="P1035" t="s">
        <v>4496</v>
      </c>
      <c r="Q1035" t="s">
        <v>4027</v>
      </c>
      <c r="R1035" t="s">
        <v>6675</v>
      </c>
      <c r="S1035" t="s">
        <v>5176</v>
      </c>
      <c r="T1035" t="s">
        <v>3059</v>
      </c>
      <c r="U1035" t="s">
        <v>5012</v>
      </c>
      <c r="V1035" t="s">
        <v>4356</v>
      </c>
      <c r="W1035" t="s">
        <v>4043</v>
      </c>
      <c r="X1035" t="s">
        <v>3270</v>
      </c>
      <c r="Y1035" t="s">
        <v>4238</v>
      </c>
      <c r="Z1035" t="s">
        <v>3272</v>
      </c>
      <c r="AA1035" t="s">
        <v>4348</v>
      </c>
      <c r="AB1035" t="s">
        <v>4322</v>
      </c>
      <c r="AC1035" t="s">
        <v>4036</v>
      </c>
      <c r="AD1035" t="s">
        <v>4018</v>
      </c>
      <c r="AE1035" t="s">
        <v>3060</v>
      </c>
      <c r="AF1035" t="s">
        <v>3271</v>
      </c>
      <c r="AG1035" t="s">
        <v>3265</v>
      </c>
      <c r="AH1035" t="s">
        <v>797</v>
      </c>
      <c r="AI1035" t="s">
        <v>3048</v>
      </c>
      <c r="AJ1035" t="s">
        <v>3273</v>
      </c>
      <c r="AK1035" t="s">
        <v>3274</v>
      </c>
      <c r="AL1035" t="s">
        <v>3275</v>
      </c>
      <c r="AM1035" t="s">
        <v>3028</v>
      </c>
      <c r="AN1035" t="s">
        <v>3063</v>
      </c>
    </row>
    <row r="1036" spans="1:40" x14ac:dyDescent="0.25">
      <c r="A1036">
        <v>1095815870</v>
      </c>
      <c r="B1036">
        <v>16194</v>
      </c>
      <c r="C1036" t="s">
        <v>6676</v>
      </c>
      <c r="D1036" t="s">
        <v>5167</v>
      </c>
      <c r="E1036" s="8">
        <v>40702</v>
      </c>
      <c r="F1036" t="s">
        <v>6677</v>
      </c>
      <c r="G1036" t="s">
        <v>4024</v>
      </c>
      <c r="H1036" s="8">
        <v>45819</v>
      </c>
      <c r="I1036" s="8">
        <v>219512</v>
      </c>
      <c r="J1036" t="s">
        <v>3041</v>
      </c>
      <c r="K1036" s="8">
        <v>219512</v>
      </c>
      <c r="M1036">
        <v>220</v>
      </c>
      <c r="N1036">
        <v>100</v>
      </c>
      <c r="O1036" t="s">
        <v>4038</v>
      </c>
      <c r="P1036" t="s">
        <v>4086</v>
      </c>
      <c r="Q1036" t="s">
        <v>4007</v>
      </c>
      <c r="R1036" t="s">
        <v>6678</v>
      </c>
      <c r="S1036" t="s">
        <v>5169</v>
      </c>
      <c r="T1036" t="s">
        <v>3059</v>
      </c>
      <c r="U1036" t="s">
        <v>4218</v>
      </c>
      <c r="V1036" t="s">
        <v>4356</v>
      </c>
      <c r="W1036" t="s">
        <v>4043</v>
      </c>
      <c r="X1036" t="s">
        <v>3270</v>
      </c>
      <c r="Y1036" t="s">
        <v>4238</v>
      </c>
      <c r="Z1036" t="s">
        <v>3272</v>
      </c>
      <c r="AA1036" t="s">
        <v>4348</v>
      </c>
      <c r="AB1036" t="s">
        <v>4322</v>
      </c>
      <c r="AC1036" t="s">
        <v>4036</v>
      </c>
      <c r="AD1036" t="s">
        <v>4018</v>
      </c>
      <c r="AE1036" t="s">
        <v>3060</v>
      </c>
      <c r="AF1036" t="s">
        <v>3271</v>
      </c>
      <c r="AG1036" t="s">
        <v>3265</v>
      </c>
      <c r="AH1036" t="s">
        <v>797</v>
      </c>
      <c r="AI1036" t="s">
        <v>3048</v>
      </c>
      <c r="AJ1036" t="s">
        <v>3273</v>
      </c>
      <c r="AK1036" t="s">
        <v>3274</v>
      </c>
      <c r="AL1036" t="s">
        <v>3275</v>
      </c>
      <c r="AM1036" t="s">
        <v>3028</v>
      </c>
      <c r="AN1036" t="s">
        <v>3063</v>
      </c>
    </row>
    <row r="1037" spans="1:40" x14ac:dyDescent="0.25">
      <c r="A1037">
        <v>1110545667</v>
      </c>
      <c r="B1037">
        <v>16228</v>
      </c>
      <c r="C1037" t="s">
        <v>6671</v>
      </c>
      <c r="D1037" t="s">
        <v>3298</v>
      </c>
      <c r="E1037" s="8">
        <v>34433</v>
      </c>
      <c r="F1037" t="s">
        <v>3309</v>
      </c>
      <c r="G1037" t="s">
        <v>4024</v>
      </c>
      <c r="H1037" s="8">
        <v>45819</v>
      </c>
      <c r="I1037" s="8">
        <v>219512</v>
      </c>
      <c r="J1037" t="s">
        <v>3041</v>
      </c>
      <c r="K1037" s="8">
        <v>219512</v>
      </c>
      <c r="M1037">
        <v>220</v>
      </c>
      <c r="N1037">
        <v>100</v>
      </c>
      <c r="O1037" t="s">
        <v>4038</v>
      </c>
      <c r="P1037" t="s">
        <v>4055</v>
      </c>
      <c r="Q1037" t="s">
        <v>4027</v>
      </c>
      <c r="R1037" t="s">
        <v>6672</v>
      </c>
      <c r="S1037" t="s">
        <v>4989</v>
      </c>
      <c r="T1037" t="s">
        <v>3059</v>
      </c>
      <c r="U1037" t="s">
        <v>4438</v>
      </c>
      <c r="V1037" t="s">
        <v>4356</v>
      </c>
      <c r="W1037" t="s">
        <v>4043</v>
      </c>
      <c r="X1037" t="s">
        <v>5017</v>
      </c>
      <c r="Y1037" t="s">
        <v>5018</v>
      </c>
      <c r="Z1037" t="s">
        <v>3283</v>
      </c>
      <c r="AA1037" t="s">
        <v>4357</v>
      </c>
      <c r="AB1037" t="s">
        <v>4303</v>
      </c>
      <c r="AC1037" t="s">
        <v>4036</v>
      </c>
      <c r="AD1037" t="s">
        <v>4018</v>
      </c>
      <c r="AE1037" t="s">
        <v>3060</v>
      </c>
      <c r="AF1037" t="s">
        <v>4934</v>
      </c>
      <c r="AG1037" t="s">
        <v>3309</v>
      </c>
      <c r="AH1037" t="s">
        <v>1220</v>
      </c>
      <c r="AI1037" t="s">
        <v>3074</v>
      </c>
      <c r="AJ1037" t="s">
        <v>3284</v>
      </c>
      <c r="AK1037" t="s">
        <v>3274</v>
      </c>
      <c r="AL1037" t="s">
        <v>3275</v>
      </c>
      <c r="AM1037" t="s">
        <v>3028</v>
      </c>
      <c r="AN1037" t="s">
        <v>3063</v>
      </c>
    </row>
    <row r="1038" spans="1:40" x14ac:dyDescent="0.25">
      <c r="A1038">
        <v>10495339</v>
      </c>
      <c r="B1038">
        <v>16210</v>
      </c>
      <c r="C1038" t="s">
        <v>6681</v>
      </c>
      <c r="D1038" t="s">
        <v>6669</v>
      </c>
      <c r="E1038" s="8">
        <v>36077</v>
      </c>
      <c r="F1038" t="s">
        <v>6669</v>
      </c>
      <c r="G1038" t="s">
        <v>4024</v>
      </c>
      <c r="H1038" s="8">
        <v>45821</v>
      </c>
      <c r="I1038" s="8">
        <v>219512</v>
      </c>
      <c r="J1038" t="s">
        <v>3041</v>
      </c>
      <c r="K1038" s="8">
        <v>219512</v>
      </c>
      <c r="M1038">
        <v>220</v>
      </c>
      <c r="N1038">
        <v>100</v>
      </c>
      <c r="O1038" t="s">
        <v>4038</v>
      </c>
      <c r="P1038" t="s">
        <v>4086</v>
      </c>
      <c r="Q1038" t="s">
        <v>4076</v>
      </c>
      <c r="R1038" t="s">
        <v>6682</v>
      </c>
      <c r="S1038" t="s">
        <v>5169</v>
      </c>
      <c r="T1038" t="s">
        <v>3059</v>
      </c>
      <c r="U1038" t="s">
        <v>5108</v>
      </c>
      <c r="V1038" t="s">
        <v>4356</v>
      </c>
      <c r="W1038" t="s">
        <v>4043</v>
      </c>
      <c r="X1038" t="s">
        <v>3270</v>
      </c>
      <c r="Y1038" t="s">
        <v>4238</v>
      </c>
      <c r="Z1038" t="s">
        <v>3272</v>
      </c>
      <c r="AA1038" t="s">
        <v>4348</v>
      </c>
      <c r="AB1038" t="s">
        <v>4322</v>
      </c>
      <c r="AC1038" t="s">
        <v>4036</v>
      </c>
      <c r="AD1038" t="s">
        <v>4018</v>
      </c>
      <c r="AE1038" t="s">
        <v>3060</v>
      </c>
      <c r="AF1038" t="s">
        <v>3271</v>
      </c>
      <c r="AG1038" t="s">
        <v>3265</v>
      </c>
      <c r="AH1038" t="s">
        <v>797</v>
      </c>
      <c r="AI1038" t="s">
        <v>3048</v>
      </c>
      <c r="AJ1038" t="s">
        <v>3273</v>
      </c>
      <c r="AK1038" t="s">
        <v>3274</v>
      </c>
      <c r="AL1038" t="s">
        <v>3275</v>
      </c>
      <c r="AM1038" t="s">
        <v>3028</v>
      </c>
      <c r="AN1038" t="s">
        <v>3063</v>
      </c>
    </row>
    <row r="1039" spans="1:40" x14ac:dyDescent="0.25">
      <c r="A1039">
        <v>80171466</v>
      </c>
      <c r="B1039">
        <v>16237</v>
      </c>
      <c r="C1039" t="s">
        <v>6679</v>
      </c>
      <c r="D1039" t="s">
        <v>4004</v>
      </c>
      <c r="E1039" s="8">
        <v>36657</v>
      </c>
      <c r="F1039" t="s">
        <v>4004</v>
      </c>
      <c r="G1039" t="s">
        <v>4024</v>
      </c>
      <c r="H1039" s="8">
        <v>45821</v>
      </c>
      <c r="I1039" s="8">
        <v>219512</v>
      </c>
      <c r="J1039" t="s">
        <v>3041</v>
      </c>
      <c r="K1039" s="8">
        <v>219512</v>
      </c>
      <c r="M1039">
        <v>220</v>
      </c>
      <c r="N1039">
        <v>100</v>
      </c>
      <c r="O1039" t="s">
        <v>4067</v>
      </c>
      <c r="P1039" t="s">
        <v>4006</v>
      </c>
      <c r="Q1039" t="s">
        <v>4007</v>
      </c>
      <c r="R1039" t="s">
        <v>6680</v>
      </c>
      <c r="S1039" t="s">
        <v>4170</v>
      </c>
      <c r="T1039" t="s">
        <v>3063</v>
      </c>
      <c r="U1039" t="s">
        <v>4063</v>
      </c>
      <c r="V1039" t="s">
        <v>4042</v>
      </c>
      <c r="W1039" t="s">
        <v>4043</v>
      </c>
      <c r="X1039" t="s">
        <v>4032</v>
      </c>
      <c r="Y1039" t="s">
        <v>4033</v>
      </c>
      <c r="Z1039" t="s">
        <v>4071</v>
      </c>
      <c r="AA1039" t="s">
        <v>4072</v>
      </c>
      <c r="AB1039" t="s">
        <v>4073</v>
      </c>
      <c r="AC1039" t="s">
        <v>4036</v>
      </c>
      <c r="AD1039" t="s">
        <v>4018</v>
      </c>
      <c r="AE1039" t="s">
        <v>3060</v>
      </c>
      <c r="AF1039" t="s">
        <v>3282</v>
      </c>
      <c r="AG1039" t="s">
        <v>3258</v>
      </c>
      <c r="AH1039" t="s">
        <v>895</v>
      </c>
      <c r="AI1039" t="s">
        <v>3074</v>
      </c>
      <c r="AJ1039" t="s">
        <v>4074</v>
      </c>
      <c r="AK1039" t="s">
        <v>3274</v>
      </c>
      <c r="AL1039" t="s">
        <v>3275</v>
      </c>
      <c r="AM1039" t="s">
        <v>3028</v>
      </c>
      <c r="AN1039" t="s">
        <v>3063</v>
      </c>
    </row>
    <row r="1040" spans="1:40" x14ac:dyDescent="0.25">
      <c r="A1040">
        <v>1100953767</v>
      </c>
      <c r="B1040">
        <v>16195</v>
      </c>
      <c r="C1040" t="s">
        <v>6683</v>
      </c>
      <c r="D1040" t="s">
        <v>6271</v>
      </c>
      <c r="E1040" s="8">
        <v>39048</v>
      </c>
      <c r="F1040" t="s">
        <v>6271</v>
      </c>
      <c r="G1040" t="s">
        <v>4024</v>
      </c>
      <c r="H1040" s="8">
        <v>45822</v>
      </c>
      <c r="I1040" s="8">
        <v>219512</v>
      </c>
      <c r="J1040" t="s">
        <v>3041</v>
      </c>
      <c r="K1040" s="8">
        <v>219512</v>
      </c>
      <c r="M1040">
        <v>220</v>
      </c>
      <c r="N1040">
        <v>100</v>
      </c>
      <c r="O1040" t="s">
        <v>4038</v>
      </c>
      <c r="P1040" t="s">
        <v>4006</v>
      </c>
      <c r="Q1040" t="s">
        <v>4027</v>
      </c>
      <c r="R1040" t="s">
        <v>6684</v>
      </c>
      <c r="S1040" t="s">
        <v>5176</v>
      </c>
      <c r="T1040" t="s">
        <v>3059</v>
      </c>
      <c r="U1040" t="s">
        <v>5170</v>
      </c>
      <c r="V1040" t="s">
        <v>4356</v>
      </c>
      <c r="W1040" t="s">
        <v>4043</v>
      </c>
      <c r="X1040" t="s">
        <v>3270</v>
      </c>
      <c r="Y1040" t="s">
        <v>4238</v>
      </c>
      <c r="Z1040" t="s">
        <v>3272</v>
      </c>
      <c r="AA1040" t="s">
        <v>4348</v>
      </c>
      <c r="AB1040" t="s">
        <v>4322</v>
      </c>
      <c r="AC1040" t="s">
        <v>4036</v>
      </c>
      <c r="AD1040" t="s">
        <v>4018</v>
      </c>
      <c r="AE1040" t="s">
        <v>3060</v>
      </c>
      <c r="AF1040" t="s">
        <v>3271</v>
      </c>
      <c r="AG1040" t="s">
        <v>3265</v>
      </c>
      <c r="AH1040" t="s">
        <v>797</v>
      </c>
      <c r="AI1040" t="s">
        <v>3048</v>
      </c>
      <c r="AJ1040" t="s">
        <v>3273</v>
      </c>
      <c r="AK1040" t="s">
        <v>3274</v>
      </c>
      <c r="AL1040" t="s">
        <v>3275</v>
      </c>
      <c r="AM1040" t="s">
        <v>3028</v>
      </c>
      <c r="AN1040" t="s">
        <v>3063</v>
      </c>
    </row>
    <row r="1041" spans="1:40" x14ac:dyDescent="0.25">
      <c r="A1041">
        <v>1116782353</v>
      </c>
      <c r="B1041">
        <v>16196</v>
      </c>
      <c r="C1041" t="s">
        <v>6685</v>
      </c>
      <c r="D1041" t="s">
        <v>5215</v>
      </c>
      <c r="E1041" s="8">
        <v>39094</v>
      </c>
      <c r="F1041" t="s">
        <v>5215</v>
      </c>
      <c r="G1041" t="s">
        <v>4024</v>
      </c>
      <c r="H1041" s="8">
        <v>45822</v>
      </c>
      <c r="I1041" s="8">
        <v>219512</v>
      </c>
      <c r="J1041" t="s">
        <v>3041</v>
      </c>
      <c r="K1041" s="8">
        <v>219512</v>
      </c>
      <c r="M1041">
        <v>220</v>
      </c>
      <c r="N1041">
        <v>100</v>
      </c>
      <c r="O1041" t="s">
        <v>4038</v>
      </c>
      <c r="P1041" t="s">
        <v>4086</v>
      </c>
      <c r="Q1041" t="s">
        <v>4027</v>
      </c>
      <c r="R1041" t="s">
        <v>6686</v>
      </c>
      <c r="S1041" t="s">
        <v>5176</v>
      </c>
      <c r="T1041" t="s">
        <v>3059</v>
      </c>
      <c r="U1041" t="s">
        <v>5217</v>
      </c>
      <c r="V1041" t="s">
        <v>4356</v>
      </c>
      <c r="W1041" t="s">
        <v>4043</v>
      </c>
      <c r="X1041" t="s">
        <v>3270</v>
      </c>
      <c r="Y1041" t="s">
        <v>4238</v>
      </c>
      <c r="Z1041" t="s">
        <v>3272</v>
      </c>
      <c r="AA1041" t="s">
        <v>4348</v>
      </c>
      <c r="AB1041" t="s">
        <v>4322</v>
      </c>
      <c r="AC1041" t="s">
        <v>4036</v>
      </c>
      <c r="AD1041" t="s">
        <v>4018</v>
      </c>
      <c r="AE1041" t="s">
        <v>3060</v>
      </c>
      <c r="AF1041" t="s">
        <v>3271</v>
      </c>
      <c r="AG1041" t="s">
        <v>3265</v>
      </c>
      <c r="AH1041" t="s">
        <v>797</v>
      </c>
      <c r="AI1041" t="s">
        <v>3048</v>
      </c>
      <c r="AJ1041" t="s">
        <v>3273</v>
      </c>
      <c r="AK1041" t="s">
        <v>3274</v>
      </c>
      <c r="AL1041" t="s">
        <v>3275</v>
      </c>
      <c r="AM1041" t="s">
        <v>3028</v>
      </c>
      <c r="AN1041" t="s">
        <v>3063</v>
      </c>
    </row>
    <row r="1042" spans="1:40" x14ac:dyDescent="0.25">
      <c r="A1042">
        <v>1116283461</v>
      </c>
      <c r="B1042">
        <v>16183</v>
      </c>
      <c r="C1042" t="s">
        <v>6691</v>
      </c>
      <c r="D1042" t="s">
        <v>3440</v>
      </c>
      <c r="E1042" s="8">
        <v>42958</v>
      </c>
      <c r="F1042" t="s">
        <v>3440</v>
      </c>
      <c r="G1042" t="s">
        <v>4024</v>
      </c>
      <c r="H1042" s="8">
        <v>45825</v>
      </c>
      <c r="I1042" s="8">
        <v>46554</v>
      </c>
      <c r="J1042" t="s">
        <v>3041</v>
      </c>
      <c r="K1042" s="8">
        <v>219512</v>
      </c>
      <c r="M1042">
        <v>220</v>
      </c>
      <c r="N1042">
        <v>100</v>
      </c>
      <c r="O1042" t="s">
        <v>4038</v>
      </c>
      <c r="P1042" t="s">
        <v>4142</v>
      </c>
      <c r="Q1042" t="s">
        <v>4027</v>
      </c>
      <c r="R1042" t="s">
        <v>6692</v>
      </c>
      <c r="S1042" t="s">
        <v>4140</v>
      </c>
      <c r="T1042" t="s">
        <v>3063</v>
      </c>
      <c r="U1042" t="s">
        <v>4114</v>
      </c>
      <c r="V1042" t="s">
        <v>4042</v>
      </c>
      <c r="W1042" t="s">
        <v>4190</v>
      </c>
      <c r="X1042" t="s">
        <v>4529</v>
      </c>
      <c r="Y1042" t="s">
        <v>4530</v>
      </c>
      <c r="Z1042" t="s">
        <v>3305</v>
      </c>
      <c r="AA1042" t="s">
        <v>4096</v>
      </c>
      <c r="AB1042" t="s">
        <v>4118</v>
      </c>
      <c r="AC1042" t="s">
        <v>4036</v>
      </c>
      <c r="AD1042" t="s">
        <v>4018</v>
      </c>
      <c r="AE1042" t="s">
        <v>3060</v>
      </c>
      <c r="AF1042" t="s">
        <v>3304</v>
      </c>
      <c r="AG1042" t="s">
        <v>3440</v>
      </c>
      <c r="AH1042" t="s">
        <v>815</v>
      </c>
      <c r="AI1042" t="s">
        <v>3074</v>
      </c>
      <c r="AJ1042" t="s">
        <v>3306</v>
      </c>
      <c r="AK1042" t="s">
        <v>3274</v>
      </c>
      <c r="AL1042" t="s">
        <v>3275</v>
      </c>
      <c r="AM1042" t="s">
        <v>3028</v>
      </c>
      <c r="AN1042" t="s">
        <v>3063</v>
      </c>
    </row>
    <row r="1043" spans="1:40" x14ac:dyDescent="0.25">
      <c r="A1043">
        <v>1096218051</v>
      </c>
      <c r="B1043">
        <v>16212</v>
      </c>
      <c r="C1043" t="s">
        <v>6687</v>
      </c>
      <c r="D1043" t="s">
        <v>5248</v>
      </c>
      <c r="E1043" s="8">
        <v>40472</v>
      </c>
      <c r="F1043" t="s">
        <v>5248</v>
      </c>
      <c r="G1043" t="s">
        <v>4024</v>
      </c>
      <c r="H1043" s="8">
        <v>45825</v>
      </c>
      <c r="I1043" s="8">
        <v>219512</v>
      </c>
      <c r="J1043" t="s">
        <v>3041</v>
      </c>
      <c r="K1043" s="8">
        <v>219512</v>
      </c>
      <c r="M1043">
        <v>220</v>
      </c>
      <c r="N1043">
        <v>100</v>
      </c>
      <c r="O1043" t="s">
        <v>4038</v>
      </c>
      <c r="P1043" t="s">
        <v>4055</v>
      </c>
      <c r="Q1043" t="s">
        <v>4027</v>
      </c>
      <c r="R1043" t="s">
        <v>6688</v>
      </c>
      <c r="S1043" t="s">
        <v>5169</v>
      </c>
      <c r="T1043" t="s">
        <v>3059</v>
      </c>
      <c r="U1043" t="s">
        <v>5170</v>
      </c>
      <c r="V1043" t="s">
        <v>4356</v>
      </c>
      <c r="W1043" t="s">
        <v>4043</v>
      </c>
      <c r="X1043" t="s">
        <v>3270</v>
      </c>
      <c r="Y1043" t="s">
        <v>4238</v>
      </c>
      <c r="Z1043" t="s">
        <v>3272</v>
      </c>
      <c r="AA1043" t="s">
        <v>4348</v>
      </c>
      <c r="AB1043" t="s">
        <v>4322</v>
      </c>
      <c r="AC1043" t="s">
        <v>4036</v>
      </c>
      <c r="AD1043" t="s">
        <v>4018</v>
      </c>
      <c r="AE1043" t="s">
        <v>3060</v>
      </c>
      <c r="AF1043" t="s">
        <v>3271</v>
      </c>
      <c r="AG1043" t="s">
        <v>3265</v>
      </c>
      <c r="AH1043" t="s">
        <v>797</v>
      </c>
      <c r="AI1043" t="s">
        <v>3048</v>
      </c>
      <c r="AJ1043" t="s">
        <v>3273</v>
      </c>
      <c r="AK1043" t="s">
        <v>3274</v>
      </c>
      <c r="AL1043" t="s">
        <v>3275</v>
      </c>
      <c r="AM1043" t="s">
        <v>3028</v>
      </c>
      <c r="AN1043" t="s">
        <v>3063</v>
      </c>
    </row>
    <row r="1044" spans="1:40" x14ac:dyDescent="0.25">
      <c r="A1044">
        <v>79925515</v>
      </c>
      <c r="B1044">
        <v>16216</v>
      </c>
      <c r="C1044" t="s">
        <v>6689</v>
      </c>
      <c r="D1044" t="s">
        <v>4004</v>
      </c>
      <c r="E1044" s="8">
        <v>36662</v>
      </c>
      <c r="F1044" t="s">
        <v>3526</v>
      </c>
      <c r="G1044" t="s">
        <v>4024</v>
      </c>
      <c r="H1044" s="8">
        <v>45825</v>
      </c>
      <c r="I1044" s="8">
        <v>219512</v>
      </c>
      <c r="J1044" t="s">
        <v>3041</v>
      </c>
      <c r="K1044" s="8">
        <v>219512</v>
      </c>
      <c r="M1044">
        <v>220</v>
      </c>
      <c r="N1044">
        <v>100</v>
      </c>
      <c r="O1044" t="s">
        <v>4038</v>
      </c>
      <c r="P1044" t="s">
        <v>4086</v>
      </c>
      <c r="Q1044" t="s">
        <v>4027</v>
      </c>
      <c r="R1044" t="s">
        <v>6690</v>
      </c>
      <c r="S1044" t="s">
        <v>6117</v>
      </c>
      <c r="T1044" t="s">
        <v>3059</v>
      </c>
      <c r="U1044" t="s">
        <v>5102</v>
      </c>
      <c r="V1044" t="s">
        <v>4356</v>
      </c>
      <c r="W1044" t="s">
        <v>4043</v>
      </c>
      <c r="X1044" t="s">
        <v>3270</v>
      </c>
      <c r="Y1044" t="s">
        <v>4238</v>
      </c>
      <c r="Z1044" t="s">
        <v>3272</v>
      </c>
      <c r="AA1044" t="s">
        <v>4348</v>
      </c>
      <c r="AB1044" t="s">
        <v>4322</v>
      </c>
      <c r="AC1044" t="s">
        <v>4036</v>
      </c>
      <c r="AD1044" t="s">
        <v>4018</v>
      </c>
      <c r="AE1044" t="s">
        <v>3060</v>
      </c>
      <c r="AF1044" t="s">
        <v>3271</v>
      </c>
      <c r="AG1044" t="s">
        <v>3265</v>
      </c>
      <c r="AH1044" t="s">
        <v>797</v>
      </c>
      <c r="AI1044" t="s">
        <v>3048</v>
      </c>
      <c r="AJ1044" t="s">
        <v>3273</v>
      </c>
      <c r="AK1044" t="s">
        <v>3274</v>
      </c>
      <c r="AL1044" t="s">
        <v>3275</v>
      </c>
      <c r="AM1044" t="s">
        <v>3028</v>
      </c>
      <c r="AN1044" t="s">
        <v>3063</v>
      </c>
    </row>
    <row r="1045" spans="1:40" x14ac:dyDescent="0.25">
      <c r="A1045">
        <v>1193567885</v>
      </c>
      <c r="B1045">
        <v>16246</v>
      </c>
      <c r="C1045" t="s">
        <v>6693</v>
      </c>
      <c r="D1045" t="s">
        <v>4004</v>
      </c>
      <c r="E1045" s="8">
        <v>44225</v>
      </c>
      <c r="F1045" t="s">
        <v>4004</v>
      </c>
      <c r="G1045" t="s">
        <v>4024</v>
      </c>
      <c r="H1045" s="8">
        <v>45826</v>
      </c>
      <c r="I1045" s="8">
        <v>46275</v>
      </c>
      <c r="J1045" t="s">
        <v>3041</v>
      </c>
      <c r="K1045" s="8">
        <v>219512</v>
      </c>
      <c r="M1045">
        <v>220</v>
      </c>
      <c r="N1045">
        <v>100</v>
      </c>
      <c r="O1045" t="s">
        <v>4038</v>
      </c>
      <c r="P1045" t="s">
        <v>4055</v>
      </c>
      <c r="Q1045" t="s">
        <v>4027</v>
      </c>
      <c r="R1045" t="s">
        <v>6694</v>
      </c>
      <c r="S1045" t="s">
        <v>5907</v>
      </c>
      <c r="T1045" t="s">
        <v>5908</v>
      </c>
      <c r="U1045" t="s">
        <v>4063</v>
      </c>
      <c r="V1045" t="s">
        <v>4011</v>
      </c>
      <c r="W1045" t="s">
        <v>5909</v>
      </c>
      <c r="X1045" t="s">
        <v>4326</v>
      </c>
      <c r="Y1045" t="s">
        <v>4327</v>
      </c>
      <c r="Z1045" t="s">
        <v>3293</v>
      </c>
      <c r="AA1045" t="s">
        <v>4082</v>
      </c>
      <c r="AB1045" t="s">
        <v>4083</v>
      </c>
      <c r="AC1045" t="s">
        <v>5910</v>
      </c>
      <c r="AD1045" t="s">
        <v>4018</v>
      </c>
      <c r="AE1045" t="s">
        <v>4328</v>
      </c>
      <c r="AF1045" t="s">
        <v>3282</v>
      </c>
      <c r="AG1045" t="s">
        <v>3258</v>
      </c>
      <c r="AH1045" t="s">
        <v>3294</v>
      </c>
      <c r="AI1045" t="s">
        <v>3295</v>
      </c>
      <c r="AJ1045" t="s">
        <v>3296</v>
      </c>
      <c r="AK1045" t="s">
        <v>3285</v>
      </c>
      <c r="AL1045" t="s">
        <v>3275</v>
      </c>
      <c r="AM1045" t="s">
        <v>3046</v>
      </c>
      <c r="AN1045" t="s">
        <v>5912</v>
      </c>
    </row>
    <row r="1046" spans="1:40" x14ac:dyDescent="0.25">
      <c r="A1046">
        <v>1049022073</v>
      </c>
      <c r="B1046">
        <v>16247</v>
      </c>
      <c r="C1046" t="s">
        <v>6695</v>
      </c>
      <c r="D1046" t="s">
        <v>6641</v>
      </c>
      <c r="E1046" s="8">
        <v>45518</v>
      </c>
      <c r="F1046" t="s">
        <v>6642</v>
      </c>
      <c r="G1046" t="s">
        <v>4024</v>
      </c>
      <c r="H1046" s="8">
        <v>45827</v>
      </c>
      <c r="I1046" s="8">
        <v>219512</v>
      </c>
      <c r="J1046" t="s">
        <v>3041</v>
      </c>
      <c r="K1046" s="8">
        <v>219512</v>
      </c>
      <c r="M1046">
        <v>220</v>
      </c>
      <c r="N1046">
        <v>100</v>
      </c>
      <c r="O1046" t="s">
        <v>4025</v>
      </c>
      <c r="P1046" t="s">
        <v>4086</v>
      </c>
      <c r="Q1046" t="s">
        <v>4027</v>
      </c>
      <c r="R1046" t="s">
        <v>6696</v>
      </c>
      <c r="S1046" t="s">
        <v>5176</v>
      </c>
      <c r="T1046" t="s">
        <v>3059</v>
      </c>
      <c r="U1046" t="s">
        <v>6644</v>
      </c>
      <c r="V1046" t="s">
        <v>4356</v>
      </c>
      <c r="W1046" t="s">
        <v>4043</v>
      </c>
      <c r="X1046" t="s">
        <v>3270</v>
      </c>
      <c r="Y1046" t="s">
        <v>4238</v>
      </c>
      <c r="Z1046" t="s">
        <v>3272</v>
      </c>
      <c r="AA1046" t="s">
        <v>4348</v>
      </c>
      <c r="AB1046" t="s">
        <v>4322</v>
      </c>
      <c r="AC1046" t="s">
        <v>4036</v>
      </c>
      <c r="AD1046" t="s">
        <v>4018</v>
      </c>
      <c r="AE1046" t="s">
        <v>3060</v>
      </c>
      <c r="AF1046" t="s">
        <v>3271</v>
      </c>
      <c r="AG1046" t="s">
        <v>3265</v>
      </c>
      <c r="AH1046" t="s">
        <v>797</v>
      </c>
      <c r="AI1046" t="s">
        <v>3048</v>
      </c>
      <c r="AJ1046" t="s">
        <v>3273</v>
      </c>
      <c r="AK1046" t="s">
        <v>3274</v>
      </c>
      <c r="AL1046" t="s">
        <v>3275</v>
      </c>
      <c r="AM1046" t="s">
        <v>3028</v>
      </c>
      <c r="AN1046" t="s">
        <v>3063</v>
      </c>
    </row>
    <row r="1047" spans="1:40" x14ac:dyDescent="0.25">
      <c r="A1047">
        <v>1096204672</v>
      </c>
      <c r="B1047">
        <v>16248</v>
      </c>
      <c r="C1047" t="s">
        <v>6697</v>
      </c>
      <c r="D1047" t="s">
        <v>5248</v>
      </c>
      <c r="E1047" s="8">
        <v>39548</v>
      </c>
      <c r="F1047" t="s">
        <v>5248</v>
      </c>
      <c r="G1047" t="s">
        <v>4024</v>
      </c>
      <c r="H1047" s="8">
        <v>45828</v>
      </c>
      <c r="I1047" s="8">
        <v>219512</v>
      </c>
      <c r="J1047" t="s">
        <v>3041</v>
      </c>
      <c r="K1047" s="8">
        <v>219512</v>
      </c>
      <c r="M1047">
        <v>220</v>
      </c>
      <c r="N1047">
        <v>100</v>
      </c>
      <c r="O1047" t="s">
        <v>4038</v>
      </c>
      <c r="P1047" t="s">
        <v>4055</v>
      </c>
      <c r="Q1047" t="s">
        <v>4046</v>
      </c>
      <c r="R1047" t="s">
        <v>6698</v>
      </c>
      <c r="S1047" t="s">
        <v>5176</v>
      </c>
      <c r="T1047" t="s">
        <v>3059</v>
      </c>
      <c r="U1047" t="s">
        <v>5170</v>
      </c>
      <c r="V1047" t="s">
        <v>4356</v>
      </c>
      <c r="W1047" t="s">
        <v>4043</v>
      </c>
      <c r="X1047" t="s">
        <v>3270</v>
      </c>
      <c r="Y1047" t="s">
        <v>4238</v>
      </c>
      <c r="Z1047" t="s">
        <v>3272</v>
      </c>
      <c r="AA1047" t="s">
        <v>4348</v>
      </c>
      <c r="AB1047" t="s">
        <v>4322</v>
      </c>
      <c r="AC1047" t="s">
        <v>4036</v>
      </c>
      <c r="AD1047" t="s">
        <v>4018</v>
      </c>
      <c r="AE1047" t="s">
        <v>3060</v>
      </c>
      <c r="AF1047" t="s">
        <v>3271</v>
      </c>
      <c r="AG1047" t="s">
        <v>3265</v>
      </c>
      <c r="AH1047" t="s">
        <v>797</v>
      </c>
      <c r="AI1047" t="s">
        <v>3048</v>
      </c>
      <c r="AJ1047" t="s">
        <v>3273</v>
      </c>
      <c r="AK1047" t="s">
        <v>3274</v>
      </c>
      <c r="AL1047" t="s">
        <v>3275</v>
      </c>
      <c r="AM1047" t="s">
        <v>3028</v>
      </c>
      <c r="AN1047" t="s">
        <v>3063</v>
      </c>
    </row>
    <row r="1048" spans="1:40" x14ac:dyDescent="0.25">
      <c r="A1048">
        <v>1252928</v>
      </c>
      <c r="B1048">
        <v>16254</v>
      </c>
      <c r="C1048" t="s">
        <v>6701</v>
      </c>
      <c r="D1048" t="s">
        <v>4004</v>
      </c>
      <c r="E1048" s="8">
        <v>44648</v>
      </c>
      <c r="F1048" t="s">
        <v>3298</v>
      </c>
      <c r="G1048" t="s">
        <v>4024</v>
      </c>
      <c r="H1048" s="8">
        <v>45828</v>
      </c>
      <c r="I1048" s="8">
        <v>46557</v>
      </c>
      <c r="J1048" t="s">
        <v>3041</v>
      </c>
      <c r="K1048" s="8">
        <v>219512</v>
      </c>
      <c r="M1048">
        <v>220</v>
      </c>
      <c r="N1048">
        <v>100</v>
      </c>
      <c r="O1048" t="s">
        <v>4067</v>
      </c>
      <c r="P1048" t="s">
        <v>4142</v>
      </c>
      <c r="Q1048" t="s">
        <v>4027</v>
      </c>
      <c r="R1048" t="s">
        <v>6702</v>
      </c>
      <c r="S1048" t="s">
        <v>4140</v>
      </c>
      <c r="T1048" t="s">
        <v>3063</v>
      </c>
      <c r="U1048" t="s">
        <v>4114</v>
      </c>
      <c r="V1048" t="s">
        <v>4042</v>
      </c>
      <c r="W1048" t="s">
        <v>4190</v>
      </c>
      <c r="X1048" t="s">
        <v>3303</v>
      </c>
      <c r="Y1048" t="s">
        <v>4115</v>
      </c>
      <c r="Z1048" t="s">
        <v>3305</v>
      </c>
      <c r="AA1048" t="s">
        <v>4096</v>
      </c>
      <c r="AB1048" t="s">
        <v>4118</v>
      </c>
      <c r="AC1048" t="s">
        <v>4036</v>
      </c>
      <c r="AD1048" t="s">
        <v>5696</v>
      </c>
      <c r="AE1048" t="s">
        <v>3060</v>
      </c>
      <c r="AF1048" t="s">
        <v>3304</v>
      </c>
      <c r="AG1048" t="s">
        <v>3298</v>
      </c>
      <c r="AH1048" t="s">
        <v>815</v>
      </c>
      <c r="AI1048" t="s">
        <v>3074</v>
      </c>
      <c r="AJ1048" t="s">
        <v>3306</v>
      </c>
      <c r="AK1048" t="s">
        <v>3274</v>
      </c>
      <c r="AL1048" t="s">
        <v>3275</v>
      </c>
      <c r="AM1048" t="s">
        <v>3028</v>
      </c>
      <c r="AN1048" t="s">
        <v>3063</v>
      </c>
    </row>
    <row r="1049" spans="1:40" x14ac:dyDescent="0.25">
      <c r="A1049">
        <v>1144093757</v>
      </c>
      <c r="B1049">
        <v>16255</v>
      </c>
      <c r="C1049" t="s">
        <v>6699</v>
      </c>
      <c r="D1049" t="s">
        <v>3298</v>
      </c>
      <c r="E1049" s="8">
        <v>42023</v>
      </c>
      <c r="F1049" t="s">
        <v>3298</v>
      </c>
      <c r="G1049" t="s">
        <v>4024</v>
      </c>
      <c r="H1049" s="8">
        <v>45828</v>
      </c>
      <c r="I1049" s="8">
        <v>46557</v>
      </c>
      <c r="J1049" t="s">
        <v>3041</v>
      </c>
      <c r="K1049" s="8">
        <v>219512</v>
      </c>
      <c r="M1049">
        <v>220</v>
      </c>
      <c r="N1049">
        <v>100</v>
      </c>
      <c r="O1049" t="s">
        <v>4067</v>
      </c>
      <c r="P1049" t="s">
        <v>4006</v>
      </c>
      <c r="Q1049" t="s">
        <v>4046</v>
      </c>
      <c r="R1049" t="s">
        <v>6700</v>
      </c>
      <c r="S1049" t="s">
        <v>4140</v>
      </c>
      <c r="T1049" t="s">
        <v>3063</v>
      </c>
      <c r="U1049" t="s">
        <v>4114</v>
      </c>
      <c r="V1049" t="s">
        <v>4042</v>
      </c>
      <c r="W1049" t="s">
        <v>4190</v>
      </c>
      <c r="X1049" t="s">
        <v>3303</v>
      </c>
      <c r="Y1049" t="s">
        <v>4115</v>
      </c>
      <c r="Z1049" t="s">
        <v>4116</v>
      </c>
      <c r="AA1049" t="s">
        <v>4117</v>
      </c>
      <c r="AB1049" t="s">
        <v>4118</v>
      </c>
      <c r="AC1049" t="s">
        <v>4036</v>
      </c>
      <c r="AD1049" t="s">
        <v>4018</v>
      </c>
      <c r="AE1049" t="s">
        <v>3060</v>
      </c>
      <c r="AF1049" t="s">
        <v>3304</v>
      </c>
      <c r="AG1049" t="s">
        <v>3298</v>
      </c>
      <c r="AH1049" t="s">
        <v>815</v>
      </c>
      <c r="AI1049" t="s">
        <v>3074</v>
      </c>
      <c r="AJ1049" t="s">
        <v>4119</v>
      </c>
      <c r="AK1049" t="s">
        <v>3274</v>
      </c>
      <c r="AL1049" t="s">
        <v>3275</v>
      </c>
      <c r="AM1049" t="s">
        <v>3028</v>
      </c>
      <c r="AN1049" t="s">
        <v>3063</v>
      </c>
    </row>
    <row r="1050" spans="1:40" x14ac:dyDescent="0.25">
      <c r="A1050">
        <v>1005862188</v>
      </c>
      <c r="B1050">
        <v>16257</v>
      </c>
      <c r="C1050" t="s">
        <v>6705</v>
      </c>
      <c r="D1050" t="s">
        <v>3449</v>
      </c>
      <c r="E1050" s="8">
        <v>43556</v>
      </c>
      <c r="F1050" t="s">
        <v>3449</v>
      </c>
      <c r="G1050" t="s">
        <v>4024</v>
      </c>
      <c r="H1050" s="8">
        <v>45832</v>
      </c>
      <c r="I1050" s="8">
        <v>46561</v>
      </c>
      <c r="J1050" t="s">
        <v>3041</v>
      </c>
      <c r="K1050" s="8">
        <v>219512</v>
      </c>
      <c r="M1050">
        <v>220</v>
      </c>
      <c r="N1050">
        <v>100</v>
      </c>
      <c r="O1050" t="s">
        <v>4038</v>
      </c>
      <c r="P1050" t="s">
        <v>4496</v>
      </c>
      <c r="Q1050" t="s">
        <v>4027</v>
      </c>
      <c r="R1050" t="s">
        <v>6706</v>
      </c>
      <c r="S1050" t="s">
        <v>4140</v>
      </c>
      <c r="T1050" t="s">
        <v>3063</v>
      </c>
      <c r="U1050" t="s">
        <v>4114</v>
      </c>
      <c r="V1050" t="s">
        <v>4042</v>
      </c>
      <c r="W1050" t="s">
        <v>4190</v>
      </c>
      <c r="X1050" t="s">
        <v>4524</v>
      </c>
      <c r="Y1050" t="s">
        <v>4525</v>
      </c>
      <c r="Z1050" t="s">
        <v>3305</v>
      </c>
      <c r="AA1050" t="s">
        <v>4096</v>
      </c>
      <c r="AB1050" t="s">
        <v>4118</v>
      </c>
      <c r="AC1050" t="s">
        <v>4036</v>
      </c>
      <c r="AD1050" t="s">
        <v>4018</v>
      </c>
      <c r="AE1050" t="s">
        <v>3060</v>
      </c>
      <c r="AF1050" t="s">
        <v>3304</v>
      </c>
      <c r="AG1050" t="s">
        <v>3449</v>
      </c>
      <c r="AH1050" t="s">
        <v>815</v>
      </c>
      <c r="AI1050" t="s">
        <v>3074</v>
      </c>
      <c r="AJ1050" t="s">
        <v>3306</v>
      </c>
      <c r="AK1050" t="s">
        <v>3274</v>
      </c>
      <c r="AL1050" t="s">
        <v>3275</v>
      </c>
      <c r="AM1050" t="s">
        <v>3028</v>
      </c>
      <c r="AN1050" t="s">
        <v>3063</v>
      </c>
    </row>
    <row r="1051" spans="1:40" x14ac:dyDescent="0.25">
      <c r="A1051">
        <v>1192909717</v>
      </c>
      <c r="B1051">
        <v>16258</v>
      </c>
      <c r="C1051" t="s">
        <v>6707</v>
      </c>
      <c r="D1051" t="s">
        <v>4944</v>
      </c>
      <c r="E1051" s="8">
        <v>43000</v>
      </c>
      <c r="F1051" t="s">
        <v>3449</v>
      </c>
      <c r="G1051" t="s">
        <v>4024</v>
      </c>
      <c r="H1051" s="8">
        <v>45832</v>
      </c>
      <c r="I1051" s="8">
        <v>46561</v>
      </c>
      <c r="J1051" t="s">
        <v>3041</v>
      </c>
      <c r="K1051" s="8">
        <v>219512</v>
      </c>
      <c r="M1051">
        <v>220</v>
      </c>
      <c r="N1051">
        <v>100</v>
      </c>
      <c r="O1051" t="s">
        <v>4038</v>
      </c>
      <c r="P1051" t="s">
        <v>4445</v>
      </c>
      <c r="Q1051" t="s">
        <v>4027</v>
      </c>
      <c r="R1051" t="s">
        <v>6708</v>
      </c>
      <c r="S1051" t="s">
        <v>4140</v>
      </c>
      <c r="T1051" t="s">
        <v>3063</v>
      </c>
      <c r="U1051" t="s">
        <v>4114</v>
      </c>
      <c r="V1051" t="s">
        <v>4042</v>
      </c>
      <c r="W1051" t="s">
        <v>4190</v>
      </c>
      <c r="X1051" t="s">
        <v>4524</v>
      </c>
      <c r="Y1051" t="s">
        <v>4525</v>
      </c>
      <c r="Z1051" t="s">
        <v>3305</v>
      </c>
      <c r="AA1051" t="s">
        <v>4096</v>
      </c>
      <c r="AB1051" t="s">
        <v>4118</v>
      </c>
      <c r="AC1051" t="s">
        <v>4036</v>
      </c>
      <c r="AD1051" t="s">
        <v>4018</v>
      </c>
      <c r="AE1051" t="s">
        <v>3060</v>
      </c>
      <c r="AF1051" t="s">
        <v>3304</v>
      </c>
      <c r="AG1051" t="s">
        <v>3449</v>
      </c>
      <c r="AH1051" t="s">
        <v>815</v>
      </c>
      <c r="AI1051" t="s">
        <v>3074</v>
      </c>
      <c r="AJ1051" t="s">
        <v>3306</v>
      </c>
      <c r="AK1051" t="s">
        <v>3274</v>
      </c>
      <c r="AL1051" t="s">
        <v>3275</v>
      </c>
      <c r="AM1051" t="s">
        <v>3028</v>
      </c>
      <c r="AN1051" t="s">
        <v>3063</v>
      </c>
    </row>
    <row r="1052" spans="1:40" x14ac:dyDescent="0.25">
      <c r="A1052">
        <v>1113678873</v>
      </c>
      <c r="B1052">
        <v>16259</v>
      </c>
      <c r="C1052" t="s">
        <v>6709</v>
      </c>
      <c r="D1052" t="s">
        <v>3449</v>
      </c>
      <c r="E1052" s="8">
        <v>41723</v>
      </c>
      <c r="F1052" t="s">
        <v>3449</v>
      </c>
      <c r="G1052" t="s">
        <v>4024</v>
      </c>
      <c r="H1052" s="8">
        <v>45832</v>
      </c>
      <c r="I1052" s="8">
        <v>46561</v>
      </c>
      <c r="J1052" t="s">
        <v>3041</v>
      </c>
      <c r="K1052" s="8">
        <v>219512</v>
      </c>
      <c r="M1052">
        <v>220</v>
      </c>
      <c r="N1052">
        <v>100</v>
      </c>
      <c r="O1052" t="s">
        <v>4038</v>
      </c>
      <c r="P1052" t="s">
        <v>4086</v>
      </c>
      <c r="Q1052" t="s">
        <v>4027</v>
      </c>
      <c r="R1052" t="s">
        <v>6710</v>
      </c>
      <c r="S1052" t="s">
        <v>4140</v>
      </c>
      <c r="T1052" t="s">
        <v>3063</v>
      </c>
      <c r="U1052" t="s">
        <v>4114</v>
      </c>
      <c r="V1052" t="s">
        <v>4042</v>
      </c>
      <c r="W1052" t="s">
        <v>4190</v>
      </c>
      <c r="X1052" t="s">
        <v>4524</v>
      </c>
      <c r="Y1052" t="s">
        <v>4525</v>
      </c>
      <c r="Z1052" t="s">
        <v>3305</v>
      </c>
      <c r="AA1052" t="s">
        <v>4096</v>
      </c>
      <c r="AB1052" t="s">
        <v>4118</v>
      </c>
      <c r="AC1052" t="s">
        <v>4036</v>
      </c>
      <c r="AD1052" t="s">
        <v>4018</v>
      </c>
      <c r="AE1052" t="s">
        <v>3060</v>
      </c>
      <c r="AF1052" t="s">
        <v>3304</v>
      </c>
      <c r="AG1052" t="s">
        <v>3449</v>
      </c>
      <c r="AH1052" t="s">
        <v>815</v>
      </c>
      <c r="AI1052" t="s">
        <v>3074</v>
      </c>
      <c r="AJ1052" t="s">
        <v>3306</v>
      </c>
      <c r="AK1052" t="s">
        <v>3274</v>
      </c>
      <c r="AL1052" t="s">
        <v>3275</v>
      </c>
      <c r="AM1052" t="s">
        <v>3028</v>
      </c>
      <c r="AN1052" t="s">
        <v>3063</v>
      </c>
    </row>
    <row r="1053" spans="1:40" x14ac:dyDescent="0.25">
      <c r="A1053">
        <v>1000930627</v>
      </c>
      <c r="B1053">
        <v>16276</v>
      </c>
      <c r="C1053" t="s">
        <v>6703</v>
      </c>
      <c r="D1053" t="s">
        <v>4004</v>
      </c>
      <c r="E1053" s="8">
        <v>43318</v>
      </c>
      <c r="F1053" t="s">
        <v>4004</v>
      </c>
      <c r="G1053" t="s">
        <v>4024</v>
      </c>
      <c r="H1053" s="8">
        <v>45832</v>
      </c>
      <c r="I1053" s="8">
        <v>46275</v>
      </c>
      <c r="J1053" t="s">
        <v>3041</v>
      </c>
      <c r="K1053" s="8">
        <v>219512</v>
      </c>
      <c r="M1053">
        <v>220</v>
      </c>
      <c r="N1053">
        <v>100</v>
      </c>
      <c r="O1053" t="s">
        <v>4038</v>
      </c>
      <c r="P1053" t="s">
        <v>4055</v>
      </c>
      <c r="Q1053" t="s">
        <v>4027</v>
      </c>
      <c r="R1053" t="s">
        <v>6704</v>
      </c>
      <c r="S1053" t="s">
        <v>5907</v>
      </c>
      <c r="T1053" t="s">
        <v>5908</v>
      </c>
      <c r="U1053" t="s">
        <v>4063</v>
      </c>
      <c r="V1053" t="s">
        <v>4011</v>
      </c>
      <c r="W1053" t="s">
        <v>5909</v>
      </c>
      <c r="X1053" t="s">
        <v>3290</v>
      </c>
      <c r="Y1053" t="s">
        <v>4300</v>
      </c>
      <c r="Z1053" t="s">
        <v>3293</v>
      </c>
      <c r="AA1053" t="s">
        <v>4082</v>
      </c>
      <c r="AB1053" t="s">
        <v>4083</v>
      </c>
      <c r="AC1053" t="s">
        <v>5910</v>
      </c>
      <c r="AD1053" t="s">
        <v>4018</v>
      </c>
      <c r="AE1053" t="s">
        <v>3291</v>
      </c>
      <c r="AF1053" t="s">
        <v>3093</v>
      </c>
      <c r="AG1053" t="s">
        <v>3292</v>
      </c>
      <c r="AH1053" t="s">
        <v>3294</v>
      </c>
      <c r="AI1053" t="s">
        <v>3295</v>
      </c>
      <c r="AJ1053" t="s">
        <v>3296</v>
      </c>
      <c r="AK1053" t="s">
        <v>3285</v>
      </c>
      <c r="AL1053" t="s">
        <v>3275</v>
      </c>
      <c r="AM1053" t="s">
        <v>3046</v>
      </c>
      <c r="AN1053" t="s">
        <v>5912</v>
      </c>
    </row>
    <row r="1054" spans="1:40" x14ac:dyDescent="0.25">
      <c r="A1054">
        <v>14635853</v>
      </c>
      <c r="B1054">
        <v>16265</v>
      </c>
      <c r="C1054" t="s">
        <v>6713</v>
      </c>
      <c r="D1054" t="s">
        <v>5182</v>
      </c>
      <c r="E1054" s="8">
        <v>43718</v>
      </c>
      <c r="F1054" t="s">
        <v>3298</v>
      </c>
      <c r="G1054" t="s">
        <v>4024</v>
      </c>
      <c r="H1054" s="8">
        <v>45833</v>
      </c>
      <c r="I1054" s="8">
        <v>219512</v>
      </c>
      <c r="J1054" t="s">
        <v>3041</v>
      </c>
      <c r="K1054" s="8">
        <v>219512</v>
      </c>
      <c r="M1054">
        <v>220</v>
      </c>
      <c r="N1054">
        <v>100</v>
      </c>
      <c r="O1054" t="s">
        <v>4038</v>
      </c>
      <c r="P1054" t="s">
        <v>4177</v>
      </c>
      <c r="Q1054" t="s">
        <v>4027</v>
      </c>
      <c r="R1054" t="s">
        <v>6714</v>
      </c>
      <c r="S1054" t="s">
        <v>5169</v>
      </c>
      <c r="T1054" t="s">
        <v>3059</v>
      </c>
      <c r="U1054" t="s">
        <v>4114</v>
      </c>
      <c r="V1054" t="s">
        <v>4356</v>
      </c>
      <c r="W1054" t="s">
        <v>4043</v>
      </c>
      <c r="X1054" t="s">
        <v>3270</v>
      </c>
      <c r="Y1054" t="s">
        <v>4238</v>
      </c>
      <c r="Z1054" t="s">
        <v>3272</v>
      </c>
      <c r="AA1054" t="s">
        <v>4348</v>
      </c>
      <c r="AB1054" t="s">
        <v>4322</v>
      </c>
      <c r="AC1054" t="s">
        <v>4036</v>
      </c>
      <c r="AD1054" t="s">
        <v>4018</v>
      </c>
      <c r="AE1054" t="s">
        <v>3060</v>
      </c>
      <c r="AF1054" t="s">
        <v>3271</v>
      </c>
      <c r="AG1054" t="s">
        <v>3265</v>
      </c>
      <c r="AH1054" t="s">
        <v>797</v>
      </c>
      <c r="AI1054" t="s">
        <v>3048</v>
      </c>
      <c r="AJ1054" t="s">
        <v>3273</v>
      </c>
      <c r="AK1054" t="s">
        <v>3274</v>
      </c>
      <c r="AL1054" t="s">
        <v>3275</v>
      </c>
      <c r="AM1054" t="s">
        <v>3028</v>
      </c>
      <c r="AN1054" t="s">
        <v>3063</v>
      </c>
    </row>
    <row r="1055" spans="1:40" x14ac:dyDescent="0.25">
      <c r="A1055">
        <v>1054553492</v>
      </c>
      <c r="B1055">
        <v>16266</v>
      </c>
      <c r="C1055" t="s">
        <v>6715</v>
      </c>
      <c r="D1055" t="s">
        <v>5453</v>
      </c>
      <c r="E1055" s="8">
        <v>39793</v>
      </c>
      <c r="F1055" t="s">
        <v>5453</v>
      </c>
      <c r="G1055" t="s">
        <v>4024</v>
      </c>
      <c r="H1055" s="8">
        <v>45833</v>
      </c>
      <c r="I1055" s="8">
        <v>219512</v>
      </c>
      <c r="J1055" t="s">
        <v>3041</v>
      </c>
      <c r="K1055" s="8">
        <v>219512</v>
      </c>
      <c r="M1055">
        <v>220</v>
      </c>
      <c r="N1055">
        <v>100</v>
      </c>
      <c r="O1055" t="s">
        <v>4038</v>
      </c>
      <c r="P1055" t="s">
        <v>4026</v>
      </c>
      <c r="Q1055" t="s">
        <v>4046</v>
      </c>
      <c r="R1055" t="s">
        <v>6716</v>
      </c>
      <c r="S1055" t="s">
        <v>5176</v>
      </c>
      <c r="T1055" t="s">
        <v>3059</v>
      </c>
      <c r="U1055" t="s">
        <v>4387</v>
      </c>
      <c r="V1055" t="s">
        <v>4356</v>
      </c>
      <c r="W1055" t="s">
        <v>4043</v>
      </c>
      <c r="X1055" t="s">
        <v>3270</v>
      </c>
      <c r="Y1055" t="s">
        <v>4238</v>
      </c>
      <c r="Z1055" t="s">
        <v>3272</v>
      </c>
      <c r="AA1055" t="s">
        <v>4348</v>
      </c>
      <c r="AB1055" t="s">
        <v>4322</v>
      </c>
      <c r="AC1055" t="s">
        <v>4036</v>
      </c>
      <c r="AD1055" t="s">
        <v>4018</v>
      </c>
      <c r="AE1055" t="s">
        <v>3060</v>
      </c>
      <c r="AF1055" t="s">
        <v>3271</v>
      </c>
      <c r="AG1055" t="s">
        <v>3265</v>
      </c>
      <c r="AH1055" t="s">
        <v>797</v>
      </c>
      <c r="AI1055" t="s">
        <v>3048</v>
      </c>
      <c r="AJ1055" t="s">
        <v>3273</v>
      </c>
      <c r="AK1055" t="s">
        <v>3274</v>
      </c>
      <c r="AL1055" t="s">
        <v>3275</v>
      </c>
      <c r="AM1055" t="s">
        <v>3028</v>
      </c>
      <c r="AN1055" t="s">
        <v>3063</v>
      </c>
    </row>
    <row r="1056" spans="1:40" x14ac:dyDescent="0.25">
      <c r="A1056">
        <v>1144089165</v>
      </c>
      <c r="B1056">
        <v>16267</v>
      </c>
      <c r="C1056" t="s">
        <v>6711</v>
      </c>
      <c r="D1056" t="s">
        <v>3298</v>
      </c>
      <c r="E1056" s="8">
        <v>41810</v>
      </c>
      <c r="F1056" t="s">
        <v>3298</v>
      </c>
      <c r="G1056" t="s">
        <v>4024</v>
      </c>
      <c r="H1056" s="8">
        <v>45833</v>
      </c>
      <c r="I1056" s="8">
        <v>219512</v>
      </c>
      <c r="J1056" t="s">
        <v>3041</v>
      </c>
      <c r="K1056" s="8">
        <v>219512</v>
      </c>
      <c r="M1056">
        <v>220</v>
      </c>
      <c r="N1056">
        <v>100</v>
      </c>
      <c r="O1056" t="s">
        <v>4038</v>
      </c>
      <c r="P1056" t="s">
        <v>4006</v>
      </c>
      <c r="Q1056" t="s">
        <v>4027</v>
      </c>
      <c r="R1056" t="s">
        <v>6712</v>
      </c>
      <c r="S1056" t="s">
        <v>6117</v>
      </c>
      <c r="T1056" t="s">
        <v>4341</v>
      </c>
      <c r="U1056" t="s">
        <v>4114</v>
      </c>
      <c r="V1056" t="s">
        <v>4011</v>
      </c>
      <c r="W1056" t="s">
        <v>4043</v>
      </c>
      <c r="X1056" t="s">
        <v>4090</v>
      </c>
      <c r="Y1056" t="s">
        <v>4091</v>
      </c>
      <c r="Z1056" t="s">
        <v>3293</v>
      </c>
      <c r="AA1056" t="s">
        <v>4082</v>
      </c>
      <c r="AB1056" t="s">
        <v>4083</v>
      </c>
      <c r="AC1056" t="s">
        <v>4036</v>
      </c>
      <c r="AD1056" t="s">
        <v>4018</v>
      </c>
      <c r="AE1056" t="s">
        <v>3317</v>
      </c>
      <c r="AF1056" t="s">
        <v>3282</v>
      </c>
      <c r="AG1056" t="s">
        <v>3258</v>
      </c>
      <c r="AH1056" t="s">
        <v>3294</v>
      </c>
      <c r="AI1056" t="s">
        <v>3295</v>
      </c>
      <c r="AJ1056" t="s">
        <v>3296</v>
      </c>
      <c r="AK1056" t="s">
        <v>3318</v>
      </c>
      <c r="AL1056" t="s">
        <v>3275</v>
      </c>
      <c r="AM1056" t="s">
        <v>3318</v>
      </c>
      <c r="AN1056" t="s">
        <v>3319</v>
      </c>
    </row>
    <row r="1057" spans="1:40" x14ac:dyDescent="0.25">
      <c r="A1057">
        <v>12748700</v>
      </c>
      <c r="B1057">
        <v>16260</v>
      </c>
      <c r="C1057" t="s">
        <v>6720</v>
      </c>
      <c r="D1057" t="s">
        <v>5010</v>
      </c>
      <c r="E1057" s="8">
        <v>35829</v>
      </c>
      <c r="F1057" t="s">
        <v>3449</v>
      </c>
      <c r="G1057" t="s">
        <v>4024</v>
      </c>
      <c r="H1057" s="8">
        <v>45835</v>
      </c>
      <c r="I1057" s="8">
        <v>46564</v>
      </c>
      <c r="J1057" t="s">
        <v>3041</v>
      </c>
      <c r="K1057" s="8">
        <v>219512</v>
      </c>
      <c r="M1057">
        <v>220</v>
      </c>
      <c r="N1057">
        <v>100</v>
      </c>
      <c r="O1057" t="s">
        <v>4038</v>
      </c>
      <c r="P1057" t="s">
        <v>4086</v>
      </c>
      <c r="Q1057" t="s">
        <v>4027</v>
      </c>
      <c r="R1057" t="s">
        <v>6721</v>
      </c>
      <c r="S1057" t="s">
        <v>4140</v>
      </c>
      <c r="T1057" t="s">
        <v>3063</v>
      </c>
      <c r="U1057" t="s">
        <v>4114</v>
      </c>
      <c r="V1057" t="s">
        <v>4042</v>
      </c>
      <c r="W1057" t="s">
        <v>4190</v>
      </c>
      <c r="X1057" t="s">
        <v>4524</v>
      </c>
      <c r="Y1057" t="s">
        <v>4525</v>
      </c>
      <c r="Z1057" t="s">
        <v>3305</v>
      </c>
      <c r="AA1057" t="s">
        <v>4096</v>
      </c>
      <c r="AB1057" t="s">
        <v>4118</v>
      </c>
      <c r="AC1057" t="s">
        <v>4036</v>
      </c>
      <c r="AD1057" t="s">
        <v>4018</v>
      </c>
      <c r="AE1057" t="s">
        <v>3060</v>
      </c>
      <c r="AF1057" t="s">
        <v>3304</v>
      </c>
      <c r="AG1057" t="s">
        <v>3449</v>
      </c>
      <c r="AH1057" t="s">
        <v>815</v>
      </c>
      <c r="AI1057" t="s">
        <v>3074</v>
      </c>
      <c r="AJ1057" t="s">
        <v>3306</v>
      </c>
      <c r="AK1057" t="s">
        <v>3274</v>
      </c>
      <c r="AL1057" t="s">
        <v>3275</v>
      </c>
      <c r="AM1057" t="s">
        <v>3028</v>
      </c>
      <c r="AN1057" t="s">
        <v>3063</v>
      </c>
    </row>
    <row r="1058" spans="1:40" x14ac:dyDescent="0.25">
      <c r="A1058">
        <v>1234194699</v>
      </c>
      <c r="B1058">
        <v>16263</v>
      </c>
      <c r="C1058" t="s">
        <v>6723</v>
      </c>
      <c r="D1058" t="s">
        <v>3298</v>
      </c>
      <c r="E1058" s="8">
        <v>42753</v>
      </c>
      <c r="F1058" t="s">
        <v>3298</v>
      </c>
      <c r="G1058" t="s">
        <v>4024</v>
      </c>
      <c r="H1058" s="8">
        <v>45835</v>
      </c>
      <c r="I1058" s="8">
        <v>46564</v>
      </c>
      <c r="J1058" t="s">
        <v>3041</v>
      </c>
      <c r="K1058" s="8">
        <v>219512</v>
      </c>
      <c r="M1058">
        <v>220</v>
      </c>
      <c r="N1058">
        <v>100</v>
      </c>
      <c r="O1058" t="s">
        <v>4067</v>
      </c>
      <c r="P1058" t="s">
        <v>4445</v>
      </c>
      <c r="Q1058" t="s">
        <v>4027</v>
      </c>
      <c r="R1058" t="s">
        <v>6724</v>
      </c>
      <c r="S1058" t="s">
        <v>4140</v>
      </c>
      <c r="T1058" t="s">
        <v>3063</v>
      </c>
      <c r="U1058" t="s">
        <v>4114</v>
      </c>
      <c r="V1058" t="s">
        <v>4042</v>
      </c>
      <c r="W1058" t="s">
        <v>4190</v>
      </c>
      <c r="X1058" t="s">
        <v>3303</v>
      </c>
      <c r="Y1058" t="s">
        <v>4115</v>
      </c>
      <c r="Z1058" t="s">
        <v>3305</v>
      </c>
      <c r="AA1058" t="s">
        <v>4096</v>
      </c>
      <c r="AB1058" t="s">
        <v>4118</v>
      </c>
      <c r="AC1058" t="s">
        <v>4036</v>
      </c>
      <c r="AD1058" t="s">
        <v>4018</v>
      </c>
      <c r="AE1058" t="s">
        <v>3060</v>
      </c>
      <c r="AF1058" t="s">
        <v>3304</v>
      </c>
      <c r="AG1058" t="s">
        <v>3298</v>
      </c>
      <c r="AH1058" t="s">
        <v>815</v>
      </c>
      <c r="AI1058" t="s">
        <v>3074</v>
      </c>
      <c r="AJ1058" t="s">
        <v>3306</v>
      </c>
      <c r="AK1058" t="s">
        <v>3274</v>
      </c>
      <c r="AL1058" t="s">
        <v>3275</v>
      </c>
      <c r="AM1058" t="s">
        <v>3028</v>
      </c>
      <c r="AN1058" t="s">
        <v>3063</v>
      </c>
    </row>
    <row r="1059" spans="1:40" x14ac:dyDescent="0.25">
      <c r="A1059">
        <v>1143834225</v>
      </c>
      <c r="B1059">
        <v>16264</v>
      </c>
      <c r="C1059" t="s">
        <v>6722</v>
      </c>
      <c r="D1059" t="s">
        <v>3298</v>
      </c>
      <c r="E1059" s="8">
        <v>39758</v>
      </c>
      <c r="F1059" t="s">
        <v>3298</v>
      </c>
      <c r="G1059" t="s">
        <v>4024</v>
      </c>
      <c r="H1059" s="8">
        <v>45835</v>
      </c>
      <c r="I1059" s="8">
        <v>46564</v>
      </c>
      <c r="J1059" t="s">
        <v>3041</v>
      </c>
      <c r="K1059" s="8">
        <v>219512</v>
      </c>
      <c r="M1059">
        <v>220</v>
      </c>
      <c r="N1059">
        <v>100</v>
      </c>
      <c r="O1059" t="s">
        <v>4025</v>
      </c>
      <c r="P1059" t="s">
        <v>4142</v>
      </c>
      <c r="Q1059" t="s">
        <v>4007</v>
      </c>
      <c r="R1059" t="s">
        <v>11407</v>
      </c>
      <c r="S1059" t="s">
        <v>3280</v>
      </c>
      <c r="T1059" t="s">
        <v>4404</v>
      </c>
      <c r="U1059" t="s">
        <v>4114</v>
      </c>
      <c r="V1059" t="s">
        <v>4011</v>
      </c>
      <c r="W1059" t="s">
        <v>4190</v>
      </c>
      <c r="X1059" t="s">
        <v>3303</v>
      </c>
      <c r="Y1059" t="s">
        <v>4115</v>
      </c>
      <c r="Z1059" t="s">
        <v>3305</v>
      </c>
      <c r="AA1059" t="s">
        <v>4096</v>
      </c>
      <c r="AB1059" t="s">
        <v>4118</v>
      </c>
      <c r="AC1059" t="s">
        <v>4017</v>
      </c>
      <c r="AD1059" t="s">
        <v>4018</v>
      </c>
      <c r="AE1059" t="s">
        <v>3060</v>
      </c>
      <c r="AF1059" t="s">
        <v>3304</v>
      </c>
      <c r="AG1059" t="s">
        <v>3298</v>
      </c>
      <c r="AH1059" t="s">
        <v>815</v>
      </c>
      <c r="AI1059" t="s">
        <v>3074</v>
      </c>
      <c r="AJ1059" t="s">
        <v>3306</v>
      </c>
      <c r="AK1059" t="s">
        <v>3274</v>
      </c>
      <c r="AL1059" t="s">
        <v>3275</v>
      </c>
      <c r="AM1059" t="s">
        <v>3028</v>
      </c>
      <c r="AN1059" t="s">
        <v>3055</v>
      </c>
    </row>
    <row r="1060" spans="1:40" x14ac:dyDescent="0.25">
      <c r="A1060">
        <v>1076200085</v>
      </c>
      <c r="B1060">
        <v>16268</v>
      </c>
      <c r="C1060" t="s">
        <v>6717</v>
      </c>
      <c r="D1060" t="s">
        <v>6718</v>
      </c>
      <c r="E1060" s="8">
        <v>44757</v>
      </c>
      <c r="F1060" t="s">
        <v>3298</v>
      </c>
      <c r="G1060" t="s">
        <v>4024</v>
      </c>
      <c r="H1060" s="8">
        <v>45835</v>
      </c>
      <c r="I1060" s="8">
        <v>219512</v>
      </c>
      <c r="J1060" t="s">
        <v>3041</v>
      </c>
      <c r="K1060" s="8">
        <v>219512</v>
      </c>
      <c r="M1060">
        <v>220</v>
      </c>
      <c r="N1060">
        <v>100</v>
      </c>
      <c r="O1060" t="s">
        <v>4038</v>
      </c>
      <c r="P1060" t="s">
        <v>4006</v>
      </c>
      <c r="Q1060" t="s">
        <v>4027</v>
      </c>
      <c r="R1060" t="s">
        <v>6719</v>
      </c>
      <c r="S1060" t="s">
        <v>6117</v>
      </c>
      <c r="T1060" t="s">
        <v>3059</v>
      </c>
      <c r="U1060" t="s">
        <v>4114</v>
      </c>
      <c r="V1060" t="s">
        <v>4356</v>
      </c>
      <c r="W1060" t="s">
        <v>4043</v>
      </c>
      <c r="X1060" t="s">
        <v>3270</v>
      </c>
      <c r="Y1060" t="s">
        <v>4238</v>
      </c>
      <c r="Z1060" t="s">
        <v>3272</v>
      </c>
      <c r="AA1060" t="s">
        <v>4348</v>
      </c>
      <c r="AB1060" t="s">
        <v>4322</v>
      </c>
      <c r="AC1060" t="s">
        <v>4036</v>
      </c>
      <c r="AD1060" t="s">
        <v>4018</v>
      </c>
      <c r="AE1060" t="s">
        <v>3060</v>
      </c>
      <c r="AF1060" t="s">
        <v>3271</v>
      </c>
      <c r="AG1060" t="s">
        <v>3265</v>
      </c>
      <c r="AH1060" t="s">
        <v>797</v>
      </c>
      <c r="AI1060" t="s">
        <v>3048</v>
      </c>
      <c r="AJ1060" t="s">
        <v>3273</v>
      </c>
      <c r="AK1060" t="s">
        <v>3274</v>
      </c>
      <c r="AL1060" t="s">
        <v>3275</v>
      </c>
      <c r="AM1060" t="s">
        <v>3028</v>
      </c>
      <c r="AN1060" t="s">
        <v>3063</v>
      </c>
    </row>
    <row r="1061" spans="1:40" x14ac:dyDescent="0.25">
      <c r="A1061">
        <v>1102354938</v>
      </c>
      <c r="B1061">
        <v>16269</v>
      </c>
      <c r="C1061" t="s">
        <v>6725</v>
      </c>
      <c r="D1061" t="s">
        <v>5182</v>
      </c>
      <c r="E1061" s="8">
        <v>38754</v>
      </c>
      <c r="F1061" t="s">
        <v>5166</v>
      </c>
      <c r="G1061" t="s">
        <v>4024</v>
      </c>
      <c r="H1061" s="8">
        <v>45835</v>
      </c>
      <c r="I1061" s="8">
        <v>219512</v>
      </c>
      <c r="J1061" t="s">
        <v>3041</v>
      </c>
      <c r="K1061" s="8">
        <v>219512</v>
      </c>
      <c r="M1061">
        <v>220</v>
      </c>
      <c r="N1061">
        <v>100</v>
      </c>
      <c r="O1061" t="s">
        <v>4038</v>
      </c>
      <c r="P1061" t="s">
        <v>4055</v>
      </c>
      <c r="Q1061" t="s">
        <v>4076</v>
      </c>
      <c r="R1061" t="s">
        <v>6726</v>
      </c>
      <c r="S1061" t="s">
        <v>5169</v>
      </c>
      <c r="T1061" t="s">
        <v>3059</v>
      </c>
      <c r="U1061" t="s">
        <v>5170</v>
      </c>
      <c r="V1061" t="s">
        <v>4356</v>
      </c>
      <c r="W1061" t="s">
        <v>4043</v>
      </c>
      <c r="X1061" t="s">
        <v>3270</v>
      </c>
      <c r="Y1061" t="s">
        <v>4238</v>
      </c>
      <c r="Z1061" t="s">
        <v>3272</v>
      </c>
      <c r="AA1061" t="s">
        <v>4348</v>
      </c>
      <c r="AB1061" t="s">
        <v>4322</v>
      </c>
      <c r="AC1061" t="s">
        <v>4036</v>
      </c>
      <c r="AD1061" t="s">
        <v>4018</v>
      </c>
      <c r="AE1061" t="s">
        <v>3060</v>
      </c>
      <c r="AF1061" t="s">
        <v>3271</v>
      </c>
      <c r="AG1061" t="s">
        <v>3265</v>
      </c>
      <c r="AH1061" t="s">
        <v>797</v>
      </c>
      <c r="AI1061" t="s">
        <v>3048</v>
      </c>
      <c r="AJ1061" t="s">
        <v>3273</v>
      </c>
      <c r="AK1061" t="s">
        <v>3274</v>
      </c>
      <c r="AL1061" t="s">
        <v>3275</v>
      </c>
      <c r="AM1061" t="s">
        <v>3028</v>
      </c>
      <c r="AN1061" t="s">
        <v>3063</v>
      </c>
    </row>
    <row r="1062" spans="1:40" x14ac:dyDescent="0.25">
      <c r="A1062">
        <v>6102297</v>
      </c>
      <c r="B1062">
        <v>16324</v>
      </c>
      <c r="C1062" t="s">
        <v>6727</v>
      </c>
      <c r="D1062" t="s">
        <v>3298</v>
      </c>
      <c r="E1062" s="8">
        <v>35719</v>
      </c>
      <c r="F1062" t="s">
        <v>3298</v>
      </c>
      <c r="G1062" t="s">
        <v>4024</v>
      </c>
      <c r="H1062" s="8">
        <v>45839</v>
      </c>
      <c r="I1062" s="8">
        <v>219512</v>
      </c>
      <c r="J1062" t="s">
        <v>3041</v>
      </c>
      <c r="K1062" s="8">
        <v>219512</v>
      </c>
      <c r="M1062">
        <v>220</v>
      </c>
      <c r="N1062">
        <v>100</v>
      </c>
      <c r="O1062" t="s">
        <v>4038</v>
      </c>
      <c r="P1062" t="s">
        <v>4006</v>
      </c>
      <c r="Q1062" t="s">
        <v>4027</v>
      </c>
      <c r="R1062" t="s">
        <v>6728</v>
      </c>
      <c r="S1062" t="s">
        <v>5169</v>
      </c>
      <c r="T1062" t="s">
        <v>3059</v>
      </c>
      <c r="U1062" t="s">
        <v>4114</v>
      </c>
      <c r="V1062" t="s">
        <v>4356</v>
      </c>
      <c r="W1062" t="s">
        <v>4043</v>
      </c>
      <c r="X1062" t="s">
        <v>3270</v>
      </c>
      <c r="Y1062" t="s">
        <v>4238</v>
      </c>
      <c r="Z1062" t="s">
        <v>3272</v>
      </c>
      <c r="AA1062" t="s">
        <v>4348</v>
      </c>
      <c r="AB1062" t="s">
        <v>4322</v>
      </c>
      <c r="AC1062" t="s">
        <v>4036</v>
      </c>
      <c r="AD1062" t="s">
        <v>4018</v>
      </c>
      <c r="AE1062" t="s">
        <v>3060</v>
      </c>
      <c r="AF1062" t="s">
        <v>3271</v>
      </c>
      <c r="AG1062" t="s">
        <v>3265</v>
      </c>
      <c r="AH1062" t="s">
        <v>797</v>
      </c>
      <c r="AI1062" t="s">
        <v>3048</v>
      </c>
      <c r="AJ1062" t="s">
        <v>3273</v>
      </c>
      <c r="AK1062" t="s">
        <v>3274</v>
      </c>
      <c r="AL1062" t="s">
        <v>3275</v>
      </c>
      <c r="AM1062" t="s">
        <v>3028</v>
      </c>
      <c r="AN1062" t="s">
        <v>3063</v>
      </c>
    </row>
    <row r="1063" spans="1:40" x14ac:dyDescent="0.25">
      <c r="A1063">
        <v>1073245835</v>
      </c>
      <c r="B1063">
        <v>16316</v>
      </c>
      <c r="C1063" t="s">
        <v>6729</v>
      </c>
      <c r="D1063" t="s">
        <v>6730</v>
      </c>
      <c r="E1063" s="8">
        <v>41799</v>
      </c>
      <c r="F1063" t="s">
        <v>4004</v>
      </c>
      <c r="G1063" t="s">
        <v>4024</v>
      </c>
      <c r="H1063" s="8">
        <v>45840</v>
      </c>
      <c r="I1063" s="8">
        <v>219512</v>
      </c>
      <c r="J1063" t="s">
        <v>3041</v>
      </c>
      <c r="K1063" s="8">
        <v>219512</v>
      </c>
      <c r="M1063">
        <v>220</v>
      </c>
      <c r="N1063">
        <v>100</v>
      </c>
      <c r="O1063" t="s">
        <v>4025</v>
      </c>
      <c r="P1063" t="s">
        <v>4177</v>
      </c>
      <c r="Q1063" t="s">
        <v>4027</v>
      </c>
      <c r="R1063" t="s">
        <v>6731</v>
      </c>
      <c r="S1063" t="s">
        <v>4345</v>
      </c>
      <c r="T1063" t="s">
        <v>3085</v>
      </c>
      <c r="U1063" t="s">
        <v>4063</v>
      </c>
      <c r="V1063" t="s">
        <v>4011</v>
      </c>
      <c r="W1063" t="s">
        <v>4043</v>
      </c>
      <c r="X1063" t="s">
        <v>5233</v>
      </c>
      <c r="Y1063" t="s">
        <v>5234</v>
      </c>
      <c r="Z1063" t="s">
        <v>3958</v>
      </c>
      <c r="AA1063" t="s">
        <v>4034</v>
      </c>
      <c r="AB1063" t="s">
        <v>4044</v>
      </c>
      <c r="AC1063" t="s">
        <v>4017</v>
      </c>
      <c r="AD1063" t="s">
        <v>4018</v>
      </c>
      <c r="AE1063" t="s">
        <v>3098</v>
      </c>
      <c r="AF1063" t="s">
        <v>3282</v>
      </c>
      <c r="AG1063" t="s">
        <v>3258</v>
      </c>
      <c r="AH1063" t="s">
        <v>2500</v>
      </c>
      <c r="AI1063" t="s">
        <v>3074</v>
      </c>
      <c r="AJ1063" t="s">
        <v>3959</v>
      </c>
      <c r="AK1063" t="s">
        <v>3285</v>
      </c>
      <c r="AL1063" t="s">
        <v>3275</v>
      </c>
      <c r="AM1063" t="s">
        <v>3046</v>
      </c>
      <c r="AN1063" t="s">
        <v>3307</v>
      </c>
    </row>
    <row r="1064" spans="1:40" x14ac:dyDescent="0.25">
      <c r="A1064">
        <v>93386747</v>
      </c>
      <c r="B1064">
        <v>16313</v>
      </c>
      <c r="C1064" t="s">
        <v>3315</v>
      </c>
      <c r="D1064" t="s">
        <v>3309</v>
      </c>
      <c r="E1064" s="8">
        <v>33148</v>
      </c>
      <c r="F1064" t="s">
        <v>3309</v>
      </c>
      <c r="G1064" t="s">
        <v>4024</v>
      </c>
      <c r="H1064" s="8">
        <v>45846</v>
      </c>
      <c r="I1064" s="8">
        <v>46575</v>
      </c>
      <c r="J1064" t="s">
        <v>3041</v>
      </c>
      <c r="K1064" s="8">
        <v>219512</v>
      </c>
      <c r="M1064">
        <v>220</v>
      </c>
      <c r="N1064">
        <v>100</v>
      </c>
      <c r="O1064" t="s">
        <v>4038</v>
      </c>
      <c r="P1064" t="s">
        <v>4006</v>
      </c>
      <c r="Q1064" t="s">
        <v>4027</v>
      </c>
      <c r="R1064" t="s">
        <v>6732</v>
      </c>
      <c r="S1064" t="s">
        <v>3171</v>
      </c>
      <c r="T1064" t="s">
        <v>4089</v>
      </c>
      <c r="U1064" t="s">
        <v>4438</v>
      </c>
      <c r="V1064" t="s">
        <v>4011</v>
      </c>
      <c r="W1064" t="s">
        <v>4190</v>
      </c>
      <c r="X1064" t="s">
        <v>3316</v>
      </c>
      <c r="Y1064" t="s">
        <v>4711</v>
      </c>
      <c r="Z1064" t="s">
        <v>3293</v>
      </c>
      <c r="AA1064" t="s">
        <v>4082</v>
      </c>
      <c r="AB1064" t="s">
        <v>4083</v>
      </c>
      <c r="AC1064" t="s">
        <v>4017</v>
      </c>
      <c r="AD1064" t="s">
        <v>4018</v>
      </c>
      <c r="AE1064" t="s">
        <v>3317</v>
      </c>
      <c r="AF1064" t="s">
        <v>3304</v>
      </c>
      <c r="AG1064" t="s">
        <v>3298</v>
      </c>
      <c r="AH1064" t="s">
        <v>3294</v>
      </c>
      <c r="AI1064" t="s">
        <v>3295</v>
      </c>
      <c r="AJ1064" t="s">
        <v>3296</v>
      </c>
      <c r="AK1064" t="s">
        <v>3318</v>
      </c>
      <c r="AL1064" t="s">
        <v>3275</v>
      </c>
      <c r="AM1064" t="s">
        <v>3318</v>
      </c>
      <c r="AN1064" t="s">
        <v>3319</v>
      </c>
    </row>
    <row r="1065" spans="1:40" x14ac:dyDescent="0.25">
      <c r="A1065">
        <v>1032379236</v>
      </c>
      <c r="B1065">
        <v>16314</v>
      </c>
      <c r="C1065" t="s">
        <v>6733</v>
      </c>
      <c r="D1065" t="s">
        <v>4004</v>
      </c>
      <c r="E1065" s="8">
        <v>38373</v>
      </c>
      <c r="F1065" t="s">
        <v>3309</v>
      </c>
      <c r="G1065" t="s">
        <v>4024</v>
      </c>
      <c r="H1065" s="8">
        <v>45846</v>
      </c>
      <c r="I1065" s="8">
        <v>46575</v>
      </c>
      <c r="J1065" t="s">
        <v>3041</v>
      </c>
      <c r="K1065" s="8">
        <v>219512</v>
      </c>
      <c r="M1065">
        <v>220</v>
      </c>
      <c r="N1065">
        <v>100</v>
      </c>
      <c r="O1065" t="s">
        <v>4038</v>
      </c>
      <c r="P1065" t="s">
        <v>4039</v>
      </c>
      <c r="Q1065" t="s">
        <v>4027</v>
      </c>
      <c r="R1065" t="s">
        <v>6734</v>
      </c>
      <c r="S1065" t="s">
        <v>4418</v>
      </c>
      <c r="T1065" t="s">
        <v>4404</v>
      </c>
      <c r="U1065" t="s">
        <v>4438</v>
      </c>
      <c r="V1065" t="s">
        <v>4011</v>
      </c>
      <c r="W1065" t="s">
        <v>4190</v>
      </c>
      <c r="X1065" t="s">
        <v>6104</v>
      </c>
      <c r="Y1065" t="s">
        <v>6105</v>
      </c>
      <c r="Z1065" t="s">
        <v>4461</v>
      </c>
      <c r="AA1065" t="s">
        <v>4462</v>
      </c>
      <c r="AB1065" t="s">
        <v>4097</v>
      </c>
      <c r="AC1065" t="s">
        <v>4017</v>
      </c>
      <c r="AD1065" t="s">
        <v>4018</v>
      </c>
      <c r="AE1065" t="s">
        <v>3080</v>
      </c>
      <c r="AF1065" t="s">
        <v>3575</v>
      </c>
      <c r="AG1065" t="s">
        <v>3309</v>
      </c>
      <c r="AH1065" t="s">
        <v>815</v>
      </c>
      <c r="AI1065" t="s">
        <v>3074</v>
      </c>
      <c r="AJ1065" t="s">
        <v>3296</v>
      </c>
      <c r="AK1065" t="s">
        <v>3285</v>
      </c>
      <c r="AL1065" t="s">
        <v>3275</v>
      </c>
      <c r="AM1065" t="s">
        <v>3081</v>
      </c>
      <c r="AN1065" t="s">
        <v>3055</v>
      </c>
    </row>
    <row r="1066" spans="1:40" x14ac:dyDescent="0.25">
      <c r="A1066">
        <v>1193399306</v>
      </c>
      <c r="B1066">
        <v>16294</v>
      </c>
      <c r="C1066" t="s">
        <v>6735</v>
      </c>
      <c r="D1066" t="s">
        <v>3298</v>
      </c>
      <c r="E1066" s="8">
        <v>43280</v>
      </c>
      <c r="F1066" t="s">
        <v>3298</v>
      </c>
      <c r="G1066" t="s">
        <v>4024</v>
      </c>
      <c r="H1066" s="8">
        <v>45847</v>
      </c>
      <c r="I1066" s="8">
        <v>219512</v>
      </c>
      <c r="J1066" t="s">
        <v>3041</v>
      </c>
      <c r="K1066" s="8">
        <v>219512</v>
      </c>
      <c r="M1066">
        <v>220</v>
      </c>
      <c r="N1066">
        <v>100</v>
      </c>
      <c r="O1066" t="s">
        <v>4067</v>
      </c>
      <c r="P1066" t="s">
        <v>4055</v>
      </c>
      <c r="Q1066" t="s">
        <v>4027</v>
      </c>
      <c r="R1066" t="s">
        <v>6736</v>
      </c>
      <c r="S1066" t="s">
        <v>6396</v>
      </c>
      <c r="T1066" t="s">
        <v>3085</v>
      </c>
      <c r="U1066" t="s">
        <v>4114</v>
      </c>
      <c r="V1066" t="s">
        <v>4011</v>
      </c>
      <c r="W1066" t="s">
        <v>4043</v>
      </c>
      <c r="X1066" t="s">
        <v>3303</v>
      </c>
      <c r="Y1066" t="s">
        <v>4115</v>
      </c>
      <c r="Z1066" t="s">
        <v>4506</v>
      </c>
      <c r="AA1066" t="s">
        <v>4507</v>
      </c>
      <c r="AB1066" t="s">
        <v>4118</v>
      </c>
      <c r="AC1066" t="s">
        <v>4017</v>
      </c>
      <c r="AD1066" t="s">
        <v>4018</v>
      </c>
      <c r="AE1066" t="s">
        <v>3060</v>
      </c>
      <c r="AF1066" t="s">
        <v>3304</v>
      </c>
      <c r="AG1066" t="s">
        <v>3298</v>
      </c>
      <c r="AH1066" t="s">
        <v>815</v>
      </c>
      <c r="AI1066" t="s">
        <v>3074</v>
      </c>
      <c r="AJ1066" t="s">
        <v>4508</v>
      </c>
      <c r="AK1066" t="s">
        <v>3274</v>
      </c>
      <c r="AL1066" t="s">
        <v>3275</v>
      </c>
      <c r="AM1066" t="s">
        <v>3028</v>
      </c>
      <c r="AN1066" t="s">
        <v>3307</v>
      </c>
    </row>
    <row r="1067" spans="1:40" x14ac:dyDescent="0.25">
      <c r="A1067">
        <v>1002487261</v>
      </c>
      <c r="B1067">
        <v>16284</v>
      </c>
      <c r="C1067" t="s">
        <v>6739</v>
      </c>
      <c r="D1067" t="s">
        <v>5889</v>
      </c>
      <c r="E1067" s="8">
        <v>39839</v>
      </c>
      <c r="F1067" t="s">
        <v>4004</v>
      </c>
      <c r="G1067" t="s">
        <v>4024</v>
      </c>
      <c r="H1067" s="8">
        <v>45848</v>
      </c>
      <c r="I1067" s="8">
        <v>219512</v>
      </c>
      <c r="J1067" t="s">
        <v>3041</v>
      </c>
      <c r="K1067" s="8">
        <v>219512</v>
      </c>
      <c r="M1067">
        <v>220</v>
      </c>
      <c r="N1067">
        <v>100</v>
      </c>
      <c r="O1067" t="s">
        <v>4067</v>
      </c>
      <c r="P1067" t="s">
        <v>4039</v>
      </c>
      <c r="Q1067" t="s">
        <v>4027</v>
      </c>
      <c r="R1067" t="s">
        <v>6740</v>
      </c>
      <c r="S1067" t="s">
        <v>4170</v>
      </c>
      <c r="T1067" t="s">
        <v>3063</v>
      </c>
      <c r="U1067" t="s">
        <v>4063</v>
      </c>
      <c r="V1067" t="s">
        <v>4042</v>
      </c>
      <c r="W1067" t="s">
        <v>4043</v>
      </c>
      <c r="X1067" t="s">
        <v>4032</v>
      </c>
      <c r="Y1067" t="s">
        <v>4033</v>
      </c>
      <c r="Z1067" t="s">
        <v>4071</v>
      </c>
      <c r="AA1067" t="s">
        <v>4072</v>
      </c>
      <c r="AB1067" t="s">
        <v>4073</v>
      </c>
      <c r="AC1067" t="s">
        <v>4036</v>
      </c>
      <c r="AD1067" t="s">
        <v>4018</v>
      </c>
      <c r="AE1067" t="s">
        <v>3060</v>
      </c>
      <c r="AF1067" t="s">
        <v>3282</v>
      </c>
      <c r="AG1067" t="s">
        <v>3258</v>
      </c>
      <c r="AH1067" t="s">
        <v>895</v>
      </c>
      <c r="AI1067" t="s">
        <v>3074</v>
      </c>
      <c r="AJ1067" t="s">
        <v>4074</v>
      </c>
      <c r="AK1067" t="s">
        <v>3274</v>
      </c>
      <c r="AL1067" t="s">
        <v>3275</v>
      </c>
      <c r="AM1067" t="s">
        <v>3028</v>
      </c>
      <c r="AN1067" t="s">
        <v>3063</v>
      </c>
    </row>
    <row r="1068" spans="1:40" x14ac:dyDescent="0.25">
      <c r="A1068">
        <v>1144132522</v>
      </c>
      <c r="B1068">
        <v>16331</v>
      </c>
      <c r="C1068" t="s">
        <v>6737</v>
      </c>
      <c r="D1068" t="s">
        <v>3298</v>
      </c>
      <c r="E1068" s="8">
        <v>39433</v>
      </c>
      <c r="F1068" t="s">
        <v>3298</v>
      </c>
      <c r="G1068" t="s">
        <v>4024</v>
      </c>
      <c r="H1068" s="8">
        <v>45848</v>
      </c>
      <c r="I1068" s="8">
        <v>219512</v>
      </c>
      <c r="J1068" t="s">
        <v>3041</v>
      </c>
      <c r="K1068" s="8">
        <v>219512</v>
      </c>
      <c r="M1068">
        <v>220</v>
      </c>
      <c r="N1068">
        <v>100</v>
      </c>
      <c r="O1068" t="s">
        <v>4038</v>
      </c>
      <c r="P1068" t="s">
        <v>4177</v>
      </c>
      <c r="Q1068" t="s">
        <v>4027</v>
      </c>
      <c r="R1068" t="s">
        <v>6738</v>
      </c>
      <c r="S1068" t="s">
        <v>5417</v>
      </c>
      <c r="T1068" t="s">
        <v>3059</v>
      </c>
      <c r="U1068" t="s">
        <v>4114</v>
      </c>
      <c r="V1068" t="s">
        <v>4356</v>
      </c>
      <c r="W1068" t="s">
        <v>4043</v>
      </c>
      <c r="X1068" t="s">
        <v>3270</v>
      </c>
      <c r="Y1068" t="s">
        <v>4238</v>
      </c>
      <c r="Z1068" t="s">
        <v>3272</v>
      </c>
      <c r="AA1068" t="s">
        <v>4348</v>
      </c>
      <c r="AB1068" t="s">
        <v>4322</v>
      </c>
      <c r="AC1068" t="s">
        <v>4036</v>
      </c>
      <c r="AD1068" t="s">
        <v>4018</v>
      </c>
      <c r="AE1068" t="s">
        <v>3060</v>
      </c>
      <c r="AF1068" t="s">
        <v>3271</v>
      </c>
      <c r="AG1068" t="s">
        <v>3265</v>
      </c>
      <c r="AH1068" t="s">
        <v>797</v>
      </c>
      <c r="AI1068" t="s">
        <v>3048</v>
      </c>
      <c r="AJ1068" t="s">
        <v>3273</v>
      </c>
      <c r="AK1068" t="s">
        <v>3274</v>
      </c>
      <c r="AL1068" t="s">
        <v>3275</v>
      </c>
      <c r="AM1068" t="s">
        <v>3028</v>
      </c>
      <c r="AN1068" t="s">
        <v>3063</v>
      </c>
    </row>
    <row r="1069" spans="1:40" x14ac:dyDescent="0.25">
      <c r="A1069">
        <v>1144165473</v>
      </c>
      <c r="B1069">
        <v>16303</v>
      </c>
      <c r="C1069" t="s">
        <v>6744</v>
      </c>
      <c r="D1069" t="s">
        <v>3298</v>
      </c>
      <c r="E1069" s="8">
        <v>40562</v>
      </c>
      <c r="F1069" t="s">
        <v>3298</v>
      </c>
      <c r="G1069" t="s">
        <v>4024</v>
      </c>
      <c r="H1069" s="8">
        <v>45849</v>
      </c>
      <c r="I1069" s="8">
        <v>46578</v>
      </c>
      <c r="J1069" t="s">
        <v>3041</v>
      </c>
      <c r="K1069" s="8">
        <v>219512</v>
      </c>
      <c r="M1069">
        <v>220</v>
      </c>
      <c r="N1069">
        <v>100</v>
      </c>
      <c r="O1069" t="s">
        <v>4067</v>
      </c>
      <c r="P1069" t="s">
        <v>4086</v>
      </c>
      <c r="Q1069" t="s">
        <v>4027</v>
      </c>
      <c r="R1069" t="s">
        <v>6745</v>
      </c>
      <c r="S1069" t="s">
        <v>4140</v>
      </c>
      <c r="T1069" t="s">
        <v>3063</v>
      </c>
      <c r="U1069" t="s">
        <v>4114</v>
      </c>
      <c r="V1069" t="s">
        <v>4042</v>
      </c>
      <c r="W1069" t="s">
        <v>4190</v>
      </c>
      <c r="X1069" t="s">
        <v>3303</v>
      </c>
      <c r="Y1069" t="s">
        <v>4115</v>
      </c>
      <c r="Z1069" t="s">
        <v>3305</v>
      </c>
      <c r="AA1069" t="s">
        <v>4096</v>
      </c>
      <c r="AB1069" t="s">
        <v>4118</v>
      </c>
      <c r="AC1069" t="s">
        <v>4036</v>
      </c>
      <c r="AD1069" t="s">
        <v>4018</v>
      </c>
      <c r="AE1069" t="s">
        <v>3060</v>
      </c>
      <c r="AF1069" t="s">
        <v>3304</v>
      </c>
      <c r="AG1069" t="s">
        <v>3298</v>
      </c>
      <c r="AH1069" t="s">
        <v>815</v>
      </c>
      <c r="AI1069" t="s">
        <v>3074</v>
      </c>
      <c r="AJ1069" t="s">
        <v>3306</v>
      </c>
      <c r="AK1069" t="s">
        <v>3274</v>
      </c>
      <c r="AL1069" t="s">
        <v>3275</v>
      </c>
      <c r="AM1069" t="s">
        <v>3028</v>
      </c>
      <c r="AN1069" t="s">
        <v>3063</v>
      </c>
    </row>
    <row r="1070" spans="1:40" x14ac:dyDescent="0.25">
      <c r="A1070">
        <v>1059065666</v>
      </c>
      <c r="B1070">
        <v>16309</v>
      </c>
      <c r="C1070" t="s">
        <v>6748</v>
      </c>
      <c r="D1070" t="s">
        <v>5583</v>
      </c>
      <c r="E1070" s="8">
        <v>41295</v>
      </c>
      <c r="F1070" t="s">
        <v>3298</v>
      </c>
      <c r="G1070" t="s">
        <v>4024</v>
      </c>
      <c r="H1070" s="8">
        <v>45849</v>
      </c>
      <c r="I1070" s="8">
        <v>46578</v>
      </c>
      <c r="J1070" t="s">
        <v>3041</v>
      </c>
      <c r="K1070" s="8">
        <v>219512</v>
      </c>
      <c r="M1070">
        <v>220</v>
      </c>
      <c r="N1070">
        <v>100</v>
      </c>
      <c r="O1070" t="s">
        <v>4067</v>
      </c>
      <c r="P1070" t="s">
        <v>4737</v>
      </c>
      <c r="Q1070" t="s">
        <v>4027</v>
      </c>
      <c r="R1070" t="s">
        <v>6749</v>
      </c>
      <c r="S1070" t="s">
        <v>4140</v>
      </c>
      <c r="T1070" t="s">
        <v>3063</v>
      </c>
      <c r="U1070" t="s">
        <v>4114</v>
      </c>
      <c r="V1070" t="s">
        <v>4042</v>
      </c>
      <c r="W1070" t="s">
        <v>4190</v>
      </c>
      <c r="X1070" t="s">
        <v>3303</v>
      </c>
      <c r="Y1070" t="s">
        <v>4115</v>
      </c>
      <c r="Z1070" t="s">
        <v>3305</v>
      </c>
      <c r="AA1070" t="s">
        <v>4096</v>
      </c>
      <c r="AB1070" t="s">
        <v>4118</v>
      </c>
      <c r="AC1070" t="s">
        <v>4036</v>
      </c>
      <c r="AD1070" t="s">
        <v>4018</v>
      </c>
      <c r="AE1070" t="s">
        <v>3060</v>
      </c>
      <c r="AF1070" t="s">
        <v>3304</v>
      </c>
      <c r="AG1070" t="s">
        <v>3298</v>
      </c>
      <c r="AH1070" t="s">
        <v>815</v>
      </c>
      <c r="AI1070" t="s">
        <v>3074</v>
      </c>
      <c r="AJ1070" t="s">
        <v>3306</v>
      </c>
      <c r="AK1070" t="s">
        <v>3274</v>
      </c>
      <c r="AL1070" t="s">
        <v>3275</v>
      </c>
      <c r="AM1070" t="s">
        <v>3028</v>
      </c>
      <c r="AN1070" t="s">
        <v>3063</v>
      </c>
    </row>
    <row r="1071" spans="1:40" x14ac:dyDescent="0.25">
      <c r="A1071">
        <v>1085296203</v>
      </c>
      <c r="B1071">
        <v>16325</v>
      </c>
      <c r="C1071" t="s">
        <v>6746</v>
      </c>
      <c r="D1071" t="s">
        <v>5010</v>
      </c>
      <c r="E1071" s="8">
        <v>40297</v>
      </c>
      <c r="F1071" t="s">
        <v>5010</v>
      </c>
      <c r="G1071" t="s">
        <v>4024</v>
      </c>
      <c r="H1071" s="8">
        <v>45849</v>
      </c>
      <c r="I1071" s="8">
        <v>219512</v>
      </c>
      <c r="J1071" t="s">
        <v>3041</v>
      </c>
      <c r="K1071" s="8">
        <v>219512</v>
      </c>
      <c r="M1071">
        <v>220</v>
      </c>
      <c r="N1071">
        <v>100</v>
      </c>
      <c r="O1071" t="s">
        <v>4038</v>
      </c>
      <c r="P1071" t="s">
        <v>4496</v>
      </c>
      <c r="Q1071" t="s">
        <v>4027</v>
      </c>
      <c r="R1071" t="s">
        <v>6747</v>
      </c>
      <c r="S1071" t="s">
        <v>5169</v>
      </c>
      <c r="T1071" t="s">
        <v>3059</v>
      </c>
      <c r="U1071" t="s">
        <v>5012</v>
      </c>
      <c r="V1071" t="s">
        <v>4356</v>
      </c>
      <c r="W1071" t="s">
        <v>4043</v>
      </c>
      <c r="X1071" t="s">
        <v>3270</v>
      </c>
      <c r="Y1071" t="s">
        <v>4238</v>
      </c>
      <c r="Z1071" t="s">
        <v>3272</v>
      </c>
      <c r="AA1071" t="s">
        <v>4348</v>
      </c>
      <c r="AB1071" t="s">
        <v>4322</v>
      </c>
      <c r="AC1071" t="s">
        <v>4036</v>
      </c>
      <c r="AD1071" t="s">
        <v>4018</v>
      </c>
      <c r="AE1071" t="s">
        <v>3060</v>
      </c>
      <c r="AF1071" t="s">
        <v>3271</v>
      </c>
      <c r="AG1071" t="s">
        <v>3265</v>
      </c>
      <c r="AH1071" t="s">
        <v>797</v>
      </c>
      <c r="AI1071" t="s">
        <v>3048</v>
      </c>
      <c r="AJ1071" t="s">
        <v>3273</v>
      </c>
      <c r="AK1071" t="s">
        <v>3274</v>
      </c>
      <c r="AL1071" t="s">
        <v>3275</v>
      </c>
      <c r="AM1071" t="s">
        <v>3028</v>
      </c>
      <c r="AN1071" t="s">
        <v>3063</v>
      </c>
    </row>
    <row r="1072" spans="1:40" x14ac:dyDescent="0.25">
      <c r="A1072">
        <v>1063491391</v>
      </c>
      <c r="B1072">
        <v>16326</v>
      </c>
      <c r="C1072" t="s">
        <v>6750</v>
      </c>
      <c r="D1072" t="s">
        <v>6751</v>
      </c>
      <c r="E1072" s="8">
        <v>40911</v>
      </c>
      <c r="F1072" t="s">
        <v>5064</v>
      </c>
      <c r="G1072" t="s">
        <v>4024</v>
      </c>
      <c r="H1072" s="8">
        <v>45849</v>
      </c>
      <c r="I1072" s="8">
        <v>219512</v>
      </c>
      <c r="J1072" t="s">
        <v>3041</v>
      </c>
      <c r="K1072" s="8">
        <v>219512</v>
      </c>
      <c r="M1072">
        <v>220</v>
      </c>
      <c r="N1072">
        <v>100</v>
      </c>
      <c r="O1072" t="s">
        <v>4038</v>
      </c>
      <c r="P1072" t="s">
        <v>4086</v>
      </c>
      <c r="Q1072" t="s">
        <v>4027</v>
      </c>
      <c r="R1072" t="s">
        <v>6752</v>
      </c>
      <c r="S1072" t="s">
        <v>5169</v>
      </c>
      <c r="T1072" t="s">
        <v>3059</v>
      </c>
      <c r="U1072" t="s">
        <v>4387</v>
      </c>
      <c r="V1072" t="s">
        <v>4356</v>
      </c>
      <c r="W1072" t="s">
        <v>4043</v>
      </c>
      <c r="X1072" t="s">
        <v>3270</v>
      </c>
      <c r="Y1072" t="s">
        <v>4238</v>
      </c>
      <c r="Z1072" t="s">
        <v>3272</v>
      </c>
      <c r="AA1072" t="s">
        <v>4348</v>
      </c>
      <c r="AB1072" t="s">
        <v>4322</v>
      </c>
      <c r="AC1072" t="s">
        <v>4036</v>
      </c>
      <c r="AD1072" t="s">
        <v>4018</v>
      </c>
      <c r="AE1072" t="s">
        <v>3060</v>
      </c>
      <c r="AF1072" t="s">
        <v>3271</v>
      </c>
      <c r="AG1072" t="s">
        <v>3265</v>
      </c>
      <c r="AH1072" t="s">
        <v>797</v>
      </c>
      <c r="AI1072" t="s">
        <v>3048</v>
      </c>
      <c r="AJ1072" t="s">
        <v>3273</v>
      </c>
      <c r="AK1072" t="s">
        <v>3274</v>
      </c>
      <c r="AL1072" t="s">
        <v>3275</v>
      </c>
      <c r="AM1072" t="s">
        <v>3028</v>
      </c>
      <c r="AN1072" t="s">
        <v>3063</v>
      </c>
    </row>
    <row r="1073" spans="1:40" x14ac:dyDescent="0.25">
      <c r="A1073">
        <v>1064713321</v>
      </c>
      <c r="B1073">
        <v>16336</v>
      </c>
      <c r="C1073" t="s">
        <v>6741</v>
      </c>
      <c r="D1073" t="s">
        <v>6742</v>
      </c>
      <c r="E1073" s="8">
        <v>39597</v>
      </c>
      <c r="F1073" t="s">
        <v>4004</v>
      </c>
      <c r="G1073" t="s">
        <v>4024</v>
      </c>
      <c r="H1073" s="8">
        <v>45849</v>
      </c>
      <c r="I1073" s="8">
        <v>219512</v>
      </c>
      <c r="J1073" t="s">
        <v>3041</v>
      </c>
      <c r="K1073" s="8">
        <v>219512</v>
      </c>
      <c r="M1073">
        <v>220</v>
      </c>
      <c r="N1073">
        <v>100</v>
      </c>
      <c r="O1073" t="s">
        <v>4038</v>
      </c>
      <c r="P1073" t="s">
        <v>4006</v>
      </c>
      <c r="Q1073" t="s">
        <v>4027</v>
      </c>
      <c r="R1073" t="s">
        <v>6743</v>
      </c>
      <c r="S1073" t="s">
        <v>4029</v>
      </c>
      <c r="T1073" t="s">
        <v>3059</v>
      </c>
      <c r="U1073" t="s">
        <v>4063</v>
      </c>
      <c r="V1073" t="s">
        <v>4031</v>
      </c>
      <c r="W1073" t="s">
        <v>4043</v>
      </c>
      <c r="X1073" t="s">
        <v>4032</v>
      </c>
      <c r="Y1073" t="s">
        <v>4033</v>
      </c>
      <c r="Z1073" t="s">
        <v>3283</v>
      </c>
      <c r="AA1073" t="s">
        <v>4357</v>
      </c>
      <c r="AB1073" t="s">
        <v>4303</v>
      </c>
      <c r="AC1073" t="s">
        <v>4036</v>
      </c>
      <c r="AD1073" t="s">
        <v>4018</v>
      </c>
      <c r="AE1073" t="s">
        <v>3060</v>
      </c>
      <c r="AF1073" t="s">
        <v>3282</v>
      </c>
      <c r="AG1073" t="s">
        <v>3258</v>
      </c>
      <c r="AH1073" t="s">
        <v>1220</v>
      </c>
      <c r="AI1073" t="s">
        <v>3074</v>
      </c>
      <c r="AJ1073" t="s">
        <v>3284</v>
      </c>
      <c r="AK1073" t="s">
        <v>3274</v>
      </c>
      <c r="AL1073" t="s">
        <v>3275</v>
      </c>
      <c r="AM1073" t="s">
        <v>3028</v>
      </c>
      <c r="AN1073" t="s">
        <v>3063</v>
      </c>
    </row>
    <row r="1074" spans="1:40" x14ac:dyDescent="0.25">
      <c r="A1074">
        <v>1001112658</v>
      </c>
      <c r="B1074">
        <v>16292</v>
      </c>
      <c r="C1074" t="s">
        <v>6753</v>
      </c>
      <c r="D1074" t="s">
        <v>4004</v>
      </c>
      <c r="E1074" s="8">
        <v>43185</v>
      </c>
      <c r="F1074" t="s">
        <v>4004</v>
      </c>
      <c r="G1074" t="s">
        <v>4024</v>
      </c>
      <c r="H1074" s="8">
        <v>45852</v>
      </c>
      <c r="I1074" s="8">
        <v>46581</v>
      </c>
      <c r="J1074" t="s">
        <v>3041</v>
      </c>
      <c r="K1074" s="8">
        <v>219512</v>
      </c>
      <c r="M1074">
        <v>220</v>
      </c>
      <c r="N1074">
        <v>100</v>
      </c>
      <c r="O1074" t="s">
        <v>4025</v>
      </c>
      <c r="P1074" t="s">
        <v>4026</v>
      </c>
      <c r="Q1074" t="s">
        <v>4027</v>
      </c>
      <c r="R1074" t="s">
        <v>6754</v>
      </c>
      <c r="S1074" t="s">
        <v>6374</v>
      </c>
      <c r="T1074" t="s">
        <v>4079</v>
      </c>
      <c r="U1074" t="s">
        <v>4063</v>
      </c>
      <c r="V1074" t="s">
        <v>4011</v>
      </c>
      <c r="W1074" t="s">
        <v>4190</v>
      </c>
      <c r="X1074" t="s">
        <v>4174</v>
      </c>
      <c r="Y1074" t="s">
        <v>4175</v>
      </c>
      <c r="Z1074" t="s">
        <v>3293</v>
      </c>
      <c r="AA1074" t="s">
        <v>4082</v>
      </c>
      <c r="AB1074" t="s">
        <v>4083</v>
      </c>
      <c r="AC1074" t="s">
        <v>4017</v>
      </c>
      <c r="AD1074" t="s">
        <v>4018</v>
      </c>
      <c r="AE1074" t="s">
        <v>3188</v>
      </c>
      <c r="AF1074" t="s">
        <v>3093</v>
      </c>
      <c r="AG1074" t="s">
        <v>3292</v>
      </c>
      <c r="AH1074" t="s">
        <v>3294</v>
      </c>
      <c r="AI1074" t="s">
        <v>3295</v>
      </c>
      <c r="AJ1074" t="s">
        <v>3296</v>
      </c>
      <c r="AK1074" t="s">
        <v>3285</v>
      </c>
      <c r="AL1074" t="s">
        <v>3275</v>
      </c>
      <c r="AM1074" t="s">
        <v>3189</v>
      </c>
      <c r="AN1074" t="s">
        <v>3055</v>
      </c>
    </row>
    <row r="1075" spans="1:40" x14ac:dyDescent="0.25">
      <c r="A1075">
        <v>1023014509</v>
      </c>
      <c r="B1075">
        <v>16287</v>
      </c>
      <c r="C1075" t="s">
        <v>6760</v>
      </c>
      <c r="D1075" t="s">
        <v>4004</v>
      </c>
      <c r="E1075" s="8">
        <v>41850</v>
      </c>
      <c r="F1075" t="s">
        <v>4004</v>
      </c>
      <c r="G1075" t="s">
        <v>4024</v>
      </c>
      <c r="H1075" s="8">
        <v>45853</v>
      </c>
      <c r="I1075" s="8">
        <v>219512</v>
      </c>
      <c r="J1075" t="s">
        <v>3041</v>
      </c>
      <c r="K1075" s="8">
        <v>219512</v>
      </c>
      <c r="M1075">
        <v>220</v>
      </c>
      <c r="N1075">
        <v>100</v>
      </c>
      <c r="O1075" t="s">
        <v>4067</v>
      </c>
      <c r="P1075" t="s">
        <v>4026</v>
      </c>
      <c r="Q1075" t="s">
        <v>4027</v>
      </c>
      <c r="R1075" t="s">
        <v>6761</v>
      </c>
      <c r="S1075" t="s">
        <v>3302</v>
      </c>
      <c r="T1075" t="s">
        <v>3085</v>
      </c>
      <c r="U1075" t="s">
        <v>4063</v>
      </c>
      <c r="V1075" t="s">
        <v>4011</v>
      </c>
      <c r="W1075" t="s">
        <v>4043</v>
      </c>
      <c r="X1075" t="s">
        <v>4032</v>
      </c>
      <c r="Y1075" t="s">
        <v>4033</v>
      </c>
      <c r="Z1075" t="s">
        <v>4071</v>
      </c>
      <c r="AA1075" t="s">
        <v>4072</v>
      </c>
      <c r="AB1075" t="s">
        <v>4073</v>
      </c>
      <c r="AC1075" t="s">
        <v>4036</v>
      </c>
      <c r="AD1075" t="s">
        <v>4018</v>
      </c>
      <c r="AE1075" t="s">
        <v>3060</v>
      </c>
      <c r="AF1075" t="s">
        <v>3282</v>
      </c>
      <c r="AG1075" t="s">
        <v>3258</v>
      </c>
      <c r="AH1075" t="s">
        <v>895</v>
      </c>
      <c r="AI1075" t="s">
        <v>3074</v>
      </c>
      <c r="AJ1075" t="s">
        <v>4074</v>
      </c>
      <c r="AK1075" t="s">
        <v>3274</v>
      </c>
      <c r="AL1075" t="s">
        <v>3275</v>
      </c>
      <c r="AM1075" t="s">
        <v>3028</v>
      </c>
      <c r="AN1075" t="s">
        <v>3307</v>
      </c>
    </row>
    <row r="1076" spans="1:40" x14ac:dyDescent="0.25">
      <c r="A1076">
        <v>94520535</v>
      </c>
      <c r="B1076">
        <v>16322</v>
      </c>
      <c r="C1076" t="s">
        <v>6756</v>
      </c>
      <c r="D1076" t="s">
        <v>3298</v>
      </c>
      <c r="E1076" s="8">
        <v>35263</v>
      </c>
      <c r="F1076" t="s">
        <v>4561</v>
      </c>
      <c r="G1076" t="s">
        <v>4024</v>
      </c>
      <c r="H1076" s="8">
        <v>45853</v>
      </c>
      <c r="I1076" s="8">
        <v>219512</v>
      </c>
      <c r="J1076" t="s">
        <v>3041</v>
      </c>
      <c r="K1076" s="8">
        <v>219512</v>
      </c>
      <c r="M1076">
        <v>220</v>
      </c>
      <c r="N1076">
        <v>100</v>
      </c>
      <c r="O1076" t="s">
        <v>4038</v>
      </c>
      <c r="P1076" t="s">
        <v>4142</v>
      </c>
      <c r="Q1076" t="s">
        <v>4027</v>
      </c>
      <c r="R1076" t="s">
        <v>6757</v>
      </c>
      <c r="S1076" t="s">
        <v>5176</v>
      </c>
      <c r="T1076" t="s">
        <v>3059</v>
      </c>
      <c r="U1076" t="s">
        <v>5108</v>
      </c>
      <c r="V1076" t="s">
        <v>4356</v>
      </c>
      <c r="W1076" t="s">
        <v>4043</v>
      </c>
      <c r="X1076" t="s">
        <v>3270</v>
      </c>
      <c r="Y1076" t="s">
        <v>4238</v>
      </c>
      <c r="Z1076" t="s">
        <v>3272</v>
      </c>
      <c r="AA1076" t="s">
        <v>4348</v>
      </c>
      <c r="AB1076" t="s">
        <v>4322</v>
      </c>
      <c r="AC1076" t="s">
        <v>4036</v>
      </c>
      <c r="AD1076" t="s">
        <v>4018</v>
      </c>
      <c r="AE1076" t="s">
        <v>3060</v>
      </c>
      <c r="AF1076" t="s">
        <v>3271</v>
      </c>
      <c r="AG1076" t="s">
        <v>3265</v>
      </c>
      <c r="AH1076" t="s">
        <v>797</v>
      </c>
      <c r="AI1076" t="s">
        <v>3048</v>
      </c>
      <c r="AJ1076" t="s">
        <v>3273</v>
      </c>
      <c r="AK1076" t="s">
        <v>3274</v>
      </c>
      <c r="AL1076" t="s">
        <v>3275</v>
      </c>
      <c r="AM1076" t="s">
        <v>3028</v>
      </c>
      <c r="AN1076" t="s">
        <v>3063</v>
      </c>
    </row>
    <row r="1077" spans="1:40" x14ac:dyDescent="0.25">
      <c r="A1077">
        <v>1003310976</v>
      </c>
      <c r="B1077">
        <v>16323</v>
      </c>
      <c r="C1077" t="s">
        <v>6755</v>
      </c>
      <c r="D1077" t="s">
        <v>6351</v>
      </c>
      <c r="E1077" s="8">
        <v>44290</v>
      </c>
      <c r="F1077" t="s">
        <v>3298</v>
      </c>
      <c r="G1077" t="s">
        <v>4024</v>
      </c>
      <c r="H1077" s="8">
        <v>45853</v>
      </c>
      <c r="I1077" s="8">
        <v>219512</v>
      </c>
      <c r="J1077" t="s">
        <v>3041</v>
      </c>
      <c r="K1077" s="8">
        <v>219512</v>
      </c>
      <c r="M1077">
        <v>220</v>
      </c>
      <c r="N1077">
        <v>100</v>
      </c>
      <c r="O1077" t="s">
        <v>4038</v>
      </c>
      <c r="P1077" t="s">
        <v>4086</v>
      </c>
      <c r="Q1077" t="s">
        <v>4027</v>
      </c>
      <c r="R1077" t="s">
        <v>11010</v>
      </c>
      <c r="S1077" t="s">
        <v>5169</v>
      </c>
      <c r="T1077" t="s">
        <v>3059</v>
      </c>
      <c r="U1077" t="s">
        <v>4114</v>
      </c>
      <c r="V1077" t="s">
        <v>4356</v>
      </c>
      <c r="W1077" t="s">
        <v>4043</v>
      </c>
      <c r="X1077" t="s">
        <v>3270</v>
      </c>
      <c r="Y1077" t="s">
        <v>4238</v>
      </c>
      <c r="Z1077" t="s">
        <v>3272</v>
      </c>
      <c r="AA1077" t="s">
        <v>4348</v>
      </c>
      <c r="AB1077" t="s">
        <v>4322</v>
      </c>
      <c r="AC1077" t="s">
        <v>4036</v>
      </c>
      <c r="AD1077" t="s">
        <v>4018</v>
      </c>
      <c r="AE1077" t="s">
        <v>3060</v>
      </c>
      <c r="AF1077" t="s">
        <v>3271</v>
      </c>
      <c r="AG1077" t="s">
        <v>3265</v>
      </c>
      <c r="AH1077" t="s">
        <v>797</v>
      </c>
      <c r="AI1077" t="s">
        <v>3048</v>
      </c>
      <c r="AJ1077" t="s">
        <v>3273</v>
      </c>
      <c r="AK1077" t="s">
        <v>3274</v>
      </c>
      <c r="AL1077" t="s">
        <v>3275</v>
      </c>
      <c r="AM1077" t="s">
        <v>3028</v>
      </c>
      <c r="AN1077" t="s">
        <v>3063</v>
      </c>
    </row>
    <row r="1078" spans="1:40" x14ac:dyDescent="0.25">
      <c r="A1078">
        <v>1052040565</v>
      </c>
      <c r="B1078">
        <v>16327</v>
      </c>
      <c r="C1078" t="s">
        <v>6758</v>
      </c>
      <c r="D1078" t="s">
        <v>4367</v>
      </c>
      <c r="E1078" s="8">
        <v>38369</v>
      </c>
      <c r="F1078" t="s">
        <v>3265</v>
      </c>
      <c r="G1078" t="s">
        <v>4024</v>
      </c>
      <c r="H1078" s="8">
        <v>45853</v>
      </c>
      <c r="I1078" s="8">
        <v>219512</v>
      </c>
      <c r="J1078" t="s">
        <v>3041</v>
      </c>
      <c r="K1078" s="8">
        <v>219512</v>
      </c>
      <c r="M1078">
        <v>220</v>
      </c>
      <c r="N1078">
        <v>100</v>
      </c>
      <c r="O1078" t="s">
        <v>4038</v>
      </c>
      <c r="P1078" t="s">
        <v>4177</v>
      </c>
      <c r="Q1078" t="s">
        <v>4027</v>
      </c>
      <c r="R1078" t="s">
        <v>6759</v>
      </c>
      <c r="S1078" t="s">
        <v>5169</v>
      </c>
      <c r="T1078" t="s">
        <v>3059</v>
      </c>
      <c r="U1078" t="s">
        <v>4049</v>
      </c>
      <c r="V1078" t="s">
        <v>4356</v>
      </c>
      <c r="W1078" t="s">
        <v>4043</v>
      </c>
      <c r="X1078" t="s">
        <v>3270</v>
      </c>
      <c r="Y1078" t="s">
        <v>4238</v>
      </c>
      <c r="Z1078" t="s">
        <v>3272</v>
      </c>
      <c r="AA1078" t="s">
        <v>4348</v>
      </c>
      <c r="AB1078" t="s">
        <v>4322</v>
      </c>
      <c r="AC1078" t="s">
        <v>4036</v>
      </c>
      <c r="AD1078" t="s">
        <v>4018</v>
      </c>
      <c r="AE1078" t="s">
        <v>3060</v>
      </c>
      <c r="AF1078" t="s">
        <v>3271</v>
      </c>
      <c r="AG1078" t="s">
        <v>3265</v>
      </c>
      <c r="AH1078" t="s">
        <v>797</v>
      </c>
      <c r="AI1078" t="s">
        <v>3048</v>
      </c>
      <c r="AJ1078" t="s">
        <v>3273</v>
      </c>
      <c r="AK1078" t="s">
        <v>3274</v>
      </c>
      <c r="AL1078" t="s">
        <v>3275</v>
      </c>
      <c r="AM1078" t="s">
        <v>3028</v>
      </c>
      <c r="AN1078" t="s">
        <v>3063</v>
      </c>
    </row>
    <row r="1079" spans="1:40" x14ac:dyDescent="0.25">
      <c r="A1079">
        <v>1061693216</v>
      </c>
      <c r="B1079">
        <v>16362</v>
      </c>
      <c r="C1079" t="s">
        <v>6762</v>
      </c>
      <c r="D1079" t="s">
        <v>4561</v>
      </c>
      <c r="E1079" s="8">
        <v>38344</v>
      </c>
      <c r="F1079" t="s">
        <v>4561</v>
      </c>
      <c r="G1079" t="s">
        <v>4024</v>
      </c>
      <c r="H1079" s="8">
        <v>45854</v>
      </c>
      <c r="I1079" s="8">
        <v>219512</v>
      </c>
      <c r="J1079" t="s">
        <v>3041</v>
      </c>
      <c r="K1079" s="8">
        <v>219512</v>
      </c>
      <c r="M1079">
        <v>220</v>
      </c>
      <c r="N1079">
        <v>100</v>
      </c>
      <c r="O1079" t="s">
        <v>4038</v>
      </c>
      <c r="P1079" t="s">
        <v>4006</v>
      </c>
      <c r="Q1079" t="s">
        <v>4046</v>
      </c>
      <c r="R1079" t="s">
        <v>6763</v>
      </c>
      <c r="S1079" t="s">
        <v>5169</v>
      </c>
      <c r="T1079" t="s">
        <v>3059</v>
      </c>
      <c r="U1079" t="s">
        <v>5108</v>
      </c>
      <c r="V1079" t="s">
        <v>4356</v>
      </c>
      <c r="W1079" t="s">
        <v>4043</v>
      </c>
      <c r="X1079" t="s">
        <v>3270</v>
      </c>
      <c r="Y1079" t="s">
        <v>4238</v>
      </c>
      <c r="Z1079" t="s">
        <v>3272</v>
      </c>
      <c r="AA1079" t="s">
        <v>4348</v>
      </c>
      <c r="AB1079" t="s">
        <v>4322</v>
      </c>
      <c r="AC1079" t="s">
        <v>4036</v>
      </c>
      <c r="AD1079" t="s">
        <v>4018</v>
      </c>
      <c r="AE1079" t="s">
        <v>3060</v>
      </c>
      <c r="AF1079" t="s">
        <v>3271</v>
      </c>
      <c r="AG1079" t="s">
        <v>3265</v>
      </c>
      <c r="AH1079" t="s">
        <v>797</v>
      </c>
      <c r="AI1079" t="s">
        <v>3048</v>
      </c>
      <c r="AJ1079" t="s">
        <v>3273</v>
      </c>
      <c r="AK1079" t="s">
        <v>3274</v>
      </c>
      <c r="AL1079" t="s">
        <v>3275</v>
      </c>
      <c r="AM1079" t="s">
        <v>3028</v>
      </c>
      <c r="AN1079" t="s">
        <v>3063</v>
      </c>
    </row>
    <row r="1080" spans="1:40" x14ac:dyDescent="0.25">
      <c r="A1080">
        <v>16509789</v>
      </c>
      <c r="B1080">
        <v>16363</v>
      </c>
      <c r="C1080" t="s">
        <v>6764</v>
      </c>
      <c r="D1080" t="s">
        <v>4944</v>
      </c>
      <c r="E1080" s="8">
        <v>34372</v>
      </c>
      <c r="F1080" t="s">
        <v>4944</v>
      </c>
      <c r="G1080" t="s">
        <v>4024</v>
      </c>
      <c r="H1080" s="8">
        <v>45854</v>
      </c>
      <c r="I1080" s="8">
        <v>219512</v>
      </c>
      <c r="J1080" t="s">
        <v>3041</v>
      </c>
      <c r="K1080" s="8">
        <v>219512</v>
      </c>
      <c r="M1080">
        <v>220</v>
      </c>
      <c r="N1080">
        <v>100</v>
      </c>
      <c r="O1080" t="s">
        <v>4038</v>
      </c>
      <c r="P1080" t="s">
        <v>4445</v>
      </c>
      <c r="Q1080" t="s">
        <v>4027</v>
      </c>
      <c r="R1080" t="s">
        <v>6765</v>
      </c>
      <c r="S1080" t="s">
        <v>5169</v>
      </c>
      <c r="T1080" t="s">
        <v>3059</v>
      </c>
      <c r="U1080" t="s">
        <v>4114</v>
      </c>
      <c r="V1080" t="s">
        <v>4356</v>
      </c>
      <c r="W1080" t="s">
        <v>4043</v>
      </c>
      <c r="X1080" t="s">
        <v>3270</v>
      </c>
      <c r="Y1080" t="s">
        <v>4238</v>
      </c>
      <c r="Z1080" t="s">
        <v>3272</v>
      </c>
      <c r="AA1080" t="s">
        <v>4348</v>
      </c>
      <c r="AB1080" t="s">
        <v>4322</v>
      </c>
      <c r="AC1080" t="s">
        <v>4036</v>
      </c>
      <c r="AD1080" t="s">
        <v>4018</v>
      </c>
      <c r="AE1080" t="s">
        <v>3060</v>
      </c>
      <c r="AF1080" t="s">
        <v>3271</v>
      </c>
      <c r="AG1080" t="s">
        <v>3265</v>
      </c>
      <c r="AH1080" t="s">
        <v>797</v>
      </c>
      <c r="AI1080" t="s">
        <v>3048</v>
      </c>
      <c r="AJ1080" t="s">
        <v>3273</v>
      </c>
      <c r="AK1080" t="s">
        <v>3274</v>
      </c>
      <c r="AL1080" t="s">
        <v>3275</v>
      </c>
      <c r="AM1080" t="s">
        <v>3028</v>
      </c>
      <c r="AN1080" t="s">
        <v>3063</v>
      </c>
    </row>
    <row r="1081" spans="1:40" x14ac:dyDescent="0.25">
      <c r="A1081">
        <v>1024523126</v>
      </c>
      <c r="B1081">
        <v>16344</v>
      </c>
      <c r="C1081" t="s">
        <v>6773</v>
      </c>
      <c r="D1081" t="s">
        <v>4004</v>
      </c>
      <c r="E1081" s="8">
        <v>40122</v>
      </c>
      <c r="F1081" t="s">
        <v>4004</v>
      </c>
      <c r="G1081" t="s">
        <v>4024</v>
      </c>
      <c r="H1081" s="8">
        <v>45855</v>
      </c>
      <c r="I1081" s="8">
        <v>219512</v>
      </c>
      <c r="J1081" t="s">
        <v>3041</v>
      </c>
      <c r="K1081" s="8">
        <v>219512</v>
      </c>
      <c r="M1081">
        <v>220</v>
      </c>
      <c r="N1081">
        <v>100</v>
      </c>
      <c r="O1081" t="s">
        <v>4067</v>
      </c>
      <c r="P1081" t="s">
        <v>4177</v>
      </c>
      <c r="Q1081" t="s">
        <v>4027</v>
      </c>
      <c r="R1081" t="s">
        <v>6774</v>
      </c>
      <c r="S1081" t="s">
        <v>3573</v>
      </c>
      <c r="T1081" t="s">
        <v>3085</v>
      </c>
      <c r="U1081" t="s">
        <v>4063</v>
      </c>
      <c r="V1081" t="s">
        <v>4042</v>
      </c>
      <c r="W1081" t="s">
        <v>4043</v>
      </c>
      <c r="X1081" t="s">
        <v>4032</v>
      </c>
      <c r="Y1081" t="s">
        <v>4033</v>
      </c>
      <c r="Z1081" t="s">
        <v>4071</v>
      </c>
      <c r="AA1081" t="s">
        <v>4072</v>
      </c>
      <c r="AB1081" t="s">
        <v>4073</v>
      </c>
      <c r="AC1081" t="s">
        <v>4036</v>
      </c>
      <c r="AD1081" t="s">
        <v>4018</v>
      </c>
      <c r="AE1081" t="s">
        <v>3060</v>
      </c>
      <c r="AF1081" t="s">
        <v>3282</v>
      </c>
      <c r="AG1081" t="s">
        <v>3258</v>
      </c>
      <c r="AH1081" t="s">
        <v>895</v>
      </c>
      <c r="AI1081" t="s">
        <v>3074</v>
      </c>
      <c r="AJ1081" t="s">
        <v>4074</v>
      </c>
      <c r="AK1081" t="s">
        <v>3274</v>
      </c>
      <c r="AL1081" t="s">
        <v>3275</v>
      </c>
      <c r="AM1081" t="s">
        <v>3028</v>
      </c>
      <c r="AN1081" t="s">
        <v>3307</v>
      </c>
    </row>
    <row r="1082" spans="1:40" x14ac:dyDescent="0.25">
      <c r="A1082">
        <v>15538205</v>
      </c>
      <c r="B1082">
        <v>16370</v>
      </c>
      <c r="C1082" t="s">
        <v>6768</v>
      </c>
      <c r="D1082" t="s">
        <v>6769</v>
      </c>
      <c r="E1082" s="8">
        <v>33875</v>
      </c>
      <c r="F1082" t="s">
        <v>3265</v>
      </c>
      <c r="G1082" t="s">
        <v>4024</v>
      </c>
      <c r="H1082" s="8">
        <v>45855</v>
      </c>
      <c r="I1082" s="8">
        <v>219512</v>
      </c>
      <c r="J1082" t="s">
        <v>3041</v>
      </c>
      <c r="K1082" s="8">
        <v>219512</v>
      </c>
      <c r="M1082">
        <v>220</v>
      </c>
      <c r="N1082">
        <v>100</v>
      </c>
      <c r="O1082" t="s">
        <v>4038</v>
      </c>
      <c r="P1082" t="s">
        <v>4177</v>
      </c>
      <c r="Q1082" t="s">
        <v>4027</v>
      </c>
      <c r="R1082" t="s">
        <v>6770</v>
      </c>
      <c r="S1082" t="s">
        <v>6032</v>
      </c>
      <c r="T1082" t="s">
        <v>3097</v>
      </c>
      <c r="U1082" t="s">
        <v>4049</v>
      </c>
      <c r="V1082" t="s">
        <v>4011</v>
      </c>
      <c r="W1082" t="s">
        <v>4043</v>
      </c>
      <c r="X1082" t="s">
        <v>6771</v>
      </c>
      <c r="Y1082" t="s">
        <v>6772</v>
      </c>
      <c r="Z1082" t="s">
        <v>3283</v>
      </c>
      <c r="AA1082" t="s">
        <v>4357</v>
      </c>
      <c r="AB1082" t="s">
        <v>4303</v>
      </c>
      <c r="AC1082" t="s">
        <v>4017</v>
      </c>
      <c r="AD1082" t="s">
        <v>4018</v>
      </c>
      <c r="AE1082" t="s">
        <v>4084</v>
      </c>
      <c r="AF1082" t="s">
        <v>3271</v>
      </c>
      <c r="AG1082" t="s">
        <v>3265</v>
      </c>
      <c r="AH1082" t="s">
        <v>1220</v>
      </c>
      <c r="AI1082" t="s">
        <v>3074</v>
      </c>
      <c r="AJ1082" t="s">
        <v>3284</v>
      </c>
      <c r="AK1082" t="s">
        <v>3285</v>
      </c>
      <c r="AL1082" t="s">
        <v>3275</v>
      </c>
      <c r="AM1082" t="s">
        <v>3081</v>
      </c>
      <c r="AN1082" t="s">
        <v>3063</v>
      </c>
    </row>
    <row r="1083" spans="1:40" x14ac:dyDescent="0.25">
      <c r="A1083">
        <v>1143862349</v>
      </c>
      <c r="B1083">
        <v>16392</v>
      </c>
      <c r="C1083" t="s">
        <v>6766</v>
      </c>
      <c r="D1083" t="s">
        <v>3298</v>
      </c>
      <c r="E1083" s="8">
        <v>41478</v>
      </c>
      <c r="F1083" t="s">
        <v>3298</v>
      </c>
      <c r="G1083" t="s">
        <v>4024</v>
      </c>
      <c r="H1083" s="8">
        <v>45855</v>
      </c>
      <c r="I1083" s="8">
        <v>219512</v>
      </c>
      <c r="J1083" t="s">
        <v>3041</v>
      </c>
      <c r="K1083" s="8">
        <v>219512</v>
      </c>
      <c r="M1083">
        <v>220</v>
      </c>
      <c r="N1083">
        <v>100</v>
      </c>
      <c r="O1083" t="s">
        <v>4038</v>
      </c>
      <c r="P1083" t="s">
        <v>4177</v>
      </c>
      <c r="Q1083" t="s">
        <v>4027</v>
      </c>
      <c r="R1083" t="s">
        <v>6767</v>
      </c>
      <c r="S1083" t="s">
        <v>3269</v>
      </c>
      <c r="T1083" t="s">
        <v>3097</v>
      </c>
      <c r="U1083" t="s">
        <v>4114</v>
      </c>
      <c r="V1083" t="s">
        <v>4011</v>
      </c>
      <c r="W1083" t="s">
        <v>4043</v>
      </c>
      <c r="X1083" t="s">
        <v>3270</v>
      </c>
      <c r="Y1083" t="s">
        <v>4238</v>
      </c>
      <c r="Z1083" t="s">
        <v>3272</v>
      </c>
      <c r="AA1083" t="s">
        <v>4348</v>
      </c>
      <c r="AB1083" t="s">
        <v>4322</v>
      </c>
      <c r="AC1083" t="s">
        <v>4017</v>
      </c>
      <c r="AD1083" t="s">
        <v>4018</v>
      </c>
      <c r="AE1083" t="s">
        <v>3060</v>
      </c>
      <c r="AF1083" t="s">
        <v>3271</v>
      </c>
      <c r="AG1083" t="s">
        <v>3265</v>
      </c>
      <c r="AH1083" t="s">
        <v>797</v>
      </c>
      <c r="AI1083" t="s">
        <v>3048</v>
      </c>
      <c r="AJ1083" t="s">
        <v>3273</v>
      </c>
      <c r="AK1083" t="s">
        <v>3274</v>
      </c>
      <c r="AL1083" t="s">
        <v>3275</v>
      </c>
      <c r="AM1083" t="s">
        <v>3028</v>
      </c>
      <c r="AN1083" t="s">
        <v>3063</v>
      </c>
    </row>
    <row r="1084" spans="1:40" x14ac:dyDescent="0.25">
      <c r="A1084">
        <v>1581895</v>
      </c>
      <c r="B1084">
        <v>16347</v>
      </c>
      <c r="C1084" t="s">
        <v>6784</v>
      </c>
      <c r="D1084" t="s">
        <v>4004</v>
      </c>
      <c r="E1084" s="8">
        <v>44552</v>
      </c>
      <c r="F1084" t="s">
        <v>3298</v>
      </c>
      <c r="G1084" t="s">
        <v>4024</v>
      </c>
      <c r="H1084" s="8">
        <v>45856</v>
      </c>
      <c r="I1084" s="8">
        <v>46585</v>
      </c>
      <c r="J1084" t="s">
        <v>3041</v>
      </c>
      <c r="K1084" s="8">
        <v>219512</v>
      </c>
      <c r="M1084">
        <v>220</v>
      </c>
      <c r="N1084">
        <v>100</v>
      </c>
      <c r="O1084" t="s">
        <v>4067</v>
      </c>
      <c r="P1084" t="s">
        <v>4086</v>
      </c>
      <c r="Q1084" t="s">
        <v>4027</v>
      </c>
      <c r="R1084" t="s">
        <v>6785</v>
      </c>
      <c r="S1084" t="s">
        <v>6396</v>
      </c>
      <c r="T1084" t="s">
        <v>3085</v>
      </c>
      <c r="U1084" t="s">
        <v>4114</v>
      </c>
      <c r="V1084" t="s">
        <v>4011</v>
      </c>
      <c r="W1084" t="s">
        <v>4190</v>
      </c>
      <c r="X1084" t="s">
        <v>3303</v>
      </c>
      <c r="Y1084" t="s">
        <v>4115</v>
      </c>
      <c r="Z1084" t="s">
        <v>4116</v>
      </c>
      <c r="AA1084" t="s">
        <v>4117</v>
      </c>
      <c r="AB1084" t="s">
        <v>4118</v>
      </c>
      <c r="AC1084" t="s">
        <v>4017</v>
      </c>
      <c r="AD1084" t="s">
        <v>5659</v>
      </c>
      <c r="AE1084" t="s">
        <v>3060</v>
      </c>
      <c r="AF1084" t="s">
        <v>3304</v>
      </c>
      <c r="AG1084" t="s">
        <v>3298</v>
      </c>
      <c r="AH1084" t="s">
        <v>815</v>
      </c>
      <c r="AI1084" t="s">
        <v>3074</v>
      </c>
      <c r="AJ1084" t="s">
        <v>4119</v>
      </c>
      <c r="AK1084" t="s">
        <v>3274</v>
      </c>
      <c r="AL1084" t="s">
        <v>3275</v>
      </c>
      <c r="AM1084" t="s">
        <v>3028</v>
      </c>
      <c r="AN1084" t="s">
        <v>3307</v>
      </c>
    </row>
    <row r="1085" spans="1:40" x14ac:dyDescent="0.25">
      <c r="A1085">
        <v>1110447644</v>
      </c>
      <c r="B1085">
        <v>16349</v>
      </c>
      <c r="C1085" t="s">
        <v>6780</v>
      </c>
      <c r="D1085" t="s">
        <v>3309</v>
      </c>
      <c r="E1085" s="8">
        <v>44753</v>
      </c>
      <c r="F1085" t="s">
        <v>3309</v>
      </c>
      <c r="G1085" t="s">
        <v>4024</v>
      </c>
      <c r="H1085" s="8">
        <v>45856</v>
      </c>
      <c r="I1085" s="8">
        <v>46585</v>
      </c>
      <c r="J1085" t="s">
        <v>3041</v>
      </c>
      <c r="K1085" s="8">
        <v>219512</v>
      </c>
      <c r="M1085">
        <v>220</v>
      </c>
      <c r="N1085">
        <v>100</v>
      </c>
      <c r="O1085" t="s">
        <v>4038</v>
      </c>
      <c r="P1085" t="s">
        <v>4055</v>
      </c>
      <c r="Q1085" t="s">
        <v>4027</v>
      </c>
      <c r="R1085" t="s">
        <v>6781</v>
      </c>
      <c r="S1085" t="s">
        <v>4140</v>
      </c>
      <c r="T1085" t="s">
        <v>3063</v>
      </c>
      <c r="U1085" t="s">
        <v>4438</v>
      </c>
      <c r="V1085" t="s">
        <v>4042</v>
      </c>
      <c r="W1085" t="s">
        <v>4190</v>
      </c>
      <c r="X1085" t="s">
        <v>3574</v>
      </c>
      <c r="Y1085" t="s">
        <v>4258</v>
      </c>
      <c r="Z1085" t="s">
        <v>3305</v>
      </c>
      <c r="AA1085" t="s">
        <v>4096</v>
      </c>
      <c r="AB1085" t="s">
        <v>4097</v>
      </c>
      <c r="AC1085" t="s">
        <v>4036</v>
      </c>
      <c r="AD1085" t="s">
        <v>4018</v>
      </c>
      <c r="AE1085" t="s">
        <v>3060</v>
      </c>
      <c r="AF1085" t="s">
        <v>3575</v>
      </c>
      <c r="AG1085" t="s">
        <v>3309</v>
      </c>
      <c r="AH1085" t="s">
        <v>815</v>
      </c>
      <c r="AI1085" t="s">
        <v>3074</v>
      </c>
      <c r="AJ1085" t="s">
        <v>3306</v>
      </c>
      <c r="AK1085" t="s">
        <v>3274</v>
      </c>
      <c r="AL1085" t="s">
        <v>3275</v>
      </c>
      <c r="AM1085" t="s">
        <v>3028</v>
      </c>
      <c r="AN1085" t="s">
        <v>3063</v>
      </c>
    </row>
    <row r="1086" spans="1:40" x14ac:dyDescent="0.25">
      <c r="A1086">
        <v>1006122487</v>
      </c>
      <c r="B1086">
        <v>16350</v>
      </c>
      <c r="C1086" t="s">
        <v>6782</v>
      </c>
      <c r="D1086" t="s">
        <v>3309</v>
      </c>
      <c r="E1086" s="8">
        <v>44029</v>
      </c>
      <c r="F1086" t="s">
        <v>3309</v>
      </c>
      <c r="G1086" t="s">
        <v>4024</v>
      </c>
      <c r="H1086" s="8">
        <v>45856</v>
      </c>
      <c r="I1086" s="8">
        <v>46585</v>
      </c>
      <c r="J1086" t="s">
        <v>3041</v>
      </c>
      <c r="K1086" s="8">
        <v>219512</v>
      </c>
      <c r="M1086">
        <v>220</v>
      </c>
      <c r="N1086">
        <v>100</v>
      </c>
      <c r="O1086" t="s">
        <v>4025</v>
      </c>
      <c r="P1086" t="s">
        <v>4086</v>
      </c>
      <c r="Q1086" t="s">
        <v>4027</v>
      </c>
      <c r="R1086" t="s">
        <v>6783</v>
      </c>
      <c r="S1086" t="s">
        <v>4140</v>
      </c>
      <c r="T1086" t="s">
        <v>3063</v>
      </c>
      <c r="U1086" t="s">
        <v>4438</v>
      </c>
      <c r="V1086" t="s">
        <v>4042</v>
      </c>
      <c r="W1086" t="s">
        <v>4190</v>
      </c>
      <c r="X1086" t="s">
        <v>3574</v>
      </c>
      <c r="Y1086" t="s">
        <v>4258</v>
      </c>
      <c r="Z1086" t="s">
        <v>3305</v>
      </c>
      <c r="AA1086" t="s">
        <v>4096</v>
      </c>
      <c r="AB1086" t="s">
        <v>4097</v>
      </c>
      <c r="AC1086" t="s">
        <v>4036</v>
      </c>
      <c r="AD1086" t="s">
        <v>4018</v>
      </c>
      <c r="AE1086" t="s">
        <v>3060</v>
      </c>
      <c r="AF1086" t="s">
        <v>3575</v>
      </c>
      <c r="AG1086" t="s">
        <v>3309</v>
      </c>
      <c r="AH1086" t="s">
        <v>815</v>
      </c>
      <c r="AI1086" t="s">
        <v>3074</v>
      </c>
      <c r="AJ1086" t="s">
        <v>3306</v>
      </c>
      <c r="AK1086" t="s">
        <v>3274</v>
      </c>
      <c r="AL1086" t="s">
        <v>3275</v>
      </c>
      <c r="AM1086" t="s">
        <v>3028</v>
      </c>
      <c r="AN1086" t="s">
        <v>3063</v>
      </c>
    </row>
    <row r="1087" spans="1:40" x14ac:dyDescent="0.25">
      <c r="A1087">
        <v>5828513</v>
      </c>
      <c r="B1087">
        <v>16351</v>
      </c>
      <c r="C1087" t="s">
        <v>6775</v>
      </c>
      <c r="D1087" t="s">
        <v>3309</v>
      </c>
      <c r="E1087" s="8">
        <v>36661</v>
      </c>
      <c r="F1087" t="s">
        <v>3309</v>
      </c>
      <c r="G1087" t="s">
        <v>4024</v>
      </c>
      <c r="H1087" s="8">
        <v>45856</v>
      </c>
      <c r="I1087" s="8">
        <v>46585</v>
      </c>
      <c r="J1087" t="s">
        <v>3041</v>
      </c>
      <c r="K1087" s="8">
        <v>219512</v>
      </c>
      <c r="M1087">
        <v>220</v>
      </c>
      <c r="N1087">
        <v>100</v>
      </c>
      <c r="O1087" t="s">
        <v>4025</v>
      </c>
      <c r="P1087" t="s">
        <v>4006</v>
      </c>
      <c r="Q1087" t="s">
        <v>4046</v>
      </c>
      <c r="R1087" t="s">
        <v>6776</v>
      </c>
      <c r="S1087" t="s">
        <v>4140</v>
      </c>
      <c r="T1087" t="s">
        <v>3063</v>
      </c>
      <c r="U1087" t="s">
        <v>4438</v>
      </c>
      <c r="V1087" t="s">
        <v>4042</v>
      </c>
      <c r="W1087" t="s">
        <v>4190</v>
      </c>
      <c r="X1087" t="s">
        <v>3574</v>
      </c>
      <c r="Y1087" t="s">
        <v>4258</v>
      </c>
      <c r="Z1087" t="s">
        <v>3305</v>
      </c>
      <c r="AA1087" t="s">
        <v>4096</v>
      </c>
      <c r="AB1087" t="s">
        <v>4097</v>
      </c>
      <c r="AC1087" t="s">
        <v>4036</v>
      </c>
      <c r="AD1087" t="s">
        <v>4018</v>
      </c>
      <c r="AE1087" t="s">
        <v>3060</v>
      </c>
      <c r="AF1087" t="s">
        <v>3575</v>
      </c>
      <c r="AG1087" t="s">
        <v>3309</v>
      </c>
      <c r="AH1087" t="s">
        <v>815</v>
      </c>
      <c r="AI1087" t="s">
        <v>3074</v>
      </c>
      <c r="AJ1087" t="s">
        <v>3306</v>
      </c>
      <c r="AK1087" t="s">
        <v>3274</v>
      </c>
      <c r="AL1087" t="s">
        <v>3275</v>
      </c>
      <c r="AM1087" t="s">
        <v>3028</v>
      </c>
      <c r="AN1087" t="s">
        <v>3063</v>
      </c>
    </row>
    <row r="1088" spans="1:40" x14ac:dyDescent="0.25">
      <c r="A1088">
        <v>1007559940</v>
      </c>
      <c r="B1088">
        <v>16353</v>
      </c>
      <c r="C1088" t="s">
        <v>6788</v>
      </c>
      <c r="D1088" t="s">
        <v>5772</v>
      </c>
      <c r="E1088" s="8">
        <v>42458</v>
      </c>
      <c r="F1088" t="s">
        <v>3309</v>
      </c>
      <c r="G1088" t="s">
        <v>4024</v>
      </c>
      <c r="H1088" s="8">
        <v>45856</v>
      </c>
      <c r="I1088" s="8">
        <v>219512</v>
      </c>
      <c r="J1088" t="s">
        <v>3041</v>
      </c>
      <c r="K1088" s="8">
        <v>219512</v>
      </c>
      <c r="M1088">
        <v>220</v>
      </c>
      <c r="N1088">
        <v>100</v>
      </c>
      <c r="O1088" t="s">
        <v>4038</v>
      </c>
      <c r="P1088" t="s">
        <v>4006</v>
      </c>
      <c r="Q1088" t="s">
        <v>4027</v>
      </c>
      <c r="R1088" t="s">
        <v>6789</v>
      </c>
      <c r="S1088" t="s">
        <v>5399</v>
      </c>
      <c r="T1088" t="s">
        <v>3063</v>
      </c>
      <c r="U1088" t="s">
        <v>4438</v>
      </c>
      <c r="V1088" t="s">
        <v>4042</v>
      </c>
      <c r="W1088" t="s">
        <v>4043</v>
      </c>
      <c r="X1088" t="s">
        <v>3574</v>
      </c>
      <c r="Y1088" t="s">
        <v>4258</v>
      </c>
      <c r="Z1088" t="s">
        <v>5394</v>
      </c>
      <c r="AA1088" t="s">
        <v>5395</v>
      </c>
      <c r="AB1088" t="s">
        <v>4097</v>
      </c>
      <c r="AC1088" t="s">
        <v>4036</v>
      </c>
      <c r="AD1088" t="s">
        <v>4018</v>
      </c>
      <c r="AE1088" t="s">
        <v>3060</v>
      </c>
      <c r="AF1088" t="s">
        <v>3575</v>
      </c>
      <c r="AG1088" t="s">
        <v>3309</v>
      </c>
      <c r="AH1088" t="s">
        <v>815</v>
      </c>
      <c r="AI1088" t="s">
        <v>3048</v>
      </c>
      <c r="AJ1088" t="s">
        <v>5396</v>
      </c>
      <c r="AK1088" t="s">
        <v>3274</v>
      </c>
      <c r="AL1088" t="s">
        <v>3275</v>
      </c>
      <c r="AM1088" t="s">
        <v>3028</v>
      </c>
      <c r="AN1088" t="s">
        <v>3063</v>
      </c>
    </row>
    <row r="1089" spans="1:40" x14ac:dyDescent="0.25">
      <c r="A1089">
        <v>1193242187</v>
      </c>
      <c r="B1089">
        <v>16367</v>
      </c>
      <c r="C1089" t="s">
        <v>6777</v>
      </c>
      <c r="D1089" t="s">
        <v>6778</v>
      </c>
      <c r="E1089" s="8">
        <v>42851</v>
      </c>
      <c r="F1089" t="s">
        <v>3265</v>
      </c>
      <c r="G1089" t="s">
        <v>4024</v>
      </c>
      <c r="H1089" s="8">
        <v>45856</v>
      </c>
      <c r="I1089" s="8">
        <v>219512</v>
      </c>
      <c r="J1089" t="s">
        <v>3041</v>
      </c>
      <c r="K1089" s="8">
        <v>219512</v>
      </c>
      <c r="M1089">
        <v>220</v>
      </c>
      <c r="N1089">
        <v>100</v>
      </c>
      <c r="O1089" t="s">
        <v>4038</v>
      </c>
      <c r="P1089" t="s">
        <v>4177</v>
      </c>
      <c r="Q1089" t="s">
        <v>4046</v>
      </c>
      <c r="R1089" t="s">
        <v>6779</v>
      </c>
      <c r="S1089" t="s">
        <v>6117</v>
      </c>
      <c r="T1089" t="s">
        <v>3059</v>
      </c>
      <c r="U1089" t="s">
        <v>4049</v>
      </c>
      <c r="V1089" t="s">
        <v>4356</v>
      </c>
      <c r="W1089" t="s">
        <v>4043</v>
      </c>
      <c r="X1089" t="s">
        <v>3270</v>
      </c>
      <c r="Y1089" t="s">
        <v>4238</v>
      </c>
      <c r="Z1089" t="s">
        <v>3272</v>
      </c>
      <c r="AA1089" t="s">
        <v>4348</v>
      </c>
      <c r="AB1089" t="s">
        <v>4322</v>
      </c>
      <c r="AC1089" t="s">
        <v>4036</v>
      </c>
      <c r="AD1089" t="s">
        <v>4018</v>
      </c>
      <c r="AE1089" t="s">
        <v>3060</v>
      </c>
      <c r="AF1089" t="s">
        <v>3271</v>
      </c>
      <c r="AG1089" t="s">
        <v>3265</v>
      </c>
      <c r="AH1089" t="s">
        <v>797</v>
      </c>
      <c r="AI1089" t="s">
        <v>3048</v>
      </c>
      <c r="AJ1089" t="s">
        <v>3273</v>
      </c>
      <c r="AK1089" t="s">
        <v>3274</v>
      </c>
      <c r="AL1089" t="s">
        <v>3275</v>
      </c>
      <c r="AM1089" t="s">
        <v>3028</v>
      </c>
      <c r="AN1089" t="s">
        <v>3063</v>
      </c>
    </row>
    <row r="1090" spans="1:40" x14ac:dyDescent="0.25">
      <c r="A1090">
        <v>1110288280</v>
      </c>
      <c r="B1090">
        <v>16371</v>
      </c>
      <c r="C1090" t="s">
        <v>6786</v>
      </c>
      <c r="D1090" t="s">
        <v>3298</v>
      </c>
      <c r="E1090" s="8">
        <v>45065</v>
      </c>
      <c r="F1090" t="s">
        <v>3298</v>
      </c>
      <c r="G1090" t="s">
        <v>4024</v>
      </c>
      <c r="H1090" s="8">
        <v>45856</v>
      </c>
      <c r="I1090" s="8">
        <v>219512</v>
      </c>
      <c r="J1090" t="s">
        <v>3041</v>
      </c>
      <c r="K1090" s="8">
        <v>219512</v>
      </c>
      <c r="M1090">
        <v>220</v>
      </c>
      <c r="N1090">
        <v>100</v>
      </c>
      <c r="O1090" t="s">
        <v>4038</v>
      </c>
      <c r="P1090" t="s">
        <v>4006</v>
      </c>
      <c r="Q1090" t="s">
        <v>4027</v>
      </c>
      <c r="R1090" t="s">
        <v>6787</v>
      </c>
      <c r="S1090" t="s">
        <v>4140</v>
      </c>
      <c r="T1090" t="s">
        <v>3059</v>
      </c>
      <c r="U1090" t="s">
        <v>4114</v>
      </c>
      <c r="V1090" t="s">
        <v>4031</v>
      </c>
      <c r="W1090" t="s">
        <v>4043</v>
      </c>
      <c r="X1090" t="s">
        <v>5013</v>
      </c>
      <c r="Y1090" t="s">
        <v>5014</v>
      </c>
      <c r="Z1090" t="s">
        <v>3283</v>
      </c>
      <c r="AA1090" t="s">
        <v>4357</v>
      </c>
      <c r="AB1090" t="s">
        <v>4303</v>
      </c>
      <c r="AC1090" t="s">
        <v>4036</v>
      </c>
      <c r="AD1090" t="s">
        <v>4018</v>
      </c>
      <c r="AE1090" t="s">
        <v>3060</v>
      </c>
      <c r="AF1090" t="s">
        <v>4934</v>
      </c>
      <c r="AG1090" t="s">
        <v>3298</v>
      </c>
      <c r="AH1090" t="s">
        <v>1220</v>
      </c>
      <c r="AI1090" t="s">
        <v>3074</v>
      </c>
      <c r="AJ1090" t="s">
        <v>3284</v>
      </c>
      <c r="AK1090" t="s">
        <v>3274</v>
      </c>
      <c r="AL1090" t="s">
        <v>3275</v>
      </c>
      <c r="AM1090" t="s">
        <v>3028</v>
      </c>
      <c r="AN1090" t="s">
        <v>3063</v>
      </c>
    </row>
    <row r="1091" spans="1:40" x14ac:dyDescent="0.25">
      <c r="A1091">
        <v>87246714</v>
      </c>
      <c r="B1091">
        <v>16376</v>
      </c>
      <c r="C1091" t="s">
        <v>6794</v>
      </c>
      <c r="D1091" t="s">
        <v>6795</v>
      </c>
      <c r="E1091" s="8">
        <v>32416</v>
      </c>
      <c r="F1091" t="s">
        <v>3298</v>
      </c>
      <c r="G1091" t="s">
        <v>4024</v>
      </c>
      <c r="H1091" s="8">
        <v>45859</v>
      </c>
      <c r="I1091" s="8">
        <v>219512</v>
      </c>
      <c r="J1091" t="s">
        <v>3041</v>
      </c>
      <c r="K1091" s="8">
        <v>219512</v>
      </c>
      <c r="M1091">
        <v>220</v>
      </c>
      <c r="N1091">
        <v>100</v>
      </c>
      <c r="O1091" t="s">
        <v>4067</v>
      </c>
      <c r="P1091" t="s">
        <v>4006</v>
      </c>
      <c r="Q1091" t="s">
        <v>4027</v>
      </c>
      <c r="R1091" t="s">
        <v>6796</v>
      </c>
      <c r="S1091" t="s">
        <v>4475</v>
      </c>
      <c r="T1091" t="s">
        <v>3063</v>
      </c>
      <c r="U1091" t="s">
        <v>4114</v>
      </c>
      <c r="V1091" t="s">
        <v>4042</v>
      </c>
      <c r="W1091" t="s">
        <v>4043</v>
      </c>
      <c r="X1091" t="s">
        <v>3303</v>
      </c>
      <c r="Y1091" t="s">
        <v>4115</v>
      </c>
      <c r="Z1091" t="s">
        <v>2796</v>
      </c>
      <c r="AA1091" t="s">
        <v>4251</v>
      </c>
      <c r="AB1091" t="s">
        <v>4118</v>
      </c>
      <c r="AC1091" t="s">
        <v>4036</v>
      </c>
      <c r="AD1091" t="s">
        <v>4018</v>
      </c>
      <c r="AE1091" t="s">
        <v>3060</v>
      </c>
      <c r="AF1091" t="s">
        <v>3304</v>
      </c>
      <c r="AG1091" t="s">
        <v>3298</v>
      </c>
      <c r="AH1091" t="s">
        <v>815</v>
      </c>
      <c r="AI1091" t="s">
        <v>3074</v>
      </c>
      <c r="AJ1091" t="s">
        <v>3073</v>
      </c>
      <c r="AK1091" t="s">
        <v>3274</v>
      </c>
      <c r="AL1091" t="s">
        <v>3275</v>
      </c>
      <c r="AM1091" t="s">
        <v>3028</v>
      </c>
      <c r="AN1091" t="s">
        <v>3063</v>
      </c>
    </row>
    <row r="1092" spans="1:40" x14ac:dyDescent="0.25">
      <c r="A1092">
        <v>38566532</v>
      </c>
      <c r="B1092">
        <v>16378</v>
      </c>
      <c r="C1092" t="s">
        <v>6790</v>
      </c>
      <c r="D1092" t="s">
        <v>3298</v>
      </c>
      <c r="E1092" s="8">
        <v>36907</v>
      </c>
      <c r="F1092" t="s">
        <v>3298</v>
      </c>
      <c r="G1092" t="s">
        <v>4024</v>
      </c>
      <c r="H1092" s="8">
        <v>45859</v>
      </c>
      <c r="I1092" s="8">
        <v>46588</v>
      </c>
      <c r="J1092" t="s">
        <v>3041</v>
      </c>
      <c r="K1092" s="8">
        <v>219512</v>
      </c>
      <c r="M1092">
        <v>220</v>
      </c>
      <c r="N1092">
        <v>100</v>
      </c>
      <c r="O1092" t="s">
        <v>4067</v>
      </c>
      <c r="P1092" t="s">
        <v>4177</v>
      </c>
      <c r="Q1092" t="s">
        <v>4027</v>
      </c>
      <c r="R1092" t="s">
        <v>6791</v>
      </c>
      <c r="S1092" t="s">
        <v>3302</v>
      </c>
      <c r="T1092" t="s">
        <v>3085</v>
      </c>
      <c r="U1092" t="s">
        <v>4114</v>
      </c>
      <c r="V1092" t="s">
        <v>4011</v>
      </c>
      <c r="W1092" t="s">
        <v>4190</v>
      </c>
      <c r="X1092" t="s">
        <v>3303</v>
      </c>
      <c r="Y1092" t="s">
        <v>4115</v>
      </c>
      <c r="Z1092" t="s">
        <v>4116</v>
      </c>
      <c r="AA1092" t="s">
        <v>4117</v>
      </c>
      <c r="AB1092" t="s">
        <v>4118</v>
      </c>
      <c r="AC1092" t="s">
        <v>4036</v>
      </c>
      <c r="AD1092" t="s">
        <v>4018</v>
      </c>
      <c r="AE1092" t="s">
        <v>3060</v>
      </c>
      <c r="AF1092" t="s">
        <v>3304</v>
      </c>
      <c r="AG1092" t="s">
        <v>3298</v>
      </c>
      <c r="AH1092" t="s">
        <v>815</v>
      </c>
      <c r="AI1092" t="s">
        <v>3074</v>
      </c>
      <c r="AJ1092" t="s">
        <v>4119</v>
      </c>
      <c r="AK1092" t="s">
        <v>3274</v>
      </c>
      <c r="AL1092" t="s">
        <v>3275</v>
      </c>
      <c r="AM1092" t="s">
        <v>3028</v>
      </c>
      <c r="AN1092" t="s">
        <v>3307</v>
      </c>
    </row>
    <row r="1093" spans="1:40" x14ac:dyDescent="0.25">
      <c r="A1093">
        <v>14475208</v>
      </c>
      <c r="B1093">
        <v>16388</v>
      </c>
      <c r="C1093" t="s">
        <v>6792</v>
      </c>
      <c r="D1093" t="s">
        <v>4944</v>
      </c>
      <c r="E1093" s="8">
        <v>37392</v>
      </c>
      <c r="F1093" t="s">
        <v>4944</v>
      </c>
      <c r="G1093" t="s">
        <v>4024</v>
      </c>
      <c r="H1093" s="8">
        <v>45859</v>
      </c>
      <c r="I1093" s="8">
        <v>219512</v>
      </c>
      <c r="J1093" t="s">
        <v>3041</v>
      </c>
      <c r="K1093" s="8">
        <v>219512</v>
      </c>
      <c r="M1093">
        <v>220</v>
      </c>
      <c r="N1093">
        <v>100</v>
      </c>
      <c r="O1093" t="s">
        <v>4038</v>
      </c>
      <c r="P1093" t="s">
        <v>4737</v>
      </c>
      <c r="Q1093" t="s">
        <v>4027</v>
      </c>
      <c r="R1093" t="s">
        <v>6793</v>
      </c>
      <c r="S1093" t="s">
        <v>5176</v>
      </c>
      <c r="T1093" t="s">
        <v>3059</v>
      </c>
      <c r="U1093" t="s">
        <v>4114</v>
      </c>
      <c r="V1093" t="s">
        <v>4356</v>
      </c>
      <c r="W1093" t="s">
        <v>4043</v>
      </c>
      <c r="X1093" t="s">
        <v>3270</v>
      </c>
      <c r="Y1093" t="s">
        <v>4238</v>
      </c>
      <c r="Z1093" t="s">
        <v>3272</v>
      </c>
      <c r="AA1093" t="s">
        <v>4348</v>
      </c>
      <c r="AB1093" t="s">
        <v>4322</v>
      </c>
      <c r="AC1093" t="s">
        <v>4036</v>
      </c>
      <c r="AD1093" t="s">
        <v>4018</v>
      </c>
      <c r="AE1093" t="s">
        <v>3060</v>
      </c>
      <c r="AF1093" t="s">
        <v>3271</v>
      </c>
      <c r="AG1093" t="s">
        <v>3265</v>
      </c>
      <c r="AH1093" t="s">
        <v>797</v>
      </c>
      <c r="AI1093" t="s">
        <v>3048</v>
      </c>
      <c r="AJ1093" t="s">
        <v>3273</v>
      </c>
      <c r="AK1093" t="s">
        <v>3274</v>
      </c>
      <c r="AL1093" t="s">
        <v>3275</v>
      </c>
      <c r="AM1093" t="s">
        <v>3028</v>
      </c>
      <c r="AN1093" t="s">
        <v>3063</v>
      </c>
    </row>
    <row r="1094" spans="1:40" x14ac:dyDescent="0.25">
      <c r="A1094">
        <v>1114884971</v>
      </c>
      <c r="B1094">
        <v>16383</v>
      </c>
      <c r="C1094" t="s">
        <v>6797</v>
      </c>
      <c r="D1094" t="s">
        <v>5663</v>
      </c>
      <c r="E1094" s="8">
        <v>39916</v>
      </c>
      <c r="F1094" t="s">
        <v>3298</v>
      </c>
      <c r="G1094" t="s">
        <v>4024</v>
      </c>
      <c r="H1094" s="8">
        <v>45860</v>
      </c>
      <c r="I1094" s="8">
        <v>46589</v>
      </c>
      <c r="J1094" t="s">
        <v>3041</v>
      </c>
      <c r="K1094" s="8">
        <v>219512</v>
      </c>
      <c r="M1094">
        <v>220</v>
      </c>
      <c r="N1094">
        <v>100</v>
      </c>
      <c r="O1094" t="s">
        <v>4067</v>
      </c>
      <c r="P1094" t="s">
        <v>4142</v>
      </c>
      <c r="Q1094" t="s">
        <v>4027</v>
      </c>
      <c r="R1094" t="s">
        <v>6798</v>
      </c>
      <c r="S1094" t="s">
        <v>4140</v>
      </c>
      <c r="T1094" t="s">
        <v>3063</v>
      </c>
      <c r="U1094" t="s">
        <v>4114</v>
      </c>
      <c r="V1094" t="s">
        <v>4042</v>
      </c>
      <c r="W1094" t="s">
        <v>4190</v>
      </c>
      <c r="X1094" t="s">
        <v>4524</v>
      </c>
      <c r="Y1094" t="s">
        <v>4525</v>
      </c>
      <c r="Z1094" t="s">
        <v>3305</v>
      </c>
      <c r="AA1094" t="s">
        <v>4096</v>
      </c>
      <c r="AB1094" t="s">
        <v>4118</v>
      </c>
      <c r="AC1094" t="s">
        <v>4036</v>
      </c>
      <c r="AD1094" t="s">
        <v>4018</v>
      </c>
      <c r="AE1094" t="s">
        <v>3060</v>
      </c>
      <c r="AF1094" t="s">
        <v>3304</v>
      </c>
      <c r="AG1094" t="s">
        <v>3449</v>
      </c>
      <c r="AH1094" t="s">
        <v>815</v>
      </c>
      <c r="AI1094" t="s">
        <v>3074</v>
      </c>
      <c r="AJ1094" t="s">
        <v>3306</v>
      </c>
      <c r="AK1094" t="s">
        <v>3274</v>
      </c>
      <c r="AL1094" t="s">
        <v>3275</v>
      </c>
      <c r="AM1094" t="s">
        <v>3028</v>
      </c>
      <c r="AN1094" t="s">
        <v>3063</v>
      </c>
    </row>
    <row r="1095" spans="1:40" x14ac:dyDescent="0.25">
      <c r="A1095">
        <v>1088290830</v>
      </c>
      <c r="B1095">
        <v>16397</v>
      </c>
      <c r="C1095" t="s">
        <v>6801</v>
      </c>
      <c r="D1095" t="s">
        <v>3526</v>
      </c>
      <c r="E1095" s="8">
        <v>40015</v>
      </c>
      <c r="F1095" t="s">
        <v>3526</v>
      </c>
      <c r="G1095" t="s">
        <v>4024</v>
      </c>
      <c r="H1095" s="8">
        <v>45863</v>
      </c>
      <c r="I1095" s="8">
        <v>219512</v>
      </c>
      <c r="J1095" t="s">
        <v>3041</v>
      </c>
      <c r="K1095" s="8">
        <v>219512</v>
      </c>
      <c r="M1095">
        <v>220</v>
      </c>
      <c r="N1095">
        <v>100</v>
      </c>
      <c r="O1095" t="s">
        <v>4038</v>
      </c>
      <c r="P1095" t="s">
        <v>4142</v>
      </c>
      <c r="Q1095" t="s">
        <v>4007</v>
      </c>
      <c r="R1095" t="s">
        <v>6802</v>
      </c>
      <c r="S1095" t="s">
        <v>4029</v>
      </c>
      <c r="T1095" t="s">
        <v>3059</v>
      </c>
      <c r="U1095" t="s">
        <v>5102</v>
      </c>
      <c r="V1095" t="s">
        <v>4031</v>
      </c>
      <c r="W1095" t="s">
        <v>4043</v>
      </c>
      <c r="X1095" t="s">
        <v>3270</v>
      </c>
      <c r="Y1095" t="s">
        <v>4238</v>
      </c>
      <c r="Z1095" t="s">
        <v>3283</v>
      </c>
      <c r="AA1095" t="s">
        <v>4357</v>
      </c>
      <c r="AB1095" t="s">
        <v>4303</v>
      </c>
      <c r="AC1095" t="s">
        <v>4036</v>
      </c>
      <c r="AD1095" t="s">
        <v>4018</v>
      </c>
      <c r="AE1095" t="s">
        <v>3060</v>
      </c>
      <c r="AF1095" t="s">
        <v>3271</v>
      </c>
      <c r="AG1095" t="s">
        <v>3265</v>
      </c>
      <c r="AH1095" t="s">
        <v>1220</v>
      </c>
      <c r="AI1095" t="s">
        <v>3074</v>
      </c>
      <c r="AJ1095" t="s">
        <v>3284</v>
      </c>
      <c r="AK1095" t="s">
        <v>3274</v>
      </c>
      <c r="AL1095" t="s">
        <v>3275</v>
      </c>
      <c r="AM1095" t="s">
        <v>3028</v>
      </c>
      <c r="AN1095" t="s">
        <v>3063</v>
      </c>
    </row>
    <row r="1096" spans="1:40" x14ac:dyDescent="0.25">
      <c r="A1096">
        <v>1111660606</v>
      </c>
      <c r="B1096">
        <v>16411</v>
      </c>
      <c r="C1096" t="s">
        <v>6803</v>
      </c>
      <c r="D1096" t="s">
        <v>3298</v>
      </c>
      <c r="E1096" s="8">
        <v>44783</v>
      </c>
      <c r="F1096" t="s">
        <v>3298</v>
      </c>
      <c r="G1096" t="s">
        <v>4024</v>
      </c>
      <c r="H1096" s="8">
        <v>45863</v>
      </c>
      <c r="I1096" s="8">
        <v>46592</v>
      </c>
      <c r="J1096" t="s">
        <v>3041</v>
      </c>
      <c r="K1096" s="8">
        <v>219512</v>
      </c>
      <c r="M1096">
        <v>220</v>
      </c>
      <c r="N1096">
        <v>100</v>
      </c>
      <c r="O1096" t="s">
        <v>4025</v>
      </c>
      <c r="P1096" t="s">
        <v>4055</v>
      </c>
      <c r="Q1096" t="s">
        <v>4027</v>
      </c>
      <c r="R1096" t="s">
        <v>6804</v>
      </c>
      <c r="S1096" t="s">
        <v>4140</v>
      </c>
      <c r="T1096" t="s">
        <v>3063</v>
      </c>
      <c r="U1096" t="s">
        <v>4114</v>
      </c>
      <c r="V1096" t="s">
        <v>4042</v>
      </c>
      <c r="W1096" t="s">
        <v>4190</v>
      </c>
      <c r="X1096" t="s">
        <v>3303</v>
      </c>
      <c r="Y1096" t="s">
        <v>4115</v>
      </c>
      <c r="Z1096" t="s">
        <v>3305</v>
      </c>
      <c r="AA1096" t="s">
        <v>4096</v>
      </c>
      <c r="AB1096" t="s">
        <v>4118</v>
      </c>
      <c r="AC1096" t="s">
        <v>4036</v>
      </c>
      <c r="AD1096" t="s">
        <v>4018</v>
      </c>
      <c r="AE1096" t="s">
        <v>3060</v>
      </c>
      <c r="AF1096" t="s">
        <v>3304</v>
      </c>
      <c r="AG1096" t="s">
        <v>3298</v>
      </c>
      <c r="AH1096" t="s">
        <v>815</v>
      </c>
      <c r="AI1096" t="s">
        <v>3074</v>
      </c>
      <c r="AJ1096" t="s">
        <v>3306</v>
      </c>
      <c r="AK1096" t="s">
        <v>3274</v>
      </c>
      <c r="AL1096" t="s">
        <v>3275</v>
      </c>
      <c r="AM1096" t="s">
        <v>3028</v>
      </c>
      <c r="AN1096" t="s">
        <v>3063</v>
      </c>
    </row>
    <row r="1097" spans="1:40" x14ac:dyDescent="0.25">
      <c r="A1097">
        <v>1118305442</v>
      </c>
      <c r="B1097">
        <v>16412</v>
      </c>
      <c r="C1097" t="s">
        <v>6809</v>
      </c>
      <c r="D1097" t="s">
        <v>4503</v>
      </c>
      <c r="E1097" s="8">
        <v>41578</v>
      </c>
      <c r="F1097" t="s">
        <v>3298</v>
      </c>
      <c r="G1097" t="s">
        <v>4024</v>
      </c>
      <c r="H1097" s="8">
        <v>45863</v>
      </c>
      <c r="I1097" s="8">
        <v>46592</v>
      </c>
      <c r="J1097" t="s">
        <v>3041</v>
      </c>
      <c r="K1097" s="8">
        <v>219512</v>
      </c>
      <c r="M1097">
        <v>220</v>
      </c>
      <c r="N1097">
        <v>100</v>
      </c>
      <c r="O1097" t="s">
        <v>4067</v>
      </c>
      <c r="P1097" t="s">
        <v>4086</v>
      </c>
      <c r="Q1097" t="s">
        <v>4007</v>
      </c>
      <c r="R1097" t="s">
        <v>6810</v>
      </c>
      <c r="S1097" t="s">
        <v>4140</v>
      </c>
      <c r="T1097" t="s">
        <v>3063</v>
      </c>
      <c r="U1097" t="s">
        <v>4114</v>
      </c>
      <c r="V1097" t="s">
        <v>4042</v>
      </c>
      <c r="W1097" t="s">
        <v>4190</v>
      </c>
      <c r="X1097" t="s">
        <v>3303</v>
      </c>
      <c r="Y1097" t="s">
        <v>4115</v>
      </c>
      <c r="Z1097" t="s">
        <v>3305</v>
      </c>
      <c r="AA1097" t="s">
        <v>4096</v>
      </c>
      <c r="AB1097" t="s">
        <v>4118</v>
      </c>
      <c r="AC1097" t="s">
        <v>4036</v>
      </c>
      <c r="AD1097" t="s">
        <v>4018</v>
      </c>
      <c r="AE1097" t="s">
        <v>3060</v>
      </c>
      <c r="AF1097" t="s">
        <v>3304</v>
      </c>
      <c r="AG1097" t="s">
        <v>3298</v>
      </c>
      <c r="AH1097" t="s">
        <v>815</v>
      </c>
      <c r="AI1097" t="s">
        <v>3074</v>
      </c>
      <c r="AJ1097" t="s">
        <v>3306</v>
      </c>
      <c r="AK1097" t="s">
        <v>3274</v>
      </c>
      <c r="AL1097" t="s">
        <v>3275</v>
      </c>
      <c r="AM1097" t="s">
        <v>3028</v>
      </c>
      <c r="AN1097" t="s">
        <v>3063</v>
      </c>
    </row>
    <row r="1098" spans="1:40" x14ac:dyDescent="0.25">
      <c r="A1098">
        <v>1094913624</v>
      </c>
      <c r="B1098">
        <v>16414</v>
      </c>
      <c r="C1098" t="s">
        <v>6811</v>
      </c>
      <c r="D1098" t="s">
        <v>5053</v>
      </c>
      <c r="E1098" s="8">
        <v>39633</v>
      </c>
      <c r="F1098" t="s">
        <v>3429</v>
      </c>
      <c r="G1098" t="s">
        <v>4024</v>
      </c>
      <c r="H1098" s="8">
        <v>45863</v>
      </c>
      <c r="I1098" s="8">
        <v>46592</v>
      </c>
      <c r="J1098" t="s">
        <v>3041</v>
      </c>
      <c r="K1098" s="8">
        <v>219512</v>
      </c>
      <c r="M1098">
        <v>220</v>
      </c>
      <c r="N1098">
        <v>100</v>
      </c>
      <c r="O1098" t="s">
        <v>4025</v>
      </c>
      <c r="P1098" t="s">
        <v>4055</v>
      </c>
      <c r="Q1098" t="s">
        <v>4007</v>
      </c>
      <c r="R1098" t="s">
        <v>6812</v>
      </c>
      <c r="S1098" t="s">
        <v>4140</v>
      </c>
      <c r="T1098" t="s">
        <v>3063</v>
      </c>
      <c r="U1098" t="s">
        <v>4438</v>
      </c>
      <c r="V1098" t="s">
        <v>4042</v>
      </c>
      <c r="W1098" t="s">
        <v>4190</v>
      </c>
      <c r="X1098" t="s">
        <v>4094</v>
      </c>
      <c r="Y1098" t="s">
        <v>4095</v>
      </c>
      <c r="Z1098" t="s">
        <v>3305</v>
      </c>
      <c r="AA1098" t="s">
        <v>4096</v>
      </c>
      <c r="AB1098" t="s">
        <v>4097</v>
      </c>
      <c r="AC1098" t="s">
        <v>4036</v>
      </c>
      <c r="AD1098" t="s">
        <v>4018</v>
      </c>
      <c r="AE1098" t="s">
        <v>3060</v>
      </c>
      <c r="AF1098" t="s">
        <v>3575</v>
      </c>
      <c r="AG1098" t="s">
        <v>3429</v>
      </c>
      <c r="AH1098" t="s">
        <v>815</v>
      </c>
      <c r="AI1098" t="s">
        <v>3074</v>
      </c>
      <c r="AJ1098" t="s">
        <v>3306</v>
      </c>
      <c r="AK1098" t="s">
        <v>3274</v>
      </c>
      <c r="AL1098" t="s">
        <v>3275</v>
      </c>
      <c r="AM1098" t="s">
        <v>3028</v>
      </c>
      <c r="AN1098" t="s">
        <v>3063</v>
      </c>
    </row>
    <row r="1099" spans="1:40" x14ac:dyDescent="0.25">
      <c r="A1099">
        <v>1031810294</v>
      </c>
      <c r="B1099">
        <v>16418</v>
      </c>
      <c r="C1099" t="s">
        <v>6807</v>
      </c>
      <c r="D1099" t="s">
        <v>4004</v>
      </c>
      <c r="E1099" s="8">
        <v>45775</v>
      </c>
      <c r="F1099" t="s">
        <v>3309</v>
      </c>
      <c r="G1099" t="s">
        <v>4024</v>
      </c>
      <c r="H1099" s="8">
        <v>45863</v>
      </c>
      <c r="I1099" s="8">
        <v>46592</v>
      </c>
      <c r="J1099" t="s">
        <v>3041</v>
      </c>
      <c r="K1099" s="8">
        <v>219512</v>
      </c>
      <c r="M1099">
        <v>220</v>
      </c>
      <c r="N1099">
        <v>100</v>
      </c>
      <c r="O1099" t="s">
        <v>4038</v>
      </c>
      <c r="P1099" t="s">
        <v>4026</v>
      </c>
      <c r="Q1099" t="s">
        <v>4027</v>
      </c>
      <c r="R1099" t="s">
        <v>6808</v>
      </c>
      <c r="S1099" t="s">
        <v>4140</v>
      </c>
      <c r="T1099" t="s">
        <v>4341</v>
      </c>
      <c r="U1099" t="s">
        <v>4438</v>
      </c>
      <c r="V1099" t="s">
        <v>4011</v>
      </c>
      <c r="W1099" t="s">
        <v>4190</v>
      </c>
      <c r="X1099" t="s">
        <v>3629</v>
      </c>
      <c r="Y1099" t="s">
        <v>4144</v>
      </c>
      <c r="Z1099" t="s">
        <v>3293</v>
      </c>
      <c r="AA1099" t="s">
        <v>4082</v>
      </c>
      <c r="AB1099" t="s">
        <v>4083</v>
      </c>
      <c r="AC1099" t="s">
        <v>4036</v>
      </c>
      <c r="AD1099" t="s">
        <v>4018</v>
      </c>
      <c r="AE1099" t="s">
        <v>3317</v>
      </c>
      <c r="AF1099" t="s">
        <v>3093</v>
      </c>
      <c r="AG1099" t="s">
        <v>3292</v>
      </c>
      <c r="AH1099" t="s">
        <v>3294</v>
      </c>
      <c r="AI1099" t="s">
        <v>3295</v>
      </c>
      <c r="AJ1099" t="s">
        <v>3296</v>
      </c>
      <c r="AK1099" t="s">
        <v>3318</v>
      </c>
      <c r="AL1099" t="s">
        <v>3275</v>
      </c>
      <c r="AM1099" t="s">
        <v>3318</v>
      </c>
      <c r="AN1099" t="s">
        <v>3319</v>
      </c>
    </row>
    <row r="1100" spans="1:40" x14ac:dyDescent="0.25">
      <c r="A1100">
        <v>1114542563</v>
      </c>
      <c r="B1100">
        <v>16421</v>
      </c>
      <c r="C1100" t="s">
        <v>6805</v>
      </c>
      <c r="D1100" t="s">
        <v>3449</v>
      </c>
      <c r="E1100" s="8">
        <v>45517</v>
      </c>
      <c r="F1100" t="s">
        <v>3449</v>
      </c>
      <c r="G1100" t="s">
        <v>4024</v>
      </c>
      <c r="H1100" s="8">
        <v>45863</v>
      </c>
      <c r="I1100" s="8">
        <v>46592</v>
      </c>
      <c r="J1100" t="s">
        <v>3041</v>
      </c>
      <c r="K1100" s="8">
        <v>219512</v>
      </c>
      <c r="M1100">
        <v>220</v>
      </c>
      <c r="N1100">
        <v>100</v>
      </c>
      <c r="O1100" t="s">
        <v>4038</v>
      </c>
      <c r="P1100" t="s">
        <v>4177</v>
      </c>
      <c r="Q1100" t="s">
        <v>4027</v>
      </c>
      <c r="R1100" t="s">
        <v>6806</v>
      </c>
      <c r="S1100" t="s">
        <v>4140</v>
      </c>
      <c r="T1100" t="s">
        <v>3063</v>
      </c>
      <c r="U1100" t="s">
        <v>4114</v>
      </c>
      <c r="V1100" t="s">
        <v>4042</v>
      </c>
      <c r="W1100" t="s">
        <v>4190</v>
      </c>
      <c r="X1100" t="s">
        <v>4524</v>
      </c>
      <c r="Y1100" t="s">
        <v>4525</v>
      </c>
      <c r="Z1100" t="s">
        <v>3305</v>
      </c>
      <c r="AA1100" t="s">
        <v>4096</v>
      </c>
      <c r="AB1100" t="s">
        <v>4118</v>
      </c>
      <c r="AC1100" t="s">
        <v>4036</v>
      </c>
      <c r="AD1100" t="s">
        <v>4018</v>
      </c>
      <c r="AE1100" t="s">
        <v>3060</v>
      </c>
      <c r="AF1100" t="s">
        <v>3304</v>
      </c>
      <c r="AG1100" t="s">
        <v>3449</v>
      </c>
      <c r="AH1100" t="s">
        <v>815</v>
      </c>
      <c r="AI1100" t="s">
        <v>3074</v>
      </c>
      <c r="AJ1100" t="s">
        <v>3306</v>
      </c>
      <c r="AK1100" t="s">
        <v>3274</v>
      </c>
      <c r="AL1100" t="s">
        <v>3275</v>
      </c>
      <c r="AM1100" t="s">
        <v>3028</v>
      </c>
      <c r="AN1100" t="s">
        <v>3063</v>
      </c>
    </row>
    <row r="1101" spans="1:40" x14ac:dyDescent="0.25">
      <c r="A1101">
        <v>71314864</v>
      </c>
      <c r="B1101">
        <v>16430</v>
      </c>
      <c r="C1101" t="s">
        <v>6799</v>
      </c>
      <c r="D1101" t="s">
        <v>3265</v>
      </c>
      <c r="E1101" s="8">
        <v>36103</v>
      </c>
      <c r="F1101" t="s">
        <v>3265</v>
      </c>
      <c r="G1101" t="s">
        <v>4024</v>
      </c>
      <c r="H1101" s="8">
        <v>45863</v>
      </c>
      <c r="I1101" s="8">
        <v>219512</v>
      </c>
      <c r="J1101" t="s">
        <v>3041</v>
      </c>
      <c r="K1101" s="8">
        <v>219512</v>
      </c>
      <c r="M1101">
        <v>220</v>
      </c>
      <c r="N1101">
        <v>100</v>
      </c>
      <c r="O1101" t="s">
        <v>4038</v>
      </c>
      <c r="P1101" t="s">
        <v>4177</v>
      </c>
      <c r="Q1101" t="s">
        <v>4007</v>
      </c>
      <c r="R1101" t="s">
        <v>6800</v>
      </c>
      <c r="S1101" t="s">
        <v>4029</v>
      </c>
      <c r="T1101" t="s">
        <v>3059</v>
      </c>
      <c r="U1101" t="s">
        <v>4049</v>
      </c>
      <c r="V1101" t="s">
        <v>4031</v>
      </c>
      <c r="W1101" t="s">
        <v>4043</v>
      </c>
      <c r="X1101" t="s">
        <v>3270</v>
      </c>
      <c r="Y1101" t="s">
        <v>4238</v>
      </c>
      <c r="Z1101" t="s">
        <v>3283</v>
      </c>
      <c r="AA1101" t="s">
        <v>4357</v>
      </c>
      <c r="AB1101" t="s">
        <v>4303</v>
      </c>
      <c r="AC1101" t="s">
        <v>4036</v>
      </c>
      <c r="AD1101" t="s">
        <v>4018</v>
      </c>
      <c r="AE1101" t="s">
        <v>3060</v>
      </c>
      <c r="AF1101" t="s">
        <v>3271</v>
      </c>
      <c r="AG1101" t="s">
        <v>3265</v>
      </c>
      <c r="AH1101" t="s">
        <v>1220</v>
      </c>
      <c r="AI1101" t="s">
        <v>3074</v>
      </c>
      <c r="AJ1101" t="s">
        <v>3284</v>
      </c>
      <c r="AK1101" t="s">
        <v>3274</v>
      </c>
      <c r="AL1101" t="s">
        <v>3275</v>
      </c>
      <c r="AM1101" t="s">
        <v>3028</v>
      </c>
      <c r="AN1101" t="s">
        <v>3063</v>
      </c>
    </row>
    <row r="1102" spans="1:40" x14ac:dyDescent="0.25">
      <c r="A1102">
        <v>1151958580</v>
      </c>
      <c r="B1102">
        <v>16439</v>
      </c>
      <c r="C1102" t="s">
        <v>6813</v>
      </c>
      <c r="D1102" t="s">
        <v>3298</v>
      </c>
      <c r="E1102" s="8">
        <v>41507</v>
      </c>
      <c r="F1102" t="s">
        <v>4895</v>
      </c>
      <c r="G1102" t="s">
        <v>4024</v>
      </c>
      <c r="H1102" s="8">
        <v>45866</v>
      </c>
      <c r="I1102" s="8">
        <v>219512</v>
      </c>
      <c r="J1102" t="s">
        <v>3041</v>
      </c>
      <c r="K1102" s="8">
        <v>219512</v>
      </c>
      <c r="M1102">
        <v>220</v>
      </c>
      <c r="N1102">
        <v>100</v>
      </c>
      <c r="O1102" t="s">
        <v>4038</v>
      </c>
      <c r="P1102" t="s">
        <v>4496</v>
      </c>
      <c r="Q1102" t="s">
        <v>4027</v>
      </c>
      <c r="R1102" t="s">
        <v>6814</v>
      </c>
      <c r="S1102" t="s">
        <v>5176</v>
      </c>
      <c r="T1102" t="s">
        <v>3059</v>
      </c>
      <c r="U1102" t="s">
        <v>5012</v>
      </c>
      <c r="V1102" t="s">
        <v>4356</v>
      </c>
      <c r="W1102" t="s">
        <v>4043</v>
      </c>
      <c r="X1102" t="s">
        <v>3270</v>
      </c>
      <c r="Y1102" t="s">
        <v>4238</v>
      </c>
      <c r="Z1102" t="s">
        <v>3272</v>
      </c>
      <c r="AA1102" t="s">
        <v>4348</v>
      </c>
      <c r="AB1102" t="s">
        <v>4322</v>
      </c>
      <c r="AC1102" t="s">
        <v>4036</v>
      </c>
      <c r="AD1102" t="s">
        <v>4018</v>
      </c>
      <c r="AE1102" t="s">
        <v>3060</v>
      </c>
      <c r="AF1102" t="s">
        <v>3271</v>
      </c>
      <c r="AG1102" t="s">
        <v>3265</v>
      </c>
      <c r="AH1102" t="s">
        <v>797</v>
      </c>
      <c r="AI1102" t="s">
        <v>3048</v>
      </c>
      <c r="AJ1102" t="s">
        <v>3273</v>
      </c>
      <c r="AK1102" t="s">
        <v>3274</v>
      </c>
      <c r="AL1102" t="s">
        <v>3275</v>
      </c>
      <c r="AM1102" t="s">
        <v>3028</v>
      </c>
      <c r="AN1102" t="s">
        <v>3063</v>
      </c>
    </row>
    <row r="1103" spans="1:40" x14ac:dyDescent="0.25">
      <c r="A1103">
        <v>1051286273</v>
      </c>
      <c r="B1103">
        <v>16441</v>
      </c>
      <c r="C1103" t="s">
        <v>6824</v>
      </c>
      <c r="D1103" t="s">
        <v>4004</v>
      </c>
      <c r="E1103" s="8">
        <v>40864</v>
      </c>
      <c r="F1103" t="s">
        <v>4004</v>
      </c>
      <c r="G1103" t="s">
        <v>4024</v>
      </c>
      <c r="H1103" s="8">
        <v>45870</v>
      </c>
      <c r="I1103" s="8">
        <v>219512</v>
      </c>
      <c r="J1103" t="s">
        <v>3041</v>
      </c>
      <c r="K1103" s="8">
        <v>219512</v>
      </c>
      <c r="M1103">
        <v>220</v>
      </c>
      <c r="N1103">
        <v>100</v>
      </c>
      <c r="O1103" t="s">
        <v>4038</v>
      </c>
      <c r="P1103" t="s">
        <v>4055</v>
      </c>
      <c r="Q1103" t="s">
        <v>4027</v>
      </c>
      <c r="R1103" t="s">
        <v>6825</v>
      </c>
      <c r="S1103" t="s">
        <v>6011</v>
      </c>
      <c r="T1103" t="s">
        <v>3059</v>
      </c>
      <c r="U1103" t="s">
        <v>4063</v>
      </c>
      <c r="V1103" t="s">
        <v>4356</v>
      </c>
      <c r="W1103" t="s">
        <v>4043</v>
      </c>
      <c r="X1103" t="s">
        <v>3270</v>
      </c>
      <c r="Y1103" t="s">
        <v>4238</v>
      </c>
      <c r="Z1103" t="s">
        <v>3272</v>
      </c>
      <c r="AA1103" t="s">
        <v>4348</v>
      </c>
      <c r="AB1103" t="s">
        <v>4322</v>
      </c>
      <c r="AC1103" t="s">
        <v>4036</v>
      </c>
      <c r="AD1103" t="s">
        <v>4018</v>
      </c>
      <c r="AE1103" t="s">
        <v>3060</v>
      </c>
      <c r="AF1103" t="s">
        <v>3271</v>
      </c>
      <c r="AG1103" t="s">
        <v>3265</v>
      </c>
      <c r="AH1103" t="s">
        <v>797</v>
      </c>
      <c r="AI1103" t="s">
        <v>3048</v>
      </c>
      <c r="AJ1103" t="s">
        <v>3273</v>
      </c>
      <c r="AK1103" t="s">
        <v>3274</v>
      </c>
      <c r="AL1103" t="s">
        <v>3275</v>
      </c>
      <c r="AM1103" t="s">
        <v>3028</v>
      </c>
      <c r="AN1103" t="s">
        <v>3063</v>
      </c>
    </row>
    <row r="1104" spans="1:40" x14ac:dyDescent="0.25">
      <c r="A1104">
        <v>1144209965</v>
      </c>
      <c r="B1104">
        <v>16463</v>
      </c>
      <c r="C1104" t="s">
        <v>6828</v>
      </c>
      <c r="D1104" t="s">
        <v>3298</v>
      </c>
      <c r="E1104" s="8">
        <v>42807</v>
      </c>
      <c r="F1104" t="s">
        <v>3298</v>
      </c>
      <c r="G1104" t="s">
        <v>4024</v>
      </c>
      <c r="H1104" s="8">
        <v>45870</v>
      </c>
      <c r="I1104" s="8">
        <v>46599</v>
      </c>
      <c r="J1104" t="s">
        <v>3041</v>
      </c>
      <c r="K1104" s="8">
        <v>219512</v>
      </c>
      <c r="M1104">
        <v>220</v>
      </c>
      <c r="N1104">
        <v>100</v>
      </c>
      <c r="O1104" t="s">
        <v>4067</v>
      </c>
      <c r="P1104" t="s">
        <v>4006</v>
      </c>
      <c r="Q1104" t="s">
        <v>4027</v>
      </c>
      <c r="R1104" t="s">
        <v>6829</v>
      </c>
      <c r="S1104" t="s">
        <v>4140</v>
      </c>
      <c r="T1104" t="s">
        <v>3063</v>
      </c>
      <c r="U1104" t="s">
        <v>4114</v>
      </c>
      <c r="V1104" t="s">
        <v>4042</v>
      </c>
      <c r="W1104" t="s">
        <v>4190</v>
      </c>
      <c r="X1104" t="s">
        <v>3303</v>
      </c>
      <c r="Y1104" t="s">
        <v>4115</v>
      </c>
      <c r="Z1104" t="s">
        <v>3305</v>
      </c>
      <c r="AA1104" t="s">
        <v>4096</v>
      </c>
      <c r="AB1104" t="s">
        <v>4118</v>
      </c>
      <c r="AC1104" t="s">
        <v>4036</v>
      </c>
      <c r="AD1104" t="s">
        <v>4018</v>
      </c>
      <c r="AE1104" t="s">
        <v>3060</v>
      </c>
      <c r="AF1104" t="s">
        <v>3304</v>
      </c>
      <c r="AG1104" t="s">
        <v>3298</v>
      </c>
      <c r="AH1104" t="s">
        <v>815</v>
      </c>
      <c r="AI1104" t="s">
        <v>3074</v>
      </c>
      <c r="AJ1104" t="s">
        <v>3306</v>
      </c>
      <c r="AK1104" t="s">
        <v>3274</v>
      </c>
      <c r="AL1104" t="s">
        <v>3275</v>
      </c>
      <c r="AM1104" t="s">
        <v>3028</v>
      </c>
      <c r="AN1104" t="s">
        <v>3063</v>
      </c>
    </row>
    <row r="1105" spans="1:40" x14ac:dyDescent="0.25">
      <c r="A1105">
        <v>1006009327</v>
      </c>
      <c r="B1105">
        <v>16465</v>
      </c>
      <c r="C1105" t="s">
        <v>6822</v>
      </c>
      <c r="D1105" t="s">
        <v>3298</v>
      </c>
      <c r="E1105" s="8">
        <v>44008</v>
      </c>
      <c r="F1105" t="s">
        <v>3298</v>
      </c>
      <c r="G1105" t="s">
        <v>4024</v>
      </c>
      <c r="H1105" s="8">
        <v>45870</v>
      </c>
      <c r="I1105" s="8">
        <v>46599</v>
      </c>
      <c r="J1105" t="s">
        <v>3041</v>
      </c>
      <c r="K1105" s="8">
        <v>219512</v>
      </c>
      <c r="M1105">
        <v>220</v>
      </c>
      <c r="N1105">
        <v>100</v>
      </c>
      <c r="O1105" t="s">
        <v>4025</v>
      </c>
      <c r="P1105" t="s">
        <v>4142</v>
      </c>
      <c r="Q1105" t="s">
        <v>4007</v>
      </c>
      <c r="R1105" t="s">
        <v>6823</v>
      </c>
      <c r="S1105" t="s">
        <v>4140</v>
      </c>
      <c r="T1105" t="s">
        <v>3063</v>
      </c>
      <c r="U1105" t="s">
        <v>4114</v>
      </c>
      <c r="V1105" t="s">
        <v>4042</v>
      </c>
      <c r="W1105" t="s">
        <v>4190</v>
      </c>
      <c r="X1105" t="s">
        <v>3303</v>
      </c>
      <c r="Y1105" t="s">
        <v>4115</v>
      </c>
      <c r="Z1105" t="s">
        <v>3305</v>
      </c>
      <c r="AA1105" t="s">
        <v>4096</v>
      </c>
      <c r="AB1105" t="s">
        <v>4118</v>
      </c>
      <c r="AC1105" t="s">
        <v>4036</v>
      </c>
      <c r="AD1105" t="s">
        <v>4018</v>
      </c>
      <c r="AE1105" t="s">
        <v>3060</v>
      </c>
      <c r="AF1105" t="s">
        <v>3304</v>
      </c>
      <c r="AG1105" t="s">
        <v>3298</v>
      </c>
      <c r="AH1105" t="s">
        <v>815</v>
      </c>
      <c r="AI1105" t="s">
        <v>3074</v>
      </c>
      <c r="AJ1105" t="s">
        <v>3306</v>
      </c>
      <c r="AK1105" t="s">
        <v>3274</v>
      </c>
      <c r="AL1105" t="s">
        <v>3275</v>
      </c>
      <c r="AM1105" t="s">
        <v>3028</v>
      </c>
      <c r="AN1105" t="s">
        <v>3063</v>
      </c>
    </row>
    <row r="1106" spans="1:40" x14ac:dyDescent="0.25">
      <c r="A1106">
        <v>1006494041</v>
      </c>
      <c r="B1106">
        <v>16485</v>
      </c>
      <c r="C1106" t="s">
        <v>6818</v>
      </c>
      <c r="D1106" t="s">
        <v>3440</v>
      </c>
      <c r="E1106" s="8">
        <v>43601</v>
      </c>
      <c r="F1106" t="s">
        <v>3440</v>
      </c>
      <c r="G1106" t="s">
        <v>4024</v>
      </c>
      <c r="H1106" s="8">
        <v>45870</v>
      </c>
      <c r="I1106" s="8">
        <v>46599</v>
      </c>
      <c r="J1106" t="s">
        <v>3041</v>
      </c>
      <c r="K1106" s="8">
        <v>219512</v>
      </c>
      <c r="M1106">
        <v>220</v>
      </c>
      <c r="N1106">
        <v>100</v>
      </c>
      <c r="O1106" t="s">
        <v>4038</v>
      </c>
      <c r="P1106" t="s">
        <v>4496</v>
      </c>
      <c r="Q1106" t="s">
        <v>4046</v>
      </c>
      <c r="R1106" t="s">
        <v>6819</v>
      </c>
      <c r="S1106" t="s">
        <v>6103</v>
      </c>
      <c r="T1106" t="s">
        <v>3085</v>
      </c>
      <c r="U1106" t="s">
        <v>4114</v>
      </c>
      <c r="V1106" t="s">
        <v>4011</v>
      </c>
      <c r="W1106" t="s">
        <v>4190</v>
      </c>
      <c r="X1106" t="s">
        <v>6820</v>
      </c>
      <c r="Y1106" t="s">
        <v>6821</v>
      </c>
      <c r="Z1106" t="s">
        <v>4461</v>
      </c>
      <c r="AA1106" t="s">
        <v>4462</v>
      </c>
      <c r="AB1106" t="s">
        <v>4118</v>
      </c>
      <c r="AC1106" t="s">
        <v>4017</v>
      </c>
      <c r="AD1106" t="s">
        <v>4018</v>
      </c>
      <c r="AE1106" t="s">
        <v>3080</v>
      </c>
      <c r="AF1106" t="s">
        <v>3304</v>
      </c>
      <c r="AG1106" t="s">
        <v>3440</v>
      </c>
      <c r="AH1106" t="s">
        <v>815</v>
      </c>
      <c r="AI1106" t="s">
        <v>3074</v>
      </c>
      <c r="AJ1106" t="s">
        <v>3296</v>
      </c>
      <c r="AK1106" t="s">
        <v>3285</v>
      </c>
      <c r="AL1106" t="s">
        <v>3275</v>
      </c>
      <c r="AM1106" t="s">
        <v>3081</v>
      </c>
      <c r="AN1106" t="s">
        <v>3307</v>
      </c>
    </row>
    <row r="1107" spans="1:40" x14ac:dyDescent="0.25">
      <c r="A1107">
        <v>682369</v>
      </c>
      <c r="B1107">
        <v>16495</v>
      </c>
      <c r="C1107" t="s">
        <v>6826</v>
      </c>
      <c r="D1107" t="s">
        <v>5657</v>
      </c>
      <c r="E1107" s="8">
        <v>44655</v>
      </c>
      <c r="F1107" t="s">
        <v>3440</v>
      </c>
      <c r="G1107" t="s">
        <v>4024</v>
      </c>
      <c r="H1107" s="8">
        <v>45870</v>
      </c>
      <c r="I1107" s="8">
        <v>219512</v>
      </c>
      <c r="J1107" t="s">
        <v>3041</v>
      </c>
      <c r="K1107" s="8">
        <v>219512</v>
      </c>
      <c r="M1107">
        <v>220</v>
      </c>
      <c r="N1107">
        <v>100</v>
      </c>
      <c r="O1107" t="s">
        <v>4038</v>
      </c>
      <c r="P1107" t="s">
        <v>4142</v>
      </c>
      <c r="Q1107" t="s">
        <v>4027</v>
      </c>
      <c r="R1107" t="s">
        <v>6827</v>
      </c>
      <c r="S1107" t="s">
        <v>5169</v>
      </c>
      <c r="T1107" t="s">
        <v>3059</v>
      </c>
      <c r="U1107" t="s">
        <v>4114</v>
      </c>
      <c r="V1107" t="s">
        <v>4356</v>
      </c>
      <c r="W1107" t="s">
        <v>4043</v>
      </c>
      <c r="X1107" t="s">
        <v>3270</v>
      </c>
      <c r="Y1107" t="s">
        <v>4238</v>
      </c>
      <c r="Z1107" t="s">
        <v>3272</v>
      </c>
      <c r="AA1107" t="s">
        <v>4348</v>
      </c>
      <c r="AB1107" t="s">
        <v>4322</v>
      </c>
      <c r="AC1107" t="s">
        <v>4036</v>
      </c>
      <c r="AD1107" t="s">
        <v>5659</v>
      </c>
      <c r="AE1107" t="s">
        <v>3060</v>
      </c>
      <c r="AF1107" t="s">
        <v>3271</v>
      </c>
      <c r="AG1107" t="s">
        <v>3265</v>
      </c>
      <c r="AH1107" t="s">
        <v>797</v>
      </c>
      <c r="AI1107" t="s">
        <v>3048</v>
      </c>
      <c r="AJ1107" t="s">
        <v>3273</v>
      </c>
      <c r="AK1107" t="s">
        <v>3274</v>
      </c>
      <c r="AL1107" t="s">
        <v>3275</v>
      </c>
      <c r="AM1107" t="s">
        <v>3028</v>
      </c>
      <c r="AN1107" t="s">
        <v>3063</v>
      </c>
    </row>
    <row r="1108" spans="1:40" x14ac:dyDescent="0.25">
      <c r="A1108">
        <v>1094778941</v>
      </c>
      <c r="B1108">
        <v>16496</v>
      </c>
      <c r="C1108" t="s">
        <v>6815</v>
      </c>
      <c r="D1108" t="s">
        <v>6816</v>
      </c>
      <c r="E1108" s="8">
        <v>38890</v>
      </c>
      <c r="F1108" t="s">
        <v>5166</v>
      </c>
      <c r="G1108" t="s">
        <v>4024</v>
      </c>
      <c r="H1108" s="8">
        <v>45870</v>
      </c>
      <c r="I1108" s="8">
        <v>219512</v>
      </c>
      <c r="J1108" t="s">
        <v>3041</v>
      </c>
      <c r="K1108" s="8">
        <v>219512</v>
      </c>
      <c r="M1108">
        <v>220</v>
      </c>
      <c r="N1108">
        <v>100</v>
      </c>
      <c r="O1108" t="s">
        <v>4038</v>
      </c>
      <c r="P1108" t="s">
        <v>4055</v>
      </c>
      <c r="Q1108" t="s">
        <v>4027</v>
      </c>
      <c r="R1108" t="s">
        <v>6817</v>
      </c>
      <c r="S1108" t="s">
        <v>5169</v>
      </c>
      <c r="T1108" t="s">
        <v>3059</v>
      </c>
      <c r="U1108" t="s">
        <v>5170</v>
      </c>
      <c r="V1108" t="s">
        <v>4356</v>
      </c>
      <c r="W1108" t="s">
        <v>4043</v>
      </c>
      <c r="X1108" t="s">
        <v>3270</v>
      </c>
      <c r="Y1108" t="s">
        <v>4238</v>
      </c>
      <c r="Z1108" t="s">
        <v>3272</v>
      </c>
      <c r="AA1108" t="s">
        <v>4348</v>
      </c>
      <c r="AB1108" t="s">
        <v>4322</v>
      </c>
      <c r="AC1108" t="s">
        <v>4036</v>
      </c>
      <c r="AD1108" t="s">
        <v>4018</v>
      </c>
      <c r="AE1108" t="s">
        <v>3060</v>
      </c>
      <c r="AF1108" t="s">
        <v>3271</v>
      </c>
      <c r="AG1108" t="s">
        <v>3265</v>
      </c>
      <c r="AH1108" t="s">
        <v>797</v>
      </c>
      <c r="AI1108" t="s">
        <v>3048</v>
      </c>
      <c r="AJ1108" t="s">
        <v>3273</v>
      </c>
      <c r="AK1108" t="s">
        <v>3274</v>
      </c>
      <c r="AL1108" t="s">
        <v>3275</v>
      </c>
      <c r="AM1108" t="s">
        <v>3028</v>
      </c>
      <c r="AN1108" t="s">
        <v>3063</v>
      </c>
    </row>
    <row r="1109" spans="1:40" x14ac:dyDescent="0.25">
      <c r="A1109">
        <v>1045673147</v>
      </c>
      <c r="B1109">
        <v>16455</v>
      </c>
      <c r="C1109" t="s">
        <v>6830</v>
      </c>
      <c r="D1109" t="s">
        <v>4198</v>
      </c>
      <c r="E1109" s="8">
        <v>38980</v>
      </c>
      <c r="F1109" t="s">
        <v>3265</v>
      </c>
      <c r="G1109" t="s">
        <v>4024</v>
      </c>
      <c r="H1109" s="8">
        <v>45871</v>
      </c>
      <c r="I1109" s="8">
        <v>219512</v>
      </c>
      <c r="J1109" t="s">
        <v>3041</v>
      </c>
      <c r="K1109" s="8">
        <v>219512</v>
      </c>
      <c r="M1109">
        <v>220</v>
      </c>
      <c r="N1109">
        <v>100</v>
      </c>
      <c r="O1109" t="s">
        <v>4067</v>
      </c>
      <c r="P1109" t="s">
        <v>4400</v>
      </c>
      <c r="Q1109" t="s">
        <v>4027</v>
      </c>
      <c r="R1109" t="s">
        <v>11300</v>
      </c>
      <c r="S1109" t="s">
        <v>4130</v>
      </c>
      <c r="T1109" t="s">
        <v>3063</v>
      </c>
      <c r="U1109" t="s">
        <v>4049</v>
      </c>
      <c r="V1109" t="s">
        <v>4042</v>
      </c>
      <c r="W1109" t="s">
        <v>4043</v>
      </c>
      <c r="X1109" t="s">
        <v>3270</v>
      </c>
      <c r="Y1109" t="s">
        <v>4238</v>
      </c>
      <c r="Z1109" t="s">
        <v>4239</v>
      </c>
      <c r="AA1109" t="s">
        <v>4240</v>
      </c>
      <c r="AB1109" t="s">
        <v>4073</v>
      </c>
      <c r="AC1109" t="s">
        <v>4036</v>
      </c>
      <c r="AD1109" t="s">
        <v>4018</v>
      </c>
      <c r="AE1109" t="s">
        <v>3060</v>
      </c>
      <c r="AF1109" t="s">
        <v>3271</v>
      </c>
      <c r="AG1109" t="s">
        <v>3265</v>
      </c>
      <c r="AH1109" t="s">
        <v>895</v>
      </c>
      <c r="AI1109" t="s">
        <v>3074</v>
      </c>
      <c r="AJ1109" t="s">
        <v>4241</v>
      </c>
      <c r="AK1109" t="s">
        <v>3274</v>
      </c>
      <c r="AL1109" t="s">
        <v>3275</v>
      </c>
      <c r="AM1109" t="s">
        <v>3028</v>
      </c>
      <c r="AN1109" t="s">
        <v>3063</v>
      </c>
    </row>
    <row r="1110" spans="1:40" x14ac:dyDescent="0.25">
      <c r="A1110">
        <v>1144082503</v>
      </c>
      <c r="B1110">
        <v>16527</v>
      </c>
      <c r="C1110" t="s">
        <v>6832</v>
      </c>
      <c r="D1110" t="s">
        <v>3298</v>
      </c>
      <c r="E1110" s="8">
        <v>41521</v>
      </c>
      <c r="F1110" t="s">
        <v>3298</v>
      </c>
      <c r="G1110" t="s">
        <v>4024</v>
      </c>
      <c r="H1110" s="8">
        <v>45871</v>
      </c>
      <c r="I1110" s="8">
        <v>219512</v>
      </c>
      <c r="J1110" t="s">
        <v>3041</v>
      </c>
      <c r="K1110" s="8">
        <v>219512</v>
      </c>
      <c r="M1110">
        <v>220</v>
      </c>
      <c r="N1110">
        <v>100</v>
      </c>
      <c r="O1110" t="s">
        <v>4038</v>
      </c>
      <c r="P1110" t="s">
        <v>4496</v>
      </c>
      <c r="Q1110" t="s">
        <v>4027</v>
      </c>
      <c r="R1110" t="s">
        <v>6833</v>
      </c>
      <c r="S1110" t="s">
        <v>4029</v>
      </c>
      <c r="T1110" t="s">
        <v>3059</v>
      </c>
      <c r="U1110" t="s">
        <v>4114</v>
      </c>
      <c r="V1110" t="s">
        <v>4031</v>
      </c>
      <c r="W1110" t="s">
        <v>4043</v>
      </c>
      <c r="X1110" t="s">
        <v>5013</v>
      </c>
      <c r="Y1110" t="s">
        <v>5014</v>
      </c>
      <c r="Z1110" t="s">
        <v>3283</v>
      </c>
      <c r="AA1110" t="s">
        <v>4357</v>
      </c>
      <c r="AB1110" t="s">
        <v>4303</v>
      </c>
      <c r="AC1110" t="s">
        <v>4036</v>
      </c>
      <c r="AD1110" t="s">
        <v>4018</v>
      </c>
      <c r="AE1110" t="s">
        <v>3060</v>
      </c>
      <c r="AF1110" t="s">
        <v>4934</v>
      </c>
      <c r="AG1110" t="s">
        <v>3298</v>
      </c>
      <c r="AH1110" t="s">
        <v>1220</v>
      </c>
      <c r="AI1110" t="s">
        <v>3074</v>
      </c>
      <c r="AJ1110" t="s">
        <v>3284</v>
      </c>
      <c r="AK1110" t="s">
        <v>3274</v>
      </c>
      <c r="AL1110" t="s">
        <v>3275</v>
      </c>
      <c r="AM1110" t="s">
        <v>3028</v>
      </c>
      <c r="AN1110" t="s">
        <v>3063</v>
      </c>
    </row>
    <row r="1111" spans="1:40" x14ac:dyDescent="0.25">
      <c r="A1111">
        <v>79918199</v>
      </c>
      <c r="B1111">
        <v>16491</v>
      </c>
      <c r="C1111" t="s">
        <v>6840</v>
      </c>
      <c r="D1111" t="s">
        <v>4004</v>
      </c>
      <c r="E1111" s="8">
        <v>36040</v>
      </c>
      <c r="F1111" t="s">
        <v>4004</v>
      </c>
      <c r="G1111" t="s">
        <v>4024</v>
      </c>
      <c r="H1111" s="8">
        <v>45873</v>
      </c>
      <c r="I1111" s="8">
        <v>219512</v>
      </c>
      <c r="J1111" t="s">
        <v>3041</v>
      </c>
      <c r="K1111" s="8">
        <v>219512</v>
      </c>
      <c r="M1111">
        <v>220</v>
      </c>
      <c r="N1111">
        <v>100</v>
      </c>
      <c r="O1111" t="s">
        <v>4038</v>
      </c>
      <c r="P1111" t="s">
        <v>4026</v>
      </c>
      <c r="Q1111" t="s">
        <v>4027</v>
      </c>
      <c r="R1111" t="s">
        <v>6841</v>
      </c>
      <c r="S1111" t="s">
        <v>4029</v>
      </c>
      <c r="T1111" t="s">
        <v>3063</v>
      </c>
      <c r="U1111" t="s">
        <v>4063</v>
      </c>
      <c r="V1111" t="s">
        <v>4042</v>
      </c>
      <c r="W1111" t="s">
        <v>4043</v>
      </c>
      <c r="X1111" t="s">
        <v>4032</v>
      </c>
      <c r="Y1111" t="s">
        <v>4033</v>
      </c>
      <c r="Z1111" t="s">
        <v>3958</v>
      </c>
      <c r="AA1111" t="s">
        <v>4034</v>
      </c>
      <c r="AB1111" t="s">
        <v>4044</v>
      </c>
      <c r="AC1111" t="s">
        <v>4036</v>
      </c>
      <c r="AD1111" t="s">
        <v>4018</v>
      </c>
      <c r="AE1111" t="s">
        <v>3060</v>
      </c>
      <c r="AF1111" t="s">
        <v>3282</v>
      </c>
      <c r="AG1111" t="s">
        <v>3258</v>
      </c>
      <c r="AH1111" t="s">
        <v>2500</v>
      </c>
      <c r="AI1111" t="s">
        <v>3074</v>
      </c>
      <c r="AJ1111" t="s">
        <v>3959</v>
      </c>
      <c r="AK1111" t="s">
        <v>3274</v>
      </c>
      <c r="AL1111" t="s">
        <v>3275</v>
      </c>
      <c r="AM1111" t="s">
        <v>3028</v>
      </c>
      <c r="AN1111" t="s">
        <v>3063</v>
      </c>
    </row>
    <row r="1112" spans="1:40" x14ac:dyDescent="0.25">
      <c r="A1112">
        <v>1023921604</v>
      </c>
      <c r="B1112">
        <v>16492</v>
      </c>
      <c r="C1112" t="s">
        <v>6834</v>
      </c>
      <c r="D1112" t="s">
        <v>4004</v>
      </c>
      <c r="E1112" s="8">
        <v>40539</v>
      </c>
      <c r="F1112" t="s">
        <v>4004</v>
      </c>
      <c r="G1112" t="s">
        <v>4024</v>
      </c>
      <c r="H1112" s="8">
        <v>45873</v>
      </c>
      <c r="I1112" s="8">
        <v>219512</v>
      </c>
      <c r="J1112" t="s">
        <v>3041</v>
      </c>
      <c r="K1112" s="8">
        <v>219512</v>
      </c>
      <c r="M1112">
        <v>220</v>
      </c>
      <c r="N1112">
        <v>100</v>
      </c>
      <c r="O1112" t="s">
        <v>4025</v>
      </c>
      <c r="P1112" t="s">
        <v>4086</v>
      </c>
      <c r="Q1112" t="s">
        <v>4046</v>
      </c>
      <c r="R1112" t="s">
        <v>6835</v>
      </c>
      <c r="S1112" t="s">
        <v>4140</v>
      </c>
      <c r="T1112" t="s">
        <v>3063</v>
      </c>
      <c r="U1112" t="s">
        <v>4063</v>
      </c>
      <c r="V1112" t="s">
        <v>4042</v>
      </c>
      <c r="W1112" t="s">
        <v>4043</v>
      </c>
      <c r="X1112" t="s">
        <v>4032</v>
      </c>
      <c r="Y1112" t="s">
        <v>4033</v>
      </c>
      <c r="Z1112" t="s">
        <v>4057</v>
      </c>
      <c r="AA1112" t="s">
        <v>4058</v>
      </c>
      <c r="AB1112" t="s">
        <v>4059</v>
      </c>
      <c r="AC1112" t="s">
        <v>4036</v>
      </c>
      <c r="AD1112" t="s">
        <v>4018</v>
      </c>
      <c r="AE1112" t="s">
        <v>3060</v>
      </c>
      <c r="AF1112" t="s">
        <v>3282</v>
      </c>
      <c r="AG1112" t="s">
        <v>3258</v>
      </c>
      <c r="AH1112" t="s">
        <v>4060</v>
      </c>
      <c r="AI1112" t="s">
        <v>3074</v>
      </c>
      <c r="AJ1112" t="s">
        <v>3306</v>
      </c>
      <c r="AK1112" t="s">
        <v>3274</v>
      </c>
      <c r="AL1112" t="s">
        <v>3275</v>
      </c>
      <c r="AM1112" t="s">
        <v>3028</v>
      </c>
      <c r="AN1112" t="s">
        <v>3063</v>
      </c>
    </row>
    <row r="1113" spans="1:40" x14ac:dyDescent="0.25">
      <c r="A1113">
        <v>1083874769</v>
      </c>
      <c r="B1113">
        <v>16493</v>
      </c>
      <c r="C1113" t="s">
        <v>6838</v>
      </c>
      <c r="D1113" t="s">
        <v>4709</v>
      </c>
      <c r="E1113" s="8">
        <v>38769</v>
      </c>
      <c r="F1113" t="s">
        <v>4004</v>
      </c>
      <c r="G1113" t="s">
        <v>4024</v>
      </c>
      <c r="H1113" s="8">
        <v>45873</v>
      </c>
      <c r="I1113" s="8">
        <v>219512</v>
      </c>
      <c r="J1113" t="s">
        <v>3041</v>
      </c>
      <c r="K1113" s="8">
        <v>219512</v>
      </c>
      <c r="M1113">
        <v>220</v>
      </c>
      <c r="N1113">
        <v>100</v>
      </c>
      <c r="O1113" t="s">
        <v>4038</v>
      </c>
      <c r="P1113" t="s">
        <v>4086</v>
      </c>
      <c r="Q1113" t="s">
        <v>4027</v>
      </c>
      <c r="R1113" t="s">
        <v>6839</v>
      </c>
      <c r="S1113" t="s">
        <v>4140</v>
      </c>
      <c r="T1113" t="s">
        <v>3063</v>
      </c>
      <c r="U1113" t="s">
        <v>4063</v>
      </c>
      <c r="V1113" t="s">
        <v>4042</v>
      </c>
      <c r="W1113" t="s">
        <v>4043</v>
      </c>
      <c r="X1113" t="s">
        <v>4032</v>
      </c>
      <c r="Y1113" t="s">
        <v>4033</v>
      </c>
      <c r="Z1113" t="s">
        <v>3958</v>
      </c>
      <c r="AA1113" t="s">
        <v>4034</v>
      </c>
      <c r="AB1113" t="s">
        <v>4044</v>
      </c>
      <c r="AC1113" t="s">
        <v>4036</v>
      </c>
      <c r="AD1113" t="s">
        <v>4018</v>
      </c>
      <c r="AE1113" t="s">
        <v>3060</v>
      </c>
      <c r="AF1113" t="s">
        <v>3282</v>
      </c>
      <c r="AG1113" t="s">
        <v>3258</v>
      </c>
      <c r="AH1113" t="s">
        <v>2500</v>
      </c>
      <c r="AI1113" t="s">
        <v>3074</v>
      </c>
      <c r="AJ1113" t="s">
        <v>3959</v>
      </c>
      <c r="AK1113" t="s">
        <v>3274</v>
      </c>
      <c r="AL1113" t="s">
        <v>3275</v>
      </c>
      <c r="AM1113" t="s">
        <v>3028</v>
      </c>
      <c r="AN1113" t="s">
        <v>3063</v>
      </c>
    </row>
    <row r="1114" spans="1:40" x14ac:dyDescent="0.25">
      <c r="A1114">
        <v>1014736328</v>
      </c>
      <c r="B1114">
        <v>16505</v>
      </c>
      <c r="C1114" t="s">
        <v>6836</v>
      </c>
      <c r="D1114" t="s">
        <v>4004</v>
      </c>
      <c r="E1114" s="8">
        <v>44585</v>
      </c>
      <c r="F1114" t="s">
        <v>4004</v>
      </c>
      <c r="G1114" t="s">
        <v>4024</v>
      </c>
      <c r="H1114" s="8">
        <v>45873</v>
      </c>
      <c r="I1114" s="8">
        <v>219512</v>
      </c>
      <c r="J1114" t="s">
        <v>3041</v>
      </c>
      <c r="K1114" s="8">
        <v>219512</v>
      </c>
      <c r="M1114">
        <v>220</v>
      </c>
      <c r="N1114">
        <v>100</v>
      </c>
      <c r="O1114" t="s">
        <v>4038</v>
      </c>
      <c r="P1114" t="s">
        <v>4026</v>
      </c>
      <c r="Q1114" t="s">
        <v>4027</v>
      </c>
      <c r="R1114" t="s">
        <v>6837</v>
      </c>
      <c r="S1114" t="s">
        <v>6396</v>
      </c>
      <c r="T1114" t="s">
        <v>3085</v>
      </c>
      <c r="U1114" t="s">
        <v>4063</v>
      </c>
      <c r="V1114" t="s">
        <v>4011</v>
      </c>
      <c r="W1114" t="s">
        <v>4043</v>
      </c>
      <c r="X1114" t="s">
        <v>4032</v>
      </c>
      <c r="Y1114" t="s">
        <v>4033</v>
      </c>
      <c r="Z1114" t="s">
        <v>4071</v>
      </c>
      <c r="AA1114" t="s">
        <v>4072</v>
      </c>
      <c r="AB1114" t="s">
        <v>4073</v>
      </c>
      <c r="AC1114" t="s">
        <v>4017</v>
      </c>
      <c r="AD1114" t="s">
        <v>4018</v>
      </c>
      <c r="AE1114" t="s">
        <v>3060</v>
      </c>
      <c r="AF1114" t="s">
        <v>3282</v>
      </c>
      <c r="AG1114" t="s">
        <v>3258</v>
      </c>
      <c r="AH1114" t="s">
        <v>895</v>
      </c>
      <c r="AI1114" t="s">
        <v>3074</v>
      </c>
      <c r="AJ1114" t="s">
        <v>4074</v>
      </c>
      <c r="AK1114" t="s">
        <v>3274</v>
      </c>
      <c r="AL1114" t="s">
        <v>3275</v>
      </c>
      <c r="AM1114" t="s">
        <v>3028</v>
      </c>
      <c r="AN1114" t="s">
        <v>3307</v>
      </c>
    </row>
    <row r="1115" spans="1:40" x14ac:dyDescent="0.25">
      <c r="A1115">
        <v>1116238364</v>
      </c>
      <c r="B1115">
        <v>16486</v>
      </c>
      <c r="C1115" t="s">
        <v>6844</v>
      </c>
      <c r="D1115" t="s">
        <v>3440</v>
      </c>
      <c r="E1115" s="8">
        <v>38580</v>
      </c>
      <c r="F1115" t="s">
        <v>3440</v>
      </c>
      <c r="G1115" t="s">
        <v>4024</v>
      </c>
      <c r="H1115" s="8">
        <v>45874</v>
      </c>
      <c r="I1115" s="8">
        <v>46238</v>
      </c>
      <c r="J1115" t="s">
        <v>3041</v>
      </c>
      <c r="K1115" s="8">
        <v>219512</v>
      </c>
      <c r="M1115">
        <v>220</v>
      </c>
      <c r="N1115">
        <v>100</v>
      </c>
      <c r="O1115" t="s">
        <v>4038</v>
      </c>
      <c r="P1115" t="s">
        <v>4142</v>
      </c>
      <c r="Q1115" t="s">
        <v>4046</v>
      </c>
      <c r="R1115" t="s">
        <v>6845</v>
      </c>
      <c r="S1115" t="s">
        <v>4029</v>
      </c>
      <c r="T1115" t="s">
        <v>3063</v>
      </c>
      <c r="U1115" t="s">
        <v>4114</v>
      </c>
      <c r="V1115" t="s">
        <v>4042</v>
      </c>
      <c r="W1115" t="s">
        <v>4190</v>
      </c>
      <c r="X1115" t="s">
        <v>4529</v>
      </c>
      <c r="Y1115" t="s">
        <v>4530</v>
      </c>
      <c r="Z1115" t="s">
        <v>3305</v>
      </c>
      <c r="AA1115" t="s">
        <v>4096</v>
      </c>
      <c r="AB1115" t="s">
        <v>4118</v>
      </c>
      <c r="AC1115" t="s">
        <v>4036</v>
      </c>
      <c r="AD1115" t="s">
        <v>4018</v>
      </c>
      <c r="AE1115" t="s">
        <v>3060</v>
      </c>
      <c r="AF1115" t="s">
        <v>3304</v>
      </c>
      <c r="AG1115" t="s">
        <v>3440</v>
      </c>
      <c r="AH1115" t="s">
        <v>815</v>
      </c>
      <c r="AI1115" t="s">
        <v>3074</v>
      </c>
      <c r="AJ1115" t="s">
        <v>3306</v>
      </c>
      <c r="AK1115" t="s">
        <v>3274</v>
      </c>
      <c r="AL1115" t="s">
        <v>3275</v>
      </c>
      <c r="AM1115" t="s">
        <v>3028</v>
      </c>
      <c r="AN1115" t="s">
        <v>3063</v>
      </c>
    </row>
    <row r="1116" spans="1:40" x14ac:dyDescent="0.25">
      <c r="A1116">
        <v>10142792</v>
      </c>
      <c r="B1116">
        <v>16498</v>
      </c>
      <c r="C1116" t="s">
        <v>6842</v>
      </c>
      <c r="D1116" t="s">
        <v>3526</v>
      </c>
      <c r="E1116" s="8">
        <v>33057</v>
      </c>
      <c r="F1116" t="s">
        <v>3298</v>
      </c>
      <c r="G1116" t="s">
        <v>4024</v>
      </c>
      <c r="H1116" s="8">
        <v>45874</v>
      </c>
      <c r="I1116" s="8">
        <v>219512</v>
      </c>
      <c r="J1116" t="s">
        <v>3041</v>
      </c>
      <c r="K1116" s="8">
        <v>219512</v>
      </c>
      <c r="M1116">
        <v>220</v>
      </c>
      <c r="N1116">
        <v>100</v>
      </c>
      <c r="O1116" t="s">
        <v>4025</v>
      </c>
      <c r="P1116" t="s">
        <v>4112</v>
      </c>
      <c r="Q1116" t="s">
        <v>4076</v>
      </c>
      <c r="R1116" t="s">
        <v>6843</v>
      </c>
      <c r="S1116" t="s">
        <v>5169</v>
      </c>
      <c r="T1116" t="s">
        <v>3059</v>
      </c>
      <c r="U1116" t="s">
        <v>4114</v>
      </c>
      <c r="V1116" t="s">
        <v>4356</v>
      </c>
      <c r="W1116" t="s">
        <v>4043</v>
      </c>
      <c r="X1116" t="s">
        <v>3270</v>
      </c>
      <c r="Y1116" t="s">
        <v>4238</v>
      </c>
      <c r="Z1116" t="s">
        <v>3272</v>
      </c>
      <c r="AA1116" t="s">
        <v>4348</v>
      </c>
      <c r="AB1116" t="s">
        <v>4322</v>
      </c>
      <c r="AC1116" t="s">
        <v>4036</v>
      </c>
      <c r="AD1116" t="s">
        <v>4018</v>
      </c>
      <c r="AE1116" t="s">
        <v>3060</v>
      </c>
      <c r="AF1116" t="s">
        <v>3271</v>
      </c>
      <c r="AG1116" t="s">
        <v>3265</v>
      </c>
      <c r="AH1116" t="s">
        <v>797</v>
      </c>
      <c r="AI1116" t="s">
        <v>3048</v>
      </c>
      <c r="AJ1116" t="s">
        <v>3273</v>
      </c>
      <c r="AK1116" t="s">
        <v>3274</v>
      </c>
      <c r="AL1116" t="s">
        <v>3275</v>
      </c>
      <c r="AM1116" t="s">
        <v>3028</v>
      </c>
      <c r="AN1116" t="s">
        <v>3063</v>
      </c>
    </row>
    <row r="1117" spans="1:40" x14ac:dyDescent="0.25">
      <c r="A1117">
        <v>1144041721</v>
      </c>
      <c r="B1117">
        <v>16500</v>
      </c>
      <c r="C1117" t="s">
        <v>6849</v>
      </c>
      <c r="D1117" t="s">
        <v>3298</v>
      </c>
      <c r="E1117" s="8">
        <v>39833</v>
      </c>
      <c r="F1117" t="s">
        <v>3265</v>
      </c>
      <c r="G1117" t="s">
        <v>4024</v>
      </c>
      <c r="H1117" s="8">
        <v>45874</v>
      </c>
      <c r="I1117" s="8">
        <v>219512</v>
      </c>
      <c r="J1117" t="s">
        <v>3041</v>
      </c>
      <c r="K1117" s="8">
        <v>219512</v>
      </c>
      <c r="M1117">
        <v>220</v>
      </c>
      <c r="N1117">
        <v>100</v>
      </c>
      <c r="O1117" t="s">
        <v>4038</v>
      </c>
      <c r="P1117" t="s">
        <v>4177</v>
      </c>
      <c r="Q1117" t="s">
        <v>4027</v>
      </c>
      <c r="R1117" t="s">
        <v>6850</v>
      </c>
      <c r="S1117" t="s">
        <v>4345</v>
      </c>
      <c r="T1117" t="s">
        <v>3079</v>
      </c>
      <c r="U1117" t="s">
        <v>4049</v>
      </c>
      <c r="V1117" t="s">
        <v>4011</v>
      </c>
      <c r="W1117" t="s">
        <v>4043</v>
      </c>
      <c r="X1117" t="s">
        <v>4346</v>
      </c>
      <c r="Y1117" t="s">
        <v>4347</v>
      </c>
      <c r="Z1117" t="s">
        <v>3272</v>
      </c>
      <c r="AA1117" t="s">
        <v>4348</v>
      </c>
      <c r="AB1117" t="s">
        <v>4322</v>
      </c>
      <c r="AC1117" t="s">
        <v>4017</v>
      </c>
      <c r="AD1117" t="s">
        <v>4018</v>
      </c>
      <c r="AE1117" t="s">
        <v>3098</v>
      </c>
      <c r="AF1117" t="s">
        <v>3271</v>
      </c>
      <c r="AG1117" t="s">
        <v>3265</v>
      </c>
      <c r="AH1117" t="s">
        <v>797</v>
      </c>
      <c r="AI1117" t="s">
        <v>3048</v>
      </c>
      <c r="AJ1117" t="s">
        <v>3273</v>
      </c>
      <c r="AK1117" t="s">
        <v>3285</v>
      </c>
      <c r="AL1117" t="s">
        <v>3275</v>
      </c>
      <c r="AM1117" t="s">
        <v>3046</v>
      </c>
      <c r="AN1117" t="s">
        <v>3063</v>
      </c>
    </row>
    <row r="1118" spans="1:40" x14ac:dyDescent="0.25">
      <c r="A1118">
        <v>1022322737</v>
      </c>
      <c r="B1118">
        <v>16518</v>
      </c>
      <c r="C1118" t="s">
        <v>6846</v>
      </c>
      <c r="D1118" t="s">
        <v>4004</v>
      </c>
      <c r="E1118" s="8">
        <v>44588</v>
      </c>
      <c r="F1118" t="s">
        <v>4004</v>
      </c>
      <c r="G1118" t="s">
        <v>4024</v>
      </c>
      <c r="H1118" s="8">
        <v>45874</v>
      </c>
      <c r="I1118" s="8">
        <v>219512</v>
      </c>
      <c r="J1118" t="s">
        <v>3041</v>
      </c>
      <c r="K1118" s="8">
        <v>219512</v>
      </c>
      <c r="M1118">
        <v>220</v>
      </c>
      <c r="N1118">
        <v>100</v>
      </c>
      <c r="O1118" t="s">
        <v>4038</v>
      </c>
      <c r="P1118" t="s">
        <v>4055</v>
      </c>
      <c r="Q1118" t="s">
        <v>4027</v>
      </c>
      <c r="R1118" t="s">
        <v>6847</v>
      </c>
      <c r="S1118" t="s">
        <v>6848</v>
      </c>
      <c r="T1118" t="s">
        <v>3068</v>
      </c>
      <c r="U1118" t="s">
        <v>4063</v>
      </c>
      <c r="V1118" t="s">
        <v>4011</v>
      </c>
      <c r="W1118" t="s">
        <v>4043</v>
      </c>
      <c r="X1118" t="s">
        <v>4032</v>
      </c>
      <c r="Y1118" t="s">
        <v>4033</v>
      </c>
      <c r="Z1118" t="s">
        <v>4320</v>
      </c>
      <c r="AA1118" t="s">
        <v>4321</v>
      </c>
      <c r="AB1118" t="s">
        <v>4322</v>
      </c>
      <c r="AC1118" t="s">
        <v>4017</v>
      </c>
      <c r="AD1118" t="s">
        <v>4018</v>
      </c>
      <c r="AE1118" t="s">
        <v>3060</v>
      </c>
      <c r="AF1118" t="s">
        <v>3282</v>
      </c>
      <c r="AG1118" t="s">
        <v>3258</v>
      </c>
      <c r="AH1118" t="s">
        <v>797</v>
      </c>
      <c r="AI1118" t="s">
        <v>3048</v>
      </c>
      <c r="AJ1118" t="s">
        <v>3296</v>
      </c>
      <c r="AK1118" t="s">
        <v>3274</v>
      </c>
      <c r="AL1118" t="s">
        <v>3275</v>
      </c>
      <c r="AM1118" t="s">
        <v>3028</v>
      </c>
      <c r="AN1118" t="s">
        <v>3055</v>
      </c>
    </row>
    <row r="1119" spans="1:40" x14ac:dyDescent="0.25">
      <c r="A1119">
        <v>14799367</v>
      </c>
      <c r="B1119">
        <v>16487</v>
      </c>
      <c r="C1119" t="s">
        <v>6851</v>
      </c>
      <c r="D1119" t="s">
        <v>3440</v>
      </c>
      <c r="E1119" s="8">
        <v>37433</v>
      </c>
      <c r="F1119" t="s">
        <v>3440</v>
      </c>
      <c r="G1119" t="s">
        <v>4024</v>
      </c>
      <c r="H1119" s="8">
        <v>45875</v>
      </c>
      <c r="I1119" s="8">
        <v>46239</v>
      </c>
      <c r="J1119" t="s">
        <v>3041</v>
      </c>
      <c r="K1119" s="8">
        <v>219512</v>
      </c>
      <c r="M1119">
        <v>220</v>
      </c>
      <c r="N1119">
        <v>100</v>
      </c>
      <c r="O1119" t="s">
        <v>4038</v>
      </c>
      <c r="P1119" t="s">
        <v>4006</v>
      </c>
      <c r="Q1119" t="s">
        <v>4046</v>
      </c>
      <c r="R1119" t="s">
        <v>6852</v>
      </c>
      <c r="S1119" t="s">
        <v>3171</v>
      </c>
      <c r="T1119" t="s">
        <v>4404</v>
      </c>
      <c r="U1119" t="s">
        <v>4114</v>
      </c>
      <c r="V1119" t="s">
        <v>4011</v>
      </c>
      <c r="W1119" t="s">
        <v>4190</v>
      </c>
      <c r="X1119" t="s">
        <v>6820</v>
      </c>
      <c r="Y1119" t="s">
        <v>6821</v>
      </c>
      <c r="Z1119" t="s">
        <v>4461</v>
      </c>
      <c r="AA1119" t="s">
        <v>4462</v>
      </c>
      <c r="AB1119" t="s">
        <v>4118</v>
      </c>
      <c r="AC1119" t="s">
        <v>4017</v>
      </c>
      <c r="AD1119" t="s">
        <v>4018</v>
      </c>
      <c r="AE1119" t="s">
        <v>3080</v>
      </c>
      <c r="AF1119" t="s">
        <v>3304</v>
      </c>
      <c r="AG1119" t="s">
        <v>3440</v>
      </c>
      <c r="AH1119" t="s">
        <v>815</v>
      </c>
      <c r="AI1119" t="s">
        <v>3074</v>
      </c>
      <c r="AJ1119" t="s">
        <v>3296</v>
      </c>
      <c r="AK1119" t="s">
        <v>3285</v>
      </c>
      <c r="AL1119" t="s">
        <v>3275</v>
      </c>
      <c r="AM1119" t="s">
        <v>3081</v>
      </c>
      <c r="AN1119" t="s">
        <v>3055</v>
      </c>
    </row>
    <row r="1120" spans="1:40" x14ac:dyDescent="0.25">
      <c r="A1120">
        <v>1005000496</v>
      </c>
      <c r="B1120">
        <v>16472</v>
      </c>
      <c r="C1120" t="s">
        <v>6855</v>
      </c>
      <c r="D1120" t="s">
        <v>4350</v>
      </c>
      <c r="E1120" s="8">
        <v>43354</v>
      </c>
      <c r="F1120" t="s">
        <v>3298</v>
      </c>
      <c r="G1120" t="s">
        <v>4024</v>
      </c>
      <c r="H1120" s="8">
        <v>45880</v>
      </c>
      <c r="I1120" s="8">
        <v>46244</v>
      </c>
      <c r="J1120" t="s">
        <v>3041</v>
      </c>
      <c r="K1120" s="8">
        <v>219512</v>
      </c>
      <c r="M1120">
        <v>220</v>
      </c>
      <c r="N1120">
        <v>100</v>
      </c>
      <c r="O1120" t="s">
        <v>4025</v>
      </c>
      <c r="P1120" t="s">
        <v>4112</v>
      </c>
      <c r="Q1120" t="s">
        <v>4027</v>
      </c>
      <c r="R1120" t="s">
        <v>6856</v>
      </c>
      <c r="S1120" t="s">
        <v>4140</v>
      </c>
      <c r="T1120" t="s">
        <v>3063</v>
      </c>
      <c r="U1120" t="s">
        <v>4114</v>
      </c>
      <c r="V1120" t="s">
        <v>4042</v>
      </c>
      <c r="W1120" t="s">
        <v>4190</v>
      </c>
      <c r="X1120" t="s">
        <v>3303</v>
      </c>
      <c r="Y1120" t="s">
        <v>4115</v>
      </c>
      <c r="Z1120" t="s">
        <v>4116</v>
      </c>
      <c r="AA1120" t="s">
        <v>4117</v>
      </c>
      <c r="AB1120" t="s">
        <v>4118</v>
      </c>
      <c r="AC1120" t="s">
        <v>4036</v>
      </c>
      <c r="AD1120" t="s">
        <v>4018</v>
      </c>
      <c r="AE1120" t="s">
        <v>3060</v>
      </c>
      <c r="AF1120" t="s">
        <v>3304</v>
      </c>
      <c r="AG1120" t="s">
        <v>3298</v>
      </c>
      <c r="AH1120" t="s">
        <v>815</v>
      </c>
      <c r="AI1120" t="s">
        <v>3074</v>
      </c>
      <c r="AJ1120" t="s">
        <v>4119</v>
      </c>
      <c r="AK1120" t="s">
        <v>3274</v>
      </c>
      <c r="AL1120" t="s">
        <v>3275</v>
      </c>
      <c r="AM1120" t="s">
        <v>3028</v>
      </c>
      <c r="AN1120" t="s">
        <v>3063</v>
      </c>
    </row>
    <row r="1121" spans="1:40" x14ac:dyDescent="0.25">
      <c r="A1121">
        <v>1118073187</v>
      </c>
      <c r="B1121">
        <v>16477</v>
      </c>
      <c r="C1121" t="s">
        <v>6857</v>
      </c>
      <c r="D1121" t="s">
        <v>6858</v>
      </c>
      <c r="E1121" s="8">
        <v>42117</v>
      </c>
      <c r="F1121" t="s">
        <v>3337</v>
      </c>
      <c r="G1121" t="s">
        <v>4024</v>
      </c>
      <c r="H1121" s="8">
        <v>45880</v>
      </c>
      <c r="I1121" s="8">
        <v>46244</v>
      </c>
      <c r="J1121" t="s">
        <v>3041</v>
      </c>
      <c r="K1121" s="8">
        <v>219512</v>
      </c>
      <c r="M1121">
        <v>220</v>
      </c>
      <c r="N1121">
        <v>100</v>
      </c>
      <c r="O1121" t="s">
        <v>4038</v>
      </c>
      <c r="P1121" t="s">
        <v>4737</v>
      </c>
      <c r="Q1121" t="s">
        <v>4027</v>
      </c>
      <c r="R1121" t="s">
        <v>6859</v>
      </c>
      <c r="S1121" t="s">
        <v>4140</v>
      </c>
      <c r="T1121" t="s">
        <v>3063</v>
      </c>
      <c r="U1121" t="s">
        <v>4742</v>
      </c>
      <c r="V1121" t="s">
        <v>4042</v>
      </c>
      <c r="W1121" t="s">
        <v>4190</v>
      </c>
      <c r="X1121" t="s">
        <v>4743</v>
      </c>
      <c r="Y1121" t="s">
        <v>4744</v>
      </c>
      <c r="Z1121" t="s">
        <v>3305</v>
      </c>
      <c r="AA1121" t="s">
        <v>4096</v>
      </c>
      <c r="AB1121" t="s">
        <v>4097</v>
      </c>
      <c r="AC1121" t="s">
        <v>4036</v>
      </c>
      <c r="AD1121" t="s">
        <v>4018</v>
      </c>
      <c r="AE1121" t="s">
        <v>3060</v>
      </c>
      <c r="AF1121" t="s">
        <v>3575</v>
      </c>
      <c r="AG1121" t="s">
        <v>3337</v>
      </c>
      <c r="AH1121" t="s">
        <v>815</v>
      </c>
      <c r="AI1121" t="s">
        <v>3074</v>
      </c>
      <c r="AJ1121" t="s">
        <v>3306</v>
      </c>
      <c r="AK1121" t="s">
        <v>3274</v>
      </c>
      <c r="AL1121" t="s">
        <v>3275</v>
      </c>
      <c r="AM1121" t="s">
        <v>3028</v>
      </c>
      <c r="AN1121" t="s">
        <v>3063</v>
      </c>
    </row>
    <row r="1122" spans="1:40" x14ac:dyDescent="0.25">
      <c r="A1122">
        <v>1021662963</v>
      </c>
      <c r="B1122">
        <v>16502</v>
      </c>
      <c r="C1122" t="s">
        <v>6853</v>
      </c>
      <c r="D1122" t="s">
        <v>4004</v>
      </c>
      <c r="E1122" s="8">
        <v>44608</v>
      </c>
      <c r="F1122" t="s">
        <v>4004</v>
      </c>
      <c r="G1122" t="s">
        <v>4024</v>
      </c>
      <c r="H1122" s="8">
        <v>45880</v>
      </c>
      <c r="I1122" s="8">
        <v>219512</v>
      </c>
      <c r="J1122" t="s">
        <v>3041</v>
      </c>
      <c r="K1122" s="8">
        <v>219512</v>
      </c>
      <c r="M1122">
        <v>220</v>
      </c>
      <c r="N1122">
        <v>100</v>
      </c>
      <c r="O1122" t="s">
        <v>4038</v>
      </c>
      <c r="P1122" t="s">
        <v>4026</v>
      </c>
      <c r="Q1122" t="s">
        <v>4027</v>
      </c>
      <c r="R1122" t="s">
        <v>6854</v>
      </c>
      <c r="S1122" t="s">
        <v>3269</v>
      </c>
      <c r="T1122" t="s">
        <v>3097</v>
      </c>
      <c r="U1122" t="s">
        <v>4063</v>
      </c>
      <c r="V1122" t="s">
        <v>4011</v>
      </c>
      <c r="W1122" t="s">
        <v>4043</v>
      </c>
      <c r="X1122" t="s">
        <v>3270</v>
      </c>
      <c r="Y1122" t="s">
        <v>4238</v>
      </c>
      <c r="Z1122" t="s">
        <v>3272</v>
      </c>
      <c r="AA1122" t="s">
        <v>4348</v>
      </c>
      <c r="AB1122" t="s">
        <v>4322</v>
      </c>
      <c r="AC1122" t="s">
        <v>4017</v>
      </c>
      <c r="AD1122" t="s">
        <v>4018</v>
      </c>
      <c r="AE1122" t="s">
        <v>3060</v>
      </c>
      <c r="AF1122" t="s">
        <v>3271</v>
      </c>
      <c r="AG1122" t="s">
        <v>3265</v>
      </c>
      <c r="AH1122" t="s">
        <v>797</v>
      </c>
      <c r="AI1122" t="s">
        <v>3048</v>
      </c>
      <c r="AJ1122" t="s">
        <v>3273</v>
      </c>
      <c r="AK1122" t="s">
        <v>3274</v>
      </c>
      <c r="AL1122" t="s">
        <v>3275</v>
      </c>
      <c r="AM1122" t="s">
        <v>3028</v>
      </c>
      <c r="AN1122" t="s">
        <v>3063</v>
      </c>
    </row>
    <row r="1123" spans="1:40" x14ac:dyDescent="0.25">
      <c r="A1123">
        <v>1193073289</v>
      </c>
      <c r="B1123">
        <v>16503</v>
      </c>
      <c r="C1123" t="s">
        <v>6860</v>
      </c>
      <c r="D1123" t="s">
        <v>5182</v>
      </c>
      <c r="E1123" s="8">
        <v>43311</v>
      </c>
      <c r="F1123" t="s">
        <v>5166</v>
      </c>
      <c r="G1123" t="s">
        <v>4024</v>
      </c>
      <c r="H1123" s="8">
        <v>45880</v>
      </c>
      <c r="I1123" s="8">
        <v>219512</v>
      </c>
      <c r="J1123" t="s">
        <v>3041</v>
      </c>
      <c r="K1123" s="8">
        <v>219512</v>
      </c>
      <c r="M1123">
        <v>220</v>
      </c>
      <c r="N1123">
        <v>100</v>
      </c>
      <c r="O1123" t="s">
        <v>4038</v>
      </c>
      <c r="P1123" t="s">
        <v>4055</v>
      </c>
      <c r="Q1123" t="s">
        <v>4027</v>
      </c>
      <c r="R1123" t="s">
        <v>6861</v>
      </c>
      <c r="S1123" t="s">
        <v>5176</v>
      </c>
      <c r="T1123" t="s">
        <v>3059</v>
      </c>
      <c r="U1123" t="s">
        <v>5170</v>
      </c>
      <c r="V1123" t="s">
        <v>4356</v>
      </c>
      <c r="W1123" t="s">
        <v>4043</v>
      </c>
      <c r="X1123" t="s">
        <v>3270</v>
      </c>
      <c r="Y1123" t="s">
        <v>4238</v>
      </c>
      <c r="Z1123" t="s">
        <v>3272</v>
      </c>
      <c r="AA1123" t="s">
        <v>4348</v>
      </c>
      <c r="AB1123" t="s">
        <v>4322</v>
      </c>
      <c r="AC1123" t="s">
        <v>4036</v>
      </c>
      <c r="AD1123" t="s">
        <v>4018</v>
      </c>
      <c r="AE1123" t="s">
        <v>3060</v>
      </c>
      <c r="AF1123" t="s">
        <v>3271</v>
      </c>
      <c r="AG1123" t="s">
        <v>3265</v>
      </c>
      <c r="AH1123" t="s">
        <v>797</v>
      </c>
      <c r="AI1123" t="s">
        <v>3048</v>
      </c>
      <c r="AJ1123" t="s">
        <v>3273</v>
      </c>
      <c r="AK1123" t="s">
        <v>3274</v>
      </c>
      <c r="AL1123" t="s">
        <v>3275</v>
      </c>
      <c r="AM1123" t="s">
        <v>3028</v>
      </c>
      <c r="AN1123" t="s">
        <v>3063</v>
      </c>
    </row>
    <row r="1124" spans="1:40" x14ac:dyDescent="0.25">
      <c r="A1124">
        <v>1006538584</v>
      </c>
      <c r="B1124">
        <v>16478</v>
      </c>
      <c r="C1124" t="s">
        <v>6862</v>
      </c>
      <c r="D1124" t="s">
        <v>3337</v>
      </c>
      <c r="E1124" s="8">
        <v>44357</v>
      </c>
      <c r="F1124" t="s">
        <v>3337</v>
      </c>
      <c r="G1124" t="s">
        <v>4024</v>
      </c>
      <c r="H1124" s="8">
        <v>45881</v>
      </c>
      <c r="I1124" s="8">
        <v>46245</v>
      </c>
      <c r="J1124" t="s">
        <v>3041</v>
      </c>
      <c r="K1124" s="8">
        <v>219512</v>
      </c>
      <c r="M1124">
        <v>220</v>
      </c>
      <c r="N1124">
        <v>100</v>
      </c>
      <c r="O1124" t="s">
        <v>4038</v>
      </c>
      <c r="P1124" t="s">
        <v>4006</v>
      </c>
      <c r="Q1124" t="s">
        <v>4027</v>
      </c>
      <c r="R1124" t="s">
        <v>6863</v>
      </c>
      <c r="S1124" t="s">
        <v>4140</v>
      </c>
      <c r="T1124" t="s">
        <v>3063</v>
      </c>
      <c r="U1124" t="s">
        <v>4742</v>
      </c>
      <c r="V1124" t="s">
        <v>4042</v>
      </c>
      <c r="W1124" t="s">
        <v>4190</v>
      </c>
      <c r="X1124" t="s">
        <v>4743</v>
      </c>
      <c r="Y1124" t="s">
        <v>4744</v>
      </c>
      <c r="Z1124" t="s">
        <v>3305</v>
      </c>
      <c r="AA1124" t="s">
        <v>4096</v>
      </c>
      <c r="AB1124" t="s">
        <v>4097</v>
      </c>
      <c r="AC1124" t="s">
        <v>4036</v>
      </c>
      <c r="AD1124" t="s">
        <v>4018</v>
      </c>
      <c r="AE1124" t="s">
        <v>3060</v>
      </c>
      <c r="AF1124" t="s">
        <v>3575</v>
      </c>
      <c r="AG1124" t="s">
        <v>3337</v>
      </c>
      <c r="AH1124" t="s">
        <v>815</v>
      </c>
      <c r="AI1124" t="s">
        <v>3074</v>
      </c>
      <c r="AJ1124" t="s">
        <v>3306</v>
      </c>
      <c r="AK1124" t="s">
        <v>3274</v>
      </c>
      <c r="AL1124" t="s">
        <v>3275</v>
      </c>
      <c r="AM1124" t="s">
        <v>3028</v>
      </c>
      <c r="AN1124" t="s">
        <v>3063</v>
      </c>
    </row>
    <row r="1125" spans="1:40" x14ac:dyDescent="0.25">
      <c r="A1125">
        <v>79844330</v>
      </c>
      <c r="B1125">
        <v>16446</v>
      </c>
      <c r="C1125" t="s">
        <v>6864</v>
      </c>
      <c r="D1125" t="s">
        <v>4004</v>
      </c>
      <c r="E1125" s="8">
        <v>34887</v>
      </c>
      <c r="F1125" t="s">
        <v>4004</v>
      </c>
      <c r="G1125" t="s">
        <v>6360</v>
      </c>
      <c r="H1125" s="8">
        <v>45882</v>
      </c>
      <c r="I1125" s="8">
        <v>219512</v>
      </c>
      <c r="J1125" t="s">
        <v>3041</v>
      </c>
      <c r="K1125" s="8">
        <v>219512</v>
      </c>
      <c r="M1125">
        <v>220</v>
      </c>
      <c r="N1125">
        <v>100</v>
      </c>
      <c r="O1125" t="s">
        <v>4067</v>
      </c>
      <c r="P1125" t="s">
        <v>4055</v>
      </c>
      <c r="Q1125" t="s">
        <v>4027</v>
      </c>
      <c r="R1125" t="s">
        <v>6865</v>
      </c>
      <c r="S1125" t="s">
        <v>6866</v>
      </c>
      <c r="T1125" t="s">
        <v>3068</v>
      </c>
      <c r="U1125" t="s">
        <v>4030</v>
      </c>
      <c r="V1125" t="s">
        <v>4011</v>
      </c>
      <c r="W1125" t="s">
        <v>4043</v>
      </c>
      <c r="X1125" t="s">
        <v>4032</v>
      </c>
      <c r="Y1125" t="s">
        <v>4033</v>
      </c>
      <c r="Z1125" t="s">
        <v>6546</v>
      </c>
      <c r="AA1125" t="s">
        <v>6547</v>
      </c>
      <c r="AB1125" t="s">
        <v>6365</v>
      </c>
      <c r="AC1125" t="s">
        <v>6366</v>
      </c>
      <c r="AD1125" t="s">
        <v>4018</v>
      </c>
      <c r="AE1125" t="s">
        <v>3060</v>
      </c>
      <c r="AF1125" t="s">
        <v>3282</v>
      </c>
      <c r="AG1125" t="s">
        <v>3258</v>
      </c>
      <c r="AH1125" t="s">
        <v>6548</v>
      </c>
      <c r="AI1125" t="s">
        <v>1444</v>
      </c>
      <c r="AJ1125" t="s">
        <v>6549</v>
      </c>
      <c r="AK1125" t="s">
        <v>3274</v>
      </c>
      <c r="AL1125" t="s">
        <v>4333</v>
      </c>
      <c r="AM1125" t="s">
        <v>3028</v>
      </c>
      <c r="AN1125" t="s">
        <v>3055</v>
      </c>
    </row>
    <row r="1126" spans="1:40" x14ac:dyDescent="0.25">
      <c r="A1126">
        <v>1118364131</v>
      </c>
      <c r="B1126">
        <v>16479</v>
      </c>
      <c r="C1126" t="s">
        <v>6867</v>
      </c>
      <c r="D1126" t="s">
        <v>3337</v>
      </c>
      <c r="E1126" s="8">
        <v>45275</v>
      </c>
      <c r="F1126" t="s">
        <v>3337</v>
      </c>
      <c r="G1126" t="s">
        <v>4024</v>
      </c>
      <c r="H1126" s="8">
        <v>45882</v>
      </c>
      <c r="I1126" s="8">
        <v>46246</v>
      </c>
      <c r="J1126" t="s">
        <v>3041</v>
      </c>
      <c r="K1126" s="8">
        <v>219512</v>
      </c>
      <c r="M1126">
        <v>220</v>
      </c>
      <c r="N1126">
        <v>100</v>
      </c>
      <c r="O1126" t="s">
        <v>4038</v>
      </c>
      <c r="P1126" t="s">
        <v>4737</v>
      </c>
      <c r="Q1126" t="s">
        <v>4027</v>
      </c>
      <c r="R1126" t="s">
        <v>6868</v>
      </c>
      <c r="S1126" t="s">
        <v>4140</v>
      </c>
      <c r="T1126" t="s">
        <v>3063</v>
      </c>
      <c r="U1126" t="s">
        <v>4742</v>
      </c>
      <c r="V1126" t="s">
        <v>4042</v>
      </c>
      <c r="W1126" t="s">
        <v>4190</v>
      </c>
      <c r="X1126" t="s">
        <v>4743</v>
      </c>
      <c r="Y1126" t="s">
        <v>4744</v>
      </c>
      <c r="Z1126" t="s">
        <v>3305</v>
      </c>
      <c r="AA1126" t="s">
        <v>4096</v>
      </c>
      <c r="AB1126" t="s">
        <v>4097</v>
      </c>
      <c r="AC1126" t="s">
        <v>4036</v>
      </c>
      <c r="AD1126" t="s">
        <v>4018</v>
      </c>
      <c r="AE1126" t="s">
        <v>3060</v>
      </c>
      <c r="AF1126" t="s">
        <v>3575</v>
      </c>
      <c r="AG1126" t="s">
        <v>3337</v>
      </c>
      <c r="AH1126" t="s">
        <v>815</v>
      </c>
      <c r="AI1126" t="s">
        <v>3074</v>
      </c>
      <c r="AJ1126" t="s">
        <v>3306</v>
      </c>
      <c r="AK1126" t="s">
        <v>3274</v>
      </c>
      <c r="AL1126" t="s">
        <v>3275</v>
      </c>
      <c r="AM1126" t="s">
        <v>3028</v>
      </c>
      <c r="AN1126" t="s">
        <v>3063</v>
      </c>
    </row>
    <row r="1127" spans="1:40" x14ac:dyDescent="0.25">
      <c r="A1127">
        <v>1113671935</v>
      </c>
      <c r="B1127">
        <v>16488</v>
      </c>
      <c r="C1127" t="s">
        <v>6871</v>
      </c>
      <c r="D1127" t="s">
        <v>3449</v>
      </c>
      <c r="E1127" s="8">
        <v>41271</v>
      </c>
      <c r="F1127" t="s">
        <v>3440</v>
      </c>
      <c r="G1127" t="s">
        <v>4024</v>
      </c>
      <c r="H1127" s="8">
        <v>45884</v>
      </c>
      <c r="I1127" s="8">
        <v>46248</v>
      </c>
      <c r="J1127" t="s">
        <v>3041</v>
      </c>
      <c r="K1127" s="8">
        <v>219512</v>
      </c>
      <c r="M1127">
        <v>220</v>
      </c>
      <c r="N1127">
        <v>100</v>
      </c>
      <c r="O1127" t="s">
        <v>4038</v>
      </c>
      <c r="P1127" t="s">
        <v>4006</v>
      </c>
      <c r="Q1127" t="s">
        <v>4046</v>
      </c>
      <c r="R1127" t="s">
        <v>6872</v>
      </c>
      <c r="S1127" t="s">
        <v>4140</v>
      </c>
      <c r="T1127" t="s">
        <v>3063</v>
      </c>
      <c r="U1127" t="s">
        <v>4114</v>
      </c>
      <c r="V1127" t="s">
        <v>4042</v>
      </c>
      <c r="W1127" t="s">
        <v>4190</v>
      </c>
      <c r="X1127" t="s">
        <v>4529</v>
      </c>
      <c r="Y1127" t="s">
        <v>4530</v>
      </c>
      <c r="Z1127" t="s">
        <v>3305</v>
      </c>
      <c r="AA1127" t="s">
        <v>4096</v>
      </c>
      <c r="AB1127" t="s">
        <v>4118</v>
      </c>
      <c r="AC1127" t="s">
        <v>4036</v>
      </c>
      <c r="AD1127" t="s">
        <v>4018</v>
      </c>
      <c r="AE1127" t="s">
        <v>3060</v>
      </c>
      <c r="AF1127" t="s">
        <v>3304</v>
      </c>
      <c r="AG1127" t="s">
        <v>3440</v>
      </c>
      <c r="AH1127" t="s">
        <v>815</v>
      </c>
      <c r="AI1127" t="s">
        <v>3074</v>
      </c>
      <c r="AJ1127" t="s">
        <v>3306</v>
      </c>
      <c r="AK1127" t="s">
        <v>3274</v>
      </c>
      <c r="AL1127" t="s">
        <v>3275</v>
      </c>
      <c r="AM1127" t="s">
        <v>3028</v>
      </c>
      <c r="AN1127" t="s">
        <v>3063</v>
      </c>
    </row>
    <row r="1128" spans="1:40" x14ac:dyDescent="0.25">
      <c r="A1128">
        <v>1033787796</v>
      </c>
      <c r="B1128">
        <v>16525</v>
      </c>
      <c r="C1128" t="s">
        <v>6873</v>
      </c>
      <c r="D1128" t="s">
        <v>4004</v>
      </c>
      <c r="E1128" s="8">
        <v>41766</v>
      </c>
      <c r="F1128" t="s">
        <v>4004</v>
      </c>
      <c r="G1128" t="s">
        <v>4024</v>
      </c>
      <c r="H1128" s="8">
        <v>45884</v>
      </c>
      <c r="I1128" s="8">
        <v>219512</v>
      </c>
      <c r="J1128" t="s">
        <v>3041</v>
      </c>
      <c r="K1128" s="8">
        <v>219512</v>
      </c>
      <c r="M1128">
        <v>220</v>
      </c>
      <c r="N1128">
        <v>100</v>
      </c>
      <c r="O1128" t="s">
        <v>4038</v>
      </c>
      <c r="P1128" t="s">
        <v>4055</v>
      </c>
      <c r="Q1128" t="s">
        <v>4027</v>
      </c>
      <c r="R1128" t="s">
        <v>6874</v>
      </c>
      <c r="S1128" t="s">
        <v>4101</v>
      </c>
      <c r="T1128" t="s">
        <v>3059</v>
      </c>
      <c r="U1128" t="s">
        <v>4063</v>
      </c>
      <c r="V1128" t="s">
        <v>4031</v>
      </c>
      <c r="W1128" t="s">
        <v>4043</v>
      </c>
      <c r="X1128" t="s">
        <v>4032</v>
      </c>
      <c r="Y1128" t="s">
        <v>4033</v>
      </c>
      <c r="Z1128" t="s">
        <v>3283</v>
      </c>
      <c r="AA1128" t="s">
        <v>4357</v>
      </c>
      <c r="AB1128" t="s">
        <v>4303</v>
      </c>
      <c r="AC1128" t="s">
        <v>4036</v>
      </c>
      <c r="AD1128" t="s">
        <v>4018</v>
      </c>
      <c r="AE1128" t="s">
        <v>3060</v>
      </c>
      <c r="AF1128" t="s">
        <v>3282</v>
      </c>
      <c r="AG1128" t="s">
        <v>3258</v>
      </c>
      <c r="AH1128" t="s">
        <v>1220</v>
      </c>
      <c r="AI1128" t="s">
        <v>3074</v>
      </c>
      <c r="AJ1128" t="s">
        <v>3284</v>
      </c>
      <c r="AK1128" t="s">
        <v>3274</v>
      </c>
      <c r="AL1128" t="s">
        <v>3275</v>
      </c>
      <c r="AM1128" t="s">
        <v>3028</v>
      </c>
      <c r="AN1128" t="s">
        <v>3063</v>
      </c>
    </row>
    <row r="1129" spans="1:40" x14ac:dyDescent="0.25">
      <c r="A1129">
        <v>1192912644</v>
      </c>
      <c r="B1129">
        <v>16538</v>
      </c>
      <c r="C1129" t="s">
        <v>6869</v>
      </c>
      <c r="D1129" t="s">
        <v>4944</v>
      </c>
      <c r="E1129" s="8">
        <v>41556</v>
      </c>
      <c r="F1129" t="s">
        <v>3298</v>
      </c>
      <c r="G1129" t="s">
        <v>4024</v>
      </c>
      <c r="H1129" s="8">
        <v>45884</v>
      </c>
      <c r="I1129" s="8">
        <v>46248</v>
      </c>
      <c r="J1129" t="s">
        <v>3041</v>
      </c>
      <c r="K1129" s="8">
        <v>219512</v>
      </c>
      <c r="M1129">
        <v>220</v>
      </c>
      <c r="N1129">
        <v>100</v>
      </c>
      <c r="O1129" t="s">
        <v>4067</v>
      </c>
      <c r="P1129" t="s">
        <v>4086</v>
      </c>
      <c r="Q1129" t="s">
        <v>4027</v>
      </c>
      <c r="R1129" t="s">
        <v>6870</v>
      </c>
      <c r="S1129" t="s">
        <v>4140</v>
      </c>
      <c r="T1129" t="s">
        <v>3063</v>
      </c>
      <c r="U1129" t="s">
        <v>4114</v>
      </c>
      <c r="V1129" t="s">
        <v>4042</v>
      </c>
      <c r="W1129" t="s">
        <v>4190</v>
      </c>
      <c r="X1129" t="s">
        <v>3303</v>
      </c>
      <c r="Y1129" t="s">
        <v>4115</v>
      </c>
      <c r="Z1129" t="s">
        <v>3305</v>
      </c>
      <c r="AA1129" t="s">
        <v>4096</v>
      </c>
      <c r="AB1129" t="s">
        <v>4118</v>
      </c>
      <c r="AC1129" t="s">
        <v>4036</v>
      </c>
      <c r="AD1129" t="s">
        <v>4018</v>
      </c>
      <c r="AE1129" t="s">
        <v>3060</v>
      </c>
      <c r="AF1129" t="s">
        <v>3304</v>
      </c>
      <c r="AG1129" t="s">
        <v>3298</v>
      </c>
      <c r="AH1129" t="s">
        <v>815</v>
      </c>
      <c r="AI1129" t="s">
        <v>3074</v>
      </c>
      <c r="AJ1129" t="s">
        <v>3306</v>
      </c>
      <c r="AK1129" t="s">
        <v>3274</v>
      </c>
      <c r="AL1129" t="s">
        <v>3275</v>
      </c>
      <c r="AM1129" t="s">
        <v>3028</v>
      </c>
      <c r="AN1129" t="s">
        <v>3063</v>
      </c>
    </row>
    <row r="1130" spans="1:40" x14ac:dyDescent="0.25">
      <c r="A1130">
        <v>1066348914</v>
      </c>
      <c r="B1130">
        <v>16541</v>
      </c>
      <c r="C1130" t="s">
        <v>6875</v>
      </c>
      <c r="D1130" t="s">
        <v>3337</v>
      </c>
      <c r="E1130" s="8">
        <v>44557</v>
      </c>
      <c r="F1130" t="s">
        <v>3337</v>
      </c>
      <c r="G1130" t="s">
        <v>4024</v>
      </c>
      <c r="H1130" s="8">
        <v>45888</v>
      </c>
      <c r="I1130" s="8">
        <v>46252</v>
      </c>
      <c r="J1130" t="s">
        <v>3041</v>
      </c>
      <c r="K1130" s="8">
        <v>219512</v>
      </c>
      <c r="M1130">
        <v>220</v>
      </c>
      <c r="N1130">
        <v>100</v>
      </c>
      <c r="O1130" t="s">
        <v>4038</v>
      </c>
      <c r="P1130" t="s">
        <v>4737</v>
      </c>
      <c r="Q1130" t="s">
        <v>4046</v>
      </c>
      <c r="R1130" t="s">
        <v>6876</v>
      </c>
      <c r="S1130" t="s">
        <v>4140</v>
      </c>
      <c r="T1130" t="s">
        <v>3063</v>
      </c>
      <c r="U1130" t="s">
        <v>4742</v>
      </c>
      <c r="V1130" t="s">
        <v>4042</v>
      </c>
      <c r="W1130" t="s">
        <v>4190</v>
      </c>
      <c r="X1130" t="s">
        <v>4743</v>
      </c>
      <c r="Y1130" t="s">
        <v>4744</v>
      </c>
      <c r="Z1130" t="s">
        <v>3305</v>
      </c>
      <c r="AA1130" t="s">
        <v>4096</v>
      </c>
      <c r="AB1130" t="s">
        <v>4097</v>
      </c>
      <c r="AC1130" t="s">
        <v>4036</v>
      </c>
      <c r="AD1130" t="s">
        <v>4018</v>
      </c>
      <c r="AE1130" t="s">
        <v>3060</v>
      </c>
      <c r="AF1130" t="s">
        <v>3575</v>
      </c>
      <c r="AG1130" t="s">
        <v>3337</v>
      </c>
      <c r="AH1130" t="s">
        <v>815</v>
      </c>
      <c r="AI1130" t="s">
        <v>3074</v>
      </c>
      <c r="AJ1130" t="s">
        <v>3306</v>
      </c>
      <c r="AK1130" t="s">
        <v>3274</v>
      </c>
      <c r="AL1130" t="s">
        <v>3275</v>
      </c>
      <c r="AM1130" t="s">
        <v>3028</v>
      </c>
      <c r="AN1130" t="s">
        <v>3063</v>
      </c>
    </row>
    <row r="1131" spans="1:40" x14ac:dyDescent="0.25">
      <c r="A1131">
        <v>14702781</v>
      </c>
      <c r="B1131">
        <v>16542</v>
      </c>
      <c r="C1131" t="s">
        <v>6877</v>
      </c>
      <c r="D1131" t="s">
        <v>3449</v>
      </c>
      <c r="E1131" s="8">
        <v>37778</v>
      </c>
      <c r="F1131" t="s">
        <v>3449</v>
      </c>
      <c r="G1131" t="s">
        <v>4024</v>
      </c>
      <c r="H1131" s="8">
        <v>45890</v>
      </c>
      <c r="I1131" s="8">
        <v>46254</v>
      </c>
      <c r="J1131" t="s">
        <v>3041</v>
      </c>
      <c r="K1131" s="8">
        <v>219512</v>
      </c>
      <c r="M1131">
        <v>220</v>
      </c>
      <c r="N1131">
        <v>100</v>
      </c>
      <c r="O1131" t="s">
        <v>4038</v>
      </c>
      <c r="P1131" t="s">
        <v>4177</v>
      </c>
      <c r="Q1131" t="s">
        <v>4027</v>
      </c>
      <c r="R1131" t="s">
        <v>6878</v>
      </c>
      <c r="S1131" t="s">
        <v>4140</v>
      </c>
      <c r="T1131" t="s">
        <v>4131</v>
      </c>
      <c r="U1131" t="s">
        <v>4114</v>
      </c>
      <c r="V1131" t="s">
        <v>4011</v>
      </c>
      <c r="W1131" t="s">
        <v>4190</v>
      </c>
      <c r="X1131" t="s">
        <v>3629</v>
      </c>
      <c r="Y1131" t="s">
        <v>4144</v>
      </c>
      <c r="Z1131" t="s">
        <v>3293</v>
      </c>
      <c r="AA1131" t="s">
        <v>4082</v>
      </c>
      <c r="AB1131" t="s">
        <v>4083</v>
      </c>
      <c r="AC1131" t="s">
        <v>4036</v>
      </c>
      <c r="AD1131" t="s">
        <v>4018</v>
      </c>
      <c r="AE1131" t="s">
        <v>3317</v>
      </c>
      <c r="AF1131" t="s">
        <v>3093</v>
      </c>
      <c r="AG1131" t="s">
        <v>3292</v>
      </c>
      <c r="AH1131" t="s">
        <v>3294</v>
      </c>
      <c r="AI1131" t="s">
        <v>3295</v>
      </c>
      <c r="AJ1131" t="s">
        <v>3296</v>
      </c>
      <c r="AK1131" t="s">
        <v>3318</v>
      </c>
      <c r="AL1131" t="s">
        <v>3275</v>
      </c>
      <c r="AM1131" t="s">
        <v>3318</v>
      </c>
      <c r="AN1131" t="s">
        <v>3055</v>
      </c>
    </row>
    <row r="1132" spans="1:40" x14ac:dyDescent="0.25">
      <c r="A1132">
        <v>1113652254</v>
      </c>
      <c r="B1132">
        <v>16543</v>
      </c>
      <c r="C1132" t="s">
        <v>6881</v>
      </c>
      <c r="D1132" t="s">
        <v>3449</v>
      </c>
      <c r="E1132" s="8">
        <v>40022</v>
      </c>
      <c r="F1132" t="s">
        <v>3449</v>
      </c>
      <c r="G1132" t="s">
        <v>4024</v>
      </c>
      <c r="H1132" s="8">
        <v>45891</v>
      </c>
      <c r="I1132" s="8">
        <v>46255</v>
      </c>
      <c r="J1132" t="s">
        <v>3041</v>
      </c>
      <c r="K1132" s="8">
        <v>219512</v>
      </c>
      <c r="M1132">
        <v>220</v>
      </c>
      <c r="N1132">
        <v>100</v>
      </c>
      <c r="O1132" t="s">
        <v>4038</v>
      </c>
      <c r="P1132" t="s">
        <v>4177</v>
      </c>
      <c r="Q1132" t="s">
        <v>4027</v>
      </c>
      <c r="R1132" t="s">
        <v>6882</v>
      </c>
      <c r="S1132" t="s">
        <v>4140</v>
      </c>
      <c r="T1132" t="s">
        <v>3063</v>
      </c>
      <c r="U1132" t="s">
        <v>4114</v>
      </c>
      <c r="V1132" t="s">
        <v>4042</v>
      </c>
      <c r="W1132" t="s">
        <v>4190</v>
      </c>
      <c r="X1132" t="s">
        <v>4524</v>
      </c>
      <c r="Y1132" t="s">
        <v>4525</v>
      </c>
      <c r="Z1132" t="s">
        <v>3305</v>
      </c>
      <c r="AA1132" t="s">
        <v>4096</v>
      </c>
      <c r="AB1132" t="s">
        <v>4118</v>
      </c>
      <c r="AC1132" t="s">
        <v>4036</v>
      </c>
      <c r="AD1132" t="s">
        <v>4018</v>
      </c>
      <c r="AE1132" t="s">
        <v>3060</v>
      </c>
      <c r="AF1132" t="s">
        <v>3304</v>
      </c>
      <c r="AG1132" t="s">
        <v>3449</v>
      </c>
      <c r="AH1132" t="s">
        <v>815</v>
      </c>
      <c r="AI1132" t="s">
        <v>3074</v>
      </c>
      <c r="AJ1132" t="s">
        <v>3306</v>
      </c>
      <c r="AK1132" t="s">
        <v>3274</v>
      </c>
      <c r="AL1132" t="s">
        <v>3275</v>
      </c>
      <c r="AM1132" t="s">
        <v>3028</v>
      </c>
      <c r="AN1132" t="s">
        <v>3063</v>
      </c>
    </row>
    <row r="1133" spans="1:40" x14ac:dyDescent="0.25">
      <c r="A1133">
        <v>4542219</v>
      </c>
      <c r="B1133">
        <v>16550</v>
      </c>
      <c r="C1133" t="s">
        <v>6879</v>
      </c>
      <c r="D1133" t="s">
        <v>4004</v>
      </c>
      <c r="E1133" s="8">
        <v>44334</v>
      </c>
      <c r="F1133" t="s">
        <v>3265</v>
      </c>
      <c r="G1133" t="s">
        <v>4024</v>
      </c>
      <c r="H1133" s="8">
        <v>45891</v>
      </c>
      <c r="I1133" s="8">
        <v>219512</v>
      </c>
      <c r="J1133" t="s">
        <v>3041</v>
      </c>
      <c r="K1133" s="8">
        <v>219512</v>
      </c>
      <c r="M1133">
        <v>220</v>
      </c>
      <c r="N1133">
        <v>100</v>
      </c>
      <c r="O1133" t="s">
        <v>4038</v>
      </c>
      <c r="P1133" t="s">
        <v>4177</v>
      </c>
      <c r="Q1133" t="s">
        <v>4027</v>
      </c>
      <c r="R1133" t="s">
        <v>6880</v>
      </c>
      <c r="S1133" t="s">
        <v>4109</v>
      </c>
      <c r="T1133" t="s">
        <v>3059</v>
      </c>
      <c r="U1133" t="s">
        <v>4049</v>
      </c>
      <c r="V1133" t="s">
        <v>4356</v>
      </c>
      <c r="W1133" t="s">
        <v>4043</v>
      </c>
      <c r="X1133" t="s">
        <v>3270</v>
      </c>
      <c r="Y1133" t="s">
        <v>4238</v>
      </c>
      <c r="Z1133" t="s">
        <v>3283</v>
      </c>
      <c r="AA1133" t="s">
        <v>4357</v>
      </c>
      <c r="AB1133" t="s">
        <v>4303</v>
      </c>
      <c r="AC1133" t="s">
        <v>4036</v>
      </c>
      <c r="AD1133" t="s">
        <v>5696</v>
      </c>
      <c r="AE1133" t="s">
        <v>3060</v>
      </c>
      <c r="AF1133" t="s">
        <v>3271</v>
      </c>
      <c r="AG1133" t="s">
        <v>3265</v>
      </c>
      <c r="AH1133" t="s">
        <v>1220</v>
      </c>
      <c r="AI1133" t="s">
        <v>3074</v>
      </c>
      <c r="AJ1133" t="s">
        <v>3284</v>
      </c>
      <c r="AK1133" t="s">
        <v>3274</v>
      </c>
      <c r="AL1133" t="s">
        <v>3275</v>
      </c>
      <c r="AM1133" t="s">
        <v>3028</v>
      </c>
      <c r="AN1133" t="s">
        <v>3063</v>
      </c>
    </row>
    <row r="1134" spans="1:40" x14ac:dyDescent="0.25">
      <c r="A1134">
        <v>1144104150</v>
      </c>
      <c r="B1134">
        <v>16557</v>
      </c>
      <c r="C1134" t="s">
        <v>6883</v>
      </c>
      <c r="D1134" t="s">
        <v>3298</v>
      </c>
      <c r="E1134" s="8">
        <v>42654</v>
      </c>
      <c r="F1134" t="s">
        <v>3298</v>
      </c>
      <c r="G1134" t="s">
        <v>4024</v>
      </c>
      <c r="H1134" s="8">
        <v>45894</v>
      </c>
      <c r="I1134" s="8">
        <v>46258</v>
      </c>
      <c r="J1134" t="s">
        <v>3041</v>
      </c>
      <c r="K1134" s="8">
        <v>219512</v>
      </c>
      <c r="M1134">
        <v>220</v>
      </c>
      <c r="N1134">
        <v>100</v>
      </c>
      <c r="O1134" t="s">
        <v>4067</v>
      </c>
      <c r="P1134" t="s">
        <v>4055</v>
      </c>
      <c r="Q1134" t="s">
        <v>4027</v>
      </c>
      <c r="R1134" t="s">
        <v>6884</v>
      </c>
      <c r="S1134" t="s">
        <v>4140</v>
      </c>
      <c r="T1134" t="s">
        <v>3063</v>
      </c>
      <c r="U1134" t="s">
        <v>4114</v>
      </c>
      <c r="V1134" t="s">
        <v>4042</v>
      </c>
      <c r="W1134" t="s">
        <v>4190</v>
      </c>
      <c r="X1134" t="s">
        <v>3303</v>
      </c>
      <c r="Y1134" t="s">
        <v>4115</v>
      </c>
      <c r="Z1134" t="s">
        <v>3305</v>
      </c>
      <c r="AA1134" t="s">
        <v>4096</v>
      </c>
      <c r="AB1134" t="s">
        <v>4118</v>
      </c>
      <c r="AC1134" t="s">
        <v>4036</v>
      </c>
      <c r="AD1134" t="s">
        <v>4018</v>
      </c>
      <c r="AE1134" t="s">
        <v>3060</v>
      </c>
      <c r="AF1134" t="s">
        <v>3304</v>
      </c>
      <c r="AG1134" t="s">
        <v>3298</v>
      </c>
      <c r="AH1134" t="s">
        <v>815</v>
      </c>
      <c r="AI1134" t="s">
        <v>3074</v>
      </c>
      <c r="AJ1134" t="s">
        <v>3306</v>
      </c>
      <c r="AK1134" t="s">
        <v>3274</v>
      </c>
      <c r="AL1134" t="s">
        <v>3275</v>
      </c>
      <c r="AM1134" t="s">
        <v>3028</v>
      </c>
      <c r="AN1134" t="s">
        <v>3063</v>
      </c>
    </row>
    <row r="1135" spans="1:40" x14ac:dyDescent="0.25">
      <c r="A1135">
        <v>1234643744</v>
      </c>
      <c r="B1135">
        <v>16564</v>
      </c>
      <c r="C1135" t="s">
        <v>6885</v>
      </c>
      <c r="D1135" t="s">
        <v>3309</v>
      </c>
      <c r="E1135" s="8">
        <v>42832</v>
      </c>
      <c r="F1135" t="s">
        <v>3309</v>
      </c>
      <c r="G1135" t="s">
        <v>4024</v>
      </c>
      <c r="H1135" s="8">
        <v>45894</v>
      </c>
      <c r="I1135" s="8">
        <v>46258</v>
      </c>
      <c r="J1135" t="s">
        <v>3041</v>
      </c>
      <c r="K1135" s="8">
        <v>219512</v>
      </c>
      <c r="M1135">
        <v>220</v>
      </c>
      <c r="N1135">
        <v>100</v>
      </c>
      <c r="O1135" t="s">
        <v>4038</v>
      </c>
      <c r="P1135" t="s">
        <v>4006</v>
      </c>
      <c r="Q1135" t="s">
        <v>4027</v>
      </c>
      <c r="R1135" t="s">
        <v>6886</v>
      </c>
      <c r="S1135" t="s">
        <v>4140</v>
      </c>
      <c r="T1135" t="s">
        <v>3063</v>
      </c>
      <c r="U1135" t="s">
        <v>4438</v>
      </c>
      <c r="V1135" t="s">
        <v>4042</v>
      </c>
      <c r="W1135" t="s">
        <v>4190</v>
      </c>
      <c r="X1135" t="s">
        <v>3574</v>
      </c>
      <c r="Y1135" t="s">
        <v>4258</v>
      </c>
      <c r="Z1135" t="s">
        <v>3305</v>
      </c>
      <c r="AA1135" t="s">
        <v>4096</v>
      </c>
      <c r="AB1135" t="s">
        <v>4097</v>
      </c>
      <c r="AC1135" t="s">
        <v>4036</v>
      </c>
      <c r="AD1135" t="s">
        <v>4018</v>
      </c>
      <c r="AE1135" t="s">
        <v>3060</v>
      </c>
      <c r="AF1135" t="s">
        <v>3575</v>
      </c>
      <c r="AG1135" t="s">
        <v>3309</v>
      </c>
      <c r="AH1135" t="s">
        <v>815</v>
      </c>
      <c r="AI1135" t="s">
        <v>3074</v>
      </c>
      <c r="AJ1135" t="s">
        <v>3306</v>
      </c>
      <c r="AK1135" t="s">
        <v>3274</v>
      </c>
      <c r="AL1135" t="s">
        <v>3275</v>
      </c>
      <c r="AM1135" t="s">
        <v>3028</v>
      </c>
      <c r="AN1135" t="s">
        <v>3063</v>
      </c>
    </row>
    <row r="1136" spans="1:40" x14ac:dyDescent="0.25">
      <c r="A1136">
        <v>1110596012</v>
      </c>
      <c r="B1136">
        <v>16565</v>
      </c>
      <c r="C1136" t="s">
        <v>6890</v>
      </c>
      <c r="D1136" t="s">
        <v>3309</v>
      </c>
      <c r="E1136" s="8">
        <v>42761</v>
      </c>
      <c r="F1136" t="s">
        <v>3309</v>
      </c>
      <c r="G1136" t="s">
        <v>4024</v>
      </c>
      <c r="H1136" s="8">
        <v>45894</v>
      </c>
      <c r="I1136" s="8">
        <v>46258</v>
      </c>
      <c r="J1136" t="s">
        <v>3041</v>
      </c>
      <c r="K1136" s="8">
        <v>219512</v>
      </c>
      <c r="M1136">
        <v>220</v>
      </c>
      <c r="N1136">
        <v>100</v>
      </c>
      <c r="O1136" t="s">
        <v>4038</v>
      </c>
      <c r="P1136" t="s">
        <v>4055</v>
      </c>
      <c r="Q1136" t="s">
        <v>4027</v>
      </c>
      <c r="R1136" t="s">
        <v>6891</v>
      </c>
      <c r="S1136" t="s">
        <v>4140</v>
      </c>
      <c r="T1136" t="s">
        <v>3063</v>
      </c>
      <c r="U1136" t="s">
        <v>4438</v>
      </c>
      <c r="V1136" t="s">
        <v>4042</v>
      </c>
      <c r="W1136" t="s">
        <v>4190</v>
      </c>
      <c r="X1136" t="s">
        <v>3574</v>
      </c>
      <c r="Y1136" t="s">
        <v>4258</v>
      </c>
      <c r="Z1136" t="s">
        <v>3305</v>
      </c>
      <c r="AA1136" t="s">
        <v>4096</v>
      </c>
      <c r="AB1136" t="s">
        <v>4097</v>
      </c>
      <c r="AC1136" t="s">
        <v>4036</v>
      </c>
      <c r="AD1136" t="s">
        <v>4018</v>
      </c>
      <c r="AE1136" t="s">
        <v>3060</v>
      </c>
      <c r="AF1136" t="s">
        <v>3575</v>
      </c>
      <c r="AG1136" t="s">
        <v>3309</v>
      </c>
      <c r="AH1136" t="s">
        <v>815</v>
      </c>
      <c r="AI1136" t="s">
        <v>3074</v>
      </c>
      <c r="AJ1136" t="s">
        <v>3306</v>
      </c>
      <c r="AK1136" t="s">
        <v>3274</v>
      </c>
      <c r="AL1136" t="s">
        <v>3275</v>
      </c>
      <c r="AM1136" t="s">
        <v>3028</v>
      </c>
      <c r="AN1136" t="s">
        <v>3063</v>
      </c>
    </row>
    <row r="1137" spans="1:40" x14ac:dyDescent="0.25">
      <c r="A1137">
        <v>1010059133</v>
      </c>
      <c r="B1137">
        <v>16567</v>
      </c>
      <c r="C1137" t="s">
        <v>6887</v>
      </c>
      <c r="D1137" t="s">
        <v>6888</v>
      </c>
      <c r="E1137" s="8">
        <v>42718</v>
      </c>
      <c r="F1137" t="s">
        <v>3309</v>
      </c>
      <c r="G1137" t="s">
        <v>4024</v>
      </c>
      <c r="H1137" s="8">
        <v>45894</v>
      </c>
      <c r="I1137" s="8">
        <v>46258</v>
      </c>
      <c r="J1137" t="s">
        <v>3041</v>
      </c>
      <c r="K1137" s="8">
        <v>219512</v>
      </c>
      <c r="M1137">
        <v>220</v>
      </c>
      <c r="N1137">
        <v>100</v>
      </c>
      <c r="O1137" t="s">
        <v>4038</v>
      </c>
      <c r="P1137" t="s">
        <v>4055</v>
      </c>
      <c r="Q1137" t="s">
        <v>4027</v>
      </c>
      <c r="R1137" t="s">
        <v>6889</v>
      </c>
      <c r="S1137" t="s">
        <v>4140</v>
      </c>
      <c r="T1137" t="s">
        <v>3063</v>
      </c>
      <c r="U1137" t="s">
        <v>4438</v>
      </c>
      <c r="V1137" t="s">
        <v>4042</v>
      </c>
      <c r="W1137" t="s">
        <v>4190</v>
      </c>
      <c r="X1137" t="s">
        <v>3574</v>
      </c>
      <c r="Y1137" t="s">
        <v>4258</v>
      </c>
      <c r="Z1137" t="s">
        <v>3305</v>
      </c>
      <c r="AA1137" t="s">
        <v>4096</v>
      </c>
      <c r="AB1137" t="s">
        <v>4097</v>
      </c>
      <c r="AC1137" t="s">
        <v>4036</v>
      </c>
      <c r="AD1137" t="s">
        <v>4018</v>
      </c>
      <c r="AE1137" t="s">
        <v>3060</v>
      </c>
      <c r="AF1137" t="s">
        <v>3575</v>
      </c>
      <c r="AG1137" t="s">
        <v>3309</v>
      </c>
      <c r="AH1137" t="s">
        <v>815</v>
      </c>
      <c r="AI1137" t="s">
        <v>3074</v>
      </c>
      <c r="AJ1137" t="s">
        <v>3306</v>
      </c>
      <c r="AK1137" t="s">
        <v>3274</v>
      </c>
      <c r="AL1137" t="s">
        <v>3275</v>
      </c>
      <c r="AM1137" t="s">
        <v>3028</v>
      </c>
      <c r="AN1137" t="s">
        <v>3063</v>
      </c>
    </row>
    <row r="1138" spans="1:40" x14ac:dyDescent="0.25">
      <c r="A1138">
        <v>1082656512</v>
      </c>
      <c r="B1138">
        <v>16558</v>
      </c>
      <c r="C1138" t="s">
        <v>6892</v>
      </c>
      <c r="D1138" t="s">
        <v>6893</v>
      </c>
      <c r="E1138" s="8">
        <v>38618</v>
      </c>
      <c r="F1138" t="s">
        <v>3298</v>
      </c>
      <c r="G1138" t="s">
        <v>4024</v>
      </c>
      <c r="H1138" s="8">
        <v>45896</v>
      </c>
      <c r="I1138" s="8">
        <v>46260</v>
      </c>
      <c r="J1138" t="s">
        <v>3041</v>
      </c>
      <c r="K1138" s="8">
        <v>219512</v>
      </c>
      <c r="M1138">
        <v>220</v>
      </c>
      <c r="N1138">
        <v>100</v>
      </c>
      <c r="O1138" t="s">
        <v>4067</v>
      </c>
      <c r="P1138" t="s">
        <v>4086</v>
      </c>
      <c r="Q1138" t="s">
        <v>4027</v>
      </c>
      <c r="R1138" t="s">
        <v>6894</v>
      </c>
      <c r="S1138" t="s">
        <v>4140</v>
      </c>
      <c r="T1138" t="s">
        <v>3063</v>
      </c>
      <c r="U1138" t="s">
        <v>4114</v>
      </c>
      <c r="V1138" t="s">
        <v>4042</v>
      </c>
      <c r="W1138" t="s">
        <v>4190</v>
      </c>
      <c r="X1138" t="s">
        <v>3303</v>
      </c>
      <c r="Y1138" t="s">
        <v>4115</v>
      </c>
      <c r="Z1138" t="s">
        <v>3305</v>
      </c>
      <c r="AA1138" t="s">
        <v>4096</v>
      </c>
      <c r="AB1138" t="s">
        <v>4118</v>
      </c>
      <c r="AC1138" t="s">
        <v>4036</v>
      </c>
      <c r="AD1138" t="s">
        <v>4018</v>
      </c>
      <c r="AE1138" t="s">
        <v>3060</v>
      </c>
      <c r="AF1138" t="s">
        <v>3304</v>
      </c>
      <c r="AG1138" t="s">
        <v>3298</v>
      </c>
      <c r="AH1138" t="s">
        <v>815</v>
      </c>
      <c r="AI1138" t="s">
        <v>3074</v>
      </c>
      <c r="AJ1138" t="s">
        <v>3306</v>
      </c>
      <c r="AK1138" t="s">
        <v>3274</v>
      </c>
      <c r="AL1138" t="s">
        <v>3275</v>
      </c>
      <c r="AM1138" t="s">
        <v>3028</v>
      </c>
      <c r="AN1138" t="s">
        <v>3063</v>
      </c>
    </row>
    <row r="1139" spans="1:40" x14ac:dyDescent="0.25">
      <c r="A1139">
        <v>5227047</v>
      </c>
      <c r="B1139">
        <v>16560</v>
      </c>
      <c r="C1139" t="s">
        <v>6895</v>
      </c>
      <c r="D1139" t="s">
        <v>4004</v>
      </c>
      <c r="E1139" s="8">
        <v>44344</v>
      </c>
      <c r="F1139" t="s">
        <v>4467</v>
      </c>
      <c r="G1139" t="s">
        <v>4024</v>
      </c>
      <c r="H1139" s="8">
        <v>45896</v>
      </c>
      <c r="I1139" s="8">
        <v>46260</v>
      </c>
      <c r="J1139" t="s">
        <v>3041</v>
      </c>
      <c r="K1139" s="8">
        <v>219512</v>
      </c>
      <c r="M1139">
        <v>220</v>
      </c>
      <c r="N1139">
        <v>100</v>
      </c>
      <c r="O1139" t="s">
        <v>4067</v>
      </c>
      <c r="P1139" t="s">
        <v>4006</v>
      </c>
      <c r="Q1139" t="s">
        <v>4027</v>
      </c>
      <c r="R1139" t="s">
        <v>6896</v>
      </c>
      <c r="S1139" t="s">
        <v>4140</v>
      </c>
      <c r="T1139" t="s">
        <v>3063</v>
      </c>
      <c r="U1139" t="s">
        <v>4114</v>
      </c>
      <c r="V1139" t="s">
        <v>4042</v>
      </c>
      <c r="W1139" t="s">
        <v>4190</v>
      </c>
      <c r="X1139" t="s">
        <v>3303</v>
      </c>
      <c r="Y1139" t="s">
        <v>4115</v>
      </c>
      <c r="Z1139" t="s">
        <v>3305</v>
      </c>
      <c r="AA1139" t="s">
        <v>4096</v>
      </c>
      <c r="AB1139" t="s">
        <v>4118</v>
      </c>
      <c r="AC1139" t="s">
        <v>4036</v>
      </c>
      <c r="AD1139" t="s">
        <v>5696</v>
      </c>
      <c r="AE1139" t="s">
        <v>3060</v>
      </c>
      <c r="AF1139" t="s">
        <v>3304</v>
      </c>
      <c r="AG1139" t="s">
        <v>3298</v>
      </c>
      <c r="AH1139" t="s">
        <v>815</v>
      </c>
      <c r="AI1139" t="s">
        <v>3074</v>
      </c>
      <c r="AJ1139" t="s">
        <v>3306</v>
      </c>
      <c r="AK1139" t="s">
        <v>3274</v>
      </c>
      <c r="AL1139" t="s">
        <v>3275</v>
      </c>
      <c r="AM1139" t="s">
        <v>3028</v>
      </c>
      <c r="AN1139" t="s">
        <v>3063</v>
      </c>
    </row>
    <row r="1140" spans="1:40" x14ac:dyDescent="0.25">
      <c r="A1140">
        <v>7384532</v>
      </c>
      <c r="B1140">
        <v>16555</v>
      </c>
      <c r="C1140" t="s">
        <v>6904</v>
      </c>
      <c r="D1140" t="s">
        <v>6905</v>
      </c>
      <c r="E1140" s="8">
        <v>36929</v>
      </c>
      <c r="F1140" t="s">
        <v>4004</v>
      </c>
      <c r="G1140" t="s">
        <v>4024</v>
      </c>
      <c r="H1140" s="8">
        <v>45897</v>
      </c>
      <c r="I1140" s="8">
        <v>219512</v>
      </c>
      <c r="J1140" t="s">
        <v>3041</v>
      </c>
      <c r="K1140" s="8">
        <v>219512</v>
      </c>
      <c r="M1140">
        <v>220</v>
      </c>
      <c r="N1140">
        <v>100</v>
      </c>
      <c r="O1140" t="s">
        <v>4067</v>
      </c>
      <c r="P1140" t="s">
        <v>4026</v>
      </c>
      <c r="Q1140" t="s">
        <v>4046</v>
      </c>
      <c r="R1140" t="s">
        <v>6906</v>
      </c>
      <c r="S1140" t="s">
        <v>4250</v>
      </c>
      <c r="T1140" t="s">
        <v>3063</v>
      </c>
      <c r="U1140" t="s">
        <v>4063</v>
      </c>
      <c r="V1140" t="s">
        <v>4042</v>
      </c>
      <c r="W1140" t="s">
        <v>4043</v>
      </c>
      <c r="X1140" t="s">
        <v>4032</v>
      </c>
      <c r="Y1140" t="s">
        <v>4033</v>
      </c>
      <c r="Z1140" t="s">
        <v>4071</v>
      </c>
      <c r="AA1140" t="s">
        <v>4072</v>
      </c>
      <c r="AB1140" t="s">
        <v>4073</v>
      </c>
      <c r="AC1140" t="s">
        <v>4036</v>
      </c>
      <c r="AD1140" t="s">
        <v>4018</v>
      </c>
      <c r="AE1140" t="s">
        <v>3060</v>
      </c>
      <c r="AF1140" t="s">
        <v>3282</v>
      </c>
      <c r="AG1140" t="s">
        <v>3258</v>
      </c>
      <c r="AH1140" t="s">
        <v>895</v>
      </c>
      <c r="AI1140" t="s">
        <v>3074</v>
      </c>
      <c r="AJ1140" t="s">
        <v>4074</v>
      </c>
      <c r="AK1140" t="s">
        <v>3274</v>
      </c>
      <c r="AL1140" t="s">
        <v>3275</v>
      </c>
      <c r="AM1140" t="s">
        <v>3028</v>
      </c>
      <c r="AN1140" t="s">
        <v>3063</v>
      </c>
    </row>
    <row r="1141" spans="1:40" x14ac:dyDescent="0.25">
      <c r="A1141">
        <v>1117784834</v>
      </c>
      <c r="B1141">
        <v>16562</v>
      </c>
      <c r="C1141" t="s">
        <v>6901</v>
      </c>
      <c r="D1141" t="s">
        <v>6902</v>
      </c>
      <c r="E1141" s="8">
        <v>45477</v>
      </c>
      <c r="F1141" t="s">
        <v>3337</v>
      </c>
      <c r="G1141" t="s">
        <v>4024</v>
      </c>
      <c r="H1141" s="8">
        <v>45897</v>
      </c>
      <c r="I1141" s="8">
        <v>46261</v>
      </c>
      <c r="J1141" t="s">
        <v>3041</v>
      </c>
      <c r="K1141" s="8">
        <v>219512</v>
      </c>
      <c r="M1141">
        <v>220</v>
      </c>
      <c r="N1141">
        <v>100</v>
      </c>
      <c r="O1141" t="s">
        <v>4038</v>
      </c>
      <c r="P1141" t="s">
        <v>4737</v>
      </c>
      <c r="Q1141" t="s">
        <v>4027</v>
      </c>
      <c r="R1141" t="s">
        <v>6903</v>
      </c>
      <c r="S1141" t="s">
        <v>4140</v>
      </c>
      <c r="T1141" t="s">
        <v>3063</v>
      </c>
      <c r="U1141" t="s">
        <v>4742</v>
      </c>
      <c r="V1141" t="s">
        <v>4042</v>
      </c>
      <c r="W1141" t="s">
        <v>4190</v>
      </c>
      <c r="X1141" t="s">
        <v>4743</v>
      </c>
      <c r="Y1141" t="s">
        <v>4744</v>
      </c>
      <c r="Z1141" t="s">
        <v>3305</v>
      </c>
      <c r="AA1141" t="s">
        <v>4096</v>
      </c>
      <c r="AB1141" t="s">
        <v>4097</v>
      </c>
      <c r="AC1141" t="s">
        <v>4036</v>
      </c>
      <c r="AD1141" t="s">
        <v>4018</v>
      </c>
      <c r="AE1141" t="s">
        <v>3060</v>
      </c>
      <c r="AF1141" t="s">
        <v>3575</v>
      </c>
      <c r="AG1141" t="s">
        <v>3337</v>
      </c>
      <c r="AH1141" t="s">
        <v>815</v>
      </c>
      <c r="AI1141" t="s">
        <v>3074</v>
      </c>
      <c r="AJ1141" t="s">
        <v>3306</v>
      </c>
      <c r="AK1141" t="s">
        <v>3274</v>
      </c>
      <c r="AL1141" t="s">
        <v>3275</v>
      </c>
      <c r="AM1141" t="s">
        <v>3028</v>
      </c>
      <c r="AN1141" t="s">
        <v>3063</v>
      </c>
    </row>
    <row r="1142" spans="1:40" x14ac:dyDescent="0.25">
      <c r="A1142">
        <v>1117543936</v>
      </c>
      <c r="B1142">
        <v>16563</v>
      </c>
      <c r="C1142" t="s">
        <v>6907</v>
      </c>
      <c r="D1142" t="s">
        <v>3337</v>
      </c>
      <c r="E1142" s="8">
        <v>41855</v>
      </c>
      <c r="F1142" t="s">
        <v>3337</v>
      </c>
      <c r="G1142" t="s">
        <v>4024</v>
      </c>
      <c r="H1142" s="8">
        <v>45897</v>
      </c>
      <c r="I1142" s="8">
        <v>46261</v>
      </c>
      <c r="J1142" t="s">
        <v>3041</v>
      </c>
      <c r="K1142" s="8">
        <v>219512</v>
      </c>
      <c r="M1142">
        <v>220</v>
      </c>
      <c r="N1142">
        <v>100</v>
      </c>
      <c r="O1142" t="s">
        <v>4038</v>
      </c>
      <c r="P1142" t="s">
        <v>4086</v>
      </c>
      <c r="Q1142" t="s">
        <v>4027</v>
      </c>
      <c r="R1142" t="s">
        <v>6908</v>
      </c>
      <c r="S1142" t="s">
        <v>4140</v>
      </c>
      <c r="T1142" t="s">
        <v>3063</v>
      </c>
      <c r="U1142" t="s">
        <v>4742</v>
      </c>
      <c r="V1142" t="s">
        <v>4042</v>
      </c>
      <c r="W1142" t="s">
        <v>4190</v>
      </c>
      <c r="X1142" t="s">
        <v>4743</v>
      </c>
      <c r="Y1142" t="s">
        <v>4744</v>
      </c>
      <c r="Z1142" t="s">
        <v>3305</v>
      </c>
      <c r="AA1142" t="s">
        <v>4096</v>
      </c>
      <c r="AB1142" t="s">
        <v>4097</v>
      </c>
      <c r="AC1142" t="s">
        <v>4036</v>
      </c>
      <c r="AD1142" t="s">
        <v>4018</v>
      </c>
      <c r="AE1142" t="s">
        <v>3060</v>
      </c>
      <c r="AF1142" t="s">
        <v>3575</v>
      </c>
      <c r="AG1142" t="s">
        <v>3337</v>
      </c>
      <c r="AH1142" t="s">
        <v>815</v>
      </c>
      <c r="AI1142" t="s">
        <v>3074</v>
      </c>
      <c r="AJ1142" t="s">
        <v>3306</v>
      </c>
      <c r="AK1142" t="s">
        <v>3274</v>
      </c>
      <c r="AL1142" t="s">
        <v>3275</v>
      </c>
      <c r="AM1142" t="s">
        <v>3028</v>
      </c>
      <c r="AN1142" t="s">
        <v>3063</v>
      </c>
    </row>
    <row r="1143" spans="1:40" x14ac:dyDescent="0.25">
      <c r="A1143">
        <v>1005104982</v>
      </c>
      <c r="B1143">
        <v>16590</v>
      </c>
      <c r="C1143" t="s">
        <v>6913</v>
      </c>
      <c r="D1143" t="s">
        <v>5182</v>
      </c>
      <c r="E1143" s="8">
        <v>44018</v>
      </c>
      <c r="F1143" t="s">
        <v>5166</v>
      </c>
      <c r="G1143" t="s">
        <v>4024</v>
      </c>
      <c r="H1143" s="8">
        <v>45901</v>
      </c>
      <c r="I1143" s="8">
        <v>219512</v>
      </c>
      <c r="J1143" t="s">
        <v>3041</v>
      </c>
      <c r="K1143" s="8">
        <v>219512</v>
      </c>
      <c r="M1143">
        <v>220</v>
      </c>
      <c r="N1143">
        <v>100</v>
      </c>
      <c r="O1143" t="s">
        <v>4038</v>
      </c>
      <c r="P1143" t="s">
        <v>4086</v>
      </c>
      <c r="Q1143" t="s">
        <v>4046</v>
      </c>
      <c r="R1143" t="s">
        <v>6914</v>
      </c>
      <c r="S1143" t="s">
        <v>5169</v>
      </c>
      <c r="T1143" t="s">
        <v>3059</v>
      </c>
      <c r="U1143" t="s">
        <v>5170</v>
      </c>
      <c r="V1143" t="s">
        <v>4356</v>
      </c>
      <c r="W1143" t="s">
        <v>4043</v>
      </c>
      <c r="X1143" t="s">
        <v>3270</v>
      </c>
      <c r="Y1143" t="s">
        <v>4238</v>
      </c>
      <c r="Z1143" t="s">
        <v>3272</v>
      </c>
      <c r="AA1143" t="s">
        <v>4348</v>
      </c>
      <c r="AB1143" t="s">
        <v>4322</v>
      </c>
      <c r="AC1143" t="s">
        <v>4036</v>
      </c>
      <c r="AD1143" t="s">
        <v>4018</v>
      </c>
      <c r="AE1143" t="s">
        <v>3060</v>
      </c>
      <c r="AF1143" t="s">
        <v>3271</v>
      </c>
      <c r="AG1143" t="s">
        <v>3265</v>
      </c>
      <c r="AH1143" t="s">
        <v>797</v>
      </c>
      <c r="AI1143" t="s">
        <v>3048</v>
      </c>
      <c r="AJ1143" t="s">
        <v>3273</v>
      </c>
      <c r="AK1143" t="s">
        <v>3274</v>
      </c>
      <c r="AL1143" t="s">
        <v>3275</v>
      </c>
      <c r="AM1143" t="s">
        <v>3028</v>
      </c>
      <c r="AN1143" t="s">
        <v>3063</v>
      </c>
    </row>
    <row r="1144" spans="1:40" x14ac:dyDescent="0.25">
      <c r="A1144">
        <v>45754143</v>
      </c>
      <c r="B1144">
        <v>16620</v>
      </c>
      <c r="C1144" t="s">
        <v>6909</v>
      </c>
      <c r="D1144" t="s">
        <v>4464</v>
      </c>
      <c r="E1144" s="8">
        <v>34187</v>
      </c>
      <c r="F1144" t="s">
        <v>3265</v>
      </c>
      <c r="G1144" t="s">
        <v>4024</v>
      </c>
      <c r="H1144" s="8">
        <v>45901</v>
      </c>
      <c r="I1144" s="8">
        <v>219512</v>
      </c>
      <c r="J1144" t="s">
        <v>3041</v>
      </c>
      <c r="K1144" s="8">
        <v>219512</v>
      </c>
      <c r="M1144">
        <v>220</v>
      </c>
      <c r="N1144">
        <v>100</v>
      </c>
      <c r="O1144" t="s">
        <v>4038</v>
      </c>
      <c r="P1144" t="s">
        <v>4055</v>
      </c>
      <c r="Q1144" t="s">
        <v>4046</v>
      </c>
      <c r="R1144" t="s">
        <v>6910</v>
      </c>
      <c r="S1144" t="s">
        <v>4165</v>
      </c>
      <c r="T1144" t="s">
        <v>3097</v>
      </c>
      <c r="U1144" t="s">
        <v>4049</v>
      </c>
      <c r="V1144" t="s">
        <v>4011</v>
      </c>
      <c r="W1144" t="s">
        <v>4043</v>
      </c>
      <c r="X1144" t="s">
        <v>3270</v>
      </c>
      <c r="Y1144" t="s">
        <v>4238</v>
      </c>
      <c r="Z1144" t="s">
        <v>3283</v>
      </c>
      <c r="AA1144" t="s">
        <v>4357</v>
      </c>
      <c r="AB1144" t="s">
        <v>4303</v>
      </c>
      <c r="AC1144" t="s">
        <v>4017</v>
      </c>
      <c r="AD1144" t="s">
        <v>4018</v>
      </c>
      <c r="AE1144" t="s">
        <v>3060</v>
      </c>
      <c r="AF1144" t="s">
        <v>3271</v>
      </c>
      <c r="AG1144" t="s">
        <v>3265</v>
      </c>
      <c r="AH1144" t="s">
        <v>1220</v>
      </c>
      <c r="AI1144" t="s">
        <v>3074</v>
      </c>
      <c r="AJ1144" t="s">
        <v>3284</v>
      </c>
      <c r="AK1144" t="s">
        <v>3274</v>
      </c>
      <c r="AL1144" t="s">
        <v>3275</v>
      </c>
      <c r="AM1144" t="s">
        <v>3028</v>
      </c>
      <c r="AN1144" t="s">
        <v>3063</v>
      </c>
    </row>
    <row r="1145" spans="1:40" x14ac:dyDescent="0.25">
      <c r="A1145">
        <v>98587088</v>
      </c>
      <c r="B1145">
        <v>16622</v>
      </c>
      <c r="C1145" t="s">
        <v>6911</v>
      </c>
      <c r="D1145" t="s">
        <v>5439</v>
      </c>
      <c r="E1145" s="8">
        <v>33144</v>
      </c>
      <c r="F1145" t="s">
        <v>3265</v>
      </c>
      <c r="G1145" t="s">
        <v>4024</v>
      </c>
      <c r="H1145" s="8">
        <v>45901</v>
      </c>
      <c r="I1145" s="8">
        <v>219512</v>
      </c>
      <c r="J1145" t="s">
        <v>3041</v>
      </c>
      <c r="K1145" s="8">
        <v>219512</v>
      </c>
      <c r="M1145">
        <v>220</v>
      </c>
      <c r="N1145">
        <v>100</v>
      </c>
      <c r="O1145" t="s">
        <v>4038</v>
      </c>
      <c r="P1145" t="s">
        <v>4177</v>
      </c>
      <c r="Q1145" t="s">
        <v>4046</v>
      </c>
      <c r="R1145" t="s">
        <v>6912</v>
      </c>
      <c r="S1145" t="s">
        <v>4029</v>
      </c>
      <c r="T1145" t="s">
        <v>3059</v>
      </c>
      <c r="U1145" t="s">
        <v>4049</v>
      </c>
      <c r="V1145" t="s">
        <v>4031</v>
      </c>
      <c r="W1145" t="s">
        <v>4043</v>
      </c>
      <c r="X1145" t="s">
        <v>3270</v>
      </c>
      <c r="Y1145" t="s">
        <v>4238</v>
      </c>
      <c r="Z1145" t="s">
        <v>3283</v>
      </c>
      <c r="AA1145" t="s">
        <v>4357</v>
      </c>
      <c r="AB1145" t="s">
        <v>4303</v>
      </c>
      <c r="AC1145" t="s">
        <v>4036</v>
      </c>
      <c r="AD1145" t="s">
        <v>4018</v>
      </c>
      <c r="AE1145" t="s">
        <v>3060</v>
      </c>
      <c r="AF1145" t="s">
        <v>3271</v>
      </c>
      <c r="AG1145" t="s">
        <v>3265</v>
      </c>
      <c r="AH1145" t="s">
        <v>1220</v>
      </c>
      <c r="AI1145" t="s">
        <v>3074</v>
      </c>
      <c r="AJ1145" t="s">
        <v>3284</v>
      </c>
      <c r="AK1145" t="s">
        <v>3274</v>
      </c>
      <c r="AL1145" t="s">
        <v>3275</v>
      </c>
      <c r="AM1145" t="s">
        <v>3028</v>
      </c>
      <c r="AN1145" t="s">
        <v>3063</v>
      </c>
    </row>
    <row r="1146" spans="1:40" x14ac:dyDescent="0.25">
      <c r="A1146">
        <v>1006037529</v>
      </c>
      <c r="B1146">
        <v>16580</v>
      </c>
      <c r="C1146" t="s">
        <v>6927</v>
      </c>
      <c r="D1146" t="s">
        <v>3298</v>
      </c>
      <c r="E1146" s="8">
        <v>43901</v>
      </c>
      <c r="F1146" t="s">
        <v>3298</v>
      </c>
      <c r="G1146" t="s">
        <v>4024</v>
      </c>
      <c r="H1146" s="8">
        <v>45902</v>
      </c>
      <c r="I1146" s="8">
        <v>46266</v>
      </c>
      <c r="J1146" t="s">
        <v>3041</v>
      </c>
      <c r="K1146" s="8">
        <v>219512</v>
      </c>
      <c r="M1146">
        <v>220</v>
      </c>
      <c r="N1146">
        <v>100</v>
      </c>
      <c r="O1146" t="s">
        <v>4067</v>
      </c>
      <c r="P1146" t="s">
        <v>4086</v>
      </c>
      <c r="Q1146" t="s">
        <v>4027</v>
      </c>
      <c r="R1146" t="s">
        <v>6928</v>
      </c>
      <c r="S1146" t="s">
        <v>4140</v>
      </c>
      <c r="T1146" t="s">
        <v>4131</v>
      </c>
      <c r="U1146" t="s">
        <v>4114</v>
      </c>
      <c r="V1146" t="s">
        <v>4011</v>
      </c>
      <c r="W1146" t="s">
        <v>4190</v>
      </c>
      <c r="X1146" t="s">
        <v>3316</v>
      </c>
      <c r="Y1146" t="s">
        <v>4711</v>
      </c>
      <c r="Z1146" t="s">
        <v>3293</v>
      </c>
      <c r="AA1146" t="s">
        <v>4082</v>
      </c>
      <c r="AB1146" t="s">
        <v>4083</v>
      </c>
      <c r="AC1146" t="s">
        <v>4036</v>
      </c>
      <c r="AD1146" t="s">
        <v>4018</v>
      </c>
      <c r="AE1146" t="s">
        <v>3317</v>
      </c>
      <c r="AF1146" t="s">
        <v>3304</v>
      </c>
      <c r="AG1146" t="s">
        <v>3298</v>
      </c>
      <c r="AH1146" t="s">
        <v>3294</v>
      </c>
      <c r="AI1146" t="s">
        <v>3295</v>
      </c>
      <c r="AJ1146" t="s">
        <v>3296</v>
      </c>
      <c r="AK1146" t="s">
        <v>3318</v>
      </c>
      <c r="AL1146" t="s">
        <v>3275</v>
      </c>
      <c r="AM1146" t="s">
        <v>3318</v>
      </c>
      <c r="AN1146" t="s">
        <v>3055</v>
      </c>
    </row>
    <row r="1147" spans="1:40" x14ac:dyDescent="0.25">
      <c r="A1147">
        <v>1110289827</v>
      </c>
      <c r="B1147">
        <v>16587</v>
      </c>
      <c r="C1147" t="s">
        <v>6915</v>
      </c>
      <c r="D1147" t="s">
        <v>3298</v>
      </c>
      <c r="E1147" s="8">
        <v>45202</v>
      </c>
      <c r="F1147" t="s">
        <v>3298</v>
      </c>
      <c r="G1147" t="s">
        <v>4024</v>
      </c>
      <c r="H1147" s="8">
        <v>45902</v>
      </c>
      <c r="I1147" s="8">
        <v>46266</v>
      </c>
      <c r="J1147" t="s">
        <v>3041</v>
      </c>
      <c r="K1147" s="8">
        <v>219512</v>
      </c>
      <c r="M1147">
        <v>220</v>
      </c>
      <c r="N1147">
        <v>100</v>
      </c>
      <c r="O1147" t="s">
        <v>4067</v>
      </c>
      <c r="P1147" t="s">
        <v>4142</v>
      </c>
      <c r="Q1147" t="s">
        <v>4027</v>
      </c>
      <c r="R1147" t="s">
        <v>6916</v>
      </c>
      <c r="S1147" t="s">
        <v>4140</v>
      </c>
      <c r="T1147" t="s">
        <v>3063</v>
      </c>
      <c r="U1147" t="s">
        <v>4114</v>
      </c>
      <c r="V1147" t="s">
        <v>4042</v>
      </c>
      <c r="W1147" t="s">
        <v>4190</v>
      </c>
      <c r="X1147" t="s">
        <v>3303</v>
      </c>
      <c r="Y1147" t="s">
        <v>4115</v>
      </c>
      <c r="Z1147" t="s">
        <v>4116</v>
      </c>
      <c r="AA1147" t="s">
        <v>4117</v>
      </c>
      <c r="AB1147" t="s">
        <v>4118</v>
      </c>
      <c r="AC1147" t="s">
        <v>4036</v>
      </c>
      <c r="AD1147" t="s">
        <v>4018</v>
      </c>
      <c r="AE1147" t="s">
        <v>3060</v>
      </c>
      <c r="AF1147" t="s">
        <v>3304</v>
      </c>
      <c r="AG1147" t="s">
        <v>3298</v>
      </c>
      <c r="AH1147" t="s">
        <v>815</v>
      </c>
      <c r="AI1147" t="s">
        <v>3074</v>
      </c>
      <c r="AJ1147" t="s">
        <v>4119</v>
      </c>
      <c r="AK1147" t="s">
        <v>3274</v>
      </c>
      <c r="AL1147" t="s">
        <v>3275</v>
      </c>
      <c r="AM1147" t="s">
        <v>3028</v>
      </c>
      <c r="AN1147" t="s">
        <v>3063</v>
      </c>
    </row>
    <row r="1148" spans="1:40" x14ac:dyDescent="0.25">
      <c r="A1148">
        <v>1110443207</v>
      </c>
      <c r="B1148">
        <v>16593</v>
      </c>
      <c r="C1148" t="s">
        <v>6919</v>
      </c>
      <c r="D1148" t="s">
        <v>3309</v>
      </c>
      <c r="E1148" s="8">
        <v>38056</v>
      </c>
      <c r="F1148" t="s">
        <v>3309</v>
      </c>
      <c r="G1148" t="s">
        <v>4024</v>
      </c>
      <c r="H1148" s="8">
        <v>45902</v>
      </c>
      <c r="I1148" s="8">
        <v>219512</v>
      </c>
      <c r="J1148" t="s">
        <v>3041</v>
      </c>
      <c r="K1148" s="8">
        <v>219512</v>
      </c>
      <c r="M1148">
        <v>220</v>
      </c>
      <c r="N1148">
        <v>100</v>
      </c>
      <c r="O1148" t="s">
        <v>4038</v>
      </c>
      <c r="P1148" t="s">
        <v>4006</v>
      </c>
      <c r="Q1148" t="s">
        <v>4076</v>
      </c>
      <c r="R1148" t="s">
        <v>6920</v>
      </c>
      <c r="S1148" t="s">
        <v>6921</v>
      </c>
      <c r="T1148" t="s">
        <v>3063</v>
      </c>
      <c r="U1148" t="s">
        <v>4438</v>
      </c>
      <c r="V1148" t="s">
        <v>4356</v>
      </c>
      <c r="W1148" t="s">
        <v>4043</v>
      </c>
      <c r="X1148" t="s">
        <v>4032</v>
      </c>
      <c r="Y1148" t="s">
        <v>4033</v>
      </c>
      <c r="Z1148" t="s">
        <v>6922</v>
      </c>
      <c r="AA1148" t="s">
        <v>6923</v>
      </c>
      <c r="AB1148" t="s">
        <v>4322</v>
      </c>
      <c r="AC1148" t="s">
        <v>4036</v>
      </c>
      <c r="AD1148" t="s">
        <v>4018</v>
      </c>
      <c r="AE1148" t="s">
        <v>3060</v>
      </c>
      <c r="AF1148" t="s">
        <v>3282</v>
      </c>
      <c r="AG1148" t="s">
        <v>3258</v>
      </c>
      <c r="AH1148" t="s">
        <v>797</v>
      </c>
      <c r="AI1148" t="s">
        <v>3048</v>
      </c>
      <c r="AJ1148" t="s">
        <v>6924</v>
      </c>
      <c r="AK1148" t="s">
        <v>3274</v>
      </c>
      <c r="AL1148" t="s">
        <v>3275</v>
      </c>
      <c r="AM1148" t="s">
        <v>3028</v>
      </c>
      <c r="AN1148" t="s">
        <v>3063</v>
      </c>
    </row>
    <row r="1149" spans="1:40" x14ac:dyDescent="0.25">
      <c r="A1149">
        <v>1005755043</v>
      </c>
      <c r="B1149">
        <v>16607</v>
      </c>
      <c r="C1149" t="s">
        <v>6917</v>
      </c>
      <c r="D1149" t="s">
        <v>3309</v>
      </c>
      <c r="E1149" s="8">
        <v>43384</v>
      </c>
      <c r="F1149" t="s">
        <v>3309</v>
      </c>
      <c r="G1149" t="s">
        <v>4024</v>
      </c>
      <c r="H1149" s="8">
        <v>45902</v>
      </c>
      <c r="I1149" s="8">
        <v>46266</v>
      </c>
      <c r="J1149" t="s">
        <v>3041</v>
      </c>
      <c r="K1149" s="8">
        <v>219512</v>
      </c>
      <c r="M1149">
        <v>220</v>
      </c>
      <c r="N1149">
        <v>100</v>
      </c>
      <c r="O1149" t="s">
        <v>4038</v>
      </c>
      <c r="P1149" t="s">
        <v>4055</v>
      </c>
      <c r="Q1149" t="s">
        <v>4027</v>
      </c>
      <c r="R1149" t="s">
        <v>6918</v>
      </c>
      <c r="S1149" t="s">
        <v>4140</v>
      </c>
      <c r="T1149" t="s">
        <v>4341</v>
      </c>
      <c r="U1149" t="s">
        <v>4438</v>
      </c>
      <c r="V1149" t="s">
        <v>4011</v>
      </c>
      <c r="W1149" t="s">
        <v>4190</v>
      </c>
      <c r="X1149" t="s">
        <v>5652</v>
      </c>
      <c r="Y1149" t="s">
        <v>5653</v>
      </c>
      <c r="Z1149" t="s">
        <v>3293</v>
      </c>
      <c r="AA1149" t="s">
        <v>4082</v>
      </c>
      <c r="AB1149" t="s">
        <v>4083</v>
      </c>
      <c r="AC1149" t="s">
        <v>4036</v>
      </c>
      <c r="AD1149" t="s">
        <v>4018</v>
      </c>
      <c r="AE1149" t="s">
        <v>3317</v>
      </c>
      <c r="AF1149" t="s">
        <v>3575</v>
      </c>
      <c r="AG1149" t="s">
        <v>3292</v>
      </c>
      <c r="AH1149" t="s">
        <v>3294</v>
      </c>
      <c r="AI1149" t="s">
        <v>3295</v>
      </c>
      <c r="AJ1149" t="s">
        <v>3296</v>
      </c>
      <c r="AK1149" t="s">
        <v>3318</v>
      </c>
      <c r="AL1149" t="s">
        <v>3275</v>
      </c>
      <c r="AM1149" t="s">
        <v>3318</v>
      </c>
      <c r="AN1149" t="s">
        <v>3319</v>
      </c>
    </row>
    <row r="1150" spans="1:40" x14ac:dyDescent="0.25">
      <c r="A1150">
        <v>1143824225</v>
      </c>
      <c r="B1150">
        <v>16640</v>
      </c>
      <c r="C1150" t="s">
        <v>6925</v>
      </c>
      <c r="D1150" t="s">
        <v>3298</v>
      </c>
      <c r="E1150" s="8">
        <v>39168</v>
      </c>
      <c r="F1150" t="s">
        <v>3298</v>
      </c>
      <c r="G1150" t="s">
        <v>4024</v>
      </c>
      <c r="H1150" s="8">
        <v>45902</v>
      </c>
      <c r="I1150" s="8">
        <v>46266</v>
      </c>
      <c r="J1150" t="s">
        <v>3041</v>
      </c>
      <c r="K1150" s="8">
        <v>219512</v>
      </c>
      <c r="M1150">
        <v>220</v>
      </c>
      <c r="N1150">
        <v>100</v>
      </c>
      <c r="O1150" t="s">
        <v>4067</v>
      </c>
      <c r="P1150" t="s">
        <v>4177</v>
      </c>
      <c r="Q1150" t="s">
        <v>4007</v>
      </c>
      <c r="R1150" t="s">
        <v>6926</v>
      </c>
      <c r="S1150" t="s">
        <v>3302</v>
      </c>
      <c r="T1150" t="s">
        <v>3085</v>
      </c>
      <c r="U1150" t="s">
        <v>4114</v>
      </c>
      <c r="V1150" t="s">
        <v>4011</v>
      </c>
      <c r="W1150" t="s">
        <v>4190</v>
      </c>
      <c r="X1150" t="s">
        <v>3303</v>
      </c>
      <c r="Y1150" t="s">
        <v>4115</v>
      </c>
      <c r="Z1150" t="s">
        <v>3305</v>
      </c>
      <c r="AA1150" t="s">
        <v>4096</v>
      </c>
      <c r="AB1150" t="s">
        <v>4118</v>
      </c>
      <c r="AC1150" t="s">
        <v>4036</v>
      </c>
      <c r="AD1150" t="s">
        <v>4018</v>
      </c>
      <c r="AE1150" t="s">
        <v>3060</v>
      </c>
      <c r="AF1150" t="s">
        <v>3304</v>
      </c>
      <c r="AG1150" t="s">
        <v>3298</v>
      </c>
      <c r="AH1150" t="s">
        <v>815</v>
      </c>
      <c r="AI1150" t="s">
        <v>3074</v>
      </c>
      <c r="AJ1150" t="s">
        <v>3306</v>
      </c>
      <c r="AK1150" t="s">
        <v>3274</v>
      </c>
      <c r="AL1150" t="s">
        <v>3275</v>
      </c>
      <c r="AM1150" t="s">
        <v>3028</v>
      </c>
      <c r="AN1150" t="s">
        <v>3307</v>
      </c>
    </row>
    <row r="1151" spans="1:40" x14ac:dyDescent="0.25">
      <c r="A1151">
        <v>1070620249</v>
      </c>
      <c r="B1151">
        <v>16654</v>
      </c>
      <c r="C1151" t="s">
        <v>6929</v>
      </c>
      <c r="D1151" t="s">
        <v>4719</v>
      </c>
      <c r="E1151" s="8">
        <v>41953</v>
      </c>
      <c r="F1151" t="s">
        <v>4004</v>
      </c>
      <c r="G1151" t="s">
        <v>4024</v>
      </c>
      <c r="H1151" s="8">
        <v>45902</v>
      </c>
      <c r="I1151" s="8">
        <v>219512</v>
      </c>
      <c r="J1151" t="s">
        <v>3041</v>
      </c>
      <c r="K1151" s="8">
        <v>219512</v>
      </c>
      <c r="M1151">
        <v>220</v>
      </c>
      <c r="N1151">
        <v>100</v>
      </c>
      <c r="O1151" t="s">
        <v>4025</v>
      </c>
      <c r="P1151" t="s">
        <v>4026</v>
      </c>
      <c r="Q1151" t="s">
        <v>4027</v>
      </c>
      <c r="R1151" t="s">
        <v>6930</v>
      </c>
      <c r="S1151" t="s">
        <v>4140</v>
      </c>
      <c r="T1151" t="s">
        <v>3063</v>
      </c>
      <c r="U1151" t="s">
        <v>4063</v>
      </c>
      <c r="V1151" t="s">
        <v>4042</v>
      </c>
      <c r="W1151" t="s">
        <v>4043</v>
      </c>
      <c r="X1151" t="s">
        <v>4032</v>
      </c>
      <c r="Y1151" t="s">
        <v>4033</v>
      </c>
      <c r="Z1151" t="s">
        <v>3958</v>
      </c>
      <c r="AA1151" t="s">
        <v>4034</v>
      </c>
      <c r="AB1151" t="s">
        <v>4044</v>
      </c>
      <c r="AC1151" t="s">
        <v>4036</v>
      </c>
      <c r="AD1151" t="s">
        <v>4018</v>
      </c>
      <c r="AE1151" t="s">
        <v>3060</v>
      </c>
      <c r="AF1151" t="s">
        <v>3282</v>
      </c>
      <c r="AG1151" t="s">
        <v>3258</v>
      </c>
      <c r="AH1151" t="s">
        <v>2500</v>
      </c>
      <c r="AI1151" t="s">
        <v>3074</v>
      </c>
      <c r="AJ1151" t="s">
        <v>3959</v>
      </c>
      <c r="AK1151" t="s">
        <v>3274</v>
      </c>
      <c r="AL1151" t="s">
        <v>3275</v>
      </c>
      <c r="AM1151" t="s">
        <v>3028</v>
      </c>
      <c r="AN1151" t="s">
        <v>3063</v>
      </c>
    </row>
    <row r="1152" spans="1:40" x14ac:dyDescent="0.25">
      <c r="A1152">
        <v>1005091582</v>
      </c>
      <c r="B1152">
        <v>16643</v>
      </c>
      <c r="C1152" t="s">
        <v>6933</v>
      </c>
      <c r="D1152" t="s">
        <v>3298</v>
      </c>
      <c r="E1152" s="8">
        <v>43857</v>
      </c>
      <c r="F1152" t="s">
        <v>3298</v>
      </c>
      <c r="G1152" t="s">
        <v>4024</v>
      </c>
      <c r="H1152" s="8">
        <v>45903</v>
      </c>
      <c r="I1152" s="8">
        <v>46267</v>
      </c>
      <c r="J1152" t="s">
        <v>3041</v>
      </c>
      <c r="K1152" s="8">
        <v>219512</v>
      </c>
      <c r="M1152">
        <v>220</v>
      </c>
      <c r="N1152">
        <v>100</v>
      </c>
      <c r="O1152" t="s">
        <v>4067</v>
      </c>
      <c r="P1152" t="s">
        <v>4006</v>
      </c>
      <c r="Q1152" t="s">
        <v>4007</v>
      </c>
      <c r="R1152" t="s">
        <v>6934</v>
      </c>
      <c r="S1152" t="s">
        <v>3302</v>
      </c>
      <c r="T1152" t="s">
        <v>3085</v>
      </c>
      <c r="U1152" t="s">
        <v>4114</v>
      </c>
      <c r="V1152" t="s">
        <v>4011</v>
      </c>
      <c r="W1152" t="s">
        <v>4190</v>
      </c>
      <c r="X1152" t="s">
        <v>3303</v>
      </c>
      <c r="Y1152" t="s">
        <v>4115</v>
      </c>
      <c r="Z1152" t="s">
        <v>3305</v>
      </c>
      <c r="AA1152" t="s">
        <v>4096</v>
      </c>
      <c r="AB1152" t="s">
        <v>4118</v>
      </c>
      <c r="AC1152" t="s">
        <v>4036</v>
      </c>
      <c r="AD1152" t="s">
        <v>4018</v>
      </c>
      <c r="AE1152" t="s">
        <v>3060</v>
      </c>
      <c r="AF1152" t="s">
        <v>3304</v>
      </c>
      <c r="AG1152" t="s">
        <v>3298</v>
      </c>
      <c r="AH1152" t="s">
        <v>815</v>
      </c>
      <c r="AI1152" t="s">
        <v>3074</v>
      </c>
      <c r="AJ1152" t="s">
        <v>3306</v>
      </c>
      <c r="AK1152" t="s">
        <v>3274</v>
      </c>
      <c r="AL1152" t="s">
        <v>3275</v>
      </c>
      <c r="AM1152" t="s">
        <v>3028</v>
      </c>
      <c r="AN1152" t="s">
        <v>3307</v>
      </c>
    </row>
    <row r="1153" spans="1:40" x14ac:dyDescent="0.25">
      <c r="A1153">
        <v>1005753476</v>
      </c>
      <c r="B1153">
        <v>16663</v>
      </c>
      <c r="C1153" t="s">
        <v>6931</v>
      </c>
      <c r="D1153" t="s">
        <v>3309</v>
      </c>
      <c r="E1153" s="8">
        <v>44029</v>
      </c>
      <c r="F1153" t="s">
        <v>3309</v>
      </c>
      <c r="G1153" t="s">
        <v>4024</v>
      </c>
      <c r="H1153" s="8">
        <v>45903</v>
      </c>
      <c r="I1153" s="8">
        <v>46267</v>
      </c>
      <c r="J1153" t="s">
        <v>3041</v>
      </c>
      <c r="K1153" s="8">
        <v>219512</v>
      </c>
      <c r="M1153">
        <v>220</v>
      </c>
      <c r="N1153">
        <v>100</v>
      </c>
      <c r="O1153" t="s">
        <v>4038</v>
      </c>
      <c r="P1153" t="s">
        <v>4055</v>
      </c>
      <c r="Q1153" t="s">
        <v>4046</v>
      </c>
      <c r="R1153" t="s">
        <v>6932</v>
      </c>
      <c r="S1153" t="s">
        <v>3302</v>
      </c>
      <c r="T1153" t="s">
        <v>3085</v>
      </c>
      <c r="U1153" t="s">
        <v>4438</v>
      </c>
      <c r="V1153" t="s">
        <v>4011</v>
      </c>
      <c r="W1153" t="s">
        <v>4190</v>
      </c>
      <c r="X1153" t="s">
        <v>3574</v>
      </c>
      <c r="Y1153" t="s">
        <v>4258</v>
      </c>
      <c r="Z1153" t="s">
        <v>5394</v>
      </c>
      <c r="AA1153" t="s">
        <v>5395</v>
      </c>
      <c r="AB1153" t="s">
        <v>4097</v>
      </c>
      <c r="AC1153" t="s">
        <v>4036</v>
      </c>
      <c r="AD1153" t="s">
        <v>4018</v>
      </c>
      <c r="AE1153" t="s">
        <v>3060</v>
      </c>
      <c r="AF1153" t="s">
        <v>3575</v>
      </c>
      <c r="AG1153" t="s">
        <v>3309</v>
      </c>
      <c r="AH1153" t="s">
        <v>815</v>
      </c>
      <c r="AI1153" t="s">
        <v>3048</v>
      </c>
      <c r="AJ1153" t="s">
        <v>5396</v>
      </c>
      <c r="AK1153" t="s">
        <v>3274</v>
      </c>
      <c r="AL1153" t="s">
        <v>3275</v>
      </c>
      <c r="AM1153" t="s">
        <v>3028</v>
      </c>
      <c r="AN1153" t="s">
        <v>3307</v>
      </c>
    </row>
    <row r="1154" spans="1:40" x14ac:dyDescent="0.25">
      <c r="A1154">
        <v>1061989155</v>
      </c>
      <c r="B1154">
        <v>16603</v>
      </c>
      <c r="C1154" t="s">
        <v>6936</v>
      </c>
      <c r="D1154" t="s">
        <v>6937</v>
      </c>
      <c r="E1154" s="8">
        <v>41831</v>
      </c>
      <c r="F1154" t="s">
        <v>3298</v>
      </c>
      <c r="G1154" t="s">
        <v>4024</v>
      </c>
      <c r="H1154" s="8">
        <v>45905</v>
      </c>
      <c r="I1154" s="8">
        <v>46269</v>
      </c>
      <c r="J1154" t="s">
        <v>3041</v>
      </c>
      <c r="K1154" s="8">
        <v>219512</v>
      </c>
      <c r="M1154">
        <v>220</v>
      </c>
      <c r="N1154">
        <v>100</v>
      </c>
      <c r="O1154" t="s">
        <v>4067</v>
      </c>
      <c r="P1154" t="s">
        <v>4055</v>
      </c>
      <c r="Q1154" t="s">
        <v>4027</v>
      </c>
      <c r="R1154" t="s">
        <v>6938</v>
      </c>
      <c r="S1154" t="s">
        <v>4140</v>
      </c>
      <c r="T1154" t="s">
        <v>3063</v>
      </c>
      <c r="U1154" t="s">
        <v>4114</v>
      </c>
      <c r="V1154" t="s">
        <v>4042</v>
      </c>
      <c r="W1154" t="s">
        <v>4190</v>
      </c>
      <c r="X1154" t="s">
        <v>3303</v>
      </c>
      <c r="Y1154" t="s">
        <v>4115</v>
      </c>
      <c r="Z1154" t="s">
        <v>3305</v>
      </c>
      <c r="AA1154" t="s">
        <v>4096</v>
      </c>
      <c r="AB1154" t="s">
        <v>4118</v>
      </c>
      <c r="AC1154" t="s">
        <v>4036</v>
      </c>
      <c r="AD1154" t="s">
        <v>4018</v>
      </c>
      <c r="AE1154" t="s">
        <v>3060</v>
      </c>
      <c r="AF1154" t="s">
        <v>3304</v>
      </c>
      <c r="AG1154" t="s">
        <v>3298</v>
      </c>
      <c r="AH1154" t="s">
        <v>815</v>
      </c>
      <c r="AI1154" t="s">
        <v>3074</v>
      </c>
      <c r="AJ1154" t="s">
        <v>3306</v>
      </c>
      <c r="AK1154" t="s">
        <v>3274</v>
      </c>
      <c r="AL1154" t="s">
        <v>3275</v>
      </c>
      <c r="AM1154" t="s">
        <v>3028</v>
      </c>
      <c r="AN1154" t="s">
        <v>3063</v>
      </c>
    </row>
    <row r="1155" spans="1:40" x14ac:dyDescent="0.25">
      <c r="A1155">
        <v>1077421194</v>
      </c>
      <c r="B1155">
        <v>16604</v>
      </c>
      <c r="C1155" t="s">
        <v>6935</v>
      </c>
      <c r="D1155" t="s">
        <v>5550</v>
      </c>
      <c r="E1155" s="8">
        <v>38595</v>
      </c>
      <c r="F1155" t="s">
        <v>3298</v>
      </c>
      <c r="G1155" t="s">
        <v>4024</v>
      </c>
      <c r="H1155" s="8">
        <v>45905</v>
      </c>
      <c r="I1155" s="8">
        <v>46269</v>
      </c>
      <c r="J1155" t="s">
        <v>3041</v>
      </c>
      <c r="K1155" s="8">
        <v>219512</v>
      </c>
      <c r="M1155">
        <v>220</v>
      </c>
      <c r="N1155">
        <v>100</v>
      </c>
      <c r="O1155" t="s">
        <v>4067</v>
      </c>
      <c r="P1155" t="s">
        <v>4086</v>
      </c>
      <c r="Q1155" t="s">
        <v>4007</v>
      </c>
      <c r="R1155" t="s">
        <v>11408</v>
      </c>
      <c r="S1155" t="s">
        <v>3573</v>
      </c>
      <c r="T1155" t="s">
        <v>3085</v>
      </c>
      <c r="U1155" t="s">
        <v>4114</v>
      </c>
      <c r="V1155" t="s">
        <v>4042</v>
      </c>
      <c r="W1155" t="s">
        <v>4190</v>
      </c>
      <c r="X1155" t="s">
        <v>3303</v>
      </c>
      <c r="Y1155" t="s">
        <v>4115</v>
      </c>
      <c r="Z1155" t="s">
        <v>3305</v>
      </c>
      <c r="AA1155" t="s">
        <v>4096</v>
      </c>
      <c r="AB1155" t="s">
        <v>4118</v>
      </c>
      <c r="AC1155" t="s">
        <v>4036</v>
      </c>
      <c r="AD1155" t="s">
        <v>4018</v>
      </c>
      <c r="AE1155" t="s">
        <v>3060</v>
      </c>
      <c r="AF1155" t="s">
        <v>3304</v>
      </c>
      <c r="AG1155" t="s">
        <v>3298</v>
      </c>
      <c r="AH1155" t="s">
        <v>815</v>
      </c>
      <c r="AI1155" t="s">
        <v>3074</v>
      </c>
      <c r="AJ1155" t="s">
        <v>3306</v>
      </c>
      <c r="AK1155" t="s">
        <v>3274</v>
      </c>
      <c r="AL1155" t="s">
        <v>3275</v>
      </c>
      <c r="AM1155" t="s">
        <v>3028</v>
      </c>
      <c r="AN1155" t="s">
        <v>3307</v>
      </c>
    </row>
    <row r="1156" spans="1:40" x14ac:dyDescent="0.25">
      <c r="A1156">
        <v>1001249604</v>
      </c>
      <c r="B1156">
        <v>16624</v>
      </c>
      <c r="C1156" t="s">
        <v>6945</v>
      </c>
      <c r="D1156" t="s">
        <v>5439</v>
      </c>
      <c r="E1156" s="8">
        <v>44193</v>
      </c>
      <c r="F1156" t="s">
        <v>3265</v>
      </c>
      <c r="G1156" t="s">
        <v>4024</v>
      </c>
      <c r="H1156" s="8">
        <v>45908</v>
      </c>
      <c r="I1156" s="8">
        <v>219512</v>
      </c>
      <c r="J1156" t="s">
        <v>3041</v>
      </c>
      <c r="K1156" s="8">
        <v>219512</v>
      </c>
      <c r="M1156">
        <v>220</v>
      </c>
      <c r="N1156">
        <v>100</v>
      </c>
      <c r="O1156" t="s">
        <v>4038</v>
      </c>
      <c r="P1156" t="s">
        <v>4177</v>
      </c>
      <c r="Q1156" t="s">
        <v>4046</v>
      </c>
      <c r="R1156" t="s">
        <v>6946</v>
      </c>
      <c r="S1156" t="s">
        <v>4029</v>
      </c>
      <c r="T1156" t="s">
        <v>3059</v>
      </c>
      <c r="U1156" t="s">
        <v>4049</v>
      </c>
      <c r="V1156" t="s">
        <v>4031</v>
      </c>
      <c r="W1156" t="s">
        <v>4043</v>
      </c>
      <c r="X1156" t="s">
        <v>3270</v>
      </c>
      <c r="Y1156" t="s">
        <v>4238</v>
      </c>
      <c r="Z1156" t="s">
        <v>3283</v>
      </c>
      <c r="AA1156" t="s">
        <v>4357</v>
      </c>
      <c r="AB1156" t="s">
        <v>4303</v>
      </c>
      <c r="AC1156" t="s">
        <v>4036</v>
      </c>
      <c r="AD1156" t="s">
        <v>4018</v>
      </c>
      <c r="AE1156" t="s">
        <v>3060</v>
      </c>
      <c r="AF1156" t="s">
        <v>3271</v>
      </c>
      <c r="AG1156" t="s">
        <v>3265</v>
      </c>
      <c r="AH1156" t="s">
        <v>1220</v>
      </c>
      <c r="AI1156" t="s">
        <v>3074</v>
      </c>
      <c r="AJ1156" t="s">
        <v>3284</v>
      </c>
      <c r="AK1156" t="s">
        <v>3274</v>
      </c>
      <c r="AL1156" t="s">
        <v>3275</v>
      </c>
      <c r="AM1156" t="s">
        <v>3028</v>
      </c>
      <c r="AN1156" t="s">
        <v>3063</v>
      </c>
    </row>
    <row r="1157" spans="1:40" x14ac:dyDescent="0.25">
      <c r="A1157">
        <v>1022965415</v>
      </c>
      <c r="B1157">
        <v>16645</v>
      </c>
      <c r="C1157" t="s">
        <v>6941</v>
      </c>
      <c r="D1157" t="s">
        <v>4004</v>
      </c>
      <c r="E1157" s="8">
        <v>39822</v>
      </c>
      <c r="F1157" t="s">
        <v>3337</v>
      </c>
      <c r="G1157" t="s">
        <v>4024</v>
      </c>
      <c r="H1157" s="8">
        <v>45908</v>
      </c>
      <c r="I1157" s="8">
        <v>46272</v>
      </c>
      <c r="J1157" t="s">
        <v>3041</v>
      </c>
      <c r="K1157" s="8">
        <v>219512</v>
      </c>
      <c r="M1157">
        <v>220</v>
      </c>
      <c r="N1157">
        <v>100</v>
      </c>
      <c r="O1157" t="s">
        <v>4038</v>
      </c>
      <c r="P1157" t="s">
        <v>4006</v>
      </c>
      <c r="Q1157" t="s">
        <v>4027</v>
      </c>
      <c r="R1157" t="s">
        <v>6942</v>
      </c>
      <c r="S1157" t="s">
        <v>3171</v>
      </c>
      <c r="T1157" t="s">
        <v>4404</v>
      </c>
      <c r="U1157" t="s">
        <v>4742</v>
      </c>
      <c r="V1157" t="s">
        <v>4011</v>
      </c>
      <c r="W1157" t="s">
        <v>4190</v>
      </c>
      <c r="X1157" t="s">
        <v>6943</v>
      </c>
      <c r="Y1157" t="s">
        <v>6944</v>
      </c>
      <c r="Z1157" t="s">
        <v>3621</v>
      </c>
      <c r="AA1157" t="s">
        <v>4353</v>
      </c>
      <c r="AB1157" t="s">
        <v>4097</v>
      </c>
      <c r="AC1157" t="s">
        <v>4017</v>
      </c>
      <c r="AD1157" t="s">
        <v>4018</v>
      </c>
      <c r="AE1157" t="s">
        <v>3080</v>
      </c>
      <c r="AF1157" t="s">
        <v>3575</v>
      </c>
      <c r="AG1157" t="s">
        <v>3337</v>
      </c>
      <c r="AH1157" t="s">
        <v>815</v>
      </c>
      <c r="AI1157" t="s">
        <v>3295</v>
      </c>
      <c r="AJ1157" t="s">
        <v>3296</v>
      </c>
      <c r="AK1157" t="s">
        <v>3285</v>
      </c>
      <c r="AL1157" t="s">
        <v>3275</v>
      </c>
      <c r="AM1157" t="s">
        <v>3081</v>
      </c>
      <c r="AN1157" t="s">
        <v>3055</v>
      </c>
    </row>
    <row r="1158" spans="1:40" x14ac:dyDescent="0.25">
      <c r="A1158">
        <v>1128408224</v>
      </c>
      <c r="B1158">
        <v>16660</v>
      </c>
      <c r="C1158" t="s">
        <v>6939</v>
      </c>
      <c r="D1158" t="s">
        <v>3265</v>
      </c>
      <c r="E1158" s="8">
        <v>38748</v>
      </c>
      <c r="F1158" t="s">
        <v>3265</v>
      </c>
      <c r="G1158" t="s">
        <v>4024</v>
      </c>
      <c r="H1158" s="8">
        <v>45908</v>
      </c>
      <c r="I1158" s="8">
        <v>219512</v>
      </c>
      <c r="J1158" t="s">
        <v>3041</v>
      </c>
      <c r="K1158" s="8">
        <v>219512</v>
      </c>
      <c r="M1158">
        <v>220</v>
      </c>
      <c r="N1158">
        <v>100</v>
      </c>
      <c r="O1158" t="s">
        <v>4038</v>
      </c>
      <c r="P1158" t="s">
        <v>4177</v>
      </c>
      <c r="Q1158" t="s">
        <v>4027</v>
      </c>
      <c r="R1158" t="s">
        <v>6940</v>
      </c>
      <c r="S1158" t="s">
        <v>4437</v>
      </c>
      <c r="T1158" t="s">
        <v>3097</v>
      </c>
      <c r="U1158" t="s">
        <v>4049</v>
      </c>
      <c r="V1158" t="s">
        <v>4011</v>
      </c>
      <c r="W1158" t="s">
        <v>4043</v>
      </c>
      <c r="X1158" t="s">
        <v>3270</v>
      </c>
      <c r="Y1158" t="s">
        <v>4238</v>
      </c>
      <c r="Z1158" t="s">
        <v>3272</v>
      </c>
      <c r="AA1158" t="s">
        <v>4348</v>
      </c>
      <c r="AB1158" t="s">
        <v>4322</v>
      </c>
      <c r="AC1158" t="s">
        <v>4017</v>
      </c>
      <c r="AD1158" t="s">
        <v>4018</v>
      </c>
      <c r="AE1158" t="s">
        <v>3060</v>
      </c>
      <c r="AF1158" t="s">
        <v>3271</v>
      </c>
      <c r="AG1158" t="s">
        <v>3265</v>
      </c>
      <c r="AH1158" t="s">
        <v>797</v>
      </c>
      <c r="AI1158" t="s">
        <v>3048</v>
      </c>
      <c r="AJ1158" t="s">
        <v>3273</v>
      </c>
      <c r="AK1158" t="s">
        <v>3274</v>
      </c>
      <c r="AL1158" t="s">
        <v>3275</v>
      </c>
      <c r="AM1158" t="s">
        <v>3028</v>
      </c>
      <c r="AN1158" t="s">
        <v>3063</v>
      </c>
    </row>
    <row r="1159" spans="1:40" x14ac:dyDescent="0.25">
      <c r="A1159">
        <v>10697578</v>
      </c>
      <c r="B1159">
        <v>16597</v>
      </c>
      <c r="C1159" t="s">
        <v>6948</v>
      </c>
      <c r="D1159" t="s">
        <v>6949</v>
      </c>
      <c r="E1159" s="8">
        <v>36977</v>
      </c>
      <c r="F1159" t="s">
        <v>5064</v>
      </c>
      <c r="G1159" t="s">
        <v>4024</v>
      </c>
      <c r="H1159" s="8">
        <v>45909</v>
      </c>
      <c r="I1159" s="8">
        <v>219512</v>
      </c>
      <c r="J1159" t="s">
        <v>3041</v>
      </c>
      <c r="K1159" s="8">
        <v>219512</v>
      </c>
      <c r="M1159">
        <v>220</v>
      </c>
      <c r="N1159">
        <v>100</v>
      </c>
      <c r="O1159" t="s">
        <v>4038</v>
      </c>
      <c r="P1159" t="s">
        <v>4055</v>
      </c>
      <c r="Q1159" t="s">
        <v>4046</v>
      </c>
      <c r="R1159" t="s">
        <v>6950</v>
      </c>
      <c r="S1159" t="s">
        <v>6117</v>
      </c>
      <c r="T1159" t="s">
        <v>3059</v>
      </c>
      <c r="U1159" t="s">
        <v>4387</v>
      </c>
      <c r="V1159" t="s">
        <v>4356</v>
      </c>
      <c r="W1159" t="s">
        <v>4043</v>
      </c>
      <c r="X1159" t="s">
        <v>3270</v>
      </c>
      <c r="Y1159" t="s">
        <v>4238</v>
      </c>
      <c r="Z1159" t="s">
        <v>3272</v>
      </c>
      <c r="AA1159" t="s">
        <v>4348</v>
      </c>
      <c r="AB1159" t="s">
        <v>4322</v>
      </c>
      <c r="AC1159" t="s">
        <v>4036</v>
      </c>
      <c r="AD1159" t="s">
        <v>4018</v>
      </c>
      <c r="AE1159" t="s">
        <v>3060</v>
      </c>
      <c r="AF1159" t="s">
        <v>3271</v>
      </c>
      <c r="AG1159" t="s">
        <v>3265</v>
      </c>
      <c r="AH1159" t="s">
        <v>797</v>
      </c>
      <c r="AI1159" t="s">
        <v>3048</v>
      </c>
      <c r="AJ1159" t="s">
        <v>3273</v>
      </c>
      <c r="AK1159" t="s">
        <v>3274</v>
      </c>
      <c r="AL1159" t="s">
        <v>3275</v>
      </c>
      <c r="AM1159" t="s">
        <v>3028</v>
      </c>
      <c r="AN1159" t="s">
        <v>3063</v>
      </c>
    </row>
    <row r="1160" spans="1:40" x14ac:dyDescent="0.25">
      <c r="A1160">
        <v>4799801</v>
      </c>
      <c r="B1160">
        <v>16606</v>
      </c>
      <c r="C1160" t="s">
        <v>6951</v>
      </c>
      <c r="D1160" t="s">
        <v>5550</v>
      </c>
      <c r="E1160" s="8">
        <v>37047</v>
      </c>
      <c r="F1160" t="s">
        <v>5550</v>
      </c>
      <c r="G1160" t="s">
        <v>4024</v>
      </c>
      <c r="H1160" s="8">
        <v>45909</v>
      </c>
      <c r="I1160" s="8">
        <v>219512</v>
      </c>
      <c r="J1160" t="s">
        <v>3041</v>
      </c>
      <c r="K1160" s="8">
        <v>219512</v>
      </c>
      <c r="M1160">
        <v>220</v>
      </c>
      <c r="N1160">
        <v>100</v>
      </c>
      <c r="O1160" t="s">
        <v>4038</v>
      </c>
      <c r="P1160" t="s">
        <v>4006</v>
      </c>
      <c r="Q1160" t="s">
        <v>4046</v>
      </c>
      <c r="R1160" t="s">
        <v>6952</v>
      </c>
      <c r="S1160" t="s">
        <v>5176</v>
      </c>
      <c r="T1160" t="s">
        <v>3059</v>
      </c>
      <c r="U1160" t="s">
        <v>6020</v>
      </c>
      <c r="V1160" t="s">
        <v>4356</v>
      </c>
      <c r="W1160" t="s">
        <v>4043</v>
      </c>
      <c r="X1160" t="s">
        <v>3270</v>
      </c>
      <c r="Y1160" t="s">
        <v>4238</v>
      </c>
      <c r="Z1160" t="s">
        <v>3272</v>
      </c>
      <c r="AA1160" t="s">
        <v>4348</v>
      </c>
      <c r="AB1160" t="s">
        <v>4322</v>
      </c>
      <c r="AC1160" t="s">
        <v>4036</v>
      </c>
      <c r="AD1160" t="s">
        <v>4018</v>
      </c>
      <c r="AE1160" t="s">
        <v>3060</v>
      </c>
      <c r="AF1160" t="s">
        <v>3271</v>
      </c>
      <c r="AG1160" t="s">
        <v>3265</v>
      </c>
      <c r="AH1160" t="s">
        <v>797</v>
      </c>
      <c r="AI1160" t="s">
        <v>3048</v>
      </c>
      <c r="AJ1160" t="s">
        <v>3273</v>
      </c>
      <c r="AK1160" t="s">
        <v>3274</v>
      </c>
      <c r="AL1160" t="s">
        <v>3275</v>
      </c>
      <c r="AM1160" t="s">
        <v>3028</v>
      </c>
      <c r="AN1160" t="s">
        <v>3063</v>
      </c>
    </row>
    <row r="1161" spans="1:40" x14ac:dyDescent="0.25">
      <c r="A1161">
        <v>1152459844</v>
      </c>
      <c r="B1161">
        <v>16626</v>
      </c>
      <c r="C1161" t="s">
        <v>6955</v>
      </c>
      <c r="D1161" t="s">
        <v>3265</v>
      </c>
      <c r="E1161" s="8">
        <v>41887</v>
      </c>
      <c r="F1161" t="s">
        <v>3265</v>
      </c>
      <c r="G1161" t="s">
        <v>4024</v>
      </c>
      <c r="H1161" s="8">
        <v>45910</v>
      </c>
      <c r="I1161" s="8">
        <v>219512</v>
      </c>
      <c r="J1161" t="s">
        <v>3041</v>
      </c>
      <c r="K1161" s="8">
        <v>219512</v>
      </c>
      <c r="M1161">
        <v>220</v>
      </c>
      <c r="N1161">
        <v>100</v>
      </c>
      <c r="O1161" t="s">
        <v>4038</v>
      </c>
      <c r="P1161" t="s">
        <v>4177</v>
      </c>
      <c r="Q1161" t="s">
        <v>4046</v>
      </c>
      <c r="R1161" t="s">
        <v>6956</v>
      </c>
      <c r="S1161" t="s">
        <v>4989</v>
      </c>
      <c r="T1161" t="s">
        <v>3059</v>
      </c>
      <c r="U1161" t="s">
        <v>4049</v>
      </c>
      <c r="V1161" t="s">
        <v>4356</v>
      </c>
      <c r="W1161" t="s">
        <v>4043</v>
      </c>
      <c r="X1161" t="s">
        <v>3270</v>
      </c>
      <c r="Y1161" t="s">
        <v>4238</v>
      </c>
      <c r="Z1161" t="s">
        <v>3283</v>
      </c>
      <c r="AA1161" t="s">
        <v>4357</v>
      </c>
      <c r="AB1161" t="s">
        <v>4303</v>
      </c>
      <c r="AC1161" t="s">
        <v>4036</v>
      </c>
      <c r="AD1161" t="s">
        <v>4018</v>
      </c>
      <c r="AE1161" t="s">
        <v>3060</v>
      </c>
      <c r="AF1161" t="s">
        <v>3271</v>
      </c>
      <c r="AG1161" t="s">
        <v>3265</v>
      </c>
      <c r="AH1161" t="s">
        <v>1220</v>
      </c>
      <c r="AI1161" t="s">
        <v>3074</v>
      </c>
      <c r="AJ1161" t="s">
        <v>3284</v>
      </c>
      <c r="AK1161" t="s">
        <v>3274</v>
      </c>
      <c r="AL1161" t="s">
        <v>3275</v>
      </c>
      <c r="AM1161" t="s">
        <v>3028</v>
      </c>
      <c r="AN1161" t="s">
        <v>3063</v>
      </c>
    </row>
    <row r="1162" spans="1:40" x14ac:dyDescent="0.25">
      <c r="A1162">
        <v>16928586</v>
      </c>
      <c r="B1162">
        <v>16630</v>
      </c>
      <c r="C1162" t="s">
        <v>6953</v>
      </c>
      <c r="D1162" t="s">
        <v>3298</v>
      </c>
      <c r="E1162" s="8">
        <v>36328</v>
      </c>
      <c r="F1162" t="s">
        <v>3298</v>
      </c>
      <c r="G1162" t="s">
        <v>4024</v>
      </c>
      <c r="H1162" s="8">
        <v>45910</v>
      </c>
      <c r="I1162" s="8">
        <v>219512</v>
      </c>
      <c r="J1162" t="s">
        <v>3041</v>
      </c>
      <c r="K1162" s="8">
        <v>219512</v>
      </c>
      <c r="M1162">
        <v>220</v>
      </c>
      <c r="N1162">
        <v>100</v>
      </c>
      <c r="O1162" t="s">
        <v>4067</v>
      </c>
      <c r="P1162" t="s">
        <v>4006</v>
      </c>
      <c r="Q1162" t="s">
        <v>4007</v>
      </c>
      <c r="R1162" t="s">
        <v>6954</v>
      </c>
      <c r="S1162" t="s">
        <v>3573</v>
      </c>
      <c r="T1162" t="s">
        <v>3085</v>
      </c>
      <c r="U1162" t="s">
        <v>4114</v>
      </c>
      <c r="V1162" t="s">
        <v>4042</v>
      </c>
      <c r="W1162" t="s">
        <v>4043</v>
      </c>
      <c r="X1162" t="s">
        <v>3303</v>
      </c>
      <c r="Y1162" t="s">
        <v>4115</v>
      </c>
      <c r="Z1162" t="s">
        <v>2796</v>
      </c>
      <c r="AA1162" t="s">
        <v>4251</v>
      </c>
      <c r="AB1162" t="s">
        <v>4118</v>
      </c>
      <c r="AC1162" t="s">
        <v>4036</v>
      </c>
      <c r="AD1162" t="s">
        <v>4018</v>
      </c>
      <c r="AE1162" t="s">
        <v>3060</v>
      </c>
      <c r="AF1162" t="s">
        <v>3304</v>
      </c>
      <c r="AG1162" t="s">
        <v>3298</v>
      </c>
      <c r="AH1162" t="s">
        <v>815</v>
      </c>
      <c r="AI1162" t="s">
        <v>3074</v>
      </c>
      <c r="AJ1162" t="s">
        <v>3073</v>
      </c>
      <c r="AK1162" t="s">
        <v>3274</v>
      </c>
      <c r="AL1162" t="s">
        <v>3275</v>
      </c>
      <c r="AM1162" t="s">
        <v>3028</v>
      </c>
      <c r="AN1162" t="s">
        <v>3307</v>
      </c>
    </row>
    <row r="1163" spans="1:40" x14ac:dyDescent="0.25">
      <c r="A1163">
        <v>1007787608</v>
      </c>
      <c r="B1163">
        <v>16633</v>
      </c>
      <c r="C1163" t="s">
        <v>6961</v>
      </c>
      <c r="D1163" t="s">
        <v>3309</v>
      </c>
      <c r="E1163" s="8">
        <v>43544</v>
      </c>
      <c r="F1163" t="s">
        <v>3309</v>
      </c>
      <c r="G1163" t="s">
        <v>4024</v>
      </c>
      <c r="H1163" s="8">
        <v>45910</v>
      </c>
      <c r="I1163" s="8">
        <v>46254</v>
      </c>
      <c r="J1163" t="s">
        <v>3041</v>
      </c>
      <c r="K1163" s="8">
        <v>219512</v>
      </c>
      <c r="M1163">
        <v>220</v>
      </c>
      <c r="N1163">
        <v>100</v>
      </c>
      <c r="O1163" t="s">
        <v>4067</v>
      </c>
      <c r="P1163" t="s">
        <v>4055</v>
      </c>
      <c r="Q1163" t="s">
        <v>4027</v>
      </c>
      <c r="R1163" t="s">
        <v>6962</v>
      </c>
      <c r="S1163" t="s">
        <v>5907</v>
      </c>
      <c r="T1163" t="s">
        <v>4341</v>
      </c>
      <c r="U1163" t="s">
        <v>4438</v>
      </c>
      <c r="V1163" t="s">
        <v>4011</v>
      </c>
      <c r="W1163" t="s">
        <v>5909</v>
      </c>
      <c r="X1163" t="s">
        <v>3629</v>
      </c>
      <c r="Y1163" t="s">
        <v>4144</v>
      </c>
      <c r="Z1163" t="s">
        <v>3293</v>
      </c>
      <c r="AA1163" t="s">
        <v>4082</v>
      </c>
      <c r="AB1163" t="s">
        <v>4083</v>
      </c>
      <c r="AC1163" t="s">
        <v>5910</v>
      </c>
      <c r="AD1163" t="s">
        <v>4018</v>
      </c>
      <c r="AE1163" t="s">
        <v>3317</v>
      </c>
      <c r="AF1163" t="s">
        <v>3093</v>
      </c>
      <c r="AG1163" t="s">
        <v>3292</v>
      </c>
      <c r="AH1163" t="s">
        <v>3294</v>
      </c>
      <c r="AI1163" t="s">
        <v>3295</v>
      </c>
      <c r="AJ1163" t="s">
        <v>3296</v>
      </c>
      <c r="AK1163" t="s">
        <v>3318</v>
      </c>
      <c r="AL1163" t="s">
        <v>3275</v>
      </c>
      <c r="AM1163" t="s">
        <v>3318</v>
      </c>
      <c r="AN1163" t="s">
        <v>3319</v>
      </c>
    </row>
    <row r="1164" spans="1:40" x14ac:dyDescent="0.25">
      <c r="A1164">
        <v>79367011</v>
      </c>
      <c r="B1164">
        <v>16658</v>
      </c>
      <c r="C1164" t="s">
        <v>6957</v>
      </c>
      <c r="D1164" t="s">
        <v>4004</v>
      </c>
      <c r="E1164" s="8">
        <v>30662</v>
      </c>
      <c r="F1164" t="s">
        <v>4004</v>
      </c>
      <c r="G1164" t="s">
        <v>4024</v>
      </c>
      <c r="H1164" s="8">
        <v>45910</v>
      </c>
      <c r="I1164" s="8">
        <v>219512</v>
      </c>
      <c r="J1164" t="s">
        <v>3041</v>
      </c>
      <c r="K1164" s="8">
        <v>219512</v>
      </c>
      <c r="M1164">
        <v>220</v>
      </c>
      <c r="N1164">
        <v>100</v>
      </c>
      <c r="O1164" t="s">
        <v>4038</v>
      </c>
      <c r="P1164" t="s">
        <v>4055</v>
      </c>
      <c r="Q1164" t="s">
        <v>4007</v>
      </c>
      <c r="R1164" t="s">
        <v>6958</v>
      </c>
      <c r="S1164" t="s">
        <v>4029</v>
      </c>
      <c r="T1164" t="s">
        <v>3063</v>
      </c>
      <c r="U1164" t="s">
        <v>4063</v>
      </c>
      <c r="V1164" t="s">
        <v>4042</v>
      </c>
      <c r="W1164" t="s">
        <v>4043</v>
      </c>
      <c r="X1164" t="s">
        <v>4032</v>
      </c>
      <c r="Y1164" t="s">
        <v>4033</v>
      </c>
      <c r="Z1164" t="s">
        <v>3958</v>
      </c>
      <c r="AA1164" t="s">
        <v>4034</v>
      </c>
      <c r="AB1164" t="s">
        <v>4044</v>
      </c>
      <c r="AC1164" t="s">
        <v>4036</v>
      </c>
      <c r="AD1164" t="s">
        <v>4018</v>
      </c>
      <c r="AE1164" t="s">
        <v>3060</v>
      </c>
      <c r="AF1164" t="s">
        <v>3282</v>
      </c>
      <c r="AG1164" t="s">
        <v>3258</v>
      </c>
      <c r="AH1164" t="s">
        <v>2500</v>
      </c>
      <c r="AI1164" t="s">
        <v>3074</v>
      </c>
      <c r="AJ1164" t="s">
        <v>3959</v>
      </c>
      <c r="AK1164" t="s">
        <v>3274</v>
      </c>
      <c r="AL1164" t="s">
        <v>3275</v>
      </c>
      <c r="AM1164" t="s">
        <v>3028</v>
      </c>
      <c r="AN1164" t="s">
        <v>3063</v>
      </c>
    </row>
    <row r="1165" spans="1:40" x14ac:dyDescent="0.25">
      <c r="A1165">
        <v>1087188569</v>
      </c>
      <c r="B1165">
        <v>16662</v>
      </c>
      <c r="C1165" t="s">
        <v>6959</v>
      </c>
      <c r="D1165" t="s">
        <v>4895</v>
      </c>
      <c r="E1165" s="8">
        <v>40114</v>
      </c>
      <c r="F1165" t="s">
        <v>4895</v>
      </c>
      <c r="G1165" t="s">
        <v>4024</v>
      </c>
      <c r="H1165" s="8">
        <v>45910</v>
      </c>
      <c r="I1165" s="8">
        <v>219512</v>
      </c>
      <c r="J1165" t="s">
        <v>3041</v>
      </c>
      <c r="K1165" s="8">
        <v>219512</v>
      </c>
      <c r="M1165">
        <v>220</v>
      </c>
      <c r="N1165">
        <v>100</v>
      </c>
      <c r="O1165" t="s">
        <v>4038</v>
      </c>
      <c r="P1165" t="s">
        <v>4086</v>
      </c>
      <c r="Q1165" t="s">
        <v>4027</v>
      </c>
      <c r="R1165" t="s">
        <v>6960</v>
      </c>
      <c r="S1165" t="s">
        <v>5169</v>
      </c>
      <c r="T1165" t="s">
        <v>3059</v>
      </c>
      <c r="U1165" t="s">
        <v>5012</v>
      </c>
      <c r="V1165" t="s">
        <v>4356</v>
      </c>
      <c r="W1165" t="s">
        <v>4043</v>
      </c>
      <c r="X1165" t="s">
        <v>3270</v>
      </c>
      <c r="Y1165" t="s">
        <v>4238</v>
      </c>
      <c r="Z1165" t="s">
        <v>3272</v>
      </c>
      <c r="AA1165" t="s">
        <v>4348</v>
      </c>
      <c r="AB1165" t="s">
        <v>4322</v>
      </c>
      <c r="AC1165" t="s">
        <v>4036</v>
      </c>
      <c r="AD1165" t="s">
        <v>4018</v>
      </c>
      <c r="AE1165" t="s">
        <v>3060</v>
      </c>
      <c r="AF1165" t="s">
        <v>3271</v>
      </c>
      <c r="AG1165" t="s">
        <v>3265</v>
      </c>
      <c r="AH1165" t="s">
        <v>797</v>
      </c>
      <c r="AI1165" t="s">
        <v>3048</v>
      </c>
      <c r="AJ1165" t="s">
        <v>3273</v>
      </c>
      <c r="AK1165" t="s">
        <v>3274</v>
      </c>
      <c r="AL1165" t="s">
        <v>3275</v>
      </c>
      <c r="AM1165" t="s">
        <v>3028</v>
      </c>
      <c r="AN1165" t="s">
        <v>3063</v>
      </c>
    </row>
    <row r="1166" spans="1:40" x14ac:dyDescent="0.25">
      <c r="A1166">
        <v>1066727537</v>
      </c>
      <c r="B1166">
        <v>16610</v>
      </c>
      <c r="C1166" t="s">
        <v>6972</v>
      </c>
      <c r="D1166" t="s">
        <v>6973</v>
      </c>
      <c r="E1166" s="8">
        <v>39007</v>
      </c>
      <c r="F1166" t="s">
        <v>3309</v>
      </c>
      <c r="G1166" t="s">
        <v>4024</v>
      </c>
      <c r="H1166" s="8">
        <v>45911</v>
      </c>
      <c r="I1166" s="8">
        <v>46275</v>
      </c>
      <c r="J1166" t="s">
        <v>3041</v>
      </c>
      <c r="K1166" s="8">
        <v>219512</v>
      </c>
      <c r="M1166">
        <v>220</v>
      </c>
      <c r="N1166">
        <v>100</v>
      </c>
      <c r="O1166" t="s">
        <v>4038</v>
      </c>
      <c r="P1166" t="s">
        <v>4086</v>
      </c>
      <c r="Q1166" t="s">
        <v>4147</v>
      </c>
      <c r="R1166" t="s">
        <v>6974</v>
      </c>
      <c r="S1166" t="s">
        <v>4140</v>
      </c>
      <c r="T1166" t="s">
        <v>3063</v>
      </c>
      <c r="U1166" t="s">
        <v>4438</v>
      </c>
      <c r="V1166" t="s">
        <v>4042</v>
      </c>
      <c r="W1166" t="s">
        <v>4190</v>
      </c>
      <c r="X1166" t="s">
        <v>3574</v>
      </c>
      <c r="Y1166" t="s">
        <v>4258</v>
      </c>
      <c r="Z1166" t="s">
        <v>3305</v>
      </c>
      <c r="AA1166" t="s">
        <v>4096</v>
      </c>
      <c r="AB1166" t="s">
        <v>4097</v>
      </c>
      <c r="AC1166" t="s">
        <v>4036</v>
      </c>
      <c r="AD1166" t="s">
        <v>4018</v>
      </c>
      <c r="AE1166" t="s">
        <v>3060</v>
      </c>
      <c r="AF1166" t="s">
        <v>3575</v>
      </c>
      <c r="AG1166" t="s">
        <v>3309</v>
      </c>
      <c r="AH1166" t="s">
        <v>815</v>
      </c>
      <c r="AI1166" t="s">
        <v>3074</v>
      </c>
      <c r="AJ1166" t="s">
        <v>3306</v>
      </c>
      <c r="AK1166" t="s">
        <v>3274</v>
      </c>
      <c r="AL1166" t="s">
        <v>3275</v>
      </c>
      <c r="AM1166" t="s">
        <v>3028</v>
      </c>
      <c r="AN1166" t="s">
        <v>3063</v>
      </c>
    </row>
    <row r="1167" spans="1:40" x14ac:dyDescent="0.25">
      <c r="A1167">
        <v>1110539898</v>
      </c>
      <c r="B1167">
        <v>16616</v>
      </c>
      <c r="C1167" t="s">
        <v>6965</v>
      </c>
      <c r="D1167" t="s">
        <v>3309</v>
      </c>
      <c r="E1167" s="8">
        <v>40826</v>
      </c>
      <c r="F1167" t="s">
        <v>3309</v>
      </c>
      <c r="G1167" t="s">
        <v>4024</v>
      </c>
      <c r="H1167" s="8">
        <v>45911</v>
      </c>
      <c r="I1167" s="8">
        <v>46275</v>
      </c>
      <c r="J1167" t="s">
        <v>3041</v>
      </c>
      <c r="K1167" s="8">
        <v>219512</v>
      </c>
      <c r="M1167">
        <v>220</v>
      </c>
      <c r="N1167">
        <v>100</v>
      </c>
      <c r="O1167" t="s">
        <v>4038</v>
      </c>
      <c r="P1167" t="s">
        <v>4055</v>
      </c>
      <c r="Q1167" t="s">
        <v>4027</v>
      </c>
      <c r="R1167" t="s">
        <v>6966</v>
      </c>
      <c r="S1167" t="s">
        <v>4140</v>
      </c>
      <c r="T1167" t="s">
        <v>3063</v>
      </c>
      <c r="U1167" t="s">
        <v>4438</v>
      </c>
      <c r="V1167" t="s">
        <v>4042</v>
      </c>
      <c r="W1167" t="s">
        <v>4190</v>
      </c>
      <c r="X1167" t="s">
        <v>3574</v>
      </c>
      <c r="Y1167" t="s">
        <v>4258</v>
      </c>
      <c r="Z1167" t="s">
        <v>4116</v>
      </c>
      <c r="AA1167" t="s">
        <v>4117</v>
      </c>
      <c r="AB1167" t="s">
        <v>4097</v>
      </c>
      <c r="AC1167" t="s">
        <v>4036</v>
      </c>
      <c r="AD1167" t="s">
        <v>4018</v>
      </c>
      <c r="AE1167" t="s">
        <v>3060</v>
      </c>
      <c r="AF1167" t="s">
        <v>3575</v>
      </c>
      <c r="AG1167" t="s">
        <v>3309</v>
      </c>
      <c r="AH1167" t="s">
        <v>815</v>
      </c>
      <c r="AI1167" t="s">
        <v>3074</v>
      </c>
      <c r="AJ1167" t="s">
        <v>4119</v>
      </c>
      <c r="AK1167" t="s">
        <v>3274</v>
      </c>
      <c r="AL1167" t="s">
        <v>3275</v>
      </c>
      <c r="AM1167" t="s">
        <v>3028</v>
      </c>
      <c r="AN1167" t="s">
        <v>3063</v>
      </c>
    </row>
    <row r="1168" spans="1:40" x14ac:dyDescent="0.25">
      <c r="A1168">
        <v>1116245634</v>
      </c>
      <c r="B1168">
        <v>16619</v>
      </c>
      <c r="C1168" t="s">
        <v>6970</v>
      </c>
      <c r="D1168" t="s">
        <v>3298</v>
      </c>
      <c r="E1168" s="8">
        <v>44375</v>
      </c>
      <c r="F1168" t="s">
        <v>3298</v>
      </c>
      <c r="G1168" t="s">
        <v>4024</v>
      </c>
      <c r="H1168" s="8">
        <v>45911</v>
      </c>
      <c r="I1168" s="8">
        <v>46275</v>
      </c>
      <c r="J1168" t="s">
        <v>3041</v>
      </c>
      <c r="K1168" s="8">
        <v>219512</v>
      </c>
      <c r="M1168">
        <v>220</v>
      </c>
      <c r="N1168">
        <v>100</v>
      </c>
      <c r="O1168" t="s">
        <v>4067</v>
      </c>
      <c r="P1168" t="s">
        <v>4086</v>
      </c>
      <c r="Q1168" t="s">
        <v>4027</v>
      </c>
      <c r="R1168" t="s">
        <v>6971</v>
      </c>
      <c r="S1168" t="s">
        <v>4140</v>
      </c>
      <c r="T1168" t="s">
        <v>3063</v>
      </c>
      <c r="U1168" t="s">
        <v>4114</v>
      </c>
      <c r="V1168" t="s">
        <v>4042</v>
      </c>
      <c r="W1168" t="s">
        <v>4190</v>
      </c>
      <c r="X1168" t="s">
        <v>3303</v>
      </c>
      <c r="Y1168" t="s">
        <v>4115</v>
      </c>
      <c r="Z1168" t="s">
        <v>3305</v>
      </c>
      <c r="AA1168" t="s">
        <v>4096</v>
      </c>
      <c r="AB1168" t="s">
        <v>4118</v>
      </c>
      <c r="AC1168" t="s">
        <v>4036</v>
      </c>
      <c r="AD1168" t="s">
        <v>4018</v>
      </c>
      <c r="AE1168" t="s">
        <v>3060</v>
      </c>
      <c r="AF1168" t="s">
        <v>3304</v>
      </c>
      <c r="AG1168" t="s">
        <v>3298</v>
      </c>
      <c r="AH1168" t="s">
        <v>815</v>
      </c>
      <c r="AI1168" t="s">
        <v>3074</v>
      </c>
      <c r="AJ1168" t="s">
        <v>3306</v>
      </c>
      <c r="AK1168" t="s">
        <v>3274</v>
      </c>
      <c r="AL1168" t="s">
        <v>3275</v>
      </c>
      <c r="AM1168" t="s">
        <v>3028</v>
      </c>
      <c r="AN1168" t="s">
        <v>3063</v>
      </c>
    </row>
    <row r="1169" spans="1:40" x14ac:dyDescent="0.25">
      <c r="A1169">
        <v>1052414447</v>
      </c>
      <c r="B1169">
        <v>16634</v>
      </c>
      <c r="C1169" t="s">
        <v>6967</v>
      </c>
      <c r="D1169" t="s">
        <v>4216</v>
      </c>
      <c r="E1169" s="8">
        <v>42709</v>
      </c>
      <c r="F1169" t="s">
        <v>4004</v>
      </c>
      <c r="G1169" t="s">
        <v>4024</v>
      </c>
      <c r="H1169" s="8">
        <v>45911</v>
      </c>
      <c r="I1169" s="8">
        <v>46275</v>
      </c>
      <c r="J1169" t="s">
        <v>3041</v>
      </c>
      <c r="K1169" s="8">
        <v>219512</v>
      </c>
      <c r="M1169">
        <v>220</v>
      </c>
      <c r="N1169">
        <v>100</v>
      </c>
      <c r="O1169" t="s">
        <v>4038</v>
      </c>
      <c r="P1169" t="s">
        <v>4006</v>
      </c>
      <c r="Q1169" t="s">
        <v>4027</v>
      </c>
      <c r="R1169" t="s">
        <v>6968</v>
      </c>
      <c r="S1169" t="s">
        <v>6969</v>
      </c>
      <c r="T1169" t="s">
        <v>4079</v>
      </c>
      <c r="U1169" t="s">
        <v>4063</v>
      </c>
      <c r="V1169" t="s">
        <v>4011</v>
      </c>
      <c r="W1169" t="s">
        <v>4190</v>
      </c>
      <c r="X1169" t="s">
        <v>5896</v>
      </c>
      <c r="Y1169" t="s">
        <v>5897</v>
      </c>
      <c r="Z1169" t="s">
        <v>3293</v>
      </c>
      <c r="AA1169" t="s">
        <v>4082</v>
      </c>
      <c r="AB1169" t="s">
        <v>4083</v>
      </c>
      <c r="AC1169" t="s">
        <v>4017</v>
      </c>
      <c r="AD1169" t="s">
        <v>4018</v>
      </c>
      <c r="AE1169" t="s">
        <v>5898</v>
      </c>
      <c r="AF1169" t="s">
        <v>3093</v>
      </c>
      <c r="AG1169" t="s">
        <v>3292</v>
      </c>
      <c r="AH1169" t="s">
        <v>3294</v>
      </c>
      <c r="AI1169" t="s">
        <v>3295</v>
      </c>
      <c r="AJ1169" t="s">
        <v>3296</v>
      </c>
      <c r="AK1169" t="s">
        <v>3285</v>
      </c>
      <c r="AL1169" t="s">
        <v>3275</v>
      </c>
      <c r="AM1169" t="s">
        <v>3242</v>
      </c>
      <c r="AN1169" t="s">
        <v>3055</v>
      </c>
    </row>
    <row r="1170" spans="1:40" x14ac:dyDescent="0.25">
      <c r="A1170">
        <v>52915967</v>
      </c>
      <c r="B1170">
        <v>16657</v>
      </c>
      <c r="C1170" t="s">
        <v>6963</v>
      </c>
      <c r="D1170" t="s">
        <v>4004</v>
      </c>
      <c r="E1170" s="8">
        <v>37480</v>
      </c>
      <c r="F1170" t="s">
        <v>4004</v>
      </c>
      <c r="G1170" t="s">
        <v>4024</v>
      </c>
      <c r="H1170" s="8">
        <v>45911</v>
      </c>
      <c r="I1170" s="8">
        <v>219512</v>
      </c>
      <c r="J1170" t="s">
        <v>3041</v>
      </c>
      <c r="K1170" s="8">
        <v>219512</v>
      </c>
      <c r="M1170">
        <v>220</v>
      </c>
      <c r="N1170">
        <v>100</v>
      </c>
      <c r="O1170" t="s">
        <v>4025</v>
      </c>
      <c r="P1170" t="s">
        <v>4006</v>
      </c>
      <c r="Q1170" t="s">
        <v>4027</v>
      </c>
      <c r="R1170" t="s">
        <v>6964</v>
      </c>
      <c r="S1170" t="s">
        <v>3956</v>
      </c>
      <c r="T1170" t="s">
        <v>3085</v>
      </c>
      <c r="U1170" t="s">
        <v>4063</v>
      </c>
      <c r="V1170" t="s">
        <v>4575</v>
      </c>
      <c r="W1170" t="s">
        <v>4043</v>
      </c>
      <c r="X1170" t="s">
        <v>3957</v>
      </c>
      <c r="Y1170" t="s">
        <v>6376</v>
      </c>
      <c r="Z1170" t="s">
        <v>3958</v>
      </c>
      <c r="AA1170" t="s">
        <v>4034</v>
      </c>
      <c r="AB1170" t="s">
        <v>4044</v>
      </c>
      <c r="AC1170" t="s">
        <v>4017</v>
      </c>
      <c r="AD1170" t="s">
        <v>4018</v>
      </c>
      <c r="AE1170" t="s">
        <v>3080</v>
      </c>
      <c r="AF1170" t="s">
        <v>3282</v>
      </c>
      <c r="AG1170" t="s">
        <v>3258</v>
      </c>
      <c r="AH1170" t="s">
        <v>2500</v>
      </c>
      <c r="AI1170" t="s">
        <v>3074</v>
      </c>
      <c r="AJ1170" t="s">
        <v>3959</v>
      </c>
      <c r="AK1170" t="s">
        <v>3285</v>
      </c>
      <c r="AL1170" t="s">
        <v>3275</v>
      </c>
      <c r="AM1170" t="s">
        <v>3081</v>
      </c>
      <c r="AN1170" t="s">
        <v>3307</v>
      </c>
    </row>
    <row r="1171" spans="1:40" x14ac:dyDescent="0.25">
      <c r="A1171">
        <v>1143965784</v>
      </c>
      <c r="B1171">
        <v>16621</v>
      </c>
      <c r="C1171" t="s">
        <v>6975</v>
      </c>
      <c r="D1171" t="s">
        <v>3298</v>
      </c>
      <c r="E1171" s="8">
        <v>41099</v>
      </c>
      <c r="F1171" t="s">
        <v>3298</v>
      </c>
      <c r="G1171" t="s">
        <v>4024</v>
      </c>
      <c r="H1171" s="8">
        <v>45912</v>
      </c>
      <c r="I1171" s="8">
        <v>46276</v>
      </c>
      <c r="J1171" t="s">
        <v>3041</v>
      </c>
      <c r="K1171" s="8">
        <v>219512</v>
      </c>
      <c r="M1171">
        <v>220</v>
      </c>
      <c r="N1171">
        <v>100</v>
      </c>
      <c r="O1171" t="s">
        <v>4067</v>
      </c>
      <c r="P1171" t="s">
        <v>4006</v>
      </c>
      <c r="Q1171" t="s">
        <v>4076</v>
      </c>
      <c r="R1171" t="s">
        <v>6976</v>
      </c>
      <c r="S1171" t="s">
        <v>4140</v>
      </c>
      <c r="T1171" t="s">
        <v>3063</v>
      </c>
      <c r="U1171" t="s">
        <v>4114</v>
      </c>
      <c r="V1171" t="s">
        <v>4042</v>
      </c>
      <c r="W1171" t="s">
        <v>4190</v>
      </c>
      <c r="X1171" t="s">
        <v>3303</v>
      </c>
      <c r="Y1171" t="s">
        <v>4115</v>
      </c>
      <c r="Z1171" t="s">
        <v>3305</v>
      </c>
      <c r="AA1171" t="s">
        <v>4096</v>
      </c>
      <c r="AB1171" t="s">
        <v>4118</v>
      </c>
      <c r="AC1171" t="s">
        <v>4036</v>
      </c>
      <c r="AD1171" t="s">
        <v>4018</v>
      </c>
      <c r="AE1171" t="s">
        <v>3060</v>
      </c>
      <c r="AF1171" t="s">
        <v>3304</v>
      </c>
      <c r="AG1171" t="s">
        <v>3298</v>
      </c>
      <c r="AH1171" t="s">
        <v>815</v>
      </c>
      <c r="AI1171" t="s">
        <v>3074</v>
      </c>
      <c r="AJ1171" t="s">
        <v>3306</v>
      </c>
      <c r="AK1171" t="s">
        <v>3274</v>
      </c>
      <c r="AL1171" t="s">
        <v>3275</v>
      </c>
      <c r="AM1171" t="s">
        <v>3028</v>
      </c>
      <c r="AN1171" t="s">
        <v>3063</v>
      </c>
    </row>
    <row r="1172" spans="1:40" x14ac:dyDescent="0.25">
      <c r="A1172">
        <v>1116271165</v>
      </c>
      <c r="B1172">
        <v>16652</v>
      </c>
      <c r="C1172" t="s">
        <v>6977</v>
      </c>
      <c r="D1172" t="s">
        <v>3440</v>
      </c>
      <c r="E1172" s="8">
        <v>41751</v>
      </c>
      <c r="F1172" t="s">
        <v>3440</v>
      </c>
      <c r="G1172" t="s">
        <v>4024</v>
      </c>
      <c r="H1172" s="8">
        <v>45915</v>
      </c>
      <c r="I1172" s="8">
        <v>219512</v>
      </c>
      <c r="J1172" t="s">
        <v>3041</v>
      </c>
      <c r="K1172" s="8">
        <v>219512</v>
      </c>
      <c r="M1172">
        <v>220</v>
      </c>
      <c r="N1172">
        <v>100</v>
      </c>
      <c r="O1172" t="s">
        <v>4038</v>
      </c>
      <c r="P1172" t="s">
        <v>4006</v>
      </c>
      <c r="Q1172" t="s">
        <v>4027</v>
      </c>
      <c r="R1172" t="s">
        <v>6978</v>
      </c>
      <c r="S1172" t="s">
        <v>5169</v>
      </c>
      <c r="T1172" t="s">
        <v>3059</v>
      </c>
      <c r="U1172" t="s">
        <v>4114</v>
      </c>
      <c r="V1172" t="s">
        <v>4356</v>
      </c>
      <c r="W1172" t="s">
        <v>4043</v>
      </c>
      <c r="X1172" t="s">
        <v>3270</v>
      </c>
      <c r="Y1172" t="s">
        <v>4238</v>
      </c>
      <c r="Z1172" t="s">
        <v>3272</v>
      </c>
      <c r="AA1172" t="s">
        <v>4348</v>
      </c>
      <c r="AB1172" t="s">
        <v>4322</v>
      </c>
      <c r="AC1172" t="s">
        <v>4036</v>
      </c>
      <c r="AD1172" t="s">
        <v>4018</v>
      </c>
      <c r="AE1172" t="s">
        <v>3060</v>
      </c>
      <c r="AF1172" t="s">
        <v>3271</v>
      </c>
      <c r="AG1172" t="s">
        <v>3265</v>
      </c>
      <c r="AH1172" t="s">
        <v>797</v>
      </c>
      <c r="AI1172" t="s">
        <v>3048</v>
      </c>
      <c r="AJ1172" t="s">
        <v>3273</v>
      </c>
      <c r="AK1172" t="s">
        <v>3274</v>
      </c>
      <c r="AL1172" t="s">
        <v>3275</v>
      </c>
      <c r="AM1172" t="s">
        <v>3028</v>
      </c>
      <c r="AN1172" t="s">
        <v>3063</v>
      </c>
    </row>
    <row r="1173" spans="1:40" x14ac:dyDescent="0.25">
      <c r="A1173">
        <v>1004608611</v>
      </c>
      <c r="B1173">
        <v>16669</v>
      </c>
      <c r="C1173" t="s">
        <v>6979</v>
      </c>
      <c r="D1173" t="s">
        <v>4895</v>
      </c>
      <c r="E1173" s="8">
        <v>39452</v>
      </c>
      <c r="F1173" t="s">
        <v>4895</v>
      </c>
      <c r="G1173" t="s">
        <v>4024</v>
      </c>
      <c r="H1173" s="8">
        <v>45917</v>
      </c>
      <c r="I1173" s="8">
        <v>219512</v>
      </c>
      <c r="J1173" t="s">
        <v>3041</v>
      </c>
      <c r="K1173" s="8">
        <v>219512</v>
      </c>
      <c r="M1173">
        <v>220</v>
      </c>
      <c r="N1173">
        <v>100</v>
      </c>
      <c r="O1173" t="s">
        <v>4038</v>
      </c>
      <c r="P1173" t="s">
        <v>4086</v>
      </c>
      <c r="Q1173" t="s">
        <v>4027</v>
      </c>
      <c r="R1173" t="s">
        <v>6980</v>
      </c>
      <c r="S1173" t="s">
        <v>5176</v>
      </c>
      <c r="T1173" t="s">
        <v>3059</v>
      </c>
      <c r="U1173" t="s">
        <v>5012</v>
      </c>
      <c r="V1173" t="s">
        <v>4356</v>
      </c>
      <c r="W1173" t="s">
        <v>4043</v>
      </c>
      <c r="X1173" t="s">
        <v>3270</v>
      </c>
      <c r="Y1173" t="s">
        <v>4238</v>
      </c>
      <c r="Z1173" t="s">
        <v>3272</v>
      </c>
      <c r="AA1173" t="s">
        <v>4348</v>
      </c>
      <c r="AB1173" t="s">
        <v>4322</v>
      </c>
      <c r="AC1173" t="s">
        <v>4036</v>
      </c>
      <c r="AD1173" t="s">
        <v>4018</v>
      </c>
      <c r="AE1173" t="s">
        <v>3060</v>
      </c>
      <c r="AF1173" t="s">
        <v>3271</v>
      </c>
      <c r="AG1173" t="s">
        <v>3265</v>
      </c>
      <c r="AH1173" t="s">
        <v>797</v>
      </c>
      <c r="AI1173" t="s">
        <v>3048</v>
      </c>
      <c r="AJ1173" t="s">
        <v>3273</v>
      </c>
      <c r="AK1173" t="s">
        <v>3274</v>
      </c>
      <c r="AL1173" t="s">
        <v>3275</v>
      </c>
      <c r="AM1173" t="s">
        <v>3028</v>
      </c>
      <c r="AN1173" t="s">
        <v>3063</v>
      </c>
    </row>
    <row r="1174" spans="1:40" x14ac:dyDescent="0.25">
      <c r="A1174">
        <v>1040748100</v>
      </c>
      <c r="B1174">
        <v>16672</v>
      </c>
      <c r="C1174" t="s">
        <v>6981</v>
      </c>
      <c r="D1174" t="s">
        <v>5590</v>
      </c>
      <c r="E1174" s="8">
        <v>41164</v>
      </c>
      <c r="F1174" t="s">
        <v>3265</v>
      </c>
      <c r="G1174" t="s">
        <v>4024</v>
      </c>
      <c r="H1174" s="8">
        <v>45918</v>
      </c>
      <c r="I1174" s="8">
        <v>219512</v>
      </c>
      <c r="J1174" t="s">
        <v>3041</v>
      </c>
      <c r="K1174" s="8">
        <v>219512</v>
      </c>
      <c r="M1174">
        <v>220</v>
      </c>
      <c r="N1174">
        <v>100</v>
      </c>
      <c r="O1174" t="s">
        <v>4025</v>
      </c>
      <c r="P1174" t="s">
        <v>4177</v>
      </c>
      <c r="Q1174" t="s">
        <v>4027</v>
      </c>
      <c r="R1174" t="s">
        <v>6982</v>
      </c>
      <c r="S1174" t="s">
        <v>5417</v>
      </c>
      <c r="T1174" t="s">
        <v>3059</v>
      </c>
      <c r="U1174" t="s">
        <v>4049</v>
      </c>
      <c r="V1174" t="s">
        <v>4356</v>
      </c>
      <c r="W1174" t="s">
        <v>4043</v>
      </c>
      <c r="X1174" t="s">
        <v>3270</v>
      </c>
      <c r="Y1174" t="s">
        <v>4238</v>
      </c>
      <c r="Z1174" t="s">
        <v>3272</v>
      </c>
      <c r="AA1174" t="s">
        <v>4348</v>
      </c>
      <c r="AB1174" t="s">
        <v>4322</v>
      </c>
      <c r="AC1174" t="s">
        <v>4036</v>
      </c>
      <c r="AD1174" t="s">
        <v>4018</v>
      </c>
      <c r="AE1174" t="s">
        <v>3060</v>
      </c>
      <c r="AF1174" t="s">
        <v>3271</v>
      </c>
      <c r="AG1174" t="s">
        <v>3265</v>
      </c>
      <c r="AH1174" t="s">
        <v>797</v>
      </c>
      <c r="AI1174" t="s">
        <v>3048</v>
      </c>
      <c r="AJ1174" t="s">
        <v>3273</v>
      </c>
      <c r="AK1174" t="s">
        <v>3274</v>
      </c>
      <c r="AL1174" t="s">
        <v>3275</v>
      </c>
      <c r="AM1174" t="s">
        <v>3028</v>
      </c>
      <c r="AN1174" t="s">
        <v>3063</v>
      </c>
    </row>
    <row r="1175" spans="1:40" x14ac:dyDescent="0.25">
      <c r="A1175">
        <v>1143990281</v>
      </c>
      <c r="B1175">
        <v>16678</v>
      </c>
      <c r="C1175" t="s">
        <v>6983</v>
      </c>
      <c r="D1175" t="s">
        <v>3298</v>
      </c>
      <c r="E1175" s="8">
        <v>42376</v>
      </c>
      <c r="F1175" t="s">
        <v>3298</v>
      </c>
      <c r="G1175" t="s">
        <v>4024</v>
      </c>
      <c r="H1175" s="8">
        <v>45919</v>
      </c>
      <c r="I1175" s="8">
        <v>219512</v>
      </c>
      <c r="J1175" t="s">
        <v>3041</v>
      </c>
      <c r="K1175" s="8">
        <v>219512</v>
      </c>
      <c r="M1175">
        <v>220</v>
      </c>
      <c r="N1175">
        <v>100</v>
      </c>
      <c r="O1175" t="s">
        <v>4067</v>
      </c>
      <c r="P1175" t="s">
        <v>4142</v>
      </c>
      <c r="Q1175" t="s">
        <v>4027</v>
      </c>
      <c r="R1175" t="s">
        <v>6984</v>
      </c>
      <c r="S1175" t="s">
        <v>6396</v>
      </c>
      <c r="T1175" t="s">
        <v>3085</v>
      </c>
      <c r="U1175" t="s">
        <v>4114</v>
      </c>
      <c r="V1175" t="s">
        <v>4011</v>
      </c>
      <c r="W1175" t="s">
        <v>4043</v>
      </c>
      <c r="X1175" t="s">
        <v>3303</v>
      </c>
      <c r="Y1175" t="s">
        <v>4115</v>
      </c>
      <c r="Z1175" t="s">
        <v>4506</v>
      </c>
      <c r="AA1175" t="s">
        <v>4507</v>
      </c>
      <c r="AB1175" t="s">
        <v>4118</v>
      </c>
      <c r="AC1175" t="s">
        <v>4017</v>
      </c>
      <c r="AD1175" t="s">
        <v>4018</v>
      </c>
      <c r="AE1175" t="s">
        <v>3060</v>
      </c>
      <c r="AF1175" t="s">
        <v>3304</v>
      </c>
      <c r="AG1175" t="s">
        <v>3298</v>
      </c>
      <c r="AH1175" t="s">
        <v>815</v>
      </c>
      <c r="AI1175" t="s">
        <v>3074</v>
      </c>
      <c r="AJ1175" t="s">
        <v>4508</v>
      </c>
      <c r="AK1175" t="s">
        <v>3274</v>
      </c>
      <c r="AL1175" t="s">
        <v>3275</v>
      </c>
      <c r="AM1175" t="s">
        <v>3028</v>
      </c>
      <c r="AN1175" t="s">
        <v>3307</v>
      </c>
    </row>
    <row r="1176" spans="1:40" x14ac:dyDescent="0.25">
      <c r="A1176">
        <v>1035521918</v>
      </c>
      <c r="B1176">
        <v>16682</v>
      </c>
      <c r="C1176" t="s">
        <v>6985</v>
      </c>
      <c r="D1176" t="s">
        <v>6986</v>
      </c>
      <c r="E1176" s="8">
        <v>41438</v>
      </c>
      <c r="F1176" t="s">
        <v>3265</v>
      </c>
      <c r="G1176" t="s">
        <v>4024</v>
      </c>
      <c r="H1176" s="8">
        <v>45920</v>
      </c>
      <c r="I1176" s="8">
        <v>219512</v>
      </c>
      <c r="J1176" t="s">
        <v>3041</v>
      </c>
      <c r="K1176" s="8">
        <v>219512</v>
      </c>
      <c r="M1176">
        <v>220</v>
      </c>
      <c r="N1176">
        <v>100</v>
      </c>
      <c r="O1176" t="s">
        <v>4038</v>
      </c>
      <c r="P1176" t="s">
        <v>4086</v>
      </c>
      <c r="Q1176" t="s">
        <v>4027</v>
      </c>
      <c r="R1176" t="s">
        <v>6987</v>
      </c>
      <c r="S1176" t="s">
        <v>5169</v>
      </c>
      <c r="T1176" t="s">
        <v>3059</v>
      </c>
      <c r="U1176" t="s">
        <v>4049</v>
      </c>
      <c r="V1176" t="s">
        <v>4356</v>
      </c>
      <c r="W1176" t="s">
        <v>4043</v>
      </c>
      <c r="X1176" t="s">
        <v>3270</v>
      </c>
      <c r="Y1176" t="s">
        <v>4238</v>
      </c>
      <c r="Z1176" t="s">
        <v>3272</v>
      </c>
      <c r="AA1176" t="s">
        <v>4348</v>
      </c>
      <c r="AB1176" t="s">
        <v>4322</v>
      </c>
      <c r="AC1176" t="s">
        <v>4036</v>
      </c>
      <c r="AD1176" t="s">
        <v>4018</v>
      </c>
      <c r="AE1176" t="s">
        <v>3060</v>
      </c>
      <c r="AF1176" t="s">
        <v>3271</v>
      </c>
      <c r="AG1176" t="s">
        <v>3265</v>
      </c>
      <c r="AH1176" t="s">
        <v>797</v>
      </c>
      <c r="AI1176" t="s">
        <v>3048</v>
      </c>
      <c r="AJ1176" t="s">
        <v>3273</v>
      </c>
      <c r="AK1176" t="s">
        <v>3274</v>
      </c>
      <c r="AL1176" t="s">
        <v>3275</v>
      </c>
      <c r="AM1176" t="s">
        <v>3028</v>
      </c>
      <c r="AN1176" t="s">
        <v>3063</v>
      </c>
    </row>
    <row r="1177" spans="1:40" x14ac:dyDescent="0.25">
      <c r="A1177">
        <v>1090501275</v>
      </c>
      <c r="B1177">
        <v>16685</v>
      </c>
      <c r="C1177" t="s">
        <v>6988</v>
      </c>
      <c r="D1177" t="s">
        <v>4350</v>
      </c>
      <c r="E1177" s="8">
        <v>41968</v>
      </c>
      <c r="F1177" t="s">
        <v>4004</v>
      </c>
      <c r="G1177" t="s">
        <v>4024</v>
      </c>
      <c r="H1177" s="8">
        <v>45922</v>
      </c>
      <c r="I1177" s="8">
        <v>46286</v>
      </c>
      <c r="J1177" t="s">
        <v>3041</v>
      </c>
      <c r="K1177" s="8">
        <v>219512</v>
      </c>
      <c r="M1177">
        <v>220</v>
      </c>
      <c r="N1177">
        <v>100</v>
      </c>
      <c r="O1177" t="s">
        <v>4067</v>
      </c>
      <c r="P1177" t="s">
        <v>4006</v>
      </c>
      <c r="Q1177" t="s">
        <v>4027</v>
      </c>
      <c r="R1177" t="s">
        <v>6989</v>
      </c>
      <c r="S1177" t="s">
        <v>3289</v>
      </c>
      <c r="T1177" t="s">
        <v>4079</v>
      </c>
      <c r="U1177" t="s">
        <v>4063</v>
      </c>
      <c r="V1177" t="s">
        <v>4011</v>
      </c>
      <c r="W1177" t="s">
        <v>4190</v>
      </c>
      <c r="X1177" t="s">
        <v>3290</v>
      </c>
      <c r="Y1177" t="s">
        <v>4300</v>
      </c>
      <c r="Z1177" t="s">
        <v>3293</v>
      </c>
      <c r="AA1177" t="s">
        <v>4082</v>
      </c>
      <c r="AB1177" t="s">
        <v>4083</v>
      </c>
      <c r="AC1177" t="s">
        <v>4017</v>
      </c>
      <c r="AD1177" t="s">
        <v>4018</v>
      </c>
      <c r="AE1177" t="s">
        <v>3291</v>
      </c>
      <c r="AF1177" t="s">
        <v>3093</v>
      </c>
      <c r="AG1177" t="s">
        <v>3292</v>
      </c>
      <c r="AH1177" t="s">
        <v>3294</v>
      </c>
      <c r="AI1177" t="s">
        <v>3295</v>
      </c>
      <c r="AJ1177" t="s">
        <v>3296</v>
      </c>
      <c r="AK1177" t="s">
        <v>3285</v>
      </c>
      <c r="AL1177" t="s">
        <v>3275</v>
      </c>
      <c r="AM1177" t="s">
        <v>3046</v>
      </c>
      <c r="AN1177" t="s">
        <v>3055</v>
      </c>
    </row>
    <row r="1178" spans="1:40" x14ac:dyDescent="0.25">
      <c r="A1178">
        <v>79853924</v>
      </c>
      <c r="B1178">
        <v>16693</v>
      </c>
      <c r="C1178" t="s">
        <v>6990</v>
      </c>
      <c r="D1178" t="s">
        <v>4004</v>
      </c>
      <c r="E1178" s="8">
        <v>35204</v>
      </c>
      <c r="F1178" t="s">
        <v>4004</v>
      </c>
      <c r="G1178" t="s">
        <v>4024</v>
      </c>
      <c r="H1178" s="8">
        <v>45922</v>
      </c>
      <c r="I1178" s="8">
        <v>219512</v>
      </c>
      <c r="J1178" t="s">
        <v>3041</v>
      </c>
      <c r="K1178" s="8">
        <v>219512</v>
      </c>
      <c r="M1178">
        <v>220</v>
      </c>
      <c r="N1178">
        <v>100</v>
      </c>
      <c r="O1178" t="s">
        <v>4025</v>
      </c>
      <c r="P1178" t="s">
        <v>4006</v>
      </c>
      <c r="Q1178" t="s">
        <v>4027</v>
      </c>
      <c r="R1178" t="s">
        <v>11301</v>
      </c>
      <c r="S1178" t="s">
        <v>4029</v>
      </c>
      <c r="T1178" t="s">
        <v>3063</v>
      </c>
      <c r="U1178" t="s">
        <v>4063</v>
      </c>
      <c r="V1178" t="s">
        <v>4042</v>
      </c>
      <c r="W1178" t="s">
        <v>4043</v>
      </c>
      <c r="X1178" t="s">
        <v>4032</v>
      </c>
      <c r="Y1178" t="s">
        <v>4033</v>
      </c>
      <c r="Z1178" t="s">
        <v>4057</v>
      </c>
      <c r="AA1178" t="s">
        <v>4058</v>
      </c>
      <c r="AB1178" t="s">
        <v>4059</v>
      </c>
      <c r="AC1178" t="s">
        <v>4036</v>
      </c>
      <c r="AD1178" t="s">
        <v>4018</v>
      </c>
      <c r="AE1178" t="s">
        <v>3060</v>
      </c>
      <c r="AF1178" t="s">
        <v>3282</v>
      </c>
      <c r="AG1178" t="s">
        <v>3258</v>
      </c>
      <c r="AH1178" t="s">
        <v>4060</v>
      </c>
      <c r="AI1178" t="s">
        <v>3074</v>
      </c>
      <c r="AJ1178" t="s">
        <v>3306</v>
      </c>
      <c r="AK1178" t="s">
        <v>3274</v>
      </c>
      <c r="AL1178" t="s">
        <v>3275</v>
      </c>
      <c r="AM1178" t="s">
        <v>3028</v>
      </c>
      <c r="AN1178" t="s">
        <v>3063</v>
      </c>
    </row>
    <row r="1179" spans="1:40" x14ac:dyDescent="0.25">
      <c r="A1179">
        <v>1193432398</v>
      </c>
      <c r="B1179">
        <v>16688</v>
      </c>
      <c r="C1179" t="s">
        <v>6994</v>
      </c>
      <c r="D1179" t="s">
        <v>6109</v>
      </c>
      <c r="E1179" s="8">
        <v>43777</v>
      </c>
      <c r="F1179" t="s">
        <v>3526</v>
      </c>
      <c r="G1179" t="s">
        <v>4024</v>
      </c>
      <c r="H1179" s="8">
        <v>45923</v>
      </c>
      <c r="I1179" s="8">
        <v>219512</v>
      </c>
      <c r="J1179" t="s">
        <v>3041</v>
      </c>
      <c r="K1179" s="8">
        <v>219512</v>
      </c>
      <c r="M1179">
        <v>220</v>
      </c>
      <c r="N1179">
        <v>100</v>
      </c>
      <c r="O1179" t="s">
        <v>4025</v>
      </c>
      <c r="P1179" t="s">
        <v>4006</v>
      </c>
      <c r="Q1179" t="s">
        <v>4007</v>
      </c>
      <c r="R1179" t="s">
        <v>6995</v>
      </c>
      <c r="S1179" t="s">
        <v>5176</v>
      </c>
      <c r="T1179" t="s">
        <v>3059</v>
      </c>
      <c r="U1179" t="s">
        <v>5102</v>
      </c>
      <c r="V1179" t="s">
        <v>4356</v>
      </c>
      <c r="W1179" t="s">
        <v>4043</v>
      </c>
      <c r="X1179" t="s">
        <v>3270</v>
      </c>
      <c r="Y1179" t="s">
        <v>4238</v>
      </c>
      <c r="Z1179" t="s">
        <v>3272</v>
      </c>
      <c r="AA1179" t="s">
        <v>4348</v>
      </c>
      <c r="AB1179" t="s">
        <v>4322</v>
      </c>
      <c r="AC1179" t="s">
        <v>4036</v>
      </c>
      <c r="AD1179" t="s">
        <v>4018</v>
      </c>
      <c r="AE1179" t="s">
        <v>3060</v>
      </c>
      <c r="AF1179" t="s">
        <v>3271</v>
      </c>
      <c r="AG1179" t="s">
        <v>3265</v>
      </c>
      <c r="AH1179" t="s">
        <v>797</v>
      </c>
      <c r="AI1179" t="s">
        <v>3048</v>
      </c>
      <c r="AJ1179" t="s">
        <v>3273</v>
      </c>
      <c r="AK1179" t="s">
        <v>3274</v>
      </c>
      <c r="AL1179" t="s">
        <v>3275</v>
      </c>
      <c r="AM1179" t="s">
        <v>3028</v>
      </c>
      <c r="AN1179" t="s">
        <v>3063</v>
      </c>
    </row>
    <row r="1180" spans="1:40" x14ac:dyDescent="0.25">
      <c r="A1180">
        <v>5341377</v>
      </c>
      <c r="B1180">
        <v>16694</v>
      </c>
      <c r="C1180" t="s">
        <v>6183</v>
      </c>
      <c r="D1180" t="s">
        <v>4004</v>
      </c>
      <c r="E1180" s="8">
        <v>44651</v>
      </c>
      <c r="F1180" t="s">
        <v>4004</v>
      </c>
      <c r="G1180" t="s">
        <v>4024</v>
      </c>
      <c r="H1180" s="8">
        <v>45923</v>
      </c>
      <c r="I1180" s="8">
        <v>219512</v>
      </c>
      <c r="J1180" t="s">
        <v>3041</v>
      </c>
      <c r="K1180" s="8">
        <v>219512</v>
      </c>
      <c r="M1180">
        <v>220</v>
      </c>
      <c r="N1180">
        <v>100</v>
      </c>
      <c r="O1180" t="s">
        <v>4038</v>
      </c>
      <c r="P1180" t="s">
        <v>4086</v>
      </c>
      <c r="Q1180" t="s">
        <v>4046</v>
      </c>
      <c r="R1180" t="s">
        <v>6184</v>
      </c>
      <c r="S1180" t="s">
        <v>4041</v>
      </c>
      <c r="T1180" t="s">
        <v>3063</v>
      </c>
      <c r="U1180" t="s">
        <v>4063</v>
      </c>
      <c r="V1180" t="s">
        <v>4042</v>
      </c>
      <c r="W1180" t="s">
        <v>4043</v>
      </c>
      <c r="X1180" t="s">
        <v>4032</v>
      </c>
      <c r="Y1180" t="s">
        <v>4033</v>
      </c>
      <c r="Z1180" t="s">
        <v>4057</v>
      </c>
      <c r="AA1180" t="s">
        <v>4058</v>
      </c>
      <c r="AB1180" t="s">
        <v>4059</v>
      </c>
      <c r="AC1180" t="s">
        <v>4036</v>
      </c>
      <c r="AD1180" t="s">
        <v>5696</v>
      </c>
      <c r="AE1180" t="s">
        <v>3060</v>
      </c>
      <c r="AF1180" t="s">
        <v>3282</v>
      </c>
      <c r="AG1180" t="s">
        <v>3258</v>
      </c>
      <c r="AH1180" t="s">
        <v>4060</v>
      </c>
      <c r="AI1180" t="s">
        <v>3074</v>
      </c>
      <c r="AJ1180" t="s">
        <v>3306</v>
      </c>
      <c r="AK1180" t="s">
        <v>3274</v>
      </c>
      <c r="AL1180" t="s">
        <v>3275</v>
      </c>
      <c r="AM1180" t="s">
        <v>3028</v>
      </c>
      <c r="AN1180" t="s">
        <v>3063</v>
      </c>
    </row>
    <row r="1181" spans="1:40" x14ac:dyDescent="0.25">
      <c r="A1181">
        <v>1001363022</v>
      </c>
      <c r="B1181">
        <v>16695</v>
      </c>
      <c r="C1181" t="s">
        <v>7001</v>
      </c>
      <c r="D1181" t="s">
        <v>3265</v>
      </c>
      <c r="E1181" s="8">
        <v>44054</v>
      </c>
      <c r="F1181" t="s">
        <v>3265</v>
      </c>
      <c r="G1181" t="s">
        <v>4024</v>
      </c>
      <c r="H1181" s="8">
        <v>45925</v>
      </c>
      <c r="I1181" s="8">
        <v>219512</v>
      </c>
      <c r="J1181" t="s">
        <v>3041</v>
      </c>
      <c r="K1181" s="8">
        <v>219512</v>
      </c>
      <c r="M1181">
        <v>220</v>
      </c>
      <c r="N1181">
        <v>100</v>
      </c>
      <c r="O1181" t="s">
        <v>4038</v>
      </c>
      <c r="P1181" t="s">
        <v>4055</v>
      </c>
      <c r="Q1181" t="s">
        <v>4027</v>
      </c>
      <c r="R1181" t="s">
        <v>7002</v>
      </c>
      <c r="S1181" t="s">
        <v>3100</v>
      </c>
      <c r="T1181" t="s">
        <v>3059</v>
      </c>
      <c r="U1181" t="s">
        <v>4049</v>
      </c>
      <c r="V1181" t="s">
        <v>4356</v>
      </c>
      <c r="W1181" t="s">
        <v>4043</v>
      </c>
      <c r="X1181" t="s">
        <v>3270</v>
      </c>
      <c r="Y1181" t="s">
        <v>4238</v>
      </c>
      <c r="Z1181" t="s">
        <v>3283</v>
      </c>
      <c r="AA1181" t="s">
        <v>4357</v>
      </c>
      <c r="AB1181" t="s">
        <v>4303</v>
      </c>
      <c r="AC1181" t="s">
        <v>4036</v>
      </c>
      <c r="AD1181" t="s">
        <v>4018</v>
      </c>
      <c r="AE1181" t="s">
        <v>3060</v>
      </c>
      <c r="AF1181" t="s">
        <v>3271</v>
      </c>
      <c r="AG1181" t="s">
        <v>3265</v>
      </c>
      <c r="AH1181" t="s">
        <v>1220</v>
      </c>
      <c r="AI1181" t="s">
        <v>3074</v>
      </c>
      <c r="AJ1181" t="s">
        <v>3284</v>
      </c>
      <c r="AK1181" t="s">
        <v>3274</v>
      </c>
      <c r="AL1181" t="s">
        <v>3275</v>
      </c>
      <c r="AM1181" t="s">
        <v>3028</v>
      </c>
      <c r="AN1181" t="s">
        <v>3063</v>
      </c>
    </row>
    <row r="1182" spans="1:40" x14ac:dyDescent="0.25">
      <c r="A1182">
        <v>1006433970</v>
      </c>
      <c r="B1182">
        <v>16696</v>
      </c>
      <c r="C1182" t="s">
        <v>6996</v>
      </c>
      <c r="D1182" t="s">
        <v>3440</v>
      </c>
      <c r="E1182" s="8">
        <v>43355</v>
      </c>
      <c r="F1182" t="s">
        <v>3440</v>
      </c>
      <c r="G1182" t="s">
        <v>4024</v>
      </c>
      <c r="H1182" s="8">
        <v>45925</v>
      </c>
      <c r="I1182" s="8">
        <v>46289</v>
      </c>
      <c r="J1182" t="s">
        <v>3041</v>
      </c>
      <c r="K1182" s="8">
        <v>219512</v>
      </c>
      <c r="M1182">
        <v>220</v>
      </c>
      <c r="N1182">
        <v>100</v>
      </c>
      <c r="O1182" t="s">
        <v>4038</v>
      </c>
      <c r="P1182" t="s">
        <v>4142</v>
      </c>
      <c r="Q1182" t="s">
        <v>4076</v>
      </c>
      <c r="R1182" t="s">
        <v>6997</v>
      </c>
      <c r="S1182" t="s">
        <v>4140</v>
      </c>
      <c r="T1182" t="s">
        <v>3063</v>
      </c>
      <c r="U1182" t="s">
        <v>4114</v>
      </c>
      <c r="V1182" t="s">
        <v>4042</v>
      </c>
      <c r="W1182" t="s">
        <v>4190</v>
      </c>
      <c r="X1182" t="s">
        <v>4529</v>
      </c>
      <c r="Y1182" t="s">
        <v>4530</v>
      </c>
      <c r="Z1182" t="s">
        <v>3305</v>
      </c>
      <c r="AA1182" t="s">
        <v>4096</v>
      </c>
      <c r="AB1182" t="s">
        <v>4118</v>
      </c>
      <c r="AC1182" t="s">
        <v>4036</v>
      </c>
      <c r="AD1182" t="s">
        <v>4018</v>
      </c>
      <c r="AE1182" t="s">
        <v>3060</v>
      </c>
      <c r="AF1182" t="s">
        <v>3304</v>
      </c>
      <c r="AG1182" t="s">
        <v>3440</v>
      </c>
      <c r="AH1182" t="s">
        <v>815</v>
      </c>
      <c r="AI1182" t="s">
        <v>3074</v>
      </c>
      <c r="AJ1182" t="s">
        <v>3306</v>
      </c>
      <c r="AK1182" t="s">
        <v>3274</v>
      </c>
      <c r="AL1182" t="s">
        <v>3275</v>
      </c>
      <c r="AM1182" t="s">
        <v>3028</v>
      </c>
      <c r="AN1182" t="s">
        <v>3063</v>
      </c>
    </row>
    <row r="1183" spans="1:40" x14ac:dyDescent="0.25">
      <c r="A1183">
        <v>1034282672</v>
      </c>
      <c r="B1183">
        <v>16698</v>
      </c>
      <c r="C1183" t="s">
        <v>7003</v>
      </c>
      <c r="D1183" t="s">
        <v>4004</v>
      </c>
      <c r="E1183" s="8">
        <v>45322</v>
      </c>
      <c r="F1183" t="s">
        <v>4004</v>
      </c>
      <c r="G1183" t="s">
        <v>4024</v>
      </c>
      <c r="H1183" s="8">
        <v>45925</v>
      </c>
      <c r="I1183" s="8">
        <v>46366</v>
      </c>
      <c r="J1183" t="s">
        <v>3041</v>
      </c>
      <c r="K1183" s="8">
        <v>219512</v>
      </c>
      <c r="M1183">
        <v>220</v>
      </c>
      <c r="N1183">
        <v>100</v>
      </c>
      <c r="O1183" t="s">
        <v>4067</v>
      </c>
      <c r="P1183" t="s">
        <v>5882</v>
      </c>
      <c r="Q1183" t="s">
        <v>4027</v>
      </c>
      <c r="R1183" t="s">
        <v>7004</v>
      </c>
      <c r="S1183" t="s">
        <v>5907</v>
      </c>
      <c r="T1183" t="s">
        <v>5908</v>
      </c>
      <c r="U1183" t="s">
        <v>4063</v>
      </c>
      <c r="V1183" t="s">
        <v>4011</v>
      </c>
      <c r="W1183" t="s">
        <v>5909</v>
      </c>
      <c r="X1183" t="s">
        <v>5821</v>
      </c>
      <c r="Y1183" t="s">
        <v>5822</v>
      </c>
      <c r="Z1183" t="s">
        <v>3293</v>
      </c>
      <c r="AA1183" t="s">
        <v>4082</v>
      </c>
      <c r="AB1183" t="s">
        <v>4083</v>
      </c>
      <c r="AC1183" t="s">
        <v>5910</v>
      </c>
      <c r="AD1183" t="s">
        <v>4018</v>
      </c>
      <c r="AE1183" t="s">
        <v>4084</v>
      </c>
      <c r="AF1183" t="s">
        <v>3093</v>
      </c>
      <c r="AG1183" t="s">
        <v>3292</v>
      </c>
      <c r="AH1183" t="s">
        <v>3294</v>
      </c>
      <c r="AI1183" t="s">
        <v>3295</v>
      </c>
      <c r="AJ1183" t="s">
        <v>3296</v>
      </c>
      <c r="AK1183" t="s">
        <v>3285</v>
      </c>
      <c r="AL1183" t="s">
        <v>3275</v>
      </c>
      <c r="AM1183" t="s">
        <v>3081</v>
      </c>
      <c r="AN1183" t="s">
        <v>5912</v>
      </c>
    </row>
    <row r="1184" spans="1:40" x14ac:dyDescent="0.25">
      <c r="A1184">
        <v>1118029703</v>
      </c>
      <c r="B1184">
        <v>16699</v>
      </c>
      <c r="C1184" t="s">
        <v>6998</v>
      </c>
      <c r="D1184" t="s">
        <v>6999</v>
      </c>
      <c r="E1184" s="8">
        <v>43063</v>
      </c>
      <c r="F1184" t="s">
        <v>4004</v>
      </c>
      <c r="G1184" t="s">
        <v>4024</v>
      </c>
      <c r="H1184" s="8">
        <v>45925</v>
      </c>
      <c r="I1184" s="8">
        <v>46366</v>
      </c>
      <c r="J1184" t="s">
        <v>3041</v>
      </c>
      <c r="K1184" s="8">
        <v>219512</v>
      </c>
      <c r="M1184">
        <v>220</v>
      </c>
      <c r="N1184">
        <v>100</v>
      </c>
      <c r="O1184" t="s">
        <v>4067</v>
      </c>
      <c r="P1184" t="s">
        <v>4055</v>
      </c>
      <c r="Q1184" t="s">
        <v>4027</v>
      </c>
      <c r="R1184" t="s">
        <v>7000</v>
      </c>
      <c r="S1184" t="s">
        <v>5907</v>
      </c>
      <c r="T1184" t="s">
        <v>5908</v>
      </c>
      <c r="U1184" t="s">
        <v>4063</v>
      </c>
      <c r="V1184" t="s">
        <v>4011</v>
      </c>
      <c r="W1184" t="s">
        <v>5909</v>
      </c>
      <c r="X1184" t="s">
        <v>4080</v>
      </c>
      <c r="Y1184" t="s">
        <v>4081</v>
      </c>
      <c r="Z1184" t="s">
        <v>3293</v>
      </c>
      <c r="AA1184" t="s">
        <v>4082</v>
      </c>
      <c r="AB1184" t="s">
        <v>4083</v>
      </c>
      <c r="AC1184" t="s">
        <v>5910</v>
      </c>
      <c r="AD1184" t="s">
        <v>4018</v>
      </c>
      <c r="AE1184" t="s">
        <v>4084</v>
      </c>
      <c r="AF1184" t="s">
        <v>3282</v>
      </c>
      <c r="AG1184" t="s">
        <v>3258</v>
      </c>
      <c r="AH1184" t="s">
        <v>3294</v>
      </c>
      <c r="AI1184" t="s">
        <v>3295</v>
      </c>
      <c r="AJ1184" t="s">
        <v>3296</v>
      </c>
      <c r="AK1184" t="s">
        <v>3285</v>
      </c>
      <c r="AL1184" t="s">
        <v>3275</v>
      </c>
      <c r="AM1184" t="s">
        <v>3081</v>
      </c>
      <c r="AN1184" t="s">
        <v>5912</v>
      </c>
    </row>
    <row r="1185" spans="1:40" x14ac:dyDescent="0.25">
      <c r="A1185">
        <v>1144156347</v>
      </c>
      <c r="B1185">
        <v>16706</v>
      </c>
      <c r="C1185" t="s">
        <v>7038</v>
      </c>
      <c r="D1185" t="s">
        <v>3298</v>
      </c>
      <c r="E1185" s="8">
        <v>40283</v>
      </c>
      <c r="F1185" t="s">
        <v>3298</v>
      </c>
      <c r="G1185" t="s">
        <v>4024</v>
      </c>
      <c r="H1185" s="8">
        <v>45931</v>
      </c>
      <c r="I1185" s="8">
        <v>219512</v>
      </c>
      <c r="J1185" t="s">
        <v>3041</v>
      </c>
      <c r="K1185" s="8">
        <v>219512</v>
      </c>
      <c r="M1185">
        <v>220</v>
      </c>
      <c r="N1185">
        <v>100</v>
      </c>
      <c r="O1185" t="s">
        <v>4067</v>
      </c>
      <c r="P1185" t="s">
        <v>4142</v>
      </c>
      <c r="Q1185" t="s">
        <v>4027</v>
      </c>
      <c r="R1185" t="s">
        <v>7039</v>
      </c>
      <c r="S1185" t="s">
        <v>3302</v>
      </c>
      <c r="T1185" t="s">
        <v>3085</v>
      </c>
      <c r="U1185" t="s">
        <v>4114</v>
      </c>
      <c r="V1185" t="s">
        <v>4011</v>
      </c>
      <c r="W1185" t="s">
        <v>4043</v>
      </c>
      <c r="X1185" t="s">
        <v>3303</v>
      </c>
      <c r="Y1185" t="s">
        <v>4115</v>
      </c>
      <c r="Z1185" t="s">
        <v>2796</v>
      </c>
      <c r="AA1185" t="s">
        <v>4251</v>
      </c>
      <c r="AB1185" t="s">
        <v>4118</v>
      </c>
      <c r="AC1185" t="s">
        <v>4036</v>
      </c>
      <c r="AD1185" t="s">
        <v>4018</v>
      </c>
      <c r="AE1185" t="s">
        <v>3060</v>
      </c>
      <c r="AF1185" t="s">
        <v>3304</v>
      </c>
      <c r="AG1185" t="s">
        <v>3298</v>
      </c>
      <c r="AH1185" t="s">
        <v>815</v>
      </c>
      <c r="AI1185" t="s">
        <v>3074</v>
      </c>
      <c r="AJ1185" t="s">
        <v>3073</v>
      </c>
      <c r="AK1185" t="s">
        <v>3274</v>
      </c>
      <c r="AL1185" t="s">
        <v>3275</v>
      </c>
      <c r="AM1185" t="s">
        <v>3028</v>
      </c>
      <c r="AN1185" t="s">
        <v>3307</v>
      </c>
    </row>
    <row r="1186" spans="1:40" x14ac:dyDescent="0.25">
      <c r="A1186">
        <v>1006343485</v>
      </c>
      <c r="B1186">
        <v>16707</v>
      </c>
      <c r="C1186" t="s">
        <v>7030</v>
      </c>
      <c r="D1186" t="s">
        <v>3449</v>
      </c>
      <c r="E1186" s="8">
        <v>44272</v>
      </c>
      <c r="F1186" t="s">
        <v>3298</v>
      </c>
      <c r="G1186" t="s">
        <v>4024</v>
      </c>
      <c r="H1186" s="8">
        <v>45931</v>
      </c>
      <c r="I1186" s="8">
        <v>46295</v>
      </c>
      <c r="J1186" t="s">
        <v>3041</v>
      </c>
      <c r="K1186" s="8">
        <v>219512</v>
      </c>
      <c r="M1186">
        <v>220</v>
      </c>
      <c r="N1186">
        <v>100</v>
      </c>
      <c r="O1186" t="s">
        <v>4067</v>
      </c>
      <c r="P1186" t="s">
        <v>4142</v>
      </c>
      <c r="Q1186" t="s">
        <v>4046</v>
      </c>
      <c r="R1186" t="s">
        <v>7031</v>
      </c>
      <c r="S1186" t="s">
        <v>4140</v>
      </c>
      <c r="T1186" t="s">
        <v>3063</v>
      </c>
      <c r="U1186" t="s">
        <v>4114</v>
      </c>
      <c r="V1186" t="s">
        <v>4042</v>
      </c>
      <c r="W1186" t="s">
        <v>4190</v>
      </c>
      <c r="X1186" t="s">
        <v>3303</v>
      </c>
      <c r="Y1186" t="s">
        <v>4115</v>
      </c>
      <c r="Z1186" t="s">
        <v>3305</v>
      </c>
      <c r="AA1186" t="s">
        <v>4096</v>
      </c>
      <c r="AB1186" t="s">
        <v>4118</v>
      </c>
      <c r="AC1186" t="s">
        <v>4036</v>
      </c>
      <c r="AD1186" t="s">
        <v>4018</v>
      </c>
      <c r="AE1186" t="s">
        <v>3060</v>
      </c>
      <c r="AF1186" t="s">
        <v>3304</v>
      </c>
      <c r="AG1186" t="s">
        <v>3298</v>
      </c>
      <c r="AH1186" t="s">
        <v>815</v>
      </c>
      <c r="AI1186" t="s">
        <v>3074</v>
      </c>
      <c r="AJ1186" t="s">
        <v>3306</v>
      </c>
      <c r="AK1186" t="s">
        <v>3274</v>
      </c>
      <c r="AL1186" t="s">
        <v>3275</v>
      </c>
      <c r="AM1186" t="s">
        <v>3028</v>
      </c>
      <c r="AN1186" t="s">
        <v>3063</v>
      </c>
    </row>
    <row r="1187" spans="1:40" x14ac:dyDescent="0.25">
      <c r="A1187">
        <v>1144036324</v>
      </c>
      <c r="B1187">
        <v>16711</v>
      </c>
      <c r="C1187" t="s">
        <v>7008</v>
      </c>
      <c r="D1187" t="s">
        <v>3298</v>
      </c>
      <c r="E1187" s="8">
        <v>39632</v>
      </c>
      <c r="F1187" t="s">
        <v>3298</v>
      </c>
      <c r="G1187" t="s">
        <v>4024</v>
      </c>
      <c r="H1187" s="8">
        <v>45931</v>
      </c>
      <c r="I1187" s="8">
        <v>46295</v>
      </c>
      <c r="J1187" t="s">
        <v>3041</v>
      </c>
      <c r="K1187" s="8">
        <v>219512</v>
      </c>
      <c r="M1187">
        <v>220</v>
      </c>
      <c r="N1187">
        <v>100</v>
      </c>
      <c r="O1187" t="s">
        <v>4067</v>
      </c>
      <c r="P1187" t="s">
        <v>4055</v>
      </c>
      <c r="Q1187" t="s">
        <v>4007</v>
      </c>
      <c r="R1187" t="s">
        <v>7009</v>
      </c>
      <c r="S1187" t="s">
        <v>4345</v>
      </c>
      <c r="T1187" t="s">
        <v>3085</v>
      </c>
      <c r="U1187" t="s">
        <v>4114</v>
      </c>
      <c r="V1187" t="s">
        <v>4011</v>
      </c>
      <c r="W1187" t="s">
        <v>4190</v>
      </c>
      <c r="X1187" t="s">
        <v>5940</v>
      </c>
      <c r="Y1187" t="s">
        <v>5941</v>
      </c>
      <c r="Z1187" t="s">
        <v>3621</v>
      </c>
      <c r="AA1187" t="s">
        <v>4353</v>
      </c>
      <c r="AB1187" t="s">
        <v>4118</v>
      </c>
      <c r="AC1187" t="s">
        <v>4017</v>
      </c>
      <c r="AD1187" t="s">
        <v>4018</v>
      </c>
      <c r="AE1187" t="s">
        <v>3098</v>
      </c>
      <c r="AF1187" t="s">
        <v>3304</v>
      </c>
      <c r="AG1187" t="s">
        <v>3298</v>
      </c>
      <c r="AH1187" t="s">
        <v>815</v>
      </c>
      <c r="AI1187" t="s">
        <v>3295</v>
      </c>
      <c r="AJ1187" t="s">
        <v>3296</v>
      </c>
      <c r="AK1187" t="s">
        <v>3285</v>
      </c>
      <c r="AL1187" t="s">
        <v>3275</v>
      </c>
      <c r="AM1187" t="s">
        <v>3046</v>
      </c>
      <c r="AN1187" t="s">
        <v>3307</v>
      </c>
    </row>
    <row r="1188" spans="1:40" x14ac:dyDescent="0.25">
      <c r="A1188">
        <v>94504124</v>
      </c>
      <c r="B1188">
        <v>16767</v>
      </c>
      <c r="C1188" t="s">
        <v>6327</v>
      </c>
      <c r="D1188" t="s">
        <v>3298</v>
      </c>
      <c r="E1188" s="8">
        <v>34972</v>
      </c>
      <c r="F1188" t="s">
        <v>4004</v>
      </c>
      <c r="G1188" t="s">
        <v>4024</v>
      </c>
      <c r="H1188" s="8">
        <v>45931</v>
      </c>
      <c r="I1188" s="8">
        <v>219512</v>
      </c>
      <c r="J1188" t="s">
        <v>3041</v>
      </c>
      <c r="K1188" s="8">
        <v>219512</v>
      </c>
      <c r="M1188">
        <v>220</v>
      </c>
      <c r="N1188">
        <v>100</v>
      </c>
      <c r="O1188" t="s">
        <v>4038</v>
      </c>
      <c r="P1188" t="s">
        <v>4086</v>
      </c>
      <c r="Q1188" t="s">
        <v>4027</v>
      </c>
      <c r="R1188" t="s">
        <v>6328</v>
      </c>
      <c r="S1188" t="s">
        <v>4041</v>
      </c>
      <c r="T1188" t="s">
        <v>3063</v>
      </c>
      <c r="U1188" t="s">
        <v>4063</v>
      </c>
      <c r="V1188" t="s">
        <v>4042</v>
      </c>
      <c r="W1188" t="s">
        <v>4043</v>
      </c>
      <c r="X1188" t="s">
        <v>4032</v>
      </c>
      <c r="Y1188" t="s">
        <v>4033</v>
      </c>
      <c r="Z1188" t="s">
        <v>3958</v>
      </c>
      <c r="AA1188" t="s">
        <v>4034</v>
      </c>
      <c r="AB1188" t="s">
        <v>4044</v>
      </c>
      <c r="AC1188" t="s">
        <v>4036</v>
      </c>
      <c r="AD1188" t="s">
        <v>4018</v>
      </c>
      <c r="AE1188" t="s">
        <v>3060</v>
      </c>
      <c r="AF1188" t="s">
        <v>3282</v>
      </c>
      <c r="AG1188" t="s">
        <v>3258</v>
      </c>
      <c r="AH1188" t="s">
        <v>2500</v>
      </c>
      <c r="AI1188" t="s">
        <v>3074</v>
      </c>
      <c r="AJ1188" t="s">
        <v>3959</v>
      </c>
      <c r="AK1188" t="s">
        <v>3274</v>
      </c>
      <c r="AL1188" t="s">
        <v>3275</v>
      </c>
      <c r="AM1188" t="s">
        <v>3028</v>
      </c>
      <c r="AN1188" t="s">
        <v>3063</v>
      </c>
    </row>
    <row r="1189" spans="1:40" x14ac:dyDescent="0.25">
      <c r="A1189">
        <v>6390187</v>
      </c>
      <c r="B1189">
        <v>16802</v>
      </c>
      <c r="C1189" t="s">
        <v>7035</v>
      </c>
      <c r="D1189" t="s">
        <v>3449</v>
      </c>
      <c r="E1189" s="8">
        <v>36139</v>
      </c>
      <c r="F1189" t="s">
        <v>3298</v>
      </c>
      <c r="G1189" t="s">
        <v>4024</v>
      </c>
      <c r="H1189" s="8">
        <v>45931</v>
      </c>
      <c r="I1189" s="8">
        <v>219512</v>
      </c>
      <c r="J1189" t="s">
        <v>3041</v>
      </c>
      <c r="K1189" s="8">
        <v>219512</v>
      </c>
      <c r="M1189">
        <v>220</v>
      </c>
      <c r="N1189">
        <v>100</v>
      </c>
      <c r="O1189" t="s">
        <v>4038</v>
      </c>
      <c r="P1189" t="s">
        <v>4445</v>
      </c>
      <c r="Q1189" t="s">
        <v>4027</v>
      </c>
      <c r="R1189" t="s">
        <v>7036</v>
      </c>
      <c r="S1189" t="s">
        <v>7037</v>
      </c>
      <c r="T1189" t="s">
        <v>3059</v>
      </c>
      <c r="U1189" t="s">
        <v>4114</v>
      </c>
      <c r="V1189" t="s">
        <v>4356</v>
      </c>
      <c r="W1189" t="s">
        <v>4043</v>
      </c>
      <c r="X1189" t="s">
        <v>3270</v>
      </c>
      <c r="Y1189" t="s">
        <v>4238</v>
      </c>
      <c r="Z1189" t="s">
        <v>3272</v>
      </c>
      <c r="AA1189" t="s">
        <v>4348</v>
      </c>
      <c r="AB1189" t="s">
        <v>4322</v>
      </c>
      <c r="AC1189" t="s">
        <v>4036</v>
      </c>
      <c r="AD1189" t="s">
        <v>4018</v>
      </c>
      <c r="AE1189" t="s">
        <v>3060</v>
      </c>
      <c r="AF1189" t="s">
        <v>3271</v>
      </c>
      <c r="AG1189" t="s">
        <v>3265</v>
      </c>
      <c r="AH1189" t="s">
        <v>797</v>
      </c>
      <c r="AI1189" t="s">
        <v>3048</v>
      </c>
      <c r="AJ1189" t="s">
        <v>3273</v>
      </c>
      <c r="AK1189" t="s">
        <v>3274</v>
      </c>
      <c r="AL1189" t="s">
        <v>3275</v>
      </c>
      <c r="AM1189" t="s">
        <v>3028</v>
      </c>
      <c r="AN1189" t="s">
        <v>3063</v>
      </c>
    </row>
    <row r="1190" spans="1:40" x14ac:dyDescent="0.25">
      <c r="A1190">
        <v>91533752</v>
      </c>
      <c r="B1190">
        <v>16803</v>
      </c>
      <c r="C1190" t="s">
        <v>7017</v>
      </c>
      <c r="D1190" t="s">
        <v>5166</v>
      </c>
      <c r="E1190" s="8">
        <v>37560</v>
      </c>
      <c r="F1190" t="s">
        <v>5166</v>
      </c>
      <c r="G1190" t="s">
        <v>4024</v>
      </c>
      <c r="H1190" s="8">
        <v>45931</v>
      </c>
      <c r="I1190" s="8">
        <v>219512</v>
      </c>
      <c r="J1190" t="s">
        <v>3041</v>
      </c>
      <c r="K1190" s="8">
        <v>219512</v>
      </c>
      <c r="M1190">
        <v>220</v>
      </c>
      <c r="N1190">
        <v>100</v>
      </c>
      <c r="O1190" t="s">
        <v>4038</v>
      </c>
      <c r="P1190" t="s">
        <v>4177</v>
      </c>
      <c r="Q1190" t="s">
        <v>4046</v>
      </c>
      <c r="R1190" t="s">
        <v>7018</v>
      </c>
      <c r="S1190" t="s">
        <v>7019</v>
      </c>
      <c r="T1190" t="s">
        <v>3059</v>
      </c>
      <c r="U1190" t="s">
        <v>5170</v>
      </c>
      <c r="V1190" t="s">
        <v>4356</v>
      </c>
      <c r="W1190" t="s">
        <v>4043</v>
      </c>
      <c r="X1190" t="s">
        <v>3270</v>
      </c>
      <c r="Y1190" t="s">
        <v>4238</v>
      </c>
      <c r="Z1190" t="s">
        <v>3272</v>
      </c>
      <c r="AA1190" t="s">
        <v>4348</v>
      </c>
      <c r="AB1190" t="s">
        <v>4322</v>
      </c>
      <c r="AC1190" t="s">
        <v>4036</v>
      </c>
      <c r="AD1190" t="s">
        <v>4018</v>
      </c>
      <c r="AE1190" t="s">
        <v>3060</v>
      </c>
      <c r="AF1190" t="s">
        <v>3271</v>
      </c>
      <c r="AG1190" t="s">
        <v>3265</v>
      </c>
      <c r="AH1190" t="s">
        <v>797</v>
      </c>
      <c r="AI1190" t="s">
        <v>3048</v>
      </c>
      <c r="AJ1190" t="s">
        <v>3273</v>
      </c>
      <c r="AK1190" t="s">
        <v>3274</v>
      </c>
      <c r="AL1190" t="s">
        <v>3275</v>
      </c>
      <c r="AM1190" t="s">
        <v>3028</v>
      </c>
      <c r="AN1190" t="s">
        <v>3063</v>
      </c>
    </row>
    <row r="1191" spans="1:40" x14ac:dyDescent="0.25">
      <c r="A1191">
        <v>74270978</v>
      </c>
      <c r="B1191">
        <v>16804</v>
      </c>
      <c r="C1191" t="s">
        <v>7025</v>
      </c>
      <c r="D1191" t="s">
        <v>7026</v>
      </c>
      <c r="E1191" s="8">
        <v>37369</v>
      </c>
      <c r="F1191" t="s">
        <v>3265</v>
      </c>
      <c r="G1191" t="s">
        <v>4024</v>
      </c>
      <c r="H1191" s="8">
        <v>45931</v>
      </c>
      <c r="I1191" s="8">
        <v>219512</v>
      </c>
      <c r="J1191" t="s">
        <v>3041</v>
      </c>
      <c r="K1191" s="8">
        <v>219512</v>
      </c>
      <c r="M1191">
        <v>220</v>
      </c>
      <c r="N1191">
        <v>100</v>
      </c>
      <c r="O1191" t="s">
        <v>4038</v>
      </c>
      <c r="P1191" t="s">
        <v>4177</v>
      </c>
      <c r="Q1191" t="s">
        <v>4027</v>
      </c>
      <c r="R1191" t="s">
        <v>7027</v>
      </c>
      <c r="S1191" t="s">
        <v>7019</v>
      </c>
      <c r="T1191" t="s">
        <v>3059</v>
      </c>
      <c r="U1191" t="s">
        <v>4049</v>
      </c>
      <c r="V1191" t="s">
        <v>4356</v>
      </c>
      <c r="W1191" t="s">
        <v>4043</v>
      </c>
      <c r="X1191" t="s">
        <v>3270</v>
      </c>
      <c r="Y1191" t="s">
        <v>4238</v>
      </c>
      <c r="Z1191" t="s">
        <v>3272</v>
      </c>
      <c r="AA1191" t="s">
        <v>4348</v>
      </c>
      <c r="AB1191" t="s">
        <v>4322</v>
      </c>
      <c r="AC1191" t="s">
        <v>4036</v>
      </c>
      <c r="AD1191" t="s">
        <v>4018</v>
      </c>
      <c r="AE1191" t="s">
        <v>3060</v>
      </c>
      <c r="AF1191" t="s">
        <v>3271</v>
      </c>
      <c r="AG1191" t="s">
        <v>3265</v>
      </c>
      <c r="AH1191" t="s">
        <v>797</v>
      </c>
      <c r="AI1191" t="s">
        <v>3048</v>
      </c>
      <c r="AJ1191" t="s">
        <v>3273</v>
      </c>
      <c r="AK1191" t="s">
        <v>3274</v>
      </c>
      <c r="AL1191" t="s">
        <v>3275</v>
      </c>
      <c r="AM1191" t="s">
        <v>3028</v>
      </c>
      <c r="AN1191" t="s">
        <v>3063</v>
      </c>
    </row>
    <row r="1192" spans="1:40" x14ac:dyDescent="0.25">
      <c r="A1192">
        <v>76044169</v>
      </c>
      <c r="B1192">
        <v>16808</v>
      </c>
      <c r="C1192" t="s">
        <v>7049</v>
      </c>
      <c r="D1192" t="s">
        <v>7050</v>
      </c>
      <c r="E1192" s="8">
        <v>34948</v>
      </c>
      <c r="F1192" t="s">
        <v>3298</v>
      </c>
      <c r="G1192" t="s">
        <v>4024</v>
      </c>
      <c r="H1192" s="8">
        <v>45931</v>
      </c>
      <c r="I1192" s="8">
        <v>219512</v>
      </c>
      <c r="J1192" t="s">
        <v>3041</v>
      </c>
      <c r="K1192" s="8">
        <v>219512</v>
      </c>
      <c r="M1192">
        <v>220</v>
      </c>
      <c r="N1192">
        <v>100</v>
      </c>
      <c r="O1192" t="s">
        <v>4038</v>
      </c>
      <c r="P1192" t="s">
        <v>4086</v>
      </c>
      <c r="Q1192" t="s">
        <v>4007</v>
      </c>
      <c r="R1192" t="s">
        <v>7051</v>
      </c>
      <c r="S1192" t="s">
        <v>7052</v>
      </c>
      <c r="T1192" t="s">
        <v>3059</v>
      </c>
      <c r="U1192" t="s">
        <v>4114</v>
      </c>
      <c r="V1192" t="s">
        <v>4356</v>
      </c>
      <c r="W1192" t="s">
        <v>4043</v>
      </c>
      <c r="X1192" t="s">
        <v>3270</v>
      </c>
      <c r="Y1192" t="s">
        <v>4238</v>
      </c>
      <c r="Z1192" t="s">
        <v>3272</v>
      </c>
      <c r="AA1192" t="s">
        <v>4348</v>
      </c>
      <c r="AB1192" t="s">
        <v>4322</v>
      </c>
      <c r="AC1192" t="s">
        <v>4036</v>
      </c>
      <c r="AD1192" t="s">
        <v>4018</v>
      </c>
      <c r="AE1192" t="s">
        <v>3060</v>
      </c>
      <c r="AF1192" t="s">
        <v>3271</v>
      </c>
      <c r="AG1192" t="s">
        <v>3265</v>
      </c>
      <c r="AH1192" t="s">
        <v>797</v>
      </c>
      <c r="AI1192" t="s">
        <v>3048</v>
      </c>
      <c r="AJ1192" t="s">
        <v>3273</v>
      </c>
      <c r="AK1192" t="s">
        <v>3274</v>
      </c>
      <c r="AL1192" t="s">
        <v>3275</v>
      </c>
      <c r="AM1192" t="s">
        <v>3028</v>
      </c>
      <c r="AN1192" t="s">
        <v>3063</v>
      </c>
    </row>
    <row r="1193" spans="1:40" x14ac:dyDescent="0.25">
      <c r="A1193">
        <v>94394238</v>
      </c>
      <c r="B1193">
        <v>16809</v>
      </c>
      <c r="C1193" t="s">
        <v>7053</v>
      </c>
      <c r="D1193" t="s">
        <v>3440</v>
      </c>
      <c r="E1193" s="8">
        <v>35052</v>
      </c>
      <c r="F1193" t="s">
        <v>3298</v>
      </c>
      <c r="G1193" t="s">
        <v>4024</v>
      </c>
      <c r="H1193" s="8">
        <v>45931</v>
      </c>
      <c r="I1193" s="8">
        <v>219512</v>
      </c>
      <c r="J1193" t="s">
        <v>3041</v>
      </c>
      <c r="K1193" s="8">
        <v>219512</v>
      </c>
      <c r="M1193">
        <v>220</v>
      </c>
      <c r="N1193">
        <v>100</v>
      </c>
      <c r="O1193" t="s">
        <v>4038</v>
      </c>
      <c r="P1193" t="s">
        <v>4142</v>
      </c>
      <c r="Q1193" t="s">
        <v>4027</v>
      </c>
      <c r="R1193" t="s">
        <v>7054</v>
      </c>
      <c r="S1193" t="s">
        <v>7052</v>
      </c>
      <c r="T1193" t="s">
        <v>3059</v>
      </c>
      <c r="U1193" t="s">
        <v>4114</v>
      </c>
      <c r="V1193" t="s">
        <v>4356</v>
      </c>
      <c r="W1193" t="s">
        <v>4043</v>
      </c>
      <c r="X1193" t="s">
        <v>3270</v>
      </c>
      <c r="Y1193" t="s">
        <v>4238</v>
      </c>
      <c r="Z1193" t="s">
        <v>3272</v>
      </c>
      <c r="AA1193" t="s">
        <v>4348</v>
      </c>
      <c r="AB1193" t="s">
        <v>4322</v>
      </c>
      <c r="AC1193" t="s">
        <v>4036</v>
      </c>
      <c r="AD1193" t="s">
        <v>4018</v>
      </c>
      <c r="AE1193" t="s">
        <v>3060</v>
      </c>
      <c r="AF1193" t="s">
        <v>3271</v>
      </c>
      <c r="AG1193" t="s">
        <v>3265</v>
      </c>
      <c r="AH1193" t="s">
        <v>797</v>
      </c>
      <c r="AI1193" t="s">
        <v>3048</v>
      </c>
      <c r="AJ1193" t="s">
        <v>3273</v>
      </c>
      <c r="AK1193" t="s">
        <v>3274</v>
      </c>
      <c r="AL1193" t="s">
        <v>3275</v>
      </c>
      <c r="AM1193" t="s">
        <v>3028</v>
      </c>
      <c r="AN1193" t="s">
        <v>3063</v>
      </c>
    </row>
    <row r="1194" spans="1:40" x14ac:dyDescent="0.25">
      <c r="A1194">
        <v>34570978</v>
      </c>
      <c r="B1194">
        <v>16810</v>
      </c>
      <c r="C1194" t="s">
        <v>7042</v>
      </c>
      <c r="D1194" t="s">
        <v>4561</v>
      </c>
      <c r="E1194" s="8">
        <v>34505</v>
      </c>
      <c r="F1194" t="s">
        <v>3298</v>
      </c>
      <c r="G1194" t="s">
        <v>4024</v>
      </c>
      <c r="H1194" s="8">
        <v>45931</v>
      </c>
      <c r="I1194" s="8">
        <v>219512</v>
      </c>
      <c r="J1194" t="s">
        <v>3041</v>
      </c>
      <c r="K1194" s="8">
        <v>219512</v>
      </c>
      <c r="M1194">
        <v>220</v>
      </c>
      <c r="N1194">
        <v>100</v>
      </c>
      <c r="O1194" t="s">
        <v>4038</v>
      </c>
      <c r="P1194" t="s">
        <v>4142</v>
      </c>
      <c r="Q1194" t="s">
        <v>4046</v>
      </c>
      <c r="R1194" t="s">
        <v>7043</v>
      </c>
      <c r="S1194" t="s">
        <v>7034</v>
      </c>
      <c r="T1194" t="s">
        <v>3059</v>
      </c>
      <c r="U1194" t="s">
        <v>5108</v>
      </c>
      <c r="V1194" t="s">
        <v>4356</v>
      </c>
      <c r="W1194" t="s">
        <v>4043</v>
      </c>
      <c r="X1194" t="s">
        <v>3270</v>
      </c>
      <c r="Y1194" t="s">
        <v>4238</v>
      </c>
      <c r="Z1194" t="s">
        <v>3272</v>
      </c>
      <c r="AA1194" t="s">
        <v>4348</v>
      </c>
      <c r="AB1194" t="s">
        <v>4322</v>
      </c>
      <c r="AC1194" t="s">
        <v>4036</v>
      </c>
      <c r="AD1194" t="s">
        <v>4018</v>
      </c>
      <c r="AE1194" t="s">
        <v>3060</v>
      </c>
      <c r="AF1194" t="s">
        <v>3271</v>
      </c>
      <c r="AG1194" t="s">
        <v>3265</v>
      </c>
      <c r="AH1194" t="s">
        <v>797</v>
      </c>
      <c r="AI1194" t="s">
        <v>3048</v>
      </c>
      <c r="AJ1194" t="s">
        <v>3273</v>
      </c>
      <c r="AK1194" t="s">
        <v>3274</v>
      </c>
      <c r="AL1194" t="s">
        <v>3275</v>
      </c>
      <c r="AM1194" t="s">
        <v>3028</v>
      </c>
      <c r="AN1194" t="s">
        <v>3063</v>
      </c>
    </row>
    <row r="1195" spans="1:40" x14ac:dyDescent="0.25">
      <c r="A1195">
        <v>16769925</v>
      </c>
      <c r="B1195">
        <v>16811</v>
      </c>
      <c r="C1195" t="s">
        <v>7032</v>
      </c>
      <c r="D1195" t="s">
        <v>3298</v>
      </c>
      <c r="E1195" s="8">
        <v>32120</v>
      </c>
      <c r="F1195" t="s">
        <v>3298</v>
      </c>
      <c r="G1195" t="s">
        <v>4024</v>
      </c>
      <c r="H1195" s="8">
        <v>45931</v>
      </c>
      <c r="I1195" s="8">
        <v>219512</v>
      </c>
      <c r="J1195" t="s">
        <v>3041</v>
      </c>
      <c r="K1195" s="8">
        <v>219512</v>
      </c>
      <c r="M1195">
        <v>220</v>
      </c>
      <c r="N1195">
        <v>100</v>
      </c>
      <c r="O1195" t="s">
        <v>4038</v>
      </c>
      <c r="P1195" t="s">
        <v>4006</v>
      </c>
      <c r="Q1195" t="s">
        <v>4007</v>
      </c>
      <c r="R1195" t="s">
        <v>7033</v>
      </c>
      <c r="S1195" t="s">
        <v>7034</v>
      </c>
      <c r="T1195" t="s">
        <v>3059</v>
      </c>
      <c r="U1195" t="s">
        <v>4114</v>
      </c>
      <c r="V1195" t="s">
        <v>4356</v>
      </c>
      <c r="W1195" t="s">
        <v>4043</v>
      </c>
      <c r="X1195" t="s">
        <v>3270</v>
      </c>
      <c r="Y1195" t="s">
        <v>4238</v>
      </c>
      <c r="Z1195" t="s">
        <v>3272</v>
      </c>
      <c r="AA1195" t="s">
        <v>4348</v>
      </c>
      <c r="AB1195" t="s">
        <v>4322</v>
      </c>
      <c r="AC1195" t="s">
        <v>4036</v>
      </c>
      <c r="AD1195" t="s">
        <v>4018</v>
      </c>
      <c r="AE1195" t="s">
        <v>3060</v>
      </c>
      <c r="AF1195" t="s">
        <v>3271</v>
      </c>
      <c r="AG1195" t="s">
        <v>3265</v>
      </c>
      <c r="AH1195" t="s">
        <v>797</v>
      </c>
      <c r="AI1195" t="s">
        <v>3048</v>
      </c>
      <c r="AJ1195" t="s">
        <v>3273</v>
      </c>
      <c r="AK1195" t="s">
        <v>3274</v>
      </c>
      <c r="AL1195" t="s">
        <v>3275</v>
      </c>
      <c r="AM1195" t="s">
        <v>3028</v>
      </c>
      <c r="AN1195" t="s">
        <v>3063</v>
      </c>
    </row>
    <row r="1196" spans="1:40" x14ac:dyDescent="0.25">
      <c r="A1196">
        <v>13067310</v>
      </c>
      <c r="B1196">
        <v>16814</v>
      </c>
      <c r="C1196" t="s">
        <v>7020</v>
      </c>
      <c r="D1196" t="s">
        <v>7021</v>
      </c>
      <c r="E1196" s="8">
        <v>34677</v>
      </c>
      <c r="F1196" t="s">
        <v>5010</v>
      </c>
      <c r="G1196" t="s">
        <v>4024</v>
      </c>
      <c r="H1196" s="8">
        <v>45931</v>
      </c>
      <c r="I1196" s="8">
        <v>219512</v>
      </c>
      <c r="J1196" t="s">
        <v>3041</v>
      </c>
      <c r="K1196" s="8">
        <v>219512</v>
      </c>
      <c r="M1196">
        <v>220</v>
      </c>
      <c r="N1196">
        <v>100</v>
      </c>
      <c r="O1196" t="s">
        <v>4038</v>
      </c>
      <c r="P1196" t="s">
        <v>4006</v>
      </c>
      <c r="Q1196" t="s">
        <v>4007</v>
      </c>
      <c r="R1196" t="s">
        <v>7022</v>
      </c>
      <c r="S1196" t="s">
        <v>7013</v>
      </c>
      <c r="T1196" t="s">
        <v>3059</v>
      </c>
      <c r="U1196" t="s">
        <v>5012</v>
      </c>
      <c r="V1196" t="s">
        <v>4356</v>
      </c>
      <c r="W1196" t="s">
        <v>4043</v>
      </c>
      <c r="X1196" t="s">
        <v>3270</v>
      </c>
      <c r="Y1196" t="s">
        <v>4238</v>
      </c>
      <c r="Z1196" t="s">
        <v>3272</v>
      </c>
      <c r="AA1196" t="s">
        <v>4348</v>
      </c>
      <c r="AB1196" t="s">
        <v>4322</v>
      </c>
      <c r="AC1196" t="s">
        <v>4036</v>
      </c>
      <c r="AD1196" t="s">
        <v>4018</v>
      </c>
      <c r="AE1196" t="s">
        <v>3060</v>
      </c>
      <c r="AF1196" t="s">
        <v>3271</v>
      </c>
      <c r="AG1196" t="s">
        <v>3265</v>
      </c>
      <c r="AH1196" t="s">
        <v>797</v>
      </c>
      <c r="AI1196" t="s">
        <v>3048</v>
      </c>
      <c r="AJ1196" t="s">
        <v>3273</v>
      </c>
      <c r="AK1196" t="s">
        <v>3274</v>
      </c>
      <c r="AL1196" t="s">
        <v>3275</v>
      </c>
      <c r="AM1196" t="s">
        <v>3028</v>
      </c>
      <c r="AN1196" t="s">
        <v>3063</v>
      </c>
    </row>
    <row r="1197" spans="1:40" x14ac:dyDescent="0.25">
      <c r="A1197">
        <v>98322353</v>
      </c>
      <c r="B1197">
        <v>16815</v>
      </c>
      <c r="C1197" t="s">
        <v>7010</v>
      </c>
      <c r="D1197" t="s">
        <v>7011</v>
      </c>
      <c r="E1197" s="8">
        <v>30466</v>
      </c>
      <c r="F1197" t="s">
        <v>3298</v>
      </c>
      <c r="G1197" t="s">
        <v>4024</v>
      </c>
      <c r="H1197" s="8">
        <v>45931</v>
      </c>
      <c r="I1197" s="8">
        <v>219512</v>
      </c>
      <c r="J1197" t="s">
        <v>3041</v>
      </c>
      <c r="K1197" s="8">
        <v>219512</v>
      </c>
      <c r="M1197">
        <v>220</v>
      </c>
      <c r="N1197">
        <v>100</v>
      </c>
      <c r="O1197" t="s">
        <v>4038</v>
      </c>
      <c r="P1197" t="s">
        <v>4006</v>
      </c>
      <c r="Q1197" t="s">
        <v>4007</v>
      </c>
      <c r="R1197" t="s">
        <v>7012</v>
      </c>
      <c r="S1197" t="s">
        <v>7013</v>
      </c>
      <c r="T1197" t="s">
        <v>3059</v>
      </c>
      <c r="U1197" t="s">
        <v>4114</v>
      </c>
      <c r="V1197" t="s">
        <v>4356</v>
      </c>
      <c r="W1197" t="s">
        <v>4043</v>
      </c>
      <c r="X1197" t="s">
        <v>3270</v>
      </c>
      <c r="Y1197" t="s">
        <v>4238</v>
      </c>
      <c r="Z1197" t="s">
        <v>3272</v>
      </c>
      <c r="AA1197" t="s">
        <v>4348</v>
      </c>
      <c r="AB1197" t="s">
        <v>4322</v>
      </c>
      <c r="AC1197" t="s">
        <v>4036</v>
      </c>
      <c r="AD1197" t="s">
        <v>4018</v>
      </c>
      <c r="AE1197" t="s">
        <v>3060</v>
      </c>
      <c r="AF1197" t="s">
        <v>3271</v>
      </c>
      <c r="AG1197" t="s">
        <v>3265</v>
      </c>
      <c r="AH1197" t="s">
        <v>797</v>
      </c>
      <c r="AI1197" t="s">
        <v>3048</v>
      </c>
      <c r="AJ1197" t="s">
        <v>3273</v>
      </c>
      <c r="AK1197" t="s">
        <v>3274</v>
      </c>
      <c r="AL1197" t="s">
        <v>3275</v>
      </c>
      <c r="AM1197" t="s">
        <v>3028</v>
      </c>
      <c r="AN1197" t="s">
        <v>3063</v>
      </c>
    </row>
    <row r="1198" spans="1:40" x14ac:dyDescent="0.25">
      <c r="A1198">
        <v>1128388965</v>
      </c>
      <c r="B1198">
        <v>16819</v>
      </c>
      <c r="C1198" t="s">
        <v>7046</v>
      </c>
      <c r="D1198" t="s">
        <v>3265</v>
      </c>
      <c r="E1198" s="8">
        <v>38841</v>
      </c>
      <c r="F1198" t="s">
        <v>3265</v>
      </c>
      <c r="G1198" t="s">
        <v>4024</v>
      </c>
      <c r="H1198" s="8">
        <v>45931</v>
      </c>
      <c r="I1198" s="8">
        <v>219512</v>
      </c>
      <c r="J1198" t="s">
        <v>3041</v>
      </c>
      <c r="K1198" s="8">
        <v>219512</v>
      </c>
      <c r="M1198">
        <v>220</v>
      </c>
      <c r="N1198">
        <v>100</v>
      </c>
      <c r="O1198" t="s">
        <v>4038</v>
      </c>
      <c r="P1198" t="s">
        <v>4177</v>
      </c>
      <c r="Q1198" t="s">
        <v>4076</v>
      </c>
      <c r="R1198" t="s">
        <v>7047</v>
      </c>
      <c r="S1198" t="s">
        <v>7007</v>
      </c>
      <c r="T1198" t="s">
        <v>3059</v>
      </c>
      <c r="U1198" t="s">
        <v>4049</v>
      </c>
      <c r="V1198" t="s">
        <v>4356</v>
      </c>
      <c r="W1198" t="s">
        <v>4043</v>
      </c>
      <c r="X1198" t="s">
        <v>3270</v>
      </c>
      <c r="Y1198" t="s">
        <v>4238</v>
      </c>
      <c r="Z1198" t="s">
        <v>3272</v>
      </c>
      <c r="AA1198" t="s">
        <v>4348</v>
      </c>
      <c r="AB1198" t="s">
        <v>4322</v>
      </c>
      <c r="AC1198" t="s">
        <v>4036</v>
      </c>
      <c r="AD1198" t="s">
        <v>4018</v>
      </c>
      <c r="AE1198" t="s">
        <v>3060</v>
      </c>
      <c r="AF1198" t="s">
        <v>3271</v>
      </c>
      <c r="AG1198" t="s">
        <v>3265</v>
      </c>
      <c r="AH1198" t="s">
        <v>797</v>
      </c>
      <c r="AI1198" t="s">
        <v>3048</v>
      </c>
      <c r="AJ1198" t="s">
        <v>3273</v>
      </c>
      <c r="AK1198" t="s">
        <v>3274</v>
      </c>
      <c r="AL1198" t="s">
        <v>3275</v>
      </c>
      <c r="AM1198" t="s">
        <v>3028</v>
      </c>
      <c r="AN1198" t="s">
        <v>3063</v>
      </c>
    </row>
    <row r="1199" spans="1:40" x14ac:dyDescent="0.25">
      <c r="A1199">
        <v>3396158</v>
      </c>
      <c r="B1199">
        <v>16820</v>
      </c>
      <c r="C1199" t="s">
        <v>7023</v>
      </c>
      <c r="D1199" t="s">
        <v>4253</v>
      </c>
      <c r="E1199" s="8">
        <v>36123</v>
      </c>
      <c r="F1199" t="s">
        <v>3265</v>
      </c>
      <c r="G1199" t="s">
        <v>4024</v>
      </c>
      <c r="H1199" s="8">
        <v>45931</v>
      </c>
      <c r="I1199" s="8">
        <v>219512</v>
      </c>
      <c r="J1199" t="s">
        <v>3041</v>
      </c>
      <c r="K1199" s="8">
        <v>219512</v>
      </c>
      <c r="M1199">
        <v>220</v>
      </c>
      <c r="N1199">
        <v>100</v>
      </c>
      <c r="O1199" t="s">
        <v>4038</v>
      </c>
      <c r="P1199" t="s">
        <v>4055</v>
      </c>
      <c r="Q1199" t="s">
        <v>4007</v>
      </c>
      <c r="R1199" t="s">
        <v>7024</v>
      </c>
      <c r="S1199" t="s">
        <v>7007</v>
      </c>
      <c r="T1199" t="s">
        <v>3059</v>
      </c>
      <c r="U1199" t="s">
        <v>4049</v>
      </c>
      <c r="V1199" t="s">
        <v>4356</v>
      </c>
      <c r="W1199" t="s">
        <v>4043</v>
      </c>
      <c r="X1199" t="s">
        <v>3270</v>
      </c>
      <c r="Y1199" t="s">
        <v>4238</v>
      </c>
      <c r="Z1199" t="s">
        <v>3272</v>
      </c>
      <c r="AA1199" t="s">
        <v>4348</v>
      </c>
      <c r="AB1199" t="s">
        <v>4322</v>
      </c>
      <c r="AC1199" t="s">
        <v>4036</v>
      </c>
      <c r="AD1199" t="s">
        <v>4018</v>
      </c>
      <c r="AE1199" t="s">
        <v>3060</v>
      </c>
      <c r="AF1199" t="s">
        <v>3271</v>
      </c>
      <c r="AG1199" t="s">
        <v>3265</v>
      </c>
      <c r="AH1199" t="s">
        <v>797</v>
      </c>
      <c r="AI1199" t="s">
        <v>3048</v>
      </c>
      <c r="AJ1199" t="s">
        <v>3273</v>
      </c>
      <c r="AK1199" t="s">
        <v>3274</v>
      </c>
      <c r="AL1199" t="s">
        <v>3275</v>
      </c>
      <c r="AM1199" t="s">
        <v>3028</v>
      </c>
      <c r="AN1199" t="s">
        <v>3063</v>
      </c>
    </row>
    <row r="1200" spans="1:40" x14ac:dyDescent="0.25">
      <c r="A1200">
        <v>4372803</v>
      </c>
      <c r="B1200">
        <v>16822</v>
      </c>
      <c r="C1200" t="s">
        <v>7044</v>
      </c>
      <c r="D1200" t="s">
        <v>5053</v>
      </c>
      <c r="E1200" s="8">
        <v>36641</v>
      </c>
      <c r="F1200" t="s">
        <v>5053</v>
      </c>
      <c r="G1200" t="s">
        <v>4024</v>
      </c>
      <c r="H1200" s="8">
        <v>45931</v>
      </c>
      <c r="I1200" s="8">
        <v>219512</v>
      </c>
      <c r="J1200" t="s">
        <v>3041</v>
      </c>
      <c r="K1200" s="8">
        <v>219512</v>
      </c>
      <c r="M1200">
        <v>220</v>
      </c>
      <c r="N1200">
        <v>100</v>
      </c>
      <c r="O1200" t="s">
        <v>4038</v>
      </c>
      <c r="P1200" t="s">
        <v>4086</v>
      </c>
      <c r="Q1200" t="s">
        <v>4027</v>
      </c>
      <c r="R1200" t="s">
        <v>7045</v>
      </c>
      <c r="S1200" t="s">
        <v>7007</v>
      </c>
      <c r="T1200" t="s">
        <v>3059</v>
      </c>
      <c r="U1200" t="s">
        <v>5055</v>
      </c>
      <c r="V1200" t="s">
        <v>4356</v>
      </c>
      <c r="W1200" t="s">
        <v>4043</v>
      </c>
      <c r="X1200" t="s">
        <v>3270</v>
      </c>
      <c r="Y1200" t="s">
        <v>4238</v>
      </c>
      <c r="Z1200" t="s">
        <v>3272</v>
      </c>
      <c r="AA1200" t="s">
        <v>4348</v>
      </c>
      <c r="AB1200" t="s">
        <v>4322</v>
      </c>
      <c r="AC1200" t="s">
        <v>4036</v>
      </c>
      <c r="AD1200" t="s">
        <v>4018</v>
      </c>
      <c r="AE1200" t="s">
        <v>3060</v>
      </c>
      <c r="AF1200" t="s">
        <v>3271</v>
      </c>
      <c r="AG1200" t="s">
        <v>3265</v>
      </c>
      <c r="AH1200" t="s">
        <v>797</v>
      </c>
      <c r="AI1200" t="s">
        <v>3048</v>
      </c>
      <c r="AJ1200" t="s">
        <v>3273</v>
      </c>
      <c r="AK1200" t="s">
        <v>3274</v>
      </c>
      <c r="AL1200" t="s">
        <v>3275</v>
      </c>
      <c r="AM1200" t="s">
        <v>3028</v>
      </c>
      <c r="AN1200" t="s">
        <v>3063</v>
      </c>
    </row>
    <row r="1201" spans="1:40" x14ac:dyDescent="0.25">
      <c r="A1201">
        <v>1091809661</v>
      </c>
      <c r="B1201">
        <v>16825</v>
      </c>
      <c r="C1201" t="s">
        <v>7014</v>
      </c>
      <c r="D1201" t="s">
        <v>7015</v>
      </c>
      <c r="E1201" s="8">
        <v>42087</v>
      </c>
      <c r="F1201" t="s">
        <v>4350</v>
      </c>
      <c r="G1201" t="s">
        <v>4024</v>
      </c>
      <c r="H1201" s="8">
        <v>45931</v>
      </c>
      <c r="I1201" s="8">
        <v>219512</v>
      </c>
      <c r="J1201" t="s">
        <v>3041</v>
      </c>
      <c r="K1201" s="8">
        <v>219512</v>
      </c>
      <c r="M1201">
        <v>220</v>
      </c>
      <c r="N1201">
        <v>100</v>
      </c>
      <c r="O1201" t="s">
        <v>4038</v>
      </c>
      <c r="P1201" t="s">
        <v>4006</v>
      </c>
      <c r="Q1201" t="s">
        <v>4027</v>
      </c>
      <c r="R1201" t="s">
        <v>7016</v>
      </c>
      <c r="S1201" t="s">
        <v>7007</v>
      </c>
      <c r="T1201" t="s">
        <v>3059</v>
      </c>
      <c r="U1201" t="s">
        <v>5202</v>
      </c>
      <c r="V1201" t="s">
        <v>4356</v>
      </c>
      <c r="W1201" t="s">
        <v>4043</v>
      </c>
      <c r="X1201" t="s">
        <v>3270</v>
      </c>
      <c r="Y1201" t="s">
        <v>4238</v>
      </c>
      <c r="Z1201" t="s">
        <v>3272</v>
      </c>
      <c r="AA1201" t="s">
        <v>4348</v>
      </c>
      <c r="AB1201" t="s">
        <v>4322</v>
      </c>
      <c r="AC1201" t="s">
        <v>4036</v>
      </c>
      <c r="AD1201" t="s">
        <v>4018</v>
      </c>
      <c r="AE1201" t="s">
        <v>3060</v>
      </c>
      <c r="AF1201" t="s">
        <v>3271</v>
      </c>
      <c r="AG1201" t="s">
        <v>3265</v>
      </c>
      <c r="AH1201" t="s">
        <v>797</v>
      </c>
      <c r="AI1201" t="s">
        <v>3048</v>
      </c>
      <c r="AJ1201" t="s">
        <v>3273</v>
      </c>
      <c r="AK1201" t="s">
        <v>3274</v>
      </c>
      <c r="AL1201" t="s">
        <v>3275</v>
      </c>
      <c r="AM1201" t="s">
        <v>3028</v>
      </c>
      <c r="AN1201" t="s">
        <v>3063</v>
      </c>
    </row>
    <row r="1202" spans="1:40" x14ac:dyDescent="0.25">
      <c r="A1202">
        <v>1098634467</v>
      </c>
      <c r="B1202">
        <v>16826</v>
      </c>
      <c r="C1202" t="s">
        <v>7005</v>
      </c>
      <c r="D1202" t="s">
        <v>5166</v>
      </c>
      <c r="E1202" s="8">
        <v>38488</v>
      </c>
      <c r="F1202" t="s">
        <v>5166</v>
      </c>
      <c r="G1202" t="s">
        <v>4024</v>
      </c>
      <c r="H1202" s="8">
        <v>45931</v>
      </c>
      <c r="I1202" s="8">
        <v>219512</v>
      </c>
      <c r="J1202" t="s">
        <v>3041</v>
      </c>
      <c r="K1202" s="8">
        <v>219512</v>
      </c>
      <c r="M1202">
        <v>220</v>
      </c>
      <c r="N1202">
        <v>100</v>
      </c>
      <c r="O1202" t="s">
        <v>4038</v>
      </c>
      <c r="P1202" t="s">
        <v>4177</v>
      </c>
      <c r="Q1202" t="s">
        <v>4046</v>
      </c>
      <c r="R1202" t="s">
        <v>7006</v>
      </c>
      <c r="S1202" t="s">
        <v>7007</v>
      </c>
      <c r="T1202" t="s">
        <v>3059</v>
      </c>
      <c r="U1202" t="s">
        <v>5170</v>
      </c>
      <c r="V1202" t="s">
        <v>4356</v>
      </c>
      <c r="W1202" t="s">
        <v>4043</v>
      </c>
      <c r="X1202" t="s">
        <v>3270</v>
      </c>
      <c r="Y1202" t="s">
        <v>4238</v>
      </c>
      <c r="Z1202" t="s">
        <v>3272</v>
      </c>
      <c r="AA1202" t="s">
        <v>4348</v>
      </c>
      <c r="AB1202" t="s">
        <v>4322</v>
      </c>
      <c r="AC1202" t="s">
        <v>4036</v>
      </c>
      <c r="AD1202" t="s">
        <v>4018</v>
      </c>
      <c r="AE1202" t="s">
        <v>3060</v>
      </c>
      <c r="AF1202" t="s">
        <v>3271</v>
      </c>
      <c r="AG1202" t="s">
        <v>3265</v>
      </c>
      <c r="AH1202" t="s">
        <v>797</v>
      </c>
      <c r="AI1202" t="s">
        <v>3048</v>
      </c>
      <c r="AJ1202" t="s">
        <v>3273</v>
      </c>
      <c r="AK1202" t="s">
        <v>3274</v>
      </c>
      <c r="AL1202" t="s">
        <v>3275</v>
      </c>
      <c r="AM1202" t="s">
        <v>3028</v>
      </c>
      <c r="AN1202" t="s">
        <v>3063</v>
      </c>
    </row>
    <row r="1203" spans="1:40" x14ac:dyDescent="0.25">
      <c r="A1203">
        <v>91257508</v>
      </c>
      <c r="B1203">
        <v>16827</v>
      </c>
      <c r="C1203" t="s">
        <v>7040</v>
      </c>
      <c r="D1203" t="s">
        <v>5166</v>
      </c>
      <c r="E1203" s="8">
        <v>31669</v>
      </c>
      <c r="F1203" t="s">
        <v>5166</v>
      </c>
      <c r="G1203" t="s">
        <v>4024</v>
      </c>
      <c r="H1203" s="8">
        <v>45931</v>
      </c>
      <c r="I1203" s="8">
        <v>219512</v>
      </c>
      <c r="J1203" t="s">
        <v>3041</v>
      </c>
      <c r="K1203" s="8">
        <v>219512</v>
      </c>
      <c r="M1203">
        <v>220</v>
      </c>
      <c r="N1203">
        <v>100</v>
      </c>
      <c r="O1203" t="s">
        <v>4038</v>
      </c>
      <c r="P1203" t="s">
        <v>4177</v>
      </c>
      <c r="Q1203" t="s">
        <v>4007</v>
      </c>
      <c r="R1203" t="s">
        <v>7041</v>
      </c>
      <c r="S1203" t="s">
        <v>7007</v>
      </c>
      <c r="T1203" t="s">
        <v>3059</v>
      </c>
      <c r="U1203" t="s">
        <v>5170</v>
      </c>
      <c r="V1203" t="s">
        <v>4356</v>
      </c>
      <c r="W1203" t="s">
        <v>4043</v>
      </c>
      <c r="X1203" t="s">
        <v>3270</v>
      </c>
      <c r="Y1203" t="s">
        <v>4238</v>
      </c>
      <c r="Z1203" t="s">
        <v>3272</v>
      </c>
      <c r="AA1203" t="s">
        <v>4348</v>
      </c>
      <c r="AB1203" t="s">
        <v>4322</v>
      </c>
      <c r="AC1203" t="s">
        <v>4036</v>
      </c>
      <c r="AD1203" t="s">
        <v>4018</v>
      </c>
      <c r="AE1203" t="s">
        <v>3060</v>
      </c>
      <c r="AF1203" t="s">
        <v>3271</v>
      </c>
      <c r="AG1203" t="s">
        <v>3265</v>
      </c>
      <c r="AH1203" t="s">
        <v>797</v>
      </c>
      <c r="AI1203" t="s">
        <v>3048</v>
      </c>
      <c r="AJ1203" t="s">
        <v>3273</v>
      </c>
      <c r="AK1203" t="s">
        <v>3274</v>
      </c>
      <c r="AL1203" t="s">
        <v>3275</v>
      </c>
      <c r="AM1203" t="s">
        <v>3028</v>
      </c>
      <c r="AN1203" t="s">
        <v>3063</v>
      </c>
    </row>
    <row r="1204" spans="1:40" x14ac:dyDescent="0.25">
      <c r="A1204">
        <v>94315820</v>
      </c>
      <c r="B1204">
        <v>16847</v>
      </c>
      <c r="C1204" t="s">
        <v>7028</v>
      </c>
      <c r="D1204" t="s">
        <v>3449</v>
      </c>
      <c r="E1204" s="8">
        <v>33389</v>
      </c>
      <c r="F1204" t="s">
        <v>5112</v>
      </c>
      <c r="G1204" t="s">
        <v>4024</v>
      </c>
      <c r="H1204" s="8">
        <v>45931</v>
      </c>
      <c r="I1204" s="8">
        <v>219512</v>
      </c>
      <c r="J1204" t="s">
        <v>3041</v>
      </c>
      <c r="K1204" s="8">
        <v>219512</v>
      </c>
      <c r="M1204">
        <v>220</v>
      </c>
      <c r="N1204">
        <v>100</v>
      </c>
      <c r="O1204" t="s">
        <v>4038</v>
      </c>
      <c r="P1204" t="s">
        <v>4055</v>
      </c>
      <c r="Q1204" t="s">
        <v>4007</v>
      </c>
      <c r="R1204" t="s">
        <v>7029</v>
      </c>
      <c r="S1204" t="s">
        <v>7007</v>
      </c>
      <c r="T1204" t="s">
        <v>3059</v>
      </c>
      <c r="U1204" t="s">
        <v>5102</v>
      </c>
      <c r="V1204" t="s">
        <v>4356</v>
      </c>
      <c r="W1204" t="s">
        <v>4043</v>
      </c>
      <c r="X1204" t="s">
        <v>3270</v>
      </c>
      <c r="Y1204" t="s">
        <v>4238</v>
      </c>
      <c r="Z1204" t="s">
        <v>3272</v>
      </c>
      <c r="AA1204" t="s">
        <v>4348</v>
      </c>
      <c r="AB1204" t="s">
        <v>4322</v>
      </c>
      <c r="AC1204" t="s">
        <v>4036</v>
      </c>
      <c r="AD1204" t="s">
        <v>4018</v>
      </c>
      <c r="AE1204" t="s">
        <v>3060</v>
      </c>
      <c r="AF1204" t="s">
        <v>3271</v>
      </c>
      <c r="AG1204" t="s">
        <v>3265</v>
      </c>
      <c r="AH1204" t="s">
        <v>797</v>
      </c>
      <c r="AI1204" t="s">
        <v>3048</v>
      </c>
      <c r="AJ1204" t="s">
        <v>3273</v>
      </c>
      <c r="AK1204" t="s">
        <v>3274</v>
      </c>
      <c r="AL1204" t="s">
        <v>3275</v>
      </c>
      <c r="AM1204" t="s">
        <v>3028</v>
      </c>
      <c r="AN1204" t="s">
        <v>3063</v>
      </c>
    </row>
    <row r="1205" spans="1:40" x14ac:dyDescent="0.25">
      <c r="A1205">
        <v>16864008</v>
      </c>
      <c r="B1205">
        <v>16713</v>
      </c>
      <c r="C1205" t="s">
        <v>7069</v>
      </c>
      <c r="D1205" t="s">
        <v>5966</v>
      </c>
      <c r="E1205" s="8">
        <v>36039</v>
      </c>
      <c r="F1205" t="s">
        <v>3449</v>
      </c>
      <c r="G1205" t="s">
        <v>4024</v>
      </c>
      <c r="H1205" s="8">
        <v>45932</v>
      </c>
      <c r="I1205" s="8">
        <v>46296</v>
      </c>
      <c r="J1205" t="s">
        <v>3041</v>
      </c>
      <c r="K1205" s="8">
        <v>219512</v>
      </c>
      <c r="M1205">
        <v>220</v>
      </c>
      <c r="N1205">
        <v>100</v>
      </c>
      <c r="O1205" t="s">
        <v>4038</v>
      </c>
      <c r="P1205" t="s">
        <v>4086</v>
      </c>
      <c r="Q1205" t="s">
        <v>4027</v>
      </c>
      <c r="R1205" t="s">
        <v>7070</v>
      </c>
      <c r="S1205" t="s">
        <v>4494</v>
      </c>
      <c r="T1205" t="s">
        <v>3063</v>
      </c>
      <c r="U1205" t="s">
        <v>4114</v>
      </c>
      <c r="V1205" t="s">
        <v>4042</v>
      </c>
      <c r="W1205" t="s">
        <v>4190</v>
      </c>
      <c r="X1205" t="s">
        <v>4524</v>
      </c>
      <c r="Y1205" t="s">
        <v>4525</v>
      </c>
      <c r="Z1205" t="s">
        <v>2796</v>
      </c>
      <c r="AA1205" t="s">
        <v>4251</v>
      </c>
      <c r="AB1205" t="s">
        <v>4118</v>
      </c>
      <c r="AC1205" t="s">
        <v>4036</v>
      </c>
      <c r="AD1205" t="s">
        <v>4018</v>
      </c>
      <c r="AE1205" t="s">
        <v>3060</v>
      </c>
      <c r="AF1205" t="s">
        <v>3304</v>
      </c>
      <c r="AG1205" t="s">
        <v>3449</v>
      </c>
      <c r="AH1205" t="s">
        <v>815</v>
      </c>
      <c r="AI1205" t="s">
        <v>3074</v>
      </c>
      <c r="AJ1205" t="s">
        <v>3073</v>
      </c>
      <c r="AK1205" t="s">
        <v>3274</v>
      </c>
      <c r="AL1205" t="s">
        <v>3275</v>
      </c>
      <c r="AM1205" t="s">
        <v>3028</v>
      </c>
      <c r="AN1205" t="s">
        <v>3063</v>
      </c>
    </row>
    <row r="1206" spans="1:40" x14ac:dyDescent="0.25">
      <c r="A1206">
        <v>1007399390</v>
      </c>
      <c r="B1206">
        <v>16714</v>
      </c>
      <c r="C1206" t="s">
        <v>7067</v>
      </c>
      <c r="D1206" t="s">
        <v>3429</v>
      </c>
      <c r="E1206" s="8">
        <v>43257</v>
      </c>
      <c r="F1206" t="s">
        <v>3429</v>
      </c>
      <c r="G1206" t="s">
        <v>4024</v>
      </c>
      <c r="H1206" s="8">
        <v>45932</v>
      </c>
      <c r="I1206" s="8">
        <v>46296</v>
      </c>
      <c r="J1206" t="s">
        <v>3041</v>
      </c>
      <c r="K1206" s="8">
        <v>219512</v>
      </c>
      <c r="M1206">
        <v>220</v>
      </c>
      <c r="N1206">
        <v>100</v>
      </c>
      <c r="O1206" t="s">
        <v>4038</v>
      </c>
      <c r="P1206" t="s">
        <v>4026</v>
      </c>
      <c r="Q1206" t="s">
        <v>4027</v>
      </c>
      <c r="R1206" t="s">
        <v>7068</v>
      </c>
      <c r="S1206" t="s">
        <v>3956</v>
      </c>
      <c r="T1206" t="s">
        <v>3085</v>
      </c>
      <c r="U1206" t="s">
        <v>4438</v>
      </c>
      <c r="V1206" t="s">
        <v>4575</v>
      </c>
      <c r="W1206" t="s">
        <v>4190</v>
      </c>
      <c r="X1206" t="s">
        <v>4751</v>
      </c>
      <c r="Y1206" t="s">
        <v>4752</v>
      </c>
      <c r="Z1206" t="s">
        <v>4461</v>
      </c>
      <c r="AA1206" t="s">
        <v>4462</v>
      </c>
      <c r="AB1206" t="s">
        <v>4097</v>
      </c>
      <c r="AC1206" t="s">
        <v>4017</v>
      </c>
      <c r="AD1206" t="s">
        <v>4018</v>
      </c>
      <c r="AE1206" t="s">
        <v>4127</v>
      </c>
      <c r="AF1206" t="s">
        <v>3575</v>
      </c>
      <c r="AG1206" t="s">
        <v>3429</v>
      </c>
      <c r="AH1206" t="s">
        <v>815</v>
      </c>
      <c r="AI1206" t="s">
        <v>3074</v>
      </c>
      <c r="AJ1206" t="s">
        <v>3296</v>
      </c>
      <c r="AK1206" t="s">
        <v>3285</v>
      </c>
      <c r="AL1206" t="s">
        <v>3275</v>
      </c>
      <c r="AM1206" t="s">
        <v>3081</v>
      </c>
      <c r="AN1206" t="s">
        <v>3307</v>
      </c>
    </row>
    <row r="1207" spans="1:40" x14ac:dyDescent="0.25">
      <c r="A1207">
        <v>1000035972</v>
      </c>
      <c r="B1207">
        <v>16755</v>
      </c>
      <c r="C1207" t="s">
        <v>7063</v>
      </c>
      <c r="D1207" t="s">
        <v>4004</v>
      </c>
      <c r="E1207" s="8">
        <v>44372</v>
      </c>
      <c r="F1207" t="s">
        <v>4004</v>
      </c>
      <c r="G1207" t="s">
        <v>4024</v>
      </c>
      <c r="H1207" s="8">
        <v>45932</v>
      </c>
      <c r="I1207" s="8">
        <v>46296</v>
      </c>
      <c r="J1207" t="s">
        <v>3041</v>
      </c>
      <c r="K1207" s="8">
        <v>219512</v>
      </c>
      <c r="M1207">
        <v>220</v>
      </c>
      <c r="N1207">
        <v>100</v>
      </c>
      <c r="O1207" t="s">
        <v>4038</v>
      </c>
      <c r="P1207" t="s">
        <v>4055</v>
      </c>
      <c r="Q1207" t="s">
        <v>4027</v>
      </c>
      <c r="R1207" t="s">
        <v>7064</v>
      </c>
      <c r="S1207" t="s">
        <v>3289</v>
      </c>
      <c r="T1207" t="s">
        <v>4079</v>
      </c>
      <c r="U1207" t="s">
        <v>4063</v>
      </c>
      <c r="V1207" t="s">
        <v>4011</v>
      </c>
      <c r="W1207" t="s">
        <v>4190</v>
      </c>
      <c r="X1207" t="s">
        <v>3290</v>
      </c>
      <c r="Y1207" t="s">
        <v>4300</v>
      </c>
      <c r="Z1207" t="s">
        <v>3293</v>
      </c>
      <c r="AA1207" t="s">
        <v>4082</v>
      </c>
      <c r="AB1207" t="s">
        <v>4083</v>
      </c>
      <c r="AC1207" t="s">
        <v>4017</v>
      </c>
      <c r="AD1207" t="s">
        <v>4018</v>
      </c>
      <c r="AE1207" t="s">
        <v>3291</v>
      </c>
      <c r="AF1207" t="s">
        <v>3093</v>
      </c>
      <c r="AG1207" t="s">
        <v>3292</v>
      </c>
      <c r="AH1207" t="s">
        <v>3294</v>
      </c>
      <c r="AI1207" t="s">
        <v>3295</v>
      </c>
      <c r="AJ1207" t="s">
        <v>3296</v>
      </c>
      <c r="AK1207" t="s">
        <v>3285</v>
      </c>
      <c r="AL1207" t="s">
        <v>3275</v>
      </c>
      <c r="AM1207" t="s">
        <v>3046</v>
      </c>
      <c r="AN1207" t="s">
        <v>3055</v>
      </c>
    </row>
    <row r="1208" spans="1:40" x14ac:dyDescent="0.25">
      <c r="A1208">
        <v>1069900466</v>
      </c>
      <c r="B1208">
        <v>16768</v>
      </c>
      <c r="C1208" t="s">
        <v>8568</v>
      </c>
      <c r="D1208" t="s">
        <v>8235</v>
      </c>
      <c r="E1208" s="8">
        <v>41155</v>
      </c>
      <c r="F1208" t="s">
        <v>4004</v>
      </c>
      <c r="G1208" t="s">
        <v>4024</v>
      </c>
      <c r="H1208" s="8">
        <v>45932</v>
      </c>
      <c r="I1208" s="8">
        <v>219512</v>
      </c>
      <c r="J1208" t="s">
        <v>3041</v>
      </c>
      <c r="K1208" s="8">
        <v>219512</v>
      </c>
      <c r="M1208">
        <v>220</v>
      </c>
      <c r="N1208">
        <v>100</v>
      </c>
      <c r="O1208" t="s">
        <v>4038</v>
      </c>
      <c r="P1208" t="s">
        <v>4055</v>
      </c>
      <c r="Q1208" t="s">
        <v>4147</v>
      </c>
      <c r="R1208" t="s">
        <v>8569</v>
      </c>
      <c r="S1208" t="s">
        <v>3573</v>
      </c>
      <c r="T1208" t="s">
        <v>3085</v>
      </c>
      <c r="U1208" t="s">
        <v>4063</v>
      </c>
      <c r="V1208" t="s">
        <v>4042</v>
      </c>
      <c r="W1208" t="s">
        <v>4043</v>
      </c>
      <c r="X1208" t="s">
        <v>4032</v>
      </c>
      <c r="Y1208" t="s">
        <v>4033</v>
      </c>
      <c r="Z1208" t="s">
        <v>3958</v>
      </c>
      <c r="AA1208" t="s">
        <v>4034</v>
      </c>
      <c r="AB1208" t="s">
        <v>4044</v>
      </c>
      <c r="AC1208" t="s">
        <v>4036</v>
      </c>
      <c r="AD1208" t="s">
        <v>4018</v>
      </c>
      <c r="AE1208" t="s">
        <v>3060</v>
      </c>
      <c r="AF1208" t="s">
        <v>3282</v>
      </c>
      <c r="AG1208" t="s">
        <v>3258</v>
      </c>
      <c r="AH1208" t="s">
        <v>2500</v>
      </c>
      <c r="AI1208" t="s">
        <v>3074</v>
      </c>
      <c r="AJ1208" t="s">
        <v>3959</v>
      </c>
      <c r="AK1208" t="s">
        <v>3274</v>
      </c>
      <c r="AL1208" t="s">
        <v>3275</v>
      </c>
      <c r="AM1208" t="s">
        <v>3028</v>
      </c>
      <c r="AN1208" t="s">
        <v>3307</v>
      </c>
    </row>
    <row r="1209" spans="1:40" x14ac:dyDescent="0.25">
      <c r="A1209">
        <v>1065890368</v>
      </c>
      <c r="B1209">
        <v>16788</v>
      </c>
      <c r="C1209" t="s">
        <v>7057</v>
      </c>
      <c r="D1209" t="s">
        <v>3968</v>
      </c>
      <c r="E1209" s="8">
        <v>40248</v>
      </c>
      <c r="F1209" t="s">
        <v>3968</v>
      </c>
      <c r="G1209" t="s">
        <v>4024</v>
      </c>
      <c r="H1209" s="8">
        <v>45932</v>
      </c>
      <c r="I1209" s="8">
        <v>219512</v>
      </c>
      <c r="J1209" t="s">
        <v>3041</v>
      </c>
      <c r="K1209" s="8">
        <v>219512</v>
      </c>
      <c r="M1209">
        <v>220</v>
      </c>
      <c r="N1209">
        <v>100</v>
      </c>
      <c r="O1209" t="s">
        <v>4038</v>
      </c>
      <c r="P1209" t="s">
        <v>4006</v>
      </c>
      <c r="Q1209" t="s">
        <v>4027</v>
      </c>
      <c r="R1209" t="s">
        <v>7058</v>
      </c>
      <c r="S1209" t="s">
        <v>5169</v>
      </c>
      <c r="T1209" t="s">
        <v>3059</v>
      </c>
      <c r="U1209" t="s">
        <v>4262</v>
      </c>
      <c r="V1209" t="s">
        <v>4356</v>
      </c>
      <c r="W1209" t="s">
        <v>4043</v>
      </c>
      <c r="X1209" t="s">
        <v>3270</v>
      </c>
      <c r="Y1209" t="s">
        <v>4238</v>
      </c>
      <c r="Z1209" t="s">
        <v>3272</v>
      </c>
      <c r="AA1209" t="s">
        <v>4348</v>
      </c>
      <c r="AB1209" t="s">
        <v>4322</v>
      </c>
      <c r="AC1209" t="s">
        <v>4036</v>
      </c>
      <c r="AD1209" t="s">
        <v>4018</v>
      </c>
      <c r="AE1209" t="s">
        <v>3060</v>
      </c>
      <c r="AF1209" t="s">
        <v>3271</v>
      </c>
      <c r="AG1209" t="s">
        <v>3265</v>
      </c>
      <c r="AH1209" t="s">
        <v>797</v>
      </c>
      <c r="AI1209" t="s">
        <v>3048</v>
      </c>
      <c r="AJ1209" t="s">
        <v>3273</v>
      </c>
      <c r="AK1209" t="s">
        <v>3274</v>
      </c>
      <c r="AL1209" t="s">
        <v>3275</v>
      </c>
      <c r="AM1209" t="s">
        <v>3028</v>
      </c>
      <c r="AN1209" t="s">
        <v>3063</v>
      </c>
    </row>
    <row r="1210" spans="1:40" x14ac:dyDescent="0.25">
      <c r="A1210">
        <v>1061750213</v>
      </c>
      <c r="B1210">
        <v>16818</v>
      </c>
      <c r="C1210" t="s">
        <v>7065</v>
      </c>
      <c r="D1210" t="s">
        <v>4561</v>
      </c>
      <c r="E1210" s="8">
        <v>40396</v>
      </c>
      <c r="F1210" t="s">
        <v>4561</v>
      </c>
      <c r="G1210" t="s">
        <v>4024</v>
      </c>
      <c r="H1210" s="8">
        <v>45932</v>
      </c>
      <c r="I1210" s="8">
        <v>219512</v>
      </c>
      <c r="J1210" t="s">
        <v>3041</v>
      </c>
      <c r="K1210" s="8">
        <v>219512</v>
      </c>
      <c r="M1210">
        <v>220</v>
      </c>
      <c r="N1210">
        <v>100</v>
      </c>
      <c r="O1210" t="s">
        <v>4038</v>
      </c>
      <c r="P1210" t="s">
        <v>4006</v>
      </c>
      <c r="Q1210" t="s">
        <v>4027</v>
      </c>
      <c r="R1210" t="s">
        <v>7066</v>
      </c>
      <c r="S1210" t="s">
        <v>7013</v>
      </c>
      <c r="T1210" t="s">
        <v>3059</v>
      </c>
      <c r="U1210" t="s">
        <v>5108</v>
      </c>
      <c r="V1210" t="s">
        <v>4356</v>
      </c>
      <c r="W1210" t="s">
        <v>4043</v>
      </c>
      <c r="X1210" t="s">
        <v>3270</v>
      </c>
      <c r="Y1210" t="s">
        <v>4238</v>
      </c>
      <c r="Z1210" t="s">
        <v>3272</v>
      </c>
      <c r="AA1210" t="s">
        <v>4348</v>
      </c>
      <c r="AB1210" t="s">
        <v>4322</v>
      </c>
      <c r="AC1210" t="s">
        <v>4036</v>
      </c>
      <c r="AD1210" t="s">
        <v>4018</v>
      </c>
      <c r="AE1210" t="s">
        <v>3060</v>
      </c>
      <c r="AF1210" t="s">
        <v>3271</v>
      </c>
      <c r="AG1210" t="s">
        <v>3265</v>
      </c>
      <c r="AH1210" t="s">
        <v>797</v>
      </c>
      <c r="AI1210" t="s">
        <v>3048</v>
      </c>
      <c r="AJ1210" t="s">
        <v>3273</v>
      </c>
      <c r="AK1210" t="s">
        <v>3274</v>
      </c>
      <c r="AL1210" t="s">
        <v>3275</v>
      </c>
      <c r="AM1210" t="s">
        <v>3028</v>
      </c>
      <c r="AN1210" t="s">
        <v>3063</v>
      </c>
    </row>
    <row r="1211" spans="1:40" x14ac:dyDescent="0.25">
      <c r="A1211">
        <v>1094044609</v>
      </c>
      <c r="B1211">
        <v>16780</v>
      </c>
      <c r="C1211" t="s">
        <v>7076</v>
      </c>
      <c r="D1211" t="s">
        <v>4350</v>
      </c>
      <c r="E1211" s="8">
        <v>44650</v>
      </c>
      <c r="F1211" t="s">
        <v>4350</v>
      </c>
      <c r="G1211" t="s">
        <v>4024</v>
      </c>
      <c r="H1211" s="8">
        <v>45933</v>
      </c>
      <c r="I1211" s="8">
        <v>219512</v>
      </c>
      <c r="J1211" t="s">
        <v>3041</v>
      </c>
      <c r="K1211" s="8">
        <v>219512</v>
      </c>
      <c r="M1211">
        <v>220</v>
      </c>
      <c r="N1211">
        <v>100</v>
      </c>
      <c r="O1211" t="s">
        <v>4038</v>
      </c>
      <c r="P1211" t="s">
        <v>4006</v>
      </c>
      <c r="Q1211" t="s">
        <v>4027</v>
      </c>
      <c r="R1211" t="s">
        <v>7077</v>
      </c>
      <c r="S1211" t="s">
        <v>5176</v>
      </c>
      <c r="T1211" t="s">
        <v>3059</v>
      </c>
      <c r="U1211" t="s">
        <v>5202</v>
      </c>
      <c r="V1211" t="s">
        <v>4356</v>
      </c>
      <c r="W1211" t="s">
        <v>4043</v>
      </c>
      <c r="X1211" t="s">
        <v>3270</v>
      </c>
      <c r="Y1211" t="s">
        <v>4238</v>
      </c>
      <c r="Z1211" t="s">
        <v>3272</v>
      </c>
      <c r="AA1211" t="s">
        <v>4348</v>
      </c>
      <c r="AB1211" t="s">
        <v>4322</v>
      </c>
      <c r="AC1211" t="s">
        <v>4036</v>
      </c>
      <c r="AD1211" t="s">
        <v>4018</v>
      </c>
      <c r="AE1211" t="s">
        <v>3060</v>
      </c>
      <c r="AF1211" t="s">
        <v>3271</v>
      </c>
      <c r="AG1211" t="s">
        <v>3265</v>
      </c>
      <c r="AH1211" t="s">
        <v>797</v>
      </c>
      <c r="AI1211" t="s">
        <v>3048</v>
      </c>
      <c r="AJ1211" t="s">
        <v>3273</v>
      </c>
      <c r="AK1211" t="s">
        <v>3274</v>
      </c>
      <c r="AL1211" t="s">
        <v>3275</v>
      </c>
      <c r="AM1211" t="s">
        <v>3028</v>
      </c>
      <c r="AN1211" t="s">
        <v>3063</v>
      </c>
    </row>
    <row r="1212" spans="1:40" x14ac:dyDescent="0.25">
      <c r="A1212">
        <v>74280978</v>
      </c>
      <c r="B1212">
        <v>16792</v>
      </c>
      <c r="C1212" t="s">
        <v>7073</v>
      </c>
      <c r="D1212" t="s">
        <v>7074</v>
      </c>
      <c r="E1212" s="8">
        <v>32378</v>
      </c>
      <c r="F1212" t="s">
        <v>4004</v>
      </c>
      <c r="G1212" t="s">
        <v>4024</v>
      </c>
      <c r="H1212" s="8">
        <v>45933</v>
      </c>
      <c r="I1212" s="8">
        <v>219512</v>
      </c>
      <c r="J1212" t="s">
        <v>3041</v>
      </c>
      <c r="K1212" s="8">
        <v>219512</v>
      </c>
      <c r="M1212">
        <v>220</v>
      </c>
      <c r="N1212">
        <v>100</v>
      </c>
      <c r="O1212" t="s">
        <v>4038</v>
      </c>
      <c r="P1212" t="s">
        <v>4086</v>
      </c>
      <c r="Q1212" t="s">
        <v>4007</v>
      </c>
      <c r="R1212" t="s">
        <v>7075</v>
      </c>
      <c r="S1212" t="s">
        <v>4029</v>
      </c>
      <c r="T1212" t="s">
        <v>3063</v>
      </c>
      <c r="U1212" t="s">
        <v>4063</v>
      </c>
      <c r="V1212" t="s">
        <v>4042</v>
      </c>
      <c r="W1212" t="s">
        <v>4043</v>
      </c>
      <c r="X1212" t="s">
        <v>4032</v>
      </c>
      <c r="Y1212" t="s">
        <v>4033</v>
      </c>
      <c r="Z1212" t="s">
        <v>4057</v>
      </c>
      <c r="AA1212" t="s">
        <v>4058</v>
      </c>
      <c r="AB1212" t="s">
        <v>4059</v>
      </c>
      <c r="AC1212" t="s">
        <v>4036</v>
      </c>
      <c r="AD1212" t="s">
        <v>4018</v>
      </c>
      <c r="AE1212" t="s">
        <v>3060</v>
      </c>
      <c r="AF1212" t="s">
        <v>3282</v>
      </c>
      <c r="AG1212" t="s">
        <v>3258</v>
      </c>
      <c r="AH1212" t="s">
        <v>4060</v>
      </c>
      <c r="AI1212" t="s">
        <v>3074</v>
      </c>
      <c r="AJ1212" t="s">
        <v>3306</v>
      </c>
      <c r="AK1212" t="s">
        <v>3274</v>
      </c>
      <c r="AL1212" t="s">
        <v>3275</v>
      </c>
      <c r="AM1212" t="s">
        <v>3028</v>
      </c>
      <c r="AN1212" t="s">
        <v>3063</v>
      </c>
    </row>
    <row r="1213" spans="1:40" x14ac:dyDescent="0.25">
      <c r="A1213">
        <v>88224400</v>
      </c>
      <c r="B1213">
        <v>16795</v>
      </c>
      <c r="C1213" t="s">
        <v>7078</v>
      </c>
      <c r="D1213" t="s">
        <v>4350</v>
      </c>
      <c r="E1213" s="8">
        <v>34843</v>
      </c>
      <c r="F1213" t="s">
        <v>4350</v>
      </c>
      <c r="G1213" t="s">
        <v>4024</v>
      </c>
      <c r="H1213" s="8">
        <v>45933</v>
      </c>
      <c r="I1213" s="8">
        <v>219512</v>
      </c>
      <c r="J1213" t="s">
        <v>3041</v>
      </c>
      <c r="K1213" s="8">
        <v>219512</v>
      </c>
      <c r="M1213">
        <v>220</v>
      </c>
      <c r="N1213">
        <v>100</v>
      </c>
      <c r="O1213" t="s">
        <v>4038</v>
      </c>
      <c r="P1213" t="s">
        <v>4006</v>
      </c>
      <c r="Q1213" t="s">
        <v>4046</v>
      </c>
      <c r="R1213" t="s">
        <v>7079</v>
      </c>
      <c r="S1213" t="s">
        <v>4702</v>
      </c>
      <c r="T1213" t="s">
        <v>3059</v>
      </c>
      <c r="U1213" t="s">
        <v>5202</v>
      </c>
      <c r="V1213" t="s">
        <v>4356</v>
      </c>
      <c r="W1213" t="s">
        <v>4043</v>
      </c>
      <c r="X1213" t="s">
        <v>3270</v>
      </c>
      <c r="Y1213" t="s">
        <v>4238</v>
      </c>
      <c r="Z1213" t="s">
        <v>3272</v>
      </c>
      <c r="AA1213" t="s">
        <v>4348</v>
      </c>
      <c r="AB1213" t="s">
        <v>4322</v>
      </c>
      <c r="AC1213" t="s">
        <v>4036</v>
      </c>
      <c r="AD1213" t="s">
        <v>4018</v>
      </c>
      <c r="AE1213" t="s">
        <v>3060</v>
      </c>
      <c r="AF1213" t="s">
        <v>3271</v>
      </c>
      <c r="AG1213" t="s">
        <v>3265</v>
      </c>
      <c r="AH1213" t="s">
        <v>797</v>
      </c>
      <c r="AI1213" t="s">
        <v>3048</v>
      </c>
      <c r="AJ1213" t="s">
        <v>3273</v>
      </c>
      <c r="AK1213" t="s">
        <v>3274</v>
      </c>
      <c r="AL1213" t="s">
        <v>3275</v>
      </c>
      <c r="AM1213" t="s">
        <v>3028</v>
      </c>
      <c r="AN1213" t="s">
        <v>3063</v>
      </c>
    </row>
    <row r="1214" spans="1:40" x14ac:dyDescent="0.25">
      <c r="A1214">
        <v>80134875</v>
      </c>
      <c r="B1214">
        <v>16812</v>
      </c>
      <c r="C1214" t="s">
        <v>7071</v>
      </c>
      <c r="D1214" t="s">
        <v>4004</v>
      </c>
      <c r="E1214" s="8">
        <v>36787</v>
      </c>
      <c r="F1214" t="s">
        <v>4004</v>
      </c>
      <c r="G1214" t="s">
        <v>4024</v>
      </c>
      <c r="H1214" s="8">
        <v>45933</v>
      </c>
      <c r="I1214" s="8">
        <v>219512</v>
      </c>
      <c r="J1214" t="s">
        <v>3041</v>
      </c>
      <c r="K1214" s="8">
        <v>219512</v>
      </c>
      <c r="M1214">
        <v>220</v>
      </c>
      <c r="N1214">
        <v>100</v>
      </c>
      <c r="O1214" t="s">
        <v>4038</v>
      </c>
      <c r="P1214" t="s">
        <v>4006</v>
      </c>
      <c r="Q1214" t="s">
        <v>4027</v>
      </c>
      <c r="R1214" t="s">
        <v>7072</v>
      </c>
      <c r="S1214" t="s">
        <v>7034</v>
      </c>
      <c r="T1214" t="s">
        <v>3059</v>
      </c>
      <c r="U1214" t="s">
        <v>4063</v>
      </c>
      <c r="V1214" t="s">
        <v>4356</v>
      </c>
      <c r="W1214" t="s">
        <v>4043</v>
      </c>
      <c r="X1214" t="s">
        <v>3270</v>
      </c>
      <c r="Y1214" t="s">
        <v>4238</v>
      </c>
      <c r="Z1214" t="s">
        <v>3272</v>
      </c>
      <c r="AA1214" t="s">
        <v>4348</v>
      </c>
      <c r="AB1214" t="s">
        <v>4322</v>
      </c>
      <c r="AC1214" t="s">
        <v>4036</v>
      </c>
      <c r="AD1214" t="s">
        <v>4018</v>
      </c>
      <c r="AE1214" t="s">
        <v>3060</v>
      </c>
      <c r="AF1214" t="s">
        <v>3271</v>
      </c>
      <c r="AG1214" t="s">
        <v>3265</v>
      </c>
      <c r="AH1214" t="s">
        <v>797</v>
      </c>
      <c r="AI1214" t="s">
        <v>3048</v>
      </c>
      <c r="AJ1214" t="s">
        <v>3273</v>
      </c>
      <c r="AK1214" t="s">
        <v>3274</v>
      </c>
      <c r="AL1214" t="s">
        <v>3275</v>
      </c>
      <c r="AM1214" t="s">
        <v>3028</v>
      </c>
      <c r="AN1214" t="s">
        <v>3063</v>
      </c>
    </row>
    <row r="1215" spans="1:40" x14ac:dyDescent="0.25">
      <c r="A1215">
        <v>43613894</v>
      </c>
      <c r="B1215">
        <v>16761</v>
      </c>
      <c r="C1215" t="s">
        <v>7080</v>
      </c>
      <c r="D1215" t="s">
        <v>3265</v>
      </c>
      <c r="E1215" s="8">
        <v>34638</v>
      </c>
      <c r="F1215" t="s">
        <v>3265</v>
      </c>
      <c r="G1215" t="s">
        <v>4024</v>
      </c>
      <c r="H1215" s="8">
        <v>45934</v>
      </c>
      <c r="I1215" s="8">
        <v>219512</v>
      </c>
      <c r="J1215" t="s">
        <v>3041</v>
      </c>
      <c r="K1215" s="8">
        <v>219512</v>
      </c>
      <c r="M1215">
        <v>220</v>
      </c>
      <c r="N1215">
        <v>100</v>
      </c>
      <c r="O1215" t="s">
        <v>4038</v>
      </c>
      <c r="P1215" t="s">
        <v>4177</v>
      </c>
      <c r="Q1215" t="s">
        <v>4007</v>
      </c>
      <c r="R1215" t="s">
        <v>7081</v>
      </c>
      <c r="S1215" t="s">
        <v>3171</v>
      </c>
      <c r="T1215" t="s">
        <v>3097</v>
      </c>
      <c r="U1215" t="s">
        <v>4049</v>
      </c>
      <c r="V1215" t="s">
        <v>4011</v>
      </c>
      <c r="W1215" t="s">
        <v>4043</v>
      </c>
      <c r="X1215" t="s">
        <v>6355</v>
      </c>
      <c r="Y1215" t="s">
        <v>6356</v>
      </c>
      <c r="Z1215" t="s">
        <v>3283</v>
      </c>
      <c r="AA1215" t="s">
        <v>4357</v>
      </c>
      <c r="AB1215" t="s">
        <v>4303</v>
      </c>
      <c r="AC1215" t="s">
        <v>4017</v>
      </c>
      <c r="AD1215" t="s">
        <v>4018</v>
      </c>
      <c r="AE1215" t="s">
        <v>4127</v>
      </c>
      <c r="AF1215" t="s">
        <v>3271</v>
      </c>
      <c r="AG1215" t="s">
        <v>3265</v>
      </c>
      <c r="AH1215" t="s">
        <v>1220</v>
      </c>
      <c r="AI1215" t="s">
        <v>3074</v>
      </c>
      <c r="AJ1215" t="s">
        <v>3284</v>
      </c>
      <c r="AK1215" t="s">
        <v>3285</v>
      </c>
      <c r="AL1215" t="s">
        <v>3275</v>
      </c>
      <c r="AM1215" t="s">
        <v>3081</v>
      </c>
      <c r="AN1215" t="s">
        <v>3063</v>
      </c>
    </row>
    <row r="1216" spans="1:40" x14ac:dyDescent="0.25">
      <c r="A1216">
        <v>1007394411</v>
      </c>
      <c r="B1216">
        <v>16717</v>
      </c>
      <c r="C1216" t="s">
        <v>7082</v>
      </c>
      <c r="D1216" t="s">
        <v>7083</v>
      </c>
      <c r="E1216" s="8">
        <v>43203</v>
      </c>
      <c r="F1216" t="s">
        <v>3337</v>
      </c>
      <c r="G1216" t="s">
        <v>4024</v>
      </c>
      <c r="H1216" s="8">
        <v>45936</v>
      </c>
      <c r="I1216" s="8">
        <v>46300</v>
      </c>
      <c r="J1216" t="s">
        <v>3041</v>
      </c>
      <c r="K1216" s="8">
        <v>219512</v>
      </c>
      <c r="M1216">
        <v>220</v>
      </c>
      <c r="N1216">
        <v>100</v>
      </c>
      <c r="O1216" t="s">
        <v>4038</v>
      </c>
      <c r="P1216" t="s">
        <v>4086</v>
      </c>
      <c r="Q1216" t="s">
        <v>4027</v>
      </c>
      <c r="R1216" t="s">
        <v>7084</v>
      </c>
      <c r="S1216" t="s">
        <v>4140</v>
      </c>
      <c r="T1216" t="s">
        <v>3063</v>
      </c>
      <c r="U1216" t="s">
        <v>4742</v>
      </c>
      <c r="V1216" t="s">
        <v>4042</v>
      </c>
      <c r="W1216" t="s">
        <v>4190</v>
      </c>
      <c r="X1216" t="s">
        <v>4743</v>
      </c>
      <c r="Y1216" t="s">
        <v>4744</v>
      </c>
      <c r="Z1216" t="s">
        <v>3305</v>
      </c>
      <c r="AA1216" t="s">
        <v>4096</v>
      </c>
      <c r="AB1216" t="s">
        <v>4097</v>
      </c>
      <c r="AC1216" t="s">
        <v>4036</v>
      </c>
      <c r="AD1216" t="s">
        <v>4018</v>
      </c>
      <c r="AE1216" t="s">
        <v>3060</v>
      </c>
      <c r="AF1216" t="s">
        <v>3575</v>
      </c>
      <c r="AG1216" t="s">
        <v>3337</v>
      </c>
      <c r="AH1216" t="s">
        <v>815</v>
      </c>
      <c r="AI1216" t="s">
        <v>3074</v>
      </c>
      <c r="AJ1216" t="s">
        <v>3306</v>
      </c>
      <c r="AK1216" t="s">
        <v>3274</v>
      </c>
      <c r="AL1216" t="s">
        <v>3275</v>
      </c>
      <c r="AM1216" t="s">
        <v>3028</v>
      </c>
      <c r="AN1216" t="s">
        <v>3063</v>
      </c>
    </row>
    <row r="1217" spans="1:40" x14ac:dyDescent="0.25">
      <c r="A1217">
        <v>1023018724</v>
      </c>
      <c r="B1217">
        <v>16845</v>
      </c>
      <c r="C1217" t="s">
        <v>7085</v>
      </c>
      <c r="D1217" t="s">
        <v>4004</v>
      </c>
      <c r="E1217" s="8">
        <v>42033</v>
      </c>
      <c r="F1217" t="s">
        <v>4004</v>
      </c>
      <c r="G1217" t="s">
        <v>4024</v>
      </c>
      <c r="H1217" s="8">
        <v>45936</v>
      </c>
      <c r="I1217" s="8">
        <v>219512</v>
      </c>
      <c r="J1217" t="s">
        <v>3041</v>
      </c>
      <c r="K1217" s="8">
        <v>219512</v>
      </c>
      <c r="M1217">
        <v>220</v>
      </c>
      <c r="N1217">
        <v>100</v>
      </c>
      <c r="O1217" t="s">
        <v>4038</v>
      </c>
      <c r="P1217" t="s">
        <v>4055</v>
      </c>
      <c r="Q1217" t="s">
        <v>4046</v>
      </c>
      <c r="R1217" t="s">
        <v>7086</v>
      </c>
      <c r="S1217" t="s">
        <v>3171</v>
      </c>
      <c r="T1217" t="s">
        <v>3097</v>
      </c>
      <c r="U1217" t="s">
        <v>4063</v>
      </c>
      <c r="V1217" t="s">
        <v>4011</v>
      </c>
      <c r="W1217" t="s">
        <v>4043</v>
      </c>
      <c r="X1217" t="s">
        <v>7087</v>
      </c>
      <c r="Y1217" t="s">
        <v>7088</v>
      </c>
      <c r="Z1217" t="s">
        <v>3272</v>
      </c>
      <c r="AA1217" t="s">
        <v>4348</v>
      </c>
      <c r="AB1217" t="s">
        <v>4322</v>
      </c>
      <c r="AC1217" t="s">
        <v>4017</v>
      </c>
      <c r="AD1217" t="s">
        <v>4018</v>
      </c>
      <c r="AE1217" t="s">
        <v>4127</v>
      </c>
      <c r="AF1217" t="s">
        <v>3282</v>
      </c>
      <c r="AG1217" t="s">
        <v>3258</v>
      </c>
      <c r="AH1217" t="s">
        <v>797</v>
      </c>
      <c r="AI1217" t="s">
        <v>3048</v>
      </c>
      <c r="AJ1217" t="s">
        <v>3273</v>
      </c>
      <c r="AK1217" t="s">
        <v>3285</v>
      </c>
      <c r="AL1217" t="s">
        <v>3275</v>
      </c>
      <c r="AM1217" t="s">
        <v>3081</v>
      </c>
      <c r="AN1217" t="s">
        <v>3063</v>
      </c>
    </row>
    <row r="1218" spans="1:40" x14ac:dyDescent="0.25">
      <c r="A1218">
        <v>1002549553</v>
      </c>
      <c r="B1218">
        <v>16784</v>
      </c>
      <c r="C1218" t="s">
        <v>7089</v>
      </c>
      <c r="D1218" t="s">
        <v>5258</v>
      </c>
      <c r="E1218" s="8">
        <v>40322</v>
      </c>
      <c r="F1218" t="s">
        <v>5258</v>
      </c>
      <c r="G1218" t="s">
        <v>4024</v>
      </c>
      <c r="H1218" s="8">
        <v>45937</v>
      </c>
      <c r="I1218" s="8">
        <v>219512</v>
      </c>
      <c r="J1218" t="s">
        <v>3041</v>
      </c>
      <c r="K1218" s="8">
        <v>219512</v>
      </c>
      <c r="M1218">
        <v>220</v>
      </c>
      <c r="N1218">
        <v>100</v>
      </c>
      <c r="O1218" t="s">
        <v>4038</v>
      </c>
      <c r="P1218" t="s">
        <v>4006</v>
      </c>
      <c r="Q1218" t="s">
        <v>4027</v>
      </c>
      <c r="R1218" t="s">
        <v>7090</v>
      </c>
      <c r="S1218" t="s">
        <v>5169</v>
      </c>
      <c r="T1218" t="s">
        <v>3059</v>
      </c>
      <c r="U1218" t="s">
        <v>4218</v>
      </c>
      <c r="V1218" t="s">
        <v>4356</v>
      </c>
      <c r="W1218" t="s">
        <v>4043</v>
      </c>
      <c r="X1218" t="s">
        <v>3270</v>
      </c>
      <c r="Y1218" t="s">
        <v>4238</v>
      </c>
      <c r="Z1218" t="s">
        <v>3272</v>
      </c>
      <c r="AA1218" t="s">
        <v>4348</v>
      </c>
      <c r="AB1218" t="s">
        <v>4322</v>
      </c>
      <c r="AC1218" t="s">
        <v>4036</v>
      </c>
      <c r="AD1218" t="s">
        <v>4018</v>
      </c>
      <c r="AE1218" t="s">
        <v>3060</v>
      </c>
      <c r="AF1218" t="s">
        <v>3271</v>
      </c>
      <c r="AG1218" t="s">
        <v>3265</v>
      </c>
      <c r="AH1218" t="s">
        <v>797</v>
      </c>
      <c r="AI1218" t="s">
        <v>3048</v>
      </c>
      <c r="AJ1218" t="s">
        <v>3273</v>
      </c>
      <c r="AK1218" t="s">
        <v>3274</v>
      </c>
      <c r="AL1218" t="s">
        <v>3275</v>
      </c>
      <c r="AM1218" t="s">
        <v>3028</v>
      </c>
      <c r="AN1218" t="s">
        <v>3063</v>
      </c>
    </row>
    <row r="1219" spans="1:40" x14ac:dyDescent="0.25">
      <c r="A1219">
        <v>1116275992</v>
      </c>
      <c r="B1219">
        <v>16719</v>
      </c>
      <c r="C1219" t="s">
        <v>7102</v>
      </c>
      <c r="D1219" t="s">
        <v>3440</v>
      </c>
      <c r="E1219" s="8">
        <v>42201</v>
      </c>
      <c r="F1219" t="s">
        <v>3298</v>
      </c>
      <c r="G1219" t="s">
        <v>4024</v>
      </c>
      <c r="H1219" s="8">
        <v>45938</v>
      </c>
      <c r="I1219" s="8">
        <v>219512</v>
      </c>
      <c r="J1219" t="s">
        <v>3041</v>
      </c>
      <c r="K1219" s="8">
        <v>219512</v>
      </c>
      <c r="M1219">
        <v>220</v>
      </c>
      <c r="N1219">
        <v>100</v>
      </c>
      <c r="O1219" t="s">
        <v>4067</v>
      </c>
      <c r="P1219" t="s">
        <v>4086</v>
      </c>
      <c r="Q1219" t="s">
        <v>4007</v>
      </c>
      <c r="R1219" t="s">
        <v>7103</v>
      </c>
      <c r="S1219" t="s">
        <v>4250</v>
      </c>
      <c r="T1219" t="s">
        <v>3063</v>
      </c>
      <c r="U1219" t="s">
        <v>4114</v>
      </c>
      <c r="V1219" t="s">
        <v>4042</v>
      </c>
      <c r="W1219" t="s">
        <v>4043</v>
      </c>
      <c r="X1219" t="s">
        <v>3303</v>
      </c>
      <c r="Y1219" t="s">
        <v>4115</v>
      </c>
      <c r="Z1219" t="s">
        <v>2796</v>
      </c>
      <c r="AA1219" t="s">
        <v>4251</v>
      </c>
      <c r="AB1219" t="s">
        <v>4118</v>
      </c>
      <c r="AC1219" t="s">
        <v>4036</v>
      </c>
      <c r="AD1219" t="s">
        <v>4018</v>
      </c>
      <c r="AE1219" t="s">
        <v>3060</v>
      </c>
      <c r="AF1219" t="s">
        <v>3304</v>
      </c>
      <c r="AG1219" t="s">
        <v>3298</v>
      </c>
      <c r="AH1219" t="s">
        <v>815</v>
      </c>
      <c r="AI1219" t="s">
        <v>3074</v>
      </c>
      <c r="AJ1219" t="s">
        <v>3073</v>
      </c>
      <c r="AK1219" t="s">
        <v>3274</v>
      </c>
      <c r="AL1219" t="s">
        <v>3275</v>
      </c>
      <c r="AM1219" t="s">
        <v>3028</v>
      </c>
      <c r="AN1219" t="s">
        <v>3063</v>
      </c>
    </row>
    <row r="1220" spans="1:40" x14ac:dyDescent="0.25">
      <c r="A1220">
        <v>2584003</v>
      </c>
      <c r="B1220">
        <v>16720</v>
      </c>
      <c r="C1220" t="s">
        <v>7093</v>
      </c>
      <c r="D1220" t="s">
        <v>4004</v>
      </c>
      <c r="E1220" s="8">
        <v>44550</v>
      </c>
      <c r="F1220" t="s">
        <v>3298</v>
      </c>
      <c r="G1220" t="s">
        <v>4024</v>
      </c>
      <c r="H1220" s="8">
        <v>45938</v>
      </c>
      <c r="I1220" s="8">
        <v>46302</v>
      </c>
      <c r="J1220" t="s">
        <v>3041</v>
      </c>
      <c r="K1220" s="8">
        <v>219512</v>
      </c>
      <c r="M1220">
        <v>220</v>
      </c>
      <c r="N1220">
        <v>100</v>
      </c>
      <c r="O1220" t="s">
        <v>4067</v>
      </c>
      <c r="P1220" t="s">
        <v>4177</v>
      </c>
      <c r="Q1220" t="s">
        <v>4027</v>
      </c>
      <c r="R1220" t="s">
        <v>7094</v>
      </c>
      <c r="S1220" t="s">
        <v>4041</v>
      </c>
      <c r="T1220" t="s">
        <v>3063</v>
      </c>
      <c r="U1220" t="s">
        <v>4114</v>
      </c>
      <c r="V1220" t="s">
        <v>4042</v>
      </c>
      <c r="W1220" t="s">
        <v>4190</v>
      </c>
      <c r="X1220" t="s">
        <v>3303</v>
      </c>
      <c r="Y1220" t="s">
        <v>4115</v>
      </c>
      <c r="Z1220" t="s">
        <v>3305</v>
      </c>
      <c r="AA1220" t="s">
        <v>4096</v>
      </c>
      <c r="AB1220" t="s">
        <v>4118</v>
      </c>
      <c r="AC1220" t="s">
        <v>4036</v>
      </c>
      <c r="AD1220" t="s">
        <v>5696</v>
      </c>
      <c r="AE1220" t="s">
        <v>3060</v>
      </c>
      <c r="AF1220" t="s">
        <v>3304</v>
      </c>
      <c r="AG1220" t="s">
        <v>3298</v>
      </c>
      <c r="AH1220" t="s">
        <v>815</v>
      </c>
      <c r="AI1220" t="s">
        <v>3074</v>
      </c>
      <c r="AJ1220" t="s">
        <v>3306</v>
      </c>
      <c r="AK1220" t="s">
        <v>3274</v>
      </c>
      <c r="AL1220" t="s">
        <v>3275</v>
      </c>
      <c r="AM1220" t="s">
        <v>3028</v>
      </c>
      <c r="AN1220" t="s">
        <v>3063</v>
      </c>
    </row>
    <row r="1221" spans="1:40" x14ac:dyDescent="0.25">
      <c r="A1221">
        <v>12144377</v>
      </c>
      <c r="B1221">
        <v>16721</v>
      </c>
      <c r="C1221" t="s">
        <v>7099</v>
      </c>
      <c r="D1221" t="s">
        <v>7100</v>
      </c>
      <c r="E1221" s="8">
        <v>34638</v>
      </c>
      <c r="F1221" t="s">
        <v>3298</v>
      </c>
      <c r="G1221" t="s">
        <v>4024</v>
      </c>
      <c r="H1221" s="8">
        <v>45938</v>
      </c>
      <c r="I1221" s="8">
        <v>219512</v>
      </c>
      <c r="J1221" t="s">
        <v>3041</v>
      </c>
      <c r="K1221" s="8">
        <v>219512</v>
      </c>
      <c r="M1221">
        <v>220</v>
      </c>
      <c r="N1221">
        <v>100</v>
      </c>
      <c r="O1221" t="s">
        <v>4038</v>
      </c>
      <c r="P1221" t="s">
        <v>4006</v>
      </c>
      <c r="Q1221" t="s">
        <v>4046</v>
      </c>
      <c r="R1221" t="s">
        <v>7101</v>
      </c>
      <c r="S1221" t="s">
        <v>4029</v>
      </c>
      <c r="T1221" t="s">
        <v>3063</v>
      </c>
      <c r="U1221" t="s">
        <v>4114</v>
      </c>
      <c r="V1221" t="s">
        <v>4042</v>
      </c>
      <c r="W1221" t="s">
        <v>4043</v>
      </c>
      <c r="X1221" t="s">
        <v>3303</v>
      </c>
      <c r="Y1221" t="s">
        <v>4115</v>
      </c>
      <c r="Z1221" t="s">
        <v>2796</v>
      </c>
      <c r="AA1221" t="s">
        <v>4251</v>
      </c>
      <c r="AB1221" t="s">
        <v>4118</v>
      </c>
      <c r="AC1221" t="s">
        <v>4036</v>
      </c>
      <c r="AD1221" t="s">
        <v>4018</v>
      </c>
      <c r="AE1221" t="s">
        <v>3060</v>
      </c>
      <c r="AF1221" t="s">
        <v>3304</v>
      </c>
      <c r="AG1221" t="s">
        <v>3298</v>
      </c>
      <c r="AH1221" t="s">
        <v>815</v>
      </c>
      <c r="AI1221" t="s">
        <v>3074</v>
      </c>
      <c r="AJ1221" t="s">
        <v>3073</v>
      </c>
      <c r="AK1221" t="s">
        <v>3274</v>
      </c>
      <c r="AL1221" t="s">
        <v>3275</v>
      </c>
      <c r="AM1221" t="s">
        <v>3028</v>
      </c>
      <c r="AN1221" t="s">
        <v>3063</v>
      </c>
    </row>
    <row r="1222" spans="1:40" x14ac:dyDescent="0.25">
      <c r="A1222">
        <v>1070619159</v>
      </c>
      <c r="B1222">
        <v>16722</v>
      </c>
      <c r="C1222" t="s">
        <v>7091</v>
      </c>
      <c r="D1222" t="s">
        <v>4719</v>
      </c>
      <c r="E1222" s="8">
        <v>41821</v>
      </c>
      <c r="F1222" t="s">
        <v>3429</v>
      </c>
      <c r="G1222" t="s">
        <v>4024</v>
      </c>
      <c r="H1222" s="8">
        <v>45938</v>
      </c>
      <c r="I1222" s="8">
        <v>46302</v>
      </c>
      <c r="J1222" t="s">
        <v>3041</v>
      </c>
      <c r="K1222" s="8">
        <v>219512</v>
      </c>
      <c r="M1222">
        <v>220</v>
      </c>
      <c r="N1222">
        <v>100</v>
      </c>
      <c r="O1222" t="s">
        <v>4038</v>
      </c>
      <c r="P1222" t="s">
        <v>4055</v>
      </c>
      <c r="Q1222" t="s">
        <v>4027</v>
      </c>
      <c r="R1222" t="s">
        <v>7092</v>
      </c>
      <c r="S1222" t="s">
        <v>4029</v>
      </c>
      <c r="T1222" t="s">
        <v>3063</v>
      </c>
      <c r="U1222" t="s">
        <v>4438</v>
      </c>
      <c r="V1222" t="s">
        <v>4042</v>
      </c>
      <c r="W1222" t="s">
        <v>4190</v>
      </c>
      <c r="X1222" t="s">
        <v>4094</v>
      </c>
      <c r="Y1222" t="s">
        <v>4095</v>
      </c>
      <c r="Z1222" t="s">
        <v>2796</v>
      </c>
      <c r="AA1222" t="s">
        <v>4251</v>
      </c>
      <c r="AB1222" t="s">
        <v>4097</v>
      </c>
      <c r="AC1222" t="s">
        <v>4036</v>
      </c>
      <c r="AD1222" t="s">
        <v>4018</v>
      </c>
      <c r="AE1222" t="s">
        <v>3060</v>
      </c>
      <c r="AF1222" t="s">
        <v>3575</v>
      </c>
      <c r="AG1222" t="s">
        <v>3429</v>
      </c>
      <c r="AH1222" t="s">
        <v>815</v>
      </c>
      <c r="AI1222" t="s">
        <v>3074</v>
      </c>
      <c r="AJ1222" t="s">
        <v>3073</v>
      </c>
      <c r="AK1222" t="s">
        <v>3274</v>
      </c>
      <c r="AL1222" t="s">
        <v>3275</v>
      </c>
      <c r="AM1222" t="s">
        <v>3028</v>
      </c>
      <c r="AN1222" t="s">
        <v>3063</v>
      </c>
    </row>
    <row r="1223" spans="1:40" x14ac:dyDescent="0.25">
      <c r="A1223">
        <v>1010070722</v>
      </c>
      <c r="B1223">
        <v>16723</v>
      </c>
      <c r="C1223" t="s">
        <v>11011</v>
      </c>
      <c r="D1223" t="s">
        <v>4719</v>
      </c>
      <c r="E1223" s="8">
        <v>43538</v>
      </c>
      <c r="F1223" t="s">
        <v>3298</v>
      </c>
      <c r="G1223" t="s">
        <v>4024</v>
      </c>
      <c r="H1223" s="8">
        <v>45938</v>
      </c>
      <c r="I1223" s="8">
        <v>46302</v>
      </c>
      <c r="J1223" t="s">
        <v>3041</v>
      </c>
      <c r="K1223" s="8">
        <v>219512</v>
      </c>
      <c r="M1223">
        <v>220</v>
      </c>
      <c r="N1223">
        <v>100</v>
      </c>
      <c r="O1223" t="s">
        <v>4067</v>
      </c>
      <c r="P1223" t="s">
        <v>4055</v>
      </c>
      <c r="Q1223" t="s">
        <v>4027</v>
      </c>
      <c r="R1223" t="s">
        <v>11012</v>
      </c>
      <c r="S1223" t="s">
        <v>4140</v>
      </c>
      <c r="T1223" t="s">
        <v>3063</v>
      </c>
      <c r="U1223" t="s">
        <v>4114</v>
      </c>
      <c r="V1223" t="s">
        <v>4042</v>
      </c>
      <c r="W1223" t="s">
        <v>4190</v>
      </c>
      <c r="X1223" t="s">
        <v>3303</v>
      </c>
      <c r="Y1223" t="s">
        <v>4115</v>
      </c>
      <c r="Z1223" t="s">
        <v>3305</v>
      </c>
      <c r="AA1223" t="s">
        <v>4096</v>
      </c>
      <c r="AB1223" t="s">
        <v>4118</v>
      </c>
      <c r="AC1223" t="s">
        <v>4036</v>
      </c>
      <c r="AD1223" t="s">
        <v>4018</v>
      </c>
      <c r="AE1223" t="s">
        <v>3060</v>
      </c>
      <c r="AF1223" t="s">
        <v>3304</v>
      </c>
      <c r="AG1223" t="s">
        <v>3298</v>
      </c>
      <c r="AH1223" t="s">
        <v>815</v>
      </c>
      <c r="AI1223" t="s">
        <v>3074</v>
      </c>
      <c r="AJ1223" t="s">
        <v>3306</v>
      </c>
      <c r="AK1223" t="s">
        <v>3274</v>
      </c>
      <c r="AL1223" t="s">
        <v>3275</v>
      </c>
      <c r="AM1223" t="s">
        <v>3028</v>
      </c>
      <c r="AN1223" t="s">
        <v>3063</v>
      </c>
    </row>
    <row r="1224" spans="1:40" x14ac:dyDescent="0.25">
      <c r="A1224">
        <v>94040490</v>
      </c>
      <c r="B1224">
        <v>16730</v>
      </c>
      <c r="C1224" t="s">
        <v>7095</v>
      </c>
      <c r="D1224" t="s">
        <v>4489</v>
      </c>
      <c r="E1224" s="8">
        <v>36928</v>
      </c>
      <c r="F1224" t="s">
        <v>3298</v>
      </c>
      <c r="G1224" t="s">
        <v>4024</v>
      </c>
      <c r="H1224" s="8">
        <v>45938</v>
      </c>
      <c r="I1224" s="8">
        <v>219512</v>
      </c>
      <c r="J1224" t="s">
        <v>3041</v>
      </c>
      <c r="K1224" s="8">
        <v>219512</v>
      </c>
      <c r="M1224">
        <v>220</v>
      </c>
      <c r="N1224">
        <v>100</v>
      </c>
      <c r="O1224" t="s">
        <v>4067</v>
      </c>
      <c r="P1224" t="s">
        <v>4086</v>
      </c>
      <c r="Q1224" t="s">
        <v>4007</v>
      </c>
      <c r="R1224" t="s">
        <v>7096</v>
      </c>
      <c r="S1224" t="s">
        <v>4491</v>
      </c>
      <c r="T1224" t="s">
        <v>3063</v>
      </c>
      <c r="U1224" t="s">
        <v>4114</v>
      </c>
      <c r="V1224" t="s">
        <v>4042</v>
      </c>
      <c r="W1224" t="s">
        <v>4043</v>
      </c>
      <c r="X1224" t="s">
        <v>3303</v>
      </c>
      <c r="Y1224" t="s">
        <v>4115</v>
      </c>
      <c r="Z1224" t="s">
        <v>2796</v>
      </c>
      <c r="AA1224" t="s">
        <v>4251</v>
      </c>
      <c r="AB1224" t="s">
        <v>4118</v>
      </c>
      <c r="AC1224" t="s">
        <v>4036</v>
      </c>
      <c r="AD1224" t="s">
        <v>4018</v>
      </c>
      <c r="AE1224" t="s">
        <v>3060</v>
      </c>
      <c r="AF1224" t="s">
        <v>3304</v>
      </c>
      <c r="AG1224" t="s">
        <v>3298</v>
      </c>
      <c r="AH1224" t="s">
        <v>815</v>
      </c>
      <c r="AI1224" t="s">
        <v>3074</v>
      </c>
      <c r="AJ1224" t="s">
        <v>3073</v>
      </c>
      <c r="AK1224" t="s">
        <v>3274</v>
      </c>
      <c r="AL1224" t="s">
        <v>3275</v>
      </c>
      <c r="AM1224" t="s">
        <v>3028</v>
      </c>
      <c r="AN1224" t="s">
        <v>3063</v>
      </c>
    </row>
    <row r="1225" spans="1:40" x14ac:dyDescent="0.25">
      <c r="A1225">
        <v>1060877694</v>
      </c>
      <c r="B1225">
        <v>16731</v>
      </c>
      <c r="C1225" t="s">
        <v>7097</v>
      </c>
      <c r="D1225" t="s">
        <v>4856</v>
      </c>
      <c r="E1225" s="8">
        <v>41408</v>
      </c>
      <c r="F1225" t="s">
        <v>3298</v>
      </c>
      <c r="G1225" t="s">
        <v>4024</v>
      </c>
      <c r="H1225" s="8">
        <v>45938</v>
      </c>
      <c r="I1225" s="8">
        <v>219512</v>
      </c>
      <c r="J1225" t="s">
        <v>3041</v>
      </c>
      <c r="K1225" s="8">
        <v>219512</v>
      </c>
      <c r="M1225">
        <v>220</v>
      </c>
      <c r="N1225">
        <v>100</v>
      </c>
      <c r="O1225" t="s">
        <v>4067</v>
      </c>
      <c r="P1225" t="s">
        <v>4177</v>
      </c>
      <c r="Q1225" t="s">
        <v>4027</v>
      </c>
      <c r="R1225" t="s">
        <v>7098</v>
      </c>
      <c r="S1225" t="s">
        <v>4250</v>
      </c>
      <c r="T1225" t="s">
        <v>3063</v>
      </c>
      <c r="U1225" t="s">
        <v>4114</v>
      </c>
      <c r="V1225" t="s">
        <v>4042</v>
      </c>
      <c r="W1225" t="s">
        <v>4043</v>
      </c>
      <c r="X1225" t="s">
        <v>3303</v>
      </c>
      <c r="Y1225" t="s">
        <v>4115</v>
      </c>
      <c r="Z1225" t="s">
        <v>2796</v>
      </c>
      <c r="AA1225" t="s">
        <v>4251</v>
      </c>
      <c r="AB1225" t="s">
        <v>4118</v>
      </c>
      <c r="AC1225" t="s">
        <v>4036</v>
      </c>
      <c r="AD1225" t="s">
        <v>4018</v>
      </c>
      <c r="AE1225" t="s">
        <v>3060</v>
      </c>
      <c r="AF1225" t="s">
        <v>3304</v>
      </c>
      <c r="AG1225" t="s">
        <v>3298</v>
      </c>
      <c r="AH1225" t="s">
        <v>815</v>
      </c>
      <c r="AI1225" t="s">
        <v>3074</v>
      </c>
      <c r="AJ1225" t="s">
        <v>3073</v>
      </c>
      <c r="AK1225" t="s">
        <v>3274</v>
      </c>
      <c r="AL1225" t="s">
        <v>3275</v>
      </c>
      <c r="AM1225" t="s">
        <v>3028</v>
      </c>
      <c r="AN1225" t="s">
        <v>3063</v>
      </c>
    </row>
    <row r="1226" spans="1:40" x14ac:dyDescent="0.25">
      <c r="A1226">
        <v>1006032506</v>
      </c>
      <c r="B1226">
        <v>16724</v>
      </c>
      <c r="C1226" t="s">
        <v>7104</v>
      </c>
      <c r="D1226" t="s">
        <v>4740</v>
      </c>
      <c r="E1226" s="8">
        <v>43881</v>
      </c>
      <c r="F1226" t="s">
        <v>3309</v>
      </c>
      <c r="G1226" t="s">
        <v>4024</v>
      </c>
      <c r="H1226" s="8">
        <v>45939</v>
      </c>
      <c r="I1226" s="8">
        <v>46303</v>
      </c>
      <c r="J1226" t="s">
        <v>3041</v>
      </c>
      <c r="K1226" s="8">
        <v>219512</v>
      </c>
      <c r="M1226">
        <v>220</v>
      </c>
      <c r="N1226">
        <v>100</v>
      </c>
      <c r="O1226" t="s">
        <v>4038</v>
      </c>
      <c r="P1226" t="s">
        <v>4086</v>
      </c>
      <c r="Q1226" t="s">
        <v>4027</v>
      </c>
      <c r="R1226" t="s">
        <v>7105</v>
      </c>
      <c r="S1226" t="s">
        <v>3956</v>
      </c>
      <c r="T1226" t="s">
        <v>3085</v>
      </c>
      <c r="U1226" t="s">
        <v>4438</v>
      </c>
      <c r="V1226" t="s">
        <v>4575</v>
      </c>
      <c r="W1226" t="s">
        <v>4190</v>
      </c>
      <c r="X1226" t="s">
        <v>7106</v>
      </c>
      <c r="Y1226" t="s">
        <v>7107</v>
      </c>
      <c r="Z1226" t="s">
        <v>4461</v>
      </c>
      <c r="AA1226" t="s">
        <v>4462</v>
      </c>
      <c r="AB1226" t="s">
        <v>4097</v>
      </c>
      <c r="AC1226" t="s">
        <v>4017</v>
      </c>
      <c r="AD1226" t="s">
        <v>4018</v>
      </c>
      <c r="AE1226" t="s">
        <v>4127</v>
      </c>
      <c r="AF1226" t="s">
        <v>3575</v>
      </c>
      <c r="AG1226" t="s">
        <v>3309</v>
      </c>
      <c r="AH1226" t="s">
        <v>815</v>
      </c>
      <c r="AI1226" t="s">
        <v>3074</v>
      </c>
      <c r="AJ1226" t="s">
        <v>3296</v>
      </c>
      <c r="AK1226" t="s">
        <v>3285</v>
      </c>
      <c r="AL1226" t="s">
        <v>3275</v>
      </c>
      <c r="AM1226" t="s">
        <v>3081</v>
      </c>
      <c r="AN1226" t="s">
        <v>3307</v>
      </c>
    </row>
    <row r="1227" spans="1:40" x14ac:dyDescent="0.25">
      <c r="A1227">
        <v>80920952</v>
      </c>
      <c r="B1227">
        <v>16745</v>
      </c>
      <c r="C1227" t="s">
        <v>7110</v>
      </c>
      <c r="D1227" t="s">
        <v>4004</v>
      </c>
      <c r="E1227" s="8">
        <v>37958</v>
      </c>
      <c r="F1227" t="s">
        <v>4004</v>
      </c>
      <c r="G1227" t="s">
        <v>4024</v>
      </c>
      <c r="H1227" s="8">
        <v>45939</v>
      </c>
      <c r="I1227" s="8">
        <v>219512</v>
      </c>
      <c r="J1227" t="s">
        <v>3041</v>
      </c>
      <c r="K1227" s="8">
        <v>219512</v>
      </c>
      <c r="M1227">
        <v>220</v>
      </c>
      <c r="N1227">
        <v>100</v>
      </c>
      <c r="O1227" t="s">
        <v>4038</v>
      </c>
      <c r="P1227" t="s">
        <v>4026</v>
      </c>
      <c r="Q1227" t="s">
        <v>4046</v>
      </c>
      <c r="R1227" t="s">
        <v>7111</v>
      </c>
      <c r="S1227" t="s">
        <v>4101</v>
      </c>
      <c r="T1227" t="s">
        <v>3059</v>
      </c>
      <c r="U1227" t="s">
        <v>4063</v>
      </c>
      <c r="V1227" t="s">
        <v>4031</v>
      </c>
      <c r="W1227" t="s">
        <v>4043</v>
      </c>
      <c r="X1227" t="s">
        <v>4032</v>
      </c>
      <c r="Y1227" t="s">
        <v>4033</v>
      </c>
      <c r="Z1227" t="s">
        <v>3283</v>
      </c>
      <c r="AA1227" t="s">
        <v>4357</v>
      </c>
      <c r="AB1227" t="s">
        <v>4303</v>
      </c>
      <c r="AC1227" t="s">
        <v>4036</v>
      </c>
      <c r="AD1227" t="s">
        <v>4018</v>
      </c>
      <c r="AE1227" t="s">
        <v>3060</v>
      </c>
      <c r="AF1227" t="s">
        <v>3282</v>
      </c>
      <c r="AG1227" t="s">
        <v>3258</v>
      </c>
      <c r="AH1227" t="s">
        <v>1220</v>
      </c>
      <c r="AI1227" t="s">
        <v>3074</v>
      </c>
      <c r="AJ1227" t="s">
        <v>3284</v>
      </c>
      <c r="AK1227" t="s">
        <v>3274</v>
      </c>
      <c r="AL1227" t="s">
        <v>3275</v>
      </c>
      <c r="AM1227" t="s">
        <v>3028</v>
      </c>
      <c r="AN1227" t="s">
        <v>3063</v>
      </c>
    </row>
    <row r="1228" spans="1:40" x14ac:dyDescent="0.25">
      <c r="A1228">
        <v>75068308</v>
      </c>
      <c r="B1228">
        <v>16799</v>
      </c>
      <c r="C1228" t="s">
        <v>7108</v>
      </c>
      <c r="D1228" t="s">
        <v>5064</v>
      </c>
      <c r="E1228" s="8">
        <v>33214</v>
      </c>
      <c r="F1228" t="s">
        <v>3526</v>
      </c>
      <c r="G1228" t="s">
        <v>4024</v>
      </c>
      <c r="H1228" s="8">
        <v>45939</v>
      </c>
      <c r="I1228" s="8">
        <v>219512</v>
      </c>
      <c r="J1228" t="s">
        <v>3041</v>
      </c>
      <c r="K1228" s="8">
        <v>219512</v>
      </c>
      <c r="M1228">
        <v>220</v>
      </c>
      <c r="N1228">
        <v>100</v>
      </c>
      <c r="O1228" t="s">
        <v>4038</v>
      </c>
      <c r="P1228" t="s">
        <v>4006</v>
      </c>
      <c r="Q1228" t="s">
        <v>4007</v>
      </c>
      <c r="R1228" t="s">
        <v>7109</v>
      </c>
      <c r="S1228" t="s">
        <v>4702</v>
      </c>
      <c r="T1228" t="s">
        <v>3059</v>
      </c>
      <c r="U1228" t="s">
        <v>5102</v>
      </c>
      <c r="V1228" t="s">
        <v>4356</v>
      </c>
      <c r="W1228" t="s">
        <v>4043</v>
      </c>
      <c r="X1228" t="s">
        <v>3270</v>
      </c>
      <c r="Y1228" t="s">
        <v>4238</v>
      </c>
      <c r="Z1228" t="s">
        <v>3272</v>
      </c>
      <c r="AA1228" t="s">
        <v>4348</v>
      </c>
      <c r="AB1228" t="s">
        <v>4322</v>
      </c>
      <c r="AC1228" t="s">
        <v>4036</v>
      </c>
      <c r="AD1228" t="s">
        <v>4018</v>
      </c>
      <c r="AE1228" t="s">
        <v>3060</v>
      </c>
      <c r="AF1228" t="s">
        <v>3271</v>
      </c>
      <c r="AG1228" t="s">
        <v>3265</v>
      </c>
      <c r="AH1228" t="s">
        <v>797</v>
      </c>
      <c r="AI1228" t="s">
        <v>3048</v>
      </c>
      <c r="AJ1228" t="s">
        <v>3273</v>
      </c>
      <c r="AK1228" t="s">
        <v>3274</v>
      </c>
      <c r="AL1228" t="s">
        <v>3275</v>
      </c>
      <c r="AM1228" t="s">
        <v>3028</v>
      </c>
      <c r="AN1228" t="s">
        <v>3063</v>
      </c>
    </row>
    <row r="1229" spans="1:40" x14ac:dyDescent="0.25">
      <c r="A1229">
        <v>1007670589</v>
      </c>
      <c r="B1229">
        <v>16725</v>
      </c>
      <c r="C1229" t="s">
        <v>7112</v>
      </c>
      <c r="D1229" t="s">
        <v>6351</v>
      </c>
      <c r="E1229" s="8">
        <v>42880</v>
      </c>
      <c r="F1229" t="s">
        <v>3298</v>
      </c>
      <c r="G1229" t="s">
        <v>4024</v>
      </c>
      <c r="H1229" s="8">
        <v>45940</v>
      </c>
      <c r="I1229" s="8">
        <v>46304</v>
      </c>
      <c r="J1229" t="s">
        <v>3041</v>
      </c>
      <c r="K1229" s="8">
        <v>219512</v>
      </c>
      <c r="M1229">
        <v>220</v>
      </c>
      <c r="N1229">
        <v>100</v>
      </c>
      <c r="O1229" t="s">
        <v>4067</v>
      </c>
      <c r="P1229" t="s">
        <v>4445</v>
      </c>
      <c r="Q1229" t="s">
        <v>4027</v>
      </c>
      <c r="R1229" t="s">
        <v>7113</v>
      </c>
      <c r="S1229" t="s">
        <v>4140</v>
      </c>
      <c r="T1229" t="s">
        <v>3063</v>
      </c>
      <c r="U1229" t="s">
        <v>4114</v>
      </c>
      <c r="V1229" t="s">
        <v>4042</v>
      </c>
      <c r="W1229" t="s">
        <v>4190</v>
      </c>
      <c r="X1229" t="s">
        <v>3303</v>
      </c>
      <c r="Y1229" t="s">
        <v>4115</v>
      </c>
      <c r="Z1229" t="s">
        <v>3305</v>
      </c>
      <c r="AA1229" t="s">
        <v>4096</v>
      </c>
      <c r="AB1229" t="s">
        <v>4118</v>
      </c>
      <c r="AC1229" t="s">
        <v>4036</v>
      </c>
      <c r="AD1229" t="s">
        <v>4018</v>
      </c>
      <c r="AE1229" t="s">
        <v>3060</v>
      </c>
      <c r="AF1229" t="s">
        <v>3304</v>
      </c>
      <c r="AG1229" t="s">
        <v>3298</v>
      </c>
      <c r="AH1229" t="s">
        <v>815</v>
      </c>
      <c r="AI1229" t="s">
        <v>3074</v>
      </c>
      <c r="AJ1229" t="s">
        <v>3306</v>
      </c>
      <c r="AK1229" t="s">
        <v>3274</v>
      </c>
      <c r="AL1229" t="s">
        <v>3275</v>
      </c>
      <c r="AM1229" t="s">
        <v>3028</v>
      </c>
      <c r="AN1229" t="s">
        <v>3063</v>
      </c>
    </row>
    <row r="1230" spans="1:40" x14ac:dyDescent="0.25">
      <c r="A1230">
        <v>1128419696</v>
      </c>
      <c r="B1230">
        <v>16776</v>
      </c>
      <c r="C1230" t="s">
        <v>7117</v>
      </c>
      <c r="D1230" t="s">
        <v>3265</v>
      </c>
      <c r="E1230" s="8">
        <v>39143</v>
      </c>
      <c r="F1230" t="s">
        <v>3265</v>
      </c>
      <c r="G1230" t="s">
        <v>4024</v>
      </c>
      <c r="H1230" s="8">
        <v>45940</v>
      </c>
      <c r="I1230" s="8">
        <v>219512</v>
      </c>
      <c r="J1230" t="s">
        <v>3041</v>
      </c>
      <c r="K1230" s="8">
        <v>219512</v>
      </c>
      <c r="M1230">
        <v>220</v>
      </c>
      <c r="N1230">
        <v>100</v>
      </c>
      <c r="O1230" t="s">
        <v>4038</v>
      </c>
      <c r="P1230" t="s">
        <v>4177</v>
      </c>
      <c r="Q1230" t="s">
        <v>4027</v>
      </c>
      <c r="R1230" t="s">
        <v>7118</v>
      </c>
      <c r="S1230" t="s">
        <v>5176</v>
      </c>
      <c r="T1230" t="s">
        <v>3059</v>
      </c>
      <c r="U1230" t="s">
        <v>4049</v>
      </c>
      <c r="V1230" t="s">
        <v>4356</v>
      </c>
      <c r="W1230" t="s">
        <v>4043</v>
      </c>
      <c r="X1230" t="s">
        <v>3270</v>
      </c>
      <c r="Y1230" t="s">
        <v>4238</v>
      </c>
      <c r="Z1230" t="s">
        <v>3272</v>
      </c>
      <c r="AA1230" t="s">
        <v>4348</v>
      </c>
      <c r="AB1230" t="s">
        <v>4322</v>
      </c>
      <c r="AC1230" t="s">
        <v>4036</v>
      </c>
      <c r="AD1230" t="s">
        <v>4018</v>
      </c>
      <c r="AE1230" t="s">
        <v>3060</v>
      </c>
      <c r="AF1230" t="s">
        <v>3271</v>
      </c>
      <c r="AG1230" t="s">
        <v>3265</v>
      </c>
      <c r="AH1230" t="s">
        <v>797</v>
      </c>
      <c r="AI1230" t="s">
        <v>3048</v>
      </c>
      <c r="AJ1230" t="s">
        <v>3273</v>
      </c>
      <c r="AK1230" t="s">
        <v>3274</v>
      </c>
      <c r="AL1230" t="s">
        <v>3275</v>
      </c>
      <c r="AM1230" t="s">
        <v>3028</v>
      </c>
      <c r="AN1230" t="s">
        <v>3063</v>
      </c>
    </row>
    <row r="1231" spans="1:40" x14ac:dyDescent="0.25">
      <c r="A1231">
        <v>1085165634</v>
      </c>
      <c r="B1231">
        <v>16793</v>
      </c>
      <c r="C1231" t="s">
        <v>7114</v>
      </c>
      <c r="D1231" t="s">
        <v>7115</v>
      </c>
      <c r="E1231" s="8">
        <v>44566</v>
      </c>
      <c r="F1231" t="s">
        <v>4004</v>
      </c>
      <c r="G1231" t="s">
        <v>4024</v>
      </c>
      <c r="H1231" s="8">
        <v>45940</v>
      </c>
      <c r="I1231" s="8">
        <v>46304</v>
      </c>
      <c r="J1231" t="s">
        <v>3041</v>
      </c>
      <c r="K1231" s="8">
        <v>219512</v>
      </c>
      <c r="M1231">
        <v>220</v>
      </c>
      <c r="N1231">
        <v>100</v>
      </c>
      <c r="O1231" t="s">
        <v>4038</v>
      </c>
      <c r="P1231" t="s">
        <v>4086</v>
      </c>
      <c r="Q1231" t="s">
        <v>4007</v>
      </c>
      <c r="R1231" t="s">
        <v>11409</v>
      </c>
      <c r="S1231" t="s">
        <v>6374</v>
      </c>
      <c r="T1231" t="s">
        <v>4079</v>
      </c>
      <c r="U1231" t="s">
        <v>4063</v>
      </c>
      <c r="V1231" t="s">
        <v>4011</v>
      </c>
      <c r="W1231" t="s">
        <v>4190</v>
      </c>
      <c r="X1231" t="s">
        <v>4174</v>
      </c>
      <c r="Y1231" t="s">
        <v>4175</v>
      </c>
      <c r="Z1231" t="s">
        <v>3293</v>
      </c>
      <c r="AA1231" t="s">
        <v>4082</v>
      </c>
      <c r="AB1231" t="s">
        <v>4083</v>
      </c>
      <c r="AC1231" t="s">
        <v>4017</v>
      </c>
      <c r="AD1231" t="s">
        <v>4018</v>
      </c>
      <c r="AE1231" t="s">
        <v>3188</v>
      </c>
      <c r="AF1231" t="s">
        <v>3093</v>
      </c>
      <c r="AG1231" t="s">
        <v>3292</v>
      </c>
      <c r="AH1231" t="s">
        <v>3294</v>
      </c>
      <c r="AI1231" t="s">
        <v>3295</v>
      </c>
      <c r="AJ1231" t="s">
        <v>3296</v>
      </c>
      <c r="AK1231" t="s">
        <v>3285</v>
      </c>
      <c r="AL1231" t="s">
        <v>3275</v>
      </c>
      <c r="AM1231" t="s">
        <v>3189</v>
      </c>
      <c r="AN1231" t="s">
        <v>3055</v>
      </c>
    </row>
    <row r="1232" spans="1:40" x14ac:dyDescent="0.25">
      <c r="A1232">
        <v>1112154363</v>
      </c>
      <c r="B1232">
        <v>16732</v>
      </c>
      <c r="C1232" t="s">
        <v>7127</v>
      </c>
      <c r="D1232" t="s">
        <v>4467</v>
      </c>
      <c r="E1232" s="8">
        <v>45036</v>
      </c>
      <c r="F1232" t="s">
        <v>3298</v>
      </c>
      <c r="G1232" t="s">
        <v>4024</v>
      </c>
      <c r="H1232" s="8">
        <v>45944</v>
      </c>
      <c r="I1232" s="8">
        <v>46308</v>
      </c>
      <c r="J1232" t="s">
        <v>3041</v>
      </c>
      <c r="K1232" s="8">
        <v>219512</v>
      </c>
      <c r="M1232">
        <v>220</v>
      </c>
      <c r="N1232">
        <v>100</v>
      </c>
      <c r="O1232" t="s">
        <v>4067</v>
      </c>
      <c r="P1232" t="s">
        <v>4086</v>
      </c>
      <c r="Q1232" t="s">
        <v>4027</v>
      </c>
      <c r="R1232" t="s">
        <v>7128</v>
      </c>
      <c r="S1232" t="s">
        <v>3302</v>
      </c>
      <c r="T1232" t="s">
        <v>3085</v>
      </c>
      <c r="U1232" t="s">
        <v>4114</v>
      </c>
      <c r="V1232" t="s">
        <v>4011</v>
      </c>
      <c r="W1232" t="s">
        <v>4190</v>
      </c>
      <c r="X1232" t="s">
        <v>3303</v>
      </c>
      <c r="Y1232" t="s">
        <v>4115</v>
      </c>
      <c r="Z1232" t="s">
        <v>2796</v>
      </c>
      <c r="AA1232" t="s">
        <v>4251</v>
      </c>
      <c r="AB1232" t="s">
        <v>4118</v>
      </c>
      <c r="AC1232" t="s">
        <v>4036</v>
      </c>
      <c r="AD1232" t="s">
        <v>4018</v>
      </c>
      <c r="AE1232" t="s">
        <v>3060</v>
      </c>
      <c r="AF1232" t="s">
        <v>3304</v>
      </c>
      <c r="AG1232" t="s">
        <v>3298</v>
      </c>
      <c r="AH1232" t="s">
        <v>815</v>
      </c>
      <c r="AI1232" t="s">
        <v>3074</v>
      </c>
      <c r="AJ1232" t="s">
        <v>3073</v>
      </c>
      <c r="AK1232" t="s">
        <v>3274</v>
      </c>
      <c r="AL1232" t="s">
        <v>3275</v>
      </c>
      <c r="AM1232" t="s">
        <v>3028</v>
      </c>
      <c r="AN1232" t="s">
        <v>3307</v>
      </c>
    </row>
    <row r="1233" spans="1:40" x14ac:dyDescent="0.25">
      <c r="A1233">
        <v>1003820400</v>
      </c>
      <c r="B1233">
        <v>16733</v>
      </c>
      <c r="C1233" t="s">
        <v>7119</v>
      </c>
      <c r="D1233" t="s">
        <v>4488</v>
      </c>
      <c r="E1233" s="8">
        <v>43657</v>
      </c>
      <c r="F1233" t="s">
        <v>3298</v>
      </c>
      <c r="G1233" t="s">
        <v>4024</v>
      </c>
      <c r="H1233" s="8">
        <v>45944</v>
      </c>
      <c r="I1233" s="8">
        <v>219512</v>
      </c>
      <c r="J1233" t="s">
        <v>3041</v>
      </c>
      <c r="K1233" s="8">
        <v>219512</v>
      </c>
      <c r="M1233">
        <v>220</v>
      </c>
      <c r="N1233">
        <v>100</v>
      </c>
      <c r="O1233" t="s">
        <v>4067</v>
      </c>
      <c r="P1233" t="s">
        <v>4177</v>
      </c>
      <c r="Q1233" t="s">
        <v>4027</v>
      </c>
      <c r="R1233" t="s">
        <v>7120</v>
      </c>
      <c r="S1233" t="s">
        <v>3573</v>
      </c>
      <c r="T1233" t="s">
        <v>3085</v>
      </c>
      <c r="U1233" t="s">
        <v>4114</v>
      </c>
      <c r="V1233" t="s">
        <v>4042</v>
      </c>
      <c r="W1233" t="s">
        <v>4043</v>
      </c>
      <c r="X1233" t="s">
        <v>3303</v>
      </c>
      <c r="Y1233" t="s">
        <v>4115</v>
      </c>
      <c r="Z1233" t="s">
        <v>2796</v>
      </c>
      <c r="AA1233" t="s">
        <v>4251</v>
      </c>
      <c r="AB1233" t="s">
        <v>4118</v>
      </c>
      <c r="AC1233" t="s">
        <v>4036</v>
      </c>
      <c r="AD1233" t="s">
        <v>4018</v>
      </c>
      <c r="AE1233" t="s">
        <v>3060</v>
      </c>
      <c r="AF1233" t="s">
        <v>3304</v>
      </c>
      <c r="AG1233" t="s">
        <v>3298</v>
      </c>
      <c r="AH1233" t="s">
        <v>815</v>
      </c>
      <c r="AI1233" t="s">
        <v>3074</v>
      </c>
      <c r="AJ1233" t="s">
        <v>3073</v>
      </c>
      <c r="AK1233" t="s">
        <v>3274</v>
      </c>
      <c r="AL1233" t="s">
        <v>3275</v>
      </c>
      <c r="AM1233" t="s">
        <v>3028</v>
      </c>
      <c r="AN1233" t="s">
        <v>3307</v>
      </c>
    </row>
    <row r="1234" spans="1:40" x14ac:dyDescent="0.25">
      <c r="A1234">
        <v>94320024</v>
      </c>
      <c r="B1234">
        <v>16734</v>
      </c>
      <c r="C1234" t="s">
        <v>7131</v>
      </c>
      <c r="D1234" t="s">
        <v>3449</v>
      </c>
      <c r="E1234" s="8">
        <v>33875</v>
      </c>
      <c r="F1234" t="s">
        <v>3298</v>
      </c>
      <c r="G1234" t="s">
        <v>4024</v>
      </c>
      <c r="H1234" s="8">
        <v>45944</v>
      </c>
      <c r="I1234" s="8">
        <v>219512</v>
      </c>
      <c r="J1234" t="s">
        <v>3041</v>
      </c>
      <c r="K1234" s="8">
        <v>219512</v>
      </c>
      <c r="M1234">
        <v>220</v>
      </c>
      <c r="N1234">
        <v>100</v>
      </c>
      <c r="O1234" t="s">
        <v>4067</v>
      </c>
      <c r="P1234" t="s">
        <v>4086</v>
      </c>
      <c r="Q1234" t="s">
        <v>4007</v>
      </c>
      <c r="R1234" t="s">
        <v>7132</v>
      </c>
      <c r="S1234" t="s">
        <v>4475</v>
      </c>
      <c r="T1234" t="s">
        <v>3063</v>
      </c>
      <c r="U1234" t="s">
        <v>4114</v>
      </c>
      <c r="V1234" t="s">
        <v>4042</v>
      </c>
      <c r="W1234" t="s">
        <v>4043</v>
      </c>
      <c r="X1234" t="s">
        <v>3303</v>
      </c>
      <c r="Y1234" t="s">
        <v>4115</v>
      </c>
      <c r="Z1234" t="s">
        <v>2796</v>
      </c>
      <c r="AA1234" t="s">
        <v>4251</v>
      </c>
      <c r="AB1234" t="s">
        <v>4118</v>
      </c>
      <c r="AC1234" t="s">
        <v>4036</v>
      </c>
      <c r="AD1234" t="s">
        <v>4018</v>
      </c>
      <c r="AE1234" t="s">
        <v>3060</v>
      </c>
      <c r="AF1234" t="s">
        <v>3304</v>
      </c>
      <c r="AG1234" t="s">
        <v>3298</v>
      </c>
      <c r="AH1234" t="s">
        <v>815</v>
      </c>
      <c r="AI1234" t="s">
        <v>3074</v>
      </c>
      <c r="AJ1234" t="s">
        <v>3073</v>
      </c>
      <c r="AK1234" t="s">
        <v>3274</v>
      </c>
      <c r="AL1234" t="s">
        <v>3275</v>
      </c>
      <c r="AM1234" t="s">
        <v>3028</v>
      </c>
      <c r="AN1234" t="s">
        <v>3063</v>
      </c>
    </row>
    <row r="1235" spans="1:40" x14ac:dyDescent="0.25">
      <c r="A1235">
        <v>1007148001</v>
      </c>
      <c r="B1235">
        <v>16735</v>
      </c>
      <c r="C1235" t="s">
        <v>7123</v>
      </c>
      <c r="D1235" t="s">
        <v>4099</v>
      </c>
      <c r="E1235" s="8">
        <v>42165</v>
      </c>
      <c r="F1235" t="s">
        <v>3298</v>
      </c>
      <c r="G1235" t="s">
        <v>4024</v>
      </c>
      <c r="H1235" s="8">
        <v>45944</v>
      </c>
      <c r="I1235" s="8">
        <v>219512</v>
      </c>
      <c r="J1235" t="s">
        <v>3041</v>
      </c>
      <c r="K1235" s="8">
        <v>219512</v>
      </c>
      <c r="M1235">
        <v>220</v>
      </c>
      <c r="N1235">
        <v>100</v>
      </c>
      <c r="O1235" t="s">
        <v>4067</v>
      </c>
      <c r="P1235" t="s">
        <v>4086</v>
      </c>
      <c r="Q1235" t="s">
        <v>4046</v>
      </c>
      <c r="R1235" t="s">
        <v>7124</v>
      </c>
      <c r="S1235" t="s">
        <v>4130</v>
      </c>
      <c r="T1235" t="s">
        <v>3063</v>
      </c>
      <c r="U1235" t="s">
        <v>4114</v>
      </c>
      <c r="V1235" t="s">
        <v>4042</v>
      </c>
      <c r="W1235" t="s">
        <v>4043</v>
      </c>
      <c r="X1235" t="s">
        <v>3303</v>
      </c>
      <c r="Y1235" t="s">
        <v>4115</v>
      </c>
      <c r="Z1235" t="s">
        <v>2796</v>
      </c>
      <c r="AA1235" t="s">
        <v>4251</v>
      </c>
      <c r="AB1235" t="s">
        <v>4118</v>
      </c>
      <c r="AC1235" t="s">
        <v>4036</v>
      </c>
      <c r="AD1235" t="s">
        <v>4018</v>
      </c>
      <c r="AE1235" t="s">
        <v>3060</v>
      </c>
      <c r="AF1235" t="s">
        <v>3304</v>
      </c>
      <c r="AG1235" t="s">
        <v>3298</v>
      </c>
      <c r="AH1235" t="s">
        <v>815</v>
      </c>
      <c r="AI1235" t="s">
        <v>3074</v>
      </c>
      <c r="AJ1235" t="s">
        <v>3073</v>
      </c>
      <c r="AK1235" t="s">
        <v>3274</v>
      </c>
      <c r="AL1235" t="s">
        <v>3275</v>
      </c>
      <c r="AM1235" t="s">
        <v>3028</v>
      </c>
      <c r="AN1235" t="s">
        <v>3063</v>
      </c>
    </row>
    <row r="1236" spans="1:40" x14ac:dyDescent="0.25">
      <c r="A1236">
        <v>1061536508</v>
      </c>
      <c r="B1236">
        <v>16736</v>
      </c>
      <c r="C1236" t="s">
        <v>7121</v>
      </c>
      <c r="D1236" t="s">
        <v>5079</v>
      </c>
      <c r="E1236" s="8">
        <v>40357</v>
      </c>
      <c r="F1236" t="s">
        <v>3298</v>
      </c>
      <c r="G1236" t="s">
        <v>4024</v>
      </c>
      <c r="H1236" s="8">
        <v>45944</v>
      </c>
      <c r="I1236" s="8">
        <v>219512</v>
      </c>
      <c r="J1236" t="s">
        <v>3041</v>
      </c>
      <c r="K1236" s="8">
        <v>219512</v>
      </c>
      <c r="M1236">
        <v>220</v>
      </c>
      <c r="N1236">
        <v>100</v>
      </c>
      <c r="O1236" t="s">
        <v>4067</v>
      </c>
      <c r="P1236" t="s">
        <v>4006</v>
      </c>
      <c r="Q1236" t="s">
        <v>4027</v>
      </c>
      <c r="R1236" t="s">
        <v>7122</v>
      </c>
      <c r="S1236" t="s">
        <v>4130</v>
      </c>
      <c r="T1236" t="s">
        <v>3063</v>
      </c>
      <c r="U1236" t="s">
        <v>4114</v>
      </c>
      <c r="V1236" t="s">
        <v>4042</v>
      </c>
      <c r="W1236" t="s">
        <v>4043</v>
      </c>
      <c r="X1236" t="s">
        <v>3303</v>
      </c>
      <c r="Y1236" t="s">
        <v>4115</v>
      </c>
      <c r="Z1236" t="s">
        <v>2796</v>
      </c>
      <c r="AA1236" t="s">
        <v>4251</v>
      </c>
      <c r="AB1236" t="s">
        <v>4118</v>
      </c>
      <c r="AC1236" t="s">
        <v>4036</v>
      </c>
      <c r="AD1236" t="s">
        <v>4018</v>
      </c>
      <c r="AE1236" t="s">
        <v>3060</v>
      </c>
      <c r="AF1236" t="s">
        <v>3304</v>
      </c>
      <c r="AG1236" t="s">
        <v>3298</v>
      </c>
      <c r="AH1236" t="s">
        <v>815</v>
      </c>
      <c r="AI1236" t="s">
        <v>3074</v>
      </c>
      <c r="AJ1236" t="s">
        <v>3073</v>
      </c>
      <c r="AK1236" t="s">
        <v>3274</v>
      </c>
      <c r="AL1236" t="s">
        <v>3275</v>
      </c>
      <c r="AM1236" t="s">
        <v>3028</v>
      </c>
      <c r="AN1236" t="s">
        <v>3063</v>
      </c>
    </row>
    <row r="1237" spans="1:40" x14ac:dyDescent="0.25">
      <c r="A1237">
        <v>1006183071</v>
      </c>
      <c r="B1237">
        <v>16777</v>
      </c>
      <c r="C1237" t="s">
        <v>7129</v>
      </c>
      <c r="D1237" t="s">
        <v>3298</v>
      </c>
      <c r="E1237" s="8">
        <v>44040</v>
      </c>
      <c r="F1237" t="s">
        <v>3298</v>
      </c>
      <c r="G1237" t="s">
        <v>4024</v>
      </c>
      <c r="H1237" s="8">
        <v>45944</v>
      </c>
      <c r="I1237" s="8">
        <v>219512</v>
      </c>
      <c r="J1237" t="s">
        <v>3041</v>
      </c>
      <c r="K1237" s="8">
        <v>219512</v>
      </c>
      <c r="M1237">
        <v>220</v>
      </c>
      <c r="N1237">
        <v>100</v>
      </c>
      <c r="O1237" t="s">
        <v>4038</v>
      </c>
      <c r="P1237" t="s">
        <v>4055</v>
      </c>
      <c r="Q1237" t="s">
        <v>4046</v>
      </c>
      <c r="R1237" t="s">
        <v>7130</v>
      </c>
      <c r="S1237" t="s">
        <v>5176</v>
      </c>
      <c r="T1237" t="s">
        <v>3059</v>
      </c>
      <c r="U1237" t="s">
        <v>4114</v>
      </c>
      <c r="V1237" t="s">
        <v>4356</v>
      </c>
      <c r="W1237" t="s">
        <v>4043</v>
      </c>
      <c r="X1237" t="s">
        <v>3270</v>
      </c>
      <c r="Y1237" t="s">
        <v>4238</v>
      </c>
      <c r="Z1237" t="s">
        <v>3272</v>
      </c>
      <c r="AA1237" t="s">
        <v>4348</v>
      </c>
      <c r="AB1237" t="s">
        <v>4322</v>
      </c>
      <c r="AC1237" t="s">
        <v>4036</v>
      </c>
      <c r="AD1237" t="s">
        <v>4018</v>
      </c>
      <c r="AE1237" t="s">
        <v>3060</v>
      </c>
      <c r="AF1237" t="s">
        <v>3271</v>
      </c>
      <c r="AG1237" t="s">
        <v>3265</v>
      </c>
      <c r="AH1237" t="s">
        <v>797</v>
      </c>
      <c r="AI1237" t="s">
        <v>3048</v>
      </c>
      <c r="AJ1237" t="s">
        <v>3273</v>
      </c>
      <c r="AK1237" t="s">
        <v>3274</v>
      </c>
      <c r="AL1237" t="s">
        <v>3275</v>
      </c>
      <c r="AM1237" t="s">
        <v>3028</v>
      </c>
      <c r="AN1237" t="s">
        <v>3063</v>
      </c>
    </row>
    <row r="1238" spans="1:40" x14ac:dyDescent="0.25">
      <c r="A1238">
        <v>75093156</v>
      </c>
      <c r="B1238">
        <v>16778</v>
      </c>
      <c r="C1238" t="s">
        <v>7125</v>
      </c>
      <c r="D1238" t="s">
        <v>5064</v>
      </c>
      <c r="E1238" s="8">
        <v>35842</v>
      </c>
      <c r="F1238" t="s">
        <v>5064</v>
      </c>
      <c r="G1238" t="s">
        <v>4024</v>
      </c>
      <c r="H1238" s="8">
        <v>45944</v>
      </c>
      <c r="I1238" s="8">
        <v>219512</v>
      </c>
      <c r="J1238" t="s">
        <v>3041</v>
      </c>
      <c r="K1238" s="8">
        <v>219512</v>
      </c>
      <c r="M1238">
        <v>220</v>
      </c>
      <c r="N1238">
        <v>100</v>
      </c>
      <c r="O1238" t="s">
        <v>4038</v>
      </c>
      <c r="P1238" t="s">
        <v>4177</v>
      </c>
      <c r="Q1238" t="s">
        <v>4046</v>
      </c>
      <c r="R1238" t="s">
        <v>7126</v>
      </c>
      <c r="S1238" t="s">
        <v>5176</v>
      </c>
      <c r="T1238" t="s">
        <v>3059</v>
      </c>
      <c r="U1238" t="s">
        <v>4387</v>
      </c>
      <c r="V1238" t="s">
        <v>4356</v>
      </c>
      <c r="W1238" t="s">
        <v>4043</v>
      </c>
      <c r="X1238" t="s">
        <v>3270</v>
      </c>
      <c r="Y1238" t="s">
        <v>4238</v>
      </c>
      <c r="Z1238" t="s">
        <v>3272</v>
      </c>
      <c r="AA1238" t="s">
        <v>4348</v>
      </c>
      <c r="AB1238" t="s">
        <v>4322</v>
      </c>
      <c r="AC1238" t="s">
        <v>4036</v>
      </c>
      <c r="AD1238" t="s">
        <v>4018</v>
      </c>
      <c r="AE1238" t="s">
        <v>3060</v>
      </c>
      <c r="AF1238" t="s">
        <v>3271</v>
      </c>
      <c r="AG1238" t="s">
        <v>3265</v>
      </c>
      <c r="AH1238" t="s">
        <v>797</v>
      </c>
      <c r="AI1238" t="s">
        <v>3048</v>
      </c>
      <c r="AJ1238" t="s">
        <v>3273</v>
      </c>
      <c r="AK1238" t="s">
        <v>3274</v>
      </c>
      <c r="AL1238" t="s">
        <v>3275</v>
      </c>
      <c r="AM1238" t="s">
        <v>3028</v>
      </c>
      <c r="AN1238" t="s">
        <v>3063</v>
      </c>
    </row>
    <row r="1239" spans="1:40" x14ac:dyDescent="0.25">
      <c r="A1239">
        <v>1096187017</v>
      </c>
      <c r="B1239">
        <v>16800</v>
      </c>
      <c r="C1239" t="s">
        <v>7133</v>
      </c>
      <c r="D1239" t="s">
        <v>5248</v>
      </c>
      <c r="E1239" s="8">
        <v>38377</v>
      </c>
      <c r="F1239" t="s">
        <v>6493</v>
      </c>
      <c r="G1239" t="s">
        <v>4024</v>
      </c>
      <c r="H1239" s="8">
        <v>45944</v>
      </c>
      <c r="I1239" s="8">
        <v>219512</v>
      </c>
      <c r="J1239" t="s">
        <v>3041</v>
      </c>
      <c r="K1239" s="8">
        <v>219512</v>
      </c>
      <c r="M1239">
        <v>220</v>
      </c>
      <c r="N1239">
        <v>100</v>
      </c>
      <c r="O1239" t="s">
        <v>4038</v>
      </c>
      <c r="P1239" t="s">
        <v>4055</v>
      </c>
      <c r="Q1239" t="s">
        <v>4027</v>
      </c>
      <c r="R1239" t="s">
        <v>7134</v>
      </c>
      <c r="S1239" t="s">
        <v>4702</v>
      </c>
      <c r="T1239" t="s">
        <v>3059</v>
      </c>
      <c r="U1239" t="s">
        <v>4114</v>
      </c>
      <c r="V1239" t="s">
        <v>4356</v>
      </c>
      <c r="W1239" t="s">
        <v>4043</v>
      </c>
      <c r="X1239" t="s">
        <v>3270</v>
      </c>
      <c r="Y1239" t="s">
        <v>4238</v>
      </c>
      <c r="Z1239" t="s">
        <v>3272</v>
      </c>
      <c r="AA1239" t="s">
        <v>4348</v>
      </c>
      <c r="AB1239" t="s">
        <v>4322</v>
      </c>
      <c r="AC1239" t="s">
        <v>4036</v>
      </c>
      <c r="AD1239" t="s">
        <v>4018</v>
      </c>
      <c r="AE1239" t="s">
        <v>3060</v>
      </c>
      <c r="AF1239" t="s">
        <v>3271</v>
      </c>
      <c r="AG1239" t="s">
        <v>3265</v>
      </c>
      <c r="AH1239" t="s">
        <v>797</v>
      </c>
      <c r="AI1239" t="s">
        <v>3048</v>
      </c>
      <c r="AJ1239" t="s">
        <v>3273</v>
      </c>
      <c r="AK1239" t="s">
        <v>3274</v>
      </c>
      <c r="AL1239" t="s">
        <v>3275</v>
      </c>
      <c r="AM1239" t="s">
        <v>3028</v>
      </c>
      <c r="AN1239" t="s">
        <v>3063</v>
      </c>
    </row>
    <row r="1240" spans="1:40" x14ac:dyDescent="0.25">
      <c r="A1240">
        <v>1234645958</v>
      </c>
      <c r="B1240">
        <v>16728</v>
      </c>
      <c r="C1240" t="s">
        <v>7137</v>
      </c>
      <c r="D1240" t="s">
        <v>3309</v>
      </c>
      <c r="E1240" s="8">
        <v>43038</v>
      </c>
      <c r="F1240" t="s">
        <v>3309</v>
      </c>
      <c r="G1240" t="s">
        <v>4024</v>
      </c>
      <c r="H1240" s="8">
        <v>45945</v>
      </c>
      <c r="I1240" s="8">
        <v>219512</v>
      </c>
      <c r="J1240" t="s">
        <v>3041</v>
      </c>
      <c r="K1240" s="8">
        <v>219512</v>
      </c>
      <c r="M1240">
        <v>220</v>
      </c>
      <c r="N1240">
        <v>100</v>
      </c>
      <c r="O1240" t="s">
        <v>4038</v>
      </c>
      <c r="P1240" t="s">
        <v>4006</v>
      </c>
      <c r="Q1240" t="s">
        <v>4027</v>
      </c>
      <c r="R1240" t="s">
        <v>7138</v>
      </c>
      <c r="S1240" t="s">
        <v>4170</v>
      </c>
      <c r="T1240" t="s">
        <v>3063</v>
      </c>
      <c r="U1240" t="s">
        <v>4438</v>
      </c>
      <c r="V1240" t="s">
        <v>4042</v>
      </c>
      <c r="W1240" t="s">
        <v>4043</v>
      </c>
      <c r="X1240" t="s">
        <v>3574</v>
      </c>
      <c r="Y1240" t="s">
        <v>4258</v>
      </c>
      <c r="Z1240" t="s">
        <v>2796</v>
      </c>
      <c r="AA1240" t="s">
        <v>4251</v>
      </c>
      <c r="AB1240" t="s">
        <v>4097</v>
      </c>
      <c r="AC1240" t="s">
        <v>4036</v>
      </c>
      <c r="AD1240" t="s">
        <v>4018</v>
      </c>
      <c r="AE1240" t="s">
        <v>3060</v>
      </c>
      <c r="AF1240" t="s">
        <v>3575</v>
      </c>
      <c r="AG1240" t="s">
        <v>3309</v>
      </c>
      <c r="AH1240" t="s">
        <v>815</v>
      </c>
      <c r="AI1240" t="s">
        <v>3074</v>
      </c>
      <c r="AJ1240" t="s">
        <v>3073</v>
      </c>
      <c r="AK1240" t="s">
        <v>3274</v>
      </c>
      <c r="AL1240" t="s">
        <v>3275</v>
      </c>
      <c r="AM1240" t="s">
        <v>3028</v>
      </c>
      <c r="AN1240" t="s">
        <v>3063</v>
      </c>
    </row>
    <row r="1241" spans="1:40" x14ac:dyDescent="0.25">
      <c r="A1241">
        <v>93380735</v>
      </c>
      <c r="B1241">
        <v>16729</v>
      </c>
      <c r="C1241" t="s">
        <v>7141</v>
      </c>
      <c r="D1241" t="s">
        <v>3309</v>
      </c>
      <c r="E1241" s="8">
        <v>32535</v>
      </c>
      <c r="F1241" t="s">
        <v>3309</v>
      </c>
      <c r="G1241" t="s">
        <v>4024</v>
      </c>
      <c r="H1241" s="8">
        <v>45945</v>
      </c>
      <c r="I1241" s="8">
        <v>219512</v>
      </c>
      <c r="J1241" t="s">
        <v>3041</v>
      </c>
      <c r="K1241" s="8">
        <v>219512</v>
      </c>
      <c r="M1241">
        <v>220</v>
      </c>
      <c r="N1241">
        <v>100</v>
      </c>
      <c r="O1241" t="s">
        <v>4038</v>
      </c>
      <c r="P1241" t="s">
        <v>4006</v>
      </c>
      <c r="Q1241" t="s">
        <v>4027</v>
      </c>
      <c r="R1241" t="s">
        <v>7142</v>
      </c>
      <c r="S1241" t="s">
        <v>4494</v>
      </c>
      <c r="T1241" t="s">
        <v>3063</v>
      </c>
      <c r="U1241" t="s">
        <v>4438</v>
      </c>
      <c r="V1241" t="s">
        <v>4042</v>
      </c>
      <c r="W1241" t="s">
        <v>4043</v>
      </c>
      <c r="X1241" t="s">
        <v>3574</v>
      </c>
      <c r="Y1241" t="s">
        <v>4258</v>
      </c>
      <c r="Z1241" t="s">
        <v>2796</v>
      </c>
      <c r="AA1241" t="s">
        <v>4251</v>
      </c>
      <c r="AB1241" t="s">
        <v>4097</v>
      </c>
      <c r="AC1241" t="s">
        <v>4036</v>
      </c>
      <c r="AD1241" t="s">
        <v>4018</v>
      </c>
      <c r="AE1241" t="s">
        <v>3060</v>
      </c>
      <c r="AF1241" t="s">
        <v>3575</v>
      </c>
      <c r="AG1241" t="s">
        <v>3309</v>
      </c>
      <c r="AH1241" t="s">
        <v>815</v>
      </c>
      <c r="AI1241" t="s">
        <v>3074</v>
      </c>
      <c r="AJ1241" t="s">
        <v>3073</v>
      </c>
      <c r="AK1241" t="s">
        <v>3274</v>
      </c>
      <c r="AL1241" t="s">
        <v>3275</v>
      </c>
      <c r="AM1241" t="s">
        <v>3028</v>
      </c>
      <c r="AN1241" t="s">
        <v>3063</v>
      </c>
    </row>
    <row r="1242" spans="1:40" x14ac:dyDescent="0.25">
      <c r="A1242">
        <v>16799183</v>
      </c>
      <c r="B1242">
        <v>16739</v>
      </c>
      <c r="C1242" t="s">
        <v>7139</v>
      </c>
      <c r="D1242" t="s">
        <v>3298</v>
      </c>
      <c r="E1242" s="8">
        <v>33176</v>
      </c>
      <c r="F1242" t="s">
        <v>3298</v>
      </c>
      <c r="G1242" t="s">
        <v>4024</v>
      </c>
      <c r="H1242" s="8">
        <v>45945</v>
      </c>
      <c r="I1242" s="8">
        <v>46309</v>
      </c>
      <c r="J1242" t="s">
        <v>3041</v>
      </c>
      <c r="K1242" s="8">
        <v>219512</v>
      </c>
      <c r="M1242">
        <v>220</v>
      </c>
      <c r="N1242">
        <v>100</v>
      </c>
      <c r="O1242" t="s">
        <v>4067</v>
      </c>
      <c r="P1242" t="s">
        <v>4177</v>
      </c>
      <c r="Q1242" t="s">
        <v>4007</v>
      </c>
      <c r="R1242" t="s">
        <v>7140</v>
      </c>
      <c r="S1242" t="s">
        <v>4041</v>
      </c>
      <c r="T1242" t="s">
        <v>3063</v>
      </c>
      <c r="U1242" t="s">
        <v>4114</v>
      </c>
      <c r="V1242" t="s">
        <v>4042</v>
      </c>
      <c r="W1242" t="s">
        <v>4190</v>
      </c>
      <c r="X1242" t="s">
        <v>3303</v>
      </c>
      <c r="Y1242" t="s">
        <v>4115</v>
      </c>
      <c r="Z1242" t="s">
        <v>4116</v>
      </c>
      <c r="AA1242" t="s">
        <v>4117</v>
      </c>
      <c r="AB1242" t="s">
        <v>4118</v>
      </c>
      <c r="AC1242" t="s">
        <v>4036</v>
      </c>
      <c r="AD1242" t="s">
        <v>4018</v>
      </c>
      <c r="AE1242" t="s">
        <v>3060</v>
      </c>
      <c r="AF1242" t="s">
        <v>3304</v>
      </c>
      <c r="AG1242" t="s">
        <v>3298</v>
      </c>
      <c r="AH1242" t="s">
        <v>815</v>
      </c>
      <c r="AI1242" t="s">
        <v>3074</v>
      </c>
      <c r="AJ1242" t="s">
        <v>4119</v>
      </c>
      <c r="AK1242" t="s">
        <v>3274</v>
      </c>
      <c r="AL1242" t="s">
        <v>3275</v>
      </c>
      <c r="AM1242" t="s">
        <v>3028</v>
      </c>
      <c r="AN1242" t="s">
        <v>3063</v>
      </c>
    </row>
    <row r="1243" spans="1:40" x14ac:dyDescent="0.25">
      <c r="A1243">
        <v>1110591158</v>
      </c>
      <c r="B1243">
        <v>16741</v>
      </c>
      <c r="C1243" t="s">
        <v>7135</v>
      </c>
      <c r="D1243" t="s">
        <v>3309</v>
      </c>
      <c r="E1243" s="8">
        <v>42541</v>
      </c>
      <c r="F1243" t="s">
        <v>3309</v>
      </c>
      <c r="G1243" t="s">
        <v>4024</v>
      </c>
      <c r="H1243" s="8">
        <v>45945</v>
      </c>
      <c r="I1243" s="8">
        <v>219512</v>
      </c>
      <c r="J1243" t="s">
        <v>3041</v>
      </c>
      <c r="K1243" s="8">
        <v>219512</v>
      </c>
      <c r="M1243">
        <v>220</v>
      </c>
      <c r="N1243">
        <v>100</v>
      </c>
      <c r="O1243" t="s">
        <v>4038</v>
      </c>
      <c r="P1243" t="s">
        <v>4055</v>
      </c>
      <c r="Q1243" t="s">
        <v>4027</v>
      </c>
      <c r="R1243" t="s">
        <v>7136</v>
      </c>
      <c r="S1243" t="s">
        <v>4130</v>
      </c>
      <c r="T1243" t="s">
        <v>3063</v>
      </c>
      <c r="U1243" t="s">
        <v>4438</v>
      </c>
      <c r="V1243" t="s">
        <v>4042</v>
      </c>
      <c r="W1243" t="s">
        <v>4043</v>
      </c>
      <c r="X1243" t="s">
        <v>3574</v>
      </c>
      <c r="Y1243" t="s">
        <v>4258</v>
      </c>
      <c r="Z1243" t="s">
        <v>2796</v>
      </c>
      <c r="AA1243" t="s">
        <v>4251</v>
      </c>
      <c r="AB1243" t="s">
        <v>4097</v>
      </c>
      <c r="AC1243" t="s">
        <v>4036</v>
      </c>
      <c r="AD1243" t="s">
        <v>4018</v>
      </c>
      <c r="AE1243" t="s">
        <v>3060</v>
      </c>
      <c r="AF1243" t="s">
        <v>3575</v>
      </c>
      <c r="AG1243" t="s">
        <v>3309</v>
      </c>
      <c r="AH1243" t="s">
        <v>815</v>
      </c>
      <c r="AI1243" t="s">
        <v>3074</v>
      </c>
      <c r="AJ1243" t="s">
        <v>3073</v>
      </c>
      <c r="AK1243" t="s">
        <v>3274</v>
      </c>
      <c r="AL1243" t="s">
        <v>3275</v>
      </c>
      <c r="AM1243" t="s">
        <v>3028</v>
      </c>
      <c r="AN1243" t="s">
        <v>3063</v>
      </c>
    </row>
    <row r="1244" spans="1:40" x14ac:dyDescent="0.25">
      <c r="A1244">
        <v>7174989</v>
      </c>
      <c r="B1244">
        <v>16779</v>
      </c>
      <c r="C1244" t="s">
        <v>7143</v>
      </c>
      <c r="D1244" t="s">
        <v>5258</v>
      </c>
      <c r="E1244" s="8">
        <v>35404</v>
      </c>
      <c r="F1244" t="s">
        <v>5258</v>
      </c>
      <c r="G1244" t="s">
        <v>4024</v>
      </c>
      <c r="H1244" s="8">
        <v>45946</v>
      </c>
      <c r="I1244" s="8">
        <v>219512</v>
      </c>
      <c r="J1244" t="s">
        <v>3041</v>
      </c>
      <c r="K1244" s="8">
        <v>219512</v>
      </c>
      <c r="M1244">
        <v>220</v>
      </c>
      <c r="N1244">
        <v>100</v>
      </c>
      <c r="O1244" t="s">
        <v>4038</v>
      </c>
      <c r="P1244" t="s">
        <v>4006</v>
      </c>
      <c r="Q1244" t="s">
        <v>4027</v>
      </c>
      <c r="R1244" t="s">
        <v>7144</v>
      </c>
      <c r="S1244" t="s">
        <v>5176</v>
      </c>
      <c r="T1244" t="s">
        <v>3059</v>
      </c>
      <c r="U1244" t="s">
        <v>4218</v>
      </c>
      <c r="V1244" t="s">
        <v>4356</v>
      </c>
      <c r="W1244" t="s">
        <v>4043</v>
      </c>
      <c r="X1244" t="s">
        <v>3270</v>
      </c>
      <c r="Y1244" t="s">
        <v>4238</v>
      </c>
      <c r="Z1244" t="s">
        <v>3272</v>
      </c>
      <c r="AA1244" t="s">
        <v>4348</v>
      </c>
      <c r="AB1244" t="s">
        <v>4322</v>
      </c>
      <c r="AC1244" t="s">
        <v>4036</v>
      </c>
      <c r="AD1244" t="s">
        <v>4018</v>
      </c>
      <c r="AE1244" t="s">
        <v>3060</v>
      </c>
      <c r="AF1244" t="s">
        <v>3271</v>
      </c>
      <c r="AG1244" t="s">
        <v>3265</v>
      </c>
      <c r="AH1244" t="s">
        <v>797</v>
      </c>
      <c r="AI1244" t="s">
        <v>3048</v>
      </c>
      <c r="AJ1244" t="s">
        <v>3273</v>
      </c>
      <c r="AK1244" t="s">
        <v>3274</v>
      </c>
      <c r="AL1244" t="s">
        <v>3275</v>
      </c>
      <c r="AM1244" t="s">
        <v>3028</v>
      </c>
      <c r="AN1244" t="s">
        <v>3063</v>
      </c>
    </row>
    <row r="1245" spans="1:40" x14ac:dyDescent="0.25">
      <c r="A1245">
        <v>1234645280</v>
      </c>
      <c r="B1245">
        <v>16833</v>
      </c>
      <c r="C1245" t="s">
        <v>7145</v>
      </c>
      <c r="D1245" t="s">
        <v>3309</v>
      </c>
      <c r="E1245" s="8">
        <v>42977</v>
      </c>
      <c r="F1245" t="s">
        <v>3309</v>
      </c>
      <c r="G1245" t="s">
        <v>4024</v>
      </c>
      <c r="H1245" s="8">
        <v>45947</v>
      </c>
      <c r="I1245" s="8">
        <v>219512</v>
      </c>
      <c r="J1245" t="s">
        <v>3041</v>
      </c>
      <c r="K1245" s="8">
        <v>219512</v>
      </c>
      <c r="M1245">
        <v>220</v>
      </c>
      <c r="N1245">
        <v>100</v>
      </c>
      <c r="O1245" t="s">
        <v>4038</v>
      </c>
      <c r="P1245" t="s">
        <v>4055</v>
      </c>
      <c r="Q1245" t="s">
        <v>4027</v>
      </c>
      <c r="R1245" t="s">
        <v>7146</v>
      </c>
      <c r="S1245" t="s">
        <v>3573</v>
      </c>
      <c r="T1245" t="s">
        <v>3085</v>
      </c>
      <c r="U1245" t="s">
        <v>4438</v>
      </c>
      <c r="V1245" t="s">
        <v>4042</v>
      </c>
      <c r="W1245" t="s">
        <v>4043</v>
      </c>
      <c r="X1245" t="s">
        <v>3574</v>
      </c>
      <c r="Y1245" t="s">
        <v>4258</v>
      </c>
      <c r="Z1245" t="s">
        <v>2796</v>
      </c>
      <c r="AA1245" t="s">
        <v>4251</v>
      </c>
      <c r="AB1245" t="s">
        <v>4097</v>
      </c>
      <c r="AC1245" t="s">
        <v>4036</v>
      </c>
      <c r="AD1245" t="s">
        <v>4018</v>
      </c>
      <c r="AE1245" t="s">
        <v>3060</v>
      </c>
      <c r="AF1245" t="s">
        <v>3575</v>
      </c>
      <c r="AG1245" t="s">
        <v>3309</v>
      </c>
      <c r="AH1245" t="s">
        <v>815</v>
      </c>
      <c r="AI1245" t="s">
        <v>3074</v>
      </c>
      <c r="AJ1245" t="s">
        <v>3073</v>
      </c>
      <c r="AK1245" t="s">
        <v>3274</v>
      </c>
      <c r="AL1245" t="s">
        <v>3275</v>
      </c>
      <c r="AM1245" t="s">
        <v>3028</v>
      </c>
      <c r="AN1245" t="s">
        <v>3307</v>
      </c>
    </row>
    <row r="1246" spans="1:40" x14ac:dyDescent="0.25">
      <c r="A1246">
        <v>19775409</v>
      </c>
      <c r="B1246">
        <v>16846</v>
      </c>
      <c r="C1246" t="s">
        <v>7147</v>
      </c>
      <c r="D1246" t="s">
        <v>4464</v>
      </c>
      <c r="E1246" s="8">
        <v>37945</v>
      </c>
      <c r="F1246" t="s">
        <v>4004</v>
      </c>
      <c r="G1246" t="s">
        <v>4024</v>
      </c>
      <c r="H1246" s="8">
        <v>45947</v>
      </c>
      <c r="I1246" s="8">
        <v>219512</v>
      </c>
      <c r="J1246" t="s">
        <v>3041</v>
      </c>
      <c r="K1246" s="8">
        <v>219512</v>
      </c>
      <c r="M1246">
        <v>220</v>
      </c>
      <c r="N1246">
        <v>100</v>
      </c>
      <c r="O1246" t="s">
        <v>4038</v>
      </c>
      <c r="P1246" t="s">
        <v>4006</v>
      </c>
      <c r="Q1246" t="s">
        <v>4027</v>
      </c>
      <c r="R1246" t="s">
        <v>7148</v>
      </c>
      <c r="S1246" t="s">
        <v>3100</v>
      </c>
      <c r="T1246" t="s">
        <v>3059</v>
      </c>
      <c r="U1246" t="s">
        <v>4063</v>
      </c>
      <c r="V1246" t="s">
        <v>4356</v>
      </c>
      <c r="W1246" t="s">
        <v>4043</v>
      </c>
      <c r="X1246" t="s">
        <v>4032</v>
      </c>
      <c r="Y1246" t="s">
        <v>4033</v>
      </c>
      <c r="Z1246" t="s">
        <v>3283</v>
      </c>
      <c r="AA1246" t="s">
        <v>4357</v>
      </c>
      <c r="AB1246" t="s">
        <v>4303</v>
      </c>
      <c r="AC1246" t="s">
        <v>4036</v>
      </c>
      <c r="AD1246" t="s">
        <v>4018</v>
      </c>
      <c r="AE1246" t="s">
        <v>3060</v>
      </c>
      <c r="AF1246" t="s">
        <v>3282</v>
      </c>
      <c r="AG1246" t="s">
        <v>3258</v>
      </c>
      <c r="AH1246" t="s">
        <v>1220</v>
      </c>
      <c r="AI1246" t="s">
        <v>3074</v>
      </c>
      <c r="AJ1246" t="s">
        <v>3284</v>
      </c>
      <c r="AK1246" t="s">
        <v>3274</v>
      </c>
      <c r="AL1246" t="s">
        <v>3275</v>
      </c>
      <c r="AM1246" t="s">
        <v>3028</v>
      </c>
      <c r="AN1246" t="s">
        <v>3063</v>
      </c>
    </row>
    <row r="1247" spans="1:40" x14ac:dyDescent="0.25">
      <c r="A1247">
        <v>1144125196</v>
      </c>
      <c r="B1247">
        <v>16836</v>
      </c>
      <c r="C1247" t="s">
        <v>7149</v>
      </c>
      <c r="D1247" t="s">
        <v>3298</v>
      </c>
      <c r="E1247" s="8">
        <v>39219</v>
      </c>
      <c r="F1247" t="s">
        <v>3298</v>
      </c>
      <c r="G1247" t="s">
        <v>4024</v>
      </c>
      <c r="H1247" s="8">
        <v>45950</v>
      </c>
      <c r="I1247" s="8">
        <v>46314</v>
      </c>
      <c r="J1247" t="s">
        <v>3041</v>
      </c>
      <c r="K1247" s="8">
        <v>219512</v>
      </c>
      <c r="M1247">
        <v>220</v>
      </c>
      <c r="N1247">
        <v>100</v>
      </c>
      <c r="O1247" t="s">
        <v>4067</v>
      </c>
      <c r="P1247" t="s">
        <v>4006</v>
      </c>
      <c r="Q1247" t="s">
        <v>4046</v>
      </c>
      <c r="R1247" t="s">
        <v>7150</v>
      </c>
      <c r="S1247" t="s">
        <v>4140</v>
      </c>
      <c r="T1247" t="s">
        <v>3063</v>
      </c>
      <c r="U1247" t="s">
        <v>4114</v>
      </c>
      <c r="V1247" t="s">
        <v>4042</v>
      </c>
      <c r="W1247" t="s">
        <v>4190</v>
      </c>
      <c r="X1247" t="s">
        <v>3303</v>
      </c>
      <c r="Y1247" t="s">
        <v>4115</v>
      </c>
      <c r="Z1247" t="s">
        <v>3305</v>
      </c>
      <c r="AA1247" t="s">
        <v>4096</v>
      </c>
      <c r="AB1247" t="s">
        <v>4118</v>
      </c>
      <c r="AC1247" t="s">
        <v>4036</v>
      </c>
      <c r="AD1247" t="s">
        <v>4018</v>
      </c>
      <c r="AE1247" t="s">
        <v>3060</v>
      </c>
      <c r="AF1247" t="s">
        <v>3304</v>
      </c>
      <c r="AG1247" t="s">
        <v>3298</v>
      </c>
      <c r="AH1247" t="s">
        <v>815</v>
      </c>
      <c r="AI1247" t="s">
        <v>3074</v>
      </c>
      <c r="AJ1247" t="s">
        <v>3306</v>
      </c>
      <c r="AK1247" t="s">
        <v>3274</v>
      </c>
      <c r="AL1247" t="s">
        <v>3275</v>
      </c>
      <c r="AM1247" t="s">
        <v>3028</v>
      </c>
      <c r="AN1247" t="s">
        <v>3063</v>
      </c>
    </row>
    <row r="1248" spans="1:40" x14ac:dyDescent="0.25">
      <c r="A1248">
        <v>1003719133</v>
      </c>
      <c r="B1248">
        <v>16849</v>
      </c>
      <c r="C1248" t="s">
        <v>7153</v>
      </c>
      <c r="D1248" t="s">
        <v>6905</v>
      </c>
      <c r="E1248" s="8">
        <v>40198</v>
      </c>
      <c r="F1248" t="s">
        <v>4004</v>
      </c>
      <c r="G1248" t="s">
        <v>4024</v>
      </c>
      <c r="H1248" s="8">
        <v>45950</v>
      </c>
      <c r="I1248" s="8">
        <v>219512</v>
      </c>
      <c r="J1248" t="s">
        <v>3041</v>
      </c>
      <c r="K1248" s="8">
        <v>219512</v>
      </c>
      <c r="M1248">
        <v>220</v>
      </c>
      <c r="N1248">
        <v>100</v>
      </c>
      <c r="O1248" t="s">
        <v>4067</v>
      </c>
      <c r="P1248" t="s">
        <v>4055</v>
      </c>
      <c r="Q1248" t="s">
        <v>4027</v>
      </c>
      <c r="R1248" t="s">
        <v>7154</v>
      </c>
      <c r="S1248" t="s">
        <v>4170</v>
      </c>
      <c r="T1248" t="s">
        <v>3063</v>
      </c>
      <c r="U1248" t="s">
        <v>4063</v>
      </c>
      <c r="V1248" t="s">
        <v>4042</v>
      </c>
      <c r="W1248" t="s">
        <v>4043</v>
      </c>
      <c r="X1248" t="s">
        <v>4032</v>
      </c>
      <c r="Y1248" t="s">
        <v>4033</v>
      </c>
      <c r="Z1248" t="s">
        <v>4071</v>
      </c>
      <c r="AA1248" t="s">
        <v>4072</v>
      </c>
      <c r="AB1248" t="s">
        <v>4073</v>
      </c>
      <c r="AC1248" t="s">
        <v>4036</v>
      </c>
      <c r="AD1248" t="s">
        <v>4018</v>
      </c>
      <c r="AE1248" t="s">
        <v>3060</v>
      </c>
      <c r="AF1248" t="s">
        <v>3282</v>
      </c>
      <c r="AG1248" t="s">
        <v>3258</v>
      </c>
      <c r="AH1248" t="s">
        <v>895</v>
      </c>
      <c r="AI1248" t="s">
        <v>3074</v>
      </c>
      <c r="AJ1248" t="s">
        <v>4074</v>
      </c>
      <c r="AK1248" t="s">
        <v>3274</v>
      </c>
      <c r="AL1248" t="s">
        <v>3275</v>
      </c>
      <c r="AM1248" t="s">
        <v>3028</v>
      </c>
      <c r="AN1248" t="s">
        <v>3063</v>
      </c>
    </row>
    <row r="1249" spans="1:40" x14ac:dyDescent="0.25">
      <c r="A1249">
        <v>1002473931</v>
      </c>
      <c r="B1249">
        <v>16866</v>
      </c>
      <c r="C1249" t="s">
        <v>7151</v>
      </c>
      <c r="D1249" t="s">
        <v>5239</v>
      </c>
      <c r="E1249" s="8">
        <v>43017</v>
      </c>
      <c r="F1249" t="s">
        <v>4004</v>
      </c>
      <c r="G1249" t="s">
        <v>4024</v>
      </c>
      <c r="H1249" s="8">
        <v>45950</v>
      </c>
      <c r="I1249" s="8">
        <v>219512</v>
      </c>
      <c r="J1249" t="s">
        <v>3041</v>
      </c>
      <c r="K1249" s="8">
        <v>219512</v>
      </c>
      <c r="M1249">
        <v>220</v>
      </c>
      <c r="N1249">
        <v>100</v>
      </c>
      <c r="O1249" t="s">
        <v>4067</v>
      </c>
      <c r="P1249" t="s">
        <v>4055</v>
      </c>
      <c r="Q1249" t="s">
        <v>4046</v>
      </c>
      <c r="R1249" t="s">
        <v>7152</v>
      </c>
      <c r="S1249" t="s">
        <v>4250</v>
      </c>
      <c r="T1249" t="s">
        <v>3063</v>
      </c>
      <c r="U1249" t="s">
        <v>4063</v>
      </c>
      <c r="V1249" t="s">
        <v>4042</v>
      </c>
      <c r="W1249" t="s">
        <v>4043</v>
      </c>
      <c r="X1249" t="s">
        <v>4032</v>
      </c>
      <c r="Y1249" t="s">
        <v>4033</v>
      </c>
      <c r="Z1249" t="s">
        <v>4071</v>
      </c>
      <c r="AA1249" t="s">
        <v>4072</v>
      </c>
      <c r="AB1249" t="s">
        <v>4073</v>
      </c>
      <c r="AC1249" t="s">
        <v>4036</v>
      </c>
      <c r="AD1249" t="s">
        <v>4018</v>
      </c>
      <c r="AE1249" t="s">
        <v>3060</v>
      </c>
      <c r="AF1249" t="s">
        <v>3282</v>
      </c>
      <c r="AG1249" t="s">
        <v>3258</v>
      </c>
      <c r="AH1249" t="s">
        <v>895</v>
      </c>
      <c r="AI1249" t="s">
        <v>3074</v>
      </c>
      <c r="AJ1249" t="s">
        <v>4074</v>
      </c>
      <c r="AK1249" t="s">
        <v>3274</v>
      </c>
      <c r="AL1249" t="s">
        <v>3275</v>
      </c>
      <c r="AM1249" t="s">
        <v>3028</v>
      </c>
      <c r="AN1249" t="s">
        <v>3063</v>
      </c>
    </row>
    <row r="1250" spans="1:40" x14ac:dyDescent="0.25">
      <c r="A1250">
        <v>1005773949</v>
      </c>
      <c r="B1250">
        <v>16851</v>
      </c>
      <c r="C1250" t="s">
        <v>7155</v>
      </c>
      <c r="D1250" t="s">
        <v>3429</v>
      </c>
      <c r="E1250" s="8">
        <v>43117</v>
      </c>
      <c r="F1250" t="s">
        <v>3429</v>
      </c>
      <c r="G1250" t="s">
        <v>4024</v>
      </c>
      <c r="H1250" s="8">
        <v>45951</v>
      </c>
      <c r="I1250" s="8">
        <v>219512</v>
      </c>
      <c r="J1250" t="s">
        <v>3041</v>
      </c>
      <c r="K1250" s="8">
        <v>219512</v>
      </c>
      <c r="M1250">
        <v>220</v>
      </c>
      <c r="N1250">
        <v>100</v>
      </c>
      <c r="O1250" t="s">
        <v>4038</v>
      </c>
      <c r="P1250" t="s">
        <v>4086</v>
      </c>
      <c r="Q1250" t="s">
        <v>4046</v>
      </c>
      <c r="R1250" t="s">
        <v>7156</v>
      </c>
      <c r="S1250" t="s">
        <v>4029</v>
      </c>
      <c r="T1250" t="s">
        <v>3063</v>
      </c>
      <c r="U1250" t="s">
        <v>4438</v>
      </c>
      <c r="V1250" t="s">
        <v>4042</v>
      </c>
      <c r="W1250" t="s">
        <v>4043</v>
      </c>
      <c r="X1250" t="s">
        <v>4094</v>
      </c>
      <c r="Y1250" t="s">
        <v>4095</v>
      </c>
      <c r="Z1250" t="s">
        <v>2796</v>
      </c>
      <c r="AA1250" t="s">
        <v>4251</v>
      </c>
      <c r="AB1250" t="s">
        <v>4097</v>
      </c>
      <c r="AC1250" t="s">
        <v>4036</v>
      </c>
      <c r="AD1250" t="s">
        <v>4018</v>
      </c>
      <c r="AE1250" t="s">
        <v>3060</v>
      </c>
      <c r="AF1250" t="s">
        <v>3575</v>
      </c>
      <c r="AG1250" t="s">
        <v>3429</v>
      </c>
      <c r="AH1250" t="s">
        <v>815</v>
      </c>
      <c r="AI1250" t="s">
        <v>3074</v>
      </c>
      <c r="AJ1250" t="s">
        <v>3073</v>
      </c>
      <c r="AK1250" t="s">
        <v>3274</v>
      </c>
      <c r="AL1250" t="s">
        <v>3275</v>
      </c>
      <c r="AM1250" t="s">
        <v>3028</v>
      </c>
      <c r="AN1250" t="s">
        <v>3063</v>
      </c>
    </row>
    <row r="1251" spans="1:40" x14ac:dyDescent="0.25">
      <c r="A1251">
        <v>1058546924</v>
      </c>
      <c r="B1251">
        <v>16852</v>
      </c>
      <c r="C1251" t="s">
        <v>7165</v>
      </c>
      <c r="D1251" t="s">
        <v>3298</v>
      </c>
      <c r="E1251" s="8">
        <v>44988</v>
      </c>
      <c r="F1251" t="s">
        <v>3298</v>
      </c>
      <c r="G1251" t="s">
        <v>4024</v>
      </c>
      <c r="H1251" s="8">
        <v>45951</v>
      </c>
      <c r="I1251" s="8">
        <v>46375</v>
      </c>
      <c r="J1251" t="s">
        <v>3041</v>
      </c>
      <c r="K1251" s="8">
        <v>219512</v>
      </c>
      <c r="M1251">
        <v>220</v>
      </c>
      <c r="N1251">
        <v>75</v>
      </c>
      <c r="O1251" t="s">
        <v>4067</v>
      </c>
      <c r="P1251" t="s">
        <v>4142</v>
      </c>
      <c r="Q1251" t="s">
        <v>4046</v>
      </c>
      <c r="R1251" t="s">
        <v>7166</v>
      </c>
      <c r="S1251" t="s">
        <v>5907</v>
      </c>
      <c r="T1251" t="s">
        <v>5908</v>
      </c>
      <c r="U1251" t="s">
        <v>7159</v>
      </c>
      <c r="V1251" t="s">
        <v>4011</v>
      </c>
      <c r="W1251" t="s">
        <v>7160</v>
      </c>
      <c r="X1251" t="s">
        <v>7161</v>
      </c>
      <c r="Y1251" t="s">
        <v>7162</v>
      </c>
      <c r="Z1251" t="s">
        <v>3293</v>
      </c>
      <c r="AA1251" t="s">
        <v>4082</v>
      </c>
      <c r="AB1251" t="s">
        <v>4083</v>
      </c>
      <c r="AC1251" t="s">
        <v>5910</v>
      </c>
      <c r="AD1251" t="s">
        <v>4018</v>
      </c>
      <c r="AE1251" t="s">
        <v>7163</v>
      </c>
      <c r="AF1251" t="s">
        <v>3093</v>
      </c>
      <c r="AG1251" t="s">
        <v>3292</v>
      </c>
      <c r="AH1251" t="s">
        <v>3294</v>
      </c>
      <c r="AI1251" t="s">
        <v>3295</v>
      </c>
      <c r="AJ1251" t="s">
        <v>3296</v>
      </c>
      <c r="AK1251" t="s">
        <v>7164</v>
      </c>
      <c r="AL1251" t="s">
        <v>3275</v>
      </c>
      <c r="AM1251" t="s">
        <v>7164</v>
      </c>
      <c r="AN1251" t="s">
        <v>5912</v>
      </c>
    </row>
    <row r="1252" spans="1:40" x14ac:dyDescent="0.25">
      <c r="A1252">
        <v>1111664010</v>
      </c>
      <c r="B1252">
        <v>16853</v>
      </c>
      <c r="C1252" t="s">
        <v>7157</v>
      </c>
      <c r="D1252" t="s">
        <v>3298</v>
      </c>
      <c r="E1252" s="8">
        <v>45133</v>
      </c>
      <c r="F1252" t="s">
        <v>3298</v>
      </c>
      <c r="G1252" t="s">
        <v>4024</v>
      </c>
      <c r="H1252" s="8">
        <v>45951</v>
      </c>
      <c r="I1252" s="8">
        <v>46375</v>
      </c>
      <c r="J1252" t="s">
        <v>3041</v>
      </c>
      <c r="K1252" s="8">
        <v>219512</v>
      </c>
      <c r="M1252">
        <v>220</v>
      </c>
      <c r="N1252">
        <v>75</v>
      </c>
      <c r="O1252" t="s">
        <v>4067</v>
      </c>
      <c r="P1252" t="s">
        <v>4496</v>
      </c>
      <c r="Q1252" t="s">
        <v>4027</v>
      </c>
      <c r="R1252" t="s">
        <v>7158</v>
      </c>
      <c r="S1252" t="s">
        <v>5907</v>
      </c>
      <c r="T1252" t="s">
        <v>5908</v>
      </c>
      <c r="U1252" t="s">
        <v>7159</v>
      </c>
      <c r="V1252" t="s">
        <v>4011</v>
      </c>
      <c r="W1252" t="s">
        <v>7160</v>
      </c>
      <c r="X1252" t="s">
        <v>7161</v>
      </c>
      <c r="Y1252" t="s">
        <v>7162</v>
      </c>
      <c r="Z1252" t="s">
        <v>3293</v>
      </c>
      <c r="AA1252" t="s">
        <v>4082</v>
      </c>
      <c r="AB1252" t="s">
        <v>4083</v>
      </c>
      <c r="AC1252" t="s">
        <v>5910</v>
      </c>
      <c r="AD1252" t="s">
        <v>4018</v>
      </c>
      <c r="AE1252" t="s">
        <v>7163</v>
      </c>
      <c r="AF1252" t="s">
        <v>3093</v>
      </c>
      <c r="AG1252" t="s">
        <v>3292</v>
      </c>
      <c r="AH1252" t="s">
        <v>3294</v>
      </c>
      <c r="AI1252" t="s">
        <v>3295</v>
      </c>
      <c r="AJ1252" t="s">
        <v>3296</v>
      </c>
      <c r="AK1252" t="s">
        <v>7164</v>
      </c>
      <c r="AL1252" t="s">
        <v>3275</v>
      </c>
      <c r="AM1252" t="s">
        <v>7164</v>
      </c>
      <c r="AN1252" t="s">
        <v>5912</v>
      </c>
    </row>
    <row r="1253" spans="1:40" x14ac:dyDescent="0.25">
      <c r="A1253">
        <v>1110045272</v>
      </c>
      <c r="B1253">
        <v>16854</v>
      </c>
      <c r="C1253" t="s">
        <v>7167</v>
      </c>
      <c r="D1253" t="s">
        <v>3298</v>
      </c>
      <c r="E1253" s="8">
        <v>42339</v>
      </c>
      <c r="F1253" t="s">
        <v>3298</v>
      </c>
      <c r="G1253" t="s">
        <v>4024</v>
      </c>
      <c r="H1253" s="8">
        <v>45951</v>
      </c>
      <c r="I1253" s="8">
        <v>46617</v>
      </c>
      <c r="J1253" t="s">
        <v>3041</v>
      </c>
      <c r="K1253" s="8">
        <v>219512</v>
      </c>
      <c r="M1253">
        <v>220</v>
      </c>
      <c r="N1253">
        <v>75</v>
      </c>
      <c r="O1253" t="s">
        <v>4067</v>
      </c>
      <c r="P1253" t="s">
        <v>4006</v>
      </c>
      <c r="Q1253" t="s">
        <v>4027</v>
      </c>
      <c r="R1253" t="s">
        <v>7168</v>
      </c>
      <c r="S1253" t="s">
        <v>5907</v>
      </c>
      <c r="T1253" t="s">
        <v>5908</v>
      </c>
      <c r="U1253" t="s">
        <v>7159</v>
      </c>
      <c r="V1253" t="s">
        <v>4011</v>
      </c>
      <c r="W1253" t="s">
        <v>7160</v>
      </c>
      <c r="X1253" t="s">
        <v>7161</v>
      </c>
      <c r="Y1253" t="s">
        <v>7162</v>
      </c>
      <c r="Z1253" t="s">
        <v>3293</v>
      </c>
      <c r="AA1253" t="s">
        <v>4082</v>
      </c>
      <c r="AB1253" t="s">
        <v>4083</v>
      </c>
      <c r="AC1253" t="s">
        <v>5910</v>
      </c>
      <c r="AD1253" t="s">
        <v>5911</v>
      </c>
      <c r="AE1253" t="s">
        <v>7163</v>
      </c>
      <c r="AF1253" t="s">
        <v>3093</v>
      </c>
      <c r="AG1253" t="s">
        <v>3292</v>
      </c>
      <c r="AH1253" t="s">
        <v>3294</v>
      </c>
      <c r="AI1253" t="s">
        <v>3295</v>
      </c>
      <c r="AJ1253" t="s">
        <v>3296</v>
      </c>
      <c r="AK1253" t="s">
        <v>7164</v>
      </c>
      <c r="AL1253" t="s">
        <v>3275</v>
      </c>
      <c r="AM1253" t="s">
        <v>7164</v>
      </c>
      <c r="AN1253" t="s">
        <v>5912</v>
      </c>
    </row>
    <row r="1254" spans="1:40" x14ac:dyDescent="0.25">
      <c r="A1254">
        <v>9976244</v>
      </c>
      <c r="B1254">
        <v>16856</v>
      </c>
      <c r="C1254" t="s">
        <v>7169</v>
      </c>
      <c r="D1254" t="s">
        <v>5082</v>
      </c>
      <c r="E1254" s="8">
        <v>36438</v>
      </c>
      <c r="F1254" t="s">
        <v>3526</v>
      </c>
      <c r="G1254" t="s">
        <v>4024</v>
      </c>
      <c r="H1254" s="8">
        <v>45952</v>
      </c>
      <c r="I1254" s="8">
        <v>219512</v>
      </c>
      <c r="J1254" t="s">
        <v>3041</v>
      </c>
      <c r="K1254" s="8">
        <v>219512</v>
      </c>
      <c r="M1254">
        <v>220</v>
      </c>
      <c r="N1254">
        <v>100</v>
      </c>
      <c r="O1254" t="s">
        <v>4038</v>
      </c>
      <c r="P1254" t="s">
        <v>4006</v>
      </c>
      <c r="Q1254" t="s">
        <v>4007</v>
      </c>
      <c r="R1254" t="s">
        <v>7170</v>
      </c>
      <c r="S1254" t="s">
        <v>5169</v>
      </c>
      <c r="T1254" t="s">
        <v>3059</v>
      </c>
      <c r="U1254" t="s">
        <v>5102</v>
      </c>
      <c r="V1254" t="s">
        <v>4356</v>
      </c>
      <c r="W1254" t="s">
        <v>4043</v>
      </c>
      <c r="X1254" t="s">
        <v>4032</v>
      </c>
      <c r="Y1254" t="s">
        <v>4033</v>
      </c>
      <c r="Z1254" t="s">
        <v>3272</v>
      </c>
      <c r="AA1254" t="s">
        <v>4348</v>
      </c>
      <c r="AB1254" t="s">
        <v>4322</v>
      </c>
      <c r="AC1254" t="s">
        <v>4036</v>
      </c>
      <c r="AD1254" t="s">
        <v>4018</v>
      </c>
      <c r="AE1254" t="s">
        <v>3060</v>
      </c>
      <c r="AF1254" t="s">
        <v>3282</v>
      </c>
      <c r="AG1254" t="s">
        <v>3258</v>
      </c>
      <c r="AH1254" t="s">
        <v>797</v>
      </c>
      <c r="AI1254" t="s">
        <v>3048</v>
      </c>
      <c r="AJ1254" t="s">
        <v>3273</v>
      </c>
      <c r="AK1254" t="s">
        <v>3274</v>
      </c>
      <c r="AL1254" t="s">
        <v>3275</v>
      </c>
      <c r="AM1254" t="s">
        <v>3028</v>
      </c>
      <c r="AN1254" t="s">
        <v>3063</v>
      </c>
    </row>
    <row r="1255" spans="1:40" x14ac:dyDescent="0.25">
      <c r="A1255">
        <v>1118302173</v>
      </c>
      <c r="B1255">
        <v>16864</v>
      </c>
      <c r="C1255" t="s">
        <v>7181</v>
      </c>
      <c r="D1255" t="s">
        <v>4503</v>
      </c>
      <c r="E1255" s="8">
        <v>41024</v>
      </c>
      <c r="F1255" t="s">
        <v>3298</v>
      </c>
      <c r="G1255" t="s">
        <v>4024</v>
      </c>
      <c r="H1255" s="8">
        <v>45953</v>
      </c>
      <c r="I1255" s="8">
        <v>46317</v>
      </c>
      <c r="J1255" t="s">
        <v>3041</v>
      </c>
      <c r="K1255" s="8">
        <v>219512</v>
      </c>
      <c r="M1255">
        <v>220</v>
      </c>
      <c r="N1255">
        <v>100</v>
      </c>
      <c r="O1255" t="s">
        <v>4067</v>
      </c>
      <c r="P1255" t="s">
        <v>4055</v>
      </c>
      <c r="Q1255" t="s">
        <v>4007</v>
      </c>
      <c r="R1255" t="s">
        <v>7182</v>
      </c>
      <c r="S1255" t="s">
        <v>4140</v>
      </c>
      <c r="T1255" t="s">
        <v>3063</v>
      </c>
      <c r="U1255" t="s">
        <v>4114</v>
      </c>
      <c r="V1255" t="s">
        <v>4042</v>
      </c>
      <c r="W1255" t="s">
        <v>4190</v>
      </c>
      <c r="X1255" t="s">
        <v>3303</v>
      </c>
      <c r="Y1255" t="s">
        <v>4115</v>
      </c>
      <c r="Z1255" t="s">
        <v>3305</v>
      </c>
      <c r="AA1255" t="s">
        <v>4096</v>
      </c>
      <c r="AB1255" t="s">
        <v>4118</v>
      </c>
      <c r="AC1255" t="s">
        <v>4036</v>
      </c>
      <c r="AD1255" t="s">
        <v>4018</v>
      </c>
      <c r="AE1255" t="s">
        <v>3060</v>
      </c>
      <c r="AF1255" t="s">
        <v>3304</v>
      </c>
      <c r="AG1255" t="s">
        <v>3298</v>
      </c>
      <c r="AH1255" t="s">
        <v>815</v>
      </c>
      <c r="AI1255" t="s">
        <v>3074</v>
      </c>
      <c r="AJ1255" t="s">
        <v>3306</v>
      </c>
      <c r="AK1255" t="s">
        <v>3274</v>
      </c>
      <c r="AL1255" t="s">
        <v>3275</v>
      </c>
      <c r="AM1255" t="s">
        <v>3028</v>
      </c>
      <c r="AN1255" t="s">
        <v>3063</v>
      </c>
    </row>
    <row r="1256" spans="1:40" x14ac:dyDescent="0.25">
      <c r="A1256">
        <v>1014211662</v>
      </c>
      <c r="B1256">
        <v>16865</v>
      </c>
      <c r="C1256" t="s">
        <v>7171</v>
      </c>
      <c r="D1256" t="s">
        <v>4004</v>
      </c>
      <c r="E1256" s="8">
        <v>39622</v>
      </c>
      <c r="F1256" t="s">
        <v>4004</v>
      </c>
      <c r="G1256" t="s">
        <v>4024</v>
      </c>
      <c r="H1256" s="8">
        <v>45953</v>
      </c>
      <c r="I1256" s="8">
        <v>46317</v>
      </c>
      <c r="J1256" t="s">
        <v>3041</v>
      </c>
      <c r="K1256" s="8">
        <v>219512</v>
      </c>
      <c r="M1256">
        <v>220</v>
      </c>
      <c r="N1256">
        <v>100</v>
      </c>
      <c r="O1256" t="s">
        <v>4038</v>
      </c>
      <c r="P1256" t="s">
        <v>4006</v>
      </c>
      <c r="Q1256" t="s">
        <v>4027</v>
      </c>
      <c r="R1256" t="s">
        <v>7172</v>
      </c>
      <c r="S1256" t="s">
        <v>7173</v>
      </c>
      <c r="T1256" t="s">
        <v>4079</v>
      </c>
      <c r="U1256" t="s">
        <v>4063</v>
      </c>
      <c r="V1256" t="s">
        <v>4011</v>
      </c>
      <c r="W1256" t="s">
        <v>4190</v>
      </c>
      <c r="X1256" t="s">
        <v>5821</v>
      </c>
      <c r="Y1256" t="s">
        <v>5822</v>
      </c>
      <c r="Z1256" t="s">
        <v>3293</v>
      </c>
      <c r="AA1256" t="s">
        <v>4082</v>
      </c>
      <c r="AB1256" t="s">
        <v>4083</v>
      </c>
      <c r="AC1256" t="s">
        <v>4017</v>
      </c>
      <c r="AD1256" t="s">
        <v>4018</v>
      </c>
      <c r="AE1256" t="s">
        <v>4084</v>
      </c>
      <c r="AF1256" t="s">
        <v>3093</v>
      </c>
      <c r="AG1256" t="s">
        <v>3292</v>
      </c>
      <c r="AH1256" t="s">
        <v>3294</v>
      </c>
      <c r="AI1256" t="s">
        <v>3295</v>
      </c>
      <c r="AJ1256" t="s">
        <v>3296</v>
      </c>
      <c r="AK1256" t="s">
        <v>3285</v>
      </c>
      <c r="AL1256" t="s">
        <v>3275</v>
      </c>
      <c r="AM1256" t="s">
        <v>3081</v>
      </c>
      <c r="AN1256" t="s">
        <v>3055</v>
      </c>
    </row>
    <row r="1257" spans="1:40" x14ac:dyDescent="0.25">
      <c r="A1257">
        <v>1039448637</v>
      </c>
      <c r="B1257">
        <v>16870</v>
      </c>
      <c r="C1257" t="s">
        <v>7174</v>
      </c>
      <c r="D1257" t="s">
        <v>7175</v>
      </c>
      <c r="E1257" s="8">
        <v>38953</v>
      </c>
      <c r="F1257" t="s">
        <v>3265</v>
      </c>
      <c r="G1257" t="s">
        <v>4024</v>
      </c>
      <c r="H1257" s="8">
        <v>45953</v>
      </c>
      <c r="I1257" s="8">
        <v>219512</v>
      </c>
      <c r="J1257" t="s">
        <v>3041</v>
      </c>
      <c r="K1257" s="8">
        <v>219512</v>
      </c>
      <c r="M1257">
        <v>220</v>
      </c>
      <c r="N1257">
        <v>100</v>
      </c>
      <c r="O1257" t="s">
        <v>4038</v>
      </c>
      <c r="P1257" t="s">
        <v>4086</v>
      </c>
      <c r="Q1257" t="s">
        <v>4046</v>
      </c>
      <c r="R1257" t="s">
        <v>7176</v>
      </c>
      <c r="S1257" t="s">
        <v>5754</v>
      </c>
      <c r="T1257" t="s">
        <v>3059</v>
      </c>
      <c r="U1257" t="s">
        <v>4049</v>
      </c>
      <c r="V1257" t="s">
        <v>4031</v>
      </c>
      <c r="W1257" t="s">
        <v>4043</v>
      </c>
      <c r="X1257" t="s">
        <v>3270</v>
      </c>
      <c r="Y1257" t="s">
        <v>4238</v>
      </c>
      <c r="Z1257" t="s">
        <v>3283</v>
      </c>
      <c r="AA1257" t="s">
        <v>4357</v>
      </c>
      <c r="AB1257" t="s">
        <v>4303</v>
      </c>
      <c r="AC1257" t="s">
        <v>4036</v>
      </c>
      <c r="AD1257" t="s">
        <v>4018</v>
      </c>
      <c r="AE1257" t="s">
        <v>3060</v>
      </c>
      <c r="AF1257" t="s">
        <v>3271</v>
      </c>
      <c r="AG1257" t="s">
        <v>3265</v>
      </c>
      <c r="AH1257" t="s">
        <v>1220</v>
      </c>
      <c r="AI1257" t="s">
        <v>3074</v>
      </c>
      <c r="AJ1257" t="s">
        <v>3284</v>
      </c>
      <c r="AK1257" t="s">
        <v>3274</v>
      </c>
      <c r="AL1257" t="s">
        <v>3275</v>
      </c>
      <c r="AM1257" t="s">
        <v>3028</v>
      </c>
      <c r="AN1257" t="s">
        <v>3063</v>
      </c>
    </row>
    <row r="1258" spans="1:40" x14ac:dyDescent="0.25">
      <c r="A1258">
        <v>1063488864</v>
      </c>
      <c r="B1258">
        <v>16872</v>
      </c>
      <c r="C1258" t="s">
        <v>7179</v>
      </c>
      <c r="D1258" t="s">
        <v>6751</v>
      </c>
      <c r="E1258" s="8">
        <v>40022</v>
      </c>
      <c r="F1258" t="s">
        <v>3309</v>
      </c>
      <c r="G1258" t="s">
        <v>4024</v>
      </c>
      <c r="H1258" s="8">
        <v>45953</v>
      </c>
      <c r="I1258" s="8">
        <v>46317</v>
      </c>
      <c r="J1258" t="s">
        <v>3041</v>
      </c>
      <c r="K1258" s="8">
        <v>219512</v>
      </c>
      <c r="M1258">
        <v>220</v>
      </c>
      <c r="N1258">
        <v>100</v>
      </c>
      <c r="O1258" t="s">
        <v>4038</v>
      </c>
      <c r="P1258" t="s">
        <v>4055</v>
      </c>
      <c r="Q1258" t="s">
        <v>4027</v>
      </c>
      <c r="R1258" t="s">
        <v>7180</v>
      </c>
      <c r="S1258" t="s">
        <v>3302</v>
      </c>
      <c r="T1258" t="s">
        <v>3085</v>
      </c>
      <c r="U1258" t="s">
        <v>4438</v>
      </c>
      <c r="V1258" t="s">
        <v>4011</v>
      </c>
      <c r="W1258" t="s">
        <v>4190</v>
      </c>
      <c r="X1258" t="s">
        <v>3574</v>
      </c>
      <c r="Y1258" t="s">
        <v>4258</v>
      </c>
      <c r="Z1258" t="s">
        <v>3305</v>
      </c>
      <c r="AA1258" t="s">
        <v>4096</v>
      </c>
      <c r="AB1258" t="s">
        <v>4097</v>
      </c>
      <c r="AC1258" t="s">
        <v>4036</v>
      </c>
      <c r="AD1258" t="s">
        <v>4018</v>
      </c>
      <c r="AE1258" t="s">
        <v>3060</v>
      </c>
      <c r="AF1258" t="s">
        <v>3575</v>
      </c>
      <c r="AG1258" t="s">
        <v>3309</v>
      </c>
      <c r="AH1258" t="s">
        <v>815</v>
      </c>
      <c r="AI1258" t="s">
        <v>3074</v>
      </c>
      <c r="AJ1258" t="s">
        <v>3306</v>
      </c>
      <c r="AK1258" t="s">
        <v>3274</v>
      </c>
      <c r="AL1258" t="s">
        <v>3275</v>
      </c>
      <c r="AM1258" t="s">
        <v>3028</v>
      </c>
      <c r="AN1258" t="s">
        <v>3307</v>
      </c>
    </row>
    <row r="1259" spans="1:40" x14ac:dyDescent="0.25">
      <c r="A1259">
        <v>1000869625</v>
      </c>
      <c r="B1259">
        <v>16873</v>
      </c>
      <c r="C1259" t="s">
        <v>7177</v>
      </c>
      <c r="D1259" t="s">
        <v>3265</v>
      </c>
      <c r="E1259" s="8">
        <v>44175</v>
      </c>
      <c r="F1259" t="s">
        <v>3265</v>
      </c>
      <c r="G1259" t="s">
        <v>4024</v>
      </c>
      <c r="H1259" s="8">
        <v>45953</v>
      </c>
      <c r="I1259" s="8">
        <v>219512</v>
      </c>
      <c r="J1259" t="s">
        <v>3041</v>
      </c>
      <c r="K1259" s="8">
        <v>219512</v>
      </c>
      <c r="M1259">
        <v>220</v>
      </c>
      <c r="N1259">
        <v>100</v>
      </c>
      <c r="O1259" t="s">
        <v>4038</v>
      </c>
      <c r="P1259" t="s">
        <v>4177</v>
      </c>
      <c r="Q1259" t="s">
        <v>4027</v>
      </c>
      <c r="R1259" t="s">
        <v>7178</v>
      </c>
      <c r="S1259" t="s">
        <v>4109</v>
      </c>
      <c r="T1259" t="s">
        <v>3059</v>
      </c>
      <c r="U1259" t="s">
        <v>4049</v>
      </c>
      <c r="V1259" t="s">
        <v>4356</v>
      </c>
      <c r="W1259" t="s">
        <v>4043</v>
      </c>
      <c r="X1259" t="s">
        <v>3270</v>
      </c>
      <c r="Y1259" t="s">
        <v>4238</v>
      </c>
      <c r="Z1259" t="s">
        <v>3283</v>
      </c>
      <c r="AA1259" t="s">
        <v>4357</v>
      </c>
      <c r="AB1259" t="s">
        <v>4303</v>
      </c>
      <c r="AC1259" t="s">
        <v>4036</v>
      </c>
      <c r="AD1259" t="s">
        <v>4018</v>
      </c>
      <c r="AE1259" t="s">
        <v>3060</v>
      </c>
      <c r="AF1259" t="s">
        <v>3271</v>
      </c>
      <c r="AG1259" t="s">
        <v>3265</v>
      </c>
      <c r="AH1259" t="s">
        <v>1220</v>
      </c>
      <c r="AI1259" t="s">
        <v>3074</v>
      </c>
      <c r="AJ1259" t="s">
        <v>3284</v>
      </c>
      <c r="AK1259" t="s">
        <v>3274</v>
      </c>
      <c r="AL1259" t="s">
        <v>3275</v>
      </c>
      <c r="AM1259" t="s">
        <v>3028</v>
      </c>
      <c r="AN1259" t="s">
        <v>3063</v>
      </c>
    </row>
    <row r="1260" spans="1:40" x14ac:dyDescent="0.25">
      <c r="A1260">
        <v>1085258448</v>
      </c>
      <c r="B1260">
        <v>16879</v>
      </c>
      <c r="C1260" t="s">
        <v>7183</v>
      </c>
      <c r="D1260" t="s">
        <v>5010</v>
      </c>
      <c r="E1260" s="8">
        <v>38513</v>
      </c>
      <c r="F1260" t="s">
        <v>3298</v>
      </c>
      <c r="G1260" t="s">
        <v>4024</v>
      </c>
      <c r="H1260" s="8">
        <v>45954</v>
      </c>
      <c r="I1260" s="8">
        <v>46318</v>
      </c>
      <c r="J1260" t="s">
        <v>3041</v>
      </c>
      <c r="K1260" s="8">
        <v>219512</v>
      </c>
      <c r="M1260">
        <v>220</v>
      </c>
      <c r="N1260">
        <v>100</v>
      </c>
      <c r="O1260" t="s">
        <v>4067</v>
      </c>
      <c r="P1260" t="s">
        <v>4006</v>
      </c>
      <c r="Q1260" t="s">
        <v>4027</v>
      </c>
      <c r="R1260" t="s">
        <v>7184</v>
      </c>
      <c r="S1260" t="s">
        <v>4140</v>
      </c>
      <c r="T1260" t="s">
        <v>3063</v>
      </c>
      <c r="U1260" t="s">
        <v>4114</v>
      </c>
      <c r="V1260" t="s">
        <v>4042</v>
      </c>
      <c r="W1260" t="s">
        <v>4190</v>
      </c>
      <c r="X1260" t="s">
        <v>3303</v>
      </c>
      <c r="Y1260" t="s">
        <v>4115</v>
      </c>
      <c r="Z1260" t="s">
        <v>3305</v>
      </c>
      <c r="AA1260" t="s">
        <v>4096</v>
      </c>
      <c r="AB1260" t="s">
        <v>4118</v>
      </c>
      <c r="AC1260" t="s">
        <v>4036</v>
      </c>
      <c r="AD1260" t="s">
        <v>4018</v>
      </c>
      <c r="AE1260" t="s">
        <v>3060</v>
      </c>
      <c r="AF1260" t="s">
        <v>3304</v>
      </c>
      <c r="AG1260" t="s">
        <v>3298</v>
      </c>
      <c r="AH1260" t="s">
        <v>815</v>
      </c>
      <c r="AI1260" t="s">
        <v>3074</v>
      </c>
      <c r="AJ1260" t="s">
        <v>3306</v>
      </c>
      <c r="AK1260" t="s">
        <v>3274</v>
      </c>
      <c r="AL1260" t="s">
        <v>3275</v>
      </c>
      <c r="AM1260" t="s">
        <v>3028</v>
      </c>
      <c r="AN1260" t="s">
        <v>3063</v>
      </c>
    </row>
    <row r="1261" spans="1:40" x14ac:dyDescent="0.25">
      <c r="A1261">
        <v>91536951</v>
      </c>
      <c r="B1261">
        <v>16881</v>
      </c>
      <c r="C1261" t="s">
        <v>7189</v>
      </c>
      <c r="D1261" t="s">
        <v>5166</v>
      </c>
      <c r="E1261" s="8">
        <v>37672</v>
      </c>
      <c r="F1261" t="s">
        <v>7190</v>
      </c>
      <c r="G1261" t="s">
        <v>4024</v>
      </c>
      <c r="H1261" s="8">
        <v>45954</v>
      </c>
      <c r="I1261" s="8">
        <v>219512</v>
      </c>
      <c r="J1261" t="s">
        <v>3041</v>
      </c>
      <c r="K1261" s="8">
        <v>219512</v>
      </c>
      <c r="M1261">
        <v>220</v>
      </c>
      <c r="N1261">
        <v>100</v>
      </c>
      <c r="O1261" t="s">
        <v>4038</v>
      </c>
      <c r="P1261" t="s">
        <v>4006</v>
      </c>
      <c r="Q1261" t="s">
        <v>4027</v>
      </c>
      <c r="R1261" t="s">
        <v>7191</v>
      </c>
      <c r="S1261" t="s">
        <v>5169</v>
      </c>
      <c r="T1261" t="s">
        <v>3059</v>
      </c>
      <c r="U1261" t="s">
        <v>5202</v>
      </c>
      <c r="V1261" t="s">
        <v>4356</v>
      </c>
      <c r="W1261" t="s">
        <v>4043</v>
      </c>
      <c r="X1261" t="s">
        <v>4032</v>
      </c>
      <c r="Y1261" t="s">
        <v>4033</v>
      </c>
      <c r="Z1261" t="s">
        <v>3272</v>
      </c>
      <c r="AA1261" t="s">
        <v>4348</v>
      </c>
      <c r="AB1261" t="s">
        <v>4322</v>
      </c>
      <c r="AC1261" t="s">
        <v>4036</v>
      </c>
      <c r="AD1261" t="s">
        <v>4018</v>
      </c>
      <c r="AE1261" t="s">
        <v>3060</v>
      </c>
      <c r="AF1261" t="s">
        <v>3282</v>
      </c>
      <c r="AG1261" t="s">
        <v>3258</v>
      </c>
      <c r="AH1261" t="s">
        <v>797</v>
      </c>
      <c r="AI1261" t="s">
        <v>3048</v>
      </c>
      <c r="AJ1261" t="s">
        <v>3273</v>
      </c>
      <c r="AK1261" t="s">
        <v>3274</v>
      </c>
      <c r="AL1261" t="s">
        <v>3275</v>
      </c>
      <c r="AM1261" t="s">
        <v>3028</v>
      </c>
      <c r="AN1261" t="s">
        <v>3063</v>
      </c>
    </row>
    <row r="1262" spans="1:40" x14ac:dyDescent="0.25">
      <c r="A1262">
        <v>1096232242</v>
      </c>
      <c r="B1262">
        <v>16882</v>
      </c>
      <c r="C1262" t="s">
        <v>7187</v>
      </c>
      <c r="D1262" t="s">
        <v>5248</v>
      </c>
      <c r="E1262" s="8">
        <v>41344</v>
      </c>
      <c r="F1262" t="s">
        <v>5248</v>
      </c>
      <c r="G1262" t="s">
        <v>4024</v>
      </c>
      <c r="H1262" s="8">
        <v>45954</v>
      </c>
      <c r="I1262" s="8">
        <v>219512</v>
      </c>
      <c r="J1262" t="s">
        <v>3041</v>
      </c>
      <c r="K1262" s="8">
        <v>219512</v>
      </c>
      <c r="M1262">
        <v>220</v>
      </c>
      <c r="N1262">
        <v>100</v>
      </c>
      <c r="O1262" t="s">
        <v>4038</v>
      </c>
      <c r="P1262" t="s">
        <v>4006</v>
      </c>
      <c r="Q1262" t="s">
        <v>4027</v>
      </c>
      <c r="R1262" t="s">
        <v>7188</v>
      </c>
      <c r="S1262" t="s">
        <v>5169</v>
      </c>
      <c r="T1262" t="s">
        <v>3059</v>
      </c>
      <c r="U1262" t="s">
        <v>5170</v>
      </c>
      <c r="V1262" t="s">
        <v>4356</v>
      </c>
      <c r="W1262" t="s">
        <v>4043</v>
      </c>
      <c r="X1262" t="s">
        <v>4032</v>
      </c>
      <c r="Y1262" t="s">
        <v>4033</v>
      </c>
      <c r="Z1262" t="s">
        <v>3272</v>
      </c>
      <c r="AA1262" t="s">
        <v>4348</v>
      </c>
      <c r="AB1262" t="s">
        <v>4322</v>
      </c>
      <c r="AC1262" t="s">
        <v>4036</v>
      </c>
      <c r="AD1262" t="s">
        <v>4018</v>
      </c>
      <c r="AE1262" t="s">
        <v>3060</v>
      </c>
      <c r="AF1262" t="s">
        <v>3282</v>
      </c>
      <c r="AG1262" t="s">
        <v>3258</v>
      </c>
      <c r="AH1262" t="s">
        <v>797</v>
      </c>
      <c r="AI1262" t="s">
        <v>3048</v>
      </c>
      <c r="AJ1262" t="s">
        <v>3273</v>
      </c>
      <c r="AK1262" t="s">
        <v>3274</v>
      </c>
      <c r="AL1262" t="s">
        <v>3275</v>
      </c>
      <c r="AM1262" t="s">
        <v>3028</v>
      </c>
      <c r="AN1262" t="s">
        <v>3063</v>
      </c>
    </row>
    <row r="1263" spans="1:40" x14ac:dyDescent="0.25">
      <c r="A1263">
        <v>9975605</v>
      </c>
      <c r="B1263">
        <v>16887</v>
      </c>
      <c r="C1263" t="s">
        <v>7185</v>
      </c>
      <c r="D1263" t="s">
        <v>5082</v>
      </c>
      <c r="E1263" s="8">
        <v>35871</v>
      </c>
      <c r="F1263" t="s">
        <v>5064</v>
      </c>
      <c r="G1263" t="s">
        <v>4024</v>
      </c>
      <c r="H1263" s="8">
        <v>45954</v>
      </c>
      <c r="I1263" s="8">
        <v>219512</v>
      </c>
      <c r="J1263" t="s">
        <v>3041</v>
      </c>
      <c r="K1263" s="8">
        <v>219512</v>
      </c>
      <c r="M1263">
        <v>220</v>
      </c>
      <c r="N1263">
        <v>100</v>
      </c>
      <c r="O1263" t="s">
        <v>4038</v>
      </c>
      <c r="P1263" t="s">
        <v>4055</v>
      </c>
      <c r="Q1263" t="s">
        <v>4027</v>
      </c>
      <c r="R1263" t="s">
        <v>7186</v>
      </c>
      <c r="S1263" t="s">
        <v>3100</v>
      </c>
      <c r="T1263" t="s">
        <v>4131</v>
      </c>
      <c r="U1263" t="s">
        <v>4387</v>
      </c>
      <c r="V1263" t="s">
        <v>4011</v>
      </c>
      <c r="W1263" t="s">
        <v>4043</v>
      </c>
      <c r="X1263" t="s">
        <v>3552</v>
      </c>
      <c r="Y1263" t="s">
        <v>4296</v>
      </c>
      <c r="Z1263" t="s">
        <v>3293</v>
      </c>
      <c r="AA1263" t="s">
        <v>4082</v>
      </c>
      <c r="AB1263" t="s">
        <v>4083</v>
      </c>
      <c r="AC1263" t="s">
        <v>4036</v>
      </c>
      <c r="AD1263" t="s">
        <v>4018</v>
      </c>
      <c r="AE1263" t="s">
        <v>3317</v>
      </c>
      <c r="AF1263" t="s">
        <v>3271</v>
      </c>
      <c r="AG1263" t="s">
        <v>3265</v>
      </c>
      <c r="AH1263" t="s">
        <v>3294</v>
      </c>
      <c r="AI1263" t="s">
        <v>3295</v>
      </c>
      <c r="AJ1263" t="s">
        <v>3296</v>
      </c>
      <c r="AK1263" t="s">
        <v>3318</v>
      </c>
      <c r="AL1263" t="s">
        <v>3275</v>
      </c>
      <c r="AM1263" t="s">
        <v>3318</v>
      </c>
      <c r="AN1263" t="s">
        <v>3055</v>
      </c>
    </row>
    <row r="1264" spans="1:40" x14ac:dyDescent="0.25">
      <c r="A1264">
        <v>1034286467</v>
      </c>
      <c r="B1264">
        <v>16886</v>
      </c>
      <c r="C1264" t="s">
        <v>7194</v>
      </c>
      <c r="D1264" t="s">
        <v>4004</v>
      </c>
      <c r="E1264" s="8">
        <v>42075</v>
      </c>
      <c r="F1264" t="s">
        <v>4004</v>
      </c>
      <c r="G1264" t="s">
        <v>4024</v>
      </c>
      <c r="H1264" s="8">
        <v>45955</v>
      </c>
      <c r="I1264" s="8">
        <v>46319</v>
      </c>
      <c r="J1264" t="s">
        <v>3041</v>
      </c>
      <c r="K1264" s="8">
        <v>219512</v>
      </c>
      <c r="M1264">
        <v>220</v>
      </c>
      <c r="N1264">
        <v>100</v>
      </c>
      <c r="O1264" t="s">
        <v>4038</v>
      </c>
      <c r="P1264" t="s">
        <v>4086</v>
      </c>
      <c r="Q1264" t="s">
        <v>4027</v>
      </c>
      <c r="R1264" t="s">
        <v>7195</v>
      </c>
      <c r="S1264" t="s">
        <v>7196</v>
      </c>
      <c r="T1264" t="s">
        <v>4079</v>
      </c>
      <c r="U1264" t="s">
        <v>4063</v>
      </c>
      <c r="V1264" t="s">
        <v>4011</v>
      </c>
      <c r="W1264" t="s">
        <v>4190</v>
      </c>
      <c r="X1264" t="s">
        <v>7197</v>
      </c>
      <c r="Y1264" t="s">
        <v>7198</v>
      </c>
      <c r="Z1264" t="s">
        <v>3293</v>
      </c>
      <c r="AA1264" t="s">
        <v>4082</v>
      </c>
      <c r="AB1264" t="s">
        <v>4083</v>
      </c>
      <c r="AC1264" t="s">
        <v>4017</v>
      </c>
      <c r="AD1264" t="s">
        <v>5911</v>
      </c>
      <c r="AE1264" t="s">
        <v>5898</v>
      </c>
      <c r="AF1264" t="s">
        <v>3282</v>
      </c>
      <c r="AG1264" t="s">
        <v>3258</v>
      </c>
      <c r="AH1264" t="s">
        <v>3294</v>
      </c>
      <c r="AI1264" t="s">
        <v>3295</v>
      </c>
      <c r="AJ1264" t="s">
        <v>3296</v>
      </c>
      <c r="AK1264" t="s">
        <v>3285</v>
      </c>
      <c r="AL1264" t="s">
        <v>3275</v>
      </c>
      <c r="AM1264" t="s">
        <v>3242</v>
      </c>
      <c r="AN1264" t="s">
        <v>3055</v>
      </c>
    </row>
    <row r="1265" spans="1:40" x14ac:dyDescent="0.25">
      <c r="A1265">
        <v>1052969462</v>
      </c>
      <c r="B1265">
        <v>16889</v>
      </c>
      <c r="C1265" t="s">
        <v>7192</v>
      </c>
      <c r="D1265" t="s">
        <v>5889</v>
      </c>
      <c r="E1265" s="8">
        <v>39708</v>
      </c>
      <c r="F1265" t="s">
        <v>4623</v>
      </c>
      <c r="G1265" t="s">
        <v>4024</v>
      </c>
      <c r="H1265" s="8">
        <v>45955</v>
      </c>
      <c r="I1265" s="8">
        <v>219512</v>
      </c>
      <c r="J1265" t="s">
        <v>3041</v>
      </c>
      <c r="K1265" s="8">
        <v>219512</v>
      </c>
      <c r="M1265">
        <v>220</v>
      </c>
      <c r="N1265">
        <v>100</v>
      </c>
      <c r="O1265" t="s">
        <v>4038</v>
      </c>
      <c r="P1265" t="s">
        <v>4006</v>
      </c>
      <c r="Q1265" t="s">
        <v>4027</v>
      </c>
      <c r="R1265" t="s">
        <v>7193</v>
      </c>
      <c r="S1265" t="s">
        <v>5169</v>
      </c>
      <c r="T1265" t="s">
        <v>3059</v>
      </c>
      <c r="U1265" t="s">
        <v>4114</v>
      </c>
      <c r="V1265" t="s">
        <v>4356</v>
      </c>
      <c r="W1265" t="s">
        <v>4043</v>
      </c>
      <c r="X1265" t="s">
        <v>4032</v>
      </c>
      <c r="Y1265" t="s">
        <v>4033</v>
      </c>
      <c r="Z1265" t="s">
        <v>3272</v>
      </c>
      <c r="AA1265" t="s">
        <v>4348</v>
      </c>
      <c r="AB1265" t="s">
        <v>4322</v>
      </c>
      <c r="AC1265" t="s">
        <v>4036</v>
      </c>
      <c r="AD1265" t="s">
        <v>4018</v>
      </c>
      <c r="AE1265" t="s">
        <v>3060</v>
      </c>
      <c r="AF1265" t="s">
        <v>3282</v>
      </c>
      <c r="AG1265" t="s">
        <v>3258</v>
      </c>
      <c r="AH1265" t="s">
        <v>797</v>
      </c>
      <c r="AI1265" t="s">
        <v>3048</v>
      </c>
      <c r="AJ1265" t="s">
        <v>3273</v>
      </c>
      <c r="AK1265" t="s">
        <v>3274</v>
      </c>
      <c r="AL1265" t="s">
        <v>3275</v>
      </c>
      <c r="AM1265" t="s">
        <v>3028</v>
      </c>
      <c r="AN1265" t="s">
        <v>3063</v>
      </c>
    </row>
    <row r="1266" spans="1:40" x14ac:dyDescent="0.25">
      <c r="A1266">
        <v>91298963</v>
      </c>
      <c r="B1266">
        <v>16893</v>
      </c>
      <c r="C1266" t="s">
        <v>7199</v>
      </c>
      <c r="D1266" t="s">
        <v>5166</v>
      </c>
      <c r="E1266" s="8">
        <v>33847</v>
      </c>
      <c r="F1266" t="s">
        <v>5166</v>
      </c>
      <c r="G1266" t="s">
        <v>4024</v>
      </c>
      <c r="H1266" s="8">
        <v>45955</v>
      </c>
      <c r="I1266" s="8">
        <v>219512</v>
      </c>
      <c r="J1266" t="s">
        <v>3041</v>
      </c>
      <c r="K1266" s="8">
        <v>219512</v>
      </c>
      <c r="M1266">
        <v>220</v>
      </c>
      <c r="N1266">
        <v>100</v>
      </c>
      <c r="O1266" t="s">
        <v>4038</v>
      </c>
      <c r="P1266" t="s">
        <v>4086</v>
      </c>
      <c r="Q1266" t="s">
        <v>4046</v>
      </c>
      <c r="R1266" t="s">
        <v>7200</v>
      </c>
      <c r="S1266" t="s">
        <v>5169</v>
      </c>
      <c r="T1266" t="s">
        <v>3059</v>
      </c>
      <c r="U1266" t="s">
        <v>5170</v>
      </c>
      <c r="V1266" t="s">
        <v>4356</v>
      </c>
      <c r="W1266" t="s">
        <v>4043</v>
      </c>
      <c r="X1266" t="s">
        <v>3270</v>
      </c>
      <c r="Y1266" t="s">
        <v>4238</v>
      </c>
      <c r="Z1266" t="s">
        <v>3272</v>
      </c>
      <c r="AA1266" t="s">
        <v>4348</v>
      </c>
      <c r="AB1266" t="s">
        <v>4322</v>
      </c>
      <c r="AC1266" t="s">
        <v>4036</v>
      </c>
      <c r="AD1266" t="s">
        <v>4018</v>
      </c>
      <c r="AE1266" t="s">
        <v>3060</v>
      </c>
      <c r="AF1266" t="s">
        <v>3271</v>
      </c>
      <c r="AG1266" t="s">
        <v>3265</v>
      </c>
      <c r="AH1266" t="s">
        <v>797</v>
      </c>
      <c r="AI1266" t="s">
        <v>3048</v>
      </c>
      <c r="AJ1266" t="s">
        <v>3273</v>
      </c>
      <c r="AK1266" t="s">
        <v>3274</v>
      </c>
      <c r="AL1266" t="s">
        <v>3275</v>
      </c>
      <c r="AM1266" t="s">
        <v>3028</v>
      </c>
      <c r="AN1266" t="s">
        <v>3063</v>
      </c>
    </row>
    <row r="1267" spans="1:40" x14ac:dyDescent="0.25">
      <c r="A1267">
        <v>1114061212</v>
      </c>
      <c r="B1267">
        <v>16925</v>
      </c>
      <c r="C1267" t="s">
        <v>7203</v>
      </c>
      <c r="D1267" t="s">
        <v>4558</v>
      </c>
      <c r="E1267" s="8">
        <v>40091</v>
      </c>
      <c r="F1267" t="s">
        <v>3440</v>
      </c>
      <c r="G1267" t="s">
        <v>4024</v>
      </c>
      <c r="H1267" s="8">
        <v>45962</v>
      </c>
      <c r="I1267" s="8">
        <v>46326</v>
      </c>
      <c r="J1267" t="s">
        <v>3041</v>
      </c>
      <c r="K1267" s="8">
        <v>219512</v>
      </c>
      <c r="M1267">
        <v>220</v>
      </c>
      <c r="N1267">
        <v>100</v>
      </c>
      <c r="O1267" t="s">
        <v>4038</v>
      </c>
      <c r="P1267" t="s">
        <v>4086</v>
      </c>
      <c r="Q1267" t="s">
        <v>4027</v>
      </c>
      <c r="R1267" t="s">
        <v>7204</v>
      </c>
      <c r="S1267" t="s">
        <v>3956</v>
      </c>
      <c r="T1267" t="s">
        <v>3085</v>
      </c>
      <c r="U1267" t="s">
        <v>4114</v>
      </c>
      <c r="V1267" t="s">
        <v>4575</v>
      </c>
      <c r="W1267" t="s">
        <v>4190</v>
      </c>
      <c r="X1267" t="s">
        <v>6820</v>
      </c>
      <c r="Y1267" t="s">
        <v>6821</v>
      </c>
      <c r="Z1267" t="s">
        <v>4461</v>
      </c>
      <c r="AA1267" t="s">
        <v>4462</v>
      </c>
      <c r="AB1267" t="s">
        <v>4118</v>
      </c>
      <c r="AC1267" t="s">
        <v>4017</v>
      </c>
      <c r="AD1267" t="s">
        <v>4018</v>
      </c>
      <c r="AE1267" t="s">
        <v>3080</v>
      </c>
      <c r="AF1267" t="s">
        <v>3304</v>
      </c>
      <c r="AG1267" t="s">
        <v>3440</v>
      </c>
      <c r="AH1267" t="s">
        <v>815</v>
      </c>
      <c r="AI1267" t="s">
        <v>3074</v>
      </c>
      <c r="AJ1267" t="s">
        <v>3296</v>
      </c>
      <c r="AK1267" t="s">
        <v>3285</v>
      </c>
      <c r="AL1267" t="s">
        <v>3275</v>
      </c>
      <c r="AM1267" t="s">
        <v>3081</v>
      </c>
      <c r="AN1267" t="s">
        <v>3307</v>
      </c>
    </row>
    <row r="1268" spans="1:40" x14ac:dyDescent="0.25">
      <c r="A1268">
        <v>14396576</v>
      </c>
      <c r="B1268">
        <v>16971</v>
      </c>
      <c r="C1268" t="s">
        <v>7205</v>
      </c>
      <c r="D1268" t="s">
        <v>3309</v>
      </c>
      <c r="E1268" s="8">
        <v>36934</v>
      </c>
      <c r="F1268" t="s">
        <v>5550</v>
      </c>
      <c r="G1268" t="s">
        <v>4024</v>
      </c>
      <c r="H1268" s="8">
        <v>45962</v>
      </c>
      <c r="I1268" s="8">
        <v>219512</v>
      </c>
      <c r="J1268" t="s">
        <v>3041</v>
      </c>
      <c r="K1268" s="8">
        <v>219512</v>
      </c>
      <c r="M1268">
        <v>220</v>
      </c>
      <c r="N1268">
        <v>100</v>
      </c>
      <c r="O1268" t="s">
        <v>4038</v>
      </c>
      <c r="P1268" t="s">
        <v>4086</v>
      </c>
      <c r="Q1268" t="s">
        <v>4076</v>
      </c>
      <c r="R1268" t="s">
        <v>7206</v>
      </c>
      <c r="S1268" t="s">
        <v>4702</v>
      </c>
      <c r="T1268" t="s">
        <v>3059</v>
      </c>
      <c r="U1268" t="s">
        <v>6020</v>
      </c>
      <c r="V1268" t="s">
        <v>4356</v>
      </c>
      <c r="W1268" t="s">
        <v>4043</v>
      </c>
      <c r="X1268" t="s">
        <v>3270</v>
      </c>
      <c r="Y1268" t="s">
        <v>4238</v>
      </c>
      <c r="Z1268" t="s">
        <v>3272</v>
      </c>
      <c r="AA1268" t="s">
        <v>4348</v>
      </c>
      <c r="AB1268" t="s">
        <v>4322</v>
      </c>
      <c r="AC1268" t="s">
        <v>4036</v>
      </c>
      <c r="AD1268" t="s">
        <v>4018</v>
      </c>
      <c r="AE1268" t="s">
        <v>3060</v>
      </c>
      <c r="AF1268" t="s">
        <v>3271</v>
      </c>
      <c r="AG1268" t="s">
        <v>3265</v>
      </c>
      <c r="AH1268" t="s">
        <v>797</v>
      </c>
      <c r="AI1268" t="s">
        <v>3048</v>
      </c>
      <c r="AJ1268" t="s">
        <v>3273</v>
      </c>
      <c r="AK1268" t="s">
        <v>3274</v>
      </c>
      <c r="AL1268" t="s">
        <v>3275</v>
      </c>
      <c r="AM1268" t="s">
        <v>3028</v>
      </c>
      <c r="AN1268" t="s">
        <v>3063</v>
      </c>
    </row>
    <row r="1269" spans="1:40" x14ac:dyDescent="0.25">
      <c r="A1269">
        <v>94442303</v>
      </c>
      <c r="B1269">
        <v>16973</v>
      </c>
      <c r="C1269" t="s">
        <v>7201</v>
      </c>
      <c r="D1269" t="s">
        <v>4944</v>
      </c>
      <c r="E1269" s="8">
        <v>35390</v>
      </c>
      <c r="F1269" t="s">
        <v>3298</v>
      </c>
      <c r="G1269" t="s">
        <v>4024</v>
      </c>
      <c r="H1269" s="8">
        <v>45962</v>
      </c>
      <c r="I1269" s="8">
        <v>219512</v>
      </c>
      <c r="J1269" t="s">
        <v>3041</v>
      </c>
      <c r="K1269" s="8">
        <v>219512</v>
      </c>
      <c r="M1269">
        <v>220</v>
      </c>
      <c r="N1269">
        <v>100</v>
      </c>
      <c r="O1269" t="s">
        <v>4038</v>
      </c>
      <c r="P1269" t="s">
        <v>4086</v>
      </c>
      <c r="Q1269" t="s">
        <v>4046</v>
      </c>
      <c r="R1269" t="s">
        <v>7202</v>
      </c>
      <c r="S1269" t="s">
        <v>7019</v>
      </c>
      <c r="T1269" t="s">
        <v>3059</v>
      </c>
      <c r="U1269" t="s">
        <v>4114</v>
      </c>
      <c r="V1269" t="s">
        <v>4356</v>
      </c>
      <c r="W1269" t="s">
        <v>4043</v>
      </c>
      <c r="X1269" t="s">
        <v>3270</v>
      </c>
      <c r="Y1269" t="s">
        <v>4238</v>
      </c>
      <c r="Z1269" t="s">
        <v>3272</v>
      </c>
      <c r="AA1269" t="s">
        <v>4348</v>
      </c>
      <c r="AB1269" t="s">
        <v>4322</v>
      </c>
      <c r="AC1269" t="s">
        <v>4036</v>
      </c>
      <c r="AD1269" t="s">
        <v>4018</v>
      </c>
      <c r="AE1269" t="s">
        <v>3060</v>
      </c>
      <c r="AF1269" t="s">
        <v>3271</v>
      </c>
      <c r="AG1269" t="s">
        <v>3265</v>
      </c>
      <c r="AH1269" t="s">
        <v>797</v>
      </c>
      <c r="AI1269" t="s">
        <v>3048</v>
      </c>
      <c r="AJ1269" t="s">
        <v>3273</v>
      </c>
      <c r="AK1269" t="s">
        <v>3274</v>
      </c>
      <c r="AL1269" t="s">
        <v>3275</v>
      </c>
      <c r="AM1269" t="s">
        <v>3028</v>
      </c>
      <c r="AN1269" t="s">
        <v>3063</v>
      </c>
    </row>
    <row r="1270" spans="1:40" x14ac:dyDescent="0.25">
      <c r="A1270">
        <v>94459309</v>
      </c>
      <c r="B1270">
        <v>16909</v>
      </c>
      <c r="C1270" t="s">
        <v>7251</v>
      </c>
      <c r="D1270" t="s">
        <v>3298</v>
      </c>
      <c r="E1270" s="8">
        <v>34638</v>
      </c>
      <c r="F1270" t="s">
        <v>3298</v>
      </c>
      <c r="G1270" t="s">
        <v>4024</v>
      </c>
      <c r="H1270" s="8">
        <v>45965</v>
      </c>
      <c r="I1270" s="8">
        <v>46237</v>
      </c>
      <c r="J1270" t="s">
        <v>3041</v>
      </c>
      <c r="K1270" s="8">
        <v>219512</v>
      </c>
      <c r="M1270">
        <v>220</v>
      </c>
      <c r="N1270">
        <v>100</v>
      </c>
      <c r="O1270" t="s">
        <v>4067</v>
      </c>
      <c r="P1270" t="s">
        <v>4142</v>
      </c>
      <c r="Q1270" t="s">
        <v>4007</v>
      </c>
      <c r="R1270" t="s">
        <v>7252</v>
      </c>
      <c r="S1270" t="s">
        <v>4140</v>
      </c>
      <c r="T1270" t="s">
        <v>3063</v>
      </c>
      <c r="U1270" t="s">
        <v>4114</v>
      </c>
      <c r="V1270" t="s">
        <v>4042</v>
      </c>
      <c r="W1270" t="s">
        <v>4190</v>
      </c>
      <c r="X1270" t="s">
        <v>3303</v>
      </c>
      <c r="Y1270" t="s">
        <v>4115</v>
      </c>
      <c r="Z1270" t="s">
        <v>3305</v>
      </c>
      <c r="AA1270" t="s">
        <v>4096</v>
      </c>
      <c r="AB1270" t="s">
        <v>4118</v>
      </c>
      <c r="AC1270" t="s">
        <v>4036</v>
      </c>
      <c r="AD1270" t="s">
        <v>4018</v>
      </c>
      <c r="AE1270" t="s">
        <v>3060</v>
      </c>
      <c r="AF1270" t="s">
        <v>3304</v>
      </c>
      <c r="AG1270" t="s">
        <v>3298</v>
      </c>
      <c r="AH1270" t="s">
        <v>815</v>
      </c>
      <c r="AI1270" t="s">
        <v>3074</v>
      </c>
      <c r="AJ1270" t="s">
        <v>3306</v>
      </c>
      <c r="AK1270" t="s">
        <v>3274</v>
      </c>
      <c r="AL1270" t="s">
        <v>3275</v>
      </c>
      <c r="AM1270" t="s">
        <v>3028</v>
      </c>
      <c r="AN1270" t="s">
        <v>3063</v>
      </c>
    </row>
    <row r="1271" spans="1:40" x14ac:dyDescent="0.25">
      <c r="A1271">
        <v>1006100671</v>
      </c>
      <c r="B1271">
        <v>16918</v>
      </c>
      <c r="C1271" t="s">
        <v>7219</v>
      </c>
      <c r="D1271" t="s">
        <v>3298</v>
      </c>
      <c r="E1271" s="8">
        <v>44098</v>
      </c>
      <c r="F1271" t="s">
        <v>3298</v>
      </c>
      <c r="G1271" t="s">
        <v>4024</v>
      </c>
      <c r="H1271" s="8">
        <v>45965</v>
      </c>
      <c r="I1271" s="8">
        <v>219512</v>
      </c>
      <c r="J1271" t="s">
        <v>3041</v>
      </c>
      <c r="K1271" s="8">
        <v>219512</v>
      </c>
      <c r="M1271">
        <v>220</v>
      </c>
      <c r="N1271">
        <v>100</v>
      </c>
      <c r="O1271" t="s">
        <v>4038</v>
      </c>
      <c r="P1271" t="s">
        <v>4177</v>
      </c>
      <c r="Q1271" t="s">
        <v>4027</v>
      </c>
      <c r="R1271" t="s">
        <v>7220</v>
      </c>
      <c r="S1271" t="s">
        <v>7221</v>
      </c>
      <c r="T1271" t="s">
        <v>3063</v>
      </c>
      <c r="U1271" t="s">
        <v>4114</v>
      </c>
      <c r="V1271" t="s">
        <v>4042</v>
      </c>
      <c r="W1271" t="s">
        <v>4043</v>
      </c>
      <c r="X1271" t="s">
        <v>3303</v>
      </c>
      <c r="Y1271" t="s">
        <v>4115</v>
      </c>
      <c r="Z1271" t="s">
        <v>2796</v>
      </c>
      <c r="AA1271" t="s">
        <v>4251</v>
      </c>
      <c r="AB1271" t="s">
        <v>4118</v>
      </c>
      <c r="AC1271" t="s">
        <v>4036</v>
      </c>
      <c r="AD1271" t="s">
        <v>4018</v>
      </c>
      <c r="AE1271" t="s">
        <v>3060</v>
      </c>
      <c r="AF1271" t="s">
        <v>3304</v>
      </c>
      <c r="AG1271" t="s">
        <v>3298</v>
      </c>
      <c r="AH1271" t="s">
        <v>815</v>
      </c>
      <c r="AI1271" t="s">
        <v>3074</v>
      </c>
      <c r="AJ1271" t="s">
        <v>3073</v>
      </c>
      <c r="AK1271" t="s">
        <v>3274</v>
      </c>
      <c r="AL1271" t="s">
        <v>3275</v>
      </c>
      <c r="AM1271" t="s">
        <v>3028</v>
      </c>
      <c r="AN1271" t="s">
        <v>3063</v>
      </c>
    </row>
    <row r="1272" spans="1:40" x14ac:dyDescent="0.25">
      <c r="A1272">
        <v>1005877896</v>
      </c>
      <c r="B1272">
        <v>16919</v>
      </c>
      <c r="C1272" t="s">
        <v>7231</v>
      </c>
      <c r="D1272" t="s">
        <v>4489</v>
      </c>
      <c r="E1272" s="8">
        <v>42822</v>
      </c>
      <c r="F1272" t="s">
        <v>3298</v>
      </c>
      <c r="G1272" t="s">
        <v>4024</v>
      </c>
      <c r="H1272" s="8">
        <v>45965</v>
      </c>
      <c r="I1272" s="8">
        <v>219512</v>
      </c>
      <c r="J1272" t="s">
        <v>3041</v>
      </c>
      <c r="K1272" s="8">
        <v>219512</v>
      </c>
      <c r="M1272">
        <v>220</v>
      </c>
      <c r="N1272">
        <v>100</v>
      </c>
      <c r="O1272" t="s">
        <v>4038</v>
      </c>
      <c r="P1272" t="s">
        <v>4086</v>
      </c>
      <c r="Q1272" t="s">
        <v>4027</v>
      </c>
      <c r="R1272" t="s">
        <v>7232</v>
      </c>
      <c r="S1272" t="s">
        <v>4250</v>
      </c>
      <c r="T1272" t="s">
        <v>3063</v>
      </c>
      <c r="U1272" t="s">
        <v>4114</v>
      </c>
      <c r="V1272" t="s">
        <v>4042</v>
      </c>
      <c r="W1272" t="s">
        <v>4043</v>
      </c>
      <c r="X1272" t="s">
        <v>3303</v>
      </c>
      <c r="Y1272" t="s">
        <v>4115</v>
      </c>
      <c r="Z1272" t="s">
        <v>2796</v>
      </c>
      <c r="AA1272" t="s">
        <v>4251</v>
      </c>
      <c r="AB1272" t="s">
        <v>4118</v>
      </c>
      <c r="AC1272" t="s">
        <v>4036</v>
      </c>
      <c r="AD1272" t="s">
        <v>4018</v>
      </c>
      <c r="AE1272" t="s">
        <v>3060</v>
      </c>
      <c r="AF1272" t="s">
        <v>3304</v>
      </c>
      <c r="AG1272" t="s">
        <v>3298</v>
      </c>
      <c r="AH1272" t="s">
        <v>815</v>
      </c>
      <c r="AI1272" t="s">
        <v>3074</v>
      </c>
      <c r="AJ1272" t="s">
        <v>3073</v>
      </c>
      <c r="AK1272" t="s">
        <v>3274</v>
      </c>
      <c r="AL1272" t="s">
        <v>3275</v>
      </c>
      <c r="AM1272" t="s">
        <v>3028</v>
      </c>
      <c r="AN1272" t="s">
        <v>3063</v>
      </c>
    </row>
    <row r="1273" spans="1:40" x14ac:dyDescent="0.25">
      <c r="A1273">
        <v>94299626</v>
      </c>
      <c r="B1273">
        <v>16920</v>
      </c>
      <c r="C1273" t="s">
        <v>7242</v>
      </c>
      <c r="D1273" t="s">
        <v>4910</v>
      </c>
      <c r="E1273" s="8">
        <v>32384</v>
      </c>
      <c r="F1273" t="s">
        <v>3298</v>
      </c>
      <c r="G1273" t="s">
        <v>4024</v>
      </c>
      <c r="H1273" s="8">
        <v>45965</v>
      </c>
      <c r="I1273" s="8">
        <v>219512</v>
      </c>
      <c r="J1273" t="s">
        <v>3041</v>
      </c>
      <c r="K1273" s="8">
        <v>219512</v>
      </c>
      <c r="M1273">
        <v>220</v>
      </c>
      <c r="N1273">
        <v>100</v>
      </c>
      <c r="O1273" t="s">
        <v>4038</v>
      </c>
      <c r="P1273" t="s">
        <v>4177</v>
      </c>
      <c r="Q1273" t="s">
        <v>4027</v>
      </c>
      <c r="R1273" t="s">
        <v>7243</v>
      </c>
      <c r="S1273" t="s">
        <v>4029</v>
      </c>
      <c r="T1273" t="s">
        <v>3063</v>
      </c>
      <c r="U1273" t="s">
        <v>4114</v>
      </c>
      <c r="V1273" t="s">
        <v>4042</v>
      </c>
      <c r="W1273" t="s">
        <v>4043</v>
      </c>
      <c r="X1273" t="s">
        <v>3303</v>
      </c>
      <c r="Y1273" t="s">
        <v>4115</v>
      </c>
      <c r="Z1273" t="s">
        <v>2796</v>
      </c>
      <c r="AA1273" t="s">
        <v>4251</v>
      </c>
      <c r="AB1273" t="s">
        <v>4118</v>
      </c>
      <c r="AC1273" t="s">
        <v>4036</v>
      </c>
      <c r="AD1273" t="s">
        <v>4018</v>
      </c>
      <c r="AE1273" t="s">
        <v>3060</v>
      </c>
      <c r="AF1273" t="s">
        <v>3304</v>
      </c>
      <c r="AG1273" t="s">
        <v>3298</v>
      </c>
      <c r="AH1273" t="s">
        <v>815</v>
      </c>
      <c r="AI1273" t="s">
        <v>3074</v>
      </c>
      <c r="AJ1273" t="s">
        <v>3073</v>
      </c>
      <c r="AK1273" t="s">
        <v>3274</v>
      </c>
      <c r="AL1273" t="s">
        <v>3275</v>
      </c>
      <c r="AM1273" t="s">
        <v>3028</v>
      </c>
      <c r="AN1273" t="s">
        <v>3063</v>
      </c>
    </row>
    <row r="1274" spans="1:40" x14ac:dyDescent="0.25">
      <c r="A1274">
        <v>1061811461</v>
      </c>
      <c r="B1274">
        <v>16921</v>
      </c>
      <c r="C1274" t="s">
        <v>7217</v>
      </c>
      <c r="D1274" t="s">
        <v>4561</v>
      </c>
      <c r="E1274" s="8">
        <v>42592</v>
      </c>
      <c r="F1274" t="s">
        <v>3298</v>
      </c>
      <c r="G1274" t="s">
        <v>4024</v>
      </c>
      <c r="H1274" s="8">
        <v>45965</v>
      </c>
      <c r="I1274" s="8">
        <v>219512</v>
      </c>
      <c r="J1274" t="s">
        <v>3041</v>
      </c>
      <c r="K1274" s="8">
        <v>219512</v>
      </c>
      <c r="M1274">
        <v>220</v>
      </c>
      <c r="N1274">
        <v>100</v>
      </c>
      <c r="O1274" t="s">
        <v>4038</v>
      </c>
      <c r="P1274" t="s">
        <v>4086</v>
      </c>
      <c r="Q1274" t="s">
        <v>4027</v>
      </c>
      <c r="R1274" t="s">
        <v>7218</v>
      </c>
      <c r="S1274" t="s">
        <v>4130</v>
      </c>
      <c r="T1274" t="s">
        <v>3063</v>
      </c>
      <c r="U1274" t="s">
        <v>4114</v>
      </c>
      <c r="V1274" t="s">
        <v>4042</v>
      </c>
      <c r="W1274" t="s">
        <v>4043</v>
      </c>
      <c r="X1274" t="s">
        <v>3303</v>
      </c>
      <c r="Y1274" t="s">
        <v>4115</v>
      </c>
      <c r="Z1274" t="s">
        <v>2796</v>
      </c>
      <c r="AA1274" t="s">
        <v>4251</v>
      </c>
      <c r="AB1274" t="s">
        <v>4118</v>
      </c>
      <c r="AC1274" t="s">
        <v>4036</v>
      </c>
      <c r="AD1274" t="s">
        <v>4018</v>
      </c>
      <c r="AE1274" t="s">
        <v>3060</v>
      </c>
      <c r="AF1274" t="s">
        <v>3304</v>
      </c>
      <c r="AG1274" t="s">
        <v>3298</v>
      </c>
      <c r="AH1274" t="s">
        <v>815</v>
      </c>
      <c r="AI1274" t="s">
        <v>3074</v>
      </c>
      <c r="AJ1274" t="s">
        <v>3073</v>
      </c>
      <c r="AK1274" t="s">
        <v>3274</v>
      </c>
      <c r="AL1274" t="s">
        <v>3275</v>
      </c>
      <c r="AM1274" t="s">
        <v>3028</v>
      </c>
      <c r="AN1274" t="s">
        <v>3063</v>
      </c>
    </row>
    <row r="1275" spans="1:40" x14ac:dyDescent="0.25">
      <c r="A1275">
        <v>79619070</v>
      </c>
      <c r="B1275">
        <v>16930</v>
      </c>
      <c r="C1275" t="s">
        <v>7235</v>
      </c>
      <c r="D1275" t="s">
        <v>4004</v>
      </c>
      <c r="E1275" s="8">
        <v>33494</v>
      </c>
      <c r="F1275" t="s">
        <v>3309</v>
      </c>
      <c r="G1275" t="s">
        <v>4024</v>
      </c>
      <c r="H1275" s="8">
        <v>45965</v>
      </c>
      <c r="I1275" s="8">
        <v>219512</v>
      </c>
      <c r="J1275" t="s">
        <v>3041</v>
      </c>
      <c r="K1275" s="8">
        <v>219512</v>
      </c>
      <c r="M1275">
        <v>220</v>
      </c>
      <c r="N1275">
        <v>100</v>
      </c>
      <c r="O1275" t="s">
        <v>4038</v>
      </c>
      <c r="P1275" t="s">
        <v>4006</v>
      </c>
      <c r="Q1275" t="s">
        <v>4027</v>
      </c>
      <c r="R1275" t="s">
        <v>11253</v>
      </c>
      <c r="S1275" t="s">
        <v>4029</v>
      </c>
      <c r="T1275" t="s">
        <v>3063</v>
      </c>
      <c r="U1275" t="s">
        <v>4438</v>
      </c>
      <c r="V1275" t="s">
        <v>4042</v>
      </c>
      <c r="W1275" t="s">
        <v>4043</v>
      </c>
      <c r="X1275" t="s">
        <v>3574</v>
      </c>
      <c r="Y1275" t="s">
        <v>4258</v>
      </c>
      <c r="Z1275" t="s">
        <v>5394</v>
      </c>
      <c r="AA1275" t="s">
        <v>5395</v>
      </c>
      <c r="AB1275" t="s">
        <v>4097</v>
      </c>
      <c r="AC1275" t="s">
        <v>4036</v>
      </c>
      <c r="AD1275" t="s">
        <v>4018</v>
      </c>
      <c r="AE1275" t="s">
        <v>3060</v>
      </c>
      <c r="AF1275" t="s">
        <v>3575</v>
      </c>
      <c r="AG1275" t="s">
        <v>3309</v>
      </c>
      <c r="AH1275" t="s">
        <v>815</v>
      </c>
      <c r="AI1275" t="s">
        <v>3048</v>
      </c>
      <c r="AJ1275" t="s">
        <v>5396</v>
      </c>
      <c r="AK1275" t="s">
        <v>3274</v>
      </c>
      <c r="AL1275" t="s">
        <v>3275</v>
      </c>
      <c r="AM1275" t="s">
        <v>3028</v>
      </c>
      <c r="AN1275" t="s">
        <v>3063</v>
      </c>
    </row>
    <row r="1276" spans="1:40" x14ac:dyDescent="0.25">
      <c r="A1276">
        <v>13991163</v>
      </c>
      <c r="B1276">
        <v>16931</v>
      </c>
      <c r="C1276" t="s">
        <v>7244</v>
      </c>
      <c r="D1276" t="s">
        <v>7245</v>
      </c>
      <c r="E1276" s="8">
        <v>33498</v>
      </c>
      <c r="F1276" t="s">
        <v>3309</v>
      </c>
      <c r="G1276" t="s">
        <v>4024</v>
      </c>
      <c r="H1276" s="8">
        <v>45965</v>
      </c>
      <c r="I1276" s="8">
        <v>219512</v>
      </c>
      <c r="J1276" t="s">
        <v>3041</v>
      </c>
      <c r="K1276" s="8">
        <v>219512</v>
      </c>
      <c r="M1276">
        <v>220</v>
      </c>
      <c r="N1276">
        <v>100</v>
      </c>
      <c r="O1276" t="s">
        <v>4038</v>
      </c>
      <c r="P1276" t="s">
        <v>4006</v>
      </c>
      <c r="Q1276" t="s">
        <v>4007</v>
      </c>
      <c r="R1276" t="s">
        <v>7246</v>
      </c>
      <c r="S1276" t="s">
        <v>5449</v>
      </c>
      <c r="T1276" t="s">
        <v>3063</v>
      </c>
      <c r="U1276" t="s">
        <v>4438</v>
      </c>
      <c r="V1276" t="s">
        <v>4042</v>
      </c>
      <c r="W1276" t="s">
        <v>4043</v>
      </c>
      <c r="X1276" t="s">
        <v>3574</v>
      </c>
      <c r="Y1276" t="s">
        <v>4258</v>
      </c>
      <c r="Z1276" t="s">
        <v>5394</v>
      </c>
      <c r="AA1276" t="s">
        <v>5395</v>
      </c>
      <c r="AB1276" t="s">
        <v>4097</v>
      </c>
      <c r="AC1276" t="s">
        <v>4036</v>
      </c>
      <c r="AD1276" t="s">
        <v>4018</v>
      </c>
      <c r="AE1276" t="s">
        <v>3060</v>
      </c>
      <c r="AF1276" t="s">
        <v>3575</v>
      </c>
      <c r="AG1276" t="s">
        <v>3309</v>
      </c>
      <c r="AH1276" t="s">
        <v>815</v>
      </c>
      <c r="AI1276" t="s">
        <v>3048</v>
      </c>
      <c r="AJ1276" t="s">
        <v>5396</v>
      </c>
      <c r="AK1276" t="s">
        <v>3274</v>
      </c>
      <c r="AL1276" t="s">
        <v>3275</v>
      </c>
      <c r="AM1276" t="s">
        <v>3028</v>
      </c>
      <c r="AN1276" t="s">
        <v>3063</v>
      </c>
    </row>
    <row r="1277" spans="1:40" x14ac:dyDescent="0.25">
      <c r="A1277">
        <v>1110572875</v>
      </c>
      <c r="B1277">
        <v>16932</v>
      </c>
      <c r="C1277" t="s">
        <v>7247</v>
      </c>
      <c r="D1277" t="s">
        <v>3309</v>
      </c>
      <c r="E1277" s="8">
        <v>41841</v>
      </c>
      <c r="F1277" t="s">
        <v>3309</v>
      </c>
      <c r="G1277" t="s">
        <v>4024</v>
      </c>
      <c r="H1277" s="8">
        <v>45965</v>
      </c>
      <c r="I1277" s="8">
        <v>46237</v>
      </c>
      <c r="J1277" t="s">
        <v>3041</v>
      </c>
      <c r="K1277" s="8">
        <v>219512</v>
      </c>
      <c r="M1277">
        <v>220</v>
      </c>
      <c r="N1277">
        <v>100</v>
      </c>
      <c r="O1277" t="s">
        <v>4038</v>
      </c>
      <c r="P1277" t="s">
        <v>4086</v>
      </c>
      <c r="Q1277" t="s">
        <v>4027</v>
      </c>
      <c r="R1277" t="s">
        <v>7248</v>
      </c>
      <c r="S1277" t="s">
        <v>4029</v>
      </c>
      <c r="T1277" t="s">
        <v>3063</v>
      </c>
      <c r="U1277" t="s">
        <v>4438</v>
      </c>
      <c r="V1277" t="s">
        <v>4042</v>
      </c>
      <c r="W1277" t="s">
        <v>4190</v>
      </c>
      <c r="X1277" t="s">
        <v>3574</v>
      </c>
      <c r="Y1277" t="s">
        <v>4258</v>
      </c>
      <c r="Z1277" t="s">
        <v>3305</v>
      </c>
      <c r="AA1277" t="s">
        <v>4096</v>
      </c>
      <c r="AB1277" t="s">
        <v>4097</v>
      </c>
      <c r="AC1277" t="s">
        <v>4036</v>
      </c>
      <c r="AD1277" t="s">
        <v>4018</v>
      </c>
      <c r="AE1277" t="s">
        <v>3060</v>
      </c>
      <c r="AF1277" t="s">
        <v>3575</v>
      </c>
      <c r="AG1277" t="s">
        <v>3309</v>
      </c>
      <c r="AH1277" t="s">
        <v>815</v>
      </c>
      <c r="AI1277" t="s">
        <v>3074</v>
      </c>
      <c r="AJ1277" t="s">
        <v>3306</v>
      </c>
      <c r="AK1277" t="s">
        <v>3274</v>
      </c>
      <c r="AL1277" t="s">
        <v>3275</v>
      </c>
      <c r="AM1277" t="s">
        <v>3028</v>
      </c>
      <c r="AN1277" t="s">
        <v>3063</v>
      </c>
    </row>
    <row r="1278" spans="1:40" x14ac:dyDescent="0.25">
      <c r="A1278">
        <v>1016104238</v>
      </c>
      <c r="B1278">
        <v>16933</v>
      </c>
      <c r="C1278" t="s">
        <v>7213</v>
      </c>
      <c r="D1278" t="s">
        <v>4004</v>
      </c>
      <c r="E1278" s="8">
        <v>42600</v>
      </c>
      <c r="F1278" t="s">
        <v>3309</v>
      </c>
      <c r="G1278" t="s">
        <v>4024</v>
      </c>
      <c r="H1278" s="8">
        <v>45965</v>
      </c>
      <c r="I1278" s="8">
        <v>46237</v>
      </c>
      <c r="J1278" t="s">
        <v>3041</v>
      </c>
      <c r="K1278" s="8">
        <v>219512</v>
      </c>
      <c r="M1278">
        <v>220</v>
      </c>
      <c r="N1278">
        <v>100</v>
      </c>
      <c r="O1278" t="s">
        <v>4038</v>
      </c>
      <c r="P1278" t="s">
        <v>4026</v>
      </c>
      <c r="Q1278" t="s">
        <v>4027</v>
      </c>
      <c r="R1278" t="s">
        <v>7214</v>
      </c>
      <c r="S1278" t="s">
        <v>3171</v>
      </c>
      <c r="T1278" t="s">
        <v>4404</v>
      </c>
      <c r="U1278" t="s">
        <v>4438</v>
      </c>
      <c r="V1278" t="s">
        <v>4011</v>
      </c>
      <c r="W1278" t="s">
        <v>4190</v>
      </c>
      <c r="X1278" t="s">
        <v>7106</v>
      </c>
      <c r="Y1278" t="s">
        <v>7107</v>
      </c>
      <c r="Z1278" t="s">
        <v>4461</v>
      </c>
      <c r="AA1278" t="s">
        <v>4462</v>
      </c>
      <c r="AB1278" t="s">
        <v>4097</v>
      </c>
      <c r="AC1278" t="s">
        <v>4017</v>
      </c>
      <c r="AD1278" t="s">
        <v>4018</v>
      </c>
      <c r="AE1278" t="s">
        <v>4127</v>
      </c>
      <c r="AF1278" t="s">
        <v>3575</v>
      </c>
      <c r="AG1278" t="s">
        <v>3309</v>
      </c>
      <c r="AH1278" t="s">
        <v>815</v>
      </c>
      <c r="AI1278" t="s">
        <v>3074</v>
      </c>
      <c r="AJ1278" t="s">
        <v>3296</v>
      </c>
      <c r="AK1278" t="s">
        <v>3285</v>
      </c>
      <c r="AL1278" t="s">
        <v>3275</v>
      </c>
      <c r="AM1278" t="s">
        <v>3081</v>
      </c>
      <c r="AN1278" t="s">
        <v>3055</v>
      </c>
    </row>
    <row r="1279" spans="1:40" x14ac:dyDescent="0.25">
      <c r="A1279">
        <v>1214726719</v>
      </c>
      <c r="B1279">
        <v>16937</v>
      </c>
      <c r="C1279" t="s">
        <v>7207</v>
      </c>
      <c r="D1279" t="s">
        <v>3265</v>
      </c>
      <c r="E1279" s="8">
        <v>41247</v>
      </c>
      <c r="F1279" t="s">
        <v>3265</v>
      </c>
      <c r="G1279" t="s">
        <v>4024</v>
      </c>
      <c r="H1279" s="8">
        <v>45965</v>
      </c>
      <c r="I1279" s="8">
        <v>219512</v>
      </c>
      <c r="J1279" t="s">
        <v>3041</v>
      </c>
      <c r="K1279" s="8">
        <v>219512</v>
      </c>
      <c r="M1279">
        <v>220</v>
      </c>
      <c r="N1279">
        <v>100</v>
      </c>
      <c r="O1279" t="s">
        <v>4038</v>
      </c>
      <c r="P1279" t="s">
        <v>4177</v>
      </c>
      <c r="Q1279" t="s">
        <v>4007</v>
      </c>
      <c r="R1279" t="s">
        <v>7208</v>
      </c>
      <c r="S1279" t="s">
        <v>4165</v>
      </c>
      <c r="T1279" t="s">
        <v>3097</v>
      </c>
      <c r="U1279" t="s">
        <v>4049</v>
      </c>
      <c r="V1279" t="s">
        <v>4011</v>
      </c>
      <c r="W1279" t="s">
        <v>4043</v>
      </c>
      <c r="X1279" t="s">
        <v>3270</v>
      </c>
      <c r="Y1279" t="s">
        <v>4238</v>
      </c>
      <c r="Z1279" t="s">
        <v>3283</v>
      </c>
      <c r="AA1279" t="s">
        <v>4357</v>
      </c>
      <c r="AB1279" t="s">
        <v>4303</v>
      </c>
      <c r="AC1279" t="s">
        <v>4017</v>
      </c>
      <c r="AD1279" t="s">
        <v>4018</v>
      </c>
      <c r="AE1279" t="s">
        <v>3060</v>
      </c>
      <c r="AF1279" t="s">
        <v>3271</v>
      </c>
      <c r="AG1279" t="s">
        <v>3265</v>
      </c>
      <c r="AH1279" t="s">
        <v>1220</v>
      </c>
      <c r="AI1279" t="s">
        <v>3074</v>
      </c>
      <c r="AJ1279" t="s">
        <v>3284</v>
      </c>
      <c r="AK1279" t="s">
        <v>3274</v>
      </c>
      <c r="AL1279" t="s">
        <v>3275</v>
      </c>
      <c r="AM1279" t="s">
        <v>3028</v>
      </c>
      <c r="AN1279" t="s">
        <v>3063</v>
      </c>
    </row>
    <row r="1280" spans="1:40" x14ac:dyDescent="0.25">
      <c r="A1280">
        <v>1115452583</v>
      </c>
      <c r="B1280">
        <v>16943</v>
      </c>
      <c r="C1280" t="s">
        <v>7211</v>
      </c>
      <c r="D1280" t="s">
        <v>5574</v>
      </c>
      <c r="E1280" s="8">
        <v>45856</v>
      </c>
      <c r="F1280" t="s">
        <v>3298</v>
      </c>
      <c r="G1280" t="s">
        <v>4024</v>
      </c>
      <c r="H1280" s="8">
        <v>45965</v>
      </c>
      <c r="I1280" s="8">
        <v>46375</v>
      </c>
      <c r="J1280" t="s">
        <v>3041</v>
      </c>
      <c r="K1280" s="8">
        <v>219512</v>
      </c>
      <c r="M1280">
        <v>220</v>
      </c>
      <c r="N1280">
        <v>75</v>
      </c>
      <c r="O1280" t="s">
        <v>4067</v>
      </c>
      <c r="P1280" t="s">
        <v>4177</v>
      </c>
      <c r="Q1280" t="s">
        <v>4027</v>
      </c>
      <c r="R1280" t="s">
        <v>7212</v>
      </c>
      <c r="S1280" t="s">
        <v>5907</v>
      </c>
      <c r="T1280" t="s">
        <v>5908</v>
      </c>
      <c r="U1280" t="s">
        <v>4114</v>
      </c>
      <c r="V1280" t="s">
        <v>4011</v>
      </c>
      <c r="W1280" t="s">
        <v>7160</v>
      </c>
      <c r="X1280" t="s">
        <v>7161</v>
      </c>
      <c r="Y1280" t="s">
        <v>7162</v>
      </c>
      <c r="Z1280" t="s">
        <v>3293</v>
      </c>
      <c r="AA1280" t="s">
        <v>4082</v>
      </c>
      <c r="AB1280" t="s">
        <v>4083</v>
      </c>
      <c r="AC1280" t="s">
        <v>5910</v>
      </c>
      <c r="AD1280" t="s">
        <v>4018</v>
      </c>
      <c r="AE1280" t="s">
        <v>7163</v>
      </c>
      <c r="AF1280" t="s">
        <v>3093</v>
      </c>
      <c r="AG1280" t="s">
        <v>3292</v>
      </c>
      <c r="AH1280" t="s">
        <v>3294</v>
      </c>
      <c r="AI1280" t="s">
        <v>3295</v>
      </c>
      <c r="AJ1280" t="s">
        <v>3296</v>
      </c>
      <c r="AK1280" t="s">
        <v>7164</v>
      </c>
      <c r="AL1280" t="s">
        <v>3275</v>
      </c>
      <c r="AM1280" t="s">
        <v>7164</v>
      </c>
      <c r="AN1280" t="s">
        <v>5912</v>
      </c>
    </row>
    <row r="1281" spans="1:40" x14ac:dyDescent="0.25">
      <c r="A1281">
        <v>1111672868</v>
      </c>
      <c r="B1281">
        <v>16944</v>
      </c>
      <c r="C1281" t="s">
        <v>7233</v>
      </c>
      <c r="D1281" t="s">
        <v>3298</v>
      </c>
      <c r="E1281" s="8">
        <v>42124</v>
      </c>
      <c r="F1281" t="s">
        <v>3298</v>
      </c>
      <c r="G1281" t="s">
        <v>4024</v>
      </c>
      <c r="H1281" s="8">
        <v>45965</v>
      </c>
      <c r="I1281" s="8">
        <v>46617</v>
      </c>
      <c r="J1281" t="s">
        <v>3041</v>
      </c>
      <c r="K1281" s="8">
        <v>219512</v>
      </c>
      <c r="M1281">
        <v>220</v>
      </c>
      <c r="N1281">
        <v>75</v>
      </c>
      <c r="O1281" t="s">
        <v>4067</v>
      </c>
      <c r="P1281" t="s">
        <v>4055</v>
      </c>
      <c r="Q1281" t="s">
        <v>4027</v>
      </c>
      <c r="R1281" t="s">
        <v>7234</v>
      </c>
      <c r="S1281" t="s">
        <v>5907</v>
      </c>
      <c r="T1281" t="s">
        <v>5908</v>
      </c>
      <c r="U1281" t="s">
        <v>4114</v>
      </c>
      <c r="V1281" t="s">
        <v>4011</v>
      </c>
      <c r="W1281" t="s">
        <v>7160</v>
      </c>
      <c r="X1281" t="s">
        <v>7161</v>
      </c>
      <c r="Y1281" t="s">
        <v>7162</v>
      </c>
      <c r="Z1281" t="s">
        <v>3293</v>
      </c>
      <c r="AA1281" t="s">
        <v>4082</v>
      </c>
      <c r="AB1281" t="s">
        <v>4083</v>
      </c>
      <c r="AC1281" t="s">
        <v>5910</v>
      </c>
      <c r="AD1281" t="s">
        <v>5911</v>
      </c>
      <c r="AE1281" t="s">
        <v>7163</v>
      </c>
      <c r="AF1281" t="s">
        <v>3093</v>
      </c>
      <c r="AG1281" t="s">
        <v>3292</v>
      </c>
      <c r="AH1281" t="s">
        <v>3294</v>
      </c>
      <c r="AI1281" t="s">
        <v>3295</v>
      </c>
      <c r="AJ1281" t="s">
        <v>3296</v>
      </c>
      <c r="AK1281" t="s">
        <v>7164</v>
      </c>
      <c r="AL1281" t="s">
        <v>3275</v>
      </c>
      <c r="AM1281" t="s">
        <v>7164</v>
      </c>
      <c r="AN1281" t="s">
        <v>5912</v>
      </c>
    </row>
    <row r="1282" spans="1:40" x14ac:dyDescent="0.25">
      <c r="A1282">
        <v>1053794991</v>
      </c>
      <c r="B1282">
        <v>16945</v>
      </c>
      <c r="C1282" t="s">
        <v>7253</v>
      </c>
      <c r="D1282" t="s">
        <v>3298</v>
      </c>
      <c r="E1282" s="8">
        <v>45772</v>
      </c>
      <c r="F1282" t="s">
        <v>3298</v>
      </c>
      <c r="G1282" t="s">
        <v>4024</v>
      </c>
      <c r="H1282" s="8">
        <v>45965</v>
      </c>
      <c r="I1282" s="8">
        <v>46302</v>
      </c>
      <c r="J1282" t="s">
        <v>3041</v>
      </c>
      <c r="K1282" s="8">
        <v>219512</v>
      </c>
      <c r="M1282">
        <v>220</v>
      </c>
      <c r="N1282">
        <v>100</v>
      </c>
      <c r="O1282" t="s">
        <v>4067</v>
      </c>
      <c r="P1282" t="s">
        <v>4445</v>
      </c>
      <c r="Q1282" t="s">
        <v>4027</v>
      </c>
      <c r="R1282" t="s">
        <v>7254</v>
      </c>
      <c r="S1282" t="s">
        <v>5907</v>
      </c>
      <c r="T1282" t="s">
        <v>5908</v>
      </c>
      <c r="U1282" t="s">
        <v>4114</v>
      </c>
      <c r="V1282" t="s">
        <v>4011</v>
      </c>
      <c r="W1282" t="s">
        <v>5909</v>
      </c>
      <c r="X1282" t="s">
        <v>3303</v>
      </c>
      <c r="Y1282" t="s">
        <v>4115</v>
      </c>
      <c r="Z1282" t="s">
        <v>2796</v>
      </c>
      <c r="AA1282" t="s">
        <v>4251</v>
      </c>
      <c r="AB1282" t="s">
        <v>4118</v>
      </c>
      <c r="AC1282" t="s">
        <v>5910</v>
      </c>
      <c r="AD1282" t="s">
        <v>4018</v>
      </c>
      <c r="AE1282" t="s">
        <v>3060</v>
      </c>
      <c r="AF1282" t="s">
        <v>3304</v>
      </c>
      <c r="AG1282" t="s">
        <v>3298</v>
      </c>
      <c r="AH1282" t="s">
        <v>815</v>
      </c>
      <c r="AI1282" t="s">
        <v>3074</v>
      </c>
      <c r="AJ1282" t="s">
        <v>3073</v>
      </c>
      <c r="AK1282" t="s">
        <v>3274</v>
      </c>
      <c r="AL1282" t="s">
        <v>3275</v>
      </c>
      <c r="AM1282" t="s">
        <v>3028</v>
      </c>
      <c r="AN1282" t="s">
        <v>5912</v>
      </c>
    </row>
    <row r="1283" spans="1:40" x14ac:dyDescent="0.25">
      <c r="A1283">
        <v>1010037780</v>
      </c>
      <c r="B1283">
        <v>16946</v>
      </c>
      <c r="C1283" t="s">
        <v>7225</v>
      </c>
      <c r="D1283" t="s">
        <v>4004</v>
      </c>
      <c r="E1283" s="8">
        <v>43287</v>
      </c>
      <c r="F1283" t="s">
        <v>4004</v>
      </c>
      <c r="G1283" t="s">
        <v>4024</v>
      </c>
      <c r="H1283" s="8">
        <v>45965</v>
      </c>
      <c r="I1283" s="8">
        <v>219512</v>
      </c>
      <c r="J1283" t="s">
        <v>3041</v>
      </c>
      <c r="K1283" s="8">
        <v>219512</v>
      </c>
      <c r="M1283">
        <v>220</v>
      </c>
      <c r="N1283">
        <v>100</v>
      </c>
      <c r="O1283" t="s">
        <v>4038</v>
      </c>
      <c r="P1283" t="s">
        <v>4039</v>
      </c>
      <c r="Q1283" t="s">
        <v>4046</v>
      </c>
      <c r="R1283" t="s">
        <v>7226</v>
      </c>
      <c r="S1283" t="s">
        <v>3280</v>
      </c>
      <c r="T1283" t="s">
        <v>3097</v>
      </c>
      <c r="U1283" t="s">
        <v>4063</v>
      </c>
      <c r="V1283" t="s">
        <v>4011</v>
      </c>
      <c r="W1283" t="s">
        <v>4043</v>
      </c>
      <c r="X1283" t="s">
        <v>3281</v>
      </c>
      <c r="Y1283" t="s">
        <v>7227</v>
      </c>
      <c r="Z1283" t="s">
        <v>7228</v>
      </c>
      <c r="AA1283" t="s">
        <v>7229</v>
      </c>
      <c r="AB1283" t="s">
        <v>4303</v>
      </c>
      <c r="AC1283" t="s">
        <v>4017</v>
      </c>
      <c r="AD1283" t="s">
        <v>4018</v>
      </c>
      <c r="AE1283" t="s">
        <v>3045</v>
      </c>
      <c r="AF1283" t="s">
        <v>3282</v>
      </c>
      <c r="AG1283" t="s">
        <v>3258</v>
      </c>
      <c r="AH1283" t="s">
        <v>1220</v>
      </c>
      <c r="AI1283" t="s">
        <v>3074</v>
      </c>
      <c r="AJ1283" t="s">
        <v>7230</v>
      </c>
      <c r="AK1283" t="s">
        <v>3285</v>
      </c>
      <c r="AL1283" t="s">
        <v>3275</v>
      </c>
      <c r="AM1283" t="s">
        <v>3046</v>
      </c>
      <c r="AN1283" t="s">
        <v>3063</v>
      </c>
    </row>
    <row r="1284" spans="1:40" x14ac:dyDescent="0.25">
      <c r="A1284">
        <v>79301528</v>
      </c>
      <c r="B1284">
        <v>16948</v>
      </c>
      <c r="C1284" t="s">
        <v>6402</v>
      </c>
      <c r="D1284" t="s">
        <v>4004</v>
      </c>
      <c r="E1284" s="8">
        <v>30193</v>
      </c>
      <c r="F1284" t="s">
        <v>4004</v>
      </c>
      <c r="G1284" t="s">
        <v>4024</v>
      </c>
      <c r="H1284" s="8">
        <v>45965</v>
      </c>
      <c r="I1284" s="8">
        <v>219512</v>
      </c>
      <c r="J1284" t="s">
        <v>3041</v>
      </c>
      <c r="K1284" s="8">
        <v>219512</v>
      </c>
      <c r="M1284">
        <v>220</v>
      </c>
      <c r="N1284">
        <v>100</v>
      </c>
      <c r="O1284" t="s">
        <v>4038</v>
      </c>
      <c r="P1284" t="s">
        <v>4006</v>
      </c>
      <c r="Q1284" t="s">
        <v>4007</v>
      </c>
      <c r="R1284" t="s">
        <v>6403</v>
      </c>
      <c r="S1284" t="s">
        <v>4041</v>
      </c>
      <c r="T1284" t="s">
        <v>3063</v>
      </c>
      <c r="U1284" t="s">
        <v>4063</v>
      </c>
      <c r="V1284" t="s">
        <v>4042</v>
      </c>
      <c r="W1284" t="s">
        <v>4043</v>
      </c>
      <c r="X1284" t="s">
        <v>4032</v>
      </c>
      <c r="Y1284" t="s">
        <v>4033</v>
      </c>
      <c r="Z1284" t="s">
        <v>3958</v>
      </c>
      <c r="AA1284" t="s">
        <v>4034</v>
      </c>
      <c r="AB1284" t="s">
        <v>4044</v>
      </c>
      <c r="AC1284" t="s">
        <v>4036</v>
      </c>
      <c r="AD1284" t="s">
        <v>4018</v>
      </c>
      <c r="AE1284" t="s">
        <v>3060</v>
      </c>
      <c r="AF1284" t="s">
        <v>3282</v>
      </c>
      <c r="AG1284" t="s">
        <v>3258</v>
      </c>
      <c r="AH1284" t="s">
        <v>2500</v>
      </c>
      <c r="AI1284" t="s">
        <v>3074</v>
      </c>
      <c r="AJ1284" t="s">
        <v>3959</v>
      </c>
      <c r="AK1284" t="s">
        <v>3274</v>
      </c>
      <c r="AL1284" t="s">
        <v>3275</v>
      </c>
      <c r="AM1284" t="s">
        <v>3028</v>
      </c>
      <c r="AN1284" t="s">
        <v>3063</v>
      </c>
    </row>
    <row r="1285" spans="1:40" x14ac:dyDescent="0.25">
      <c r="A1285">
        <v>1131111508</v>
      </c>
      <c r="B1285">
        <v>16949</v>
      </c>
      <c r="C1285" t="s">
        <v>7238</v>
      </c>
      <c r="D1285" t="s">
        <v>7239</v>
      </c>
      <c r="E1285" s="8">
        <v>42781</v>
      </c>
      <c r="F1285" t="s">
        <v>4004</v>
      </c>
      <c r="G1285" t="s">
        <v>4024</v>
      </c>
      <c r="H1285" s="8">
        <v>45965</v>
      </c>
      <c r="I1285" s="8">
        <v>219512</v>
      </c>
      <c r="J1285" t="s">
        <v>3041</v>
      </c>
      <c r="K1285" s="8">
        <v>219512</v>
      </c>
      <c r="M1285">
        <v>220</v>
      </c>
      <c r="N1285">
        <v>100</v>
      </c>
      <c r="O1285" t="s">
        <v>4038</v>
      </c>
      <c r="P1285" t="s">
        <v>4006</v>
      </c>
      <c r="Q1285" t="s">
        <v>4027</v>
      </c>
      <c r="R1285" t="s">
        <v>7240</v>
      </c>
      <c r="S1285" t="s">
        <v>4140</v>
      </c>
      <c r="T1285" t="s">
        <v>3063</v>
      </c>
      <c r="U1285" t="s">
        <v>4063</v>
      </c>
      <c r="V1285" t="s">
        <v>4042</v>
      </c>
      <c r="W1285" t="s">
        <v>4043</v>
      </c>
      <c r="X1285" t="s">
        <v>4032</v>
      </c>
      <c r="Y1285" t="s">
        <v>4033</v>
      </c>
      <c r="Z1285" t="s">
        <v>3958</v>
      </c>
      <c r="AA1285" t="s">
        <v>4034</v>
      </c>
      <c r="AB1285" t="s">
        <v>4044</v>
      </c>
      <c r="AC1285" t="s">
        <v>4036</v>
      </c>
      <c r="AD1285" t="s">
        <v>4018</v>
      </c>
      <c r="AE1285" t="s">
        <v>3060</v>
      </c>
      <c r="AF1285" t="s">
        <v>3282</v>
      </c>
      <c r="AG1285" t="s">
        <v>3258</v>
      </c>
      <c r="AH1285" t="s">
        <v>2500</v>
      </c>
      <c r="AI1285" t="s">
        <v>3074</v>
      </c>
      <c r="AJ1285" t="s">
        <v>3959</v>
      </c>
      <c r="AK1285" t="s">
        <v>3274</v>
      </c>
      <c r="AL1285" t="s">
        <v>3275</v>
      </c>
      <c r="AM1285" t="s">
        <v>3028</v>
      </c>
      <c r="AN1285" t="s">
        <v>3063</v>
      </c>
    </row>
    <row r="1286" spans="1:40" x14ac:dyDescent="0.25">
      <c r="A1286">
        <v>1000048785</v>
      </c>
      <c r="B1286">
        <v>16950</v>
      </c>
      <c r="C1286" t="s">
        <v>7249</v>
      </c>
      <c r="D1286" t="s">
        <v>4004</v>
      </c>
      <c r="E1286" s="8">
        <v>44181</v>
      </c>
      <c r="F1286" t="s">
        <v>4004</v>
      </c>
      <c r="G1286" t="s">
        <v>4024</v>
      </c>
      <c r="H1286" s="8">
        <v>45965</v>
      </c>
      <c r="I1286" s="8">
        <v>219512</v>
      </c>
      <c r="J1286" t="s">
        <v>3041</v>
      </c>
      <c r="K1286" s="8">
        <v>219512</v>
      </c>
      <c r="M1286">
        <v>220</v>
      </c>
      <c r="N1286">
        <v>100</v>
      </c>
      <c r="O1286" t="s">
        <v>4038</v>
      </c>
      <c r="P1286" t="s">
        <v>4055</v>
      </c>
      <c r="Q1286" t="s">
        <v>4027</v>
      </c>
      <c r="R1286" t="s">
        <v>7250</v>
      </c>
      <c r="S1286" t="s">
        <v>4140</v>
      </c>
      <c r="T1286" t="s">
        <v>3063</v>
      </c>
      <c r="U1286" t="s">
        <v>4063</v>
      </c>
      <c r="V1286" t="s">
        <v>4042</v>
      </c>
      <c r="W1286" t="s">
        <v>4043</v>
      </c>
      <c r="X1286" t="s">
        <v>4032</v>
      </c>
      <c r="Y1286" t="s">
        <v>4033</v>
      </c>
      <c r="Z1286" t="s">
        <v>4057</v>
      </c>
      <c r="AA1286" t="s">
        <v>4058</v>
      </c>
      <c r="AB1286" t="s">
        <v>4059</v>
      </c>
      <c r="AC1286" t="s">
        <v>4036</v>
      </c>
      <c r="AD1286" t="s">
        <v>4018</v>
      </c>
      <c r="AE1286" t="s">
        <v>3060</v>
      </c>
      <c r="AF1286" t="s">
        <v>3282</v>
      </c>
      <c r="AG1286" t="s">
        <v>3258</v>
      </c>
      <c r="AH1286" t="s">
        <v>4060</v>
      </c>
      <c r="AI1286" t="s">
        <v>3074</v>
      </c>
      <c r="AJ1286" t="s">
        <v>3306</v>
      </c>
      <c r="AK1286" t="s">
        <v>3274</v>
      </c>
      <c r="AL1286" t="s">
        <v>3275</v>
      </c>
      <c r="AM1286" t="s">
        <v>3028</v>
      </c>
      <c r="AN1286" t="s">
        <v>3063</v>
      </c>
    </row>
    <row r="1287" spans="1:40" x14ac:dyDescent="0.25">
      <c r="A1287">
        <v>12974054</v>
      </c>
      <c r="B1287">
        <v>16975</v>
      </c>
      <c r="C1287" t="s">
        <v>7236</v>
      </c>
      <c r="D1287" t="s">
        <v>5010</v>
      </c>
      <c r="E1287" s="8">
        <v>29198</v>
      </c>
      <c r="F1287" t="s">
        <v>5010</v>
      </c>
      <c r="G1287" t="s">
        <v>4024</v>
      </c>
      <c r="H1287" s="8">
        <v>45965</v>
      </c>
      <c r="I1287" s="8">
        <v>219512</v>
      </c>
      <c r="J1287" t="s">
        <v>3041</v>
      </c>
      <c r="K1287" s="8">
        <v>219512</v>
      </c>
      <c r="M1287">
        <v>220</v>
      </c>
      <c r="N1287">
        <v>100</v>
      </c>
      <c r="O1287" t="s">
        <v>4038</v>
      </c>
      <c r="P1287" t="s">
        <v>4006</v>
      </c>
      <c r="Q1287" t="s">
        <v>4007</v>
      </c>
      <c r="R1287" t="s">
        <v>7237</v>
      </c>
      <c r="S1287" t="s">
        <v>4702</v>
      </c>
      <c r="T1287" t="s">
        <v>3059</v>
      </c>
      <c r="U1287" t="s">
        <v>5012</v>
      </c>
      <c r="V1287" t="s">
        <v>4356</v>
      </c>
      <c r="W1287" t="s">
        <v>4043</v>
      </c>
      <c r="X1287" t="s">
        <v>3270</v>
      </c>
      <c r="Y1287" t="s">
        <v>4238</v>
      </c>
      <c r="Z1287" t="s">
        <v>3272</v>
      </c>
      <c r="AA1287" t="s">
        <v>4348</v>
      </c>
      <c r="AB1287" t="s">
        <v>4322</v>
      </c>
      <c r="AC1287" t="s">
        <v>4036</v>
      </c>
      <c r="AD1287" t="s">
        <v>4018</v>
      </c>
      <c r="AE1287" t="s">
        <v>3060</v>
      </c>
      <c r="AF1287" t="s">
        <v>3271</v>
      </c>
      <c r="AG1287" t="s">
        <v>3265</v>
      </c>
      <c r="AH1287" t="s">
        <v>797</v>
      </c>
      <c r="AI1287" t="s">
        <v>3048</v>
      </c>
      <c r="AJ1287" t="s">
        <v>3273</v>
      </c>
      <c r="AK1287" t="s">
        <v>3274</v>
      </c>
      <c r="AL1287" t="s">
        <v>3275</v>
      </c>
      <c r="AM1287" t="s">
        <v>3028</v>
      </c>
      <c r="AN1287" t="s">
        <v>3063</v>
      </c>
    </row>
    <row r="1288" spans="1:40" x14ac:dyDescent="0.25">
      <c r="A1288">
        <v>1089288838</v>
      </c>
      <c r="B1288">
        <v>16976</v>
      </c>
      <c r="C1288" t="s">
        <v>7222</v>
      </c>
      <c r="D1288" t="s">
        <v>7223</v>
      </c>
      <c r="E1288" s="8">
        <v>38923</v>
      </c>
      <c r="F1288" t="s">
        <v>5010</v>
      </c>
      <c r="G1288" t="s">
        <v>4024</v>
      </c>
      <c r="H1288" s="8">
        <v>45965</v>
      </c>
      <c r="I1288" s="8">
        <v>219512</v>
      </c>
      <c r="J1288" t="s">
        <v>3041</v>
      </c>
      <c r="K1288" s="8">
        <v>219512</v>
      </c>
      <c r="M1288">
        <v>220</v>
      </c>
      <c r="N1288">
        <v>100</v>
      </c>
      <c r="O1288" t="s">
        <v>4038</v>
      </c>
      <c r="P1288" t="s">
        <v>4006</v>
      </c>
      <c r="Q1288" t="s">
        <v>4007</v>
      </c>
      <c r="R1288" t="s">
        <v>7224</v>
      </c>
      <c r="S1288" t="s">
        <v>5176</v>
      </c>
      <c r="T1288" t="s">
        <v>3059</v>
      </c>
      <c r="U1288" t="s">
        <v>5012</v>
      </c>
      <c r="V1288" t="s">
        <v>4356</v>
      </c>
      <c r="W1288" t="s">
        <v>4043</v>
      </c>
      <c r="X1288" t="s">
        <v>3270</v>
      </c>
      <c r="Y1288" t="s">
        <v>4238</v>
      </c>
      <c r="Z1288" t="s">
        <v>3272</v>
      </c>
      <c r="AA1288" t="s">
        <v>4348</v>
      </c>
      <c r="AB1288" t="s">
        <v>4322</v>
      </c>
      <c r="AC1288" t="s">
        <v>4036</v>
      </c>
      <c r="AD1288" t="s">
        <v>4018</v>
      </c>
      <c r="AE1288" t="s">
        <v>3060</v>
      </c>
      <c r="AF1288" t="s">
        <v>3271</v>
      </c>
      <c r="AG1288" t="s">
        <v>3265</v>
      </c>
      <c r="AH1288" t="s">
        <v>797</v>
      </c>
      <c r="AI1288" t="s">
        <v>3048</v>
      </c>
      <c r="AJ1288" t="s">
        <v>3273</v>
      </c>
      <c r="AK1288" t="s">
        <v>3274</v>
      </c>
      <c r="AL1288" t="s">
        <v>3275</v>
      </c>
      <c r="AM1288" t="s">
        <v>3028</v>
      </c>
      <c r="AN1288" t="s">
        <v>3063</v>
      </c>
    </row>
    <row r="1289" spans="1:40" x14ac:dyDescent="0.25">
      <c r="A1289">
        <v>1116261284</v>
      </c>
      <c r="B1289">
        <v>16978</v>
      </c>
      <c r="C1289" t="s">
        <v>7215</v>
      </c>
      <c r="D1289" t="s">
        <v>3440</v>
      </c>
      <c r="E1289" s="8">
        <v>40913</v>
      </c>
      <c r="F1289" t="s">
        <v>3298</v>
      </c>
      <c r="G1289" t="s">
        <v>4024</v>
      </c>
      <c r="H1289" s="8">
        <v>45965</v>
      </c>
      <c r="I1289" s="8">
        <v>219512</v>
      </c>
      <c r="J1289" t="s">
        <v>3041</v>
      </c>
      <c r="K1289" s="8">
        <v>219512</v>
      </c>
      <c r="M1289">
        <v>220</v>
      </c>
      <c r="N1289">
        <v>100</v>
      </c>
      <c r="O1289" t="s">
        <v>4038</v>
      </c>
      <c r="P1289" t="s">
        <v>4142</v>
      </c>
      <c r="Q1289" t="s">
        <v>4027</v>
      </c>
      <c r="R1289" t="s">
        <v>7216</v>
      </c>
      <c r="S1289" t="s">
        <v>5176</v>
      </c>
      <c r="T1289" t="s">
        <v>3059</v>
      </c>
      <c r="U1289" t="s">
        <v>4114</v>
      </c>
      <c r="V1289" t="s">
        <v>4356</v>
      </c>
      <c r="W1289" t="s">
        <v>4043</v>
      </c>
      <c r="X1289" t="s">
        <v>3270</v>
      </c>
      <c r="Y1289" t="s">
        <v>4238</v>
      </c>
      <c r="Z1289" t="s">
        <v>3272</v>
      </c>
      <c r="AA1289" t="s">
        <v>4348</v>
      </c>
      <c r="AB1289" t="s">
        <v>4322</v>
      </c>
      <c r="AC1289" t="s">
        <v>4036</v>
      </c>
      <c r="AD1289" t="s">
        <v>4018</v>
      </c>
      <c r="AE1289" t="s">
        <v>3060</v>
      </c>
      <c r="AF1289" t="s">
        <v>3271</v>
      </c>
      <c r="AG1289" t="s">
        <v>3265</v>
      </c>
      <c r="AH1289" t="s">
        <v>797</v>
      </c>
      <c r="AI1289" t="s">
        <v>3048</v>
      </c>
      <c r="AJ1289" t="s">
        <v>3273</v>
      </c>
      <c r="AK1289" t="s">
        <v>3274</v>
      </c>
      <c r="AL1289" t="s">
        <v>3275</v>
      </c>
      <c r="AM1289" t="s">
        <v>3028</v>
      </c>
      <c r="AN1289" t="s">
        <v>3063</v>
      </c>
    </row>
    <row r="1290" spans="1:40" x14ac:dyDescent="0.25">
      <c r="A1290">
        <v>1005460931</v>
      </c>
      <c r="B1290">
        <v>16991</v>
      </c>
      <c r="C1290" t="s">
        <v>7241</v>
      </c>
      <c r="D1290" t="s">
        <v>4004</v>
      </c>
      <c r="E1290" s="8">
        <v>43343</v>
      </c>
      <c r="F1290" t="s">
        <v>4004</v>
      </c>
      <c r="G1290" t="s">
        <v>4024</v>
      </c>
      <c r="H1290" s="8">
        <v>45965</v>
      </c>
      <c r="I1290" s="8">
        <v>219512</v>
      </c>
      <c r="J1290" t="s">
        <v>3041</v>
      </c>
      <c r="K1290" s="8">
        <v>219512</v>
      </c>
      <c r="M1290">
        <v>220</v>
      </c>
      <c r="N1290">
        <v>100</v>
      </c>
      <c r="O1290" t="s">
        <v>4038</v>
      </c>
      <c r="P1290" t="s">
        <v>4006</v>
      </c>
      <c r="Q1290" t="s">
        <v>4046</v>
      </c>
      <c r="R1290" t="s">
        <v>11410</v>
      </c>
      <c r="S1290" t="s">
        <v>4869</v>
      </c>
      <c r="T1290" t="s">
        <v>3068</v>
      </c>
      <c r="U1290" t="s">
        <v>4063</v>
      </c>
      <c r="V1290" t="s">
        <v>4011</v>
      </c>
      <c r="W1290" t="s">
        <v>4043</v>
      </c>
      <c r="X1290" t="s">
        <v>4032</v>
      </c>
      <c r="Y1290" t="s">
        <v>4033</v>
      </c>
      <c r="Z1290" t="s">
        <v>3958</v>
      </c>
      <c r="AA1290" t="s">
        <v>4034</v>
      </c>
      <c r="AB1290" t="s">
        <v>4044</v>
      </c>
      <c r="AC1290" t="s">
        <v>4017</v>
      </c>
      <c r="AD1290" t="s">
        <v>4018</v>
      </c>
      <c r="AE1290" t="s">
        <v>3060</v>
      </c>
      <c r="AF1290" t="s">
        <v>3282</v>
      </c>
      <c r="AG1290" t="s">
        <v>3258</v>
      </c>
      <c r="AH1290" t="s">
        <v>2500</v>
      </c>
      <c r="AI1290" t="s">
        <v>3074</v>
      </c>
      <c r="AJ1290" t="s">
        <v>3959</v>
      </c>
      <c r="AK1290" t="s">
        <v>3274</v>
      </c>
      <c r="AL1290" t="s">
        <v>3275</v>
      </c>
      <c r="AM1290" t="s">
        <v>3028</v>
      </c>
      <c r="AN1290" t="s">
        <v>3055</v>
      </c>
    </row>
    <row r="1291" spans="1:40" x14ac:dyDescent="0.25">
      <c r="A1291">
        <v>71765955</v>
      </c>
      <c r="B1291">
        <v>16941</v>
      </c>
      <c r="C1291" t="s">
        <v>7255</v>
      </c>
      <c r="D1291" t="s">
        <v>3265</v>
      </c>
      <c r="E1291" s="8">
        <v>34761</v>
      </c>
      <c r="F1291" t="s">
        <v>3265</v>
      </c>
      <c r="G1291" t="s">
        <v>4024</v>
      </c>
      <c r="H1291" s="8">
        <v>45966</v>
      </c>
      <c r="I1291" s="8">
        <v>219512</v>
      </c>
      <c r="J1291" t="s">
        <v>3041</v>
      </c>
      <c r="K1291" s="8">
        <v>219512</v>
      </c>
      <c r="M1291">
        <v>220</v>
      </c>
      <c r="N1291">
        <v>100</v>
      </c>
      <c r="O1291" t="s">
        <v>4038</v>
      </c>
      <c r="P1291" t="s">
        <v>4177</v>
      </c>
      <c r="Q1291" t="s">
        <v>4007</v>
      </c>
      <c r="R1291" t="s">
        <v>7256</v>
      </c>
      <c r="S1291" t="s">
        <v>3100</v>
      </c>
      <c r="T1291" t="s">
        <v>3059</v>
      </c>
      <c r="U1291" t="s">
        <v>4049</v>
      </c>
      <c r="V1291" t="s">
        <v>4356</v>
      </c>
      <c r="W1291" t="s">
        <v>4043</v>
      </c>
      <c r="X1291" t="s">
        <v>3270</v>
      </c>
      <c r="Y1291" t="s">
        <v>4238</v>
      </c>
      <c r="Z1291" t="s">
        <v>3283</v>
      </c>
      <c r="AA1291" t="s">
        <v>4357</v>
      </c>
      <c r="AB1291" t="s">
        <v>4303</v>
      </c>
      <c r="AC1291" t="s">
        <v>4036</v>
      </c>
      <c r="AD1291" t="s">
        <v>4018</v>
      </c>
      <c r="AE1291" t="s">
        <v>3060</v>
      </c>
      <c r="AF1291" t="s">
        <v>3271</v>
      </c>
      <c r="AG1291" t="s">
        <v>3265</v>
      </c>
      <c r="AH1291" t="s">
        <v>1220</v>
      </c>
      <c r="AI1291" t="s">
        <v>3074</v>
      </c>
      <c r="AJ1291" t="s">
        <v>3284</v>
      </c>
      <c r="AK1291" t="s">
        <v>3274</v>
      </c>
      <c r="AL1291" t="s">
        <v>3275</v>
      </c>
      <c r="AM1291" t="s">
        <v>3028</v>
      </c>
      <c r="AN1291" t="s">
        <v>3063</v>
      </c>
    </row>
    <row r="1292" spans="1:40" x14ac:dyDescent="0.25">
      <c r="A1292">
        <v>1020467462</v>
      </c>
      <c r="B1292">
        <v>16952</v>
      </c>
      <c r="C1292" t="s">
        <v>7259</v>
      </c>
      <c r="D1292" t="s">
        <v>5439</v>
      </c>
      <c r="E1292" s="8">
        <v>41379</v>
      </c>
      <c r="F1292" t="s">
        <v>3265</v>
      </c>
      <c r="G1292" t="s">
        <v>4024</v>
      </c>
      <c r="H1292" s="8">
        <v>45966</v>
      </c>
      <c r="I1292" s="8">
        <v>219512</v>
      </c>
      <c r="J1292" t="s">
        <v>3041</v>
      </c>
      <c r="K1292" s="8">
        <v>219512</v>
      </c>
      <c r="M1292">
        <v>220</v>
      </c>
      <c r="N1292">
        <v>100</v>
      </c>
      <c r="O1292" t="s">
        <v>4038</v>
      </c>
      <c r="P1292" t="s">
        <v>4177</v>
      </c>
      <c r="Q1292" t="s">
        <v>4046</v>
      </c>
      <c r="R1292" t="s">
        <v>7260</v>
      </c>
      <c r="S1292" t="s">
        <v>3280</v>
      </c>
      <c r="T1292" t="s">
        <v>3097</v>
      </c>
      <c r="U1292" t="s">
        <v>4049</v>
      </c>
      <c r="V1292" t="s">
        <v>4011</v>
      </c>
      <c r="W1292" t="s">
        <v>4043</v>
      </c>
      <c r="X1292" t="s">
        <v>7261</v>
      </c>
      <c r="Y1292" t="s">
        <v>7262</v>
      </c>
      <c r="Z1292" t="s">
        <v>3283</v>
      </c>
      <c r="AA1292" t="s">
        <v>4357</v>
      </c>
      <c r="AB1292" t="s">
        <v>4303</v>
      </c>
      <c r="AC1292" t="s">
        <v>4017</v>
      </c>
      <c r="AD1292" t="s">
        <v>4018</v>
      </c>
      <c r="AE1292" t="s">
        <v>3045</v>
      </c>
      <c r="AF1292" t="s">
        <v>3271</v>
      </c>
      <c r="AG1292" t="s">
        <v>3265</v>
      </c>
      <c r="AH1292" t="s">
        <v>1220</v>
      </c>
      <c r="AI1292" t="s">
        <v>3074</v>
      </c>
      <c r="AJ1292" t="s">
        <v>3284</v>
      </c>
      <c r="AK1292" t="s">
        <v>3285</v>
      </c>
      <c r="AL1292" t="s">
        <v>3275</v>
      </c>
      <c r="AM1292" t="s">
        <v>3046</v>
      </c>
      <c r="AN1292" t="s">
        <v>3063</v>
      </c>
    </row>
    <row r="1293" spans="1:40" x14ac:dyDescent="0.25">
      <c r="A1293">
        <v>1117543283</v>
      </c>
      <c r="B1293">
        <v>17040</v>
      </c>
      <c r="C1293" t="s">
        <v>7257</v>
      </c>
      <c r="D1293" t="s">
        <v>3337</v>
      </c>
      <c r="E1293" s="8">
        <v>41794</v>
      </c>
      <c r="F1293" t="s">
        <v>3337</v>
      </c>
      <c r="G1293" t="s">
        <v>4024</v>
      </c>
      <c r="H1293" s="8">
        <v>45966</v>
      </c>
      <c r="I1293" s="8">
        <v>219512</v>
      </c>
      <c r="J1293" t="s">
        <v>3041</v>
      </c>
      <c r="K1293" s="8">
        <v>219512</v>
      </c>
      <c r="M1293">
        <v>220</v>
      </c>
      <c r="N1293">
        <v>100</v>
      </c>
      <c r="O1293" t="s">
        <v>4038</v>
      </c>
      <c r="P1293" t="s">
        <v>4737</v>
      </c>
      <c r="Q1293" t="s">
        <v>4027</v>
      </c>
      <c r="R1293" t="s">
        <v>7258</v>
      </c>
      <c r="S1293" t="s">
        <v>4041</v>
      </c>
      <c r="T1293" t="s">
        <v>3063</v>
      </c>
      <c r="U1293" t="s">
        <v>4742</v>
      </c>
      <c r="V1293" t="s">
        <v>4042</v>
      </c>
      <c r="W1293" t="s">
        <v>4043</v>
      </c>
      <c r="X1293" t="s">
        <v>4743</v>
      </c>
      <c r="Y1293" t="s">
        <v>4744</v>
      </c>
      <c r="Z1293" t="s">
        <v>3305</v>
      </c>
      <c r="AA1293" t="s">
        <v>4096</v>
      </c>
      <c r="AB1293" t="s">
        <v>4097</v>
      </c>
      <c r="AC1293" t="s">
        <v>4036</v>
      </c>
      <c r="AD1293" t="s">
        <v>4018</v>
      </c>
      <c r="AE1293" t="s">
        <v>3060</v>
      </c>
      <c r="AF1293" t="s">
        <v>3575</v>
      </c>
      <c r="AG1293" t="s">
        <v>3337</v>
      </c>
      <c r="AH1293" t="s">
        <v>815</v>
      </c>
      <c r="AI1293" t="s">
        <v>3074</v>
      </c>
      <c r="AJ1293" t="s">
        <v>3306</v>
      </c>
      <c r="AK1293" t="s">
        <v>3274</v>
      </c>
      <c r="AL1293" t="s">
        <v>3275</v>
      </c>
      <c r="AM1293" t="s">
        <v>3028</v>
      </c>
      <c r="AN1293" t="s">
        <v>3063</v>
      </c>
    </row>
    <row r="1294" spans="1:40" x14ac:dyDescent="0.25">
      <c r="A1294">
        <v>1089904322</v>
      </c>
      <c r="B1294">
        <v>16912</v>
      </c>
      <c r="C1294" t="s">
        <v>7263</v>
      </c>
      <c r="D1294" t="s">
        <v>7264</v>
      </c>
      <c r="E1294" s="8">
        <v>44495</v>
      </c>
      <c r="F1294" t="s">
        <v>3298</v>
      </c>
      <c r="G1294" t="s">
        <v>4024</v>
      </c>
      <c r="H1294" s="8">
        <v>45967</v>
      </c>
      <c r="I1294" s="8">
        <v>46239</v>
      </c>
      <c r="J1294" t="s">
        <v>3041</v>
      </c>
      <c r="K1294" s="8">
        <v>219512</v>
      </c>
      <c r="M1294">
        <v>220</v>
      </c>
      <c r="N1294">
        <v>100</v>
      </c>
      <c r="O1294" t="s">
        <v>4038</v>
      </c>
      <c r="P1294" t="s">
        <v>4006</v>
      </c>
      <c r="Q1294" t="s">
        <v>4027</v>
      </c>
      <c r="R1294" t="s">
        <v>7265</v>
      </c>
      <c r="S1294" t="s">
        <v>4140</v>
      </c>
      <c r="T1294" t="s">
        <v>3063</v>
      </c>
      <c r="U1294" t="s">
        <v>4114</v>
      </c>
      <c r="V1294" t="s">
        <v>4042</v>
      </c>
      <c r="W1294" t="s">
        <v>4190</v>
      </c>
      <c r="X1294" t="s">
        <v>3303</v>
      </c>
      <c r="Y1294" t="s">
        <v>4115</v>
      </c>
      <c r="Z1294" t="s">
        <v>3305</v>
      </c>
      <c r="AA1294" t="s">
        <v>4096</v>
      </c>
      <c r="AB1294" t="s">
        <v>4118</v>
      </c>
      <c r="AC1294" t="s">
        <v>4036</v>
      </c>
      <c r="AD1294" t="s">
        <v>4018</v>
      </c>
      <c r="AE1294" t="s">
        <v>3060</v>
      </c>
      <c r="AF1294" t="s">
        <v>3304</v>
      </c>
      <c r="AG1294" t="s">
        <v>3298</v>
      </c>
      <c r="AH1294" t="s">
        <v>815</v>
      </c>
      <c r="AI1294" t="s">
        <v>3074</v>
      </c>
      <c r="AJ1294" t="s">
        <v>3306</v>
      </c>
      <c r="AK1294" t="s">
        <v>3274</v>
      </c>
      <c r="AL1294" t="s">
        <v>3275</v>
      </c>
      <c r="AM1294" t="s">
        <v>3028</v>
      </c>
      <c r="AN1294" t="s">
        <v>3063</v>
      </c>
    </row>
    <row r="1295" spans="1:40" x14ac:dyDescent="0.25">
      <c r="A1295">
        <v>1152440636</v>
      </c>
      <c r="B1295">
        <v>16942</v>
      </c>
      <c r="C1295" t="s">
        <v>7279</v>
      </c>
      <c r="D1295" t="s">
        <v>3265</v>
      </c>
      <c r="E1295" s="8">
        <v>40206</v>
      </c>
      <c r="F1295" t="s">
        <v>3265</v>
      </c>
      <c r="G1295" t="s">
        <v>4024</v>
      </c>
      <c r="H1295" s="8">
        <v>45967</v>
      </c>
      <c r="I1295" s="8">
        <v>219512</v>
      </c>
      <c r="J1295" t="s">
        <v>3041</v>
      </c>
      <c r="K1295" s="8">
        <v>219512</v>
      </c>
      <c r="M1295">
        <v>220</v>
      </c>
      <c r="N1295">
        <v>100</v>
      </c>
      <c r="O1295" t="s">
        <v>4038</v>
      </c>
      <c r="P1295" t="s">
        <v>4055</v>
      </c>
      <c r="Q1295" t="s">
        <v>4027</v>
      </c>
      <c r="R1295" t="s">
        <v>7280</v>
      </c>
      <c r="S1295" t="s">
        <v>3100</v>
      </c>
      <c r="T1295" t="s">
        <v>3059</v>
      </c>
      <c r="U1295" t="s">
        <v>4049</v>
      </c>
      <c r="V1295" t="s">
        <v>4356</v>
      </c>
      <c r="W1295" t="s">
        <v>4043</v>
      </c>
      <c r="X1295" t="s">
        <v>3270</v>
      </c>
      <c r="Y1295" t="s">
        <v>4238</v>
      </c>
      <c r="Z1295" t="s">
        <v>3283</v>
      </c>
      <c r="AA1295" t="s">
        <v>4357</v>
      </c>
      <c r="AB1295" t="s">
        <v>4303</v>
      </c>
      <c r="AC1295" t="s">
        <v>4036</v>
      </c>
      <c r="AD1295" t="s">
        <v>4018</v>
      </c>
      <c r="AE1295" t="s">
        <v>3060</v>
      </c>
      <c r="AF1295" t="s">
        <v>3271</v>
      </c>
      <c r="AG1295" t="s">
        <v>3265</v>
      </c>
      <c r="AH1295" t="s">
        <v>1220</v>
      </c>
      <c r="AI1295" t="s">
        <v>3074</v>
      </c>
      <c r="AJ1295" t="s">
        <v>3284</v>
      </c>
      <c r="AK1295" t="s">
        <v>3274</v>
      </c>
      <c r="AL1295" t="s">
        <v>3275</v>
      </c>
      <c r="AM1295" t="s">
        <v>3028</v>
      </c>
      <c r="AN1295" t="s">
        <v>3063</v>
      </c>
    </row>
    <row r="1296" spans="1:40" x14ac:dyDescent="0.25">
      <c r="A1296">
        <v>1067463788</v>
      </c>
      <c r="B1296">
        <v>16955</v>
      </c>
      <c r="C1296" t="s">
        <v>7272</v>
      </c>
      <c r="D1296" t="s">
        <v>3298</v>
      </c>
      <c r="E1296" s="8">
        <v>42355</v>
      </c>
      <c r="F1296" t="s">
        <v>3298</v>
      </c>
      <c r="G1296" t="s">
        <v>4024</v>
      </c>
      <c r="H1296" s="8">
        <v>45967</v>
      </c>
      <c r="I1296" s="8">
        <v>46375</v>
      </c>
      <c r="J1296" t="s">
        <v>3041</v>
      </c>
      <c r="K1296" s="8">
        <v>219512</v>
      </c>
      <c r="M1296">
        <v>220</v>
      </c>
      <c r="N1296">
        <v>75</v>
      </c>
      <c r="O1296" t="s">
        <v>4067</v>
      </c>
      <c r="P1296" t="s">
        <v>4496</v>
      </c>
      <c r="Q1296" t="s">
        <v>4027</v>
      </c>
      <c r="R1296" t="s">
        <v>7273</v>
      </c>
      <c r="S1296" t="s">
        <v>5907</v>
      </c>
      <c r="T1296" t="s">
        <v>5908</v>
      </c>
      <c r="U1296" t="s">
        <v>4114</v>
      </c>
      <c r="V1296" t="s">
        <v>4011</v>
      </c>
      <c r="W1296" t="s">
        <v>7160</v>
      </c>
      <c r="X1296" t="s">
        <v>7161</v>
      </c>
      <c r="Y1296" t="s">
        <v>7162</v>
      </c>
      <c r="Z1296" t="s">
        <v>3293</v>
      </c>
      <c r="AA1296" t="s">
        <v>4082</v>
      </c>
      <c r="AB1296" t="s">
        <v>4083</v>
      </c>
      <c r="AC1296" t="s">
        <v>5910</v>
      </c>
      <c r="AD1296" t="s">
        <v>5911</v>
      </c>
      <c r="AE1296" t="s">
        <v>7163</v>
      </c>
      <c r="AF1296" t="s">
        <v>3093</v>
      </c>
      <c r="AG1296" t="s">
        <v>3292</v>
      </c>
      <c r="AH1296" t="s">
        <v>3294</v>
      </c>
      <c r="AI1296" t="s">
        <v>3295</v>
      </c>
      <c r="AJ1296" t="s">
        <v>3296</v>
      </c>
      <c r="AK1296" t="s">
        <v>7164</v>
      </c>
      <c r="AL1296" t="s">
        <v>3275</v>
      </c>
      <c r="AM1296" t="s">
        <v>7164</v>
      </c>
      <c r="AN1296" t="s">
        <v>5912</v>
      </c>
    </row>
    <row r="1297" spans="1:40" x14ac:dyDescent="0.25">
      <c r="A1297">
        <v>1001200199</v>
      </c>
      <c r="B1297">
        <v>16956</v>
      </c>
      <c r="C1297" t="s">
        <v>7276</v>
      </c>
      <c r="D1297" t="s">
        <v>5258</v>
      </c>
      <c r="E1297" s="8">
        <v>43888</v>
      </c>
      <c r="F1297" t="s">
        <v>4004</v>
      </c>
      <c r="G1297" t="s">
        <v>4024</v>
      </c>
      <c r="H1297" s="8">
        <v>45967</v>
      </c>
      <c r="I1297" s="8">
        <v>46239</v>
      </c>
      <c r="J1297" t="s">
        <v>3041</v>
      </c>
      <c r="K1297" s="8">
        <v>219512</v>
      </c>
      <c r="M1297">
        <v>220</v>
      </c>
      <c r="N1297">
        <v>100</v>
      </c>
      <c r="O1297" t="s">
        <v>4038</v>
      </c>
      <c r="P1297" t="s">
        <v>4086</v>
      </c>
      <c r="Q1297" t="s">
        <v>4027</v>
      </c>
      <c r="R1297" t="s">
        <v>7277</v>
      </c>
      <c r="S1297" t="s">
        <v>7278</v>
      </c>
      <c r="T1297" t="s">
        <v>4079</v>
      </c>
      <c r="U1297" t="s">
        <v>4063</v>
      </c>
      <c r="V1297" t="s">
        <v>4011</v>
      </c>
      <c r="W1297" t="s">
        <v>4190</v>
      </c>
      <c r="X1297" t="s">
        <v>4409</v>
      </c>
      <c r="Y1297" t="s">
        <v>4410</v>
      </c>
      <c r="Z1297" t="s">
        <v>3293</v>
      </c>
      <c r="AA1297" t="s">
        <v>4082</v>
      </c>
      <c r="AB1297" t="s">
        <v>4083</v>
      </c>
      <c r="AC1297" t="s">
        <v>4017</v>
      </c>
      <c r="AD1297" t="s">
        <v>4018</v>
      </c>
      <c r="AE1297" t="s">
        <v>4411</v>
      </c>
      <c r="AF1297" t="s">
        <v>3093</v>
      </c>
      <c r="AG1297" t="s">
        <v>3292</v>
      </c>
      <c r="AH1297" t="s">
        <v>3294</v>
      </c>
      <c r="AI1297" t="s">
        <v>3295</v>
      </c>
      <c r="AJ1297" t="s">
        <v>3296</v>
      </c>
      <c r="AK1297" t="s">
        <v>3285</v>
      </c>
      <c r="AL1297" t="s">
        <v>3275</v>
      </c>
      <c r="AM1297" t="s">
        <v>4412</v>
      </c>
      <c r="AN1297" t="s">
        <v>3055</v>
      </c>
    </row>
    <row r="1298" spans="1:40" x14ac:dyDescent="0.25">
      <c r="A1298">
        <v>1110295990</v>
      </c>
      <c r="B1298">
        <v>16957</v>
      </c>
      <c r="C1298" t="s">
        <v>7266</v>
      </c>
      <c r="D1298" t="s">
        <v>3449</v>
      </c>
      <c r="E1298" s="8">
        <v>42202</v>
      </c>
      <c r="F1298" t="s">
        <v>3298</v>
      </c>
      <c r="G1298" t="s">
        <v>4024</v>
      </c>
      <c r="H1298" s="8">
        <v>45967</v>
      </c>
      <c r="I1298" s="8">
        <v>46375</v>
      </c>
      <c r="J1298" t="s">
        <v>3041</v>
      </c>
      <c r="K1298" s="8">
        <v>219512</v>
      </c>
      <c r="M1298">
        <v>220</v>
      </c>
      <c r="N1298">
        <v>75</v>
      </c>
      <c r="O1298" t="s">
        <v>4067</v>
      </c>
      <c r="P1298" t="s">
        <v>4006</v>
      </c>
      <c r="Q1298" t="s">
        <v>4027</v>
      </c>
      <c r="R1298" t="s">
        <v>7267</v>
      </c>
      <c r="S1298" t="s">
        <v>5907</v>
      </c>
      <c r="T1298" t="s">
        <v>5908</v>
      </c>
      <c r="U1298" t="s">
        <v>4114</v>
      </c>
      <c r="V1298" t="s">
        <v>4011</v>
      </c>
      <c r="W1298" t="s">
        <v>7160</v>
      </c>
      <c r="X1298" t="s">
        <v>7161</v>
      </c>
      <c r="Y1298" t="s">
        <v>7162</v>
      </c>
      <c r="Z1298" t="s">
        <v>3293</v>
      </c>
      <c r="AA1298" t="s">
        <v>4082</v>
      </c>
      <c r="AB1298" t="s">
        <v>4083</v>
      </c>
      <c r="AC1298" t="s">
        <v>5910</v>
      </c>
      <c r="AD1298" t="s">
        <v>5911</v>
      </c>
      <c r="AE1298" t="s">
        <v>7163</v>
      </c>
      <c r="AF1298" t="s">
        <v>3093</v>
      </c>
      <c r="AG1298" t="s">
        <v>3292</v>
      </c>
      <c r="AH1298" t="s">
        <v>3294</v>
      </c>
      <c r="AI1298" t="s">
        <v>3295</v>
      </c>
      <c r="AJ1298" t="s">
        <v>3296</v>
      </c>
      <c r="AK1298" t="s">
        <v>7164</v>
      </c>
      <c r="AL1298" t="s">
        <v>3275</v>
      </c>
      <c r="AM1298" t="s">
        <v>7164</v>
      </c>
      <c r="AN1298" t="s">
        <v>5912</v>
      </c>
    </row>
    <row r="1299" spans="1:40" x14ac:dyDescent="0.25">
      <c r="A1299">
        <v>94532076</v>
      </c>
      <c r="B1299">
        <v>16981</v>
      </c>
      <c r="C1299" t="s">
        <v>7268</v>
      </c>
      <c r="D1299" t="s">
        <v>3298</v>
      </c>
      <c r="E1299" s="8">
        <v>35586</v>
      </c>
      <c r="F1299" t="s">
        <v>3298</v>
      </c>
      <c r="G1299" t="s">
        <v>4024</v>
      </c>
      <c r="H1299" s="8">
        <v>45967</v>
      </c>
      <c r="I1299" s="8">
        <v>219512</v>
      </c>
      <c r="J1299" t="s">
        <v>3041</v>
      </c>
      <c r="K1299" s="8">
        <v>219512</v>
      </c>
      <c r="M1299">
        <v>220</v>
      </c>
      <c r="N1299">
        <v>100</v>
      </c>
      <c r="O1299" t="s">
        <v>4038</v>
      </c>
      <c r="P1299" t="s">
        <v>4006</v>
      </c>
      <c r="Q1299" t="s">
        <v>4076</v>
      </c>
      <c r="R1299" t="s">
        <v>7269</v>
      </c>
      <c r="S1299" t="s">
        <v>5176</v>
      </c>
      <c r="T1299" t="s">
        <v>3059</v>
      </c>
      <c r="U1299" t="s">
        <v>4114</v>
      </c>
      <c r="V1299" t="s">
        <v>4356</v>
      </c>
      <c r="W1299" t="s">
        <v>4043</v>
      </c>
      <c r="X1299" t="s">
        <v>3270</v>
      </c>
      <c r="Y1299" t="s">
        <v>4238</v>
      </c>
      <c r="Z1299" t="s">
        <v>3272</v>
      </c>
      <c r="AA1299" t="s">
        <v>4348</v>
      </c>
      <c r="AB1299" t="s">
        <v>4322</v>
      </c>
      <c r="AC1299" t="s">
        <v>4036</v>
      </c>
      <c r="AD1299" t="s">
        <v>4018</v>
      </c>
      <c r="AE1299" t="s">
        <v>3060</v>
      </c>
      <c r="AF1299" t="s">
        <v>3271</v>
      </c>
      <c r="AG1299" t="s">
        <v>3265</v>
      </c>
      <c r="AH1299" t="s">
        <v>797</v>
      </c>
      <c r="AI1299" t="s">
        <v>3048</v>
      </c>
      <c r="AJ1299" t="s">
        <v>3273</v>
      </c>
      <c r="AK1299" t="s">
        <v>3274</v>
      </c>
      <c r="AL1299" t="s">
        <v>3275</v>
      </c>
      <c r="AM1299" t="s">
        <v>3028</v>
      </c>
      <c r="AN1299" t="s">
        <v>3063</v>
      </c>
    </row>
    <row r="1300" spans="1:40" x14ac:dyDescent="0.25">
      <c r="A1300">
        <v>1094952576</v>
      </c>
      <c r="B1300">
        <v>16983</v>
      </c>
      <c r="C1300" t="s">
        <v>7274</v>
      </c>
      <c r="D1300" t="s">
        <v>5053</v>
      </c>
      <c r="E1300" s="8">
        <v>41590</v>
      </c>
      <c r="F1300" t="s">
        <v>5053</v>
      </c>
      <c r="G1300" t="s">
        <v>4024</v>
      </c>
      <c r="H1300" s="8">
        <v>45967</v>
      </c>
      <c r="I1300" s="8">
        <v>219512</v>
      </c>
      <c r="J1300" t="s">
        <v>3041</v>
      </c>
      <c r="K1300" s="8">
        <v>219512</v>
      </c>
      <c r="M1300">
        <v>220</v>
      </c>
      <c r="N1300">
        <v>100</v>
      </c>
      <c r="O1300" t="s">
        <v>4038</v>
      </c>
      <c r="P1300" t="s">
        <v>4006</v>
      </c>
      <c r="Q1300" t="s">
        <v>4027</v>
      </c>
      <c r="R1300" t="s">
        <v>7275</v>
      </c>
      <c r="S1300" t="s">
        <v>5176</v>
      </c>
      <c r="T1300" t="s">
        <v>3059</v>
      </c>
      <c r="U1300" t="s">
        <v>5055</v>
      </c>
      <c r="V1300" t="s">
        <v>4356</v>
      </c>
      <c r="W1300" t="s">
        <v>4043</v>
      </c>
      <c r="X1300" t="s">
        <v>3270</v>
      </c>
      <c r="Y1300" t="s">
        <v>4238</v>
      </c>
      <c r="Z1300" t="s">
        <v>3272</v>
      </c>
      <c r="AA1300" t="s">
        <v>4348</v>
      </c>
      <c r="AB1300" t="s">
        <v>4322</v>
      </c>
      <c r="AC1300" t="s">
        <v>4036</v>
      </c>
      <c r="AD1300" t="s">
        <v>4018</v>
      </c>
      <c r="AE1300" t="s">
        <v>3060</v>
      </c>
      <c r="AF1300" t="s">
        <v>3271</v>
      </c>
      <c r="AG1300" t="s">
        <v>3265</v>
      </c>
      <c r="AH1300" t="s">
        <v>797</v>
      </c>
      <c r="AI1300" t="s">
        <v>3048</v>
      </c>
      <c r="AJ1300" t="s">
        <v>3273</v>
      </c>
      <c r="AK1300" t="s">
        <v>3274</v>
      </c>
      <c r="AL1300" t="s">
        <v>3275</v>
      </c>
      <c r="AM1300" t="s">
        <v>3028</v>
      </c>
      <c r="AN1300" t="s">
        <v>3063</v>
      </c>
    </row>
    <row r="1301" spans="1:40" x14ac:dyDescent="0.25">
      <c r="A1301">
        <v>1035440250</v>
      </c>
      <c r="B1301">
        <v>17039</v>
      </c>
      <c r="C1301" t="s">
        <v>7270</v>
      </c>
      <c r="D1301" t="s">
        <v>5961</v>
      </c>
      <c r="E1301" s="8">
        <v>42584</v>
      </c>
      <c r="F1301" t="s">
        <v>3265</v>
      </c>
      <c r="G1301" t="s">
        <v>4024</v>
      </c>
      <c r="H1301" s="8">
        <v>45967</v>
      </c>
      <c r="I1301" s="8">
        <v>219512</v>
      </c>
      <c r="J1301" t="s">
        <v>3041</v>
      </c>
      <c r="K1301" s="8">
        <v>219512</v>
      </c>
      <c r="M1301">
        <v>220</v>
      </c>
      <c r="N1301">
        <v>100</v>
      </c>
      <c r="O1301" t="s">
        <v>4038</v>
      </c>
      <c r="P1301" t="s">
        <v>4086</v>
      </c>
      <c r="Q1301" t="s">
        <v>4027</v>
      </c>
      <c r="R1301" t="s">
        <v>7271</v>
      </c>
      <c r="S1301" t="s">
        <v>4101</v>
      </c>
      <c r="T1301" t="s">
        <v>3059</v>
      </c>
      <c r="U1301" t="s">
        <v>4049</v>
      </c>
      <c r="V1301" t="s">
        <v>4031</v>
      </c>
      <c r="W1301" t="s">
        <v>4043</v>
      </c>
      <c r="X1301" t="s">
        <v>3270</v>
      </c>
      <c r="Y1301" t="s">
        <v>4238</v>
      </c>
      <c r="Z1301" t="s">
        <v>3283</v>
      </c>
      <c r="AA1301" t="s">
        <v>4357</v>
      </c>
      <c r="AB1301" t="s">
        <v>4303</v>
      </c>
      <c r="AC1301" t="s">
        <v>4036</v>
      </c>
      <c r="AD1301" t="s">
        <v>4018</v>
      </c>
      <c r="AE1301" t="s">
        <v>3060</v>
      </c>
      <c r="AF1301" t="s">
        <v>3271</v>
      </c>
      <c r="AG1301" t="s">
        <v>3265</v>
      </c>
      <c r="AH1301" t="s">
        <v>1220</v>
      </c>
      <c r="AI1301" t="s">
        <v>3074</v>
      </c>
      <c r="AJ1301" t="s">
        <v>3284</v>
      </c>
      <c r="AK1301" t="s">
        <v>3274</v>
      </c>
      <c r="AL1301" t="s">
        <v>3275</v>
      </c>
      <c r="AM1301" t="s">
        <v>3028</v>
      </c>
      <c r="AN1301" t="s">
        <v>3063</v>
      </c>
    </row>
    <row r="1302" spans="1:40" x14ac:dyDescent="0.25">
      <c r="A1302">
        <v>1112106213</v>
      </c>
      <c r="B1302">
        <v>16927</v>
      </c>
      <c r="C1302" t="s">
        <v>7281</v>
      </c>
      <c r="D1302" t="s">
        <v>4595</v>
      </c>
      <c r="E1302" s="8">
        <v>41866</v>
      </c>
      <c r="F1302" t="s">
        <v>3440</v>
      </c>
      <c r="G1302" t="s">
        <v>4024</v>
      </c>
      <c r="H1302" s="8">
        <v>45968</v>
      </c>
      <c r="I1302" s="8">
        <v>46240</v>
      </c>
      <c r="J1302" t="s">
        <v>3041</v>
      </c>
      <c r="K1302" s="8">
        <v>219512</v>
      </c>
      <c r="M1302">
        <v>220</v>
      </c>
      <c r="N1302">
        <v>100</v>
      </c>
      <c r="O1302" t="s">
        <v>4038</v>
      </c>
      <c r="P1302" t="s">
        <v>4142</v>
      </c>
      <c r="Q1302" t="s">
        <v>4046</v>
      </c>
      <c r="R1302" t="s">
        <v>7282</v>
      </c>
      <c r="S1302" t="s">
        <v>3956</v>
      </c>
      <c r="T1302" t="s">
        <v>3085</v>
      </c>
      <c r="U1302" t="s">
        <v>4114</v>
      </c>
      <c r="V1302" t="s">
        <v>4575</v>
      </c>
      <c r="W1302" t="s">
        <v>4190</v>
      </c>
      <c r="X1302" t="s">
        <v>6820</v>
      </c>
      <c r="Y1302" t="s">
        <v>6821</v>
      </c>
      <c r="Z1302" t="s">
        <v>11013</v>
      </c>
      <c r="AA1302" t="s">
        <v>11014</v>
      </c>
      <c r="AB1302" t="s">
        <v>4118</v>
      </c>
      <c r="AC1302" t="s">
        <v>4017</v>
      </c>
      <c r="AD1302" t="s">
        <v>4018</v>
      </c>
      <c r="AE1302" t="s">
        <v>3080</v>
      </c>
      <c r="AF1302" t="s">
        <v>3304</v>
      </c>
      <c r="AG1302" t="s">
        <v>3440</v>
      </c>
      <c r="AH1302" t="s">
        <v>815</v>
      </c>
      <c r="AI1302" t="s">
        <v>3048</v>
      </c>
      <c r="AJ1302" t="s">
        <v>3296</v>
      </c>
      <c r="AK1302" t="s">
        <v>3285</v>
      </c>
      <c r="AL1302" t="s">
        <v>3275</v>
      </c>
      <c r="AM1302" t="s">
        <v>3081</v>
      </c>
      <c r="AN1302" t="s">
        <v>3307</v>
      </c>
    </row>
    <row r="1303" spans="1:40" x14ac:dyDescent="0.25">
      <c r="A1303">
        <v>1107523509</v>
      </c>
      <c r="B1303">
        <v>16922</v>
      </c>
      <c r="C1303" t="s">
        <v>7290</v>
      </c>
      <c r="D1303" t="s">
        <v>3298</v>
      </c>
      <c r="E1303" s="8">
        <v>42782</v>
      </c>
      <c r="F1303" t="s">
        <v>3298</v>
      </c>
      <c r="G1303" t="s">
        <v>4024</v>
      </c>
      <c r="H1303" s="8">
        <v>45969</v>
      </c>
      <c r="I1303" s="8">
        <v>219512</v>
      </c>
      <c r="J1303" t="s">
        <v>3041</v>
      </c>
      <c r="K1303" s="8">
        <v>219512</v>
      </c>
      <c r="M1303">
        <v>220</v>
      </c>
      <c r="N1303">
        <v>100</v>
      </c>
      <c r="O1303" t="s">
        <v>4038</v>
      </c>
      <c r="P1303" t="s">
        <v>4177</v>
      </c>
      <c r="Q1303" t="s">
        <v>4027</v>
      </c>
      <c r="R1303" t="s">
        <v>7291</v>
      </c>
      <c r="S1303" t="s">
        <v>4140</v>
      </c>
      <c r="T1303" t="s">
        <v>3063</v>
      </c>
      <c r="U1303" t="s">
        <v>4114</v>
      </c>
      <c r="V1303" t="s">
        <v>4042</v>
      </c>
      <c r="W1303" t="s">
        <v>4043</v>
      </c>
      <c r="X1303" t="s">
        <v>3303</v>
      </c>
      <c r="Y1303" t="s">
        <v>4115</v>
      </c>
      <c r="Z1303" t="s">
        <v>4116</v>
      </c>
      <c r="AA1303" t="s">
        <v>4117</v>
      </c>
      <c r="AB1303" t="s">
        <v>4118</v>
      </c>
      <c r="AC1303" t="s">
        <v>4036</v>
      </c>
      <c r="AD1303" t="s">
        <v>4018</v>
      </c>
      <c r="AE1303" t="s">
        <v>3060</v>
      </c>
      <c r="AF1303" t="s">
        <v>3304</v>
      </c>
      <c r="AG1303" t="s">
        <v>3298</v>
      </c>
      <c r="AH1303" t="s">
        <v>815</v>
      </c>
      <c r="AI1303" t="s">
        <v>3074</v>
      </c>
      <c r="AJ1303" t="s">
        <v>4119</v>
      </c>
      <c r="AK1303" t="s">
        <v>3274</v>
      </c>
      <c r="AL1303" t="s">
        <v>3275</v>
      </c>
      <c r="AM1303" t="s">
        <v>3028</v>
      </c>
      <c r="AN1303" t="s">
        <v>3063</v>
      </c>
    </row>
    <row r="1304" spans="1:40" x14ac:dyDescent="0.25">
      <c r="A1304">
        <v>1143863783</v>
      </c>
      <c r="B1304">
        <v>16923</v>
      </c>
      <c r="C1304" t="s">
        <v>7286</v>
      </c>
      <c r="D1304" t="s">
        <v>3298</v>
      </c>
      <c r="E1304" s="8">
        <v>41568</v>
      </c>
      <c r="F1304" t="s">
        <v>3298</v>
      </c>
      <c r="G1304" t="s">
        <v>4024</v>
      </c>
      <c r="H1304" s="8">
        <v>45969</v>
      </c>
      <c r="I1304" s="8">
        <v>219512</v>
      </c>
      <c r="J1304" t="s">
        <v>3041</v>
      </c>
      <c r="K1304" s="8">
        <v>219512</v>
      </c>
      <c r="M1304">
        <v>220</v>
      </c>
      <c r="N1304">
        <v>100</v>
      </c>
      <c r="O1304" t="s">
        <v>4038</v>
      </c>
      <c r="P1304" t="s">
        <v>4086</v>
      </c>
      <c r="Q1304" t="s">
        <v>4027</v>
      </c>
      <c r="R1304" t="s">
        <v>7287</v>
      </c>
      <c r="S1304" t="s">
        <v>5386</v>
      </c>
      <c r="T1304" t="s">
        <v>4404</v>
      </c>
      <c r="U1304" t="s">
        <v>4114</v>
      </c>
      <c r="V1304" t="s">
        <v>4011</v>
      </c>
      <c r="W1304" t="s">
        <v>4043</v>
      </c>
      <c r="X1304" t="s">
        <v>7288</v>
      </c>
      <c r="Y1304" t="s">
        <v>7289</v>
      </c>
      <c r="Z1304" t="s">
        <v>3621</v>
      </c>
      <c r="AA1304" t="s">
        <v>4353</v>
      </c>
      <c r="AB1304" t="s">
        <v>4118</v>
      </c>
      <c r="AC1304" t="s">
        <v>4017</v>
      </c>
      <c r="AD1304" t="s">
        <v>4018</v>
      </c>
      <c r="AE1304" t="s">
        <v>5062</v>
      </c>
      <c r="AF1304" t="s">
        <v>3304</v>
      </c>
      <c r="AG1304" t="s">
        <v>3298</v>
      </c>
      <c r="AH1304" t="s">
        <v>815</v>
      </c>
      <c r="AI1304" t="s">
        <v>3295</v>
      </c>
      <c r="AJ1304" t="s">
        <v>3296</v>
      </c>
      <c r="AK1304" t="s">
        <v>3285</v>
      </c>
      <c r="AL1304" t="s">
        <v>3275</v>
      </c>
      <c r="AM1304" t="s">
        <v>3081</v>
      </c>
      <c r="AN1304" t="s">
        <v>3055</v>
      </c>
    </row>
    <row r="1305" spans="1:40" x14ac:dyDescent="0.25">
      <c r="A1305">
        <v>16512317</v>
      </c>
      <c r="B1305">
        <v>16986</v>
      </c>
      <c r="C1305" t="s">
        <v>7283</v>
      </c>
      <c r="D1305" t="s">
        <v>4944</v>
      </c>
      <c r="E1305" s="8">
        <v>34730</v>
      </c>
      <c r="F1305" t="s">
        <v>4944</v>
      </c>
      <c r="G1305" t="s">
        <v>4024</v>
      </c>
      <c r="H1305" s="8">
        <v>45969</v>
      </c>
      <c r="I1305" s="8">
        <v>219512</v>
      </c>
      <c r="J1305" t="s">
        <v>3041</v>
      </c>
      <c r="K1305" s="8">
        <v>219512</v>
      </c>
      <c r="M1305">
        <v>220</v>
      </c>
      <c r="N1305">
        <v>100</v>
      </c>
      <c r="O1305" t="s">
        <v>4038</v>
      </c>
      <c r="P1305" t="s">
        <v>4142</v>
      </c>
      <c r="Q1305" t="s">
        <v>4007</v>
      </c>
      <c r="R1305" t="s">
        <v>7284</v>
      </c>
      <c r="S1305" t="s">
        <v>7285</v>
      </c>
      <c r="T1305" t="s">
        <v>3059</v>
      </c>
      <c r="U1305" t="s">
        <v>4114</v>
      </c>
      <c r="V1305" t="s">
        <v>4356</v>
      </c>
      <c r="W1305" t="s">
        <v>4043</v>
      </c>
      <c r="X1305" t="s">
        <v>3270</v>
      </c>
      <c r="Y1305" t="s">
        <v>4238</v>
      </c>
      <c r="Z1305" t="s">
        <v>3272</v>
      </c>
      <c r="AA1305" t="s">
        <v>4348</v>
      </c>
      <c r="AB1305" t="s">
        <v>4322</v>
      </c>
      <c r="AC1305" t="s">
        <v>4036</v>
      </c>
      <c r="AD1305" t="s">
        <v>4018</v>
      </c>
      <c r="AE1305" t="s">
        <v>3060</v>
      </c>
      <c r="AF1305" t="s">
        <v>3271</v>
      </c>
      <c r="AG1305" t="s">
        <v>3265</v>
      </c>
      <c r="AH1305" t="s">
        <v>797</v>
      </c>
      <c r="AI1305" t="s">
        <v>3048</v>
      </c>
      <c r="AJ1305" t="s">
        <v>3273</v>
      </c>
      <c r="AK1305" t="s">
        <v>3274</v>
      </c>
      <c r="AL1305" t="s">
        <v>3275</v>
      </c>
      <c r="AM1305" t="s">
        <v>3028</v>
      </c>
      <c r="AN1305" t="s">
        <v>3063</v>
      </c>
    </row>
    <row r="1306" spans="1:40" x14ac:dyDescent="0.25">
      <c r="A1306">
        <v>94154476</v>
      </c>
      <c r="B1306">
        <v>16987</v>
      </c>
      <c r="C1306" t="s">
        <v>7292</v>
      </c>
      <c r="D1306" t="s">
        <v>3440</v>
      </c>
      <c r="E1306" s="8">
        <v>36559</v>
      </c>
      <c r="F1306" t="s">
        <v>4527</v>
      </c>
      <c r="G1306" t="s">
        <v>4024</v>
      </c>
      <c r="H1306" s="8">
        <v>45969</v>
      </c>
      <c r="I1306" s="8">
        <v>219512</v>
      </c>
      <c r="J1306" t="s">
        <v>3041</v>
      </c>
      <c r="K1306" s="8">
        <v>219512</v>
      </c>
      <c r="M1306">
        <v>220</v>
      </c>
      <c r="N1306">
        <v>100</v>
      </c>
      <c r="O1306" t="s">
        <v>4038</v>
      </c>
      <c r="P1306" t="s">
        <v>4006</v>
      </c>
      <c r="Q1306" t="s">
        <v>4027</v>
      </c>
      <c r="R1306" t="s">
        <v>7293</v>
      </c>
      <c r="S1306" t="s">
        <v>5176</v>
      </c>
      <c r="T1306" t="s">
        <v>3059</v>
      </c>
      <c r="U1306" t="s">
        <v>4114</v>
      </c>
      <c r="V1306" t="s">
        <v>4356</v>
      </c>
      <c r="W1306" t="s">
        <v>4043</v>
      </c>
      <c r="X1306" t="s">
        <v>3270</v>
      </c>
      <c r="Y1306" t="s">
        <v>4238</v>
      </c>
      <c r="Z1306" t="s">
        <v>3272</v>
      </c>
      <c r="AA1306" t="s">
        <v>4348</v>
      </c>
      <c r="AB1306" t="s">
        <v>4322</v>
      </c>
      <c r="AC1306" t="s">
        <v>4036</v>
      </c>
      <c r="AD1306" t="s">
        <v>4018</v>
      </c>
      <c r="AE1306" t="s">
        <v>3060</v>
      </c>
      <c r="AF1306" t="s">
        <v>3271</v>
      </c>
      <c r="AG1306" t="s">
        <v>3265</v>
      </c>
      <c r="AH1306" t="s">
        <v>797</v>
      </c>
      <c r="AI1306" t="s">
        <v>3048</v>
      </c>
      <c r="AJ1306" t="s">
        <v>3273</v>
      </c>
      <c r="AK1306" t="s">
        <v>3274</v>
      </c>
      <c r="AL1306" t="s">
        <v>3275</v>
      </c>
      <c r="AM1306" t="s">
        <v>3028</v>
      </c>
      <c r="AN1306" t="s">
        <v>3063</v>
      </c>
    </row>
    <row r="1307" spans="1:40" x14ac:dyDescent="0.25">
      <c r="A1307">
        <v>1110583938</v>
      </c>
      <c r="B1307">
        <v>16934</v>
      </c>
      <c r="C1307" t="s">
        <v>7296</v>
      </c>
      <c r="D1307" t="s">
        <v>3309</v>
      </c>
      <c r="E1307" s="8">
        <v>42220</v>
      </c>
      <c r="F1307" t="s">
        <v>3429</v>
      </c>
      <c r="G1307" t="s">
        <v>4024</v>
      </c>
      <c r="H1307" s="8">
        <v>45971</v>
      </c>
      <c r="I1307" s="8">
        <v>219512</v>
      </c>
      <c r="J1307" t="s">
        <v>3041</v>
      </c>
      <c r="K1307" s="8">
        <v>219512</v>
      </c>
      <c r="M1307">
        <v>220</v>
      </c>
      <c r="N1307">
        <v>100</v>
      </c>
      <c r="O1307" t="s">
        <v>4038</v>
      </c>
      <c r="P1307" t="s">
        <v>4055</v>
      </c>
      <c r="Q1307" t="s">
        <v>4027</v>
      </c>
      <c r="R1307" t="s">
        <v>7297</v>
      </c>
      <c r="S1307" t="s">
        <v>4717</v>
      </c>
      <c r="T1307" t="s">
        <v>3063</v>
      </c>
      <c r="U1307" t="s">
        <v>4438</v>
      </c>
      <c r="V1307" t="s">
        <v>4042</v>
      </c>
      <c r="W1307" t="s">
        <v>4043</v>
      </c>
      <c r="X1307" t="s">
        <v>3574</v>
      </c>
      <c r="Y1307" t="s">
        <v>4258</v>
      </c>
      <c r="Z1307" t="s">
        <v>3671</v>
      </c>
      <c r="AA1307" t="s">
        <v>4703</v>
      </c>
      <c r="AB1307" t="s">
        <v>4097</v>
      </c>
      <c r="AC1307" t="s">
        <v>4036</v>
      </c>
      <c r="AD1307" t="s">
        <v>4018</v>
      </c>
      <c r="AE1307" t="s">
        <v>3060</v>
      </c>
      <c r="AF1307" t="s">
        <v>3575</v>
      </c>
      <c r="AG1307" t="s">
        <v>3309</v>
      </c>
      <c r="AH1307" t="s">
        <v>815</v>
      </c>
      <c r="AI1307" t="s">
        <v>3048</v>
      </c>
      <c r="AJ1307" t="s">
        <v>3672</v>
      </c>
      <c r="AK1307" t="s">
        <v>3274</v>
      </c>
      <c r="AL1307" t="s">
        <v>3275</v>
      </c>
      <c r="AM1307" t="s">
        <v>3028</v>
      </c>
      <c r="AN1307" t="s">
        <v>3063</v>
      </c>
    </row>
    <row r="1308" spans="1:40" x14ac:dyDescent="0.25">
      <c r="A1308">
        <v>38289134</v>
      </c>
      <c r="B1308">
        <v>16959</v>
      </c>
      <c r="C1308" t="s">
        <v>7294</v>
      </c>
      <c r="D1308" t="s">
        <v>5772</v>
      </c>
      <c r="E1308" s="8">
        <v>36062</v>
      </c>
      <c r="F1308" t="s">
        <v>4004</v>
      </c>
      <c r="G1308" t="s">
        <v>4024</v>
      </c>
      <c r="H1308" s="8">
        <v>45971</v>
      </c>
      <c r="I1308" s="8">
        <v>219512</v>
      </c>
      <c r="J1308" t="s">
        <v>3041</v>
      </c>
      <c r="K1308" s="8">
        <v>219512</v>
      </c>
      <c r="M1308">
        <v>220</v>
      </c>
      <c r="N1308">
        <v>100</v>
      </c>
      <c r="O1308" t="s">
        <v>4038</v>
      </c>
      <c r="P1308" t="s">
        <v>4026</v>
      </c>
      <c r="Q1308" t="s">
        <v>4046</v>
      </c>
      <c r="R1308" t="s">
        <v>7295</v>
      </c>
      <c r="S1308" t="s">
        <v>4165</v>
      </c>
      <c r="T1308" t="s">
        <v>3068</v>
      </c>
      <c r="U1308" t="s">
        <v>4063</v>
      </c>
      <c r="V1308" t="s">
        <v>4011</v>
      </c>
      <c r="W1308" t="s">
        <v>4043</v>
      </c>
      <c r="X1308" t="s">
        <v>4032</v>
      </c>
      <c r="Y1308" t="s">
        <v>4033</v>
      </c>
      <c r="Z1308" t="s">
        <v>3958</v>
      </c>
      <c r="AA1308" t="s">
        <v>4034</v>
      </c>
      <c r="AB1308" t="s">
        <v>4044</v>
      </c>
      <c r="AC1308" t="s">
        <v>4017</v>
      </c>
      <c r="AD1308" t="s">
        <v>4018</v>
      </c>
      <c r="AE1308" t="s">
        <v>3060</v>
      </c>
      <c r="AF1308" t="s">
        <v>3282</v>
      </c>
      <c r="AG1308" t="s">
        <v>3258</v>
      </c>
      <c r="AH1308" t="s">
        <v>2500</v>
      </c>
      <c r="AI1308" t="s">
        <v>3074</v>
      </c>
      <c r="AJ1308" t="s">
        <v>3959</v>
      </c>
      <c r="AK1308" t="s">
        <v>3274</v>
      </c>
      <c r="AL1308" t="s">
        <v>3275</v>
      </c>
      <c r="AM1308" t="s">
        <v>3028</v>
      </c>
      <c r="AN1308" t="s">
        <v>3055</v>
      </c>
    </row>
    <row r="1309" spans="1:40" x14ac:dyDescent="0.25">
      <c r="A1309">
        <v>1130633805</v>
      </c>
      <c r="B1309">
        <v>16915</v>
      </c>
      <c r="C1309" t="s">
        <v>7298</v>
      </c>
      <c r="D1309" t="s">
        <v>3298</v>
      </c>
      <c r="E1309" s="8">
        <v>38547</v>
      </c>
      <c r="F1309" t="s">
        <v>3298</v>
      </c>
      <c r="G1309" t="s">
        <v>4024</v>
      </c>
      <c r="H1309" s="8">
        <v>45972</v>
      </c>
      <c r="I1309" s="8">
        <v>46244</v>
      </c>
      <c r="J1309" t="s">
        <v>3041</v>
      </c>
      <c r="K1309" s="8">
        <v>219512</v>
      </c>
      <c r="M1309">
        <v>220</v>
      </c>
      <c r="N1309">
        <v>100</v>
      </c>
      <c r="O1309" t="s">
        <v>4038</v>
      </c>
      <c r="P1309" t="s">
        <v>4445</v>
      </c>
      <c r="Q1309" t="s">
        <v>4046</v>
      </c>
      <c r="R1309" t="s">
        <v>7299</v>
      </c>
      <c r="S1309" t="s">
        <v>4458</v>
      </c>
      <c r="T1309" t="s">
        <v>4404</v>
      </c>
      <c r="U1309" t="s">
        <v>4114</v>
      </c>
      <c r="V1309" t="s">
        <v>4011</v>
      </c>
      <c r="W1309" t="s">
        <v>4190</v>
      </c>
      <c r="X1309" t="s">
        <v>4459</v>
      </c>
      <c r="Y1309" t="s">
        <v>4460</v>
      </c>
      <c r="Z1309" t="s">
        <v>4461</v>
      </c>
      <c r="AA1309" t="s">
        <v>4462</v>
      </c>
      <c r="AB1309" t="s">
        <v>4118</v>
      </c>
      <c r="AC1309" t="s">
        <v>4017</v>
      </c>
      <c r="AD1309" t="s">
        <v>4018</v>
      </c>
      <c r="AE1309" t="s">
        <v>3367</v>
      </c>
      <c r="AF1309" t="s">
        <v>3304</v>
      </c>
      <c r="AG1309" t="s">
        <v>3298</v>
      </c>
      <c r="AH1309" t="s">
        <v>815</v>
      </c>
      <c r="AI1309" t="s">
        <v>3074</v>
      </c>
      <c r="AJ1309" t="s">
        <v>3296</v>
      </c>
      <c r="AK1309" t="s">
        <v>3285</v>
      </c>
      <c r="AL1309" t="s">
        <v>3275</v>
      </c>
      <c r="AM1309" t="s">
        <v>3046</v>
      </c>
      <c r="AN1309" t="s">
        <v>3055</v>
      </c>
    </row>
    <row r="1310" spans="1:40" x14ac:dyDescent="0.25">
      <c r="A1310">
        <v>1108561658</v>
      </c>
      <c r="B1310">
        <v>16916</v>
      </c>
      <c r="C1310" t="s">
        <v>7302</v>
      </c>
      <c r="D1310" t="s">
        <v>3298</v>
      </c>
      <c r="E1310" s="8">
        <v>45302</v>
      </c>
      <c r="F1310" t="s">
        <v>3298</v>
      </c>
      <c r="G1310" t="s">
        <v>4024</v>
      </c>
      <c r="H1310" s="8">
        <v>45972</v>
      </c>
      <c r="I1310" s="8">
        <v>46244</v>
      </c>
      <c r="J1310" t="s">
        <v>3041</v>
      </c>
      <c r="K1310" s="8">
        <v>219512</v>
      </c>
      <c r="M1310">
        <v>220</v>
      </c>
      <c r="N1310">
        <v>100</v>
      </c>
      <c r="O1310" t="s">
        <v>4038</v>
      </c>
      <c r="P1310" t="s">
        <v>4142</v>
      </c>
      <c r="Q1310" t="s">
        <v>4027</v>
      </c>
      <c r="R1310" t="s">
        <v>7303</v>
      </c>
      <c r="S1310" t="s">
        <v>3302</v>
      </c>
      <c r="T1310" t="s">
        <v>3085</v>
      </c>
      <c r="U1310" t="s">
        <v>4114</v>
      </c>
      <c r="V1310" t="s">
        <v>4011</v>
      </c>
      <c r="W1310" t="s">
        <v>4190</v>
      </c>
      <c r="X1310" t="s">
        <v>3303</v>
      </c>
      <c r="Y1310" t="s">
        <v>4115</v>
      </c>
      <c r="Z1310" t="s">
        <v>3305</v>
      </c>
      <c r="AA1310" t="s">
        <v>4096</v>
      </c>
      <c r="AB1310" t="s">
        <v>4118</v>
      </c>
      <c r="AC1310" t="s">
        <v>4036</v>
      </c>
      <c r="AD1310" t="s">
        <v>4018</v>
      </c>
      <c r="AE1310" t="s">
        <v>3060</v>
      </c>
      <c r="AF1310" t="s">
        <v>3304</v>
      </c>
      <c r="AG1310" t="s">
        <v>3298</v>
      </c>
      <c r="AH1310" t="s">
        <v>815</v>
      </c>
      <c r="AI1310" t="s">
        <v>3074</v>
      </c>
      <c r="AJ1310" t="s">
        <v>3306</v>
      </c>
      <c r="AK1310" t="s">
        <v>3274</v>
      </c>
      <c r="AL1310" t="s">
        <v>3275</v>
      </c>
      <c r="AM1310" t="s">
        <v>3028</v>
      </c>
      <c r="AN1310" t="s">
        <v>3307</v>
      </c>
    </row>
    <row r="1311" spans="1:40" x14ac:dyDescent="0.25">
      <c r="A1311">
        <v>1033727972</v>
      </c>
      <c r="B1311">
        <v>16965</v>
      </c>
      <c r="C1311" t="s">
        <v>7300</v>
      </c>
      <c r="D1311" t="s">
        <v>4004</v>
      </c>
      <c r="E1311" s="8">
        <v>39779</v>
      </c>
      <c r="F1311" t="s">
        <v>4004</v>
      </c>
      <c r="G1311" t="s">
        <v>4024</v>
      </c>
      <c r="H1311" s="8">
        <v>45972</v>
      </c>
      <c r="I1311" s="8">
        <v>219512</v>
      </c>
      <c r="J1311" t="s">
        <v>3041</v>
      </c>
      <c r="K1311" s="8">
        <v>219512</v>
      </c>
      <c r="M1311">
        <v>220</v>
      </c>
      <c r="N1311">
        <v>100</v>
      </c>
      <c r="O1311" t="s">
        <v>4038</v>
      </c>
      <c r="P1311" t="s">
        <v>4006</v>
      </c>
      <c r="Q1311" t="s">
        <v>4046</v>
      </c>
      <c r="R1311" t="s">
        <v>7301</v>
      </c>
      <c r="S1311" t="s">
        <v>4165</v>
      </c>
      <c r="T1311" t="s">
        <v>3097</v>
      </c>
      <c r="U1311" t="s">
        <v>4063</v>
      </c>
      <c r="V1311" t="s">
        <v>4011</v>
      </c>
      <c r="W1311" t="s">
        <v>4043</v>
      </c>
      <c r="X1311" t="s">
        <v>4032</v>
      </c>
      <c r="Y1311" t="s">
        <v>4033</v>
      </c>
      <c r="Z1311" t="s">
        <v>3283</v>
      </c>
      <c r="AA1311" t="s">
        <v>4357</v>
      </c>
      <c r="AB1311" t="s">
        <v>4303</v>
      </c>
      <c r="AC1311" t="s">
        <v>4017</v>
      </c>
      <c r="AD1311" t="s">
        <v>4018</v>
      </c>
      <c r="AE1311" t="s">
        <v>3060</v>
      </c>
      <c r="AF1311" t="s">
        <v>3282</v>
      </c>
      <c r="AG1311" t="s">
        <v>3258</v>
      </c>
      <c r="AH1311" t="s">
        <v>1220</v>
      </c>
      <c r="AI1311" t="s">
        <v>3074</v>
      </c>
      <c r="AJ1311" t="s">
        <v>3284</v>
      </c>
      <c r="AK1311" t="s">
        <v>3274</v>
      </c>
      <c r="AL1311" t="s">
        <v>3275</v>
      </c>
      <c r="AM1311" t="s">
        <v>3028</v>
      </c>
      <c r="AN1311" t="s">
        <v>3063</v>
      </c>
    </row>
    <row r="1312" spans="1:40" x14ac:dyDescent="0.25">
      <c r="A1312">
        <v>1107525599</v>
      </c>
      <c r="B1312">
        <v>16917</v>
      </c>
      <c r="C1312" t="s">
        <v>7306</v>
      </c>
      <c r="D1312" t="s">
        <v>3298</v>
      </c>
      <c r="E1312" s="8">
        <v>42881</v>
      </c>
      <c r="F1312" t="s">
        <v>3298</v>
      </c>
      <c r="G1312" t="s">
        <v>4024</v>
      </c>
      <c r="H1312" s="8">
        <v>45975</v>
      </c>
      <c r="I1312" s="8">
        <v>46247</v>
      </c>
      <c r="J1312" t="s">
        <v>3041</v>
      </c>
      <c r="K1312" s="8">
        <v>219512</v>
      </c>
      <c r="M1312">
        <v>220</v>
      </c>
      <c r="N1312">
        <v>100</v>
      </c>
      <c r="O1312" t="s">
        <v>4038</v>
      </c>
      <c r="P1312" t="s">
        <v>4055</v>
      </c>
      <c r="Q1312" t="s">
        <v>4007</v>
      </c>
      <c r="R1312" t="s">
        <v>7307</v>
      </c>
      <c r="S1312" t="s">
        <v>4140</v>
      </c>
      <c r="T1312" t="s">
        <v>4341</v>
      </c>
      <c r="U1312" t="s">
        <v>4114</v>
      </c>
      <c r="V1312" t="s">
        <v>4011</v>
      </c>
      <c r="W1312" t="s">
        <v>4190</v>
      </c>
      <c r="X1312" t="s">
        <v>3316</v>
      </c>
      <c r="Y1312" t="s">
        <v>4711</v>
      </c>
      <c r="Z1312" t="s">
        <v>3293</v>
      </c>
      <c r="AA1312" t="s">
        <v>4082</v>
      </c>
      <c r="AB1312" t="s">
        <v>4083</v>
      </c>
      <c r="AC1312" t="s">
        <v>4036</v>
      </c>
      <c r="AD1312" t="s">
        <v>4018</v>
      </c>
      <c r="AE1312" t="s">
        <v>3317</v>
      </c>
      <c r="AF1312" t="s">
        <v>3304</v>
      </c>
      <c r="AG1312" t="s">
        <v>3298</v>
      </c>
      <c r="AH1312" t="s">
        <v>3294</v>
      </c>
      <c r="AI1312" t="s">
        <v>3295</v>
      </c>
      <c r="AJ1312" t="s">
        <v>3296</v>
      </c>
      <c r="AK1312" t="s">
        <v>3318</v>
      </c>
      <c r="AL1312" t="s">
        <v>3275</v>
      </c>
      <c r="AM1312" t="s">
        <v>3318</v>
      </c>
      <c r="AN1312" t="s">
        <v>3319</v>
      </c>
    </row>
    <row r="1313" spans="1:40" x14ac:dyDescent="0.25">
      <c r="A1313">
        <v>1006101568</v>
      </c>
      <c r="B1313">
        <v>16924</v>
      </c>
      <c r="C1313" t="s">
        <v>7310</v>
      </c>
      <c r="D1313" t="s">
        <v>3298</v>
      </c>
      <c r="E1313" s="8">
        <v>44203</v>
      </c>
      <c r="F1313" t="s">
        <v>3298</v>
      </c>
      <c r="G1313" t="s">
        <v>4024</v>
      </c>
      <c r="H1313" s="8">
        <v>45975</v>
      </c>
      <c r="I1313" s="8">
        <v>219512</v>
      </c>
      <c r="J1313" t="s">
        <v>3041</v>
      </c>
      <c r="K1313" s="8">
        <v>219512</v>
      </c>
      <c r="M1313">
        <v>220</v>
      </c>
      <c r="N1313">
        <v>100</v>
      </c>
      <c r="O1313" t="s">
        <v>4038</v>
      </c>
      <c r="P1313" t="s">
        <v>4445</v>
      </c>
      <c r="Q1313" t="s">
        <v>4027</v>
      </c>
      <c r="R1313" t="s">
        <v>7311</v>
      </c>
      <c r="S1313" t="s">
        <v>4494</v>
      </c>
      <c r="T1313" t="s">
        <v>3063</v>
      </c>
      <c r="U1313" t="s">
        <v>4114</v>
      </c>
      <c r="V1313" t="s">
        <v>4042</v>
      </c>
      <c r="W1313" t="s">
        <v>4043</v>
      </c>
      <c r="X1313" t="s">
        <v>3303</v>
      </c>
      <c r="Y1313" t="s">
        <v>4115</v>
      </c>
      <c r="Z1313" t="s">
        <v>2796</v>
      </c>
      <c r="AA1313" t="s">
        <v>4251</v>
      </c>
      <c r="AB1313" t="s">
        <v>4118</v>
      </c>
      <c r="AC1313" t="s">
        <v>4036</v>
      </c>
      <c r="AD1313" t="s">
        <v>4018</v>
      </c>
      <c r="AE1313" t="s">
        <v>3060</v>
      </c>
      <c r="AF1313" t="s">
        <v>3304</v>
      </c>
      <c r="AG1313" t="s">
        <v>3298</v>
      </c>
      <c r="AH1313" t="s">
        <v>815</v>
      </c>
      <c r="AI1313" t="s">
        <v>3074</v>
      </c>
      <c r="AJ1313" t="s">
        <v>3073</v>
      </c>
      <c r="AK1313" t="s">
        <v>3274</v>
      </c>
      <c r="AL1313" t="s">
        <v>3275</v>
      </c>
      <c r="AM1313" t="s">
        <v>3028</v>
      </c>
      <c r="AN1313" t="s">
        <v>3063</v>
      </c>
    </row>
    <row r="1314" spans="1:40" x14ac:dyDescent="0.25">
      <c r="A1314">
        <v>1135884115</v>
      </c>
      <c r="B1314">
        <v>16936</v>
      </c>
      <c r="C1314" t="s">
        <v>7304</v>
      </c>
      <c r="D1314" t="s">
        <v>3309</v>
      </c>
      <c r="E1314" s="8">
        <v>38256</v>
      </c>
      <c r="F1314" t="s">
        <v>3309</v>
      </c>
      <c r="G1314" t="s">
        <v>4024</v>
      </c>
      <c r="H1314" s="8">
        <v>45975</v>
      </c>
      <c r="I1314" s="8">
        <v>219512</v>
      </c>
      <c r="J1314" t="s">
        <v>3041</v>
      </c>
      <c r="K1314" s="8">
        <v>219512</v>
      </c>
      <c r="M1314">
        <v>220</v>
      </c>
      <c r="N1314">
        <v>100</v>
      </c>
      <c r="O1314" t="s">
        <v>4038</v>
      </c>
      <c r="P1314" t="s">
        <v>4055</v>
      </c>
      <c r="Q1314" t="s">
        <v>4027</v>
      </c>
      <c r="R1314" t="s">
        <v>7305</v>
      </c>
      <c r="S1314" t="s">
        <v>4717</v>
      </c>
      <c r="T1314" t="s">
        <v>3063</v>
      </c>
      <c r="U1314" t="s">
        <v>4438</v>
      </c>
      <c r="V1314" t="s">
        <v>4042</v>
      </c>
      <c r="W1314" t="s">
        <v>4043</v>
      </c>
      <c r="X1314" t="s">
        <v>3574</v>
      </c>
      <c r="Y1314" t="s">
        <v>4258</v>
      </c>
      <c r="Z1314" t="s">
        <v>3671</v>
      </c>
      <c r="AA1314" t="s">
        <v>4703</v>
      </c>
      <c r="AB1314" t="s">
        <v>4097</v>
      </c>
      <c r="AC1314" t="s">
        <v>4036</v>
      </c>
      <c r="AD1314" t="s">
        <v>4018</v>
      </c>
      <c r="AE1314" t="s">
        <v>3060</v>
      </c>
      <c r="AF1314" t="s">
        <v>3575</v>
      </c>
      <c r="AG1314" t="s">
        <v>3309</v>
      </c>
      <c r="AH1314" t="s">
        <v>815</v>
      </c>
      <c r="AI1314" t="s">
        <v>3048</v>
      </c>
      <c r="AJ1314" t="s">
        <v>3672</v>
      </c>
      <c r="AK1314" t="s">
        <v>3274</v>
      </c>
      <c r="AL1314" t="s">
        <v>3275</v>
      </c>
      <c r="AM1314" t="s">
        <v>3028</v>
      </c>
      <c r="AN1314" t="s">
        <v>3063</v>
      </c>
    </row>
    <row r="1315" spans="1:40" x14ac:dyDescent="0.25">
      <c r="A1315">
        <v>1105462048</v>
      </c>
      <c r="B1315">
        <v>16962</v>
      </c>
      <c r="C1315" t="s">
        <v>7308</v>
      </c>
      <c r="D1315" t="s">
        <v>7245</v>
      </c>
      <c r="E1315" s="8">
        <v>45103</v>
      </c>
      <c r="F1315" t="s">
        <v>3309</v>
      </c>
      <c r="G1315" t="s">
        <v>4024</v>
      </c>
      <c r="H1315" s="8">
        <v>45975</v>
      </c>
      <c r="I1315" s="8">
        <v>46374</v>
      </c>
      <c r="J1315" t="s">
        <v>3041</v>
      </c>
      <c r="K1315" s="8">
        <v>219512</v>
      </c>
      <c r="M1315">
        <v>220</v>
      </c>
      <c r="N1315">
        <v>100</v>
      </c>
      <c r="O1315" t="s">
        <v>4067</v>
      </c>
      <c r="P1315" t="s">
        <v>4086</v>
      </c>
      <c r="Q1315" t="s">
        <v>4027</v>
      </c>
      <c r="R1315" t="s">
        <v>7309</v>
      </c>
      <c r="S1315" t="s">
        <v>5907</v>
      </c>
      <c r="T1315" t="s">
        <v>5908</v>
      </c>
      <c r="U1315" t="s">
        <v>4438</v>
      </c>
      <c r="V1315" t="s">
        <v>4011</v>
      </c>
      <c r="W1315" t="s">
        <v>5909</v>
      </c>
      <c r="X1315" t="s">
        <v>3574</v>
      </c>
      <c r="Y1315" t="s">
        <v>4258</v>
      </c>
      <c r="Z1315" t="s">
        <v>3305</v>
      </c>
      <c r="AA1315" t="s">
        <v>4096</v>
      </c>
      <c r="AB1315" t="s">
        <v>4097</v>
      </c>
      <c r="AC1315" t="s">
        <v>5910</v>
      </c>
      <c r="AD1315" t="s">
        <v>4018</v>
      </c>
      <c r="AE1315" t="s">
        <v>3060</v>
      </c>
      <c r="AF1315" t="s">
        <v>3575</v>
      </c>
      <c r="AG1315" t="s">
        <v>3309</v>
      </c>
      <c r="AH1315" t="s">
        <v>815</v>
      </c>
      <c r="AI1315" t="s">
        <v>3074</v>
      </c>
      <c r="AJ1315" t="s">
        <v>3306</v>
      </c>
      <c r="AK1315" t="s">
        <v>3274</v>
      </c>
      <c r="AL1315" t="s">
        <v>3275</v>
      </c>
      <c r="AM1315" t="s">
        <v>3028</v>
      </c>
      <c r="AN1315" t="s">
        <v>5912</v>
      </c>
    </row>
    <row r="1316" spans="1:40" x14ac:dyDescent="0.25">
      <c r="A1316">
        <v>1104942030</v>
      </c>
      <c r="B1316">
        <v>16993</v>
      </c>
      <c r="C1316" t="s">
        <v>7312</v>
      </c>
      <c r="D1316" t="s">
        <v>3309</v>
      </c>
      <c r="E1316" s="8">
        <v>45905</v>
      </c>
      <c r="F1316" t="s">
        <v>3309</v>
      </c>
      <c r="G1316" t="s">
        <v>4024</v>
      </c>
      <c r="H1316" s="8">
        <v>45976</v>
      </c>
      <c r="I1316" s="8">
        <v>46374</v>
      </c>
      <c r="J1316" t="s">
        <v>3041</v>
      </c>
      <c r="K1316" s="8">
        <v>219512</v>
      </c>
      <c r="M1316">
        <v>220</v>
      </c>
      <c r="N1316">
        <v>100</v>
      </c>
      <c r="O1316" t="s">
        <v>4067</v>
      </c>
      <c r="P1316" t="s">
        <v>4086</v>
      </c>
      <c r="Q1316" t="s">
        <v>4027</v>
      </c>
      <c r="R1316" t="s">
        <v>7313</v>
      </c>
      <c r="S1316" t="s">
        <v>5907</v>
      </c>
      <c r="T1316" t="s">
        <v>5908</v>
      </c>
      <c r="U1316" t="s">
        <v>4438</v>
      </c>
      <c r="V1316" t="s">
        <v>4011</v>
      </c>
      <c r="W1316" t="s">
        <v>5909</v>
      </c>
      <c r="X1316" t="s">
        <v>3574</v>
      </c>
      <c r="Y1316" t="s">
        <v>4258</v>
      </c>
      <c r="Z1316" t="s">
        <v>3305</v>
      </c>
      <c r="AA1316" t="s">
        <v>4096</v>
      </c>
      <c r="AB1316" t="s">
        <v>4097</v>
      </c>
      <c r="AC1316" t="s">
        <v>5910</v>
      </c>
      <c r="AD1316" t="s">
        <v>4018</v>
      </c>
      <c r="AE1316" t="s">
        <v>3060</v>
      </c>
      <c r="AF1316" t="s">
        <v>3575</v>
      </c>
      <c r="AG1316" t="s">
        <v>3309</v>
      </c>
      <c r="AH1316" t="s">
        <v>815</v>
      </c>
      <c r="AI1316" t="s">
        <v>3074</v>
      </c>
      <c r="AJ1316" t="s">
        <v>3306</v>
      </c>
      <c r="AK1316" t="s">
        <v>3274</v>
      </c>
      <c r="AL1316" t="s">
        <v>3275</v>
      </c>
      <c r="AM1316" t="s">
        <v>3028</v>
      </c>
      <c r="AN1316" t="s">
        <v>5912</v>
      </c>
    </row>
    <row r="1317" spans="1:40" x14ac:dyDescent="0.25">
      <c r="A1317">
        <v>1110597977</v>
      </c>
      <c r="B1317">
        <v>16994</v>
      </c>
      <c r="C1317" t="s">
        <v>7316</v>
      </c>
      <c r="D1317" t="s">
        <v>3309</v>
      </c>
      <c r="E1317" s="8">
        <v>42865</v>
      </c>
      <c r="F1317" t="s">
        <v>3309</v>
      </c>
      <c r="G1317" t="s">
        <v>4024</v>
      </c>
      <c r="H1317" s="8">
        <v>45979</v>
      </c>
      <c r="I1317" s="8">
        <v>219512</v>
      </c>
      <c r="J1317" t="s">
        <v>3041</v>
      </c>
      <c r="K1317" s="8">
        <v>219512</v>
      </c>
      <c r="M1317">
        <v>220</v>
      </c>
      <c r="N1317">
        <v>100</v>
      </c>
      <c r="O1317" t="s">
        <v>4038</v>
      </c>
      <c r="P1317" t="s">
        <v>4055</v>
      </c>
      <c r="Q1317" t="s">
        <v>4027</v>
      </c>
      <c r="R1317" t="s">
        <v>7317</v>
      </c>
      <c r="S1317" t="s">
        <v>6103</v>
      </c>
      <c r="T1317" t="s">
        <v>3085</v>
      </c>
      <c r="U1317" t="s">
        <v>4438</v>
      </c>
      <c r="V1317" t="s">
        <v>4011</v>
      </c>
      <c r="W1317" t="s">
        <v>4043</v>
      </c>
      <c r="X1317" t="s">
        <v>7106</v>
      </c>
      <c r="Y1317" t="s">
        <v>7107</v>
      </c>
      <c r="Z1317" t="s">
        <v>4461</v>
      </c>
      <c r="AA1317" t="s">
        <v>4462</v>
      </c>
      <c r="AB1317" t="s">
        <v>4097</v>
      </c>
      <c r="AC1317" t="s">
        <v>4017</v>
      </c>
      <c r="AD1317" t="s">
        <v>4018</v>
      </c>
      <c r="AE1317" t="s">
        <v>4127</v>
      </c>
      <c r="AF1317" t="s">
        <v>3575</v>
      </c>
      <c r="AG1317" t="s">
        <v>3309</v>
      </c>
      <c r="AH1317" t="s">
        <v>815</v>
      </c>
      <c r="AI1317" t="s">
        <v>3074</v>
      </c>
      <c r="AJ1317" t="s">
        <v>3296</v>
      </c>
      <c r="AK1317" t="s">
        <v>3285</v>
      </c>
      <c r="AL1317" t="s">
        <v>3275</v>
      </c>
      <c r="AM1317" t="s">
        <v>3081</v>
      </c>
      <c r="AN1317" t="s">
        <v>3307</v>
      </c>
    </row>
    <row r="1318" spans="1:40" x14ac:dyDescent="0.25">
      <c r="A1318">
        <v>1118236834</v>
      </c>
      <c r="B1318">
        <v>16995</v>
      </c>
      <c r="C1318" t="s">
        <v>7318</v>
      </c>
      <c r="D1318" t="s">
        <v>7319</v>
      </c>
      <c r="E1318" s="8">
        <v>40988</v>
      </c>
      <c r="F1318" t="s">
        <v>3440</v>
      </c>
      <c r="G1318" t="s">
        <v>4024</v>
      </c>
      <c r="H1318" s="8">
        <v>45979</v>
      </c>
      <c r="I1318" s="8">
        <v>219512</v>
      </c>
      <c r="J1318" t="s">
        <v>3041</v>
      </c>
      <c r="K1318" s="8">
        <v>219512</v>
      </c>
      <c r="M1318">
        <v>220</v>
      </c>
      <c r="N1318">
        <v>100</v>
      </c>
      <c r="O1318" t="s">
        <v>4038</v>
      </c>
      <c r="P1318" t="s">
        <v>4142</v>
      </c>
      <c r="Q1318" t="s">
        <v>4027</v>
      </c>
      <c r="R1318" t="s">
        <v>7320</v>
      </c>
      <c r="S1318" t="s">
        <v>4029</v>
      </c>
      <c r="T1318" t="s">
        <v>3063</v>
      </c>
      <c r="U1318" t="s">
        <v>4114</v>
      </c>
      <c r="V1318" t="s">
        <v>4042</v>
      </c>
      <c r="W1318" t="s">
        <v>4043</v>
      </c>
      <c r="X1318" t="s">
        <v>4529</v>
      </c>
      <c r="Y1318" t="s">
        <v>4530</v>
      </c>
      <c r="Z1318" t="s">
        <v>2796</v>
      </c>
      <c r="AA1318" t="s">
        <v>4251</v>
      </c>
      <c r="AB1318" t="s">
        <v>4118</v>
      </c>
      <c r="AC1318" t="s">
        <v>4036</v>
      </c>
      <c r="AD1318" t="s">
        <v>4018</v>
      </c>
      <c r="AE1318" t="s">
        <v>3060</v>
      </c>
      <c r="AF1318" t="s">
        <v>3304</v>
      </c>
      <c r="AG1318" t="s">
        <v>3440</v>
      </c>
      <c r="AH1318" t="s">
        <v>815</v>
      </c>
      <c r="AI1318" t="s">
        <v>3074</v>
      </c>
      <c r="AJ1318" t="s">
        <v>3073</v>
      </c>
      <c r="AK1318" t="s">
        <v>3274</v>
      </c>
      <c r="AL1318" t="s">
        <v>3275</v>
      </c>
      <c r="AM1318" t="s">
        <v>3028</v>
      </c>
      <c r="AN1318" t="s">
        <v>3063</v>
      </c>
    </row>
    <row r="1319" spans="1:40" x14ac:dyDescent="0.25">
      <c r="A1319">
        <v>80190584</v>
      </c>
      <c r="B1319">
        <v>17067</v>
      </c>
      <c r="C1319" t="s">
        <v>7314</v>
      </c>
      <c r="D1319" t="s">
        <v>4004</v>
      </c>
      <c r="E1319" s="8">
        <v>37503</v>
      </c>
      <c r="F1319" t="s">
        <v>4004</v>
      </c>
      <c r="G1319" t="s">
        <v>4024</v>
      </c>
      <c r="H1319" s="8">
        <v>45979</v>
      </c>
      <c r="I1319" s="8">
        <v>219512</v>
      </c>
      <c r="J1319" t="s">
        <v>3041</v>
      </c>
      <c r="K1319" s="8">
        <v>219512</v>
      </c>
      <c r="M1319">
        <v>220</v>
      </c>
      <c r="N1319">
        <v>100</v>
      </c>
      <c r="O1319" t="s">
        <v>4038</v>
      </c>
      <c r="P1319" t="s">
        <v>4039</v>
      </c>
      <c r="Q1319" t="s">
        <v>4027</v>
      </c>
      <c r="R1319" t="s">
        <v>7315</v>
      </c>
      <c r="S1319" t="s">
        <v>4437</v>
      </c>
      <c r="T1319" t="s">
        <v>3068</v>
      </c>
      <c r="U1319" t="s">
        <v>4063</v>
      </c>
      <c r="V1319" t="s">
        <v>4011</v>
      </c>
      <c r="W1319" t="s">
        <v>4043</v>
      </c>
      <c r="X1319" t="s">
        <v>4032</v>
      </c>
      <c r="Y1319" t="s">
        <v>4033</v>
      </c>
      <c r="Z1319" t="s">
        <v>4064</v>
      </c>
      <c r="AA1319" t="s">
        <v>4065</v>
      </c>
      <c r="AB1319" t="s">
        <v>4110</v>
      </c>
      <c r="AC1319" t="s">
        <v>4017</v>
      </c>
      <c r="AD1319" t="s">
        <v>4018</v>
      </c>
      <c r="AE1319" t="s">
        <v>3060</v>
      </c>
      <c r="AF1319" t="s">
        <v>3282</v>
      </c>
      <c r="AG1319" t="s">
        <v>3258</v>
      </c>
      <c r="AH1319" t="s">
        <v>2500</v>
      </c>
      <c r="AI1319" t="s">
        <v>249</v>
      </c>
      <c r="AJ1319" t="s">
        <v>249</v>
      </c>
      <c r="AK1319" t="s">
        <v>3274</v>
      </c>
      <c r="AL1319" t="s">
        <v>3275</v>
      </c>
      <c r="AM1319" t="s">
        <v>3028</v>
      </c>
      <c r="AN1319" t="s">
        <v>3055</v>
      </c>
    </row>
    <row r="1320" spans="1:40" x14ac:dyDescent="0.25">
      <c r="A1320">
        <v>12021805</v>
      </c>
      <c r="B1320">
        <v>16998</v>
      </c>
      <c r="C1320" t="s">
        <v>7321</v>
      </c>
      <c r="D1320" t="s">
        <v>5550</v>
      </c>
      <c r="E1320" s="8">
        <v>37536</v>
      </c>
      <c r="F1320" t="s">
        <v>3298</v>
      </c>
      <c r="G1320" t="s">
        <v>4024</v>
      </c>
      <c r="H1320" s="8">
        <v>45980</v>
      </c>
      <c r="I1320" s="8">
        <v>46252</v>
      </c>
      <c r="J1320" t="s">
        <v>3041</v>
      </c>
      <c r="K1320" s="8">
        <v>219512</v>
      </c>
      <c r="M1320">
        <v>220</v>
      </c>
      <c r="N1320">
        <v>100</v>
      </c>
      <c r="O1320" t="s">
        <v>4038</v>
      </c>
      <c r="P1320" t="s">
        <v>4006</v>
      </c>
      <c r="Q1320" t="s">
        <v>4007</v>
      </c>
      <c r="R1320" t="s">
        <v>7322</v>
      </c>
      <c r="S1320" t="s">
        <v>4140</v>
      </c>
      <c r="T1320" t="s">
        <v>3063</v>
      </c>
      <c r="U1320" t="s">
        <v>4114</v>
      </c>
      <c r="V1320" t="s">
        <v>4042</v>
      </c>
      <c r="W1320" t="s">
        <v>4190</v>
      </c>
      <c r="X1320" t="s">
        <v>3303</v>
      </c>
      <c r="Y1320" t="s">
        <v>4115</v>
      </c>
      <c r="Z1320" t="s">
        <v>3305</v>
      </c>
      <c r="AA1320" t="s">
        <v>4096</v>
      </c>
      <c r="AB1320" t="s">
        <v>4118</v>
      </c>
      <c r="AC1320" t="s">
        <v>4036</v>
      </c>
      <c r="AD1320" t="s">
        <v>4018</v>
      </c>
      <c r="AE1320" t="s">
        <v>3060</v>
      </c>
      <c r="AF1320" t="s">
        <v>3304</v>
      </c>
      <c r="AG1320" t="s">
        <v>3298</v>
      </c>
      <c r="AH1320" t="s">
        <v>815</v>
      </c>
      <c r="AI1320" t="s">
        <v>3074</v>
      </c>
      <c r="AJ1320" t="s">
        <v>3306</v>
      </c>
      <c r="AK1320" t="s">
        <v>3274</v>
      </c>
      <c r="AL1320" t="s">
        <v>3275</v>
      </c>
      <c r="AM1320" t="s">
        <v>3028</v>
      </c>
      <c r="AN1320" t="s">
        <v>3063</v>
      </c>
    </row>
    <row r="1321" spans="1:40" x14ac:dyDescent="0.25">
      <c r="A1321">
        <v>1113781381</v>
      </c>
      <c r="B1321">
        <v>17000</v>
      </c>
      <c r="C1321" t="s">
        <v>7333</v>
      </c>
      <c r="D1321" t="s">
        <v>7334</v>
      </c>
      <c r="E1321" s="8">
        <v>38847</v>
      </c>
      <c r="F1321" t="s">
        <v>4004</v>
      </c>
      <c r="G1321" t="s">
        <v>4024</v>
      </c>
      <c r="H1321" s="8">
        <v>45980</v>
      </c>
      <c r="I1321" s="8">
        <v>219512</v>
      </c>
      <c r="J1321" t="s">
        <v>3041</v>
      </c>
      <c r="K1321" s="8">
        <v>219512</v>
      </c>
      <c r="M1321">
        <v>220</v>
      </c>
      <c r="N1321">
        <v>100</v>
      </c>
      <c r="O1321" t="s">
        <v>4038</v>
      </c>
      <c r="P1321" t="s">
        <v>4055</v>
      </c>
      <c r="Q1321" t="s">
        <v>4027</v>
      </c>
      <c r="R1321" t="s">
        <v>7335</v>
      </c>
      <c r="S1321" t="s">
        <v>4140</v>
      </c>
      <c r="T1321" t="s">
        <v>3063</v>
      </c>
      <c r="U1321" t="s">
        <v>4063</v>
      </c>
      <c r="V1321" t="s">
        <v>4042</v>
      </c>
      <c r="W1321" t="s">
        <v>4043</v>
      </c>
      <c r="X1321" t="s">
        <v>4032</v>
      </c>
      <c r="Y1321" t="s">
        <v>4033</v>
      </c>
      <c r="Z1321" t="s">
        <v>4057</v>
      </c>
      <c r="AA1321" t="s">
        <v>4058</v>
      </c>
      <c r="AB1321" t="s">
        <v>4059</v>
      </c>
      <c r="AC1321" t="s">
        <v>4036</v>
      </c>
      <c r="AD1321" t="s">
        <v>4018</v>
      </c>
      <c r="AE1321" t="s">
        <v>3060</v>
      </c>
      <c r="AF1321" t="s">
        <v>3282</v>
      </c>
      <c r="AG1321" t="s">
        <v>3258</v>
      </c>
      <c r="AH1321" t="s">
        <v>4060</v>
      </c>
      <c r="AI1321" t="s">
        <v>3074</v>
      </c>
      <c r="AJ1321" t="s">
        <v>3306</v>
      </c>
      <c r="AK1321" t="s">
        <v>3274</v>
      </c>
      <c r="AL1321" t="s">
        <v>3275</v>
      </c>
      <c r="AM1321" t="s">
        <v>3028</v>
      </c>
      <c r="AN1321" t="s">
        <v>3063</v>
      </c>
    </row>
    <row r="1322" spans="1:40" x14ac:dyDescent="0.25">
      <c r="A1322">
        <v>1000621254</v>
      </c>
      <c r="B1322">
        <v>17001</v>
      </c>
      <c r="C1322" t="s">
        <v>7327</v>
      </c>
      <c r="D1322" t="s">
        <v>4004</v>
      </c>
      <c r="E1322" s="8">
        <v>44250</v>
      </c>
      <c r="F1322" t="s">
        <v>4004</v>
      </c>
      <c r="G1322" t="s">
        <v>4024</v>
      </c>
      <c r="H1322" s="8">
        <v>45980</v>
      </c>
      <c r="I1322" s="8">
        <v>219512</v>
      </c>
      <c r="J1322" t="s">
        <v>3041</v>
      </c>
      <c r="K1322" s="8">
        <v>219512</v>
      </c>
      <c r="M1322">
        <v>220</v>
      </c>
      <c r="N1322">
        <v>100</v>
      </c>
      <c r="O1322" t="s">
        <v>4038</v>
      </c>
      <c r="P1322" t="s">
        <v>4026</v>
      </c>
      <c r="Q1322" t="s">
        <v>4027</v>
      </c>
      <c r="R1322" t="s">
        <v>7328</v>
      </c>
      <c r="S1322" t="s">
        <v>4140</v>
      </c>
      <c r="T1322" t="s">
        <v>3063</v>
      </c>
      <c r="U1322" t="s">
        <v>4063</v>
      </c>
      <c r="V1322" t="s">
        <v>4042</v>
      </c>
      <c r="W1322" t="s">
        <v>4043</v>
      </c>
      <c r="X1322" t="s">
        <v>4032</v>
      </c>
      <c r="Y1322" t="s">
        <v>4033</v>
      </c>
      <c r="Z1322" t="s">
        <v>4057</v>
      </c>
      <c r="AA1322" t="s">
        <v>4058</v>
      </c>
      <c r="AB1322" t="s">
        <v>4059</v>
      </c>
      <c r="AC1322" t="s">
        <v>4036</v>
      </c>
      <c r="AD1322" t="s">
        <v>4018</v>
      </c>
      <c r="AE1322" t="s">
        <v>3060</v>
      </c>
      <c r="AF1322" t="s">
        <v>3282</v>
      </c>
      <c r="AG1322" t="s">
        <v>3258</v>
      </c>
      <c r="AH1322" t="s">
        <v>4060</v>
      </c>
      <c r="AI1322" t="s">
        <v>3074</v>
      </c>
      <c r="AJ1322" t="s">
        <v>3306</v>
      </c>
      <c r="AK1322" t="s">
        <v>3274</v>
      </c>
      <c r="AL1322" t="s">
        <v>3275</v>
      </c>
      <c r="AM1322" t="s">
        <v>3028</v>
      </c>
      <c r="AN1322" t="s">
        <v>3063</v>
      </c>
    </row>
    <row r="1323" spans="1:40" x14ac:dyDescent="0.25">
      <c r="A1323">
        <v>14608283</v>
      </c>
      <c r="B1323">
        <v>17002</v>
      </c>
      <c r="C1323" t="s">
        <v>7325</v>
      </c>
      <c r="D1323" t="s">
        <v>3298</v>
      </c>
      <c r="E1323" s="8">
        <v>37125</v>
      </c>
      <c r="F1323" t="s">
        <v>3298</v>
      </c>
      <c r="G1323" t="s">
        <v>4024</v>
      </c>
      <c r="H1323" s="8">
        <v>45980</v>
      </c>
      <c r="I1323" s="8">
        <v>219512</v>
      </c>
      <c r="J1323" t="s">
        <v>3041</v>
      </c>
      <c r="K1323" s="8">
        <v>219512</v>
      </c>
      <c r="M1323">
        <v>220</v>
      </c>
      <c r="N1323">
        <v>100</v>
      </c>
      <c r="O1323" t="s">
        <v>4038</v>
      </c>
      <c r="P1323" t="s">
        <v>4055</v>
      </c>
      <c r="Q1323" t="s">
        <v>4027</v>
      </c>
      <c r="R1323" t="s">
        <v>7326</v>
      </c>
      <c r="S1323" t="s">
        <v>4140</v>
      </c>
      <c r="T1323" t="s">
        <v>3063</v>
      </c>
      <c r="U1323" t="s">
        <v>4114</v>
      </c>
      <c r="V1323" t="s">
        <v>4042</v>
      </c>
      <c r="W1323" t="s">
        <v>4043</v>
      </c>
      <c r="X1323" t="s">
        <v>3303</v>
      </c>
      <c r="Y1323" t="s">
        <v>4115</v>
      </c>
      <c r="Z1323" t="s">
        <v>3305</v>
      </c>
      <c r="AA1323" t="s">
        <v>4096</v>
      </c>
      <c r="AB1323" t="s">
        <v>4118</v>
      </c>
      <c r="AC1323" t="s">
        <v>4036</v>
      </c>
      <c r="AD1323" t="s">
        <v>4018</v>
      </c>
      <c r="AE1323" t="s">
        <v>3060</v>
      </c>
      <c r="AF1323" t="s">
        <v>3304</v>
      </c>
      <c r="AG1323" t="s">
        <v>3298</v>
      </c>
      <c r="AH1323" t="s">
        <v>815</v>
      </c>
      <c r="AI1323" t="s">
        <v>3074</v>
      </c>
      <c r="AJ1323" t="s">
        <v>3306</v>
      </c>
      <c r="AK1323" t="s">
        <v>3274</v>
      </c>
      <c r="AL1323" t="s">
        <v>3275</v>
      </c>
      <c r="AM1323" t="s">
        <v>3028</v>
      </c>
      <c r="AN1323" t="s">
        <v>3063</v>
      </c>
    </row>
    <row r="1324" spans="1:40" x14ac:dyDescent="0.25">
      <c r="A1324">
        <v>10742312</v>
      </c>
      <c r="B1324">
        <v>17005</v>
      </c>
      <c r="C1324" t="s">
        <v>7323</v>
      </c>
      <c r="D1324" t="s">
        <v>6669</v>
      </c>
      <c r="E1324" s="8">
        <v>37950</v>
      </c>
      <c r="F1324" t="s">
        <v>3298</v>
      </c>
      <c r="G1324" t="s">
        <v>4024</v>
      </c>
      <c r="H1324" s="8">
        <v>45980</v>
      </c>
      <c r="I1324" s="8">
        <v>219512</v>
      </c>
      <c r="J1324" t="s">
        <v>3041</v>
      </c>
      <c r="K1324" s="8">
        <v>219512</v>
      </c>
      <c r="M1324">
        <v>220</v>
      </c>
      <c r="N1324">
        <v>100</v>
      </c>
      <c r="O1324" t="s">
        <v>4038</v>
      </c>
      <c r="P1324" t="s">
        <v>4445</v>
      </c>
      <c r="Q1324" t="s">
        <v>4027</v>
      </c>
      <c r="R1324" t="s">
        <v>7324</v>
      </c>
      <c r="S1324" t="s">
        <v>5169</v>
      </c>
      <c r="T1324" t="s">
        <v>3059</v>
      </c>
      <c r="U1324" t="s">
        <v>4114</v>
      </c>
      <c r="V1324" t="s">
        <v>4356</v>
      </c>
      <c r="W1324" t="s">
        <v>4043</v>
      </c>
      <c r="X1324" t="s">
        <v>3270</v>
      </c>
      <c r="Y1324" t="s">
        <v>4238</v>
      </c>
      <c r="Z1324" t="s">
        <v>3272</v>
      </c>
      <c r="AA1324" t="s">
        <v>4348</v>
      </c>
      <c r="AB1324" t="s">
        <v>4322</v>
      </c>
      <c r="AC1324" t="s">
        <v>4036</v>
      </c>
      <c r="AD1324" t="s">
        <v>4018</v>
      </c>
      <c r="AE1324" t="s">
        <v>3060</v>
      </c>
      <c r="AF1324" t="s">
        <v>3271</v>
      </c>
      <c r="AG1324" t="s">
        <v>3265</v>
      </c>
      <c r="AH1324" t="s">
        <v>797</v>
      </c>
      <c r="AI1324" t="s">
        <v>3048</v>
      </c>
      <c r="AJ1324" t="s">
        <v>3273</v>
      </c>
      <c r="AK1324" t="s">
        <v>3274</v>
      </c>
      <c r="AL1324" t="s">
        <v>3275</v>
      </c>
      <c r="AM1324" t="s">
        <v>3028</v>
      </c>
      <c r="AN1324" t="s">
        <v>3063</v>
      </c>
    </row>
    <row r="1325" spans="1:40" x14ac:dyDescent="0.25">
      <c r="A1325">
        <v>1233911837</v>
      </c>
      <c r="B1325">
        <v>17006</v>
      </c>
      <c r="C1325" t="s">
        <v>7329</v>
      </c>
      <c r="D1325" t="s">
        <v>4004</v>
      </c>
      <c r="E1325" s="8">
        <v>43039</v>
      </c>
      <c r="F1325" t="s">
        <v>4004</v>
      </c>
      <c r="G1325" t="s">
        <v>4024</v>
      </c>
      <c r="H1325" s="8">
        <v>45980</v>
      </c>
      <c r="I1325" s="8">
        <v>219512</v>
      </c>
      <c r="J1325" t="s">
        <v>3041</v>
      </c>
      <c r="K1325" s="8">
        <v>219512</v>
      </c>
      <c r="M1325">
        <v>220</v>
      </c>
      <c r="N1325">
        <v>100</v>
      </c>
      <c r="O1325" t="s">
        <v>4038</v>
      </c>
      <c r="P1325" t="s">
        <v>4026</v>
      </c>
      <c r="Q1325" t="s">
        <v>4027</v>
      </c>
      <c r="R1325" t="s">
        <v>7330</v>
      </c>
      <c r="S1325" t="s">
        <v>4140</v>
      </c>
      <c r="T1325" t="s">
        <v>3063</v>
      </c>
      <c r="U1325" t="s">
        <v>4063</v>
      </c>
      <c r="V1325" t="s">
        <v>4042</v>
      </c>
      <c r="W1325" t="s">
        <v>4043</v>
      </c>
      <c r="X1325" t="s">
        <v>4032</v>
      </c>
      <c r="Y1325" t="s">
        <v>4033</v>
      </c>
      <c r="Z1325" t="s">
        <v>3958</v>
      </c>
      <c r="AA1325" t="s">
        <v>4034</v>
      </c>
      <c r="AB1325" t="s">
        <v>4044</v>
      </c>
      <c r="AC1325" t="s">
        <v>4036</v>
      </c>
      <c r="AD1325" t="s">
        <v>4018</v>
      </c>
      <c r="AE1325" t="s">
        <v>3060</v>
      </c>
      <c r="AF1325" t="s">
        <v>3282</v>
      </c>
      <c r="AG1325" t="s">
        <v>3258</v>
      </c>
      <c r="AH1325" t="s">
        <v>2500</v>
      </c>
      <c r="AI1325" t="s">
        <v>3074</v>
      </c>
      <c r="AJ1325" t="s">
        <v>3959</v>
      </c>
      <c r="AK1325" t="s">
        <v>3274</v>
      </c>
      <c r="AL1325" t="s">
        <v>3275</v>
      </c>
      <c r="AM1325" t="s">
        <v>3028</v>
      </c>
      <c r="AN1325" t="s">
        <v>3063</v>
      </c>
    </row>
    <row r="1326" spans="1:40" x14ac:dyDescent="0.25">
      <c r="A1326">
        <v>1110569086</v>
      </c>
      <c r="B1326">
        <v>16997</v>
      </c>
      <c r="C1326" t="s">
        <v>7343</v>
      </c>
      <c r="D1326" t="s">
        <v>3309</v>
      </c>
      <c r="E1326" s="8">
        <v>41730</v>
      </c>
      <c r="F1326" t="s">
        <v>3309</v>
      </c>
      <c r="G1326" t="s">
        <v>4024</v>
      </c>
      <c r="H1326" s="8">
        <v>45981</v>
      </c>
      <c r="I1326" s="8">
        <v>219512</v>
      </c>
      <c r="J1326" t="s">
        <v>3041</v>
      </c>
      <c r="K1326" s="8">
        <v>219512</v>
      </c>
      <c r="M1326">
        <v>220</v>
      </c>
      <c r="N1326">
        <v>100</v>
      </c>
      <c r="O1326" t="s">
        <v>4038</v>
      </c>
      <c r="P1326" t="s">
        <v>4055</v>
      </c>
      <c r="Q1326" t="s">
        <v>4027</v>
      </c>
      <c r="R1326" t="s">
        <v>7344</v>
      </c>
      <c r="S1326" t="s">
        <v>4029</v>
      </c>
      <c r="T1326" t="s">
        <v>3059</v>
      </c>
      <c r="U1326" t="s">
        <v>4438</v>
      </c>
      <c r="V1326" t="s">
        <v>4031</v>
      </c>
      <c r="W1326" t="s">
        <v>4043</v>
      </c>
      <c r="X1326" t="s">
        <v>5017</v>
      </c>
      <c r="Y1326" t="s">
        <v>5018</v>
      </c>
      <c r="Z1326" t="s">
        <v>3283</v>
      </c>
      <c r="AA1326" t="s">
        <v>4357</v>
      </c>
      <c r="AB1326" t="s">
        <v>4303</v>
      </c>
      <c r="AC1326" t="s">
        <v>4036</v>
      </c>
      <c r="AD1326" t="s">
        <v>4018</v>
      </c>
      <c r="AE1326" t="s">
        <v>3060</v>
      </c>
      <c r="AF1326" t="s">
        <v>4934</v>
      </c>
      <c r="AG1326" t="s">
        <v>3309</v>
      </c>
      <c r="AH1326" t="s">
        <v>1220</v>
      </c>
      <c r="AI1326" t="s">
        <v>3074</v>
      </c>
      <c r="AJ1326" t="s">
        <v>3284</v>
      </c>
      <c r="AK1326" t="s">
        <v>3274</v>
      </c>
      <c r="AL1326" t="s">
        <v>3275</v>
      </c>
      <c r="AM1326" t="s">
        <v>3028</v>
      </c>
      <c r="AN1326" t="s">
        <v>3063</v>
      </c>
    </row>
    <row r="1327" spans="1:40" x14ac:dyDescent="0.25">
      <c r="A1327">
        <v>1025760839</v>
      </c>
      <c r="B1327">
        <v>17011</v>
      </c>
      <c r="C1327" t="s">
        <v>7340</v>
      </c>
      <c r="D1327" t="s">
        <v>5439</v>
      </c>
      <c r="E1327" s="8">
        <v>44796</v>
      </c>
      <c r="F1327" t="s">
        <v>3265</v>
      </c>
      <c r="G1327" t="s">
        <v>4024</v>
      </c>
      <c r="H1327" s="8">
        <v>45981</v>
      </c>
      <c r="I1327" s="8">
        <v>219512</v>
      </c>
      <c r="J1327" t="s">
        <v>3041</v>
      </c>
      <c r="K1327" s="8">
        <v>219512</v>
      </c>
      <c r="M1327">
        <v>220</v>
      </c>
      <c r="N1327">
        <v>100</v>
      </c>
      <c r="O1327" t="s">
        <v>4038</v>
      </c>
      <c r="P1327" t="s">
        <v>4086</v>
      </c>
      <c r="Q1327" t="s">
        <v>4027</v>
      </c>
      <c r="R1327" t="s">
        <v>7341</v>
      </c>
      <c r="S1327" t="s">
        <v>7342</v>
      </c>
      <c r="T1327" t="s">
        <v>3097</v>
      </c>
      <c r="U1327" t="s">
        <v>4049</v>
      </c>
      <c r="V1327" t="s">
        <v>4011</v>
      </c>
      <c r="W1327" t="s">
        <v>4043</v>
      </c>
      <c r="X1327" t="s">
        <v>6355</v>
      </c>
      <c r="Y1327" t="s">
        <v>6356</v>
      </c>
      <c r="Z1327" t="s">
        <v>3283</v>
      </c>
      <c r="AA1327" t="s">
        <v>4357</v>
      </c>
      <c r="AB1327" t="s">
        <v>4303</v>
      </c>
      <c r="AC1327" t="s">
        <v>4017</v>
      </c>
      <c r="AD1327" t="s">
        <v>4018</v>
      </c>
      <c r="AE1327" t="s">
        <v>4127</v>
      </c>
      <c r="AF1327" t="s">
        <v>3271</v>
      </c>
      <c r="AG1327" t="s">
        <v>3265</v>
      </c>
      <c r="AH1327" t="s">
        <v>1220</v>
      </c>
      <c r="AI1327" t="s">
        <v>3074</v>
      </c>
      <c r="AJ1327" t="s">
        <v>3284</v>
      </c>
      <c r="AK1327" t="s">
        <v>3285</v>
      </c>
      <c r="AL1327" t="s">
        <v>3275</v>
      </c>
      <c r="AM1327" t="s">
        <v>3081</v>
      </c>
      <c r="AN1327" t="s">
        <v>3063</v>
      </c>
    </row>
    <row r="1328" spans="1:40" x14ac:dyDescent="0.25">
      <c r="A1328">
        <v>10175210</v>
      </c>
      <c r="B1328">
        <v>17012</v>
      </c>
      <c r="C1328" t="s">
        <v>7336</v>
      </c>
      <c r="D1328" t="s">
        <v>5453</v>
      </c>
      <c r="E1328" s="8">
        <v>31981</v>
      </c>
      <c r="F1328" t="s">
        <v>5453</v>
      </c>
      <c r="G1328" t="s">
        <v>4024</v>
      </c>
      <c r="H1328" s="8">
        <v>45981</v>
      </c>
      <c r="I1328" s="8">
        <v>219512</v>
      </c>
      <c r="J1328" t="s">
        <v>3041</v>
      </c>
      <c r="K1328" s="8">
        <v>219512</v>
      </c>
      <c r="M1328">
        <v>220</v>
      </c>
      <c r="N1328">
        <v>100</v>
      </c>
      <c r="O1328" t="s">
        <v>4038</v>
      </c>
      <c r="P1328" t="s">
        <v>4086</v>
      </c>
      <c r="Q1328" t="s">
        <v>4027</v>
      </c>
      <c r="R1328" t="s">
        <v>7337</v>
      </c>
      <c r="S1328" t="s">
        <v>5169</v>
      </c>
      <c r="T1328" t="s">
        <v>3059</v>
      </c>
      <c r="U1328" t="s">
        <v>4387</v>
      </c>
      <c r="V1328" t="s">
        <v>4356</v>
      </c>
      <c r="W1328" t="s">
        <v>4043</v>
      </c>
      <c r="X1328" t="s">
        <v>3270</v>
      </c>
      <c r="Y1328" t="s">
        <v>4238</v>
      </c>
      <c r="Z1328" t="s">
        <v>3272</v>
      </c>
      <c r="AA1328" t="s">
        <v>4348</v>
      </c>
      <c r="AB1328" t="s">
        <v>4322</v>
      </c>
      <c r="AC1328" t="s">
        <v>4036</v>
      </c>
      <c r="AD1328" t="s">
        <v>4018</v>
      </c>
      <c r="AE1328" t="s">
        <v>3060</v>
      </c>
      <c r="AF1328" t="s">
        <v>3271</v>
      </c>
      <c r="AG1328" t="s">
        <v>3265</v>
      </c>
      <c r="AH1328" t="s">
        <v>797</v>
      </c>
      <c r="AI1328" t="s">
        <v>3048</v>
      </c>
      <c r="AJ1328" t="s">
        <v>3273</v>
      </c>
      <c r="AK1328" t="s">
        <v>3274</v>
      </c>
      <c r="AL1328" t="s">
        <v>3275</v>
      </c>
      <c r="AM1328" t="s">
        <v>3028</v>
      </c>
      <c r="AN1328" t="s">
        <v>3063</v>
      </c>
    </row>
    <row r="1329" spans="1:40" x14ac:dyDescent="0.25">
      <c r="A1329">
        <v>1128025021</v>
      </c>
      <c r="B1329">
        <v>17014</v>
      </c>
      <c r="C1329" t="s">
        <v>7338</v>
      </c>
      <c r="D1329" t="s">
        <v>5550</v>
      </c>
      <c r="E1329" s="8">
        <v>40631</v>
      </c>
      <c r="F1329" t="s">
        <v>3449</v>
      </c>
      <c r="G1329" t="s">
        <v>4024</v>
      </c>
      <c r="H1329" s="8">
        <v>45981</v>
      </c>
      <c r="I1329" s="8">
        <v>219512</v>
      </c>
      <c r="J1329" t="s">
        <v>3041</v>
      </c>
      <c r="K1329" s="8">
        <v>219512</v>
      </c>
      <c r="M1329">
        <v>220</v>
      </c>
      <c r="N1329">
        <v>100</v>
      </c>
      <c r="O1329" t="s">
        <v>4038</v>
      </c>
      <c r="P1329" t="s">
        <v>4086</v>
      </c>
      <c r="Q1329" t="s">
        <v>4046</v>
      </c>
      <c r="R1329" t="s">
        <v>7339</v>
      </c>
      <c r="S1329" t="s">
        <v>5169</v>
      </c>
      <c r="T1329" t="s">
        <v>3059</v>
      </c>
      <c r="U1329" t="s">
        <v>4114</v>
      </c>
      <c r="V1329" t="s">
        <v>4356</v>
      </c>
      <c r="W1329" t="s">
        <v>4043</v>
      </c>
      <c r="X1329" t="s">
        <v>3270</v>
      </c>
      <c r="Y1329" t="s">
        <v>4238</v>
      </c>
      <c r="Z1329" t="s">
        <v>3272</v>
      </c>
      <c r="AA1329" t="s">
        <v>4348</v>
      </c>
      <c r="AB1329" t="s">
        <v>4322</v>
      </c>
      <c r="AC1329" t="s">
        <v>4036</v>
      </c>
      <c r="AD1329" t="s">
        <v>4018</v>
      </c>
      <c r="AE1329" t="s">
        <v>3060</v>
      </c>
      <c r="AF1329" t="s">
        <v>3271</v>
      </c>
      <c r="AG1329" t="s">
        <v>3265</v>
      </c>
      <c r="AH1329" t="s">
        <v>797</v>
      </c>
      <c r="AI1329" t="s">
        <v>3048</v>
      </c>
      <c r="AJ1329" t="s">
        <v>3273</v>
      </c>
      <c r="AK1329" t="s">
        <v>3274</v>
      </c>
      <c r="AL1329" t="s">
        <v>3275</v>
      </c>
      <c r="AM1329" t="s">
        <v>3028</v>
      </c>
      <c r="AN1329" t="s">
        <v>3063</v>
      </c>
    </row>
    <row r="1330" spans="1:40" x14ac:dyDescent="0.25">
      <c r="A1330">
        <v>1110454983</v>
      </c>
      <c r="B1330">
        <v>17015</v>
      </c>
      <c r="C1330" t="s">
        <v>7345</v>
      </c>
      <c r="D1330" t="s">
        <v>3309</v>
      </c>
      <c r="E1330" s="8">
        <v>38371</v>
      </c>
      <c r="F1330" t="s">
        <v>3309</v>
      </c>
      <c r="G1330" t="s">
        <v>4024</v>
      </c>
      <c r="H1330" s="8">
        <v>45982</v>
      </c>
      <c r="I1330" s="8">
        <v>219512</v>
      </c>
      <c r="J1330" t="s">
        <v>3041</v>
      </c>
      <c r="K1330" s="8">
        <v>219512</v>
      </c>
      <c r="M1330">
        <v>220</v>
      </c>
      <c r="N1330">
        <v>100</v>
      </c>
      <c r="O1330" t="s">
        <v>4038</v>
      </c>
      <c r="P1330" t="s">
        <v>4006</v>
      </c>
      <c r="Q1330" t="s">
        <v>4076</v>
      </c>
      <c r="R1330" t="s">
        <v>7346</v>
      </c>
      <c r="S1330" t="s">
        <v>4494</v>
      </c>
      <c r="T1330" t="s">
        <v>3063</v>
      </c>
      <c r="U1330" t="s">
        <v>4438</v>
      </c>
      <c r="V1330" t="s">
        <v>4042</v>
      </c>
      <c r="W1330" t="s">
        <v>4043</v>
      </c>
      <c r="X1330" t="s">
        <v>3574</v>
      </c>
      <c r="Y1330" t="s">
        <v>4258</v>
      </c>
      <c r="Z1330" t="s">
        <v>2796</v>
      </c>
      <c r="AA1330" t="s">
        <v>4251</v>
      </c>
      <c r="AB1330" t="s">
        <v>4097</v>
      </c>
      <c r="AC1330" t="s">
        <v>4036</v>
      </c>
      <c r="AD1330" t="s">
        <v>4018</v>
      </c>
      <c r="AE1330" t="s">
        <v>3060</v>
      </c>
      <c r="AF1330" t="s">
        <v>3575</v>
      </c>
      <c r="AG1330" t="s">
        <v>3309</v>
      </c>
      <c r="AH1330" t="s">
        <v>815</v>
      </c>
      <c r="AI1330" t="s">
        <v>3074</v>
      </c>
      <c r="AJ1330" t="s">
        <v>3073</v>
      </c>
      <c r="AK1330" t="s">
        <v>3274</v>
      </c>
      <c r="AL1330" t="s">
        <v>3275</v>
      </c>
      <c r="AM1330" t="s">
        <v>3028</v>
      </c>
      <c r="AN1330" t="s">
        <v>3063</v>
      </c>
    </row>
    <row r="1331" spans="1:40" x14ac:dyDescent="0.25">
      <c r="A1331">
        <v>1011075</v>
      </c>
      <c r="B1331">
        <v>17029</v>
      </c>
      <c r="C1331" t="s">
        <v>7347</v>
      </c>
      <c r="D1331" t="s">
        <v>4004</v>
      </c>
      <c r="E1331" s="8">
        <v>44611</v>
      </c>
      <c r="F1331" t="s">
        <v>5675</v>
      </c>
      <c r="G1331" t="s">
        <v>6360</v>
      </c>
      <c r="H1331" s="8">
        <v>45982</v>
      </c>
      <c r="I1331" s="8">
        <v>219512</v>
      </c>
      <c r="J1331" t="s">
        <v>3041</v>
      </c>
      <c r="K1331" s="8">
        <v>219512</v>
      </c>
      <c r="M1331">
        <v>220</v>
      </c>
      <c r="N1331">
        <v>100</v>
      </c>
      <c r="O1331" t="s">
        <v>4067</v>
      </c>
      <c r="P1331" t="s">
        <v>4055</v>
      </c>
      <c r="Q1331" t="s">
        <v>4027</v>
      </c>
      <c r="R1331" t="s">
        <v>7348</v>
      </c>
      <c r="S1331" t="s">
        <v>6362</v>
      </c>
      <c r="T1331" t="s">
        <v>3063</v>
      </c>
      <c r="U1331" t="s">
        <v>4030</v>
      </c>
      <c r="V1331" t="s">
        <v>4011</v>
      </c>
      <c r="W1331" t="s">
        <v>4043</v>
      </c>
      <c r="X1331" t="s">
        <v>4032</v>
      </c>
      <c r="Y1331" t="s">
        <v>4033</v>
      </c>
      <c r="Z1331" t="s">
        <v>6363</v>
      </c>
      <c r="AA1331" t="s">
        <v>6364</v>
      </c>
      <c r="AB1331" t="s">
        <v>6369</v>
      </c>
      <c r="AC1331" t="s">
        <v>6366</v>
      </c>
      <c r="AD1331" t="s">
        <v>5696</v>
      </c>
      <c r="AE1331" t="s">
        <v>3060</v>
      </c>
      <c r="AF1331" t="s">
        <v>3282</v>
      </c>
      <c r="AG1331" t="s">
        <v>3258</v>
      </c>
      <c r="AH1331" t="s">
        <v>1648</v>
      </c>
      <c r="AI1331" t="s">
        <v>1648</v>
      </c>
      <c r="AJ1331" t="s">
        <v>1444</v>
      </c>
      <c r="AK1331" t="s">
        <v>3274</v>
      </c>
      <c r="AL1331" t="s">
        <v>1648</v>
      </c>
      <c r="AM1331" t="s">
        <v>3028</v>
      </c>
      <c r="AN1331" t="s">
        <v>3063</v>
      </c>
    </row>
    <row r="1332" spans="1:40" x14ac:dyDescent="0.25">
      <c r="A1332">
        <v>1022404649</v>
      </c>
      <c r="B1332">
        <v>17018</v>
      </c>
      <c r="C1332" t="s">
        <v>7352</v>
      </c>
      <c r="D1332" t="s">
        <v>4004</v>
      </c>
      <c r="E1332" s="8">
        <v>41451</v>
      </c>
      <c r="F1332" t="s">
        <v>4004</v>
      </c>
      <c r="G1332" t="s">
        <v>4024</v>
      </c>
      <c r="H1332" s="8">
        <v>45985</v>
      </c>
      <c r="I1332" s="8">
        <v>219512</v>
      </c>
      <c r="J1332" t="s">
        <v>3041</v>
      </c>
      <c r="K1332" s="8">
        <v>219512</v>
      </c>
      <c r="M1332">
        <v>220</v>
      </c>
      <c r="N1332">
        <v>100</v>
      </c>
      <c r="O1332" t="s">
        <v>4038</v>
      </c>
      <c r="P1332" t="s">
        <v>4006</v>
      </c>
      <c r="Q1332" t="s">
        <v>4046</v>
      </c>
      <c r="R1332" t="s">
        <v>7353</v>
      </c>
      <c r="S1332" t="s">
        <v>4140</v>
      </c>
      <c r="T1332" t="s">
        <v>3063</v>
      </c>
      <c r="U1332" t="s">
        <v>4063</v>
      </c>
      <c r="V1332" t="s">
        <v>4042</v>
      </c>
      <c r="W1332" t="s">
        <v>4043</v>
      </c>
      <c r="X1332" t="s">
        <v>4032</v>
      </c>
      <c r="Y1332" t="s">
        <v>4033</v>
      </c>
      <c r="Z1332" t="s">
        <v>4057</v>
      </c>
      <c r="AA1332" t="s">
        <v>4058</v>
      </c>
      <c r="AB1332" t="s">
        <v>4059</v>
      </c>
      <c r="AC1332" t="s">
        <v>4036</v>
      </c>
      <c r="AD1332" t="s">
        <v>4018</v>
      </c>
      <c r="AE1332" t="s">
        <v>3060</v>
      </c>
      <c r="AF1332" t="s">
        <v>3282</v>
      </c>
      <c r="AG1332" t="s">
        <v>3258</v>
      </c>
      <c r="AH1332" t="s">
        <v>4060</v>
      </c>
      <c r="AI1332" t="s">
        <v>3074</v>
      </c>
      <c r="AJ1332" t="s">
        <v>3306</v>
      </c>
      <c r="AK1332" t="s">
        <v>3274</v>
      </c>
      <c r="AL1332" t="s">
        <v>3275</v>
      </c>
      <c r="AM1332" t="s">
        <v>3028</v>
      </c>
      <c r="AN1332" t="s">
        <v>3063</v>
      </c>
    </row>
    <row r="1333" spans="1:40" x14ac:dyDescent="0.25">
      <c r="A1333">
        <v>1000986837</v>
      </c>
      <c r="B1333">
        <v>17022</v>
      </c>
      <c r="C1333" t="s">
        <v>7349</v>
      </c>
      <c r="D1333" t="s">
        <v>4004</v>
      </c>
      <c r="E1333" s="8">
        <v>43067</v>
      </c>
      <c r="F1333" t="s">
        <v>4004</v>
      </c>
      <c r="G1333" t="s">
        <v>4024</v>
      </c>
      <c r="H1333" s="8">
        <v>45985</v>
      </c>
      <c r="I1333" s="8">
        <v>219512</v>
      </c>
      <c r="J1333" t="s">
        <v>3041</v>
      </c>
      <c r="K1333" s="8">
        <v>219512</v>
      </c>
      <c r="M1333">
        <v>220</v>
      </c>
      <c r="N1333">
        <v>100</v>
      </c>
      <c r="O1333" t="s">
        <v>4038</v>
      </c>
      <c r="P1333" t="s">
        <v>4039</v>
      </c>
      <c r="Q1333" t="s">
        <v>4027</v>
      </c>
      <c r="R1333" t="s">
        <v>7350</v>
      </c>
      <c r="S1333" t="s">
        <v>4989</v>
      </c>
      <c r="T1333" t="s">
        <v>3059</v>
      </c>
      <c r="U1333" t="s">
        <v>4063</v>
      </c>
      <c r="V1333" t="s">
        <v>4356</v>
      </c>
      <c r="W1333" t="s">
        <v>4043</v>
      </c>
      <c r="X1333" t="s">
        <v>4032</v>
      </c>
      <c r="Y1333" t="s">
        <v>4033</v>
      </c>
      <c r="Z1333" t="s">
        <v>3283</v>
      </c>
      <c r="AA1333" t="s">
        <v>4357</v>
      </c>
      <c r="AB1333" t="s">
        <v>4303</v>
      </c>
      <c r="AC1333" t="s">
        <v>4036</v>
      </c>
      <c r="AD1333" t="s">
        <v>4018</v>
      </c>
      <c r="AE1333" t="s">
        <v>3060</v>
      </c>
      <c r="AF1333" t="s">
        <v>3282</v>
      </c>
      <c r="AG1333" t="s">
        <v>3258</v>
      </c>
      <c r="AH1333" t="s">
        <v>1220</v>
      </c>
      <c r="AI1333" t="s">
        <v>3074</v>
      </c>
      <c r="AJ1333" t="s">
        <v>3284</v>
      </c>
      <c r="AK1333" t="s">
        <v>3274</v>
      </c>
      <c r="AL1333" t="s">
        <v>3275</v>
      </c>
      <c r="AM1333" t="s">
        <v>3028</v>
      </c>
      <c r="AN1333" t="s">
        <v>3063</v>
      </c>
    </row>
    <row r="1334" spans="1:40" x14ac:dyDescent="0.25">
      <c r="A1334">
        <v>1001094346</v>
      </c>
      <c r="B1334">
        <v>17023</v>
      </c>
      <c r="C1334" t="s">
        <v>7351</v>
      </c>
      <c r="D1334" t="s">
        <v>4004</v>
      </c>
      <c r="E1334" s="8">
        <v>44169</v>
      </c>
      <c r="F1334" t="s">
        <v>4004</v>
      </c>
      <c r="G1334" t="s">
        <v>4024</v>
      </c>
      <c r="H1334" s="8">
        <v>45985</v>
      </c>
      <c r="I1334" s="8">
        <v>219512</v>
      </c>
      <c r="J1334" t="s">
        <v>3041</v>
      </c>
      <c r="K1334" s="8">
        <v>219512</v>
      </c>
      <c r="M1334">
        <v>220</v>
      </c>
      <c r="N1334">
        <v>100</v>
      </c>
      <c r="O1334" t="s">
        <v>4038</v>
      </c>
      <c r="P1334" t="s">
        <v>4026</v>
      </c>
      <c r="Q1334" t="s">
        <v>4147</v>
      </c>
      <c r="R1334" t="s">
        <v>10491</v>
      </c>
      <c r="S1334" t="s">
        <v>4475</v>
      </c>
      <c r="T1334" t="s">
        <v>3059</v>
      </c>
      <c r="U1334" t="s">
        <v>4063</v>
      </c>
      <c r="V1334" t="s">
        <v>4356</v>
      </c>
      <c r="W1334" t="s">
        <v>4043</v>
      </c>
      <c r="X1334" t="s">
        <v>4032</v>
      </c>
      <c r="Y1334" t="s">
        <v>4033</v>
      </c>
      <c r="Z1334" t="s">
        <v>3283</v>
      </c>
      <c r="AA1334" t="s">
        <v>4357</v>
      </c>
      <c r="AB1334" t="s">
        <v>4303</v>
      </c>
      <c r="AC1334" t="s">
        <v>4036</v>
      </c>
      <c r="AD1334" t="s">
        <v>4018</v>
      </c>
      <c r="AE1334" t="s">
        <v>3060</v>
      </c>
      <c r="AF1334" t="s">
        <v>3282</v>
      </c>
      <c r="AG1334" t="s">
        <v>3258</v>
      </c>
      <c r="AH1334" t="s">
        <v>1220</v>
      </c>
      <c r="AI1334" t="s">
        <v>3074</v>
      </c>
      <c r="AJ1334" t="s">
        <v>3284</v>
      </c>
      <c r="AK1334" t="s">
        <v>3274</v>
      </c>
      <c r="AL1334" t="s">
        <v>3275</v>
      </c>
      <c r="AM1334" t="s">
        <v>3028</v>
      </c>
      <c r="AN1334" t="s">
        <v>3063</v>
      </c>
    </row>
    <row r="1335" spans="1:40" x14ac:dyDescent="0.25">
      <c r="A1335">
        <v>1000986820</v>
      </c>
      <c r="B1335">
        <v>17031</v>
      </c>
      <c r="C1335" t="s">
        <v>7356</v>
      </c>
      <c r="D1335" t="s">
        <v>4004</v>
      </c>
      <c r="E1335" s="8">
        <v>43144</v>
      </c>
      <c r="F1335" t="s">
        <v>4004</v>
      </c>
      <c r="G1335" t="s">
        <v>4024</v>
      </c>
      <c r="H1335" s="8">
        <v>45986</v>
      </c>
      <c r="I1335" s="8">
        <v>219512</v>
      </c>
      <c r="J1335" t="s">
        <v>3041</v>
      </c>
      <c r="K1335" s="8">
        <v>219512</v>
      </c>
      <c r="M1335">
        <v>220</v>
      </c>
      <c r="N1335">
        <v>100</v>
      </c>
      <c r="O1335" t="s">
        <v>4038</v>
      </c>
      <c r="P1335" t="s">
        <v>4055</v>
      </c>
      <c r="Q1335" t="s">
        <v>4046</v>
      </c>
      <c r="R1335" t="s">
        <v>7357</v>
      </c>
      <c r="S1335" t="s">
        <v>4140</v>
      </c>
      <c r="T1335" t="s">
        <v>3063</v>
      </c>
      <c r="U1335" t="s">
        <v>4063</v>
      </c>
      <c r="V1335" t="s">
        <v>4042</v>
      </c>
      <c r="W1335" t="s">
        <v>4043</v>
      </c>
      <c r="X1335" t="s">
        <v>4032</v>
      </c>
      <c r="Y1335" t="s">
        <v>4033</v>
      </c>
      <c r="Z1335" t="s">
        <v>3958</v>
      </c>
      <c r="AA1335" t="s">
        <v>4034</v>
      </c>
      <c r="AB1335" t="s">
        <v>4044</v>
      </c>
      <c r="AC1335" t="s">
        <v>4036</v>
      </c>
      <c r="AD1335" t="s">
        <v>4018</v>
      </c>
      <c r="AE1335" t="s">
        <v>3060</v>
      </c>
      <c r="AF1335" t="s">
        <v>3282</v>
      </c>
      <c r="AG1335" t="s">
        <v>3258</v>
      </c>
      <c r="AH1335" t="s">
        <v>2500</v>
      </c>
      <c r="AI1335" t="s">
        <v>3074</v>
      </c>
      <c r="AJ1335" t="s">
        <v>3959</v>
      </c>
      <c r="AK1335" t="s">
        <v>3274</v>
      </c>
      <c r="AL1335" t="s">
        <v>3275</v>
      </c>
      <c r="AM1335" t="s">
        <v>3028</v>
      </c>
      <c r="AN1335" t="s">
        <v>3063</v>
      </c>
    </row>
    <row r="1336" spans="1:40" x14ac:dyDescent="0.25">
      <c r="A1336">
        <v>1031180497</v>
      </c>
      <c r="B1336">
        <v>17032</v>
      </c>
      <c r="C1336" t="s">
        <v>7354</v>
      </c>
      <c r="D1336" t="s">
        <v>4004</v>
      </c>
      <c r="E1336" s="8">
        <v>42880</v>
      </c>
      <c r="F1336" t="s">
        <v>4004</v>
      </c>
      <c r="G1336" t="s">
        <v>4024</v>
      </c>
      <c r="H1336" s="8">
        <v>45986</v>
      </c>
      <c r="I1336" s="8">
        <v>219512</v>
      </c>
      <c r="J1336" t="s">
        <v>3041</v>
      </c>
      <c r="K1336" s="8">
        <v>219512</v>
      </c>
      <c r="M1336">
        <v>220</v>
      </c>
      <c r="N1336">
        <v>100</v>
      </c>
      <c r="O1336" t="s">
        <v>4038</v>
      </c>
      <c r="P1336" t="s">
        <v>4026</v>
      </c>
      <c r="Q1336" t="s">
        <v>4027</v>
      </c>
      <c r="R1336" t="s">
        <v>7355</v>
      </c>
      <c r="S1336" t="s">
        <v>4140</v>
      </c>
      <c r="T1336" t="s">
        <v>3063</v>
      </c>
      <c r="U1336" t="s">
        <v>4063</v>
      </c>
      <c r="V1336" t="s">
        <v>4042</v>
      </c>
      <c r="W1336" t="s">
        <v>4043</v>
      </c>
      <c r="X1336" t="s">
        <v>4032</v>
      </c>
      <c r="Y1336" t="s">
        <v>4033</v>
      </c>
      <c r="Z1336" t="s">
        <v>3958</v>
      </c>
      <c r="AA1336" t="s">
        <v>4034</v>
      </c>
      <c r="AB1336" t="s">
        <v>4044</v>
      </c>
      <c r="AC1336" t="s">
        <v>4036</v>
      </c>
      <c r="AD1336" t="s">
        <v>4018</v>
      </c>
      <c r="AE1336" t="s">
        <v>3060</v>
      </c>
      <c r="AF1336" t="s">
        <v>3282</v>
      </c>
      <c r="AG1336" t="s">
        <v>3258</v>
      </c>
      <c r="AH1336" t="s">
        <v>2500</v>
      </c>
      <c r="AI1336" t="s">
        <v>3074</v>
      </c>
      <c r="AJ1336" t="s">
        <v>3959</v>
      </c>
      <c r="AK1336" t="s">
        <v>3274</v>
      </c>
      <c r="AL1336" t="s">
        <v>3275</v>
      </c>
      <c r="AM1336" t="s">
        <v>3028</v>
      </c>
      <c r="AN1336" t="s">
        <v>3063</v>
      </c>
    </row>
    <row r="1337" spans="1:40" x14ac:dyDescent="0.25">
      <c r="A1337">
        <v>1024514914</v>
      </c>
      <c r="B1337">
        <v>17033</v>
      </c>
      <c r="C1337" t="s">
        <v>7358</v>
      </c>
      <c r="D1337" t="s">
        <v>4004</v>
      </c>
      <c r="E1337" s="8">
        <v>39881</v>
      </c>
      <c r="F1337" t="s">
        <v>4004</v>
      </c>
      <c r="G1337" t="s">
        <v>4024</v>
      </c>
      <c r="H1337" s="8">
        <v>45986</v>
      </c>
      <c r="I1337" s="8">
        <v>219512</v>
      </c>
      <c r="J1337" t="s">
        <v>3041</v>
      </c>
      <c r="K1337" s="8">
        <v>219512</v>
      </c>
      <c r="M1337">
        <v>220</v>
      </c>
      <c r="N1337">
        <v>100</v>
      </c>
      <c r="O1337" t="s">
        <v>4038</v>
      </c>
      <c r="P1337" t="s">
        <v>4026</v>
      </c>
      <c r="Q1337" t="s">
        <v>4027</v>
      </c>
      <c r="R1337" t="s">
        <v>7359</v>
      </c>
      <c r="S1337" t="s">
        <v>4140</v>
      </c>
      <c r="T1337" t="s">
        <v>3063</v>
      </c>
      <c r="U1337" t="s">
        <v>4063</v>
      </c>
      <c r="V1337" t="s">
        <v>4042</v>
      </c>
      <c r="W1337" t="s">
        <v>4043</v>
      </c>
      <c r="X1337" t="s">
        <v>4032</v>
      </c>
      <c r="Y1337" t="s">
        <v>4033</v>
      </c>
      <c r="Z1337" t="s">
        <v>3958</v>
      </c>
      <c r="AA1337" t="s">
        <v>4034</v>
      </c>
      <c r="AB1337" t="s">
        <v>4044</v>
      </c>
      <c r="AC1337" t="s">
        <v>4036</v>
      </c>
      <c r="AD1337" t="s">
        <v>4018</v>
      </c>
      <c r="AE1337" t="s">
        <v>3060</v>
      </c>
      <c r="AF1337" t="s">
        <v>3282</v>
      </c>
      <c r="AG1337" t="s">
        <v>3258</v>
      </c>
      <c r="AH1337" t="s">
        <v>2500</v>
      </c>
      <c r="AI1337" t="s">
        <v>3074</v>
      </c>
      <c r="AJ1337" t="s">
        <v>3959</v>
      </c>
      <c r="AK1337" t="s">
        <v>3274</v>
      </c>
      <c r="AL1337" t="s">
        <v>3275</v>
      </c>
      <c r="AM1337" t="s">
        <v>3028</v>
      </c>
      <c r="AN1337" t="s">
        <v>3063</v>
      </c>
    </row>
    <row r="1338" spans="1:40" x14ac:dyDescent="0.25">
      <c r="A1338">
        <v>1024476958</v>
      </c>
      <c r="B1338">
        <v>17034</v>
      </c>
      <c r="C1338" t="s">
        <v>7360</v>
      </c>
      <c r="D1338" t="s">
        <v>4004</v>
      </c>
      <c r="E1338" s="8">
        <v>38651</v>
      </c>
      <c r="F1338" t="s">
        <v>4004</v>
      </c>
      <c r="G1338" t="s">
        <v>4024</v>
      </c>
      <c r="H1338" s="8">
        <v>45986</v>
      </c>
      <c r="I1338" s="8">
        <v>219512</v>
      </c>
      <c r="J1338" t="s">
        <v>3041</v>
      </c>
      <c r="K1338" s="8">
        <v>219512</v>
      </c>
      <c r="M1338">
        <v>220</v>
      </c>
      <c r="N1338">
        <v>100</v>
      </c>
      <c r="O1338" t="s">
        <v>4038</v>
      </c>
      <c r="P1338" t="s">
        <v>4039</v>
      </c>
      <c r="Q1338" t="s">
        <v>4007</v>
      </c>
      <c r="R1338" t="s">
        <v>7361</v>
      </c>
      <c r="S1338" t="s">
        <v>4140</v>
      </c>
      <c r="T1338" t="s">
        <v>3063</v>
      </c>
      <c r="U1338" t="s">
        <v>4063</v>
      </c>
      <c r="V1338" t="s">
        <v>4042</v>
      </c>
      <c r="W1338" t="s">
        <v>4043</v>
      </c>
      <c r="X1338" t="s">
        <v>4032</v>
      </c>
      <c r="Y1338" t="s">
        <v>4033</v>
      </c>
      <c r="Z1338" t="s">
        <v>3958</v>
      </c>
      <c r="AA1338" t="s">
        <v>4034</v>
      </c>
      <c r="AB1338" t="s">
        <v>4044</v>
      </c>
      <c r="AC1338" t="s">
        <v>4036</v>
      </c>
      <c r="AD1338" t="s">
        <v>4018</v>
      </c>
      <c r="AE1338" t="s">
        <v>3060</v>
      </c>
      <c r="AF1338" t="s">
        <v>3282</v>
      </c>
      <c r="AG1338" t="s">
        <v>3258</v>
      </c>
      <c r="AH1338" t="s">
        <v>2500</v>
      </c>
      <c r="AI1338" t="s">
        <v>3074</v>
      </c>
      <c r="AJ1338" t="s">
        <v>3959</v>
      </c>
      <c r="AK1338" t="s">
        <v>3274</v>
      </c>
      <c r="AL1338" t="s">
        <v>3275</v>
      </c>
      <c r="AM1338" t="s">
        <v>3028</v>
      </c>
      <c r="AN1338" t="s">
        <v>3063</v>
      </c>
    </row>
    <row r="1339" spans="1:40" x14ac:dyDescent="0.25">
      <c r="A1339">
        <v>1032496236</v>
      </c>
      <c r="B1339">
        <v>17035</v>
      </c>
      <c r="C1339" t="s">
        <v>7362</v>
      </c>
      <c r="D1339" t="s">
        <v>4004</v>
      </c>
      <c r="E1339" s="8">
        <v>42415</v>
      </c>
      <c r="F1339" t="s">
        <v>4004</v>
      </c>
      <c r="G1339" t="s">
        <v>4024</v>
      </c>
      <c r="H1339" s="8">
        <v>45986</v>
      </c>
      <c r="I1339" s="8">
        <v>219512</v>
      </c>
      <c r="J1339" t="s">
        <v>3041</v>
      </c>
      <c r="K1339" s="8">
        <v>219512</v>
      </c>
      <c r="M1339">
        <v>220</v>
      </c>
      <c r="N1339">
        <v>100</v>
      </c>
      <c r="O1339" t="s">
        <v>4038</v>
      </c>
      <c r="P1339" t="s">
        <v>4039</v>
      </c>
      <c r="Q1339" t="s">
        <v>4027</v>
      </c>
      <c r="R1339" t="s">
        <v>7363</v>
      </c>
      <c r="S1339" t="s">
        <v>4140</v>
      </c>
      <c r="T1339" t="s">
        <v>3063</v>
      </c>
      <c r="U1339" t="s">
        <v>4063</v>
      </c>
      <c r="V1339" t="s">
        <v>4042</v>
      </c>
      <c r="W1339" t="s">
        <v>4043</v>
      </c>
      <c r="X1339" t="s">
        <v>4032</v>
      </c>
      <c r="Y1339" t="s">
        <v>4033</v>
      </c>
      <c r="Z1339" t="s">
        <v>3958</v>
      </c>
      <c r="AA1339" t="s">
        <v>4034</v>
      </c>
      <c r="AB1339" t="s">
        <v>4044</v>
      </c>
      <c r="AC1339" t="s">
        <v>4036</v>
      </c>
      <c r="AD1339" t="s">
        <v>4018</v>
      </c>
      <c r="AE1339" t="s">
        <v>3060</v>
      </c>
      <c r="AF1339" t="s">
        <v>3282</v>
      </c>
      <c r="AG1339" t="s">
        <v>3258</v>
      </c>
      <c r="AH1339" t="s">
        <v>2500</v>
      </c>
      <c r="AI1339" t="s">
        <v>3074</v>
      </c>
      <c r="AJ1339" t="s">
        <v>3959</v>
      </c>
      <c r="AK1339" t="s">
        <v>3274</v>
      </c>
      <c r="AL1339" t="s">
        <v>3275</v>
      </c>
      <c r="AM1339" t="s">
        <v>3028</v>
      </c>
      <c r="AN1339" t="s">
        <v>3063</v>
      </c>
    </row>
    <row r="1340" spans="1:40" x14ac:dyDescent="0.25">
      <c r="A1340">
        <v>1033744799</v>
      </c>
      <c r="B1340">
        <v>17036</v>
      </c>
      <c r="C1340" t="s">
        <v>7366</v>
      </c>
      <c r="D1340" t="s">
        <v>4004</v>
      </c>
      <c r="E1340" s="8">
        <v>40322</v>
      </c>
      <c r="F1340" t="s">
        <v>4004</v>
      </c>
      <c r="G1340" t="s">
        <v>4024</v>
      </c>
      <c r="H1340" s="8">
        <v>45986</v>
      </c>
      <c r="I1340" s="8">
        <v>219512</v>
      </c>
      <c r="J1340" t="s">
        <v>3041</v>
      </c>
      <c r="K1340" s="8">
        <v>219512</v>
      </c>
      <c r="M1340">
        <v>220</v>
      </c>
      <c r="N1340">
        <v>100</v>
      </c>
      <c r="O1340" t="s">
        <v>4038</v>
      </c>
      <c r="P1340" t="s">
        <v>4055</v>
      </c>
      <c r="Q1340" t="s">
        <v>4027</v>
      </c>
      <c r="R1340" t="s">
        <v>7367</v>
      </c>
      <c r="S1340" t="s">
        <v>4140</v>
      </c>
      <c r="T1340" t="s">
        <v>3063</v>
      </c>
      <c r="U1340" t="s">
        <v>4063</v>
      </c>
      <c r="V1340" t="s">
        <v>4042</v>
      </c>
      <c r="W1340" t="s">
        <v>4043</v>
      </c>
      <c r="X1340" t="s">
        <v>4032</v>
      </c>
      <c r="Y1340" t="s">
        <v>4033</v>
      </c>
      <c r="Z1340" t="s">
        <v>3958</v>
      </c>
      <c r="AA1340" t="s">
        <v>4034</v>
      </c>
      <c r="AB1340" t="s">
        <v>4044</v>
      </c>
      <c r="AC1340" t="s">
        <v>4036</v>
      </c>
      <c r="AD1340" t="s">
        <v>4018</v>
      </c>
      <c r="AE1340" t="s">
        <v>3060</v>
      </c>
      <c r="AF1340" t="s">
        <v>3282</v>
      </c>
      <c r="AG1340" t="s">
        <v>3258</v>
      </c>
      <c r="AH1340" t="s">
        <v>2500</v>
      </c>
      <c r="AI1340" t="s">
        <v>3074</v>
      </c>
      <c r="AJ1340" t="s">
        <v>3959</v>
      </c>
      <c r="AK1340" t="s">
        <v>3274</v>
      </c>
      <c r="AL1340" t="s">
        <v>3275</v>
      </c>
      <c r="AM1340" t="s">
        <v>3028</v>
      </c>
      <c r="AN1340" t="s">
        <v>3063</v>
      </c>
    </row>
    <row r="1341" spans="1:40" x14ac:dyDescent="0.25">
      <c r="A1341">
        <v>1031149537</v>
      </c>
      <c r="B1341">
        <v>17037</v>
      </c>
      <c r="C1341" t="s">
        <v>7364</v>
      </c>
      <c r="D1341" t="s">
        <v>4004</v>
      </c>
      <c r="E1341" s="8">
        <v>40848</v>
      </c>
      <c r="F1341" t="s">
        <v>4004</v>
      </c>
      <c r="G1341" t="s">
        <v>4024</v>
      </c>
      <c r="H1341" s="8">
        <v>45986</v>
      </c>
      <c r="I1341" s="8">
        <v>219512</v>
      </c>
      <c r="J1341" t="s">
        <v>3041</v>
      </c>
      <c r="K1341" s="8">
        <v>219512</v>
      </c>
      <c r="M1341">
        <v>220</v>
      </c>
      <c r="N1341">
        <v>100</v>
      </c>
      <c r="O1341" t="s">
        <v>4038</v>
      </c>
      <c r="P1341" t="s">
        <v>4039</v>
      </c>
      <c r="Q1341" t="s">
        <v>4027</v>
      </c>
      <c r="R1341" t="s">
        <v>7365</v>
      </c>
      <c r="S1341" t="s">
        <v>4140</v>
      </c>
      <c r="T1341" t="s">
        <v>3063</v>
      </c>
      <c r="U1341" t="s">
        <v>4063</v>
      </c>
      <c r="V1341" t="s">
        <v>4042</v>
      </c>
      <c r="W1341" t="s">
        <v>4043</v>
      </c>
      <c r="X1341" t="s">
        <v>4032</v>
      </c>
      <c r="Y1341" t="s">
        <v>4033</v>
      </c>
      <c r="Z1341" t="s">
        <v>3958</v>
      </c>
      <c r="AA1341" t="s">
        <v>4034</v>
      </c>
      <c r="AB1341" t="s">
        <v>4044</v>
      </c>
      <c r="AC1341" t="s">
        <v>4036</v>
      </c>
      <c r="AD1341" t="s">
        <v>4018</v>
      </c>
      <c r="AE1341" t="s">
        <v>3060</v>
      </c>
      <c r="AF1341" t="s">
        <v>3282</v>
      </c>
      <c r="AG1341" t="s">
        <v>3258</v>
      </c>
      <c r="AH1341" t="s">
        <v>2500</v>
      </c>
      <c r="AI1341" t="s">
        <v>3074</v>
      </c>
      <c r="AJ1341" t="s">
        <v>3959</v>
      </c>
      <c r="AK1341" t="s">
        <v>3274</v>
      </c>
      <c r="AL1341" t="s">
        <v>3275</v>
      </c>
      <c r="AM1341" t="s">
        <v>3028</v>
      </c>
      <c r="AN1341" t="s">
        <v>3063</v>
      </c>
    </row>
    <row r="1342" spans="1:40" x14ac:dyDescent="0.25">
      <c r="A1342">
        <v>1073606125</v>
      </c>
      <c r="B1342">
        <v>17045</v>
      </c>
      <c r="C1342" t="s">
        <v>7370</v>
      </c>
      <c r="D1342" t="s">
        <v>3298</v>
      </c>
      <c r="E1342" s="8">
        <v>41143</v>
      </c>
      <c r="F1342" t="s">
        <v>3298</v>
      </c>
      <c r="G1342" t="s">
        <v>4024</v>
      </c>
      <c r="H1342" s="8">
        <v>45987</v>
      </c>
      <c r="I1342" s="8">
        <v>46259</v>
      </c>
      <c r="J1342" t="s">
        <v>3041</v>
      </c>
      <c r="K1342" s="8">
        <v>219512</v>
      </c>
      <c r="M1342">
        <v>220</v>
      </c>
      <c r="N1342">
        <v>100</v>
      </c>
      <c r="O1342" t="s">
        <v>4038</v>
      </c>
      <c r="P1342" t="s">
        <v>4142</v>
      </c>
      <c r="Q1342" t="s">
        <v>4027</v>
      </c>
      <c r="R1342" t="s">
        <v>7371</v>
      </c>
      <c r="S1342" t="s">
        <v>4140</v>
      </c>
      <c r="T1342" t="s">
        <v>3063</v>
      </c>
      <c r="U1342" t="s">
        <v>4114</v>
      </c>
      <c r="V1342" t="s">
        <v>4042</v>
      </c>
      <c r="W1342" t="s">
        <v>4190</v>
      </c>
      <c r="X1342" t="s">
        <v>3303</v>
      </c>
      <c r="Y1342" t="s">
        <v>4115</v>
      </c>
      <c r="Z1342" t="s">
        <v>3305</v>
      </c>
      <c r="AA1342" t="s">
        <v>4096</v>
      </c>
      <c r="AB1342" t="s">
        <v>4118</v>
      </c>
      <c r="AC1342" t="s">
        <v>4036</v>
      </c>
      <c r="AD1342" t="s">
        <v>4018</v>
      </c>
      <c r="AE1342" t="s">
        <v>3060</v>
      </c>
      <c r="AF1342" t="s">
        <v>3304</v>
      </c>
      <c r="AG1342" t="s">
        <v>3298</v>
      </c>
      <c r="AH1342" t="s">
        <v>815</v>
      </c>
      <c r="AI1342" t="s">
        <v>3074</v>
      </c>
      <c r="AJ1342" t="s">
        <v>3306</v>
      </c>
      <c r="AK1342" t="s">
        <v>3274</v>
      </c>
      <c r="AL1342" t="s">
        <v>3275</v>
      </c>
      <c r="AM1342" t="s">
        <v>3028</v>
      </c>
      <c r="AN1342" t="s">
        <v>3063</v>
      </c>
    </row>
    <row r="1343" spans="1:40" x14ac:dyDescent="0.25">
      <c r="A1343">
        <v>1143949953</v>
      </c>
      <c r="B1343">
        <v>17050</v>
      </c>
      <c r="C1343" t="s">
        <v>7372</v>
      </c>
      <c r="D1343" t="s">
        <v>3298</v>
      </c>
      <c r="E1343" s="8">
        <v>40430</v>
      </c>
      <c r="F1343" t="s">
        <v>3298</v>
      </c>
      <c r="G1343" t="s">
        <v>4024</v>
      </c>
      <c r="H1343" s="8">
        <v>45987</v>
      </c>
      <c r="I1343" s="8">
        <v>46259</v>
      </c>
      <c r="J1343" t="s">
        <v>3041</v>
      </c>
      <c r="K1343" s="8">
        <v>219512</v>
      </c>
      <c r="M1343">
        <v>220</v>
      </c>
      <c r="N1343">
        <v>100</v>
      </c>
      <c r="O1343" t="s">
        <v>4038</v>
      </c>
      <c r="P1343" t="s">
        <v>4142</v>
      </c>
      <c r="Q1343" t="s">
        <v>4027</v>
      </c>
      <c r="R1343" t="s">
        <v>7373</v>
      </c>
      <c r="S1343" t="s">
        <v>4140</v>
      </c>
      <c r="T1343" t="s">
        <v>3063</v>
      </c>
      <c r="U1343" t="s">
        <v>4114</v>
      </c>
      <c r="V1343" t="s">
        <v>4042</v>
      </c>
      <c r="W1343" t="s">
        <v>4190</v>
      </c>
      <c r="X1343" t="s">
        <v>3303</v>
      </c>
      <c r="Y1343" t="s">
        <v>4115</v>
      </c>
      <c r="Z1343" t="s">
        <v>3305</v>
      </c>
      <c r="AA1343" t="s">
        <v>4096</v>
      </c>
      <c r="AB1343" t="s">
        <v>4118</v>
      </c>
      <c r="AC1343" t="s">
        <v>4036</v>
      </c>
      <c r="AD1343" t="s">
        <v>4018</v>
      </c>
      <c r="AE1343" t="s">
        <v>3060</v>
      </c>
      <c r="AF1343" t="s">
        <v>3304</v>
      </c>
      <c r="AG1343" t="s">
        <v>3298</v>
      </c>
      <c r="AH1343" t="s">
        <v>815</v>
      </c>
      <c r="AI1343" t="s">
        <v>3074</v>
      </c>
      <c r="AJ1343" t="s">
        <v>3306</v>
      </c>
      <c r="AK1343" t="s">
        <v>3274</v>
      </c>
      <c r="AL1343" t="s">
        <v>3275</v>
      </c>
      <c r="AM1343" t="s">
        <v>3028</v>
      </c>
      <c r="AN1343" t="s">
        <v>3063</v>
      </c>
    </row>
    <row r="1344" spans="1:40" x14ac:dyDescent="0.25">
      <c r="A1344">
        <v>94073621</v>
      </c>
      <c r="B1344">
        <v>17051</v>
      </c>
      <c r="C1344" t="s">
        <v>7368</v>
      </c>
      <c r="D1344" t="s">
        <v>3298</v>
      </c>
      <c r="E1344" s="8">
        <v>37180</v>
      </c>
      <c r="F1344" t="s">
        <v>3298</v>
      </c>
      <c r="G1344" t="s">
        <v>4024</v>
      </c>
      <c r="H1344" s="8">
        <v>45987</v>
      </c>
      <c r="I1344" s="8">
        <v>46259</v>
      </c>
      <c r="J1344" t="s">
        <v>3041</v>
      </c>
      <c r="K1344" s="8">
        <v>219512</v>
      </c>
      <c r="M1344">
        <v>220</v>
      </c>
      <c r="N1344">
        <v>100</v>
      </c>
      <c r="O1344" t="s">
        <v>4038</v>
      </c>
      <c r="P1344" t="s">
        <v>4142</v>
      </c>
      <c r="Q1344" t="s">
        <v>4046</v>
      </c>
      <c r="R1344" t="s">
        <v>7369</v>
      </c>
      <c r="S1344" t="s">
        <v>4140</v>
      </c>
      <c r="T1344" t="s">
        <v>3063</v>
      </c>
      <c r="U1344" t="s">
        <v>4114</v>
      </c>
      <c r="V1344" t="s">
        <v>4042</v>
      </c>
      <c r="W1344" t="s">
        <v>4190</v>
      </c>
      <c r="X1344" t="s">
        <v>3303</v>
      </c>
      <c r="Y1344" t="s">
        <v>4115</v>
      </c>
      <c r="Z1344" t="s">
        <v>3305</v>
      </c>
      <c r="AA1344" t="s">
        <v>4096</v>
      </c>
      <c r="AB1344" t="s">
        <v>4118</v>
      </c>
      <c r="AC1344" t="s">
        <v>4036</v>
      </c>
      <c r="AD1344" t="s">
        <v>4018</v>
      </c>
      <c r="AE1344" t="s">
        <v>3060</v>
      </c>
      <c r="AF1344" t="s">
        <v>3304</v>
      </c>
      <c r="AG1344" t="s">
        <v>3298</v>
      </c>
      <c r="AH1344" t="s">
        <v>815</v>
      </c>
      <c r="AI1344" t="s">
        <v>3074</v>
      </c>
      <c r="AJ1344" t="s">
        <v>3306</v>
      </c>
      <c r="AK1344" t="s">
        <v>3274</v>
      </c>
      <c r="AL1344" t="s">
        <v>3275</v>
      </c>
      <c r="AM1344" t="s">
        <v>3028</v>
      </c>
      <c r="AN1344" t="s">
        <v>3063</v>
      </c>
    </row>
    <row r="1345" spans="1:40" x14ac:dyDescent="0.25">
      <c r="A1345">
        <v>1006320413</v>
      </c>
      <c r="B1345">
        <v>17054</v>
      </c>
      <c r="C1345" t="s">
        <v>7374</v>
      </c>
      <c r="D1345" t="s">
        <v>3298</v>
      </c>
      <c r="E1345" s="8">
        <v>44363</v>
      </c>
      <c r="F1345" t="s">
        <v>3440</v>
      </c>
      <c r="G1345" t="s">
        <v>4024</v>
      </c>
      <c r="H1345" s="8">
        <v>45988</v>
      </c>
      <c r="I1345" s="8">
        <v>219512</v>
      </c>
      <c r="J1345" t="s">
        <v>3041</v>
      </c>
      <c r="K1345" s="8">
        <v>219512</v>
      </c>
      <c r="M1345">
        <v>220</v>
      </c>
      <c r="N1345">
        <v>100</v>
      </c>
      <c r="O1345" t="s">
        <v>4038</v>
      </c>
      <c r="P1345" t="s">
        <v>4086</v>
      </c>
      <c r="Q1345" t="s">
        <v>4027</v>
      </c>
      <c r="R1345" t="s">
        <v>7375</v>
      </c>
      <c r="S1345" t="s">
        <v>4041</v>
      </c>
      <c r="T1345" t="s">
        <v>3063</v>
      </c>
      <c r="U1345" t="s">
        <v>4114</v>
      </c>
      <c r="V1345" t="s">
        <v>4042</v>
      </c>
      <c r="W1345" t="s">
        <v>4043</v>
      </c>
      <c r="X1345" t="s">
        <v>4529</v>
      </c>
      <c r="Y1345" t="s">
        <v>4530</v>
      </c>
      <c r="Z1345" t="s">
        <v>3305</v>
      </c>
      <c r="AA1345" t="s">
        <v>4096</v>
      </c>
      <c r="AB1345" t="s">
        <v>4118</v>
      </c>
      <c r="AC1345" t="s">
        <v>4036</v>
      </c>
      <c r="AD1345" t="s">
        <v>4018</v>
      </c>
      <c r="AE1345" t="s">
        <v>3060</v>
      </c>
      <c r="AF1345" t="s">
        <v>3304</v>
      </c>
      <c r="AG1345" t="s">
        <v>3440</v>
      </c>
      <c r="AH1345" t="s">
        <v>815</v>
      </c>
      <c r="AI1345" t="s">
        <v>3074</v>
      </c>
      <c r="AJ1345" t="s">
        <v>3306</v>
      </c>
      <c r="AK1345" t="s">
        <v>3274</v>
      </c>
      <c r="AL1345" t="s">
        <v>3275</v>
      </c>
      <c r="AM1345" t="s">
        <v>3028</v>
      </c>
      <c r="AN1345" t="s">
        <v>3063</v>
      </c>
    </row>
    <row r="1346" spans="1:40" x14ac:dyDescent="0.25">
      <c r="A1346">
        <v>1077449318</v>
      </c>
      <c r="B1346">
        <v>17056</v>
      </c>
      <c r="C1346" t="s">
        <v>7378</v>
      </c>
      <c r="D1346" t="s">
        <v>5550</v>
      </c>
      <c r="E1346" s="8">
        <v>40004</v>
      </c>
      <c r="F1346" t="s">
        <v>3298</v>
      </c>
      <c r="G1346" t="s">
        <v>4024</v>
      </c>
      <c r="H1346" s="8">
        <v>45988</v>
      </c>
      <c r="I1346" s="8">
        <v>46260</v>
      </c>
      <c r="J1346" t="s">
        <v>3041</v>
      </c>
      <c r="K1346" s="8">
        <v>219512</v>
      </c>
      <c r="M1346">
        <v>220</v>
      </c>
      <c r="N1346">
        <v>100</v>
      </c>
      <c r="O1346" t="s">
        <v>4038</v>
      </c>
      <c r="P1346" t="s">
        <v>4006</v>
      </c>
      <c r="Q1346" t="s">
        <v>4027</v>
      </c>
      <c r="R1346" t="s">
        <v>7379</v>
      </c>
      <c r="S1346" t="s">
        <v>4140</v>
      </c>
      <c r="T1346" t="s">
        <v>3063</v>
      </c>
      <c r="U1346" t="s">
        <v>4114</v>
      </c>
      <c r="V1346" t="s">
        <v>4042</v>
      </c>
      <c r="W1346" t="s">
        <v>4190</v>
      </c>
      <c r="X1346" t="s">
        <v>3303</v>
      </c>
      <c r="Y1346" t="s">
        <v>4115</v>
      </c>
      <c r="Z1346" t="s">
        <v>3305</v>
      </c>
      <c r="AA1346" t="s">
        <v>4096</v>
      </c>
      <c r="AB1346" t="s">
        <v>4118</v>
      </c>
      <c r="AC1346" t="s">
        <v>4036</v>
      </c>
      <c r="AD1346" t="s">
        <v>4018</v>
      </c>
      <c r="AE1346" t="s">
        <v>3060</v>
      </c>
      <c r="AF1346" t="s">
        <v>3304</v>
      </c>
      <c r="AG1346" t="s">
        <v>3298</v>
      </c>
      <c r="AH1346" t="s">
        <v>815</v>
      </c>
      <c r="AI1346" t="s">
        <v>3074</v>
      </c>
      <c r="AJ1346" t="s">
        <v>3306</v>
      </c>
      <c r="AK1346" t="s">
        <v>3274</v>
      </c>
      <c r="AL1346" t="s">
        <v>3275</v>
      </c>
      <c r="AM1346" t="s">
        <v>3028</v>
      </c>
      <c r="AN1346" t="s">
        <v>3063</v>
      </c>
    </row>
    <row r="1347" spans="1:40" x14ac:dyDescent="0.25">
      <c r="A1347">
        <v>1022378588</v>
      </c>
      <c r="B1347">
        <v>17058</v>
      </c>
      <c r="C1347" t="s">
        <v>7376</v>
      </c>
      <c r="D1347" t="s">
        <v>4004</v>
      </c>
      <c r="E1347" s="8">
        <v>40465</v>
      </c>
      <c r="F1347" t="s">
        <v>4004</v>
      </c>
      <c r="G1347" t="s">
        <v>4024</v>
      </c>
      <c r="H1347" s="8">
        <v>45988</v>
      </c>
      <c r="I1347" s="8">
        <v>219512</v>
      </c>
      <c r="J1347" t="s">
        <v>3041</v>
      </c>
      <c r="K1347" s="8">
        <v>219512</v>
      </c>
      <c r="M1347">
        <v>220</v>
      </c>
      <c r="N1347">
        <v>100</v>
      </c>
      <c r="O1347" t="s">
        <v>4038</v>
      </c>
      <c r="P1347" t="s">
        <v>4006</v>
      </c>
      <c r="Q1347" t="s">
        <v>4027</v>
      </c>
      <c r="R1347" t="s">
        <v>7377</v>
      </c>
      <c r="S1347" t="s">
        <v>3100</v>
      </c>
      <c r="T1347" t="s">
        <v>3063</v>
      </c>
      <c r="U1347" t="s">
        <v>4063</v>
      </c>
      <c r="V1347" t="s">
        <v>4042</v>
      </c>
      <c r="W1347" t="s">
        <v>4043</v>
      </c>
      <c r="X1347" t="s">
        <v>4032</v>
      </c>
      <c r="Y1347" t="s">
        <v>4033</v>
      </c>
      <c r="Z1347" t="s">
        <v>4057</v>
      </c>
      <c r="AA1347" t="s">
        <v>4058</v>
      </c>
      <c r="AB1347" t="s">
        <v>4059</v>
      </c>
      <c r="AC1347" t="s">
        <v>4036</v>
      </c>
      <c r="AD1347" t="s">
        <v>4018</v>
      </c>
      <c r="AE1347" t="s">
        <v>3060</v>
      </c>
      <c r="AF1347" t="s">
        <v>3282</v>
      </c>
      <c r="AG1347" t="s">
        <v>3258</v>
      </c>
      <c r="AH1347" t="s">
        <v>4060</v>
      </c>
      <c r="AI1347" t="s">
        <v>3074</v>
      </c>
      <c r="AJ1347" t="s">
        <v>3306</v>
      </c>
      <c r="AK1347" t="s">
        <v>3274</v>
      </c>
      <c r="AL1347" t="s">
        <v>3275</v>
      </c>
      <c r="AM1347" t="s">
        <v>3028</v>
      </c>
      <c r="AN1347" t="s">
        <v>3063</v>
      </c>
    </row>
    <row r="1348" spans="1:40" x14ac:dyDescent="0.25">
      <c r="A1348">
        <v>1060652706</v>
      </c>
      <c r="B1348">
        <v>17060</v>
      </c>
      <c r="C1348" t="s">
        <v>7380</v>
      </c>
      <c r="D1348" t="s">
        <v>5082</v>
      </c>
      <c r="E1348" s="8">
        <v>40896</v>
      </c>
      <c r="F1348" t="s">
        <v>3526</v>
      </c>
      <c r="G1348" t="s">
        <v>4024</v>
      </c>
      <c r="H1348" s="8">
        <v>45988</v>
      </c>
      <c r="I1348" s="8">
        <v>219512</v>
      </c>
      <c r="J1348" t="s">
        <v>3041</v>
      </c>
      <c r="K1348" s="8">
        <v>219512</v>
      </c>
      <c r="M1348">
        <v>220</v>
      </c>
      <c r="N1348">
        <v>100</v>
      </c>
      <c r="O1348" t="s">
        <v>4038</v>
      </c>
      <c r="P1348" t="s">
        <v>4055</v>
      </c>
      <c r="Q1348" t="s">
        <v>4027</v>
      </c>
      <c r="R1348" t="s">
        <v>7381</v>
      </c>
      <c r="S1348" t="s">
        <v>5176</v>
      </c>
      <c r="T1348" t="s">
        <v>3059</v>
      </c>
      <c r="U1348" t="s">
        <v>5102</v>
      </c>
      <c r="V1348" t="s">
        <v>4356</v>
      </c>
      <c r="W1348" t="s">
        <v>4043</v>
      </c>
      <c r="X1348" t="s">
        <v>3270</v>
      </c>
      <c r="Y1348" t="s">
        <v>4238</v>
      </c>
      <c r="Z1348" t="s">
        <v>3272</v>
      </c>
      <c r="AA1348" t="s">
        <v>4348</v>
      </c>
      <c r="AB1348" t="s">
        <v>4322</v>
      </c>
      <c r="AC1348" t="s">
        <v>4036</v>
      </c>
      <c r="AD1348" t="s">
        <v>4018</v>
      </c>
      <c r="AE1348" t="s">
        <v>3060</v>
      </c>
      <c r="AF1348" t="s">
        <v>3271</v>
      </c>
      <c r="AG1348" t="s">
        <v>3265</v>
      </c>
      <c r="AH1348" t="s">
        <v>797</v>
      </c>
      <c r="AI1348" t="s">
        <v>3048</v>
      </c>
      <c r="AJ1348" t="s">
        <v>3273</v>
      </c>
      <c r="AK1348" t="s">
        <v>3274</v>
      </c>
      <c r="AL1348" t="s">
        <v>3275</v>
      </c>
      <c r="AM1348" t="s">
        <v>3028</v>
      </c>
      <c r="AN1348" t="s">
        <v>3063</v>
      </c>
    </row>
    <row r="1349" spans="1:40" x14ac:dyDescent="0.25">
      <c r="A1349">
        <v>1143993672</v>
      </c>
      <c r="B1349">
        <v>17062</v>
      </c>
      <c r="C1349" t="s">
        <v>7382</v>
      </c>
      <c r="D1349" t="s">
        <v>3298</v>
      </c>
      <c r="E1349" s="8">
        <v>42662</v>
      </c>
      <c r="F1349" t="s">
        <v>3298</v>
      </c>
      <c r="G1349" t="s">
        <v>4024</v>
      </c>
      <c r="H1349" s="8">
        <v>45989</v>
      </c>
      <c r="I1349" s="8">
        <v>46261</v>
      </c>
      <c r="J1349" t="s">
        <v>3041</v>
      </c>
      <c r="K1349" s="8">
        <v>219512</v>
      </c>
      <c r="M1349">
        <v>220</v>
      </c>
      <c r="N1349">
        <v>100</v>
      </c>
      <c r="O1349" t="s">
        <v>4038</v>
      </c>
      <c r="P1349" t="s">
        <v>4496</v>
      </c>
      <c r="Q1349" t="s">
        <v>4027</v>
      </c>
      <c r="R1349" t="s">
        <v>7383</v>
      </c>
      <c r="S1349" t="s">
        <v>4140</v>
      </c>
      <c r="T1349" t="s">
        <v>3063</v>
      </c>
      <c r="U1349" t="s">
        <v>4114</v>
      </c>
      <c r="V1349" t="s">
        <v>4042</v>
      </c>
      <c r="W1349" t="s">
        <v>4190</v>
      </c>
      <c r="X1349" t="s">
        <v>3303</v>
      </c>
      <c r="Y1349" t="s">
        <v>4115</v>
      </c>
      <c r="Z1349" t="s">
        <v>3305</v>
      </c>
      <c r="AA1349" t="s">
        <v>4096</v>
      </c>
      <c r="AB1349" t="s">
        <v>4118</v>
      </c>
      <c r="AC1349" t="s">
        <v>4036</v>
      </c>
      <c r="AD1349" t="s">
        <v>4018</v>
      </c>
      <c r="AE1349" t="s">
        <v>3060</v>
      </c>
      <c r="AF1349" t="s">
        <v>3304</v>
      </c>
      <c r="AG1349" t="s">
        <v>3298</v>
      </c>
      <c r="AH1349" t="s">
        <v>815</v>
      </c>
      <c r="AI1349" t="s">
        <v>3074</v>
      </c>
      <c r="AJ1349" t="s">
        <v>3306</v>
      </c>
      <c r="AK1349" t="s">
        <v>3274</v>
      </c>
      <c r="AL1349" t="s">
        <v>3275</v>
      </c>
      <c r="AM1349" t="s">
        <v>3028</v>
      </c>
      <c r="AN1349" t="s">
        <v>3063</v>
      </c>
    </row>
    <row r="1350" spans="1:40" x14ac:dyDescent="0.25">
      <c r="A1350">
        <v>1000988243</v>
      </c>
      <c r="B1350">
        <v>17069</v>
      </c>
      <c r="C1350" t="s">
        <v>7390</v>
      </c>
      <c r="D1350" t="s">
        <v>4004</v>
      </c>
      <c r="E1350" s="8">
        <v>44291</v>
      </c>
      <c r="F1350" t="s">
        <v>4004</v>
      </c>
      <c r="G1350" t="s">
        <v>4024</v>
      </c>
      <c r="H1350" s="8">
        <v>45992</v>
      </c>
      <c r="I1350" s="8">
        <v>219512</v>
      </c>
      <c r="J1350" t="s">
        <v>3041</v>
      </c>
      <c r="K1350" s="8">
        <v>219512</v>
      </c>
      <c r="M1350">
        <v>220</v>
      </c>
      <c r="N1350">
        <v>100</v>
      </c>
      <c r="O1350" t="s">
        <v>4038</v>
      </c>
      <c r="P1350" t="s">
        <v>4055</v>
      </c>
      <c r="Q1350" t="s">
        <v>4027</v>
      </c>
      <c r="R1350" t="s">
        <v>7391</v>
      </c>
      <c r="S1350" t="s">
        <v>3100</v>
      </c>
      <c r="T1350" t="s">
        <v>3063</v>
      </c>
      <c r="U1350" t="s">
        <v>4063</v>
      </c>
      <c r="V1350" t="s">
        <v>4042</v>
      </c>
      <c r="W1350" t="s">
        <v>4043</v>
      </c>
      <c r="X1350" t="s">
        <v>4032</v>
      </c>
      <c r="Y1350" t="s">
        <v>4033</v>
      </c>
      <c r="Z1350" t="s">
        <v>3958</v>
      </c>
      <c r="AA1350" t="s">
        <v>4034</v>
      </c>
      <c r="AB1350" t="s">
        <v>4044</v>
      </c>
      <c r="AC1350" t="s">
        <v>4036</v>
      </c>
      <c r="AD1350" t="s">
        <v>4018</v>
      </c>
      <c r="AE1350" t="s">
        <v>3060</v>
      </c>
      <c r="AF1350" t="s">
        <v>3282</v>
      </c>
      <c r="AG1350" t="s">
        <v>3258</v>
      </c>
      <c r="AH1350" t="s">
        <v>2500</v>
      </c>
      <c r="AI1350" t="s">
        <v>3074</v>
      </c>
      <c r="AJ1350" t="s">
        <v>3959</v>
      </c>
      <c r="AK1350" t="s">
        <v>3274</v>
      </c>
      <c r="AL1350" t="s">
        <v>3275</v>
      </c>
      <c r="AM1350" t="s">
        <v>3028</v>
      </c>
      <c r="AN1350" t="s">
        <v>3063</v>
      </c>
    </row>
    <row r="1351" spans="1:40" x14ac:dyDescent="0.25">
      <c r="A1351">
        <v>1003240526</v>
      </c>
      <c r="B1351">
        <v>17070</v>
      </c>
      <c r="C1351" t="s">
        <v>7388</v>
      </c>
      <c r="D1351" t="s">
        <v>4004</v>
      </c>
      <c r="E1351" s="8">
        <v>43446</v>
      </c>
      <c r="F1351" t="s">
        <v>4004</v>
      </c>
      <c r="G1351" t="s">
        <v>4024</v>
      </c>
      <c r="H1351" s="8">
        <v>45992</v>
      </c>
      <c r="I1351" s="8">
        <v>219512</v>
      </c>
      <c r="J1351" t="s">
        <v>3041</v>
      </c>
      <c r="K1351" s="8">
        <v>219512</v>
      </c>
      <c r="M1351">
        <v>220</v>
      </c>
      <c r="N1351">
        <v>100</v>
      </c>
      <c r="O1351" t="s">
        <v>4038</v>
      </c>
      <c r="P1351" t="s">
        <v>4086</v>
      </c>
      <c r="Q1351" t="s">
        <v>4027</v>
      </c>
      <c r="R1351" t="s">
        <v>7389</v>
      </c>
      <c r="S1351" t="s">
        <v>4140</v>
      </c>
      <c r="T1351" t="s">
        <v>3063</v>
      </c>
      <c r="U1351" t="s">
        <v>4063</v>
      </c>
      <c r="V1351" t="s">
        <v>4042</v>
      </c>
      <c r="W1351" t="s">
        <v>4043</v>
      </c>
      <c r="X1351" t="s">
        <v>4032</v>
      </c>
      <c r="Y1351" t="s">
        <v>4033</v>
      </c>
      <c r="Z1351" t="s">
        <v>4057</v>
      </c>
      <c r="AA1351" t="s">
        <v>4058</v>
      </c>
      <c r="AB1351" t="s">
        <v>4059</v>
      </c>
      <c r="AC1351" t="s">
        <v>4036</v>
      </c>
      <c r="AD1351" t="s">
        <v>4018</v>
      </c>
      <c r="AE1351" t="s">
        <v>3060</v>
      </c>
      <c r="AF1351" t="s">
        <v>3282</v>
      </c>
      <c r="AG1351" t="s">
        <v>3258</v>
      </c>
      <c r="AH1351" t="s">
        <v>4060</v>
      </c>
      <c r="AI1351" t="s">
        <v>3074</v>
      </c>
      <c r="AJ1351" t="s">
        <v>3306</v>
      </c>
      <c r="AK1351" t="s">
        <v>3274</v>
      </c>
      <c r="AL1351" t="s">
        <v>3275</v>
      </c>
      <c r="AM1351" t="s">
        <v>3028</v>
      </c>
      <c r="AN1351" t="s">
        <v>3063</v>
      </c>
    </row>
    <row r="1352" spans="1:40" x14ac:dyDescent="0.25">
      <c r="A1352">
        <v>1114061995</v>
      </c>
      <c r="B1352">
        <v>17071</v>
      </c>
      <c r="C1352" t="s">
        <v>7384</v>
      </c>
      <c r="D1352" t="s">
        <v>4558</v>
      </c>
      <c r="E1352" s="8">
        <v>40676</v>
      </c>
      <c r="F1352" t="s">
        <v>4004</v>
      </c>
      <c r="G1352" t="s">
        <v>4024</v>
      </c>
      <c r="H1352" s="8">
        <v>45992</v>
      </c>
      <c r="I1352" s="8">
        <v>219512</v>
      </c>
      <c r="J1352" t="s">
        <v>3041</v>
      </c>
      <c r="K1352" s="8">
        <v>219512</v>
      </c>
      <c r="M1352">
        <v>220</v>
      </c>
      <c r="N1352">
        <v>100</v>
      </c>
      <c r="O1352" t="s">
        <v>4038</v>
      </c>
      <c r="P1352" t="s">
        <v>4006</v>
      </c>
      <c r="Q1352" t="s">
        <v>4027</v>
      </c>
      <c r="R1352" t="s">
        <v>7385</v>
      </c>
      <c r="S1352" t="s">
        <v>4140</v>
      </c>
      <c r="T1352" t="s">
        <v>3063</v>
      </c>
      <c r="U1352" t="s">
        <v>4063</v>
      </c>
      <c r="V1352" t="s">
        <v>4042</v>
      </c>
      <c r="W1352" t="s">
        <v>4043</v>
      </c>
      <c r="X1352" t="s">
        <v>4032</v>
      </c>
      <c r="Y1352" t="s">
        <v>4033</v>
      </c>
      <c r="Z1352" t="s">
        <v>3958</v>
      </c>
      <c r="AA1352" t="s">
        <v>4034</v>
      </c>
      <c r="AB1352" t="s">
        <v>4044</v>
      </c>
      <c r="AC1352" t="s">
        <v>4036</v>
      </c>
      <c r="AD1352" t="s">
        <v>4018</v>
      </c>
      <c r="AE1352" t="s">
        <v>3060</v>
      </c>
      <c r="AF1352" t="s">
        <v>3282</v>
      </c>
      <c r="AG1352" t="s">
        <v>3258</v>
      </c>
      <c r="AH1352" t="s">
        <v>2500</v>
      </c>
      <c r="AI1352" t="s">
        <v>3074</v>
      </c>
      <c r="AJ1352" t="s">
        <v>3959</v>
      </c>
      <c r="AK1352" t="s">
        <v>3274</v>
      </c>
      <c r="AL1352" t="s">
        <v>3275</v>
      </c>
      <c r="AM1352" t="s">
        <v>3028</v>
      </c>
      <c r="AN1352" t="s">
        <v>3063</v>
      </c>
    </row>
    <row r="1353" spans="1:40" x14ac:dyDescent="0.25">
      <c r="A1353">
        <v>79637671</v>
      </c>
      <c r="B1353">
        <v>17132</v>
      </c>
      <c r="C1353" t="s">
        <v>7386</v>
      </c>
      <c r="D1353" t="s">
        <v>4004</v>
      </c>
      <c r="E1353" s="8">
        <v>33465</v>
      </c>
      <c r="F1353" t="s">
        <v>4004</v>
      </c>
      <c r="G1353" t="s">
        <v>4024</v>
      </c>
      <c r="H1353" s="8">
        <v>45992</v>
      </c>
      <c r="I1353" s="8">
        <v>219512</v>
      </c>
      <c r="J1353" t="s">
        <v>3041</v>
      </c>
      <c r="K1353" s="8">
        <v>219512</v>
      </c>
      <c r="M1353">
        <v>220</v>
      </c>
      <c r="N1353">
        <v>100</v>
      </c>
      <c r="O1353" t="s">
        <v>4038</v>
      </c>
      <c r="P1353" t="s">
        <v>4026</v>
      </c>
      <c r="Q1353" t="s">
        <v>4027</v>
      </c>
      <c r="R1353" t="s">
        <v>7387</v>
      </c>
      <c r="S1353" t="s">
        <v>7037</v>
      </c>
      <c r="T1353" t="s">
        <v>3059</v>
      </c>
      <c r="U1353" t="s">
        <v>4063</v>
      </c>
      <c r="V1353" t="s">
        <v>4356</v>
      </c>
      <c r="W1353" t="s">
        <v>4043</v>
      </c>
      <c r="X1353" t="s">
        <v>3270</v>
      </c>
      <c r="Y1353" t="s">
        <v>4238</v>
      </c>
      <c r="Z1353" t="s">
        <v>3272</v>
      </c>
      <c r="AA1353" t="s">
        <v>4348</v>
      </c>
      <c r="AB1353" t="s">
        <v>4322</v>
      </c>
      <c r="AC1353" t="s">
        <v>4036</v>
      </c>
      <c r="AD1353" t="s">
        <v>4018</v>
      </c>
      <c r="AE1353" t="s">
        <v>3060</v>
      </c>
      <c r="AF1353" t="s">
        <v>3271</v>
      </c>
      <c r="AG1353" t="s">
        <v>3265</v>
      </c>
      <c r="AH1353" t="s">
        <v>797</v>
      </c>
      <c r="AI1353" t="s">
        <v>3048</v>
      </c>
      <c r="AJ1353" t="s">
        <v>3273</v>
      </c>
      <c r="AK1353" t="s">
        <v>3274</v>
      </c>
      <c r="AL1353" t="s">
        <v>3275</v>
      </c>
      <c r="AM1353" t="s">
        <v>3028</v>
      </c>
      <c r="AN1353" t="s">
        <v>3063</v>
      </c>
    </row>
    <row r="1354" spans="1:40" x14ac:dyDescent="0.25">
      <c r="A1354">
        <v>1017157833</v>
      </c>
      <c r="B1354">
        <v>17133</v>
      </c>
      <c r="C1354" t="s">
        <v>7392</v>
      </c>
      <c r="D1354" t="s">
        <v>3265</v>
      </c>
      <c r="E1354" s="8">
        <v>38992</v>
      </c>
      <c r="F1354" t="s">
        <v>3265</v>
      </c>
      <c r="G1354" t="s">
        <v>4024</v>
      </c>
      <c r="H1354" s="8">
        <v>45992</v>
      </c>
      <c r="I1354" s="8">
        <v>219512</v>
      </c>
      <c r="J1354" t="s">
        <v>3041</v>
      </c>
      <c r="K1354" s="8">
        <v>219512</v>
      </c>
      <c r="M1354">
        <v>220</v>
      </c>
      <c r="N1354">
        <v>100</v>
      </c>
      <c r="O1354" t="s">
        <v>4038</v>
      </c>
      <c r="P1354" t="s">
        <v>4177</v>
      </c>
      <c r="Q1354" t="s">
        <v>4027</v>
      </c>
      <c r="R1354" t="s">
        <v>7393</v>
      </c>
      <c r="S1354" t="s">
        <v>3171</v>
      </c>
      <c r="T1354" t="s">
        <v>3097</v>
      </c>
      <c r="U1354" t="s">
        <v>4049</v>
      </c>
      <c r="V1354" t="s">
        <v>4011</v>
      </c>
      <c r="W1354" t="s">
        <v>4043</v>
      </c>
      <c r="X1354" t="s">
        <v>6355</v>
      </c>
      <c r="Y1354" t="s">
        <v>6356</v>
      </c>
      <c r="Z1354" t="s">
        <v>3272</v>
      </c>
      <c r="AA1354" t="s">
        <v>4348</v>
      </c>
      <c r="AB1354" t="s">
        <v>4322</v>
      </c>
      <c r="AC1354" t="s">
        <v>4017</v>
      </c>
      <c r="AD1354" t="s">
        <v>4018</v>
      </c>
      <c r="AE1354" t="s">
        <v>4127</v>
      </c>
      <c r="AF1354" t="s">
        <v>3271</v>
      </c>
      <c r="AG1354" t="s">
        <v>3265</v>
      </c>
      <c r="AH1354" t="s">
        <v>797</v>
      </c>
      <c r="AI1354" t="s">
        <v>3048</v>
      </c>
      <c r="AJ1354" t="s">
        <v>3273</v>
      </c>
      <c r="AK1354" t="s">
        <v>3285</v>
      </c>
      <c r="AL1354" t="s">
        <v>3275</v>
      </c>
      <c r="AM1354" t="s">
        <v>3081</v>
      </c>
      <c r="AN1354" t="s">
        <v>3063</v>
      </c>
    </row>
    <row r="1355" spans="1:40" x14ac:dyDescent="0.25">
      <c r="A1355">
        <v>1002596546</v>
      </c>
      <c r="B1355">
        <v>17152</v>
      </c>
      <c r="C1355" t="s">
        <v>7394</v>
      </c>
      <c r="D1355" t="s">
        <v>7395</v>
      </c>
      <c r="E1355" s="8">
        <v>43992</v>
      </c>
      <c r="F1355" t="s">
        <v>4004</v>
      </c>
      <c r="G1355" t="s">
        <v>4024</v>
      </c>
      <c r="H1355" s="8">
        <v>45993</v>
      </c>
      <c r="I1355" s="8">
        <v>219512</v>
      </c>
      <c r="J1355" t="s">
        <v>3041</v>
      </c>
      <c r="K1355" s="8">
        <v>219512</v>
      </c>
      <c r="M1355">
        <v>220</v>
      </c>
      <c r="N1355">
        <v>100</v>
      </c>
      <c r="O1355" t="s">
        <v>4038</v>
      </c>
      <c r="P1355" t="s">
        <v>4006</v>
      </c>
      <c r="Q1355" t="s">
        <v>4027</v>
      </c>
      <c r="R1355" t="s">
        <v>7396</v>
      </c>
      <c r="S1355" t="s">
        <v>4029</v>
      </c>
      <c r="T1355" t="s">
        <v>3059</v>
      </c>
      <c r="U1355" t="s">
        <v>4063</v>
      </c>
      <c r="V1355" t="s">
        <v>4031</v>
      </c>
      <c r="W1355" t="s">
        <v>4043</v>
      </c>
      <c r="X1355" t="s">
        <v>4032</v>
      </c>
      <c r="Y1355" t="s">
        <v>4033</v>
      </c>
      <c r="Z1355" t="s">
        <v>3283</v>
      </c>
      <c r="AA1355" t="s">
        <v>4357</v>
      </c>
      <c r="AB1355" t="s">
        <v>4303</v>
      </c>
      <c r="AC1355" t="s">
        <v>4036</v>
      </c>
      <c r="AD1355" t="s">
        <v>4018</v>
      </c>
      <c r="AE1355" t="s">
        <v>3060</v>
      </c>
      <c r="AF1355" t="s">
        <v>3282</v>
      </c>
      <c r="AG1355" t="s">
        <v>3258</v>
      </c>
      <c r="AH1355" t="s">
        <v>1220</v>
      </c>
      <c r="AI1355" t="s">
        <v>3074</v>
      </c>
      <c r="AJ1355" t="s">
        <v>3284</v>
      </c>
      <c r="AK1355" t="s">
        <v>3274</v>
      </c>
      <c r="AL1355" t="s">
        <v>3275</v>
      </c>
      <c r="AM1355" t="s">
        <v>3028</v>
      </c>
      <c r="AN1355" t="s">
        <v>3063</v>
      </c>
    </row>
    <row r="1356" spans="1:40" x14ac:dyDescent="0.25">
      <c r="A1356">
        <v>1233906638</v>
      </c>
      <c r="B1356">
        <v>17072</v>
      </c>
      <c r="C1356" t="s">
        <v>7414</v>
      </c>
      <c r="D1356" t="s">
        <v>4004</v>
      </c>
      <c r="E1356" s="8">
        <v>42859</v>
      </c>
      <c r="F1356" t="s">
        <v>4004</v>
      </c>
      <c r="G1356" t="s">
        <v>4024</v>
      </c>
      <c r="H1356" s="8">
        <v>45994</v>
      </c>
      <c r="I1356" s="8">
        <v>219512</v>
      </c>
      <c r="J1356" t="s">
        <v>3041</v>
      </c>
      <c r="K1356" s="8">
        <v>219512</v>
      </c>
      <c r="M1356">
        <v>220</v>
      </c>
      <c r="N1356">
        <v>100</v>
      </c>
      <c r="O1356" t="s">
        <v>4038</v>
      </c>
      <c r="P1356" t="s">
        <v>4177</v>
      </c>
      <c r="Q1356" t="s">
        <v>4027</v>
      </c>
      <c r="R1356" t="s">
        <v>7415</v>
      </c>
      <c r="S1356" t="s">
        <v>4140</v>
      </c>
      <c r="T1356" t="s">
        <v>3063</v>
      </c>
      <c r="U1356" t="s">
        <v>4063</v>
      </c>
      <c r="V1356" t="s">
        <v>4042</v>
      </c>
      <c r="W1356" t="s">
        <v>4043</v>
      </c>
      <c r="X1356" t="s">
        <v>4032</v>
      </c>
      <c r="Y1356" t="s">
        <v>4033</v>
      </c>
      <c r="Z1356" t="s">
        <v>3958</v>
      </c>
      <c r="AA1356" t="s">
        <v>4034</v>
      </c>
      <c r="AB1356" t="s">
        <v>4044</v>
      </c>
      <c r="AC1356" t="s">
        <v>4036</v>
      </c>
      <c r="AD1356" t="s">
        <v>4018</v>
      </c>
      <c r="AE1356" t="s">
        <v>3060</v>
      </c>
      <c r="AF1356" t="s">
        <v>3282</v>
      </c>
      <c r="AG1356" t="s">
        <v>3258</v>
      </c>
      <c r="AH1356" t="s">
        <v>2500</v>
      </c>
      <c r="AI1356" t="s">
        <v>3074</v>
      </c>
      <c r="AJ1356" t="s">
        <v>3959</v>
      </c>
      <c r="AK1356" t="s">
        <v>3274</v>
      </c>
      <c r="AL1356" t="s">
        <v>3275</v>
      </c>
      <c r="AM1356" t="s">
        <v>3028</v>
      </c>
      <c r="AN1356" t="s">
        <v>3063</v>
      </c>
    </row>
    <row r="1357" spans="1:40" x14ac:dyDescent="0.25">
      <c r="A1357">
        <v>1036680727</v>
      </c>
      <c r="B1357">
        <v>17082</v>
      </c>
      <c r="C1357" t="s">
        <v>7411</v>
      </c>
      <c r="D1357" t="s">
        <v>5456</v>
      </c>
      <c r="E1357" s="8">
        <v>42626</v>
      </c>
      <c r="F1357" t="s">
        <v>3265</v>
      </c>
      <c r="G1357" t="s">
        <v>4024</v>
      </c>
      <c r="H1357" s="8">
        <v>45994</v>
      </c>
      <c r="I1357" s="8">
        <v>219512</v>
      </c>
      <c r="J1357" t="s">
        <v>3041</v>
      </c>
      <c r="K1357" s="8">
        <v>219512</v>
      </c>
      <c r="M1357">
        <v>220</v>
      </c>
      <c r="N1357">
        <v>100</v>
      </c>
      <c r="O1357" t="s">
        <v>4038</v>
      </c>
      <c r="P1357" t="s">
        <v>4177</v>
      </c>
      <c r="Q1357" t="s">
        <v>4027</v>
      </c>
      <c r="R1357" t="s">
        <v>11411</v>
      </c>
      <c r="S1357" t="s">
        <v>7431</v>
      </c>
      <c r="T1357" t="s">
        <v>3063</v>
      </c>
      <c r="U1357" t="s">
        <v>4063</v>
      </c>
      <c r="V1357" t="s">
        <v>4356</v>
      </c>
      <c r="W1357" t="s">
        <v>4043</v>
      </c>
      <c r="X1357" t="s">
        <v>3270</v>
      </c>
      <c r="Y1357" t="s">
        <v>4238</v>
      </c>
      <c r="Z1357" t="s">
        <v>7426</v>
      </c>
      <c r="AA1357" t="s">
        <v>7427</v>
      </c>
      <c r="AB1357" t="s">
        <v>4322</v>
      </c>
      <c r="AC1357" t="s">
        <v>4036</v>
      </c>
      <c r="AD1357" t="s">
        <v>4018</v>
      </c>
      <c r="AE1357" t="s">
        <v>3060</v>
      </c>
      <c r="AF1357" t="s">
        <v>3271</v>
      </c>
      <c r="AG1357" t="s">
        <v>3265</v>
      </c>
      <c r="AH1357" t="s">
        <v>797</v>
      </c>
      <c r="AI1357" t="s">
        <v>3048</v>
      </c>
      <c r="AJ1357" t="s">
        <v>7428</v>
      </c>
      <c r="AK1357" t="s">
        <v>3274</v>
      </c>
      <c r="AL1357" t="s">
        <v>3275</v>
      </c>
      <c r="AM1357" t="s">
        <v>3028</v>
      </c>
      <c r="AN1357" t="s">
        <v>3063</v>
      </c>
    </row>
    <row r="1358" spans="1:40" x14ac:dyDescent="0.25">
      <c r="A1358">
        <v>1143926887</v>
      </c>
      <c r="B1358">
        <v>17095</v>
      </c>
      <c r="C1358" t="s">
        <v>7405</v>
      </c>
      <c r="D1358" t="s">
        <v>3298</v>
      </c>
      <c r="E1358" s="8">
        <v>39321</v>
      </c>
      <c r="F1358" t="s">
        <v>3298</v>
      </c>
      <c r="G1358" t="s">
        <v>4024</v>
      </c>
      <c r="H1358" s="8">
        <v>45994</v>
      </c>
      <c r="I1358" s="8">
        <v>46267</v>
      </c>
      <c r="J1358" t="s">
        <v>3041</v>
      </c>
      <c r="K1358" s="8">
        <v>219512</v>
      </c>
      <c r="M1358">
        <v>220</v>
      </c>
      <c r="N1358">
        <v>100</v>
      </c>
      <c r="O1358" t="s">
        <v>4038</v>
      </c>
      <c r="P1358" t="s">
        <v>4055</v>
      </c>
      <c r="Q1358" t="s">
        <v>4027</v>
      </c>
      <c r="R1358" t="s">
        <v>7406</v>
      </c>
      <c r="S1358" t="s">
        <v>4140</v>
      </c>
      <c r="T1358" t="s">
        <v>3063</v>
      </c>
      <c r="U1358" t="s">
        <v>4114</v>
      </c>
      <c r="V1358" t="s">
        <v>4042</v>
      </c>
      <c r="W1358" t="s">
        <v>4190</v>
      </c>
      <c r="X1358" t="s">
        <v>3303</v>
      </c>
      <c r="Y1358" t="s">
        <v>4115</v>
      </c>
      <c r="Z1358" t="s">
        <v>3305</v>
      </c>
      <c r="AA1358" t="s">
        <v>4096</v>
      </c>
      <c r="AB1358" t="s">
        <v>4118</v>
      </c>
      <c r="AC1358" t="s">
        <v>4036</v>
      </c>
      <c r="AD1358" t="s">
        <v>4018</v>
      </c>
      <c r="AE1358" t="s">
        <v>3060</v>
      </c>
      <c r="AF1358" t="s">
        <v>3304</v>
      </c>
      <c r="AG1358" t="s">
        <v>3298</v>
      </c>
      <c r="AH1358" t="s">
        <v>815</v>
      </c>
      <c r="AI1358" t="s">
        <v>3074</v>
      </c>
      <c r="AJ1358" t="s">
        <v>3306</v>
      </c>
      <c r="AK1358" t="s">
        <v>3274</v>
      </c>
      <c r="AL1358" t="s">
        <v>3275</v>
      </c>
      <c r="AM1358" t="s">
        <v>3028</v>
      </c>
      <c r="AN1358" t="s">
        <v>3063</v>
      </c>
    </row>
    <row r="1359" spans="1:40" x14ac:dyDescent="0.25">
      <c r="A1359">
        <v>1143958096</v>
      </c>
      <c r="B1359">
        <v>17096</v>
      </c>
      <c r="C1359" t="s">
        <v>7416</v>
      </c>
      <c r="D1359" t="s">
        <v>3298</v>
      </c>
      <c r="E1359" s="8">
        <v>40777</v>
      </c>
      <c r="F1359" t="s">
        <v>3298</v>
      </c>
      <c r="G1359" t="s">
        <v>4024</v>
      </c>
      <c r="H1359" s="8">
        <v>45994</v>
      </c>
      <c r="I1359" s="8">
        <v>46267</v>
      </c>
      <c r="J1359" t="s">
        <v>3041</v>
      </c>
      <c r="K1359" s="8">
        <v>219512</v>
      </c>
      <c r="M1359">
        <v>220</v>
      </c>
      <c r="N1359">
        <v>100</v>
      </c>
      <c r="O1359" t="s">
        <v>4038</v>
      </c>
      <c r="P1359" t="s">
        <v>4055</v>
      </c>
      <c r="Q1359" t="s">
        <v>4027</v>
      </c>
      <c r="R1359" t="s">
        <v>7417</v>
      </c>
      <c r="S1359" t="s">
        <v>4140</v>
      </c>
      <c r="T1359" t="s">
        <v>3063</v>
      </c>
      <c r="U1359" t="s">
        <v>4114</v>
      </c>
      <c r="V1359" t="s">
        <v>4042</v>
      </c>
      <c r="W1359" t="s">
        <v>4190</v>
      </c>
      <c r="X1359" t="s">
        <v>3303</v>
      </c>
      <c r="Y1359" t="s">
        <v>4115</v>
      </c>
      <c r="Z1359" t="s">
        <v>3305</v>
      </c>
      <c r="AA1359" t="s">
        <v>4096</v>
      </c>
      <c r="AB1359" t="s">
        <v>4118</v>
      </c>
      <c r="AC1359" t="s">
        <v>4036</v>
      </c>
      <c r="AD1359" t="s">
        <v>4018</v>
      </c>
      <c r="AE1359" t="s">
        <v>3060</v>
      </c>
      <c r="AF1359" t="s">
        <v>3304</v>
      </c>
      <c r="AG1359" t="s">
        <v>3298</v>
      </c>
      <c r="AH1359" t="s">
        <v>815</v>
      </c>
      <c r="AI1359" t="s">
        <v>3074</v>
      </c>
      <c r="AJ1359" t="s">
        <v>3306</v>
      </c>
      <c r="AK1359" t="s">
        <v>3274</v>
      </c>
      <c r="AL1359" t="s">
        <v>3275</v>
      </c>
      <c r="AM1359" t="s">
        <v>3028</v>
      </c>
      <c r="AN1359" t="s">
        <v>3063</v>
      </c>
    </row>
    <row r="1360" spans="1:40" x14ac:dyDescent="0.25">
      <c r="A1360">
        <v>5933401</v>
      </c>
      <c r="B1360">
        <v>17121</v>
      </c>
      <c r="C1360" t="s">
        <v>7412</v>
      </c>
      <c r="D1360" t="s">
        <v>4004</v>
      </c>
      <c r="E1360" s="8">
        <v>44452</v>
      </c>
      <c r="F1360" t="s">
        <v>3309</v>
      </c>
      <c r="G1360" t="s">
        <v>4024</v>
      </c>
      <c r="H1360" s="8">
        <v>45994</v>
      </c>
      <c r="I1360" s="8">
        <v>46267</v>
      </c>
      <c r="J1360" t="s">
        <v>3041</v>
      </c>
      <c r="K1360" s="8">
        <v>219512</v>
      </c>
      <c r="M1360">
        <v>220</v>
      </c>
      <c r="N1360">
        <v>100</v>
      </c>
      <c r="O1360" t="s">
        <v>4038</v>
      </c>
      <c r="P1360" t="s">
        <v>4055</v>
      </c>
      <c r="Q1360" t="s">
        <v>4027</v>
      </c>
      <c r="R1360" t="s">
        <v>7413</v>
      </c>
      <c r="S1360" t="s">
        <v>4140</v>
      </c>
      <c r="T1360" t="s">
        <v>3063</v>
      </c>
      <c r="U1360" t="s">
        <v>4438</v>
      </c>
      <c r="V1360" t="s">
        <v>4042</v>
      </c>
      <c r="W1360" t="s">
        <v>4190</v>
      </c>
      <c r="X1360" t="s">
        <v>3574</v>
      </c>
      <c r="Y1360" t="s">
        <v>4258</v>
      </c>
      <c r="Z1360" t="s">
        <v>3305</v>
      </c>
      <c r="AA1360" t="s">
        <v>4096</v>
      </c>
      <c r="AB1360" t="s">
        <v>4097</v>
      </c>
      <c r="AC1360" t="s">
        <v>4036</v>
      </c>
      <c r="AD1360" t="s">
        <v>5696</v>
      </c>
      <c r="AE1360" t="s">
        <v>3060</v>
      </c>
      <c r="AF1360" t="s">
        <v>3575</v>
      </c>
      <c r="AG1360" t="s">
        <v>3309</v>
      </c>
      <c r="AH1360" t="s">
        <v>815</v>
      </c>
      <c r="AI1360" t="s">
        <v>3074</v>
      </c>
      <c r="AJ1360" t="s">
        <v>3306</v>
      </c>
      <c r="AK1360" t="s">
        <v>3274</v>
      </c>
      <c r="AL1360" t="s">
        <v>3275</v>
      </c>
      <c r="AM1360" t="s">
        <v>3028</v>
      </c>
      <c r="AN1360" t="s">
        <v>3063</v>
      </c>
    </row>
    <row r="1361" spans="1:40" x14ac:dyDescent="0.25">
      <c r="A1361">
        <v>1006031889</v>
      </c>
      <c r="B1361">
        <v>17123</v>
      </c>
      <c r="C1361" t="s">
        <v>7409</v>
      </c>
      <c r="D1361" t="s">
        <v>4740</v>
      </c>
      <c r="E1361" s="8">
        <v>43628</v>
      </c>
      <c r="F1361" t="s">
        <v>3309</v>
      </c>
      <c r="G1361" t="s">
        <v>4024</v>
      </c>
      <c r="H1361" s="8">
        <v>45994</v>
      </c>
      <c r="I1361" s="8">
        <v>46267</v>
      </c>
      <c r="J1361" t="s">
        <v>3041</v>
      </c>
      <c r="K1361" s="8">
        <v>219512</v>
      </c>
      <c r="M1361">
        <v>220</v>
      </c>
      <c r="N1361">
        <v>100</v>
      </c>
      <c r="O1361" t="s">
        <v>4038</v>
      </c>
      <c r="P1361" t="s">
        <v>4055</v>
      </c>
      <c r="Q1361" t="s">
        <v>4027</v>
      </c>
      <c r="R1361" t="s">
        <v>7410</v>
      </c>
      <c r="S1361" t="s">
        <v>4029</v>
      </c>
      <c r="T1361" t="s">
        <v>3063</v>
      </c>
      <c r="U1361" t="s">
        <v>4438</v>
      </c>
      <c r="V1361" t="s">
        <v>4042</v>
      </c>
      <c r="W1361" t="s">
        <v>4190</v>
      </c>
      <c r="X1361" t="s">
        <v>3574</v>
      </c>
      <c r="Y1361" t="s">
        <v>4258</v>
      </c>
      <c r="Z1361" t="s">
        <v>2796</v>
      </c>
      <c r="AA1361" t="s">
        <v>4251</v>
      </c>
      <c r="AB1361" t="s">
        <v>4097</v>
      </c>
      <c r="AC1361" t="s">
        <v>4036</v>
      </c>
      <c r="AD1361" t="s">
        <v>4018</v>
      </c>
      <c r="AE1361" t="s">
        <v>3060</v>
      </c>
      <c r="AF1361" t="s">
        <v>3575</v>
      </c>
      <c r="AG1361" t="s">
        <v>3309</v>
      </c>
      <c r="AH1361" t="s">
        <v>815</v>
      </c>
      <c r="AI1361" t="s">
        <v>3074</v>
      </c>
      <c r="AJ1361" t="s">
        <v>3073</v>
      </c>
      <c r="AK1361" t="s">
        <v>3274</v>
      </c>
      <c r="AL1361" t="s">
        <v>3275</v>
      </c>
      <c r="AM1361" t="s">
        <v>3028</v>
      </c>
      <c r="AN1361" t="s">
        <v>3063</v>
      </c>
    </row>
    <row r="1362" spans="1:40" x14ac:dyDescent="0.25">
      <c r="A1362">
        <v>1069724270</v>
      </c>
      <c r="B1362">
        <v>17125</v>
      </c>
      <c r="C1362" t="s">
        <v>7418</v>
      </c>
      <c r="D1362" t="s">
        <v>3309</v>
      </c>
      <c r="E1362" s="8">
        <v>45498</v>
      </c>
      <c r="F1362" t="s">
        <v>3309</v>
      </c>
      <c r="G1362" t="s">
        <v>4024</v>
      </c>
      <c r="H1362" s="8">
        <v>45994</v>
      </c>
      <c r="I1362" s="8">
        <v>46267</v>
      </c>
      <c r="J1362" t="s">
        <v>3041</v>
      </c>
      <c r="K1362" s="8">
        <v>219512</v>
      </c>
      <c r="M1362">
        <v>220</v>
      </c>
      <c r="N1362">
        <v>100</v>
      </c>
      <c r="O1362" t="s">
        <v>4038</v>
      </c>
      <c r="P1362" t="s">
        <v>4026</v>
      </c>
      <c r="Q1362" t="s">
        <v>4027</v>
      </c>
      <c r="R1362" t="s">
        <v>7419</v>
      </c>
      <c r="S1362" t="s">
        <v>4029</v>
      </c>
      <c r="T1362" t="s">
        <v>3063</v>
      </c>
      <c r="U1362" t="s">
        <v>4438</v>
      </c>
      <c r="V1362" t="s">
        <v>4042</v>
      </c>
      <c r="W1362" t="s">
        <v>4190</v>
      </c>
      <c r="X1362" t="s">
        <v>3574</v>
      </c>
      <c r="Y1362" t="s">
        <v>4258</v>
      </c>
      <c r="Z1362" t="s">
        <v>2796</v>
      </c>
      <c r="AA1362" t="s">
        <v>4251</v>
      </c>
      <c r="AB1362" t="s">
        <v>4097</v>
      </c>
      <c r="AC1362" t="s">
        <v>4036</v>
      </c>
      <c r="AD1362" t="s">
        <v>4018</v>
      </c>
      <c r="AE1362" t="s">
        <v>3060</v>
      </c>
      <c r="AF1362" t="s">
        <v>3575</v>
      </c>
      <c r="AG1362" t="s">
        <v>3309</v>
      </c>
      <c r="AH1362" t="s">
        <v>815</v>
      </c>
      <c r="AI1362" t="s">
        <v>3074</v>
      </c>
      <c r="AJ1362" t="s">
        <v>3073</v>
      </c>
      <c r="AK1362" t="s">
        <v>3274</v>
      </c>
      <c r="AL1362" t="s">
        <v>3275</v>
      </c>
      <c r="AM1362" t="s">
        <v>3028</v>
      </c>
      <c r="AN1362" t="s">
        <v>3063</v>
      </c>
    </row>
    <row r="1363" spans="1:40" x14ac:dyDescent="0.25">
      <c r="A1363">
        <v>1110461403</v>
      </c>
      <c r="B1363">
        <v>17126</v>
      </c>
      <c r="C1363" t="s">
        <v>7401</v>
      </c>
      <c r="D1363" t="s">
        <v>3309</v>
      </c>
      <c r="E1363" s="8">
        <v>38554</v>
      </c>
      <c r="F1363" t="s">
        <v>3309</v>
      </c>
      <c r="G1363" t="s">
        <v>4024</v>
      </c>
      <c r="H1363" s="8">
        <v>45994</v>
      </c>
      <c r="I1363" s="8">
        <v>46267</v>
      </c>
      <c r="J1363" t="s">
        <v>3041</v>
      </c>
      <c r="K1363" s="8">
        <v>219512</v>
      </c>
      <c r="M1363">
        <v>220</v>
      </c>
      <c r="N1363">
        <v>100</v>
      </c>
      <c r="O1363" t="s">
        <v>4038</v>
      </c>
      <c r="P1363" t="s">
        <v>4055</v>
      </c>
      <c r="Q1363" t="s">
        <v>4027</v>
      </c>
      <c r="R1363" t="s">
        <v>7402</v>
      </c>
      <c r="S1363" t="s">
        <v>4140</v>
      </c>
      <c r="T1363" t="s">
        <v>3063</v>
      </c>
      <c r="U1363" t="s">
        <v>4438</v>
      </c>
      <c r="V1363" t="s">
        <v>4042</v>
      </c>
      <c r="W1363" t="s">
        <v>4190</v>
      </c>
      <c r="X1363" t="s">
        <v>3574</v>
      </c>
      <c r="Y1363" t="s">
        <v>4258</v>
      </c>
      <c r="Z1363" t="s">
        <v>3305</v>
      </c>
      <c r="AA1363" t="s">
        <v>4096</v>
      </c>
      <c r="AB1363" t="s">
        <v>4097</v>
      </c>
      <c r="AC1363" t="s">
        <v>4036</v>
      </c>
      <c r="AD1363" t="s">
        <v>4018</v>
      </c>
      <c r="AE1363" t="s">
        <v>3060</v>
      </c>
      <c r="AF1363" t="s">
        <v>3575</v>
      </c>
      <c r="AG1363" t="s">
        <v>3309</v>
      </c>
      <c r="AH1363" t="s">
        <v>815</v>
      </c>
      <c r="AI1363" t="s">
        <v>3074</v>
      </c>
      <c r="AJ1363" t="s">
        <v>3306</v>
      </c>
      <c r="AK1363" t="s">
        <v>3274</v>
      </c>
      <c r="AL1363" t="s">
        <v>3275</v>
      </c>
      <c r="AM1363" t="s">
        <v>3028</v>
      </c>
      <c r="AN1363" t="s">
        <v>3063</v>
      </c>
    </row>
    <row r="1364" spans="1:40" x14ac:dyDescent="0.25">
      <c r="A1364">
        <v>1015437159</v>
      </c>
      <c r="B1364">
        <v>17135</v>
      </c>
      <c r="C1364" t="s">
        <v>7407</v>
      </c>
      <c r="D1364" t="s">
        <v>4004</v>
      </c>
      <c r="E1364" s="8">
        <v>40617</v>
      </c>
      <c r="F1364" t="s">
        <v>4004</v>
      </c>
      <c r="G1364" t="s">
        <v>4024</v>
      </c>
      <c r="H1364" s="8">
        <v>45994</v>
      </c>
      <c r="I1364" s="8">
        <v>219512</v>
      </c>
      <c r="J1364" t="s">
        <v>3041</v>
      </c>
      <c r="K1364" s="8">
        <v>219512</v>
      </c>
      <c r="M1364">
        <v>220</v>
      </c>
      <c r="N1364">
        <v>100</v>
      </c>
      <c r="O1364" t="s">
        <v>4038</v>
      </c>
      <c r="P1364" t="s">
        <v>4055</v>
      </c>
      <c r="Q1364" t="s">
        <v>4027</v>
      </c>
      <c r="R1364" t="s">
        <v>7408</v>
      </c>
      <c r="S1364" t="s">
        <v>4165</v>
      </c>
      <c r="T1364" t="s">
        <v>3097</v>
      </c>
      <c r="U1364" t="s">
        <v>4063</v>
      </c>
      <c r="V1364" t="s">
        <v>4011</v>
      </c>
      <c r="W1364" t="s">
        <v>4043</v>
      </c>
      <c r="X1364" t="s">
        <v>4032</v>
      </c>
      <c r="Y1364" t="s">
        <v>4033</v>
      </c>
      <c r="Z1364" t="s">
        <v>4320</v>
      </c>
      <c r="AA1364" t="s">
        <v>4321</v>
      </c>
      <c r="AB1364" t="s">
        <v>4322</v>
      </c>
      <c r="AC1364" t="s">
        <v>4017</v>
      </c>
      <c r="AD1364" t="s">
        <v>4018</v>
      </c>
      <c r="AE1364" t="s">
        <v>3060</v>
      </c>
      <c r="AF1364" t="s">
        <v>3282</v>
      </c>
      <c r="AG1364" t="s">
        <v>3258</v>
      </c>
      <c r="AH1364" t="s">
        <v>797</v>
      </c>
      <c r="AI1364" t="s">
        <v>3048</v>
      </c>
      <c r="AJ1364" t="s">
        <v>3296</v>
      </c>
      <c r="AK1364" t="s">
        <v>3274</v>
      </c>
      <c r="AL1364" t="s">
        <v>3275</v>
      </c>
      <c r="AM1364" t="s">
        <v>3028</v>
      </c>
      <c r="AN1364" t="s">
        <v>3063</v>
      </c>
    </row>
    <row r="1365" spans="1:40" x14ac:dyDescent="0.25">
      <c r="A1365">
        <v>1017174142</v>
      </c>
      <c r="B1365">
        <v>17136</v>
      </c>
      <c r="C1365" t="s">
        <v>7399</v>
      </c>
      <c r="D1365" t="s">
        <v>3265</v>
      </c>
      <c r="E1365" s="8">
        <v>39407</v>
      </c>
      <c r="F1365" t="s">
        <v>3265</v>
      </c>
      <c r="G1365" t="s">
        <v>4024</v>
      </c>
      <c r="H1365" s="8">
        <v>45994</v>
      </c>
      <c r="I1365" s="8">
        <v>219512</v>
      </c>
      <c r="J1365" t="s">
        <v>3041</v>
      </c>
      <c r="K1365" s="8">
        <v>219512</v>
      </c>
      <c r="M1365">
        <v>220</v>
      </c>
      <c r="N1365">
        <v>100</v>
      </c>
      <c r="O1365" t="s">
        <v>4038</v>
      </c>
      <c r="P1365" t="s">
        <v>4177</v>
      </c>
      <c r="Q1365" t="s">
        <v>4027</v>
      </c>
      <c r="R1365" t="s">
        <v>7400</v>
      </c>
      <c r="S1365" t="s">
        <v>4437</v>
      </c>
      <c r="T1365" t="s">
        <v>3097</v>
      </c>
      <c r="U1365" t="s">
        <v>4049</v>
      </c>
      <c r="V1365" t="s">
        <v>4011</v>
      </c>
      <c r="W1365" t="s">
        <v>4043</v>
      </c>
      <c r="X1365" t="s">
        <v>3303</v>
      </c>
      <c r="Y1365" t="s">
        <v>4115</v>
      </c>
      <c r="Z1365" t="s">
        <v>3272</v>
      </c>
      <c r="AA1365" t="s">
        <v>4348</v>
      </c>
      <c r="AB1365" t="s">
        <v>4322</v>
      </c>
      <c r="AC1365" t="s">
        <v>4017</v>
      </c>
      <c r="AD1365" t="s">
        <v>4018</v>
      </c>
      <c r="AE1365" t="s">
        <v>3060</v>
      </c>
      <c r="AF1365" t="s">
        <v>3304</v>
      </c>
      <c r="AG1365" t="s">
        <v>3298</v>
      </c>
      <c r="AH1365" t="s">
        <v>797</v>
      </c>
      <c r="AI1365" t="s">
        <v>3048</v>
      </c>
      <c r="AJ1365" t="s">
        <v>3273</v>
      </c>
      <c r="AK1365" t="s">
        <v>3274</v>
      </c>
      <c r="AL1365" t="s">
        <v>3275</v>
      </c>
      <c r="AM1365" t="s">
        <v>3028</v>
      </c>
      <c r="AN1365" t="s">
        <v>3063</v>
      </c>
    </row>
    <row r="1366" spans="1:40" x14ac:dyDescent="0.25">
      <c r="A1366">
        <v>1061710773</v>
      </c>
      <c r="B1366">
        <v>17138</v>
      </c>
      <c r="C1366" t="s">
        <v>7420</v>
      </c>
      <c r="D1366" t="s">
        <v>4561</v>
      </c>
      <c r="E1366" s="8">
        <v>38953</v>
      </c>
      <c r="F1366" t="s">
        <v>4561</v>
      </c>
      <c r="G1366" t="s">
        <v>4024</v>
      </c>
      <c r="H1366" s="8">
        <v>45994</v>
      </c>
      <c r="I1366" s="8">
        <v>219512</v>
      </c>
      <c r="J1366" t="s">
        <v>3041</v>
      </c>
      <c r="K1366" s="8">
        <v>219512</v>
      </c>
      <c r="M1366">
        <v>220</v>
      </c>
      <c r="N1366">
        <v>100</v>
      </c>
      <c r="O1366" t="s">
        <v>4038</v>
      </c>
      <c r="P1366" t="s">
        <v>4006</v>
      </c>
      <c r="Q1366" t="s">
        <v>4027</v>
      </c>
      <c r="R1366" t="s">
        <v>11015</v>
      </c>
      <c r="S1366" t="s">
        <v>5169</v>
      </c>
      <c r="T1366" t="s">
        <v>3059</v>
      </c>
      <c r="U1366" t="s">
        <v>5108</v>
      </c>
      <c r="V1366" t="s">
        <v>4356</v>
      </c>
      <c r="W1366" t="s">
        <v>4043</v>
      </c>
      <c r="X1366" t="s">
        <v>3270</v>
      </c>
      <c r="Y1366" t="s">
        <v>4238</v>
      </c>
      <c r="Z1366" t="s">
        <v>3272</v>
      </c>
      <c r="AA1366" t="s">
        <v>4348</v>
      </c>
      <c r="AB1366" t="s">
        <v>4322</v>
      </c>
      <c r="AC1366" t="s">
        <v>4036</v>
      </c>
      <c r="AD1366" t="s">
        <v>4018</v>
      </c>
      <c r="AE1366" t="s">
        <v>3060</v>
      </c>
      <c r="AF1366" t="s">
        <v>3271</v>
      </c>
      <c r="AG1366" t="s">
        <v>3265</v>
      </c>
      <c r="AH1366" t="s">
        <v>797</v>
      </c>
      <c r="AI1366" t="s">
        <v>3048</v>
      </c>
      <c r="AJ1366" t="s">
        <v>3273</v>
      </c>
      <c r="AK1366" t="s">
        <v>3274</v>
      </c>
      <c r="AL1366" t="s">
        <v>3275</v>
      </c>
      <c r="AM1366" t="s">
        <v>3028</v>
      </c>
      <c r="AN1366" t="s">
        <v>3063</v>
      </c>
    </row>
    <row r="1367" spans="1:40" x14ac:dyDescent="0.25">
      <c r="A1367">
        <v>1007680616</v>
      </c>
      <c r="B1367">
        <v>17147</v>
      </c>
      <c r="C1367" t="s">
        <v>7397</v>
      </c>
      <c r="D1367" t="s">
        <v>4777</v>
      </c>
      <c r="E1367" s="8">
        <v>44069</v>
      </c>
      <c r="F1367" t="s">
        <v>4004</v>
      </c>
      <c r="G1367" t="s">
        <v>4024</v>
      </c>
      <c r="H1367" s="8">
        <v>45994</v>
      </c>
      <c r="I1367" s="8">
        <v>219512</v>
      </c>
      <c r="J1367" t="s">
        <v>3041</v>
      </c>
      <c r="K1367" s="8">
        <v>219512</v>
      </c>
      <c r="M1367">
        <v>220</v>
      </c>
      <c r="N1367">
        <v>100</v>
      </c>
      <c r="O1367" t="s">
        <v>4038</v>
      </c>
      <c r="P1367" t="s">
        <v>4026</v>
      </c>
      <c r="Q1367" t="s">
        <v>4027</v>
      </c>
      <c r="R1367" t="s">
        <v>7398</v>
      </c>
      <c r="S1367" t="s">
        <v>4140</v>
      </c>
      <c r="T1367" t="s">
        <v>3063</v>
      </c>
      <c r="U1367" t="s">
        <v>4063</v>
      </c>
      <c r="V1367" t="s">
        <v>4042</v>
      </c>
      <c r="W1367" t="s">
        <v>4043</v>
      </c>
      <c r="X1367" t="s">
        <v>4032</v>
      </c>
      <c r="Y1367" t="s">
        <v>4033</v>
      </c>
      <c r="Z1367" t="s">
        <v>4057</v>
      </c>
      <c r="AA1367" t="s">
        <v>4058</v>
      </c>
      <c r="AB1367" t="s">
        <v>4059</v>
      </c>
      <c r="AC1367" t="s">
        <v>4036</v>
      </c>
      <c r="AD1367" t="s">
        <v>4018</v>
      </c>
      <c r="AE1367" t="s">
        <v>3060</v>
      </c>
      <c r="AF1367" t="s">
        <v>3282</v>
      </c>
      <c r="AG1367" t="s">
        <v>3258</v>
      </c>
      <c r="AH1367" t="s">
        <v>4060</v>
      </c>
      <c r="AI1367" t="s">
        <v>3074</v>
      </c>
      <c r="AJ1367" t="s">
        <v>3306</v>
      </c>
      <c r="AK1367" t="s">
        <v>3274</v>
      </c>
      <c r="AL1367" t="s">
        <v>3275</v>
      </c>
      <c r="AM1367" t="s">
        <v>3028</v>
      </c>
      <c r="AN1367" t="s">
        <v>3063</v>
      </c>
    </row>
    <row r="1368" spans="1:40" x14ac:dyDescent="0.25">
      <c r="A1368">
        <v>1010037422</v>
      </c>
      <c r="B1368">
        <v>17148</v>
      </c>
      <c r="C1368" t="s">
        <v>7403</v>
      </c>
      <c r="D1368" t="s">
        <v>4004</v>
      </c>
      <c r="E1368" s="8">
        <v>43199</v>
      </c>
      <c r="F1368" t="s">
        <v>4004</v>
      </c>
      <c r="G1368" t="s">
        <v>4024</v>
      </c>
      <c r="H1368" s="8">
        <v>45994</v>
      </c>
      <c r="I1368" s="8">
        <v>219512</v>
      </c>
      <c r="J1368" t="s">
        <v>3041</v>
      </c>
      <c r="K1368" s="8">
        <v>219512</v>
      </c>
      <c r="M1368">
        <v>220</v>
      </c>
      <c r="N1368">
        <v>100</v>
      </c>
      <c r="O1368" t="s">
        <v>4038</v>
      </c>
      <c r="P1368" t="s">
        <v>4177</v>
      </c>
      <c r="Q1368" t="s">
        <v>4027</v>
      </c>
      <c r="R1368" t="s">
        <v>7404</v>
      </c>
      <c r="S1368" t="s">
        <v>4140</v>
      </c>
      <c r="T1368" t="s">
        <v>3063</v>
      </c>
      <c r="U1368" t="s">
        <v>4063</v>
      </c>
      <c r="V1368" t="s">
        <v>4042</v>
      </c>
      <c r="W1368" t="s">
        <v>4043</v>
      </c>
      <c r="X1368" t="s">
        <v>4032</v>
      </c>
      <c r="Y1368" t="s">
        <v>4033</v>
      </c>
      <c r="Z1368" t="s">
        <v>4057</v>
      </c>
      <c r="AA1368" t="s">
        <v>4058</v>
      </c>
      <c r="AB1368" t="s">
        <v>4059</v>
      </c>
      <c r="AC1368" t="s">
        <v>4036</v>
      </c>
      <c r="AD1368" t="s">
        <v>4018</v>
      </c>
      <c r="AE1368" t="s">
        <v>3060</v>
      </c>
      <c r="AF1368" t="s">
        <v>3282</v>
      </c>
      <c r="AG1368" t="s">
        <v>3258</v>
      </c>
      <c r="AH1368" t="s">
        <v>4060</v>
      </c>
      <c r="AI1368" t="s">
        <v>3074</v>
      </c>
      <c r="AJ1368" t="s">
        <v>3306</v>
      </c>
      <c r="AK1368" t="s">
        <v>3274</v>
      </c>
      <c r="AL1368" t="s">
        <v>3275</v>
      </c>
      <c r="AM1368" t="s">
        <v>3028</v>
      </c>
      <c r="AN1368" t="s">
        <v>3063</v>
      </c>
    </row>
    <row r="1369" spans="1:40" x14ac:dyDescent="0.25">
      <c r="A1369">
        <v>1022425674</v>
      </c>
      <c r="B1369">
        <v>17153</v>
      </c>
      <c r="C1369" t="s">
        <v>7421</v>
      </c>
      <c r="D1369" t="s">
        <v>4004</v>
      </c>
      <c r="E1369" s="8">
        <v>42108</v>
      </c>
      <c r="F1369" t="s">
        <v>4004</v>
      </c>
      <c r="G1369" t="s">
        <v>4024</v>
      </c>
      <c r="H1369" s="8">
        <v>45994</v>
      </c>
      <c r="I1369" s="8">
        <v>219512</v>
      </c>
      <c r="J1369" t="s">
        <v>3041</v>
      </c>
      <c r="K1369" s="8">
        <v>219512</v>
      </c>
      <c r="M1369">
        <v>220</v>
      </c>
      <c r="N1369">
        <v>100</v>
      </c>
      <c r="O1369" t="s">
        <v>4038</v>
      </c>
      <c r="P1369" t="s">
        <v>4177</v>
      </c>
      <c r="Q1369" t="s">
        <v>4027</v>
      </c>
      <c r="R1369" t="s">
        <v>7422</v>
      </c>
      <c r="S1369" t="s">
        <v>4029</v>
      </c>
      <c r="T1369" t="s">
        <v>3059</v>
      </c>
      <c r="U1369" t="s">
        <v>4063</v>
      </c>
      <c r="V1369" t="s">
        <v>4031</v>
      </c>
      <c r="W1369" t="s">
        <v>4043</v>
      </c>
      <c r="X1369" t="s">
        <v>4032</v>
      </c>
      <c r="Y1369" t="s">
        <v>4033</v>
      </c>
      <c r="Z1369" t="s">
        <v>3283</v>
      </c>
      <c r="AA1369" t="s">
        <v>4357</v>
      </c>
      <c r="AB1369" t="s">
        <v>4303</v>
      </c>
      <c r="AC1369" t="s">
        <v>4036</v>
      </c>
      <c r="AD1369" t="s">
        <v>4018</v>
      </c>
      <c r="AE1369" t="s">
        <v>3060</v>
      </c>
      <c r="AF1369" t="s">
        <v>3282</v>
      </c>
      <c r="AG1369" t="s">
        <v>3258</v>
      </c>
      <c r="AH1369" t="s">
        <v>1220</v>
      </c>
      <c r="AI1369" t="s">
        <v>3074</v>
      </c>
      <c r="AJ1369" t="s">
        <v>3284</v>
      </c>
      <c r="AK1369" t="s">
        <v>3274</v>
      </c>
      <c r="AL1369" t="s">
        <v>3275</v>
      </c>
      <c r="AM1369" t="s">
        <v>3028</v>
      </c>
      <c r="AN1369" t="s">
        <v>3063</v>
      </c>
    </row>
    <row r="1370" spans="1:40" x14ac:dyDescent="0.25">
      <c r="A1370">
        <v>1107528867</v>
      </c>
      <c r="B1370">
        <v>17097</v>
      </c>
      <c r="C1370" t="s">
        <v>7433</v>
      </c>
      <c r="D1370" t="s">
        <v>3298</v>
      </c>
      <c r="E1370" s="8">
        <v>43006</v>
      </c>
      <c r="F1370" t="s">
        <v>3298</v>
      </c>
      <c r="G1370" t="s">
        <v>4024</v>
      </c>
      <c r="H1370" s="8">
        <v>45995</v>
      </c>
      <c r="I1370" s="8">
        <v>46268</v>
      </c>
      <c r="J1370" t="s">
        <v>3041</v>
      </c>
      <c r="K1370" s="8">
        <v>219512</v>
      </c>
      <c r="M1370">
        <v>220</v>
      </c>
      <c r="N1370">
        <v>100</v>
      </c>
      <c r="O1370" t="s">
        <v>4038</v>
      </c>
      <c r="P1370" t="s">
        <v>4496</v>
      </c>
      <c r="Q1370" t="s">
        <v>4027</v>
      </c>
      <c r="R1370" t="s">
        <v>7434</v>
      </c>
      <c r="S1370" t="s">
        <v>4140</v>
      </c>
      <c r="T1370" t="s">
        <v>3063</v>
      </c>
      <c r="U1370" t="s">
        <v>4114</v>
      </c>
      <c r="V1370" t="s">
        <v>4042</v>
      </c>
      <c r="W1370" t="s">
        <v>4190</v>
      </c>
      <c r="X1370" t="s">
        <v>3303</v>
      </c>
      <c r="Y1370" t="s">
        <v>4115</v>
      </c>
      <c r="Z1370" t="s">
        <v>3305</v>
      </c>
      <c r="AA1370" t="s">
        <v>4096</v>
      </c>
      <c r="AB1370" t="s">
        <v>4118</v>
      </c>
      <c r="AC1370" t="s">
        <v>4036</v>
      </c>
      <c r="AD1370" t="s">
        <v>4018</v>
      </c>
      <c r="AE1370" t="s">
        <v>3060</v>
      </c>
      <c r="AF1370" t="s">
        <v>3304</v>
      </c>
      <c r="AG1370" t="s">
        <v>3298</v>
      </c>
      <c r="AH1370" t="s">
        <v>815</v>
      </c>
      <c r="AI1370" t="s">
        <v>3074</v>
      </c>
      <c r="AJ1370" t="s">
        <v>3306</v>
      </c>
      <c r="AK1370" t="s">
        <v>3274</v>
      </c>
      <c r="AL1370" t="s">
        <v>3275</v>
      </c>
      <c r="AM1370" t="s">
        <v>3028</v>
      </c>
      <c r="AN1370" t="s">
        <v>3063</v>
      </c>
    </row>
    <row r="1371" spans="1:40" x14ac:dyDescent="0.25">
      <c r="A1371">
        <v>1018484079</v>
      </c>
      <c r="B1371">
        <v>17139</v>
      </c>
      <c r="C1371" t="s">
        <v>7423</v>
      </c>
      <c r="D1371" t="s">
        <v>4004</v>
      </c>
      <c r="E1371" s="8">
        <v>41729</v>
      </c>
      <c r="F1371" t="s">
        <v>4004</v>
      </c>
      <c r="G1371" t="s">
        <v>4024</v>
      </c>
      <c r="H1371" s="8">
        <v>45995</v>
      </c>
      <c r="I1371" s="8">
        <v>219512</v>
      </c>
      <c r="J1371" t="s">
        <v>3041</v>
      </c>
      <c r="K1371" s="8">
        <v>219512</v>
      </c>
      <c r="M1371">
        <v>220</v>
      </c>
      <c r="N1371">
        <v>100</v>
      </c>
      <c r="O1371" t="s">
        <v>4038</v>
      </c>
      <c r="P1371" t="s">
        <v>4177</v>
      </c>
      <c r="Q1371" t="s">
        <v>4027</v>
      </c>
      <c r="R1371" t="s">
        <v>7424</v>
      </c>
      <c r="S1371" t="s">
        <v>7425</v>
      </c>
      <c r="T1371" t="s">
        <v>3063</v>
      </c>
      <c r="U1371" t="s">
        <v>4063</v>
      </c>
      <c r="V1371" t="s">
        <v>4356</v>
      </c>
      <c r="W1371" t="s">
        <v>4043</v>
      </c>
      <c r="X1371" t="s">
        <v>4032</v>
      </c>
      <c r="Y1371" t="s">
        <v>4033</v>
      </c>
      <c r="Z1371" t="s">
        <v>7426</v>
      </c>
      <c r="AA1371" t="s">
        <v>7427</v>
      </c>
      <c r="AB1371" t="s">
        <v>4322</v>
      </c>
      <c r="AC1371" t="s">
        <v>4036</v>
      </c>
      <c r="AD1371" t="s">
        <v>4018</v>
      </c>
      <c r="AE1371" t="s">
        <v>3060</v>
      </c>
      <c r="AF1371" t="s">
        <v>3282</v>
      </c>
      <c r="AG1371" t="s">
        <v>3258</v>
      </c>
      <c r="AH1371" t="s">
        <v>797</v>
      </c>
      <c r="AI1371" t="s">
        <v>3048</v>
      </c>
      <c r="AJ1371" t="s">
        <v>7428</v>
      </c>
      <c r="AK1371" t="s">
        <v>3274</v>
      </c>
      <c r="AL1371" t="s">
        <v>3275</v>
      </c>
      <c r="AM1371" t="s">
        <v>3028</v>
      </c>
      <c r="AN1371" t="s">
        <v>3063</v>
      </c>
    </row>
    <row r="1372" spans="1:40" x14ac:dyDescent="0.25">
      <c r="A1372">
        <v>1074616471</v>
      </c>
      <c r="B1372">
        <v>17140</v>
      </c>
      <c r="C1372" t="s">
        <v>7435</v>
      </c>
      <c r="D1372" t="s">
        <v>4004</v>
      </c>
      <c r="E1372" s="8">
        <v>40305</v>
      </c>
      <c r="F1372" t="s">
        <v>4004</v>
      </c>
      <c r="G1372" t="s">
        <v>4024</v>
      </c>
      <c r="H1372" s="8">
        <v>45995</v>
      </c>
      <c r="I1372" s="8">
        <v>219512</v>
      </c>
      <c r="J1372" t="s">
        <v>3041</v>
      </c>
      <c r="K1372" s="8">
        <v>219512</v>
      </c>
      <c r="M1372">
        <v>220</v>
      </c>
      <c r="N1372">
        <v>100</v>
      </c>
      <c r="O1372" t="s">
        <v>4038</v>
      </c>
      <c r="P1372" t="s">
        <v>4039</v>
      </c>
      <c r="Q1372" t="s">
        <v>4027</v>
      </c>
      <c r="R1372" t="s">
        <v>7436</v>
      </c>
      <c r="S1372" t="s">
        <v>7437</v>
      </c>
      <c r="T1372" t="s">
        <v>3063</v>
      </c>
      <c r="U1372" t="s">
        <v>4063</v>
      </c>
      <c r="V1372" t="s">
        <v>4356</v>
      </c>
      <c r="W1372" t="s">
        <v>4043</v>
      </c>
      <c r="X1372" t="s">
        <v>4032</v>
      </c>
      <c r="Y1372" t="s">
        <v>4033</v>
      </c>
      <c r="Z1372" t="s">
        <v>7426</v>
      </c>
      <c r="AA1372" t="s">
        <v>7427</v>
      </c>
      <c r="AB1372" t="s">
        <v>4322</v>
      </c>
      <c r="AC1372" t="s">
        <v>4036</v>
      </c>
      <c r="AD1372" t="s">
        <v>4018</v>
      </c>
      <c r="AE1372" t="s">
        <v>3060</v>
      </c>
      <c r="AF1372" t="s">
        <v>3282</v>
      </c>
      <c r="AG1372" t="s">
        <v>3258</v>
      </c>
      <c r="AH1372" t="s">
        <v>797</v>
      </c>
      <c r="AI1372" t="s">
        <v>3048</v>
      </c>
      <c r="AJ1372" t="s">
        <v>7428</v>
      </c>
      <c r="AK1372" t="s">
        <v>3274</v>
      </c>
      <c r="AL1372" t="s">
        <v>3275</v>
      </c>
      <c r="AM1372" t="s">
        <v>3028</v>
      </c>
      <c r="AN1372" t="s">
        <v>3063</v>
      </c>
    </row>
    <row r="1373" spans="1:40" x14ac:dyDescent="0.25">
      <c r="A1373">
        <v>80830856</v>
      </c>
      <c r="B1373">
        <v>17141</v>
      </c>
      <c r="C1373" t="s">
        <v>7429</v>
      </c>
      <c r="D1373" t="s">
        <v>4004</v>
      </c>
      <c r="E1373" s="8">
        <v>37753</v>
      </c>
      <c r="F1373" t="s">
        <v>4004</v>
      </c>
      <c r="G1373" t="s">
        <v>4024</v>
      </c>
      <c r="H1373" s="8">
        <v>45995</v>
      </c>
      <c r="I1373" s="8">
        <v>219512</v>
      </c>
      <c r="J1373" t="s">
        <v>3041</v>
      </c>
      <c r="K1373" s="8">
        <v>219512</v>
      </c>
      <c r="M1373">
        <v>220</v>
      </c>
      <c r="N1373">
        <v>100</v>
      </c>
      <c r="O1373" t="s">
        <v>4038</v>
      </c>
      <c r="P1373" t="s">
        <v>4055</v>
      </c>
      <c r="Q1373" t="s">
        <v>4027</v>
      </c>
      <c r="R1373" t="s">
        <v>7430</v>
      </c>
      <c r="S1373" t="s">
        <v>7431</v>
      </c>
      <c r="T1373" t="s">
        <v>3063</v>
      </c>
      <c r="U1373" t="s">
        <v>4063</v>
      </c>
      <c r="V1373" t="s">
        <v>4356</v>
      </c>
      <c r="W1373" t="s">
        <v>4043</v>
      </c>
      <c r="X1373" t="s">
        <v>4032</v>
      </c>
      <c r="Y1373" t="s">
        <v>4033</v>
      </c>
      <c r="Z1373" t="s">
        <v>7426</v>
      </c>
      <c r="AA1373" t="s">
        <v>7427</v>
      </c>
      <c r="AB1373" t="s">
        <v>4322</v>
      </c>
      <c r="AC1373" t="s">
        <v>4036</v>
      </c>
      <c r="AD1373" t="s">
        <v>4018</v>
      </c>
      <c r="AE1373" t="s">
        <v>3060</v>
      </c>
      <c r="AF1373" t="s">
        <v>3282</v>
      </c>
      <c r="AG1373" t="s">
        <v>3258</v>
      </c>
      <c r="AH1373" t="s">
        <v>797</v>
      </c>
      <c r="AI1373" t="s">
        <v>3048</v>
      </c>
      <c r="AJ1373" t="s">
        <v>7428</v>
      </c>
      <c r="AK1373" t="s">
        <v>3274</v>
      </c>
      <c r="AL1373" t="s">
        <v>3275</v>
      </c>
      <c r="AM1373" t="s">
        <v>3028</v>
      </c>
      <c r="AN1373" t="s">
        <v>3063</v>
      </c>
    </row>
    <row r="1374" spans="1:40" x14ac:dyDescent="0.25">
      <c r="A1374">
        <v>6100934</v>
      </c>
      <c r="B1374">
        <v>17101</v>
      </c>
      <c r="C1374" t="s">
        <v>7438</v>
      </c>
      <c r="D1374" t="s">
        <v>3298</v>
      </c>
      <c r="E1374" s="8">
        <v>35930</v>
      </c>
      <c r="F1374" t="s">
        <v>3298</v>
      </c>
      <c r="G1374" t="s">
        <v>4024</v>
      </c>
      <c r="H1374" s="8">
        <v>45996</v>
      </c>
      <c r="I1374" s="8">
        <v>46269</v>
      </c>
      <c r="J1374" t="s">
        <v>3041</v>
      </c>
      <c r="K1374" s="8">
        <v>219512</v>
      </c>
      <c r="M1374">
        <v>220</v>
      </c>
      <c r="N1374">
        <v>100</v>
      </c>
      <c r="O1374" t="s">
        <v>4038</v>
      </c>
      <c r="P1374" t="s">
        <v>4142</v>
      </c>
      <c r="Q1374" t="s">
        <v>4027</v>
      </c>
      <c r="R1374" t="s">
        <v>7439</v>
      </c>
      <c r="S1374" t="s">
        <v>4140</v>
      </c>
      <c r="T1374" t="s">
        <v>3063</v>
      </c>
      <c r="U1374" t="s">
        <v>4114</v>
      </c>
      <c r="V1374" t="s">
        <v>4042</v>
      </c>
      <c r="W1374" t="s">
        <v>4190</v>
      </c>
      <c r="X1374" t="s">
        <v>3303</v>
      </c>
      <c r="Y1374" t="s">
        <v>4115</v>
      </c>
      <c r="Z1374" t="s">
        <v>3305</v>
      </c>
      <c r="AA1374" t="s">
        <v>4096</v>
      </c>
      <c r="AB1374" t="s">
        <v>4118</v>
      </c>
      <c r="AC1374" t="s">
        <v>4036</v>
      </c>
      <c r="AD1374" t="s">
        <v>4018</v>
      </c>
      <c r="AE1374" t="s">
        <v>3060</v>
      </c>
      <c r="AF1374" t="s">
        <v>3304</v>
      </c>
      <c r="AG1374" t="s">
        <v>3298</v>
      </c>
      <c r="AH1374" t="s">
        <v>815</v>
      </c>
      <c r="AI1374" t="s">
        <v>3074</v>
      </c>
      <c r="AJ1374" t="s">
        <v>3306</v>
      </c>
      <c r="AK1374" t="s">
        <v>3274</v>
      </c>
      <c r="AL1374" t="s">
        <v>3275</v>
      </c>
      <c r="AM1374" t="s">
        <v>3028</v>
      </c>
      <c r="AN1374" t="s">
        <v>3063</v>
      </c>
    </row>
    <row r="1375" spans="1:40" x14ac:dyDescent="0.25">
      <c r="A1375">
        <v>1005866187</v>
      </c>
      <c r="B1375">
        <v>17143</v>
      </c>
      <c r="C1375" t="s">
        <v>7440</v>
      </c>
      <c r="D1375" t="s">
        <v>3298</v>
      </c>
      <c r="E1375" s="8">
        <v>38378</v>
      </c>
      <c r="F1375" t="s">
        <v>3298</v>
      </c>
      <c r="G1375" t="s">
        <v>4024</v>
      </c>
      <c r="H1375" s="8">
        <v>45996</v>
      </c>
      <c r="I1375" s="8">
        <v>219512</v>
      </c>
      <c r="J1375" t="s">
        <v>3041</v>
      </c>
      <c r="K1375" s="8">
        <v>219512</v>
      </c>
      <c r="M1375">
        <v>220</v>
      </c>
      <c r="N1375">
        <v>100</v>
      </c>
      <c r="O1375" t="s">
        <v>4038</v>
      </c>
      <c r="P1375" t="s">
        <v>4006</v>
      </c>
      <c r="Q1375" t="s">
        <v>4027</v>
      </c>
      <c r="R1375" t="s">
        <v>7441</v>
      </c>
      <c r="S1375" t="s">
        <v>4491</v>
      </c>
      <c r="T1375" t="s">
        <v>3063</v>
      </c>
      <c r="U1375" t="s">
        <v>4114</v>
      </c>
      <c r="V1375" t="s">
        <v>4042</v>
      </c>
      <c r="W1375" t="s">
        <v>4043</v>
      </c>
      <c r="X1375" t="s">
        <v>3303</v>
      </c>
      <c r="Y1375" t="s">
        <v>4115</v>
      </c>
      <c r="Z1375" t="s">
        <v>2796</v>
      </c>
      <c r="AA1375" t="s">
        <v>4251</v>
      </c>
      <c r="AB1375" t="s">
        <v>4118</v>
      </c>
      <c r="AC1375" t="s">
        <v>4036</v>
      </c>
      <c r="AD1375" t="s">
        <v>4018</v>
      </c>
      <c r="AE1375" t="s">
        <v>3060</v>
      </c>
      <c r="AF1375" t="s">
        <v>3304</v>
      </c>
      <c r="AG1375" t="s">
        <v>3298</v>
      </c>
      <c r="AH1375" t="s">
        <v>815</v>
      </c>
      <c r="AI1375" t="s">
        <v>3074</v>
      </c>
      <c r="AJ1375" t="s">
        <v>3073</v>
      </c>
      <c r="AK1375" t="s">
        <v>3274</v>
      </c>
      <c r="AL1375" t="s">
        <v>3275</v>
      </c>
      <c r="AM1375" t="s">
        <v>3028</v>
      </c>
      <c r="AN1375" t="s">
        <v>3063</v>
      </c>
    </row>
    <row r="1376" spans="1:40" x14ac:dyDescent="0.25">
      <c r="A1376">
        <v>16930062</v>
      </c>
      <c r="B1376">
        <v>17155</v>
      </c>
      <c r="C1376" t="s">
        <v>7442</v>
      </c>
      <c r="D1376" t="s">
        <v>3298</v>
      </c>
      <c r="E1376" s="8">
        <v>36370</v>
      </c>
      <c r="F1376" t="s">
        <v>3298</v>
      </c>
      <c r="G1376" t="s">
        <v>4024</v>
      </c>
      <c r="H1376" s="8">
        <v>45997</v>
      </c>
      <c r="I1376" s="8">
        <v>219512</v>
      </c>
      <c r="J1376" t="s">
        <v>3041</v>
      </c>
      <c r="K1376" s="8">
        <v>219512</v>
      </c>
      <c r="M1376">
        <v>220</v>
      </c>
      <c r="N1376">
        <v>100</v>
      </c>
      <c r="O1376" t="s">
        <v>4038</v>
      </c>
      <c r="P1376" t="s">
        <v>4177</v>
      </c>
      <c r="Q1376" t="s">
        <v>4027</v>
      </c>
      <c r="R1376" t="s">
        <v>7443</v>
      </c>
      <c r="S1376" t="s">
        <v>4029</v>
      </c>
      <c r="T1376" t="s">
        <v>3059</v>
      </c>
      <c r="U1376" t="s">
        <v>4114</v>
      </c>
      <c r="V1376" t="s">
        <v>4031</v>
      </c>
      <c r="W1376" t="s">
        <v>4043</v>
      </c>
      <c r="X1376" t="s">
        <v>5013</v>
      </c>
      <c r="Y1376" t="s">
        <v>5014</v>
      </c>
      <c r="Z1376" t="s">
        <v>3283</v>
      </c>
      <c r="AA1376" t="s">
        <v>4357</v>
      </c>
      <c r="AB1376" t="s">
        <v>4303</v>
      </c>
      <c r="AC1376" t="s">
        <v>4036</v>
      </c>
      <c r="AD1376" t="s">
        <v>4018</v>
      </c>
      <c r="AE1376" t="s">
        <v>3060</v>
      </c>
      <c r="AF1376" t="s">
        <v>4934</v>
      </c>
      <c r="AG1376" t="s">
        <v>3298</v>
      </c>
      <c r="AH1376" t="s">
        <v>1220</v>
      </c>
      <c r="AI1376" t="s">
        <v>3074</v>
      </c>
      <c r="AJ1376" t="s">
        <v>3284</v>
      </c>
      <c r="AK1376" t="s">
        <v>3274</v>
      </c>
      <c r="AL1376" t="s">
        <v>3275</v>
      </c>
      <c r="AM1376" t="s">
        <v>3028</v>
      </c>
      <c r="AN1376" t="s">
        <v>3063</v>
      </c>
    </row>
    <row r="1377" spans="1:40" x14ac:dyDescent="0.25">
      <c r="A1377">
        <v>1012373575</v>
      </c>
      <c r="B1377">
        <v>17075</v>
      </c>
      <c r="C1377" t="s">
        <v>7444</v>
      </c>
      <c r="D1377" t="s">
        <v>4004</v>
      </c>
      <c r="E1377" s="8">
        <v>39850</v>
      </c>
      <c r="F1377" t="s">
        <v>4004</v>
      </c>
      <c r="G1377" t="s">
        <v>4024</v>
      </c>
      <c r="H1377" s="8">
        <v>46000</v>
      </c>
      <c r="I1377" s="8">
        <v>219512</v>
      </c>
      <c r="J1377" t="s">
        <v>3041</v>
      </c>
      <c r="K1377" s="8">
        <v>219512</v>
      </c>
      <c r="M1377">
        <v>220</v>
      </c>
      <c r="N1377">
        <v>100</v>
      </c>
      <c r="O1377" t="s">
        <v>4038</v>
      </c>
      <c r="P1377" t="s">
        <v>4055</v>
      </c>
      <c r="Q1377" t="s">
        <v>4027</v>
      </c>
      <c r="R1377" t="s">
        <v>7445</v>
      </c>
      <c r="S1377" t="s">
        <v>3100</v>
      </c>
      <c r="T1377" t="s">
        <v>3063</v>
      </c>
      <c r="U1377" t="s">
        <v>4063</v>
      </c>
      <c r="V1377" t="s">
        <v>4042</v>
      </c>
      <c r="W1377" t="s">
        <v>4043</v>
      </c>
      <c r="X1377" t="s">
        <v>4032</v>
      </c>
      <c r="Y1377" t="s">
        <v>4033</v>
      </c>
      <c r="Z1377" t="s">
        <v>4057</v>
      </c>
      <c r="AA1377" t="s">
        <v>4058</v>
      </c>
      <c r="AB1377" t="s">
        <v>4059</v>
      </c>
      <c r="AC1377" t="s">
        <v>4036</v>
      </c>
      <c r="AD1377" t="s">
        <v>4018</v>
      </c>
      <c r="AE1377" t="s">
        <v>3060</v>
      </c>
      <c r="AF1377" t="s">
        <v>3282</v>
      </c>
      <c r="AG1377" t="s">
        <v>3258</v>
      </c>
      <c r="AH1377" t="s">
        <v>4060</v>
      </c>
      <c r="AI1377" t="s">
        <v>3074</v>
      </c>
      <c r="AJ1377" t="s">
        <v>3306</v>
      </c>
      <c r="AK1377" t="s">
        <v>3274</v>
      </c>
      <c r="AL1377" t="s">
        <v>3275</v>
      </c>
      <c r="AM1377" t="s">
        <v>3028</v>
      </c>
      <c r="AN1377" t="s">
        <v>3063</v>
      </c>
    </row>
    <row r="1378" spans="1:40" x14ac:dyDescent="0.25">
      <c r="A1378">
        <v>1033821446</v>
      </c>
      <c r="B1378">
        <v>17076</v>
      </c>
      <c r="C1378" t="s">
        <v>7446</v>
      </c>
      <c r="D1378" t="s">
        <v>4004</v>
      </c>
      <c r="E1378" s="8">
        <v>43119</v>
      </c>
      <c r="F1378" t="s">
        <v>4004</v>
      </c>
      <c r="G1378" t="s">
        <v>4024</v>
      </c>
      <c r="H1378" s="8">
        <v>46000</v>
      </c>
      <c r="I1378" s="8">
        <v>219512</v>
      </c>
      <c r="J1378" t="s">
        <v>3041</v>
      </c>
      <c r="K1378" s="8">
        <v>219512</v>
      </c>
      <c r="M1378">
        <v>220</v>
      </c>
      <c r="N1378">
        <v>100</v>
      </c>
      <c r="O1378" t="s">
        <v>4038</v>
      </c>
      <c r="P1378" t="s">
        <v>4055</v>
      </c>
      <c r="Q1378" t="s">
        <v>4027</v>
      </c>
      <c r="R1378" t="s">
        <v>7447</v>
      </c>
      <c r="S1378" t="s">
        <v>4041</v>
      </c>
      <c r="T1378" t="s">
        <v>4131</v>
      </c>
      <c r="U1378" t="s">
        <v>4063</v>
      </c>
      <c r="V1378" t="s">
        <v>4011</v>
      </c>
      <c r="W1378" t="s">
        <v>4043</v>
      </c>
      <c r="X1378" t="s">
        <v>4090</v>
      </c>
      <c r="Y1378" t="s">
        <v>4091</v>
      </c>
      <c r="Z1378" t="s">
        <v>3293</v>
      </c>
      <c r="AA1378" t="s">
        <v>4082</v>
      </c>
      <c r="AB1378" t="s">
        <v>4083</v>
      </c>
      <c r="AC1378" t="s">
        <v>4036</v>
      </c>
      <c r="AD1378" t="s">
        <v>4018</v>
      </c>
      <c r="AE1378" t="s">
        <v>3317</v>
      </c>
      <c r="AF1378" t="s">
        <v>3282</v>
      </c>
      <c r="AG1378" t="s">
        <v>3258</v>
      </c>
      <c r="AH1378" t="s">
        <v>3294</v>
      </c>
      <c r="AI1378" t="s">
        <v>3295</v>
      </c>
      <c r="AJ1378" t="s">
        <v>3296</v>
      </c>
      <c r="AK1378" t="s">
        <v>3318</v>
      </c>
      <c r="AL1378" t="s">
        <v>3275</v>
      </c>
      <c r="AM1378" t="s">
        <v>3318</v>
      </c>
      <c r="AN1378" t="s">
        <v>3055</v>
      </c>
    </row>
    <row r="1379" spans="1:40" x14ac:dyDescent="0.25">
      <c r="A1379">
        <v>1107047744</v>
      </c>
      <c r="B1379">
        <v>17104</v>
      </c>
      <c r="C1379" t="s">
        <v>7448</v>
      </c>
      <c r="D1379" t="s">
        <v>3298</v>
      </c>
      <c r="E1379" s="8">
        <v>43700</v>
      </c>
      <c r="F1379" t="s">
        <v>3298</v>
      </c>
      <c r="G1379" t="s">
        <v>4024</v>
      </c>
      <c r="H1379" s="8">
        <v>46000</v>
      </c>
      <c r="I1379" s="8">
        <v>46273</v>
      </c>
      <c r="J1379" t="s">
        <v>3041</v>
      </c>
      <c r="K1379" s="8">
        <v>219512</v>
      </c>
      <c r="M1379">
        <v>220</v>
      </c>
      <c r="N1379">
        <v>100</v>
      </c>
      <c r="O1379" t="s">
        <v>4038</v>
      </c>
      <c r="P1379" t="s">
        <v>4055</v>
      </c>
      <c r="Q1379" t="s">
        <v>4027</v>
      </c>
      <c r="R1379" t="s">
        <v>7449</v>
      </c>
      <c r="S1379" t="s">
        <v>4140</v>
      </c>
      <c r="T1379" t="s">
        <v>3063</v>
      </c>
      <c r="U1379" t="s">
        <v>4114</v>
      </c>
      <c r="V1379" t="s">
        <v>4042</v>
      </c>
      <c r="W1379" t="s">
        <v>4190</v>
      </c>
      <c r="X1379" t="s">
        <v>3303</v>
      </c>
      <c r="Y1379" t="s">
        <v>4115</v>
      </c>
      <c r="Z1379" t="s">
        <v>3305</v>
      </c>
      <c r="AA1379" t="s">
        <v>4096</v>
      </c>
      <c r="AB1379" t="s">
        <v>4118</v>
      </c>
      <c r="AC1379" t="s">
        <v>4036</v>
      </c>
      <c r="AD1379" t="s">
        <v>4018</v>
      </c>
      <c r="AE1379" t="s">
        <v>3060</v>
      </c>
      <c r="AF1379" t="s">
        <v>3304</v>
      </c>
      <c r="AG1379" t="s">
        <v>3298</v>
      </c>
      <c r="AH1379" t="s">
        <v>815</v>
      </c>
      <c r="AI1379" t="s">
        <v>3074</v>
      </c>
      <c r="AJ1379" t="s">
        <v>3306</v>
      </c>
      <c r="AK1379" t="s">
        <v>3274</v>
      </c>
      <c r="AL1379" t="s">
        <v>3275</v>
      </c>
      <c r="AM1379" t="s">
        <v>3028</v>
      </c>
      <c r="AN1379" t="s">
        <v>3063</v>
      </c>
    </row>
    <row r="1380" spans="1:40" x14ac:dyDescent="0.25">
      <c r="A1380">
        <v>6097441</v>
      </c>
      <c r="B1380">
        <v>17144</v>
      </c>
      <c r="C1380" t="s">
        <v>7450</v>
      </c>
      <c r="D1380" t="s">
        <v>3298</v>
      </c>
      <c r="E1380" s="8">
        <v>35669</v>
      </c>
      <c r="F1380" t="s">
        <v>3298</v>
      </c>
      <c r="G1380" t="s">
        <v>4024</v>
      </c>
      <c r="H1380" s="8">
        <v>46000</v>
      </c>
      <c r="I1380" s="8">
        <v>219512</v>
      </c>
      <c r="J1380" t="s">
        <v>3041</v>
      </c>
      <c r="K1380" s="8">
        <v>219512</v>
      </c>
      <c r="M1380">
        <v>220</v>
      </c>
      <c r="N1380">
        <v>100</v>
      </c>
      <c r="O1380" t="s">
        <v>4038</v>
      </c>
      <c r="P1380" t="s">
        <v>4006</v>
      </c>
      <c r="Q1380" t="s">
        <v>4027</v>
      </c>
      <c r="R1380" t="s">
        <v>7451</v>
      </c>
      <c r="S1380" t="s">
        <v>4491</v>
      </c>
      <c r="T1380" t="s">
        <v>3063</v>
      </c>
      <c r="U1380" t="s">
        <v>4114</v>
      </c>
      <c r="V1380" t="s">
        <v>4356</v>
      </c>
      <c r="W1380" t="s">
        <v>4043</v>
      </c>
      <c r="X1380" t="s">
        <v>3303</v>
      </c>
      <c r="Y1380" t="s">
        <v>4115</v>
      </c>
      <c r="Z1380" t="s">
        <v>4506</v>
      </c>
      <c r="AA1380" t="s">
        <v>4507</v>
      </c>
      <c r="AB1380" t="s">
        <v>4118</v>
      </c>
      <c r="AC1380" t="s">
        <v>4036</v>
      </c>
      <c r="AD1380" t="s">
        <v>4018</v>
      </c>
      <c r="AE1380" t="s">
        <v>3060</v>
      </c>
      <c r="AF1380" t="s">
        <v>3304</v>
      </c>
      <c r="AG1380" t="s">
        <v>3298</v>
      </c>
      <c r="AH1380" t="s">
        <v>815</v>
      </c>
      <c r="AI1380" t="s">
        <v>3074</v>
      </c>
      <c r="AJ1380" t="s">
        <v>4508</v>
      </c>
      <c r="AK1380" t="s">
        <v>3274</v>
      </c>
      <c r="AL1380" t="s">
        <v>3275</v>
      </c>
      <c r="AM1380" t="s">
        <v>3028</v>
      </c>
      <c r="AN1380" t="s">
        <v>3063</v>
      </c>
    </row>
    <row r="1381" spans="1:40" x14ac:dyDescent="0.25">
      <c r="A1381">
        <v>1023932134</v>
      </c>
      <c r="B1381">
        <v>17077</v>
      </c>
      <c r="C1381" t="s">
        <v>7452</v>
      </c>
      <c r="D1381" t="s">
        <v>4004</v>
      </c>
      <c r="E1381" s="8">
        <v>41011</v>
      </c>
      <c r="F1381" t="s">
        <v>4004</v>
      </c>
      <c r="G1381" t="s">
        <v>4024</v>
      </c>
      <c r="H1381" s="8">
        <v>46001</v>
      </c>
      <c r="I1381" s="8">
        <v>219512</v>
      </c>
      <c r="J1381" t="s">
        <v>3041</v>
      </c>
      <c r="K1381" s="8">
        <v>219512</v>
      </c>
      <c r="M1381">
        <v>220</v>
      </c>
      <c r="N1381">
        <v>100</v>
      </c>
      <c r="O1381" t="s">
        <v>4038</v>
      </c>
      <c r="P1381" t="s">
        <v>4086</v>
      </c>
      <c r="Q1381" t="s">
        <v>4027</v>
      </c>
      <c r="R1381" t="s">
        <v>7453</v>
      </c>
      <c r="S1381" t="s">
        <v>3302</v>
      </c>
      <c r="T1381" t="s">
        <v>3085</v>
      </c>
      <c r="U1381" t="s">
        <v>4063</v>
      </c>
      <c r="V1381" t="s">
        <v>4011</v>
      </c>
      <c r="W1381" t="s">
        <v>4043</v>
      </c>
      <c r="X1381" t="s">
        <v>4032</v>
      </c>
      <c r="Y1381" t="s">
        <v>4033</v>
      </c>
      <c r="Z1381" t="s">
        <v>3958</v>
      </c>
      <c r="AA1381" t="s">
        <v>4034</v>
      </c>
      <c r="AB1381" t="s">
        <v>4044</v>
      </c>
      <c r="AC1381" t="s">
        <v>4036</v>
      </c>
      <c r="AD1381" t="s">
        <v>4018</v>
      </c>
      <c r="AE1381" t="s">
        <v>3060</v>
      </c>
      <c r="AF1381" t="s">
        <v>3282</v>
      </c>
      <c r="AG1381" t="s">
        <v>3258</v>
      </c>
      <c r="AH1381" t="s">
        <v>2500</v>
      </c>
      <c r="AI1381" t="s">
        <v>3074</v>
      </c>
      <c r="AJ1381" t="s">
        <v>3959</v>
      </c>
      <c r="AK1381" t="s">
        <v>3274</v>
      </c>
      <c r="AL1381" t="s">
        <v>3275</v>
      </c>
      <c r="AM1381" t="s">
        <v>3028</v>
      </c>
      <c r="AN1381" t="s">
        <v>3307</v>
      </c>
    </row>
    <row r="1382" spans="1:40" x14ac:dyDescent="0.25">
      <c r="A1382">
        <v>79775199</v>
      </c>
      <c r="B1382">
        <v>17130</v>
      </c>
      <c r="C1382" t="s">
        <v>7456</v>
      </c>
      <c r="D1382" t="s">
        <v>4004</v>
      </c>
      <c r="E1382" s="8">
        <v>34372</v>
      </c>
      <c r="F1382" t="s">
        <v>3440</v>
      </c>
      <c r="G1382" t="s">
        <v>4024</v>
      </c>
      <c r="H1382" s="8">
        <v>46002</v>
      </c>
      <c r="I1382" s="8">
        <v>46275</v>
      </c>
      <c r="J1382" t="s">
        <v>3041</v>
      </c>
      <c r="K1382" s="8">
        <v>219512</v>
      </c>
      <c r="M1382">
        <v>220</v>
      </c>
      <c r="N1382">
        <v>100</v>
      </c>
      <c r="O1382" t="s">
        <v>4038</v>
      </c>
      <c r="P1382" t="s">
        <v>4086</v>
      </c>
      <c r="Q1382" t="s">
        <v>4027</v>
      </c>
      <c r="R1382" t="s">
        <v>7457</v>
      </c>
      <c r="S1382" t="s">
        <v>4475</v>
      </c>
      <c r="T1382" t="s">
        <v>3063</v>
      </c>
      <c r="U1382" t="s">
        <v>4114</v>
      </c>
      <c r="V1382" t="s">
        <v>4042</v>
      </c>
      <c r="W1382" t="s">
        <v>4190</v>
      </c>
      <c r="X1382" t="s">
        <v>4529</v>
      </c>
      <c r="Y1382" t="s">
        <v>4530</v>
      </c>
      <c r="Z1382" t="s">
        <v>2796</v>
      </c>
      <c r="AA1382" t="s">
        <v>4251</v>
      </c>
      <c r="AB1382" t="s">
        <v>4118</v>
      </c>
      <c r="AC1382" t="s">
        <v>4036</v>
      </c>
      <c r="AD1382" t="s">
        <v>4018</v>
      </c>
      <c r="AE1382" t="s">
        <v>3060</v>
      </c>
      <c r="AF1382" t="s">
        <v>3304</v>
      </c>
      <c r="AG1382" t="s">
        <v>3440</v>
      </c>
      <c r="AH1382" t="s">
        <v>815</v>
      </c>
      <c r="AI1382" t="s">
        <v>3074</v>
      </c>
      <c r="AJ1382" t="s">
        <v>3073</v>
      </c>
      <c r="AK1382" t="s">
        <v>3274</v>
      </c>
      <c r="AL1382" t="s">
        <v>3275</v>
      </c>
      <c r="AM1382" t="s">
        <v>3028</v>
      </c>
      <c r="AN1382" t="s">
        <v>3063</v>
      </c>
    </row>
    <row r="1383" spans="1:40" x14ac:dyDescent="0.25">
      <c r="A1383">
        <v>1000256278</v>
      </c>
      <c r="B1383">
        <v>17159</v>
      </c>
      <c r="C1383" t="s">
        <v>7454</v>
      </c>
      <c r="D1383" t="s">
        <v>4004</v>
      </c>
      <c r="E1383" s="8">
        <v>44370</v>
      </c>
      <c r="F1383" t="s">
        <v>4004</v>
      </c>
      <c r="G1383" t="s">
        <v>4024</v>
      </c>
      <c r="H1383" s="8">
        <v>46002</v>
      </c>
      <c r="I1383" s="8">
        <v>46275</v>
      </c>
      <c r="J1383" t="s">
        <v>3041</v>
      </c>
      <c r="K1383" s="8">
        <v>219512</v>
      </c>
      <c r="M1383">
        <v>220</v>
      </c>
      <c r="N1383">
        <v>100</v>
      </c>
      <c r="O1383" t="s">
        <v>4038</v>
      </c>
      <c r="P1383" t="s">
        <v>4055</v>
      </c>
      <c r="Q1383" t="s">
        <v>4027</v>
      </c>
      <c r="R1383" t="s">
        <v>7455</v>
      </c>
      <c r="S1383" t="s">
        <v>4325</v>
      </c>
      <c r="T1383" t="s">
        <v>4079</v>
      </c>
      <c r="U1383" t="s">
        <v>4063</v>
      </c>
      <c r="V1383" t="s">
        <v>4011</v>
      </c>
      <c r="W1383" t="s">
        <v>4190</v>
      </c>
      <c r="X1383" t="s">
        <v>4326</v>
      </c>
      <c r="Y1383" t="s">
        <v>4327</v>
      </c>
      <c r="Z1383" t="s">
        <v>3293</v>
      </c>
      <c r="AA1383" t="s">
        <v>4082</v>
      </c>
      <c r="AB1383" t="s">
        <v>4083</v>
      </c>
      <c r="AC1383" t="s">
        <v>4017</v>
      </c>
      <c r="AD1383" t="s">
        <v>4018</v>
      </c>
      <c r="AE1383" t="s">
        <v>4328</v>
      </c>
      <c r="AF1383" t="s">
        <v>3282</v>
      </c>
      <c r="AG1383" t="s">
        <v>3258</v>
      </c>
      <c r="AH1383" t="s">
        <v>3294</v>
      </c>
      <c r="AI1383" t="s">
        <v>3295</v>
      </c>
      <c r="AJ1383" t="s">
        <v>3296</v>
      </c>
      <c r="AK1383" t="s">
        <v>3285</v>
      </c>
      <c r="AL1383" t="s">
        <v>3275</v>
      </c>
      <c r="AM1383" t="s">
        <v>3046</v>
      </c>
      <c r="AN1383" t="s">
        <v>3055</v>
      </c>
    </row>
    <row r="1384" spans="1:40" x14ac:dyDescent="0.25">
      <c r="A1384">
        <v>1020447350</v>
      </c>
      <c r="B1384">
        <v>17086</v>
      </c>
      <c r="C1384" t="s">
        <v>7464</v>
      </c>
      <c r="D1384" t="s">
        <v>5439</v>
      </c>
      <c r="E1384" s="8">
        <v>40225</v>
      </c>
      <c r="F1384" t="s">
        <v>3265</v>
      </c>
      <c r="G1384" t="s">
        <v>4024</v>
      </c>
      <c r="H1384" s="8">
        <v>46003</v>
      </c>
      <c r="I1384" s="8">
        <v>219512</v>
      </c>
      <c r="J1384" t="s">
        <v>3041</v>
      </c>
      <c r="K1384" s="8">
        <v>219512</v>
      </c>
      <c r="M1384">
        <v>220</v>
      </c>
      <c r="N1384">
        <v>100</v>
      </c>
      <c r="O1384" t="s">
        <v>4038</v>
      </c>
      <c r="P1384" t="s">
        <v>4055</v>
      </c>
      <c r="Q1384" t="s">
        <v>4027</v>
      </c>
      <c r="R1384" t="s">
        <v>11412</v>
      </c>
      <c r="S1384" t="s">
        <v>11413</v>
      </c>
      <c r="T1384" t="s">
        <v>3063</v>
      </c>
      <c r="U1384" t="s">
        <v>4049</v>
      </c>
      <c r="V1384" t="s">
        <v>4356</v>
      </c>
      <c r="W1384" t="s">
        <v>4043</v>
      </c>
      <c r="X1384" t="s">
        <v>3270</v>
      </c>
      <c r="Y1384" t="s">
        <v>4238</v>
      </c>
      <c r="Z1384" t="s">
        <v>7426</v>
      </c>
      <c r="AA1384" t="s">
        <v>7427</v>
      </c>
      <c r="AB1384" t="s">
        <v>4322</v>
      </c>
      <c r="AC1384" t="s">
        <v>4036</v>
      </c>
      <c r="AD1384" t="s">
        <v>4018</v>
      </c>
      <c r="AE1384" t="s">
        <v>3060</v>
      </c>
      <c r="AF1384" t="s">
        <v>3271</v>
      </c>
      <c r="AG1384" t="s">
        <v>3265</v>
      </c>
      <c r="AH1384" t="s">
        <v>797</v>
      </c>
      <c r="AI1384" t="s">
        <v>3048</v>
      </c>
      <c r="AJ1384" t="s">
        <v>7428</v>
      </c>
      <c r="AK1384" t="s">
        <v>3274</v>
      </c>
      <c r="AL1384" t="s">
        <v>3275</v>
      </c>
      <c r="AM1384" t="s">
        <v>3028</v>
      </c>
      <c r="AN1384" t="s">
        <v>3063</v>
      </c>
    </row>
    <row r="1385" spans="1:40" x14ac:dyDescent="0.25">
      <c r="A1385">
        <v>1193202364</v>
      </c>
      <c r="B1385">
        <v>17119</v>
      </c>
      <c r="C1385" t="s">
        <v>7467</v>
      </c>
      <c r="D1385" t="s">
        <v>7468</v>
      </c>
      <c r="E1385" s="8">
        <v>43600</v>
      </c>
      <c r="F1385" t="s">
        <v>3298</v>
      </c>
      <c r="G1385" t="s">
        <v>4024</v>
      </c>
      <c r="H1385" s="8">
        <v>46003</v>
      </c>
      <c r="I1385" s="8">
        <v>46276</v>
      </c>
      <c r="J1385" t="s">
        <v>3041</v>
      </c>
      <c r="K1385" s="8">
        <v>219512</v>
      </c>
      <c r="M1385">
        <v>220</v>
      </c>
      <c r="N1385">
        <v>100</v>
      </c>
      <c r="O1385" t="s">
        <v>4038</v>
      </c>
      <c r="P1385" t="s">
        <v>4086</v>
      </c>
      <c r="Q1385" t="s">
        <v>4027</v>
      </c>
      <c r="R1385" t="s">
        <v>7469</v>
      </c>
      <c r="S1385" t="s">
        <v>4140</v>
      </c>
      <c r="T1385" t="s">
        <v>3063</v>
      </c>
      <c r="U1385" t="s">
        <v>4114</v>
      </c>
      <c r="V1385" t="s">
        <v>4042</v>
      </c>
      <c r="W1385" t="s">
        <v>4190</v>
      </c>
      <c r="X1385" t="s">
        <v>3303</v>
      </c>
      <c r="Y1385" t="s">
        <v>4115</v>
      </c>
      <c r="Z1385" t="s">
        <v>3305</v>
      </c>
      <c r="AA1385" t="s">
        <v>4096</v>
      </c>
      <c r="AB1385" t="s">
        <v>4118</v>
      </c>
      <c r="AC1385" t="s">
        <v>4036</v>
      </c>
      <c r="AD1385" t="s">
        <v>4018</v>
      </c>
      <c r="AE1385" t="s">
        <v>3060</v>
      </c>
      <c r="AF1385" t="s">
        <v>3304</v>
      </c>
      <c r="AG1385" t="s">
        <v>3298</v>
      </c>
      <c r="AH1385" t="s">
        <v>815</v>
      </c>
      <c r="AI1385" t="s">
        <v>3074</v>
      </c>
      <c r="AJ1385" t="s">
        <v>3306</v>
      </c>
      <c r="AK1385" t="s">
        <v>3274</v>
      </c>
      <c r="AL1385" t="s">
        <v>3275</v>
      </c>
      <c r="AM1385" t="s">
        <v>3028</v>
      </c>
      <c r="AN1385" t="s">
        <v>3063</v>
      </c>
    </row>
    <row r="1386" spans="1:40" x14ac:dyDescent="0.25">
      <c r="A1386">
        <v>1006126031</v>
      </c>
      <c r="B1386">
        <v>17129</v>
      </c>
      <c r="C1386" t="s">
        <v>7460</v>
      </c>
      <c r="D1386" t="s">
        <v>3309</v>
      </c>
      <c r="E1386" s="8">
        <v>44251</v>
      </c>
      <c r="F1386" t="s">
        <v>3309</v>
      </c>
      <c r="G1386" t="s">
        <v>4024</v>
      </c>
      <c r="H1386" s="8">
        <v>46003</v>
      </c>
      <c r="I1386" s="8">
        <v>46276</v>
      </c>
      <c r="J1386" t="s">
        <v>3041</v>
      </c>
      <c r="K1386" s="8">
        <v>219512</v>
      </c>
      <c r="M1386">
        <v>220</v>
      </c>
      <c r="N1386">
        <v>100</v>
      </c>
      <c r="O1386" t="s">
        <v>4038</v>
      </c>
      <c r="P1386" t="s">
        <v>4006</v>
      </c>
      <c r="Q1386" t="s">
        <v>4027</v>
      </c>
      <c r="R1386" t="s">
        <v>7461</v>
      </c>
      <c r="S1386" t="s">
        <v>4140</v>
      </c>
      <c r="T1386" t="s">
        <v>3063</v>
      </c>
      <c r="U1386" t="s">
        <v>4438</v>
      </c>
      <c r="V1386" t="s">
        <v>4042</v>
      </c>
      <c r="W1386" t="s">
        <v>4190</v>
      </c>
      <c r="X1386" t="s">
        <v>3574</v>
      </c>
      <c r="Y1386" t="s">
        <v>4258</v>
      </c>
      <c r="Z1386" t="s">
        <v>3305</v>
      </c>
      <c r="AA1386" t="s">
        <v>4096</v>
      </c>
      <c r="AB1386" t="s">
        <v>4097</v>
      </c>
      <c r="AC1386" t="s">
        <v>4036</v>
      </c>
      <c r="AD1386" t="s">
        <v>4018</v>
      </c>
      <c r="AE1386" t="s">
        <v>3060</v>
      </c>
      <c r="AF1386" t="s">
        <v>3575</v>
      </c>
      <c r="AG1386" t="s">
        <v>3309</v>
      </c>
      <c r="AH1386" t="s">
        <v>815</v>
      </c>
      <c r="AI1386" t="s">
        <v>3074</v>
      </c>
      <c r="AJ1386" t="s">
        <v>3306</v>
      </c>
      <c r="AK1386" t="s">
        <v>3274</v>
      </c>
      <c r="AL1386" t="s">
        <v>3275</v>
      </c>
      <c r="AM1386" t="s">
        <v>3028</v>
      </c>
      <c r="AN1386" t="s">
        <v>3063</v>
      </c>
    </row>
    <row r="1387" spans="1:40" x14ac:dyDescent="0.25">
      <c r="A1387">
        <v>1023022196</v>
      </c>
      <c r="B1387">
        <v>17160</v>
      </c>
      <c r="C1387" t="s">
        <v>7462</v>
      </c>
      <c r="D1387" t="s">
        <v>4004</v>
      </c>
      <c r="E1387" s="8">
        <v>42192</v>
      </c>
      <c r="F1387" t="s">
        <v>4004</v>
      </c>
      <c r="G1387" t="s">
        <v>4024</v>
      </c>
      <c r="H1387" s="8">
        <v>46003</v>
      </c>
      <c r="I1387" s="8">
        <v>219512</v>
      </c>
      <c r="J1387" t="s">
        <v>3041</v>
      </c>
      <c r="K1387" s="8">
        <v>219512</v>
      </c>
      <c r="M1387">
        <v>220</v>
      </c>
      <c r="N1387">
        <v>100</v>
      </c>
      <c r="O1387" t="s">
        <v>4038</v>
      </c>
      <c r="P1387" t="s">
        <v>4039</v>
      </c>
      <c r="Q1387" t="s">
        <v>4027</v>
      </c>
      <c r="R1387" t="s">
        <v>7463</v>
      </c>
      <c r="S1387" t="s">
        <v>4170</v>
      </c>
      <c r="T1387" t="s">
        <v>3063</v>
      </c>
      <c r="U1387" t="s">
        <v>4063</v>
      </c>
      <c r="V1387" t="s">
        <v>4042</v>
      </c>
      <c r="W1387" t="s">
        <v>4043</v>
      </c>
      <c r="X1387" t="s">
        <v>4032</v>
      </c>
      <c r="Y1387" t="s">
        <v>4033</v>
      </c>
      <c r="Z1387" t="s">
        <v>4064</v>
      </c>
      <c r="AA1387" t="s">
        <v>4065</v>
      </c>
      <c r="AB1387" t="s">
        <v>4110</v>
      </c>
      <c r="AC1387" t="s">
        <v>4036</v>
      </c>
      <c r="AD1387" t="s">
        <v>4018</v>
      </c>
      <c r="AE1387" t="s">
        <v>3060</v>
      </c>
      <c r="AF1387" t="s">
        <v>3282</v>
      </c>
      <c r="AG1387" t="s">
        <v>3258</v>
      </c>
      <c r="AH1387" t="s">
        <v>2500</v>
      </c>
      <c r="AI1387" t="s">
        <v>249</v>
      </c>
      <c r="AJ1387" t="s">
        <v>249</v>
      </c>
      <c r="AK1387" t="s">
        <v>3274</v>
      </c>
      <c r="AL1387" t="s">
        <v>3275</v>
      </c>
      <c r="AM1387" t="s">
        <v>3028</v>
      </c>
      <c r="AN1387" t="s">
        <v>3063</v>
      </c>
    </row>
    <row r="1388" spans="1:40" x14ac:dyDescent="0.25">
      <c r="A1388">
        <v>1022325804</v>
      </c>
      <c r="B1388">
        <v>17161</v>
      </c>
      <c r="C1388" t="s">
        <v>7465</v>
      </c>
      <c r="D1388" t="s">
        <v>4004</v>
      </c>
      <c r="E1388" s="8">
        <v>38210</v>
      </c>
      <c r="F1388" t="s">
        <v>4004</v>
      </c>
      <c r="G1388" t="s">
        <v>4024</v>
      </c>
      <c r="H1388" s="8">
        <v>46003</v>
      </c>
      <c r="I1388" s="8">
        <v>219512</v>
      </c>
      <c r="J1388" t="s">
        <v>3041</v>
      </c>
      <c r="K1388" s="8">
        <v>219512</v>
      </c>
      <c r="M1388">
        <v>220</v>
      </c>
      <c r="N1388">
        <v>100</v>
      </c>
      <c r="O1388" t="s">
        <v>4038</v>
      </c>
      <c r="P1388" t="s">
        <v>4006</v>
      </c>
      <c r="Q1388" t="s">
        <v>4027</v>
      </c>
      <c r="R1388" t="s">
        <v>7466</v>
      </c>
      <c r="S1388" t="s">
        <v>7221</v>
      </c>
      <c r="T1388" t="s">
        <v>3063</v>
      </c>
      <c r="U1388" t="s">
        <v>4063</v>
      </c>
      <c r="V1388" t="s">
        <v>4042</v>
      </c>
      <c r="W1388" t="s">
        <v>4043</v>
      </c>
      <c r="X1388" t="s">
        <v>4032</v>
      </c>
      <c r="Y1388" t="s">
        <v>4033</v>
      </c>
      <c r="Z1388" t="s">
        <v>4064</v>
      </c>
      <c r="AA1388" t="s">
        <v>4065</v>
      </c>
      <c r="AB1388" t="s">
        <v>4110</v>
      </c>
      <c r="AC1388" t="s">
        <v>4036</v>
      </c>
      <c r="AD1388" t="s">
        <v>4018</v>
      </c>
      <c r="AE1388" t="s">
        <v>3060</v>
      </c>
      <c r="AF1388" t="s">
        <v>3282</v>
      </c>
      <c r="AG1388" t="s">
        <v>3258</v>
      </c>
      <c r="AH1388" t="s">
        <v>2500</v>
      </c>
      <c r="AI1388" t="s">
        <v>249</v>
      </c>
      <c r="AJ1388" t="s">
        <v>249</v>
      </c>
      <c r="AK1388" t="s">
        <v>3274</v>
      </c>
      <c r="AL1388" t="s">
        <v>3275</v>
      </c>
      <c r="AM1388" t="s">
        <v>3028</v>
      </c>
      <c r="AN1388" t="s">
        <v>3063</v>
      </c>
    </row>
    <row r="1389" spans="1:40" x14ac:dyDescent="0.25">
      <c r="A1389">
        <v>1144181118</v>
      </c>
      <c r="B1389">
        <v>17162</v>
      </c>
      <c r="C1389" t="s">
        <v>7471</v>
      </c>
      <c r="D1389" t="s">
        <v>3298</v>
      </c>
      <c r="E1389" s="8">
        <v>41205</v>
      </c>
      <c r="F1389" t="s">
        <v>3449</v>
      </c>
      <c r="G1389" t="s">
        <v>4024</v>
      </c>
      <c r="H1389" s="8">
        <v>46006</v>
      </c>
      <c r="I1389" s="8">
        <v>219512</v>
      </c>
      <c r="J1389" t="s">
        <v>3041</v>
      </c>
      <c r="K1389" s="8">
        <v>219512</v>
      </c>
      <c r="M1389">
        <v>220</v>
      </c>
      <c r="N1389">
        <v>100</v>
      </c>
      <c r="O1389" t="s">
        <v>4038</v>
      </c>
      <c r="P1389" t="s">
        <v>4055</v>
      </c>
      <c r="Q1389" t="s">
        <v>4027</v>
      </c>
      <c r="R1389" t="s">
        <v>7472</v>
      </c>
      <c r="S1389" t="s">
        <v>4542</v>
      </c>
      <c r="T1389" t="s">
        <v>3063</v>
      </c>
      <c r="U1389" t="s">
        <v>4114</v>
      </c>
      <c r="V1389" t="s">
        <v>4042</v>
      </c>
      <c r="W1389" t="s">
        <v>4043</v>
      </c>
      <c r="X1389" t="s">
        <v>4524</v>
      </c>
      <c r="Y1389" t="s">
        <v>4525</v>
      </c>
      <c r="Z1389" t="s">
        <v>2796</v>
      </c>
      <c r="AA1389" t="s">
        <v>4251</v>
      </c>
      <c r="AB1389" t="s">
        <v>4118</v>
      </c>
      <c r="AC1389" t="s">
        <v>4036</v>
      </c>
      <c r="AD1389" t="s">
        <v>4018</v>
      </c>
      <c r="AE1389" t="s">
        <v>3060</v>
      </c>
      <c r="AF1389" t="s">
        <v>3304</v>
      </c>
      <c r="AG1389" t="s">
        <v>3449</v>
      </c>
      <c r="AH1389" t="s">
        <v>815</v>
      </c>
      <c r="AI1389" t="s">
        <v>3074</v>
      </c>
      <c r="AJ1389" t="s">
        <v>3073</v>
      </c>
      <c r="AK1389" t="s">
        <v>3274</v>
      </c>
      <c r="AL1389" t="s">
        <v>3275</v>
      </c>
      <c r="AM1389" t="s">
        <v>3028</v>
      </c>
      <c r="AN1389" t="s">
        <v>3063</v>
      </c>
    </row>
    <row r="1390" spans="1:40" x14ac:dyDescent="0.25">
      <c r="A1390">
        <v>1021393583</v>
      </c>
      <c r="B1390">
        <v>17169</v>
      </c>
      <c r="C1390" t="s">
        <v>7473</v>
      </c>
      <c r="D1390" t="s">
        <v>4004</v>
      </c>
      <c r="E1390" s="8">
        <v>44823</v>
      </c>
      <c r="F1390" t="s">
        <v>4004</v>
      </c>
      <c r="G1390" t="s">
        <v>4024</v>
      </c>
      <c r="H1390" s="8">
        <v>46006</v>
      </c>
      <c r="I1390" s="8">
        <v>219512</v>
      </c>
      <c r="J1390" t="s">
        <v>3041</v>
      </c>
      <c r="K1390" s="8">
        <v>219512</v>
      </c>
      <c r="M1390">
        <v>220</v>
      </c>
      <c r="N1390">
        <v>100</v>
      </c>
      <c r="O1390" t="s">
        <v>4038</v>
      </c>
      <c r="P1390" t="s">
        <v>4006</v>
      </c>
      <c r="Q1390" t="s">
        <v>4027</v>
      </c>
      <c r="R1390" t="s">
        <v>7474</v>
      </c>
      <c r="S1390" t="s">
        <v>4140</v>
      </c>
      <c r="T1390" t="s">
        <v>4341</v>
      </c>
      <c r="U1390" t="s">
        <v>4063</v>
      </c>
      <c r="V1390" t="s">
        <v>4011</v>
      </c>
      <c r="W1390" t="s">
        <v>4043</v>
      </c>
      <c r="X1390" t="s">
        <v>4090</v>
      </c>
      <c r="Y1390" t="s">
        <v>4091</v>
      </c>
      <c r="Z1390" t="s">
        <v>3293</v>
      </c>
      <c r="AA1390" t="s">
        <v>4082</v>
      </c>
      <c r="AB1390" t="s">
        <v>4083</v>
      </c>
      <c r="AC1390" t="s">
        <v>4036</v>
      </c>
      <c r="AD1390" t="s">
        <v>4018</v>
      </c>
      <c r="AE1390" t="s">
        <v>3317</v>
      </c>
      <c r="AF1390" t="s">
        <v>3282</v>
      </c>
      <c r="AG1390" t="s">
        <v>3258</v>
      </c>
      <c r="AH1390" t="s">
        <v>3294</v>
      </c>
      <c r="AI1390" t="s">
        <v>3295</v>
      </c>
      <c r="AJ1390" t="s">
        <v>3296</v>
      </c>
      <c r="AK1390" t="s">
        <v>3318</v>
      </c>
      <c r="AL1390" t="s">
        <v>3275</v>
      </c>
      <c r="AM1390" t="s">
        <v>3318</v>
      </c>
      <c r="AN1390" t="s">
        <v>3319</v>
      </c>
    </row>
    <row r="1391" spans="1:40" x14ac:dyDescent="0.25">
      <c r="A1391">
        <v>1080264082</v>
      </c>
      <c r="B1391">
        <v>17167</v>
      </c>
      <c r="C1391" t="s">
        <v>7477</v>
      </c>
      <c r="D1391" t="s">
        <v>7478</v>
      </c>
      <c r="E1391" s="8">
        <v>41129</v>
      </c>
      <c r="F1391" t="s">
        <v>3265</v>
      </c>
      <c r="G1391" t="s">
        <v>4024</v>
      </c>
      <c r="H1391" s="8">
        <v>46007</v>
      </c>
      <c r="I1391" s="8">
        <v>219512</v>
      </c>
      <c r="J1391" t="s">
        <v>3041</v>
      </c>
      <c r="K1391" s="8">
        <v>219512</v>
      </c>
      <c r="M1391">
        <v>220</v>
      </c>
      <c r="N1391">
        <v>100</v>
      </c>
      <c r="O1391" t="s">
        <v>4038</v>
      </c>
      <c r="P1391" t="s">
        <v>4086</v>
      </c>
      <c r="Q1391" t="s">
        <v>4027</v>
      </c>
      <c r="R1391" t="s">
        <v>7479</v>
      </c>
      <c r="S1391" t="s">
        <v>4702</v>
      </c>
      <c r="T1391" t="s">
        <v>3059</v>
      </c>
      <c r="U1391" t="s">
        <v>5108</v>
      </c>
      <c r="V1391" t="s">
        <v>4356</v>
      </c>
      <c r="W1391" t="s">
        <v>4043</v>
      </c>
      <c r="X1391" t="s">
        <v>3270</v>
      </c>
      <c r="Y1391" t="s">
        <v>4238</v>
      </c>
      <c r="Z1391" t="s">
        <v>3272</v>
      </c>
      <c r="AA1391" t="s">
        <v>4348</v>
      </c>
      <c r="AB1391" t="s">
        <v>4322</v>
      </c>
      <c r="AC1391" t="s">
        <v>4036</v>
      </c>
      <c r="AD1391" t="s">
        <v>4018</v>
      </c>
      <c r="AE1391" t="s">
        <v>3060</v>
      </c>
      <c r="AF1391" t="s">
        <v>3271</v>
      </c>
      <c r="AG1391" t="s">
        <v>3265</v>
      </c>
      <c r="AH1391" t="s">
        <v>797</v>
      </c>
      <c r="AI1391" t="s">
        <v>3048</v>
      </c>
      <c r="AJ1391" t="s">
        <v>3273</v>
      </c>
      <c r="AK1391" t="s">
        <v>3274</v>
      </c>
      <c r="AL1391" t="s">
        <v>3275</v>
      </c>
      <c r="AM1391" t="s">
        <v>3028</v>
      </c>
      <c r="AN1391" t="s">
        <v>3063</v>
      </c>
    </row>
    <row r="1392" spans="1:40" x14ac:dyDescent="0.25">
      <c r="A1392">
        <v>1128395869</v>
      </c>
      <c r="B1392">
        <v>17196</v>
      </c>
      <c r="C1392" t="s">
        <v>7475</v>
      </c>
      <c r="D1392" t="s">
        <v>3265</v>
      </c>
      <c r="E1392" s="8">
        <v>39322</v>
      </c>
      <c r="F1392" t="s">
        <v>3265</v>
      </c>
      <c r="G1392" t="s">
        <v>4024</v>
      </c>
      <c r="H1392" s="8">
        <v>46007</v>
      </c>
      <c r="I1392" s="8">
        <v>219512</v>
      </c>
      <c r="J1392" t="s">
        <v>3041</v>
      </c>
      <c r="K1392" s="8">
        <v>219512</v>
      </c>
      <c r="M1392">
        <v>220</v>
      </c>
      <c r="N1392">
        <v>100</v>
      </c>
      <c r="O1392" t="s">
        <v>4038</v>
      </c>
      <c r="P1392" t="s">
        <v>4177</v>
      </c>
      <c r="Q1392" t="s">
        <v>4046</v>
      </c>
      <c r="R1392" t="s">
        <v>7476</v>
      </c>
      <c r="S1392" t="s">
        <v>3269</v>
      </c>
      <c r="T1392" t="s">
        <v>3097</v>
      </c>
      <c r="U1392" t="s">
        <v>4049</v>
      </c>
      <c r="V1392" t="s">
        <v>4011</v>
      </c>
      <c r="W1392" t="s">
        <v>4043</v>
      </c>
      <c r="X1392" t="s">
        <v>3270</v>
      </c>
      <c r="Y1392" t="s">
        <v>4238</v>
      </c>
      <c r="Z1392" t="s">
        <v>3272</v>
      </c>
      <c r="AA1392" t="s">
        <v>4348</v>
      </c>
      <c r="AB1392" t="s">
        <v>4322</v>
      </c>
      <c r="AC1392" t="s">
        <v>4017</v>
      </c>
      <c r="AD1392" t="s">
        <v>4018</v>
      </c>
      <c r="AE1392" t="s">
        <v>3060</v>
      </c>
      <c r="AF1392" t="s">
        <v>3271</v>
      </c>
      <c r="AG1392" t="s">
        <v>3265</v>
      </c>
      <c r="AH1392" t="s">
        <v>797</v>
      </c>
      <c r="AI1392" t="s">
        <v>3048</v>
      </c>
      <c r="AJ1392" t="s">
        <v>3273</v>
      </c>
      <c r="AK1392" t="s">
        <v>3274</v>
      </c>
      <c r="AL1392" t="s">
        <v>3275</v>
      </c>
      <c r="AM1392" t="s">
        <v>3028</v>
      </c>
      <c r="AN1392" t="s">
        <v>3063</v>
      </c>
    </row>
    <row r="1393" spans="1:40" x14ac:dyDescent="0.25">
      <c r="A1393">
        <v>1151967716</v>
      </c>
      <c r="B1393">
        <v>17187</v>
      </c>
      <c r="C1393" t="s">
        <v>7484</v>
      </c>
      <c r="D1393" t="s">
        <v>3298</v>
      </c>
      <c r="E1393" s="8">
        <v>42730</v>
      </c>
      <c r="F1393" t="s">
        <v>3298</v>
      </c>
      <c r="G1393" t="s">
        <v>4024</v>
      </c>
      <c r="H1393" s="8">
        <v>46008</v>
      </c>
      <c r="I1393" s="8">
        <v>46281</v>
      </c>
      <c r="J1393" t="s">
        <v>3041</v>
      </c>
      <c r="K1393" s="8">
        <v>219512</v>
      </c>
      <c r="M1393">
        <v>220</v>
      </c>
      <c r="N1393">
        <v>100</v>
      </c>
      <c r="O1393" t="s">
        <v>4038</v>
      </c>
      <c r="P1393" t="s">
        <v>4445</v>
      </c>
      <c r="Q1393" t="s">
        <v>4027</v>
      </c>
      <c r="R1393" t="s">
        <v>7485</v>
      </c>
      <c r="S1393" t="s">
        <v>4041</v>
      </c>
      <c r="T1393" t="s">
        <v>3063</v>
      </c>
      <c r="U1393" t="s">
        <v>4114</v>
      </c>
      <c r="V1393" t="s">
        <v>4042</v>
      </c>
      <c r="W1393" t="s">
        <v>4190</v>
      </c>
      <c r="X1393" t="s">
        <v>3303</v>
      </c>
      <c r="Y1393" t="s">
        <v>4115</v>
      </c>
      <c r="Z1393" t="s">
        <v>3305</v>
      </c>
      <c r="AA1393" t="s">
        <v>4096</v>
      </c>
      <c r="AB1393" t="s">
        <v>4118</v>
      </c>
      <c r="AC1393" t="s">
        <v>4036</v>
      </c>
      <c r="AD1393" t="s">
        <v>4018</v>
      </c>
      <c r="AE1393" t="s">
        <v>3060</v>
      </c>
      <c r="AF1393" t="s">
        <v>3304</v>
      </c>
      <c r="AG1393" t="s">
        <v>3298</v>
      </c>
      <c r="AH1393" t="s">
        <v>815</v>
      </c>
      <c r="AI1393" t="s">
        <v>3074</v>
      </c>
      <c r="AJ1393" t="s">
        <v>3306</v>
      </c>
      <c r="AK1393" t="s">
        <v>3274</v>
      </c>
      <c r="AL1393" t="s">
        <v>3275</v>
      </c>
      <c r="AM1393" t="s">
        <v>3028</v>
      </c>
      <c r="AN1393" t="s">
        <v>3063</v>
      </c>
    </row>
    <row r="1394" spans="1:40" x14ac:dyDescent="0.25">
      <c r="A1394">
        <v>1144145859</v>
      </c>
      <c r="B1394">
        <v>17188</v>
      </c>
      <c r="C1394" t="s">
        <v>7482</v>
      </c>
      <c r="D1394" t="s">
        <v>3298</v>
      </c>
      <c r="E1394" s="8">
        <v>32469</v>
      </c>
      <c r="F1394" t="s">
        <v>3298</v>
      </c>
      <c r="G1394" t="s">
        <v>4024</v>
      </c>
      <c r="H1394" s="8">
        <v>46008</v>
      </c>
      <c r="I1394" s="8">
        <v>46281</v>
      </c>
      <c r="J1394" t="s">
        <v>3041</v>
      </c>
      <c r="K1394" s="8">
        <v>219512</v>
      </c>
      <c r="M1394">
        <v>220</v>
      </c>
      <c r="N1394">
        <v>100</v>
      </c>
      <c r="O1394" t="s">
        <v>4038</v>
      </c>
      <c r="P1394" t="s">
        <v>4177</v>
      </c>
      <c r="Q1394" t="s">
        <v>4007</v>
      </c>
      <c r="R1394" t="s">
        <v>7483</v>
      </c>
      <c r="S1394" t="s">
        <v>4449</v>
      </c>
      <c r="T1394" t="s">
        <v>3063</v>
      </c>
      <c r="U1394" t="s">
        <v>4114</v>
      </c>
      <c r="V1394" t="s">
        <v>4042</v>
      </c>
      <c r="W1394" t="s">
        <v>4190</v>
      </c>
      <c r="X1394" t="s">
        <v>3303</v>
      </c>
      <c r="Y1394" t="s">
        <v>4115</v>
      </c>
      <c r="Z1394" t="s">
        <v>4116</v>
      </c>
      <c r="AA1394" t="s">
        <v>4117</v>
      </c>
      <c r="AB1394" t="s">
        <v>4118</v>
      </c>
      <c r="AC1394" t="s">
        <v>4036</v>
      </c>
      <c r="AD1394" t="s">
        <v>4018</v>
      </c>
      <c r="AE1394" t="s">
        <v>3060</v>
      </c>
      <c r="AF1394" t="s">
        <v>3304</v>
      </c>
      <c r="AG1394" t="s">
        <v>3298</v>
      </c>
      <c r="AH1394" t="s">
        <v>815</v>
      </c>
      <c r="AI1394" t="s">
        <v>3074</v>
      </c>
      <c r="AJ1394" t="s">
        <v>4119</v>
      </c>
      <c r="AK1394" t="s">
        <v>3274</v>
      </c>
      <c r="AL1394" t="s">
        <v>3275</v>
      </c>
      <c r="AM1394" t="s">
        <v>3028</v>
      </c>
      <c r="AN1394" t="s">
        <v>3063</v>
      </c>
    </row>
    <row r="1395" spans="1:40" x14ac:dyDescent="0.25">
      <c r="A1395">
        <v>14622165</v>
      </c>
      <c r="B1395">
        <v>17189</v>
      </c>
      <c r="C1395" t="s">
        <v>7486</v>
      </c>
      <c r="D1395" t="s">
        <v>3298</v>
      </c>
      <c r="E1395" s="8">
        <v>37197</v>
      </c>
      <c r="F1395" t="s">
        <v>3298</v>
      </c>
      <c r="G1395" t="s">
        <v>4024</v>
      </c>
      <c r="H1395" s="8">
        <v>46008</v>
      </c>
      <c r="I1395" s="8">
        <v>46281</v>
      </c>
      <c r="J1395" t="s">
        <v>3041</v>
      </c>
      <c r="K1395" s="8">
        <v>219512</v>
      </c>
      <c r="M1395">
        <v>220</v>
      </c>
      <c r="N1395">
        <v>100</v>
      </c>
      <c r="O1395" t="s">
        <v>4038</v>
      </c>
      <c r="P1395" t="s">
        <v>4177</v>
      </c>
      <c r="Q1395" t="s">
        <v>4046</v>
      </c>
      <c r="R1395" t="s">
        <v>7487</v>
      </c>
      <c r="S1395" t="s">
        <v>4029</v>
      </c>
      <c r="T1395" t="s">
        <v>3063</v>
      </c>
      <c r="U1395" t="s">
        <v>4114</v>
      </c>
      <c r="V1395" t="s">
        <v>4042</v>
      </c>
      <c r="W1395" t="s">
        <v>4190</v>
      </c>
      <c r="X1395" t="s">
        <v>3303</v>
      </c>
      <c r="Y1395" t="s">
        <v>4115</v>
      </c>
      <c r="Z1395" t="s">
        <v>2796</v>
      </c>
      <c r="AA1395" t="s">
        <v>4251</v>
      </c>
      <c r="AB1395" t="s">
        <v>4118</v>
      </c>
      <c r="AC1395" t="s">
        <v>4036</v>
      </c>
      <c r="AD1395" t="s">
        <v>4018</v>
      </c>
      <c r="AE1395" t="s">
        <v>3060</v>
      </c>
      <c r="AF1395" t="s">
        <v>3304</v>
      </c>
      <c r="AG1395" t="s">
        <v>3298</v>
      </c>
      <c r="AH1395" t="s">
        <v>815</v>
      </c>
      <c r="AI1395" t="s">
        <v>3074</v>
      </c>
      <c r="AJ1395" t="s">
        <v>3073</v>
      </c>
      <c r="AK1395" t="s">
        <v>3274</v>
      </c>
      <c r="AL1395" t="s">
        <v>3275</v>
      </c>
      <c r="AM1395" t="s">
        <v>3028</v>
      </c>
      <c r="AN1395" t="s">
        <v>3063</v>
      </c>
    </row>
    <row r="1396" spans="1:40" x14ac:dyDescent="0.25">
      <c r="A1396">
        <v>1023967328</v>
      </c>
      <c r="B1396">
        <v>17207</v>
      </c>
      <c r="C1396" t="s">
        <v>7480</v>
      </c>
      <c r="D1396" t="s">
        <v>4004</v>
      </c>
      <c r="E1396" s="8">
        <v>42480</v>
      </c>
      <c r="F1396" t="s">
        <v>4004</v>
      </c>
      <c r="G1396" t="s">
        <v>4024</v>
      </c>
      <c r="H1396" s="8">
        <v>46008</v>
      </c>
      <c r="I1396" s="8">
        <v>219512</v>
      </c>
      <c r="J1396" t="s">
        <v>3041</v>
      </c>
      <c r="K1396" s="8">
        <v>219512</v>
      </c>
      <c r="M1396">
        <v>220</v>
      </c>
      <c r="N1396">
        <v>100</v>
      </c>
      <c r="O1396" t="s">
        <v>4038</v>
      </c>
      <c r="P1396" t="s">
        <v>4026</v>
      </c>
      <c r="Q1396" t="s">
        <v>4027</v>
      </c>
      <c r="R1396" t="s">
        <v>7481</v>
      </c>
      <c r="S1396" t="s">
        <v>4140</v>
      </c>
      <c r="T1396" t="s">
        <v>4131</v>
      </c>
      <c r="U1396" t="s">
        <v>4063</v>
      </c>
      <c r="V1396" t="s">
        <v>4011</v>
      </c>
      <c r="W1396" t="s">
        <v>4043</v>
      </c>
      <c r="X1396" t="s">
        <v>4090</v>
      </c>
      <c r="Y1396" t="s">
        <v>4091</v>
      </c>
      <c r="Z1396" t="s">
        <v>3293</v>
      </c>
      <c r="AA1396" t="s">
        <v>4082</v>
      </c>
      <c r="AB1396" t="s">
        <v>4083</v>
      </c>
      <c r="AC1396" t="s">
        <v>4036</v>
      </c>
      <c r="AD1396" t="s">
        <v>4018</v>
      </c>
      <c r="AE1396" t="s">
        <v>3317</v>
      </c>
      <c r="AF1396" t="s">
        <v>3282</v>
      </c>
      <c r="AG1396" t="s">
        <v>3258</v>
      </c>
      <c r="AH1396" t="s">
        <v>3294</v>
      </c>
      <c r="AI1396" t="s">
        <v>3295</v>
      </c>
      <c r="AJ1396" t="s">
        <v>3296</v>
      </c>
      <c r="AK1396" t="s">
        <v>3318</v>
      </c>
      <c r="AL1396" t="s">
        <v>3275</v>
      </c>
      <c r="AM1396" t="s">
        <v>3318</v>
      </c>
      <c r="AN1396" t="s">
        <v>3055</v>
      </c>
    </row>
    <row r="1397" spans="1:40" x14ac:dyDescent="0.25">
      <c r="A1397">
        <v>1002636741</v>
      </c>
      <c r="B1397">
        <v>800005</v>
      </c>
      <c r="C1397" t="s">
        <v>7488</v>
      </c>
      <c r="D1397" t="s">
        <v>4004</v>
      </c>
      <c r="E1397" s="8">
        <v>40914</v>
      </c>
      <c r="F1397" t="s">
        <v>4004</v>
      </c>
      <c r="G1397" t="s">
        <v>4024</v>
      </c>
      <c r="H1397" s="8">
        <v>46008</v>
      </c>
      <c r="I1397" s="8">
        <v>219512</v>
      </c>
      <c r="J1397" t="s">
        <v>3041</v>
      </c>
      <c r="K1397" s="8">
        <v>219512</v>
      </c>
      <c r="M1397">
        <v>220</v>
      </c>
      <c r="N1397">
        <v>100</v>
      </c>
      <c r="O1397" t="s">
        <v>4067</v>
      </c>
      <c r="P1397" t="s">
        <v>4496</v>
      </c>
      <c r="Q1397" t="s">
        <v>4027</v>
      </c>
      <c r="R1397" t="s">
        <v>7458</v>
      </c>
      <c r="S1397" t="s">
        <v>7459</v>
      </c>
      <c r="T1397" t="s">
        <v>4131</v>
      </c>
      <c r="U1397" t="s">
        <v>4030</v>
      </c>
      <c r="V1397" t="s">
        <v>4042</v>
      </c>
      <c r="W1397" t="s">
        <v>4043</v>
      </c>
      <c r="X1397" t="s">
        <v>4090</v>
      </c>
      <c r="Y1397" t="s">
        <v>4091</v>
      </c>
      <c r="Z1397" t="s">
        <v>3293</v>
      </c>
      <c r="AA1397" t="s">
        <v>4082</v>
      </c>
      <c r="AB1397" t="s">
        <v>4083</v>
      </c>
      <c r="AC1397" t="s">
        <v>4036</v>
      </c>
      <c r="AD1397" t="s">
        <v>4018</v>
      </c>
      <c r="AE1397" t="s">
        <v>3317</v>
      </c>
      <c r="AF1397" t="s">
        <v>3282</v>
      </c>
      <c r="AG1397" t="s">
        <v>3258</v>
      </c>
      <c r="AH1397" t="s">
        <v>3294</v>
      </c>
      <c r="AI1397" t="s">
        <v>3295</v>
      </c>
      <c r="AJ1397" t="s">
        <v>3296</v>
      </c>
      <c r="AK1397" t="s">
        <v>3318</v>
      </c>
      <c r="AL1397" t="s">
        <v>3275</v>
      </c>
      <c r="AM1397" t="s">
        <v>3318</v>
      </c>
      <c r="AN1397" t="s">
        <v>3055</v>
      </c>
    </row>
    <row r="1398" spans="1:40" x14ac:dyDescent="0.25">
      <c r="A1398">
        <v>1087491056</v>
      </c>
      <c r="B1398">
        <v>17194</v>
      </c>
      <c r="C1398" t="s">
        <v>7489</v>
      </c>
      <c r="D1398" t="s">
        <v>7490</v>
      </c>
      <c r="E1398" s="8">
        <v>40620</v>
      </c>
      <c r="F1398" t="s">
        <v>3440</v>
      </c>
      <c r="G1398" t="s">
        <v>4024</v>
      </c>
      <c r="H1398" s="8">
        <v>46009</v>
      </c>
      <c r="I1398" s="8">
        <v>46282</v>
      </c>
      <c r="J1398" t="s">
        <v>3041</v>
      </c>
      <c r="K1398" s="8">
        <v>219512</v>
      </c>
      <c r="M1398">
        <v>220</v>
      </c>
      <c r="N1398">
        <v>100</v>
      </c>
      <c r="O1398" t="s">
        <v>4038</v>
      </c>
      <c r="P1398" t="s">
        <v>4055</v>
      </c>
      <c r="Q1398" t="s">
        <v>4046</v>
      </c>
      <c r="R1398" t="s">
        <v>7491</v>
      </c>
      <c r="S1398" t="s">
        <v>4140</v>
      </c>
      <c r="T1398" t="s">
        <v>3063</v>
      </c>
      <c r="U1398" t="s">
        <v>4114</v>
      </c>
      <c r="V1398" t="s">
        <v>4042</v>
      </c>
      <c r="W1398" t="s">
        <v>4190</v>
      </c>
      <c r="X1398" t="s">
        <v>4529</v>
      </c>
      <c r="Y1398" t="s">
        <v>4530</v>
      </c>
      <c r="Z1398" t="s">
        <v>3305</v>
      </c>
      <c r="AA1398" t="s">
        <v>4096</v>
      </c>
      <c r="AB1398" t="s">
        <v>4118</v>
      </c>
      <c r="AC1398" t="s">
        <v>4036</v>
      </c>
      <c r="AD1398" t="s">
        <v>4018</v>
      </c>
      <c r="AE1398" t="s">
        <v>3060</v>
      </c>
      <c r="AF1398" t="s">
        <v>3304</v>
      </c>
      <c r="AG1398" t="s">
        <v>3440</v>
      </c>
      <c r="AH1398" t="s">
        <v>815</v>
      </c>
      <c r="AI1398" t="s">
        <v>3074</v>
      </c>
      <c r="AJ1398" t="s">
        <v>3306</v>
      </c>
      <c r="AK1398" t="s">
        <v>3274</v>
      </c>
      <c r="AL1398" t="s">
        <v>3275</v>
      </c>
      <c r="AM1398" t="s">
        <v>3028</v>
      </c>
      <c r="AN1398" t="s">
        <v>3063</v>
      </c>
    </row>
    <row r="1399" spans="1:40" x14ac:dyDescent="0.25">
      <c r="A1399">
        <v>1036948710</v>
      </c>
      <c r="B1399">
        <v>17199</v>
      </c>
      <c r="C1399" t="s">
        <v>7492</v>
      </c>
      <c r="D1399" t="s">
        <v>4396</v>
      </c>
      <c r="E1399" s="8">
        <v>40905</v>
      </c>
      <c r="F1399" t="s">
        <v>5053</v>
      </c>
      <c r="G1399" t="s">
        <v>4024</v>
      </c>
      <c r="H1399" s="8">
        <v>46009</v>
      </c>
      <c r="I1399" s="8">
        <v>219512</v>
      </c>
      <c r="J1399" t="s">
        <v>3041</v>
      </c>
      <c r="K1399" s="8">
        <v>219512</v>
      </c>
      <c r="M1399">
        <v>220</v>
      </c>
      <c r="N1399">
        <v>100</v>
      </c>
      <c r="O1399" t="s">
        <v>4038</v>
      </c>
      <c r="P1399" t="s">
        <v>4177</v>
      </c>
      <c r="Q1399" t="s">
        <v>4007</v>
      </c>
      <c r="R1399" t="s">
        <v>7493</v>
      </c>
      <c r="S1399" t="s">
        <v>3269</v>
      </c>
      <c r="T1399" t="s">
        <v>3097</v>
      </c>
      <c r="U1399" t="s">
        <v>5055</v>
      </c>
      <c r="V1399" t="s">
        <v>4011</v>
      </c>
      <c r="W1399" t="s">
        <v>4043</v>
      </c>
      <c r="X1399" t="s">
        <v>3270</v>
      </c>
      <c r="Y1399" t="s">
        <v>4238</v>
      </c>
      <c r="Z1399" t="s">
        <v>3272</v>
      </c>
      <c r="AA1399" t="s">
        <v>4348</v>
      </c>
      <c r="AB1399" t="s">
        <v>4322</v>
      </c>
      <c r="AC1399" t="s">
        <v>4017</v>
      </c>
      <c r="AD1399" t="s">
        <v>4018</v>
      </c>
      <c r="AE1399" t="s">
        <v>3060</v>
      </c>
      <c r="AF1399" t="s">
        <v>3271</v>
      </c>
      <c r="AG1399" t="s">
        <v>3265</v>
      </c>
      <c r="AH1399" t="s">
        <v>797</v>
      </c>
      <c r="AI1399" t="s">
        <v>3048</v>
      </c>
      <c r="AJ1399" t="s">
        <v>3273</v>
      </c>
      <c r="AK1399" t="s">
        <v>3274</v>
      </c>
      <c r="AL1399" t="s">
        <v>3275</v>
      </c>
      <c r="AM1399" t="s">
        <v>3028</v>
      </c>
      <c r="AN1399" t="s">
        <v>3063</v>
      </c>
    </row>
    <row r="1400" spans="1:40" x14ac:dyDescent="0.25">
      <c r="A1400">
        <v>1013609662</v>
      </c>
      <c r="B1400">
        <v>17205</v>
      </c>
      <c r="C1400" t="s">
        <v>7494</v>
      </c>
      <c r="D1400" t="s">
        <v>4004</v>
      </c>
      <c r="E1400" s="8">
        <v>39477</v>
      </c>
      <c r="F1400" t="s">
        <v>4004</v>
      </c>
      <c r="G1400" t="s">
        <v>4024</v>
      </c>
      <c r="H1400" s="8">
        <v>46009</v>
      </c>
      <c r="I1400" s="8">
        <v>219512</v>
      </c>
      <c r="J1400" t="s">
        <v>3041</v>
      </c>
      <c r="K1400" s="8">
        <v>219512</v>
      </c>
      <c r="M1400">
        <v>220</v>
      </c>
      <c r="N1400">
        <v>100</v>
      </c>
      <c r="O1400" t="s">
        <v>4038</v>
      </c>
      <c r="P1400" t="s">
        <v>4026</v>
      </c>
      <c r="Q1400" t="s">
        <v>4027</v>
      </c>
      <c r="R1400" t="s">
        <v>7495</v>
      </c>
      <c r="S1400" t="s">
        <v>4101</v>
      </c>
      <c r="T1400" t="s">
        <v>3059</v>
      </c>
      <c r="U1400" t="s">
        <v>4063</v>
      </c>
      <c r="V1400" t="s">
        <v>4031</v>
      </c>
      <c r="W1400" t="s">
        <v>4043</v>
      </c>
      <c r="X1400" t="s">
        <v>4032</v>
      </c>
      <c r="Y1400" t="s">
        <v>4033</v>
      </c>
      <c r="Z1400" t="s">
        <v>3283</v>
      </c>
      <c r="AA1400" t="s">
        <v>4357</v>
      </c>
      <c r="AB1400" t="s">
        <v>4303</v>
      </c>
      <c r="AC1400" t="s">
        <v>4036</v>
      </c>
      <c r="AD1400" t="s">
        <v>4018</v>
      </c>
      <c r="AE1400" t="s">
        <v>3060</v>
      </c>
      <c r="AF1400" t="s">
        <v>3282</v>
      </c>
      <c r="AG1400" t="s">
        <v>3258</v>
      </c>
      <c r="AH1400" t="s">
        <v>1220</v>
      </c>
      <c r="AI1400" t="s">
        <v>3074</v>
      </c>
      <c r="AJ1400" t="s">
        <v>3284</v>
      </c>
      <c r="AK1400" t="s">
        <v>3274</v>
      </c>
      <c r="AL1400" t="s">
        <v>3275</v>
      </c>
      <c r="AM1400" t="s">
        <v>3028</v>
      </c>
      <c r="AN1400" t="s">
        <v>3063</v>
      </c>
    </row>
    <row r="1401" spans="1:40" x14ac:dyDescent="0.25">
      <c r="A1401">
        <v>1007789423</v>
      </c>
      <c r="B1401">
        <v>17206</v>
      </c>
      <c r="C1401" t="s">
        <v>7496</v>
      </c>
      <c r="D1401" t="s">
        <v>4004</v>
      </c>
      <c r="E1401" s="8">
        <v>43381</v>
      </c>
      <c r="F1401" t="s">
        <v>4004</v>
      </c>
      <c r="G1401" t="s">
        <v>4024</v>
      </c>
      <c r="H1401" s="8">
        <v>46009</v>
      </c>
      <c r="I1401" s="8">
        <v>219512</v>
      </c>
      <c r="J1401" t="s">
        <v>3041</v>
      </c>
      <c r="K1401" s="8">
        <v>219512</v>
      </c>
      <c r="M1401">
        <v>220</v>
      </c>
      <c r="N1401">
        <v>100</v>
      </c>
      <c r="O1401" t="s">
        <v>4038</v>
      </c>
      <c r="P1401" t="s">
        <v>4026</v>
      </c>
      <c r="Q1401" t="s">
        <v>4076</v>
      </c>
      <c r="R1401" t="s">
        <v>7497</v>
      </c>
      <c r="S1401" t="s">
        <v>4989</v>
      </c>
      <c r="T1401" t="s">
        <v>3059</v>
      </c>
      <c r="U1401" t="s">
        <v>4063</v>
      </c>
      <c r="V1401" t="s">
        <v>4356</v>
      </c>
      <c r="W1401" t="s">
        <v>4043</v>
      </c>
      <c r="X1401" t="s">
        <v>4032</v>
      </c>
      <c r="Y1401" t="s">
        <v>4033</v>
      </c>
      <c r="Z1401" t="s">
        <v>3283</v>
      </c>
      <c r="AA1401" t="s">
        <v>4357</v>
      </c>
      <c r="AB1401" t="s">
        <v>4303</v>
      </c>
      <c r="AC1401" t="s">
        <v>4036</v>
      </c>
      <c r="AD1401" t="s">
        <v>4018</v>
      </c>
      <c r="AE1401" t="s">
        <v>3060</v>
      </c>
      <c r="AF1401" t="s">
        <v>3282</v>
      </c>
      <c r="AG1401" t="s">
        <v>3258</v>
      </c>
      <c r="AH1401" t="s">
        <v>1220</v>
      </c>
      <c r="AI1401" t="s">
        <v>3074</v>
      </c>
      <c r="AJ1401" t="s">
        <v>3284</v>
      </c>
      <c r="AK1401" t="s">
        <v>3274</v>
      </c>
      <c r="AL1401" t="s">
        <v>3275</v>
      </c>
      <c r="AM1401" t="s">
        <v>3028</v>
      </c>
      <c r="AN1401" t="s">
        <v>3063</v>
      </c>
    </row>
    <row r="1402" spans="1:40" x14ac:dyDescent="0.25">
      <c r="A1402">
        <v>1022979805</v>
      </c>
      <c r="B1402">
        <v>17177</v>
      </c>
      <c r="C1402" t="s">
        <v>7506</v>
      </c>
      <c r="D1402" t="s">
        <v>4004</v>
      </c>
      <c r="E1402" s="8">
        <v>33706</v>
      </c>
      <c r="F1402" t="s">
        <v>4004</v>
      </c>
      <c r="G1402" t="s">
        <v>4024</v>
      </c>
      <c r="H1402" s="8">
        <v>46010</v>
      </c>
      <c r="I1402" s="8">
        <v>219512</v>
      </c>
      <c r="J1402" t="s">
        <v>3041</v>
      </c>
      <c r="K1402" s="8">
        <v>219512</v>
      </c>
      <c r="M1402">
        <v>220</v>
      </c>
      <c r="N1402">
        <v>100</v>
      </c>
      <c r="O1402" t="s">
        <v>4038</v>
      </c>
      <c r="P1402" t="s">
        <v>4039</v>
      </c>
      <c r="Q1402" t="s">
        <v>4027</v>
      </c>
      <c r="R1402" t="s">
        <v>7507</v>
      </c>
      <c r="S1402" t="s">
        <v>3956</v>
      </c>
      <c r="T1402" t="s">
        <v>3085</v>
      </c>
      <c r="U1402" t="s">
        <v>4063</v>
      </c>
      <c r="V1402" t="s">
        <v>4575</v>
      </c>
      <c r="W1402" t="s">
        <v>4043</v>
      </c>
      <c r="X1402" t="s">
        <v>3957</v>
      </c>
      <c r="Y1402" t="s">
        <v>6376</v>
      </c>
      <c r="Z1402" t="s">
        <v>3958</v>
      </c>
      <c r="AA1402" t="s">
        <v>4034</v>
      </c>
      <c r="AB1402" t="s">
        <v>4044</v>
      </c>
      <c r="AC1402" t="s">
        <v>4017</v>
      </c>
      <c r="AD1402" t="s">
        <v>4018</v>
      </c>
      <c r="AE1402" t="s">
        <v>3080</v>
      </c>
      <c r="AF1402" t="s">
        <v>3282</v>
      </c>
      <c r="AG1402" t="s">
        <v>3258</v>
      </c>
      <c r="AH1402" t="s">
        <v>2500</v>
      </c>
      <c r="AI1402" t="s">
        <v>3074</v>
      </c>
      <c r="AJ1402" t="s">
        <v>3959</v>
      </c>
      <c r="AK1402" t="s">
        <v>3285</v>
      </c>
      <c r="AL1402" t="s">
        <v>3275</v>
      </c>
      <c r="AM1402" t="s">
        <v>3081</v>
      </c>
      <c r="AN1402" t="s">
        <v>3307</v>
      </c>
    </row>
    <row r="1403" spans="1:40" x14ac:dyDescent="0.25">
      <c r="A1403">
        <v>1024553140</v>
      </c>
      <c r="B1403">
        <v>17178</v>
      </c>
      <c r="C1403" t="s">
        <v>7504</v>
      </c>
      <c r="D1403" t="s">
        <v>4004</v>
      </c>
      <c r="E1403" s="8">
        <v>43889</v>
      </c>
      <c r="F1403" t="s">
        <v>4004</v>
      </c>
      <c r="G1403" t="s">
        <v>4024</v>
      </c>
      <c r="H1403" s="8">
        <v>46010</v>
      </c>
      <c r="I1403" s="8">
        <v>219512</v>
      </c>
      <c r="J1403" t="s">
        <v>3041</v>
      </c>
      <c r="K1403" s="8">
        <v>219512</v>
      </c>
      <c r="M1403">
        <v>220</v>
      </c>
      <c r="N1403">
        <v>100</v>
      </c>
      <c r="O1403" t="s">
        <v>4038</v>
      </c>
      <c r="P1403" t="s">
        <v>4006</v>
      </c>
      <c r="Q1403" t="s">
        <v>4046</v>
      </c>
      <c r="R1403" t="s">
        <v>7505</v>
      </c>
      <c r="S1403" t="s">
        <v>4029</v>
      </c>
      <c r="T1403" t="s">
        <v>3063</v>
      </c>
      <c r="U1403" t="s">
        <v>4063</v>
      </c>
      <c r="V1403" t="s">
        <v>4042</v>
      </c>
      <c r="W1403" t="s">
        <v>4043</v>
      </c>
      <c r="X1403" t="s">
        <v>4032</v>
      </c>
      <c r="Y1403" t="s">
        <v>4033</v>
      </c>
      <c r="Z1403" t="s">
        <v>4064</v>
      </c>
      <c r="AA1403" t="s">
        <v>4065</v>
      </c>
      <c r="AB1403" t="s">
        <v>4110</v>
      </c>
      <c r="AC1403" t="s">
        <v>4036</v>
      </c>
      <c r="AD1403" t="s">
        <v>4018</v>
      </c>
      <c r="AE1403" t="s">
        <v>3060</v>
      </c>
      <c r="AF1403" t="s">
        <v>3282</v>
      </c>
      <c r="AG1403" t="s">
        <v>3258</v>
      </c>
      <c r="AH1403" t="s">
        <v>2500</v>
      </c>
      <c r="AI1403" t="s">
        <v>249</v>
      </c>
      <c r="AJ1403" t="s">
        <v>249</v>
      </c>
      <c r="AK1403" t="s">
        <v>3274</v>
      </c>
      <c r="AL1403" t="s">
        <v>3275</v>
      </c>
      <c r="AM1403" t="s">
        <v>3028</v>
      </c>
      <c r="AN1403" t="s">
        <v>3063</v>
      </c>
    </row>
    <row r="1404" spans="1:40" x14ac:dyDescent="0.25">
      <c r="A1404">
        <v>1065628439</v>
      </c>
      <c r="B1404">
        <v>17179</v>
      </c>
      <c r="C1404" t="s">
        <v>7508</v>
      </c>
      <c r="D1404" t="s">
        <v>4260</v>
      </c>
      <c r="E1404" s="8">
        <v>39959</v>
      </c>
      <c r="F1404" t="s">
        <v>4004</v>
      </c>
      <c r="G1404" t="s">
        <v>4024</v>
      </c>
      <c r="H1404" s="8">
        <v>46010</v>
      </c>
      <c r="I1404" s="8">
        <v>219512</v>
      </c>
      <c r="J1404" t="s">
        <v>3041</v>
      </c>
      <c r="K1404" s="8">
        <v>219512</v>
      </c>
      <c r="M1404">
        <v>220</v>
      </c>
      <c r="N1404">
        <v>100</v>
      </c>
      <c r="O1404" t="s">
        <v>4038</v>
      </c>
      <c r="P1404" t="s">
        <v>4006</v>
      </c>
      <c r="Q1404" t="s">
        <v>4027</v>
      </c>
      <c r="R1404" t="s">
        <v>7509</v>
      </c>
      <c r="S1404" t="s">
        <v>4101</v>
      </c>
      <c r="T1404" t="s">
        <v>3063</v>
      </c>
      <c r="U1404" t="s">
        <v>4063</v>
      </c>
      <c r="V1404" t="s">
        <v>4042</v>
      </c>
      <c r="W1404" t="s">
        <v>4043</v>
      </c>
      <c r="X1404" t="s">
        <v>4032</v>
      </c>
      <c r="Y1404" t="s">
        <v>4033</v>
      </c>
      <c r="Z1404" t="s">
        <v>3958</v>
      </c>
      <c r="AA1404" t="s">
        <v>4034</v>
      </c>
      <c r="AB1404" t="s">
        <v>4044</v>
      </c>
      <c r="AC1404" t="s">
        <v>4036</v>
      </c>
      <c r="AD1404" t="s">
        <v>4018</v>
      </c>
      <c r="AE1404" t="s">
        <v>3060</v>
      </c>
      <c r="AF1404" t="s">
        <v>3282</v>
      </c>
      <c r="AG1404" t="s">
        <v>3258</v>
      </c>
      <c r="AH1404" t="s">
        <v>2500</v>
      </c>
      <c r="AI1404" t="s">
        <v>3074</v>
      </c>
      <c r="AJ1404" t="s">
        <v>3959</v>
      </c>
      <c r="AK1404" t="s">
        <v>3274</v>
      </c>
      <c r="AL1404" t="s">
        <v>3275</v>
      </c>
      <c r="AM1404" t="s">
        <v>3028</v>
      </c>
      <c r="AN1404" t="s">
        <v>3063</v>
      </c>
    </row>
    <row r="1405" spans="1:40" x14ac:dyDescent="0.25">
      <c r="A1405">
        <v>80132844</v>
      </c>
      <c r="B1405">
        <v>17181</v>
      </c>
      <c r="C1405" t="s">
        <v>7498</v>
      </c>
      <c r="D1405" t="s">
        <v>4004</v>
      </c>
      <c r="E1405" s="8">
        <v>36697</v>
      </c>
      <c r="F1405" t="s">
        <v>4004</v>
      </c>
      <c r="G1405" t="s">
        <v>4024</v>
      </c>
      <c r="H1405" s="8">
        <v>46010</v>
      </c>
      <c r="I1405" s="8">
        <v>219512</v>
      </c>
      <c r="J1405" t="s">
        <v>3041</v>
      </c>
      <c r="K1405" s="8">
        <v>219512</v>
      </c>
      <c r="M1405">
        <v>220</v>
      </c>
      <c r="N1405">
        <v>100</v>
      </c>
      <c r="O1405" t="s">
        <v>4038</v>
      </c>
      <c r="P1405" t="s">
        <v>4026</v>
      </c>
      <c r="Q1405" t="s">
        <v>4027</v>
      </c>
      <c r="R1405" t="s">
        <v>7499</v>
      </c>
      <c r="S1405" t="s">
        <v>4101</v>
      </c>
      <c r="T1405" t="s">
        <v>3063</v>
      </c>
      <c r="U1405" t="s">
        <v>4063</v>
      </c>
      <c r="V1405" t="s">
        <v>4042</v>
      </c>
      <c r="W1405" t="s">
        <v>4043</v>
      </c>
      <c r="X1405" t="s">
        <v>4032</v>
      </c>
      <c r="Y1405" t="s">
        <v>4033</v>
      </c>
      <c r="Z1405" t="s">
        <v>3958</v>
      </c>
      <c r="AA1405" t="s">
        <v>4034</v>
      </c>
      <c r="AB1405" t="s">
        <v>4044</v>
      </c>
      <c r="AC1405" t="s">
        <v>4036</v>
      </c>
      <c r="AD1405" t="s">
        <v>4018</v>
      </c>
      <c r="AE1405" t="s">
        <v>3060</v>
      </c>
      <c r="AF1405" t="s">
        <v>3282</v>
      </c>
      <c r="AG1405" t="s">
        <v>3258</v>
      </c>
      <c r="AH1405" t="s">
        <v>2500</v>
      </c>
      <c r="AI1405" t="s">
        <v>3074</v>
      </c>
      <c r="AJ1405" t="s">
        <v>3959</v>
      </c>
      <c r="AK1405" t="s">
        <v>3274</v>
      </c>
      <c r="AL1405" t="s">
        <v>3275</v>
      </c>
      <c r="AM1405" t="s">
        <v>3028</v>
      </c>
      <c r="AN1405" t="s">
        <v>3063</v>
      </c>
    </row>
    <row r="1406" spans="1:40" x14ac:dyDescent="0.25">
      <c r="A1406">
        <v>1117348402</v>
      </c>
      <c r="B1406">
        <v>17192</v>
      </c>
      <c r="C1406" t="s">
        <v>7512</v>
      </c>
      <c r="D1406" t="s">
        <v>3440</v>
      </c>
      <c r="E1406" s="8">
        <v>44642</v>
      </c>
      <c r="F1406" t="s">
        <v>3298</v>
      </c>
      <c r="G1406" t="s">
        <v>4024</v>
      </c>
      <c r="H1406" s="8">
        <v>46010</v>
      </c>
      <c r="I1406" s="8">
        <v>46283</v>
      </c>
      <c r="J1406" t="s">
        <v>3041</v>
      </c>
      <c r="K1406" s="8">
        <v>219512</v>
      </c>
      <c r="M1406">
        <v>220</v>
      </c>
      <c r="N1406">
        <v>100</v>
      </c>
      <c r="O1406" t="s">
        <v>4038</v>
      </c>
      <c r="P1406" t="s">
        <v>4055</v>
      </c>
      <c r="Q1406" t="s">
        <v>4027</v>
      </c>
      <c r="R1406" t="s">
        <v>7513</v>
      </c>
      <c r="S1406" t="s">
        <v>3302</v>
      </c>
      <c r="T1406" t="s">
        <v>3085</v>
      </c>
      <c r="U1406" t="s">
        <v>4114</v>
      </c>
      <c r="V1406" t="s">
        <v>4011</v>
      </c>
      <c r="W1406" t="s">
        <v>4190</v>
      </c>
      <c r="X1406" t="s">
        <v>3303</v>
      </c>
      <c r="Y1406" t="s">
        <v>4115</v>
      </c>
      <c r="Z1406" t="s">
        <v>4116</v>
      </c>
      <c r="AA1406" t="s">
        <v>4117</v>
      </c>
      <c r="AB1406" t="s">
        <v>4118</v>
      </c>
      <c r="AC1406" t="s">
        <v>4036</v>
      </c>
      <c r="AD1406" t="s">
        <v>4018</v>
      </c>
      <c r="AE1406" t="s">
        <v>3060</v>
      </c>
      <c r="AF1406" t="s">
        <v>3304</v>
      </c>
      <c r="AG1406" t="s">
        <v>3298</v>
      </c>
      <c r="AH1406" t="s">
        <v>815</v>
      </c>
      <c r="AI1406" t="s">
        <v>3074</v>
      </c>
      <c r="AJ1406" t="s">
        <v>4119</v>
      </c>
      <c r="AK1406" t="s">
        <v>3274</v>
      </c>
      <c r="AL1406" t="s">
        <v>3275</v>
      </c>
      <c r="AM1406" t="s">
        <v>3028</v>
      </c>
      <c r="AN1406" t="s">
        <v>3307</v>
      </c>
    </row>
    <row r="1407" spans="1:40" x14ac:dyDescent="0.25">
      <c r="A1407">
        <v>1114839762</v>
      </c>
      <c r="B1407">
        <v>17193</v>
      </c>
      <c r="C1407" t="s">
        <v>7510</v>
      </c>
      <c r="D1407" t="s">
        <v>5966</v>
      </c>
      <c r="E1407" s="8">
        <v>42922</v>
      </c>
      <c r="F1407" t="s">
        <v>3449</v>
      </c>
      <c r="G1407" t="s">
        <v>4024</v>
      </c>
      <c r="H1407" s="8">
        <v>46010</v>
      </c>
      <c r="I1407" s="8">
        <v>219512</v>
      </c>
      <c r="J1407" t="s">
        <v>3041</v>
      </c>
      <c r="K1407" s="8">
        <v>219512</v>
      </c>
      <c r="M1407">
        <v>220</v>
      </c>
      <c r="N1407">
        <v>100</v>
      </c>
      <c r="O1407" t="s">
        <v>4038</v>
      </c>
      <c r="P1407" t="s">
        <v>4086</v>
      </c>
      <c r="Q1407" t="s">
        <v>4027</v>
      </c>
      <c r="R1407" t="s">
        <v>7511</v>
      </c>
      <c r="S1407" t="s">
        <v>3956</v>
      </c>
      <c r="T1407" t="s">
        <v>3085</v>
      </c>
      <c r="U1407" t="s">
        <v>4114</v>
      </c>
      <c r="V1407" t="s">
        <v>4575</v>
      </c>
      <c r="W1407" t="s">
        <v>4043</v>
      </c>
      <c r="X1407" t="s">
        <v>4576</v>
      </c>
      <c r="Y1407" t="s">
        <v>4577</v>
      </c>
      <c r="Z1407" t="s">
        <v>3621</v>
      </c>
      <c r="AA1407" t="s">
        <v>4353</v>
      </c>
      <c r="AB1407" t="s">
        <v>4118</v>
      </c>
      <c r="AC1407" t="s">
        <v>4017</v>
      </c>
      <c r="AD1407" t="s">
        <v>4018</v>
      </c>
      <c r="AE1407" t="s">
        <v>3080</v>
      </c>
      <c r="AF1407" t="s">
        <v>3304</v>
      </c>
      <c r="AG1407" t="s">
        <v>3449</v>
      </c>
      <c r="AH1407" t="s">
        <v>815</v>
      </c>
      <c r="AI1407" t="s">
        <v>3295</v>
      </c>
      <c r="AJ1407" t="s">
        <v>3296</v>
      </c>
      <c r="AK1407" t="s">
        <v>3285</v>
      </c>
      <c r="AL1407" t="s">
        <v>3275</v>
      </c>
      <c r="AM1407" t="s">
        <v>3081</v>
      </c>
      <c r="AN1407" t="s">
        <v>3307</v>
      </c>
    </row>
    <row r="1408" spans="1:40" x14ac:dyDescent="0.25">
      <c r="A1408">
        <v>1116285918</v>
      </c>
      <c r="B1408">
        <v>17195</v>
      </c>
      <c r="C1408" t="s">
        <v>7502</v>
      </c>
      <c r="D1408" t="s">
        <v>3440</v>
      </c>
      <c r="E1408" s="8">
        <v>43550</v>
      </c>
      <c r="F1408" t="s">
        <v>3440</v>
      </c>
      <c r="G1408" t="s">
        <v>4024</v>
      </c>
      <c r="H1408" s="8">
        <v>46010</v>
      </c>
      <c r="I1408" s="8">
        <v>219512</v>
      </c>
      <c r="J1408" t="s">
        <v>3041</v>
      </c>
      <c r="K1408" s="8">
        <v>219512</v>
      </c>
      <c r="M1408">
        <v>220</v>
      </c>
      <c r="N1408">
        <v>100</v>
      </c>
      <c r="O1408" t="s">
        <v>4038</v>
      </c>
      <c r="P1408" t="s">
        <v>4086</v>
      </c>
      <c r="Q1408" t="s">
        <v>4027</v>
      </c>
      <c r="R1408" t="s">
        <v>7503</v>
      </c>
      <c r="S1408" t="s">
        <v>4140</v>
      </c>
      <c r="T1408" t="s">
        <v>3063</v>
      </c>
      <c r="U1408" t="s">
        <v>4114</v>
      </c>
      <c r="V1408" t="s">
        <v>4042</v>
      </c>
      <c r="W1408" t="s">
        <v>4043</v>
      </c>
      <c r="X1408" t="s">
        <v>4529</v>
      </c>
      <c r="Y1408" t="s">
        <v>4530</v>
      </c>
      <c r="Z1408" t="s">
        <v>3305</v>
      </c>
      <c r="AA1408" t="s">
        <v>4096</v>
      </c>
      <c r="AB1408" t="s">
        <v>4118</v>
      </c>
      <c r="AC1408" t="s">
        <v>4036</v>
      </c>
      <c r="AD1408" t="s">
        <v>4018</v>
      </c>
      <c r="AE1408" t="s">
        <v>3060</v>
      </c>
      <c r="AF1408" t="s">
        <v>3304</v>
      </c>
      <c r="AG1408" t="s">
        <v>3440</v>
      </c>
      <c r="AH1408" t="s">
        <v>815</v>
      </c>
      <c r="AI1408" t="s">
        <v>3074</v>
      </c>
      <c r="AJ1408" t="s">
        <v>3306</v>
      </c>
      <c r="AK1408" t="s">
        <v>3274</v>
      </c>
      <c r="AL1408" t="s">
        <v>3275</v>
      </c>
      <c r="AM1408" t="s">
        <v>3028</v>
      </c>
      <c r="AN1408" t="s">
        <v>3063</v>
      </c>
    </row>
    <row r="1409" spans="1:40" x14ac:dyDescent="0.25">
      <c r="A1409">
        <v>53161472</v>
      </c>
      <c r="B1409">
        <v>17201</v>
      </c>
      <c r="C1409" t="s">
        <v>7500</v>
      </c>
      <c r="D1409" t="s">
        <v>4004</v>
      </c>
      <c r="E1409" s="8">
        <v>38019</v>
      </c>
      <c r="F1409" t="s">
        <v>4004</v>
      </c>
      <c r="G1409" t="s">
        <v>4024</v>
      </c>
      <c r="H1409" s="8">
        <v>46010</v>
      </c>
      <c r="I1409" s="8">
        <v>219512</v>
      </c>
      <c r="J1409" t="s">
        <v>3041</v>
      </c>
      <c r="K1409" s="8">
        <v>219512</v>
      </c>
      <c r="M1409">
        <v>220</v>
      </c>
      <c r="N1409">
        <v>100</v>
      </c>
      <c r="O1409" t="s">
        <v>4038</v>
      </c>
      <c r="P1409" t="s">
        <v>4006</v>
      </c>
      <c r="Q1409" t="s">
        <v>4046</v>
      </c>
      <c r="R1409" t="s">
        <v>7501</v>
      </c>
      <c r="S1409" t="s">
        <v>3302</v>
      </c>
      <c r="T1409" t="s">
        <v>3085</v>
      </c>
      <c r="U1409" t="s">
        <v>4063</v>
      </c>
      <c r="V1409" t="s">
        <v>4011</v>
      </c>
      <c r="W1409" t="s">
        <v>4043</v>
      </c>
      <c r="X1409" t="s">
        <v>4032</v>
      </c>
      <c r="Y1409" t="s">
        <v>4033</v>
      </c>
      <c r="Z1409" t="s">
        <v>3958</v>
      </c>
      <c r="AA1409" t="s">
        <v>4034</v>
      </c>
      <c r="AB1409" t="s">
        <v>4044</v>
      </c>
      <c r="AC1409" t="s">
        <v>4036</v>
      </c>
      <c r="AD1409" t="s">
        <v>4018</v>
      </c>
      <c r="AE1409" t="s">
        <v>3060</v>
      </c>
      <c r="AF1409" t="s">
        <v>3282</v>
      </c>
      <c r="AG1409" t="s">
        <v>3258</v>
      </c>
      <c r="AH1409" t="s">
        <v>2500</v>
      </c>
      <c r="AI1409" t="s">
        <v>3074</v>
      </c>
      <c r="AJ1409" t="s">
        <v>3959</v>
      </c>
      <c r="AK1409" t="s">
        <v>3274</v>
      </c>
      <c r="AL1409" t="s">
        <v>3275</v>
      </c>
      <c r="AM1409" t="s">
        <v>3028</v>
      </c>
      <c r="AN1409" t="s">
        <v>3307</v>
      </c>
    </row>
    <row r="1410" spans="1:40" x14ac:dyDescent="0.25">
      <c r="A1410">
        <v>1110526587</v>
      </c>
      <c r="B1410">
        <v>17212</v>
      </c>
      <c r="C1410" t="s">
        <v>7514</v>
      </c>
      <c r="D1410" t="s">
        <v>3309</v>
      </c>
      <c r="E1410" s="8">
        <v>40423</v>
      </c>
      <c r="F1410" t="s">
        <v>3309</v>
      </c>
      <c r="G1410" t="s">
        <v>4024</v>
      </c>
      <c r="H1410" s="8">
        <v>46013</v>
      </c>
      <c r="I1410" s="8">
        <v>46286</v>
      </c>
      <c r="J1410" t="s">
        <v>3041</v>
      </c>
      <c r="K1410" s="8">
        <v>219512</v>
      </c>
      <c r="M1410">
        <v>220</v>
      </c>
      <c r="N1410">
        <v>100</v>
      </c>
      <c r="O1410" t="s">
        <v>4038</v>
      </c>
      <c r="P1410" t="s">
        <v>4055</v>
      </c>
      <c r="Q1410" t="s">
        <v>4027</v>
      </c>
      <c r="R1410" t="s">
        <v>7515</v>
      </c>
      <c r="S1410" t="s">
        <v>4140</v>
      </c>
      <c r="T1410" t="s">
        <v>3063</v>
      </c>
      <c r="U1410" t="s">
        <v>4438</v>
      </c>
      <c r="V1410" t="s">
        <v>4042</v>
      </c>
      <c r="W1410" t="s">
        <v>4190</v>
      </c>
      <c r="X1410" t="s">
        <v>3574</v>
      </c>
      <c r="Y1410" t="s">
        <v>4258</v>
      </c>
      <c r="Z1410" t="s">
        <v>3305</v>
      </c>
      <c r="AA1410" t="s">
        <v>4096</v>
      </c>
      <c r="AB1410" t="s">
        <v>4097</v>
      </c>
      <c r="AC1410" t="s">
        <v>4036</v>
      </c>
      <c r="AD1410" t="s">
        <v>4018</v>
      </c>
      <c r="AE1410" t="s">
        <v>3060</v>
      </c>
      <c r="AF1410" t="s">
        <v>3575</v>
      </c>
      <c r="AG1410" t="s">
        <v>3309</v>
      </c>
      <c r="AH1410" t="s">
        <v>815</v>
      </c>
      <c r="AI1410" t="s">
        <v>3074</v>
      </c>
      <c r="AJ1410" t="s">
        <v>3306</v>
      </c>
      <c r="AK1410" t="s">
        <v>3274</v>
      </c>
      <c r="AL1410" t="s">
        <v>3275</v>
      </c>
      <c r="AM1410" t="s">
        <v>3028</v>
      </c>
      <c r="AN1410" t="s">
        <v>3063</v>
      </c>
    </row>
    <row r="1411" spans="1:40" x14ac:dyDescent="0.25">
      <c r="A1411">
        <v>71753073</v>
      </c>
      <c r="B1411">
        <v>17217</v>
      </c>
      <c r="C1411" t="s">
        <v>3471</v>
      </c>
      <c r="D1411" t="s">
        <v>3265</v>
      </c>
      <c r="E1411" s="8">
        <v>34059</v>
      </c>
      <c r="F1411" t="s">
        <v>3265</v>
      </c>
      <c r="G1411" t="s">
        <v>4024</v>
      </c>
      <c r="H1411" s="8">
        <v>46014</v>
      </c>
      <c r="I1411" s="8">
        <v>219512</v>
      </c>
      <c r="J1411" t="s">
        <v>3041</v>
      </c>
      <c r="K1411" s="8">
        <v>219512</v>
      </c>
      <c r="M1411">
        <v>220</v>
      </c>
      <c r="N1411">
        <v>100</v>
      </c>
      <c r="O1411" t="s">
        <v>4038</v>
      </c>
      <c r="P1411" t="s">
        <v>4177</v>
      </c>
      <c r="Q1411" t="s">
        <v>4046</v>
      </c>
      <c r="R1411" t="s">
        <v>7516</v>
      </c>
      <c r="S1411" t="s">
        <v>4702</v>
      </c>
      <c r="T1411" t="s">
        <v>3059</v>
      </c>
      <c r="U1411" t="s">
        <v>4049</v>
      </c>
      <c r="V1411" t="s">
        <v>4356</v>
      </c>
      <c r="W1411" t="s">
        <v>4043</v>
      </c>
      <c r="X1411" t="s">
        <v>3270</v>
      </c>
      <c r="Y1411" t="s">
        <v>4238</v>
      </c>
      <c r="Z1411" t="s">
        <v>3272</v>
      </c>
      <c r="AA1411" t="s">
        <v>4348</v>
      </c>
      <c r="AB1411" t="s">
        <v>4322</v>
      </c>
      <c r="AC1411" t="s">
        <v>4036</v>
      </c>
      <c r="AD1411" t="s">
        <v>4018</v>
      </c>
      <c r="AE1411" t="s">
        <v>3060</v>
      </c>
      <c r="AF1411" t="s">
        <v>3271</v>
      </c>
      <c r="AG1411" t="s">
        <v>3265</v>
      </c>
      <c r="AH1411" t="s">
        <v>797</v>
      </c>
      <c r="AI1411" t="s">
        <v>3048</v>
      </c>
      <c r="AJ1411" t="s">
        <v>3273</v>
      </c>
      <c r="AK1411" t="s">
        <v>3274</v>
      </c>
      <c r="AL1411" t="s">
        <v>3275</v>
      </c>
      <c r="AM1411" t="s">
        <v>3028</v>
      </c>
      <c r="AN1411" t="s">
        <v>3063</v>
      </c>
    </row>
    <row r="1412" spans="1:40" x14ac:dyDescent="0.25">
      <c r="A1412">
        <v>1115548293</v>
      </c>
      <c r="B1412">
        <v>17223</v>
      </c>
      <c r="C1412" t="s">
        <v>7533</v>
      </c>
      <c r="D1412" t="s">
        <v>4489</v>
      </c>
      <c r="E1412" s="8">
        <v>44979</v>
      </c>
      <c r="F1412" t="s">
        <v>3298</v>
      </c>
      <c r="G1412" t="s">
        <v>6360</v>
      </c>
      <c r="H1412" s="8">
        <v>46017</v>
      </c>
      <c r="I1412" s="8">
        <v>46290</v>
      </c>
      <c r="J1412" t="s">
        <v>3041</v>
      </c>
      <c r="K1412" s="8">
        <v>219512</v>
      </c>
      <c r="M1412">
        <v>220</v>
      </c>
      <c r="N1412">
        <v>100</v>
      </c>
      <c r="O1412" t="s">
        <v>4067</v>
      </c>
      <c r="P1412" t="s">
        <v>4496</v>
      </c>
      <c r="Q1412" t="s">
        <v>4007</v>
      </c>
      <c r="R1412" t="s">
        <v>7534</v>
      </c>
      <c r="S1412" t="s">
        <v>4140</v>
      </c>
      <c r="T1412" t="s">
        <v>3063</v>
      </c>
      <c r="U1412" t="s">
        <v>4114</v>
      </c>
      <c r="V1412" t="s">
        <v>4042</v>
      </c>
      <c r="W1412" t="s">
        <v>4190</v>
      </c>
      <c r="X1412" t="s">
        <v>3303</v>
      </c>
      <c r="Y1412" t="s">
        <v>4115</v>
      </c>
      <c r="Z1412" t="s">
        <v>4116</v>
      </c>
      <c r="AA1412" t="s">
        <v>4117</v>
      </c>
      <c r="AB1412" t="s">
        <v>4118</v>
      </c>
      <c r="AC1412" t="s">
        <v>4036</v>
      </c>
      <c r="AD1412" t="s">
        <v>4018</v>
      </c>
      <c r="AE1412" t="s">
        <v>3060</v>
      </c>
      <c r="AF1412" t="s">
        <v>3304</v>
      </c>
      <c r="AG1412" t="s">
        <v>3298</v>
      </c>
      <c r="AH1412" t="s">
        <v>815</v>
      </c>
      <c r="AI1412" t="s">
        <v>3074</v>
      </c>
      <c r="AJ1412" t="s">
        <v>4119</v>
      </c>
      <c r="AK1412" t="s">
        <v>3274</v>
      </c>
      <c r="AL1412" t="s">
        <v>3275</v>
      </c>
      <c r="AM1412" t="s">
        <v>3028</v>
      </c>
      <c r="AN1412" t="s">
        <v>3063</v>
      </c>
    </row>
    <row r="1413" spans="1:40" x14ac:dyDescent="0.25">
      <c r="A1413">
        <v>1022969448</v>
      </c>
      <c r="B1413">
        <v>17227</v>
      </c>
      <c r="C1413" t="s">
        <v>7519</v>
      </c>
      <c r="D1413" t="s">
        <v>4004</v>
      </c>
      <c r="E1413" s="8">
        <v>40016</v>
      </c>
      <c r="F1413" t="s">
        <v>4004</v>
      </c>
      <c r="G1413" t="s">
        <v>4024</v>
      </c>
      <c r="H1413" s="8">
        <v>46017</v>
      </c>
      <c r="I1413" s="8">
        <v>219512</v>
      </c>
      <c r="J1413" t="s">
        <v>3041</v>
      </c>
      <c r="K1413" s="8">
        <v>219512</v>
      </c>
      <c r="M1413">
        <v>220</v>
      </c>
      <c r="N1413">
        <v>100</v>
      </c>
      <c r="O1413" t="s">
        <v>4038</v>
      </c>
      <c r="P1413" t="s">
        <v>4055</v>
      </c>
      <c r="Q1413" t="s">
        <v>4076</v>
      </c>
      <c r="R1413" t="s">
        <v>7520</v>
      </c>
      <c r="S1413" t="s">
        <v>6377</v>
      </c>
      <c r="T1413" t="s">
        <v>4341</v>
      </c>
      <c r="U1413" t="s">
        <v>4063</v>
      </c>
      <c r="V1413" t="s">
        <v>4011</v>
      </c>
      <c r="W1413" t="s">
        <v>4043</v>
      </c>
      <c r="X1413" t="s">
        <v>4090</v>
      </c>
      <c r="Y1413" t="s">
        <v>4091</v>
      </c>
      <c r="Z1413" t="s">
        <v>3293</v>
      </c>
      <c r="AA1413" t="s">
        <v>4082</v>
      </c>
      <c r="AB1413" t="s">
        <v>4083</v>
      </c>
      <c r="AC1413" t="s">
        <v>4036</v>
      </c>
      <c r="AD1413" t="s">
        <v>4018</v>
      </c>
      <c r="AE1413" t="s">
        <v>3317</v>
      </c>
      <c r="AF1413" t="s">
        <v>3282</v>
      </c>
      <c r="AG1413" t="s">
        <v>3258</v>
      </c>
      <c r="AH1413" t="s">
        <v>3294</v>
      </c>
      <c r="AI1413" t="s">
        <v>3295</v>
      </c>
      <c r="AJ1413" t="s">
        <v>3296</v>
      </c>
      <c r="AK1413" t="s">
        <v>3318</v>
      </c>
      <c r="AL1413" t="s">
        <v>3275</v>
      </c>
      <c r="AM1413" t="s">
        <v>3318</v>
      </c>
      <c r="AN1413" t="s">
        <v>3319</v>
      </c>
    </row>
    <row r="1414" spans="1:40" x14ac:dyDescent="0.25">
      <c r="A1414">
        <v>1006341226</v>
      </c>
      <c r="B1414">
        <v>17233</v>
      </c>
      <c r="C1414" t="s">
        <v>7517</v>
      </c>
      <c r="D1414" t="s">
        <v>3449</v>
      </c>
      <c r="E1414" s="8">
        <v>43146</v>
      </c>
      <c r="F1414" t="s">
        <v>3449</v>
      </c>
      <c r="G1414" t="s">
        <v>4024</v>
      </c>
      <c r="H1414" s="8">
        <v>46017</v>
      </c>
      <c r="I1414" s="8">
        <v>46290</v>
      </c>
      <c r="J1414" t="s">
        <v>3041</v>
      </c>
      <c r="K1414" s="8">
        <v>219512</v>
      </c>
      <c r="M1414">
        <v>220</v>
      </c>
      <c r="N1414">
        <v>100</v>
      </c>
      <c r="O1414" t="s">
        <v>4038</v>
      </c>
      <c r="P1414" t="s">
        <v>4086</v>
      </c>
      <c r="Q1414" t="s">
        <v>4027</v>
      </c>
      <c r="R1414" t="s">
        <v>7518</v>
      </c>
      <c r="S1414" t="s">
        <v>4140</v>
      </c>
      <c r="T1414" t="s">
        <v>3063</v>
      </c>
      <c r="U1414" t="s">
        <v>4114</v>
      </c>
      <c r="V1414" t="s">
        <v>4042</v>
      </c>
      <c r="W1414" t="s">
        <v>4190</v>
      </c>
      <c r="X1414" t="s">
        <v>4524</v>
      </c>
      <c r="Y1414" t="s">
        <v>4525</v>
      </c>
      <c r="Z1414" t="s">
        <v>3305</v>
      </c>
      <c r="AA1414" t="s">
        <v>4096</v>
      </c>
      <c r="AB1414" t="s">
        <v>4118</v>
      </c>
      <c r="AC1414" t="s">
        <v>4036</v>
      </c>
      <c r="AD1414" t="s">
        <v>4018</v>
      </c>
      <c r="AE1414" t="s">
        <v>3060</v>
      </c>
      <c r="AF1414" t="s">
        <v>3304</v>
      </c>
      <c r="AG1414" t="s">
        <v>3449</v>
      </c>
      <c r="AH1414" t="s">
        <v>815</v>
      </c>
      <c r="AI1414" t="s">
        <v>3074</v>
      </c>
      <c r="AJ1414" t="s">
        <v>3306</v>
      </c>
      <c r="AK1414" t="s">
        <v>3274</v>
      </c>
      <c r="AL1414" t="s">
        <v>3275</v>
      </c>
      <c r="AM1414" t="s">
        <v>3028</v>
      </c>
      <c r="AN1414" t="s">
        <v>3063</v>
      </c>
    </row>
    <row r="1415" spans="1:40" x14ac:dyDescent="0.25">
      <c r="A1415">
        <v>16484451</v>
      </c>
      <c r="B1415">
        <v>17235</v>
      </c>
      <c r="C1415" t="s">
        <v>7529</v>
      </c>
      <c r="D1415" t="s">
        <v>4944</v>
      </c>
      <c r="E1415" s="8">
        <v>30369</v>
      </c>
      <c r="F1415" t="s">
        <v>3298</v>
      </c>
      <c r="G1415" t="s">
        <v>4024</v>
      </c>
      <c r="H1415" s="8">
        <v>46017</v>
      </c>
      <c r="I1415" s="8">
        <v>219512</v>
      </c>
      <c r="J1415" t="s">
        <v>3041</v>
      </c>
      <c r="K1415" s="8">
        <v>219512</v>
      </c>
      <c r="M1415">
        <v>220</v>
      </c>
      <c r="N1415">
        <v>100</v>
      </c>
      <c r="O1415" t="s">
        <v>4038</v>
      </c>
      <c r="P1415" t="s">
        <v>4142</v>
      </c>
      <c r="Q1415" t="s">
        <v>4027</v>
      </c>
      <c r="R1415" t="s">
        <v>7530</v>
      </c>
      <c r="S1415" t="s">
        <v>7052</v>
      </c>
      <c r="T1415" t="s">
        <v>3059</v>
      </c>
      <c r="U1415" t="s">
        <v>4114</v>
      </c>
      <c r="V1415" t="s">
        <v>4356</v>
      </c>
      <c r="W1415" t="s">
        <v>4043</v>
      </c>
      <c r="X1415" t="s">
        <v>3270</v>
      </c>
      <c r="Y1415" t="s">
        <v>4238</v>
      </c>
      <c r="Z1415" t="s">
        <v>3272</v>
      </c>
      <c r="AA1415" t="s">
        <v>4348</v>
      </c>
      <c r="AB1415" t="s">
        <v>4322</v>
      </c>
      <c r="AC1415" t="s">
        <v>4036</v>
      </c>
      <c r="AD1415" t="s">
        <v>4018</v>
      </c>
      <c r="AE1415" t="s">
        <v>3060</v>
      </c>
      <c r="AF1415" t="s">
        <v>3271</v>
      </c>
      <c r="AG1415" t="s">
        <v>3265</v>
      </c>
      <c r="AH1415" t="s">
        <v>797</v>
      </c>
      <c r="AI1415" t="s">
        <v>3048</v>
      </c>
      <c r="AJ1415" t="s">
        <v>3273</v>
      </c>
      <c r="AK1415" t="s">
        <v>3274</v>
      </c>
      <c r="AL1415" t="s">
        <v>3275</v>
      </c>
      <c r="AM1415" t="s">
        <v>3028</v>
      </c>
      <c r="AN1415" t="s">
        <v>3063</v>
      </c>
    </row>
    <row r="1416" spans="1:40" x14ac:dyDescent="0.25">
      <c r="A1416">
        <v>1030689498</v>
      </c>
      <c r="B1416">
        <v>17236</v>
      </c>
      <c r="C1416" t="s">
        <v>7531</v>
      </c>
      <c r="D1416" t="s">
        <v>4004</v>
      </c>
      <c r="E1416" s="8">
        <v>42599</v>
      </c>
      <c r="F1416" t="s">
        <v>4004</v>
      </c>
      <c r="G1416" t="s">
        <v>4024</v>
      </c>
      <c r="H1416" s="8">
        <v>46017</v>
      </c>
      <c r="I1416" s="8">
        <v>219512</v>
      </c>
      <c r="J1416" t="s">
        <v>3041</v>
      </c>
      <c r="K1416" s="8">
        <v>219512</v>
      </c>
      <c r="M1416">
        <v>220</v>
      </c>
      <c r="N1416">
        <v>100</v>
      </c>
      <c r="O1416" t="s">
        <v>4038</v>
      </c>
      <c r="P1416" t="s">
        <v>4026</v>
      </c>
      <c r="Q1416" t="s">
        <v>4027</v>
      </c>
      <c r="R1416" t="s">
        <v>7532</v>
      </c>
      <c r="S1416" t="s">
        <v>4140</v>
      </c>
      <c r="T1416" t="s">
        <v>3063</v>
      </c>
      <c r="U1416" t="s">
        <v>4063</v>
      </c>
      <c r="V1416" t="s">
        <v>4042</v>
      </c>
      <c r="W1416" t="s">
        <v>4043</v>
      </c>
      <c r="X1416" t="s">
        <v>4032</v>
      </c>
      <c r="Y1416" t="s">
        <v>4033</v>
      </c>
      <c r="Z1416" t="s">
        <v>3958</v>
      </c>
      <c r="AA1416" t="s">
        <v>4034</v>
      </c>
      <c r="AB1416" t="s">
        <v>4044</v>
      </c>
      <c r="AC1416" t="s">
        <v>4036</v>
      </c>
      <c r="AD1416" t="s">
        <v>4018</v>
      </c>
      <c r="AE1416" t="s">
        <v>3060</v>
      </c>
      <c r="AF1416" t="s">
        <v>3282</v>
      </c>
      <c r="AG1416" t="s">
        <v>3258</v>
      </c>
      <c r="AH1416" t="s">
        <v>2500</v>
      </c>
      <c r="AI1416" t="s">
        <v>3074</v>
      </c>
      <c r="AJ1416" t="s">
        <v>3959</v>
      </c>
      <c r="AK1416" t="s">
        <v>3274</v>
      </c>
      <c r="AL1416" t="s">
        <v>3275</v>
      </c>
      <c r="AM1416" t="s">
        <v>3028</v>
      </c>
      <c r="AN1416" t="s">
        <v>3063</v>
      </c>
    </row>
    <row r="1417" spans="1:40" x14ac:dyDescent="0.25">
      <c r="A1417">
        <v>1072196030</v>
      </c>
      <c r="B1417">
        <v>17237</v>
      </c>
      <c r="C1417" t="s">
        <v>7521</v>
      </c>
      <c r="D1417" t="s">
        <v>6223</v>
      </c>
      <c r="E1417" s="8">
        <v>41956</v>
      </c>
      <c r="F1417" t="s">
        <v>4004</v>
      </c>
      <c r="G1417" t="s">
        <v>4024</v>
      </c>
      <c r="H1417" s="8">
        <v>46017</v>
      </c>
      <c r="I1417" s="8">
        <v>219512</v>
      </c>
      <c r="J1417" t="s">
        <v>3041</v>
      </c>
      <c r="K1417" s="8">
        <v>219512</v>
      </c>
      <c r="M1417">
        <v>220</v>
      </c>
      <c r="N1417">
        <v>100</v>
      </c>
      <c r="O1417" t="s">
        <v>4038</v>
      </c>
      <c r="P1417" t="s">
        <v>4026</v>
      </c>
      <c r="Q1417" t="s">
        <v>4027</v>
      </c>
      <c r="R1417" t="s">
        <v>7522</v>
      </c>
      <c r="S1417" t="s">
        <v>4140</v>
      </c>
      <c r="T1417" t="s">
        <v>3063</v>
      </c>
      <c r="U1417" t="s">
        <v>4063</v>
      </c>
      <c r="V1417" t="s">
        <v>4042</v>
      </c>
      <c r="W1417" t="s">
        <v>4043</v>
      </c>
      <c r="X1417" t="s">
        <v>4032</v>
      </c>
      <c r="Y1417" t="s">
        <v>4033</v>
      </c>
      <c r="Z1417" t="s">
        <v>3958</v>
      </c>
      <c r="AA1417" t="s">
        <v>4034</v>
      </c>
      <c r="AB1417" t="s">
        <v>4044</v>
      </c>
      <c r="AC1417" t="s">
        <v>4036</v>
      </c>
      <c r="AD1417" t="s">
        <v>4018</v>
      </c>
      <c r="AE1417" t="s">
        <v>3060</v>
      </c>
      <c r="AF1417" t="s">
        <v>3282</v>
      </c>
      <c r="AG1417" t="s">
        <v>3258</v>
      </c>
      <c r="AH1417" t="s">
        <v>2500</v>
      </c>
      <c r="AI1417" t="s">
        <v>3074</v>
      </c>
      <c r="AJ1417" t="s">
        <v>3959</v>
      </c>
      <c r="AK1417" t="s">
        <v>3274</v>
      </c>
      <c r="AL1417" t="s">
        <v>3275</v>
      </c>
      <c r="AM1417" t="s">
        <v>3028</v>
      </c>
      <c r="AN1417" t="s">
        <v>3063</v>
      </c>
    </row>
    <row r="1418" spans="1:40" x14ac:dyDescent="0.25">
      <c r="A1418">
        <v>1065575732</v>
      </c>
      <c r="B1418">
        <v>17239</v>
      </c>
      <c r="C1418" t="s">
        <v>7525</v>
      </c>
      <c r="D1418" t="s">
        <v>4004</v>
      </c>
      <c r="E1418" s="8">
        <v>43220</v>
      </c>
      <c r="F1418" t="s">
        <v>4004</v>
      </c>
      <c r="G1418" t="s">
        <v>4024</v>
      </c>
      <c r="H1418" s="8">
        <v>46017</v>
      </c>
      <c r="I1418" s="8">
        <v>219512</v>
      </c>
      <c r="J1418" t="s">
        <v>3041</v>
      </c>
      <c r="K1418" s="8">
        <v>219512</v>
      </c>
      <c r="M1418">
        <v>220</v>
      </c>
      <c r="N1418">
        <v>100</v>
      </c>
      <c r="O1418" t="s">
        <v>4038</v>
      </c>
      <c r="P1418" t="s">
        <v>4055</v>
      </c>
      <c r="Q1418" t="s">
        <v>4046</v>
      </c>
      <c r="R1418" t="s">
        <v>7526</v>
      </c>
      <c r="S1418" t="s">
        <v>4101</v>
      </c>
      <c r="T1418" t="s">
        <v>3063</v>
      </c>
      <c r="U1418" t="s">
        <v>4063</v>
      </c>
      <c r="V1418" t="s">
        <v>4042</v>
      </c>
      <c r="W1418" t="s">
        <v>4043</v>
      </c>
      <c r="X1418" t="s">
        <v>4032</v>
      </c>
      <c r="Y1418" t="s">
        <v>4033</v>
      </c>
      <c r="Z1418" t="s">
        <v>3958</v>
      </c>
      <c r="AA1418" t="s">
        <v>4034</v>
      </c>
      <c r="AB1418" t="s">
        <v>4044</v>
      </c>
      <c r="AC1418" t="s">
        <v>4036</v>
      </c>
      <c r="AD1418" t="s">
        <v>4018</v>
      </c>
      <c r="AE1418" t="s">
        <v>3060</v>
      </c>
      <c r="AF1418" t="s">
        <v>3282</v>
      </c>
      <c r="AG1418" t="s">
        <v>3258</v>
      </c>
      <c r="AH1418" t="s">
        <v>2500</v>
      </c>
      <c r="AI1418" t="s">
        <v>3074</v>
      </c>
      <c r="AJ1418" t="s">
        <v>3959</v>
      </c>
      <c r="AK1418" t="s">
        <v>3274</v>
      </c>
      <c r="AL1418" t="s">
        <v>3275</v>
      </c>
      <c r="AM1418" t="s">
        <v>3028</v>
      </c>
      <c r="AN1418" t="s">
        <v>3063</v>
      </c>
    </row>
    <row r="1419" spans="1:40" x14ac:dyDescent="0.25">
      <c r="A1419">
        <v>1031641224</v>
      </c>
      <c r="B1419">
        <v>17243</v>
      </c>
      <c r="C1419" t="s">
        <v>7527</v>
      </c>
      <c r="D1419" t="s">
        <v>4004</v>
      </c>
      <c r="E1419" s="8">
        <v>44621</v>
      </c>
      <c r="F1419" t="s">
        <v>4004</v>
      </c>
      <c r="G1419" t="s">
        <v>4024</v>
      </c>
      <c r="H1419" s="8">
        <v>46017</v>
      </c>
      <c r="I1419" s="8">
        <v>219512</v>
      </c>
      <c r="J1419" t="s">
        <v>3041</v>
      </c>
      <c r="K1419" s="8">
        <v>219512</v>
      </c>
      <c r="M1419">
        <v>220</v>
      </c>
      <c r="N1419">
        <v>100</v>
      </c>
      <c r="O1419" t="s">
        <v>4038</v>
      </c>
      <c r="P1419" t="s">
        <v>4006</v>
      </c>
      <c r="Q1419" t="s">
        <v>4046</v>
      </c>
      <c r="R1419" t="s">
        <v>7528</v>
      </c>
      <c r="S1419" t="s">
        <v>4029</v>
      </c>
      <c r="T1419" t="s">
        <v>3063</v>
      </c>
      <c r="U1419" t="s">
        <v>4063</v>
      </c>
      <c r="V1419" t="s">
        <v>4042</v>
      </c>
      <c r="W1419" t="s">
        <v>4043</v>
      </c>
      <c r="X1419" t="s">
        <v>4032</v>
      </c>
      <c r="Y1419" t="s">
        <v>4033</v>
      </c>
      <c r="Z1419" t="s">
        <v>4057</v>
      </c>
      <c r="AA1419" t="s">
        <v>4058</v>
      </c>
      <c r="AB1419" t="s">
        <v>4059</v>
      </c>
      <c r="AC1419" t="s">
        <v>4036</v>
      </c>
      <c r="AD1419" t="s">
        <v>4018</v>
      </c>
      <c r="AE1419" t="s">
        <v>3060</v>
      </c>
      <c r="AF1419" t="s">
        <v>3282</v>
      </c>
      <c r="AG1419" t="s">
        <v>3258</v>
      </c>
      <c r="AH1419" t="s">
        <v>4060</v>
      </c>
      <c r="AI1419" t="s">
        <v>3074</v>
      </c>
      <c r="AJ1419" t="s">
        <v>3306</v>
      </c>
      <c r="AK1419" t="s">
        <v>3274</v>
      </c>
      <c r="AL1419" t="s">
        <v>3275</v>
      </c>
      <c r="AM1419" t="s">
        <v>3028</v>
      </c>
      <c r="AN1419" t="s">
        <v>3063</v>
      </c>
    </row>
    <row r="1420" spans="1:40" x14ac:dyDescent="0.25">
      <c r="A1420">
        <v>74320733</v>
      </c>
      <c r="B1420">
        <v>17244</v>
      </c>
      <c r="C1420" t="s">
        <v>7055</v>
      </c>
      <c r="D1420" t="s">
        <v>5675</v>
      </c>
      <c r="E1420" s="8">
        <v>32124</v>
      </c>
      <c r="F1420" t="s">
        <v>4004</v>
      </c>
      <c r="G1420" t="s">
        <v>4024</v>
      </c>
      <c r="H1420" s="8">
        <v>46017</v>
      </c>
      <c r="I1420" s="8">
        <v>219512</v>
      </c>
      <c r="J1420" t="s">
        <v>3041</v>
      </c>
      <c r="K1420" s="8">
        <v>219512</v>
      </c>
      <c r="M1420">
        <v>220</v>
      </c>
      <c r="N1420">
        <v>100</v>
      </c>
      <c r="O1420" t="s">
        <v>4038</v>
      </c>
      <c r="P1420" t="s">
        <v>4039</v>
      </c>
      <c r="Q1420" t="s">
        <v>4007</v>
      </c>
      <c r="R1420" t="s">
        <v>7056</v>
      </c>
      <c r="S1420" t="s">
        <v>4041</v>
      </c>
      <c r="T1420" t="s">
        <v>3063</v>
      </c>
      <c r="U1420" t="s">
        <v>4063</v>
      </c>
      <c r="V1420" t="s">
        <v>4042</v>
      </c>
      <c r="W1420" t="s">
        <v>4043</v>
      </c>
      <c r="X1420" t="s">
        <v>4032</v>
      </c>
      <c r="Y1420" t="s">
        <v>4033</v>
      </c>
      <c r="Z1420" t="s">
        <v>4057</v>
      </c>
      <c r="AA1420" t="s">
        <v>4058</v>
      </c>
      <c r="AB1420" t="s">
        <v>4059</v>
      </c>
      <c r="AC1420" t="s">
        <v>4036</v>
      </c>
      <c r="AD1420" t="s">
        <v>4018</v>
      </c>
      <c r="AE1420" t="s">
        <v>3060</v>
      </c>
      <c r="AF1420" t="s">
        <v>3282</v>
      </c>
      <c r="AG1420" t="s">
        <v>3258</v>
      </c>
      <c r="AH1420" t="s">
        <v>4060</v>
      </c>
      <c r="AI1420" t="s">
        <v>3074</v>
      </c>
      <c r="AJ1420" t="s">
        <v>3306</v>
      </c>
      <c r="AK1420" t="s">
        <v>3274</v>
      </c>
      <c r="AL1420" t="s">
        <v>3275</v>
      </c>
      <c r="AM1420" t="s">
        <v>3028</v>
      </c>
      <c r="AN1420" t="s">
        <v>3063</v>
      </c>
    </row>
    <row r="1421" spans="1:40" x14ac:dyDescent="0.25">
      <c r="A1421">
        <v>52346989</v>
      </c>
      <c r="B1421">
        <v>17245</v>
      </c>
      <c r="C1421" t="s">
        <v>6992</v>
      </c>
      <c r="D1421" t="s">
        <v>4004</v>
      </c>
      <c r="E1421" s="8">
        <v>34852</v>
      </c>
      <c r="F1421" t="s">
        <v>4004</v>
      </c>
      <c r="G1421" t="s">
        <v>4024</v>
      </c>
      <c r="H1421" s="8">
        <v>46017</v>
      </c>
      <c r="I1421" s="8">
        <v>219512</v>
      </c>
      <c r="J1421" t="s">
        <v>3041</v>
      </c>
      <c r="K1421" s="8">
        <v>219512</v>
      </c>
      <c r="M1421">
        <v>220</v>
      </c>
      <c r="N1421">
        <v>100</v>
      </c>
      <c r="O1421" t="s">
        <v>4038</v>
      </c>
      <c r="P1421" t="s">
        <v>4055</v>
      </c>
      <c r="Q1421" t="s">
        <v>4046</v>
      </c>
      <c r="R1421" t="s">
        <v>6993</v>
      </c>
      <c r="S1421" t="s">
        <v>4041</v>
      </c>
      <c r="T1421" t="s">
        <v>3063</v>
      </c>
      <c r="U1421" t="s">
        <v>4063</v>
      </c>
      <c r="V1421" t="s">
        <v>4042</v>
      </c>
      <c r="W1421" t="s">
        <v>4043</v>
      </c>
      <c r="X1421" t="s">
        <v>4032</v>
      </c>
      <c r="Y1421" t="s">
        <v>4033</v>
      </c>
      <c r="Z1421" t="s">
        <v>3958</v>
      </c>
      <c r="AA1421" t="s">
        <v>4034</v>
      </c>
      <c r="AB1421" t="s">
        <v>4044</v>
      </c>
      <c r="AC1421" t="s">
        <v>4036</v>
      </c>
      <c r="AD1421" t="s">
        <v>4018</v>
      </c>
      <c r="AE1421" t="s">
        <v>3060</v>
      </c>
      <c r="AF1421" t="s">
        <v>3282</v>
      </c>
      <c r="AG1421" t="s">
        <v>3258</v>
      </c>
      <c r="AH1421" t="s">
        <v>2500</v>
      </c>
      <c r="AI1421" t="s">
        <v>3074</v>
      </c>
      <c r="AJ1421" t="s">
        <v>3959</v>
      </c>
      <c r="AK1421" t="s">
        <v>3274</v>
      </c>
      <c r="AL1421" t="s">
        <v>3275</v>
      </c>
      <c r="AM1421" t="s">
        <v>3028</v>
      </c>
      <c r="AN1421" t="s">
        <v>3063</v>
      </c>
    </row>
    <row r="1422" spans="1:40" x14ac:dyDescent="0.25">
      <c r="A1422">
        <v>1020762986</v>
      </c>
      <c r="B1422">
        <v>17246</v>
      </c>
      <c r="C1422" t="s">
        <v>7061</v>
      </c>
      <c r="D1422" t="s">
        <v>4004</v>
      </c>
      <c r="E1422" s="8">
        <v>39994</v>
      </c>
      <c r="F1422" t="s">
        <v>4004</v>
      </c>
      <c r="G1422" t="s">
        <v>4024</v>
      </c>
      <c r="H1422" s="8">
        <v>46024</v>
      </c>
      <c r="I1422" s="8">
        <v>219512</v>
      </c>
      <c r="J1422" t="s">
        <v>3041</v>
      </c>
      <c r="K1422" s="8">
        <v>219512</v>
      </c>
      <c r="M1422">
        <v>220</v>
      </c>
      <c r="N1422">
        <v>100</v>
      </c>
      <c r="O1422" t="s">
        <v>4067</v>
      </c>
      <c r="P1422" t="s">
        <v>4006</v>
      </c>
      <c r="Q1422" t="s">
        <v>4027</v>
      </c>
      <c r="R1422" t="s">
        <v>7062</v>
      </c>
      <c r="S1422" t="s">
        <v>4041</v>
      </c>
      <c r="T1422" t="s">
        <v>3063</v>
      </c>
      <c r="U1422" t="s">
        <v>4063</v>
      </c>
      <c r="V1422" t="s">
        <v>4042</v>
      </c>
      <c r="W1422" t="s">
        <v>4043</v>
      </c>
      <c r="X1422" t="s">
        <v>4032</v>
      </c>
      <c r="Y1422" t="s">
        <v>4033</v>
      </c>
      <c r="Z1422" t="s">
        <v>3958</v>
      </c>
      <c r="AA1422" t="s">
        <v>4034</v>
      </c>
      <c r="AB1422" t="s">
        <v>4044</v>
      </c>
      <c r="AC1422" t="s">
        <v>4036</v>
      </c>
      <c r="AD1422" t="s">
        <v>4018</v>
      </c>
      <c r="AE1422" t="s">
        <v>3060</v>
      </c>
      <c r="AF1422" t="s">
        <v>3282</v>
      </c>
      <c r="AG1422" t="s">
        <v>3258</v>
      </c>
      <c r="AH1422" t="s">
        <v>2500</v>
      </c>
      <c r="AI1422" t="s">
        <v>3074</v>
      </c>
      <c r="AJ1422" t="s">
        <v>3959</v>
      </c>
      <c r="AK1422" t="s">
        <v>3274</v>
      </c>
      <c r="AL1422" t="s">
        <v>3275</v>
      </c>
      <c r="AM1422" t="s">
        <v>3028</v>
      </c>
      <c r="AN1422" t="s">
        <v>3063</v>
      </c>
    </row>
    <row r="1423" spans="1:40" x14ac:dyDescent="0.25">
      <c r="A1423">
        <v>1037670837</v>
      </c>
      <c r="B1423">
        <v>17272</v>
      </c>
      <c r="C1423" t="s">
        <v>7564</v>
      </c>
      <c r="D1423" t="s">
        <v>4253</v>
      </c>
      <c r="E1423" s="8">
        <v>43007</v>
      </c>
      <c r="F1423" t="s">
        <v>3265</v>
      </c>
      <c r="G1423" t="s">
        <v>4024</v>
      </c>
      <c r="H1423" s="8">
        <v>46024</v>
      </c>
      <c r="I1423" s="8">
        <v>219512</v>
      </c>
      <c r="J1423" t="s">
        <v>3041</v>
      </c>
      <c r="K1423" s="8">
        <v>219512</v>
      </c>
      <c r="M1423">
        <v>220</v>
      </c>
      <c r="N1423">
        <v>100</v>
      </c>
      <c r="O1423" t="s">
        <v>4067</v>
      </c>
      <c r="P1423" t="s">
        <v>4086</v>
      </c>
      <c r="Q1423" t="s">
        <v>4027</v>
      </c>
      <c r="R1423" t="s">
        <v>7565</v>
      </c>
      <c r="S1423" t="s">
        <v>3269</v>
      </c>
      <c r="T1423" t="s">
        <v>3097</v>
      </c>
      <c r="U1423" t="s">
        <v>4049</v>
      </c>
      <c r="V1423" t="s">
        <v>4011</v>
      </c>
      <c r="W1423" t="s">
        <v>4043</v>
      </c>
      <c r="X1423" t="s">
        <v>3270</v>
      </c>
      <c r="Y1423" t="s">
        <v>4238</v>
      </c>
      <c r="Z1423" t="s">
        <v>3272</v>
      </c>
      <c r="AA1423" t="s">
        <v>4348</v>
      </c>
      <c r="AB1423" t="s">
        <v>4322</v>
      </c>
      <c r="AC1423" t="s">
        <v>4017</v>
      </c>
      <c r="AD1423" t="s">
        <v>4018</v>
      </c>
      <c r="AE1423" t="s">
        <v>3060</v>
      </c>
      <c r="AF1423" t="s">
        <v>3271</v>
      </c>
      <c r="AG1423" t="s">
        <v>3265</v>
      </c>
      <c r="AH1423" t="s">
        <v>797</v>
      </c>
      <c r="AI1423" t="s">
        <v>3048</v>
      </c>
      <c r="AJ1423" t="s">
        <v>3273</v>
      </c>
      <c r="AK1423" t="s">
        <v>3274</v>
      </c>
      <c r="AL1423" t="s">
        <v>3275</v>
      </c>
      <c r="AM1423" t="s">
        <v>3028</v>
      </c>
      <c r="AN1423" t="s">
        <v>3063</v>
      </c>
    </row>
    <row r="1424" spans="1:40" x14ac:dyDescent="0.25">
      <c r="A1424">
        <v>11810708</v>
      </c>
      <c r="B1424">
        <v>17273</v>
      </c>
      <c r="C1424" t="s">
        <v>7566</v>
      </c>
      <c r="D1424" t="s">
        <v>5550</v>
      </c>
      <c r="E1424" s="8">
        <v>36063</v>
      </c>
      <c r="F1424" t="s">
        <v>3298</v>
      </c>
      <c r="G1424" t="s">
        <v>4024</v>
      </c>
      <c r="H1424" s="8">
        <v>46024</v>
      </c>
      <c r="I1424" s="8">
        <v>219512</v>
      </c>
      <c r="J1424" t="s">
        <v>3041</v>
      </c>
      <c r="K1424" s="8">
        <v>219512</v>
      </c>
      <c r="M1424">
        <v>220</v>
      </c>
      <c r="N1424">
        <v>100</v>
      </c>
      <c r="O1424" t="s">
        <v>4067</v>
      </c>
      <c r="P1424" t="s">
        <v>4006</v>
      </c>
      <c r="Q1424" t="s">
        <v>4027</v>
      </c>
      <c r="R1424" t="s">
        <v>7567</v>
      </c>
      <c r="S1424" t="s">
        <v>6117</v>
      </c>
      <c r="T1424" t="s">
        <v>3059</v>
      </c>
      <c r="U1424" t="s">
        <v>4114</v>
      </c>
      <c r="V1424" t="s">
        <v>4356</v>
      </c>
      <c r="W1424" t="s">
        <v>4043</v>
      </c>
      <c r="X1424" t="s">
        <v>3270</v>
      </c>
      <c r="Y1424" t="s">
        <v>4238</v>
      </c>
      <c r="Z1424" t="s">
        <v>3272</v>
      </c>
      <c r="AA1424" t="s">
        <v>4348</v>
      </c>
      <c r="AB1424" t="s">
        <v>4322</v>
      </c>
      <c r="AC1424" t="s">
        <v>4036</v>
      </c>
      <c r="AD1424" t="s">
        <v>4018</v>
      </c>
      <c r="AE1424" t="s">
        <v>3060</v>
      </c>
      <c r="AF1424" t="s">
        <v>3271</v>
      </c>
      <c r="AG1424" t="s">
        <v>3265</v>
      </c>
      <c r="AH1424" t="s">
        <v>797</v>
      </c>
      <c r="AI1424" t="s">
        <v>3048</v>
      </c>
      <c r="AJ1424" t="s">
        <v>3273</v>
      </c>
      <c r="AK1424" t="s">
        <v>3274</v>
      </c>
      <c r="AL1424" t="s">
        <v>3275</v>
      </c>
      <c r="AM1424" t="s">
        <v>3028</v>
      </c>
      <c r="AN1424" t="s">
        <v>3063</v>
      </c>
    </row>
    <row r="1425" spans="1:40" x14ac:dyDescent="0.25">
      <c r="A1425">
        <v>1216729245</v>
      </c>
      <c r="B1425">
        <v>17274</v>
      </c>
      <c r="C1425" t="s">
        <v>7540</v>
      </c>
      <c r="D1425" t="s">
        <v>3265</v>
      </c>
      <c r="E1425" s="8">
        <v>42970</v>
      </c>
      <c r="F1425" t="s">
        <v>3265</v>
      </c>
      <c r="G1425" t="s">
        <v>4024</v>
      </c>
      <c r="H1425" s="8">
        <v>46024</v>
      </c>
      <c r="I1425" s="8">
        <v>219512</v>
      </c>
      <c r="J1425" t="s">
        <v>3041</v>
      </c>
      <c r="K1425" s="8">
        <v>219512</v>
      </c>
      <c r="M1425">
        <v>220</v>
      </c>
      <c r="N1425">
        <v>100</v>
      </c>
      <c r="O1425" t="s">
        <v>4067</v>
      </c>
      <c r="P1425" t="s">
        <v>4177</v>
      </c>
      <c r="Q1425" t="s">
        <v>4046</v>
      </c>
      <c r="R1425" t="s">
        <v>7541</v>
      </c>
      <c r="S1425" t="s">
        <v>5169</v>
      </c>
      <c r="T1425" t="s">
        <v>3059</v>
      </c>
      <c r="U1425" t="s">
        <v>4049</v>
      </c>
      <c r="V1425" t="s">
        <v>4356</v>
      </c>
      <c r="W1425" t="s">
        <v>4043</v>
      </c>
      <c r="X1425" t="s">
        <v>3270</v>
      </c>
      <c r="Y1425" t="s">
        <v>4238</v>
      </c>
      <c r="Z1425" t="s">
        <v>3272</v>
      </c>
      <c r="AA1425" t="s">
        <v>4348</v>
      </c>
      <c r="AB1425" t="s">
        <v>4322</v>
      </c>
      <c r="AC1425" t="s">
        <v>4036</v>
      </c>
      <c r="AD1425" t="s">
        <v>4018</v>
      </c>
      <c r="AE1425" t="s">
        <v>3060</v>
      </c>
      <c r="AF1425" t="s">
        <v>3271</v>
      </c>
      <c r="AG1425" t="s">
        <v>3265</v>
      </c>
      <c r="AH1425" t="s">
        <v>797</v>
      </c>
      <c r="AI1425" t="s">
        <v>3048</v>
      </c>
      <c r="AJ1425" t="s">
        <v>3273</v>
      </c>
      <c r="AK1425" t="s">
        <v>3274</v>
      </c>
      <c r="AL1425" t="s">
        <v>3275</v>
      </c>
      <c r="AM1425" t="s">
        <v>3028</v>
      </c>
      <c r="AN1425" t="s">
        <v>3063</v>
      </c>
    </row>
    <row r="1426" spans="1:40" x14ac:dyDescent="0.25">
      <c r="A1426">
        <v>1090449507</v>
      </c>
      <c r="B1426">
        <v>17289</v>
      </c>
      <c r="C1426" t="s">
        <v>7560</v>
      </c>
      <c r="D1426" t="s">
        <v>4350</v>
      </c>
      <c r="E1426" s="8">
        <v>40317</v>
      </c>
      <c r="F1426" t="s">
        <v>4004</v>
      </c>
      <c r="G1426" t="s">
        <v>4024</v>
      </c>
      <c r="H1426" s="8">
        <v>46024</v>
      </c>
      <c r="I1426" s="8">
        <v>219512</v>
      </c>
      <c r="J1426" t="s">
        <v>3041</v>
      </c>
      <c r="K1426" s="8">
        <v>219512</v>
      </c>
      <c r="M1426">
        <v>220</v>
      </c>
      <c r="N1426">
        <v>100</v>
      </c>
      <c r="O1426" t="s">
        <v>4067</v>
      </c>
      <c r="P1426" t="s">
        <v>4006</v>
      </c>
      <c r="Q1426" t="s">
        <v>4027</v>
      </c>
      <c r="R1426" t="s">
        <v>7561</v>
      </c>
      <c r="S1426" t="s">
        <v>4101</v>
      </c>
      <c r="T1426" t="s">
        <v>3059</v>
      </c>
      <c r="U1426" t="s">
        <v>4063</v>
      </c>
      <c r="V1426" t="s">
        <v>4031</v>
      </c>
      <c r="W1426" t="s">
        <v>4043</v>
      </c>
      <c r="X1426" t="s">
        <v>4032</v>
      </c>
      <c r="Y1426" t="s">
        <v>4033</v>
      </c>
      <c r="Z1426" t="s">
        <v>3283</v>
      </c>
      <c r="AA1426" t="s">
        <v>4357</v>
      </c>
      <c r="AB1426" t="s">
        <v>4303</v>
      </c>
      <c r="AC1426" t="s">
        <v>4036</v>
      </c>
      <c r="AD1426" t="s">
        <v>4018</v>
      </c>
      <c r="AE1426" t="s">
        <v>3060</v>
      </c>
      <c r="AF1426" t="s">
        <v>3282</v>
      </c>
      <c r="AG1426" t="s">
        <v>3258</v>
      </c>
      <c r="AH1426" t="s">
        <v>1220</v>
      </c>
      <c r="AI1426" t="s">
        <v>3074</v>
      </c>
      <c r="AJ1426" t="s">
        <v>3284</v>
      </c>
      <c r="AK1426" t="s">
        <v>3274</v>
      </c>
      <c r="AL1426" t="s">
        <v>3275</v>
      </c>
      <c r="AM1426" t="s">
        <v>3028</v>
      </c>
      <c r="AN1426" t="s">
        <v>3063</v>
      </c>
    </row>
    <row r="1427" spans="1:40" x14ac:dyDescent="0.25">
      <c r="A1427">
        <v>1110283160</v>
      </c>
      <c r="B1427">
        <v>17299</v>
      </c>
      <c r="C1427" t="s">
        <v>7542</v>
      </c>
      <c r="D1427" t="s">
        <v>3298</v>
      </c>
      <c r="E1427" s="8">
        <v>44599</v>
      </c>
      <c r="F1427" t="s">
        <v>3298</v>
      </c>
      <c r="G1427" t="s">
        <v>4024</v>
      </c>
      <c r="H1427" s="8">
        <v>46024</v>
      </c>
      <c r="I1427" s="8">
        <v>46296</v>
      </c>
      <c r="J1427" t="s">
        <v>3041</v>
      </c>
      <c r="K1427" s="8">
        <v>219512</v>
      </c>
      <c r="M1427">
        <v>220</v>
      </c>
      <c r="N1427">
        <v>100</v>
      </c>
      <c r="O1427" t="s">
        <v>4067</v>
      </c>
      <c r="P1427" t="s">
        <v>4055</v>
      </c>
      <c r="Q1427" t="s">
        <v>4007</v>
      </c>
      <c r="R1427" t="s">
        <v>7543</v>
      </c>
      <c r="S1427" t="s">
        <v>3956</v>
      </c>
      <c r="T1427" t="s">
        <v>3085</v>
      </c>
      <c r="U1427" t="s">
        <v>4114</v>
      </c>
      <c r="V1427" t="s">
        <v>4575</v>
      </c>
      <c r="W1427" t="s">
        <v>4190</v>
      </c>
      <c r="X1427" t="s">
        <v>7544</v>
      </c>
      <c r="Y1427" t="s">
        <v>7545</v>
      </c>
      <c r="Z1427" t="s">
        <v>3621</v>
      </c>
      <c r="AA1427" t="s">
        <v>4353</v>
      </c>
      <c r="AB1427" t="s">
        <v>4118</v>
      </c>
      <c r="AC1427" t="s">
        <v>4017</v>
      </c>
      <c r="AD1427" t="s">
        <v>4018</v>
      </c>
      <c r="AE1427" t="s">
        <v>4127</v>
      </c>
      <c r="AF1427" t="s">
        <v>3304</v>
      </c>
      <c r="AG1427" t="s">
        <v>3298</v>
      </c>
      <c r="AH1427" t="s">
        <v>815</v>
      </c>
      <c r="AI1427" t="s">
        <v>3295</v>
      </c>
      <c r="AJ1427" t="s">
        <v>3296</v>
      </c>
      <c r="AK1427" t="s">
        <v>3285</v>
      </c>
      <c r="AL1427" t="s">
        <v>3275</v>
      </c>
      <c r="AM1427" t="s">
        <v>3081</v>
      </c>
      <c r="AN1427" t="s">
        <v>3307</v>
      </c>
    </row>
    <row r="1428" spans="1:40" x14ac:dyDescent="0.25">
      <c r="A1428">
        <v>1075625174</v>
      </c>
      <c r="B1428">
        <v>17302</v>
      </c>
      <c r="C1428" t="s">
        <v>7558</v>
      </c>
      <c r="D1428" t="s">
        <v>3429</v>
      </c>
      <c r="E1428" s="8">
        <v>37930</v>
      </c>
      <c r="F1428" t="s">
        <v>3429</v>
      </c>
      <c r="G1428" t="s">
        <v>4024</v>
      </c>
      <c r="H1428" s="8">
        <v>46024</v>
      </c>
      <c r="I1428" s="8">
        <v>46296</v>
      </c>
      <c r="J1428" t="s">
        <v>3041</v>
      </c>
      <c r="K1428" s="8">
        <v>219512</v>
      </c>
      <c r="M1428">
        <v>220</v>
      </c>
      <c r="N1428">
        <v>100</v>
      </c>
      <c r="O1428" t="s">
        <v>4067</v>
      </c>
      <c r="P1428" t="s">
        <v>4177</v>
      </c>
      <c r="Q1428" t="s">
        <v>4027</v>
      </c>
      <c r="R1428" t="s">
        <v>7559</v>
      </c>
      <c r="S1428" t="s">
        <v>4140</v>
      </c>
      <c r="T1428" t="s">
        <v>3063</v>
      </c>
      <c r="U1428" t="s">
        <v>4438</v>
      </c>
      <c r="V1428" t="s">
        <v>4042</v>
      </c>
      <c r="W1428" t="s">
        <v>4190</v>
      </c>
      <c r="X1428" t="s">
        <v>4094</v>
      </c>
      <c r="Y1428" t="s">
        <v>4095</v>
      </c>
      <c r="Z1428" t="s">
        <v>3305</v>
      </c>
      <c r="AA1428" t="s">
        <v>4096</v>
      </c>
      <c r="AB1428" t="s">
        <v>4097</v>
      </c>
      <c r="AC1428" t="s">
        <v>4036</v>
      </c>
      <c r="AD1428" t="s">
        <v>4018</v>
      </c>
      <c r="AE1428" t="s">
        <v>3060</v>
      </c>
      <c r="AF1428" t="s">
        <v>3575</v>
      </c>
      <c r="AG1428" t="s">
        <v>3429</v>
      </c>
      <c r="AH1428" t="s">
        <v>815</v>
      </c>
      <c r="AI1428" t="s">
        <v>3074</v>
      </c>
      <c r="AJ1428" t="s">
        <v>3306</v>
      </c>
      <c r="AK1428" t="s">
        <v>3274</v>
      </c>
      <c r="AL1428" t="s">
        <v>3275</v>
      </c>
      <c r="AM1428" t="s">
        <v>3028</v>
      </c>
      <c r="AN1428" t="s">
        <v>3063</v>
      </c>
    </row>
    <row r="1429" spans="1:40" x14ac:dyDescent="0.25">
      <c r="A1429">
        <v>17689781</v>
      </c>
      <c r="B1429">
        <v>17303</v>
      </c>
      <c r="C1429" t="s">
        <v>7556</v>
      </c>
      <c r="D1429" t="s">
        <v>3337</v>
      </c>
      <c r="E1429" s="8">
        <v>37701</v>
      </c>
      <c r="F1429" t="s">
        <v>3337</v>
      </c>
      <c r="G1429" t="s">
        <v>4024</v>
      </c>
      <c r="H1429" s="8">
        <v>46024</v>
      </c>
      <c r="I1429" s="8">
        <v>46296</v>
      </c>
      <c r="J1429" t="s">
        <v>3041</v>
      </c>
      <c r="K1429" s="8">
        <v>219512</v>
      </c>
      <c r="M1429">
        <v>220</v>
      </c>
      <c r="N1429">
        <v>100</v>
      </c>
      <c r="O1429" t="s">
        <v>4067</v>
      </c>
      <c r="P1429" t="s">
        <v>4086</v>
      </c>
      <c r="Q1429" t="s">
        <v>4076</v>
      </c>
      <c r="R1429" t="s">
        <v>7557</v>
      </c>
      <c r="S1429" t="s">
        <v>4170</v>
      </c>
      <c r="T1429" t="s">
        <v>3063</v>
      </c>
      <c r="U1429" t="s">
        <v>4742</v>
      </c>
      <c r="V1429" t="s">
        <v>4042</v>
      </c>
      <c r="W1429" t="s">
        <v>4190</v>
      </c>
      <c r="X1429" t="s">
        <v>4743</v>
      </c>
      <c r="Y1429" t="s">
        <v>4744</v>
      </c>
      <c r="Z1429" t="s">
        <v>2796</v>
      </c>
      <c r="AA1429" t="s">
        <v>4251</v>
      </c>
      <c r="AB1429" t="s">
        <v>4097</v>
      </c>
      <c r="AC1429" t="s">
        <v>4036</v>
      </c>
      <c r="AD1429" t="s">
        <v>4018</v>
      </c>
      <c r="AE1429" t="s">
        <v>3060</v>
      </c>
      <c r="AF1429" t="s">
        <v>3575</v>
      </c>
      <c r="AG1429" t="s">
        <v>3337</v>
      </c>
      <c r="AH1429" t="s">
        <v>815</v>
      </c>
      <c r="AI1429" t="s">
        <v>3074</v>
      </c>
      <c r="AJ1429" t="s">
        <v>3073</v>
      </c>
      <c r="AK1429" t="s">
        <v>3274</v>
      </c>
      <c r="AL1429" t="s">
        <v>3275</v>
      </c>
      <c r="AM1429" t="s">
        <v>3028</v>
      </c>
      <c r="AN1429" t="s">
        <v>3063</v>
      </c>
    </row>
    <row r="1430" spans="1:40" x14ac:dyDescent="0.25">
      <c r="A1430">
        <v>1006484026</v>
      </c>
      <c r="B1430">
        <v>17304</v>
      </c>
      <c r="C1430" t="s">
        <v>7538</v>
      </c>
      <c r="D1430" t="s">
        <v>6175</v>
      </c>
      <c r="E1430" s="8">
        <v>43147</v>
      </c>
      <c r="F1430" t="s">
        <v>3337</v>
      </c>
      <c r="G1430" t="s">
        <v>4024</v>
      </c>
      <c r="H1430" s="8">
        <v>46024</v>
      </c>
      <c r="I1430" s="8">
        <v>46296</v>
      </c>
      <c r="J1430" t="s">
        <v>3041</v>
      </c>
      <c r="K1430" s="8">
        <v>219512</v>
      </c>
      <c r="M1430">
        <v>220</v>
      </c>
      <c r="N1430">
        <v>100</v>
      </c>
      <c r="O1430" t="s">
        <v>4067</v>
      </c>
      <c r="P1430" t="s">
        <v>4737</v>
      </c>
      <c r="Q1430" t="s">
        <v>4027</v>
      </c>
      <c r="R1430" t="s">
        <v>7539</v>
      </c>
      <c r="S1430" t="s">
        <v>4140</v>
      </c>
      <c r="T1430" t="s">
        <v>3063</v>
      </c>
      <c r="U1430" t="s">
        <v>4742</v>
      </c>
      <c r="V1430" t="s">
        <v>4042</v>
      </c>
      <c r="W1430" t="s">
        <v>4190</v>
      </c>
      <c r="X1430" t="s">
        <v>4743</v>
      </c>
      <c r="Y1430" t="s">
        <v>4744</v>
      </c>
      <c r="Z1430" t="s">
        <v>3305</v>
      </c>
      <c r="AA1430" t="s">
        <v>4096</v>
      </c>
      <c r="AB1430" t="s">
        <v>4097</v>
      </c>
      <c r="AC1430" t="s">
        <v>4036</v>
      </c>
      <c r="AD1430" t="s">
        <v>4018</v>
      </c>
      <c r="AE1430" t="s">
        <v>3060</v>
      </c>
      <c r="AF1430" t="s">
        <v>3575</v>
      </c>
      <c r="AG1430" t="s">
        <v>3337</v>
      </c>
      <c r="AH1430" t="s">
        <v>815</v>
      </c>
      <c r="AI1430" t="s">
        <v>3074</v>
      </c>
      <c r="AJ1430" t="s">
        <v>3306</v>
      </c>
      <c r="AK1430" t="s">
        <v>3274</v>
      </c>
      <c r="AL1430" t="s">
        <v>3275</v>
      </c>
      <c r="AM1430" t="s">
        <v>3028</v>
      </c>
      <c r="AN1430" t="s">
        <v>3063</v>
      </c>
    </row>
    <row r="1431" spans="1:40" x14ac:dyDescent="0.25">
      <c r="A1431">
        <v>1067812745</v>
      </c>
      <c r="B1431">
        <v>17305</v>
      </c>
      <c r="C1431" t="s">
        <v>7550</v>
      </c>
      <c r="D1431" t="s">
        <v>4308</v>
      </c>
      <c r="E1431" s="8">
        <v>39905</v>
      </c>
      <c r="F1431" t="s">
        <v>3337</v>
      </c>
      <c r="G1431" t="s">
        <v>4024</v>
      </c>
      <c r="H1431" s="8">
        <v>46024</v>
      </c>
      <c r="I1431" s="8">
        <v>46296</v>
      </c>
      <c r="J1431" t="s">
        <v>3041</v>
      </c>
      <c r="K1431" s="8">
        <v>219512</v>
      </c>
      <c r="M1431">
        <v>220</v>
      </c>
      <c r="N1431">
        <v>100</v>
      </c>
      <c r="O1431" t="s">
        <v>4067</v>
      </c>
      <c r="P1431" t="s">
        <v>4006</v>
      </c>
      <c r="Q1431" t="s">
        <v>4007</v>
      </c>
      <c r="R1431" t="s">
        <v>7551</v>
      </c>
      <c r="S1431" t="s">
        <v>4491</v>
      </c>
      <c r="T1431" t="s">
        <v>3063</v>
      </c>
      <c r="U1431" t="s">
        <v>4742</v>
      </c>
      <c r="V1431" t="s">
        <v>4042</v>
      </c>
      <c r="W1431" t="s">
        <v>4190</v>
      </c>
      <c r="X1431" t="s">
        <v>4743</v>
      </c>
      <c r="Y1431" t="s">
        <v>4744</v>
      </c>
      <c r="Z1431" t="s">
        <v>2796</v>
      </c>
      <c r="AA1431" t="s">
        <v>4251</v>
      </c>
      <c r="AB1431" t="s">
        <v>4097</v>
      </c>
      <c r="AC1431" t="s">
        <v>4036</v>
      </c>
      <c r="AD1431" t="s">
        <v>4018</v>
      </c>
      <c r="AE1431" t="s">
        <v>3060</v>
      </c>
      <c r="AF1431" t="s">
        <v>3575</v>
      </c>
      <c r="AG1431" t="s">
        <v>3337</v>
      </c>
      <c r="AH1431" t="s">
        <v>815</v>
      </c>
      <c r="AI1431" t="s">
        <v>3074</v>
      </c>
      <c r="AJ1431" t="s">
        <v>3073</v>
      </c>
      <c r="AK1431" t="s">
        <v>3274</v>
      </c>
      <c r="AL1431" t="s">
        <v>3275</v>
      </c>
      <c r="AM1431" t="s">
        <v>3028</v>
      </c>
      <c r="AN1431" t="s">
        <v>3063</v>
      </c>
    </row>
    <row r="1432" spans="1:40" x14ac:dyDescent="0.25">
      <c r="A1432">
        <v>1117540239</v>
      </c>
      <c r="B1432">
        <v>17306</v>
      </c>
      <c r="C1432" t="s">
        <v>7571</v>
      </c>
      <c r="D1432" t="s">
        <v>3337</v>
      </c>
      <c r="E1432" s="8">
        <v>41509</v>
      </c>
      <c r="F1432" t="s">
        <v>3337</v>
      </c>
      <c r="G1432" t="s">
        <v>4024</v>
      </c>
      <c r="H1432" s="8">
        <v>46024</v>
      </c>
      <c r="I1432" s="8">
        <v>46296</v>
      </c>
      <c r="J1432" t="s">
        <v>3041</v>
      </c>
      <c r="K1432" s="8">
        <v>219512</v>
      </c>
      <c r="M1432">
        <v>220</v>
      </c>
      <c r="N1432">
        <v>100</v>
      </c>
      <c r="O1432" t="s">
        <v>4067</v>
      </c>
      <c r="P1432" t="s">
        <v>4086</v>
      </c>
      <c r="Q1432" t="s">
        <v>4027</v>
      </c>
      <c r="R1432" t="s">
        <v>7572</v>
      </c>
      <c r="S1432" t="s">
        <v>4494</v>
      </c>
      <c r="T1432" t="s">
        <v>3063</v>
      </c>
      <c r="U1432" t="s">
        <v>4742</v>
      </c>
      <c r="V1432" t="s">
        <v>4042</v>
      </c>
      <c r="W1432" t="s">
        <v>4190</v>
      </c>
      <c r="X1432" t="s">
        <v>4743</v>
      </c>
      <c r="Y1432" t="s">
        <v>4744</v>
      </c>
      <c r="Z1432" t="s">
        <v>2796</v>
      </c>
      <c r="AA1432" t="s">
        <v>4251</v>
      </c>
      <c r="AB1432" t="s">
        <v>4097</v>
      </c>
      <c r="AC1432" t="s">
        <v>4036</v>
      </c>
      <c r="AD1432" t="s">
        <v>4018</v>
      </c>
      <c r="AE1432" t="s">
        <v>3060</v>
      </c>
      <c r="AF1432" t="s">
        <v>3575</v>
      </c>
      <c r="AG1432" t="s">
        <v>3337</v>
      </c>
      <c r="AH1432" t="s">
        <v>815</v>
      </c>
      <c r="AI1432" t="s">
        <v>3074</v>
      </c>
      <c r="AJ1432" t="s">
        <v>3073</v>
      </c>
      <c r="AK1432" t="s">
        <v>3274</v>
      </c>
      <c r="AL1432" t="s">
        <v>3275</v>
      </c>
      <c r="AM1432" t="s">
        <v>3028</v>
      </c>
      <c r="AN1432" t="s">
        <v>3063</v>
      </c>
    </row>
    <row r="1433" spans="1:40" x14ac:dyDescent="0.25">
      <c r="A1433">
        <v>1117543755</v>
      </c>
      <c r="B1433">
        <v>17307</v>
      </c>
      <c r="C1433" t="s">
        <v>7562</v>
      </c>
      <c r="D1433" t="s">
        <v>3337</v>
      </c>
      <c r="E1433" s="8">
        <v>41837</v>
      </c>
      <c r="F1433" t="s">
        <v>3337</v>
      </c>
      <c r="G1433" t="s">
        <v>4024</v>
      </c>
      <c r="H1433" s="8">
        <v>46024</v>
      </c>
      <c r="I1433" s="8">
        <v>46296</v>
      </c>
      <c r="J1433" t="s">
        <v>3041</v>
      </c>
      <c r="K1433" s="8">
        <v>219512</v>
      </c>
      <c r="M1433">
        <v>220</v>
      </c>
      <c r="N1433">
        <v>100</v>
      </c>
      <c r="O1433" t="s">
        <v>4067</v>
      </c>
      <c r="P1433" t="s">
        <v>4006</v>
      </c>
      <c r="Q1433" t="s">
        <v>4027</v>
      </c>
      <c r="R1433" t="s">
        <v>7563</v>
      </c>
      <c r="S1433" t="s">
        <v>4140</v>
      </c>
      <c r="T1433" t="s">
        <v>3063</v>
      </c>
      <c r="U1433" t="s">
        <v>4742</v>
      </c>
      <c r="V1433" t="s">
        <v>4042</v>
      </c>
      <c r="W1433" t="s">
        <v>4190</v>
      </c>
      <c r="X1433" t="s">
        <v>4743</v>
      </c>
      <c r="Y1433" t="s">
        <v>4744</v>
      </c>
      <c r="Z1433" t="s">
        <v>3305</v>
      </c>
      <c r="AA1433" t="s">
        <v>4096</v>
      </c>
      <c r="AB1433" t="s">
        <v>4097</v>
      </c>
      <c r="AC1433" t="s">
        <v>4036</v>
      </c>
      <c r="AD1433" t="s">
        <v>4018</v>
      </c>
      <c r="AE1433" t="s">
        <v>3060</v>
      </c>
      <c r="AF1433" t="s">
        <v>3575</v>
      </c>
      <c r="AG1433" t="s">
        <v>3337</v>
      </c>
      <c r="AH1433" t="s">
        <v>815</v>
      </c>
      <c r="AI1433" t="s">
        <v>3074</v>
      </c>
      <c r="AJ1433" t="s">
        <v>3306</v>
      </c>
      <c r="AK1433" t="s">
        <v>3274</v>
      </c>
      <c r="AL1433" t="s">
        <v>3275</v>
      </c>
      <c r="AM1433" t="s">
        <v>3028</v>
      </c>
      <c r="AN1433" t="s">
        <v>3063</v>
      </c>
    </row>
    <row r="1434" spans="1:40" x14ac:dyDescent="0.25">
      <c r="A1434">
        <v>1110497629</v>
      </c>
      <c r="B1434">
        <v>17310</v>
      </c>
      <c r="C1434" t="s">
        <v>7548</v>
      </c>
      <c r="D1434" t="s">
        <v>3309</v>
      </c>
      <c r="E1434" s="8">
        <v>39596</v>
      </c>
      <c r="F1434" t="s">
        <v>3309</v>
      </c>
      <c r="G1434" t="s">
        <v>4024</v>
      </c>
      <c r="H1434" s="8">
        <v>46024</v>
      </c>
      <c r="I1434" s="8">
        <v>46296</v>
      </c>
      <c r="J1434" t="s">
        <v>3041</v>
      </c>
      <c r="K1434" s="8">
        <v>219512</v>
      </c>
      <c r="M1434">
        <v>220</v>
      </c>
      <c r="N1434">
        <v>100</v>
      </c>
      <c r="O1434" t="s">
        <v>4067</v>
      </c>
      <c r="P1434" t="s">
        <v>4086</v>
      </c>
      <c r="Q1434" t="s">
        <v>4027</v>
      </c>
      <c r="R1434" t="s">
        <v>7549</v>
      </c>
      <c r="S1434" t="s">
        <v>4029</v>
      </c>
      <c r="T1434" t="s">
        <v>3063</v>
      </c>
      <c r="U1434" t="s">
        <v>4438</v>
      </c>
      <c r="V1434" t="s">
        <v>4042</v>
      </c>
      <c r="W1434" t="s">
        <v>4190</v>
      </c>
      <c r="X1434" t="s">
        <v>3574</v>
      </c>
      <c r="Y1434" t="s">
        <v>4258</v>
      </c>
      <c r="Z1434" t="s">
        <v>2796</v>
      </c>
      <c r="AA1434" t="s">
        <v>4251</v>
      </c>
      <c r="AB1434" t="s">
        <v>4097</v>
      </c>
      <c r="AC1434" t="s">
        <v>4036</v>
      </c>
      <c r="AD1434" t="s">
        <v>4018</v>
      </c>
      <c r="AE1434" t="s">
        <v>3060</v>
      </c>
      <c r="AF1434" t="s">
        <v>3575</v>
      </c>
      <c r="AG1434" t="s">
        <v>3309</v>
      </c>
      <c r="AH1434" t="s">
        <v>815</v>
      </c>
      <c r="AI1434" t="s">
        <v>3074</v>
      </c>
      <c r="AJ1434" t="s">
        <v>3073</v>
      </c>
      <c r="AK1434" t="s">
        <v>3274</v>
      </c>
      <c r="AL1434" t="s">
        <v>3275</v>
      </c>
      <c r="AM1434" t="s">
        <v>3028</v>
      </c>
      <c r="AN1434" t="s">
        <v>3063</v>
      </c>
    </row>
    <row r="1435" spans="1:40" x14ac:dyDescent="0.25">
      <c r="A1435">
        <v>1110580786</v>
      </c>
      <c r="B1435">
        <v>17311</v>
      </c>
      <c r="C1435" t="s">
        <v>7573</v>
      </c>
      <c r="D1435" t="s">
        <v>3309</v>
      </c>
      <c r="E1435" s="8">
        <v>42081</v>
      </c>
      <c r="F1435" t="s">
        <v>3309</v>
      </c>
      <c r="G1435" t="s">
        <v>4024</v>
      </c>
      <c r="H1435" s="8">
        <v>46024</v>
      </c>
      <c r="I1435" s="8">
        <v>46296</v>
      </c>
      <c r="J1435" t="s">
        <v>3041</v>
      </c>
      <c r="K1435" s="8">
        <v>219512</v>
      </c>
      <c r="M1435">
        <v>220</v>
      </c>
      <c r="N1435">
        <v>100</v>
      </c>
      <c r="O1435" t="s">
        <v>4067</v>
      </c>
      <c r="P1435" t="s">
        <v>4006</v>
      </c>
      <c r="Q1435" t="s">
        <v>4027</v>
      </c>
      <c r="R1435" t="s">
        <v>7574</v>
      </c>
      <c r="S1435" t="s">
        <v>4449</v>
      </c>
      <c r="T1435" t="s">
        <v>3063</v>
      </c>
      <c r="U1435" t="s">
        <v>4438</v>
      </c>
      <c r="V1435" t="s">
        <v>4042</v>
      </c>
      <c r="W1435" t="s">
        <v>4190</v>
      </c>
      <c r="X1435" t="s">
        <v>3574</v>
      </c>
      <c r="Y1435" t="s">
        <v>4258</v>
      </c>
      <c r="Z1435" t="s">
        <v>4116</v>
      </c>
      <c r="AA1435" t="s">
        <v>4117</v>
      </c>
      <c r="AB1435" t="s">
        <v>4097</v>
      </c>
      <c r="AC1435" t="s">
        <v>4036</v>
      </c>
      <c r="AD1435" t="s">
        <v>4018</v>
      </c>
      <c r="AE1435" t="s">
        <v>3060</v>
      </c>
      <c r="AF1435" t="s">
        <v>3575</v>
      </c>
      <c r="AG1435" t="s">
        <v>3309</v>
      </c>
      <c r="AH1435" t="s">
        <v>815</v>
      </c>
      <c r="AI1435" t="s">
        <v>3074</v>
      </c>
      <c r="AJ1435" t="s">
        <v>4119</v>
      </c>
      <c r="AK1435" t="s">
        <v>3274</v>
      </c>
      <c r="AL1435" t="s">
        <v>3275</v>
      </c>
      <c r="AM1435" t="s">
        <v>3028</v>
      </c>
      <c r="AN1435" t="s">
        <v>3063</v>
      </c>
    </row>
    <row r="1436" spans="1:40" x14ac:dyDescent="0.25">
      <c r="A1436">
        <v>23690968</v>
      </c>
      <c r="B1436">
        <v>17396</v>
      </c>
      <c r="C1436" t="s">
        <v>7568</v>
      </c>
      <c r="D1436" t="s">
        <v>7569</v>
      </c>
      <c r="E1436" s="8">
        <v>35950</v>
      </c>
      <c r="F1436" t="s">
        <v>7569</v>
      </c>
      <c r="G1436" t="s">
        <v>4005</v>
      </c>
      <c r="H1436" s="8">
        <v>46024</v>
      </c>
      <c r="I1436" s="8">
        <v>46296</v>
      </c>
      <c r="J1436" t="s">
        <v>3041</v>
      </c>
      <c r="K1436" s="8">
        <v>219512</v>
      </c>
      <c r="M1436">
        <v>220</v>
      </c>
      <c r="N1436">
        <v>100</v>
      </c>
      <c r="O1436" t="s">
        <v>4067</v>
      </c>
      <c r="P1436" t="s">
        <v>4026</v>
      </c>
      <c r="Q1436" t="s">
        <v>4027</v>
      </c>
      <c r="R1436" t="s">
        <v>7570</v>
      </c>
      <c r="S1436" t="s">
        <v>4214</v>
      </c>
      <c r="T1436" t="s">
        <v>4196</v>
      </c>
      <c r="U1436" t="s">
        <v>4218</v>
      </c>
      <c r="V1436" t="s">
        <v>4011</v>
      </c>
      <c r="W1436" t="s">
        <v>4190</v>
      </c>
      <c r="X1436" t="s">
        <v>4050</v>
      </c>
      <c r="Y1436" t="s">
        <v>4051</v>
      </c>
      <c r="Z1436" t="s">
        <v>4014</v>
      </c>
      <c r="AA1436" t="s">
        <v>4015</v>
      </c>
      <c r="AB1436" t="s">
        <v>4016</v>
      </c>
      <c r="AC1436" t="s">
        <v>4017</v>
      </c>
      <c r="AD1436" t="s">
        <v>4018</v>
      </c>
      <c r="AE1436" t="s">
        <v>4052</v>
      </c>
      <c r="AF1436" t="s">
        <v>3093</v>
      </c>
      <c r="AG1436" t="s">
        <v>3292</v>
      </c>
      <c r="AH1436" t="s">
        <v>4020</v>
      </c>
      <c r="AI1436" t="s">
        <v>3295</v>
      </c>
      <c r="AJ1436" t="s">
        <v>3296</v>
      </c>
      <c r="AK1436" t="s">
        <v>4053</v>
      </c>
      <c r="AL1436" t="s">
        <v>4021</v>
      </c>
      <c r="AM1436" t="s">
        <v>4053</v>
      </c>
      <c r="AN1436" t="s">
        <v>3055</v>
      </c>
    </row>
    <row r="1437" spans="1:40" x14ac:dyDescent="0.25">
      <c r="A1437">
        <v>1144102123</v>
      </c>
      <c r="B1437">
        <v>17397</v>
      </c>
      <c r="C1437" t="s">
        <v>7546</v>
      </c>
      <c r="D1437" t="s">
        <v>3298</v>
      </c>
      <c r="E1437" s="8">
        <v>42143</v>
      </c>
      <c r="F1437" t="s">
        <v>3298</v>
      </c>
      <c r="G1437" t="s">
        <v>4024</v>
      </c>
      <c r="H1437" s="8">
        <v>46024</v>
      </c>
      <c r="I1437" s="8">
        <v>219512</v>
      </c>
      <c r="J1437" t="s">
        <v>3041</v>
      </c>
      <c r="K1437" s="8">
        <v>219512</v>
      </c>
      <c r="M1437">
        <v>220</v>
      </c>
      <c r="N1437">
        <v>100</v>
      </c>
      <c r="O1437" t="s">
        <v>4067</v>
      </c>
      <c r="P1437" t="s">
        <v>4006</v>
      </c>
      <c r="Q1437" t="s">
        <v>4027</v>
      </c>
      <c r="R1437" t="s">
        <v>7547</v>
      </c>
      <c r="S1437" t="s">
        <v>3100</v>
      </c>
      <c r="T1437" t="s">
        <v>3063</v>
      </c>
      <c r="U1437" t="s">
        <v>4114</v>
      </c>
      <c r="V1437" t="s">
        <v>4042</v>
      </c>
      <c r="W1437" t="s">
        <v>4043</v>
      </c>
      <c r="X1437" t="s">
        <v>3303</v>
      </c>
      <c r="Y1437" t="s">
        <v>4115</v>
      </c>
      <c r="Z1437" t="s">
        <v>4116</v>
      </c>
      <c r="AA1437" t="s">
        <v>4117</v>
      </c>
      <c r="AB1437" t="s">
        <v>4118</v>
      </c>
      <c r="AC1437" t="s">
        <v>4036</v>
      </c>
      <c r="AD1437" t="s">
        <v>4018</v>
      </c>
      <c r="AE1437" t="s">
        <v>3060</v>
      </c>
      <c r="AF1437" t="s">
        <v>3304</v>
      </c>
      <c r="AG1437" t="s">
        <v>3298</v>
      </c>
      <c r="AH1437" t="s">
        <v>815</v>
      </c>
      <c r="AI1437" t="s">
        <v>3074</v>
      </c>
      <c r="AJ1437" t="s">
        <v>4119</v>
      </c>
      <c r="AK1437" t="s">
        <v>3274</v>
      </c>
      <c r="AL1437" t="s">
        <v>3275</v>
      </c>
      <c r="AM1437" t="s">
        <v>3028</v>
      </c>
      <c r="AN1437" t="s">
        <v>3063</v>
      </c>
    </row>
    <row r="1438" spans="1:40" x14ac:dyDescent="0.25">
      <c r="A1438">
        <v>1144207290</v>
      </c>
      <c r="B1438">
        <v>17398</v>
      </c>
      <c r="C1438" t="s">
        <v>7552</v>
      </c>
      <c r="D1438" t="s">
        <v>3298</v>
      </c>
      <c r="E1438" s="8">
        <v>42608</v>
      </c>
      <c r="F1438" t="s">
        <v>3298</v>
      </c>
      <c r="G1438" t="s">
        <v>4024</v>
      </c>
      <c r="H1438" s="8">
        <v>46024</v>
      </c>
      <c r="I1438" s="8">
        <v>219512</v>
      </c>
      <c r="J1438" t="s">
        <v>3041</v>
      </c>
      <c r="K1438" s="8">
        <v>219512</v>
      </c>
      <c r="M1438">
        <v>220</v>
      </c>
      <c r="N1438">
        <v>100</v>
      </c>
      <c r="O1438" t="s">
        <v>4067</v>
      </c>
      <c r="P1438" t="s">
        <v>4055</v>
      </c>
      <c r="Q1438" t="s">
        <v>4027</v>
      </c>
      <c r="R1438" t="s">
        <v>7553</v>
      </c>
      <c r="S1438" t="s">
        <v>4542</v>
      </c>
      <c r="T1438" t="s">
        <v>3063</v>
      </c>
      <c r="U1438" t="s">
        <v>4114</v>
      </c>
      <c r="V1438" t="s">
        <v>4042</v>
      </c>
      <c r="W1438" t="s">
        <v>4043</v>
      </c>
      <c r="X1438" t="s">
        <v>3303</v>
      </c>
      <c r="Y1438" t="s">
        <v>4115</v>
      </c>
      <c r="Z1438" t="s">
        <v>2796</v>
      </c>
      <c r="AA1438" t="s">
        <v>4251</v>
      </c>
      <c r="AB1438" t="s">
        <v>4118</v>
      </c>
      <c r="AC1438" t="s">
        <v>4036</v>
      </c>
      <c r="AD1438" t="s">
        <v>4018</v>
      </c>
      <c r="AE1438" t="s">
        <v>3060</v>
      </c>
      <c r="AF1438" t="s">
        <v>3304</v>
      </c>
      <c r="AG1438" t="s">
        <v>3298</v>
      </c>
      <c r="AH1438" t="s">
        <v>815</v>
      </c>
      <c r="AI1438" t="s">
        <v>3074</v>
      </c>
      <c r="AJ1438" t="s">
        <v>3073</v>
      </c>
      <c r="AK1438" t="s">
        <v>3274</v>
      </c>
      <c r="AL1438" t="s">
        <v>3275</v>
      </c>
      <c r="AM1438" t="s">
        <v>3028</v>
      </c>
      <c r="AN1438" t="s">
        <v>3063</v>
      </c>
    </row>
    <row r="1439" spans="1:40" x14ac:dyDescent="0.25">
      <c r="A1439">
        <v>1001061524</v>
      </c>
      <c r="B1439">
        <v>17280</v>
      </c>
      <c r="C1439" t="s">
        <v>7581</v>
      </c>
      <c r="D1439" t="s">
        <v>7582</v>
      </c>
      <c r="E1439" s="8">
        <v>44271</v>
      </c>
      <c r="F1439" t="s">
        <v>4004</v>
      </c>
      <c r="G1439" t="s">
        <v>4024</v>
      </c>
      <c r="H1439" s="8">
        <v>46027</v>
      </c>
      <c r="I1439" s="8">
        <v>219512</v>
      </c>
      <c r="J1439" t="s">
        <v>3041</v>
      </c>
      <c r="K1439" s="8">
        <v>219512</v>
      </c>
      <c r="M1439">
        <v>220</v>
      </c>
      <c r="N1439">
        <v>100</v>
      </c>
      <c r="O1439" t="s">
        <v>4067</v>
      </c>
      <c r="P1439" t="s">
        <v>4026</v>
      </c>
      <c r="Q1439" t="s">
        <v>4027</v>
      </c>
      <c r="R1439" t="s">
        <v>7583</v>
      </c>
      <c r="S1439" t="s">
        <v>4140</v>
      </c>
      <c r="T1439" t="s">
        <v>3063</v>
      </c>
      <c r="U1439" t="s">
        <v>4063</v>
      </c>
      <c r="V1439" t="s">
        <v>4042</v>
      </c>
      <c r="W1439" t="s">
        <v>4043</v>
      </c>
      <c r="X1439" t="s">
        <v>4032</v>
      </c>
      <c r="Y1439" t="s">
        <v>4033</v>
      </c>
      <c r="Z1439" t="s">
        <v>4057</v>
      </c>
      <c r="AA1439" t="s">
        <v>4058</v>
      </c>
      <c r="AB1439" t="s">
        <v>4059</v>
      </c>
      <c r="AC1439" t="s">
        <v>4036</v>
      </c>
      <c r="AD1439" t="s">
        <v>4018</v>
      </c>
      <c r="AE1439" t="s">
        <v>3060</v>
      </c>
      <c r="AF1439" t="s">
        <v>3282</v>
      </c>
      <c r="AG1439" t="s">
        <v>3258</v>
      </c>
      <c r="AH1439" t="s">
        <v>4060</v>
      </c>
      <c r="AI1439" t="s">
        <v>3074</v>
      </c>
      <c r="AJ1439" t="s">
        <v>3306</v>
      </c>
      <c r="AK1439" t="s">
        <v>3274</v>
      </c>
      <c r="AL1439" t="s">
        <v>3275</v>
      </c>
      <c r="AM1439" t="s">
        <v>3028</v>
      </c>
      <c r="AN1439" t="s">
        <v>3063</v>
      </c>
    </row>
    <row r="1440" spans="1:40" x14ac:dyDescent="0.25">
      <c r="A1440">
        <v>1000571714</v>
      </c>
      <c r="B1440">
        <v>17298</v>
      </c>
      <c r="C1440" t="s">
        <v>7575</v>
      </c>
      <c r="D1440" t="s">
        <v>4004</v>
      </c>
      <c r="E1440" s="8">
        <v>43318</v>
      </c>
      <c r="F1440" t="s">
        <v>4004</v>
      </c>
      <c r="G1440" t="s">
        <v>4024</v>
      </c>
      <c r="H1440" s="8">
        <v>46027</v>
      </c>
      <c r="I1440" s="8">
        <v>46298</v>
      </c>
      <c r="J1440" t="s">
        <v>3041</v>
      </c>
      <c r="K1440" s="8">
        <v>219512</v>
      </c>
      <c r="M1440">
        <v>220</v>
      </c>
      <c r="N1440">
        <v>100</v>
      </c>
      <c r="O1440" t="s">
        <v>4067</v>
      </c>
      <c r="P1440" t="s">
        <v>4006</v>
      </c>
      <c r="Q1440" t="s">
        <v>4046</v>
      </c>
      <c r="R1440" t="s">
        <v>7576</v>
      </c>
      <c r="S1440" t="s">
        <v>4325</v>
      </c>
      <c r="T1440" t="s">
        <v>4079</v>
      </c>
      <c r="U1440" t="s">
        <v>4063</v>
      </c>
      <c r="V1440" t="s">
        <v>4011</v>
      </c>
      <c r="W1440" t="s">
        <v>4190</v>
      </c>
      <c r="X1440" t="s">
        <v>4326</v>
      </c>
      <c r="Y1440" t="s">
        <v>4327</v>
      </c>
      <c r="Z1440" t="s">
        <v>3293</v>
      </c>
      <c r="AA1440" t="s">
        <v>4082</v>
      </c>
      <c r="AB1440" t="s">
        <v>4083</v>
      </c>
      <c r="AC1440" t="s">
        <v>4017</v>
      </c>
      <c r="AD1440" t="s">
        <v>4018</v>
      </c>
      <c r="AE1440" t="s">
        <v>4328</v>
      </c>
      <c r="AF1440" t="s">
        <v>3282</v>
      </c>
      <c r="AG1440" t="s">
        <v>3258</v>
      </c>
      <c r="AH1440" t="s">
        <v>3294</v>
      </c>
      <c r="AI1440" t="s">
        <v>3295</v>
      </c>
      <c r="AJ1440" t="s">
        <v>3296</v>
      </c>
      <c r="AK1440" t="s">
        <v>3285</v>
      </c>
      <c r="AL1440" t="s">
        <v>3275</v>
      </c>
      <c r="AM1440" t="s">
        <v>3046</v>
      </c>
      <c r="AN1440" t="s">
        <v>3055</v>
      </c>
    </row>
    <row r="1441" spans="1:40" x14ac:dyDescent="0.25">
      <c r="A1441">
        <v>1106790630</v>
      </c>
      <c r="B1441">
        <v>17312</v>
      </c>
      <c r="C1441" t="s">
        <v>7577</v>
      </c>
      <c r="D1441" t="s">
        <v>4292</v>
      </c>
      <c r="E1441" s="8">
        <v>42859</v>
      </c>
      <c r="F1441" t="s">
        <v>3309</v>
      </c>
      <c r="G1441" t="s">
        <v>4024</v>
      </c>
      <c r="H1441" s="8">
        <v>46027</v>
      </c>
      <c r="I1441" s="8">
        <v>46299</v>
      </c>
      <c r="J1441" t="s">
        <v>3041</v>
      </c>
      <c r="K1441" s="8">
        <v>219512</v>
      </c>
      <c r="M1441">
        <v>220</v>
      </c>
      <c r="N1441">
        <v>100</v>
      </c>
      <c r="O1441" t="s">
        <v>4067</v>
      </c>
      <c r="P1441" t="s">
        <v>4086</v>
      </c>
      <c r="Q1441" t="s">
        <v>4046</v>
      </c>
      <c r="R1441" t="s">
        <v>7578</v>
      </c>
      <c r="S1441" t="s">
        <v>4140</v>
      </c>
      <c r="T1441" t="s">
        <v>3063</v>
      </c>
      <c r="U1441" t="s">
        <v>4063</v>
      </c>
      <c r="V1441" t="s">
        <v>4042</v>
      </c>
      <c r="W1441" t="s">
        <v>4190</v>
      </c>
      <c r="X1441" t="s">
        <v>3574</v>
      </c>
      <c r="Y1441" t="s">
        <v>4258</v>
      </c>
      <c r="Z1441" t="s">
        <v>3305</v>
      </c>
      <c r="AA1441" t="s">
        <v>4096</v>
      </c>
      <c r="AB1441" t="s">
        <v>4097</v>
      </c>
      <c r="AC1441" t="s">
        <v>4036</v>
      </c>
      <c r="AD1441" t="s">
        <v>4018</v>
      </c>
      <c r="AE1441" t="s">
        <v>3060</v>
      </c>
      <c r="AF1441" t="s">
        <v>3575</v>
      </c>
      <c r="AG1441" t="s">
        <v>3309</v>
      </c>
      <c r="AH1441" t="s">
        <v>815</v>
      </c>
      <c r="AI1441" t="s">
        <v>3074</v>
      </c>
      <c r="AJ1441" t="s">
        <v>3306</v>
      </c>
      <c r="AK1441" t="s">
        <v>3274</v>
      </c>
      <c r="AL1441" t="s">
        <v>3275</v>
      </c>
      <c r="AM1441" t="s">
        <v>3028</v>
      </c>
      <c r="AN1441" t="s">
        <v>3063</v>
      </c>
    </row>
    <row r="1442" spans="1:40" x14ac:dyDescent="0.25">
      <c r="A1442">
        <v>1006235804</v>
      </c>
      <c r="B1442">
        <v>17395</v>
      </c>
      <c r="C1442" t="s">
        <v>7579</v>
      </c>
      <c r="D1442" t="s">
        <v>4488</v>
      </c>
      <c r="E1442" s="8">
        <v>42429</v>
      </c>
      <c r="F1442" t="s">
        <v>3298</v>
      </c>
      <c r="G1442" t="s">
        <v>4024</v>
      </c>
      <c r="H1442" s="8">
        <v>46027</v>
      </c>
      <c r="I1442" s="8">
        <v>219512</v>
      </c>
      <c r="J1442" t="s">
        <v>3041</v>
      </c>
      <c r="K1442" s="8">
        <v>219512</v>
      </c>
      <c r="M1442">
        <v>220</v>
      </c>
      <c r="N1442">
        <v>100</v>
      </c>
      <c r="O1442" t="s">
        <v>4067</v>
      </c>
      <c r="P1442" t="s">
        <v>4177</v>
      </c>
      <c r="Q1442" t="s">
        <v>4027</v>
      </c>
      <c r="R1442" t="s">
        <v>7580</v>
      </c>
      <c r="S1442" t="s">
        <v>3956</v>
      </c>
      <c r="T1442" t="s">
        <v>3085</v>
      </c>
      <c r="U1442" t="s">
        <v>4114</v>
      </c>
      <c r="V1442" t="s">
        <v>4575</v>
      </c>
      <c r="W1442" t="s">
        <v>4043</v>
      </c>
      <c r="X1442" t="s">
        <v>7544</v>
      </c>
      <c r="Y1442" t="s">
        <v>7545</v>
      </c>
      <c r="Z1442" t="s">
        <v>4461</v>
      </c>
      <c r="AA1442" t="s">
        <v>4462</v>
      </c>
      <c r="AB1442" t="s">
        <v>4118</v>
      </c>
      <c r="AC1442" t="s">
        <v>4017</v>
      </c>
      <c r="AD1442" t="s">
        <v>4018</v>
      </c>
      <c r="AE1442" t="s">
        <v>4127</v>
      </c>
      <c r="AF1442" t="s">
        <v>3304</v>
      </c>
      <c r="AG1442" t="s">
        <v>3298</v>
      </c>
      <c r="AH1442" t="s">
        <v>815</v>
      </c>
      <c r="AI1442" t="s">
        <v>3074</v>
      </c>
      <c r="AJ1442" t="s">
        <v>3296</v>
      </c>
      <c r="AK1442" t="s">
        <v>3285</v>
      </c>
      <c r="AL1442" t="s">
        <v>3275</v>
      </c>
      <c r="AM1442" t="s">
        <v>3081</v>
      </c>
      <c r="AN1442" t="s">
        <v>3307</v>
      </c>
    </row>
    <row r="1443" spans="1:40" x14ac:dyDescent="0.25">
      <c r="A1443">
        <v>1216713689</v>
      </c>
      <c r="B1443">
        <v>900002</v>
      </c>
      <c r="C1443" t="s">
        <v>7584</v>
      </c>
      <c r="D1443" t="s">
        <v>3298</v>
      </c>
      <c r="E1443" s="8">
        <v>40913</v>
      </c>
      <c r="F1443" t="s">
        <v>3298</v>
      </c>
      <c r="G1443" t="s">
        <v>4024</v>
      </c>
      <c r="H1443" s="8">
        <v>46027</v>
      </c>
      <c r="I1443" s="8">
        <v>219512</v>
      </c>
      <c r="J1443" t="s">
        <v>3041</v>
      </c>
      <c r="K1443" s="8">
        <v>219512</v>
      </c>
      <c r="M1443">
        <v>220</v>
      </c>
      <c r="N1443">
        <v>100</v>
      </c>
      <c r="O1443" t="s">
        <v>4067</v>
      </c>
      <c r="P1443" t="s">
        <v>4496</v>
      </c>
      <c r="Q1443" t="s">
        <v>4027</v>
      </c>
      <c r="R1443" t="s">
        <v>7458</v>
      </c>
      <c r="S1443" t="s">
        <v>7459</v>
      </c>
      <c r="T1443" t="s">
        <v>3063</v>
      </c>
      <c r="U1443" t="s">
        <v>4030</v>
      </c>
      <c r="V1443" t="s">
        <v>4042</v>
      </c>
      <c r="W1443" t="s">
        <v>4043</v>
      </c>
      <c r="X1443" t="s">
        <v>3303</v>
      </c>
      <c r="Y1443" t="s">
        <v>4115</v>
      </c>
      <c r="Z1443" t="s">
        <v>3305</v>
      </c>
      <c r="AA1443" t="s">
        <v>4096</v>
      </c>
      <c r="AB1443" t="s">
        <v>7585</v>
      </c>
      <c r="AC1443" t="s">
        <v>4036</v>
      </c>
      <c r="AD1443" t="s">
        <v>4018</v>
      </c>
      <c r="AE1443" t="s">
        <v>3060</v>
      </c>
      <c r="AF1443" t="s">
        <v>3304</v>
      </c>
      <c r="AG1443" t="s">
        <v>3298</v>
      </c>
      <c r="AH1443" t="s">
        <v>815</v>
      </c>
      <c r="AI1443" t="s">
        <v>3074</v>
      </c>
      <c r="AJ1443" t="s">
        <v>3306</v>
      </c>
      <c r="AK1443" t="s">
        <v>3274</v>
      </c>
      <c r="AL1443" t="s">
        <v>3275</v>
      </c>
      <c r="AM1443" t="s">
        <v>3028</v>
      </c>
      <c r="AN1443" t="s">
        <v>3063</v>
      </c>
    </row>
    <row r="1444" spans="1:40" x14ac:dyDescent="0.25">
      <c r="A1444">
        <v>71992376</v>
      </c>
      <c r="B1444">
        <v>17290</v>
      </c>
      <c r="C1444" t="s">
        <v>7594</v>
      </c>
      <c r="D1444" t="s">
        <v>7595</v>
      </c>
      <c r="E1444" s="8">
        <v>33816</v>
      </c>
      <c r="F1444" t="s">
        <v>3265</v>
      </c>
      <c r="G1444" t="s">
        <v>4024</v>
      </c>
      <c r="H1444" s="8">
        <v>46028</v>
      </c>
      <c r="I1444" s="8">
        <v>219512</v>
      </c>
      <c r="J1444" t="s">
        <v>3041</v>
      </c>
      <c r="K1444" s="8">
        <v>219512</v>
      </c>
      <c r="M1444">
        <v>220</v>
      </c>
      <c r="N1444">
        <v>100</v>
      </c>
      <c r="O1444" t="s">
        <v>4067</v>
      </c>
      <c r="P1444" t="s">
        <v>4055</v>
      </c>
      <c r="Q1444" t="s">
        <v>4007</v>
      </c>
      <c r="R1444" t="s">
        <v>7596</v>
      </c>
      <c r="S1444" t="s">
        <v>3100</v>
      </c>
      <c r="T1444" t="s">
        <v>3059</v>
      </c>
      <c r="U1444" t="s">
        <v>4049</v>
      </c>
      <c r="V1444" t="s">
        <v>4356</v>
      </c>
      <c r="W1444" t="s">
        <v>4043</v>
      </c>
      <c r="X1444" t="s">
        <v>3270</v>
      </c>
      <c r="Y1444" t="s">
        <v>4238</v>
      </c>
      <c r="Z1444" t="s">
        <v>3283</v>
      </c>
      <c r="AA1444" t="s">
        <v>4357</v>
      </c>
      <c r="AB1444" t="s">
        <v>4303</v>
      </c>
      <c r="AC1444" t="s">
        <v>4036</v>
      </c>
      <c r="AD1444" t="s">
        <v>4018</v>
      </c>
      <c r="AE1444" t="s">
        <v>3060</v>
      </c>
      <c r="AF1444" t="s">
        <v>3271</v>
      </c>
      <c r="AG1444" t="s">
        <v>3265</v>
      </c>
      <c r="AH1444" t="s">
        <v>1220</v>
      </c>
      <c r="AI1444" t="s">
        <v>3074</v>
      </c>
      <c r="AJ1444" t="s">
        <v>3284</v>
      </c>
      <c r="AK1444" t="s">
        <v>3274</v>
      </c>
      <c r="AL1444" t="s">
        <v>3275</v>
      </c>
      <c r="AM1444" t="s">
        <v>3028</v>
      </c>
      <c r="AN1444" t="s">
        <v>3063</v>
      </c>
    </row>
    <row r="1445" spans="1:40" x14ac:dyDescent="0.25">
      <c r="A1445">
        <v>1035864751</v>
      </c>
      <c r="B1445">
        <v>17291</v>
      </c>
      <c r="C1445" t="s">
        <v>7592</v>
      </c>
      <c r="D1445" t="s">
        <v>5494</v>
      </c>
      <c r="E1445" s="8">
        <v>40742</v>
      </c>
      <c r="F1445" t="s">
        <v>3265</v>
      </c>
      <c r="G1445" t="s">
        <v>4024</v>
      </c>
      <c r="H1445" s="8">
        <v>46028</v>
      </c>
      <c r="I1445" s="8">
        <v>219512</v>
      </c>
      <c r="J1445" t="s">
        <v>3041</v>
      </c>
      <c r="K1445" s="8">
        <v>219512</v>
      </c>
      <c r="M1445">
        <v>220</v>
      </c>
      <c r="N1445">
        <v>100</v>
      </c>
      <c r="O1445" t="s">
        <v>4067</v>
      </c>
      <c r="P1445" t="s">
        <v>4177</v>
      </c>
      <c r="Q1445" t="s">
        <v>4007</v>
      </c>
      <c r="R1445" t="s">
        <v>7593</v>
      </c>
      <c r="S1445" t="s">
        <v>3100</v>
      </c>
      <c r="T1445" t="s">
        <v>3059</v>
      </c>
      <c r="U1445" t="s">
        <v>4049</v>
      </c>
      <c r="V1445" t="s">
        <v>4356</v>
      </c>
      <c r="W1445" t="s">
        <v>4043</v>
      </c>
      <c r="X1445" t="s">
        <v>3270</v>
      </c>
      <c r="Y1445" t="s">
        <v>4238</v>
      </c>
      <c r="Z1445" t="s">
        <v>3283</v>
      </c>
      <c r="AA1445" t="s">
        <v>4357</v>
      </c>
      <c r="AB1445" t="s">
        <v>4303</v>
      </c>
      <c r="AC1445" t="s">
        <v>4036</v>
      </c>
      <c r="AD1445" t="s">
        <v>4018</v>
      </c>
      <c r="AE1445" t="s">
        <v>3060</v>
      </c>
      <c r="AF1445" t="s">
        <v>3271</v>
      </c>
      <c r="AG1445" t="s">
        <v>3265</v>
      </c>
      <c r="AH1445" t="s">
        <v>1220</v>
      </c>
      <c r="AI1445" t="s">
        <v>3074</v>
      </c>
      <c r="AJ1445" t="s">
        <v>3284</v>
      </c>
      <c r="AK1445" t="s">
        <v>3274</v>
      </c>
      <c r="AL1445" t="s">
        <v>3275</v>
      </c>
      <c r="AM1445" t="s">
        <v>3028</v>
      </c>
      <c r="AN1445" t="s">
        <v>3063</v>
      </c>
    </row>
    <row r="1446" spans="1:40" x14ac:dyDescent="0.25">
      <c r="A1446">
        <v>93154992</v>
      </c>
      <c r="B1446">
        <v>17371</v>
      </c>
      <c r="C1446" t="s">
        <v>7590</v>
      </c>
      <c r="D1446" t="s">
        <v>4740</v>
      </c>
      <c r="E1446" s="8">
        <v>37636</v>
      </c>
      <c r="F1446" t="s">
        <v>3309</v>
      </c>
      <c r="G1446" t="s">
        <v>4024</v>
      </c>
      <c r="H1446" s="8">
        <v>46028</v>
      </c>
      <c r="I1446" s="8">
        <v>46300</v>
      </c>
      <c r="J1446" t="s">
        <v>3041</v>
      </c>
      <c r="K1446" s="8">
        <v>219512</v>
      </c>
      <c r="M1446">
        <v>220</v>
      </c>
      <c r="N1446">
        <v>100</v>
      </c>
      <c r="O1446" t="s">
        <v>4067</v>
      </c>
      <c r="P1446" t="s">
        <v>4006</v>
      </c>
      <c r="Q1446" t="s">
        <v>4027</v>
      </c>
      <c r="R1446" t="s">
        <v>7591</v>
      </c>
      <c r="S1446" t="s">
        <v>4130</v>
      </c>
      <c r="T1446" t="s">
        <v>3063</v>
      </c>
      <c r="U1446" t="s">
        <v>4438</v>
      </c>
      <c r="V1446" t="s">
        <v>4042</v>
      </c>
      <c r="W1446" t="s">
        <v>4190</v>
      </c>
      <c r="X1446" t="s">
        <v>3574</v>
      </c>
      <c r="Y1446" t="s">
        <v>4258</v>
      </c>
      <c r="Z1446" t="s">
        <v>2796</v>
      </c>
      <c r="AA1446" t="s">
        <v>4251</v>
      </c>
      <c r="AB1446" t="s">
        <v>4097</v>
      </c>
      <c r="AC1446" t="s">
        <v>4036</v>
      </c>
      <c r="AD1446" t="s">
        <v>4018</v>
      </c>
      <c r="AE1446" t="s">
        <v>3060</v>
      </c>
      <c r="AF1446" t="s">
        <v>3575</v>
      </c>
      <c r="AG1446" t="s">
        <v>3309</v>
      </c>
      <c r="AH1446" t="s">
        <v>815</v>
      </c>
      <c r="AI1446" t="s">
        <v>3074</v>
      </c>
      <c r="AJ1446" t="s">
        <v>3073</v>
      </c>
      <c r="AK1446" t="s">
        <v>3274</v>
      </c>
      <c r="AL1446" t="s">
        <v>3275</v>
      </c>
      <c r="AM1446" t="s">
        <v>3028</v>
      </c>
      <c r="AN1446" t="s">
        <v>3063</v>
      </c>
    </row>
    <row r="1447" spans="1:40" x14ac:dyDescent="0.25">
      <c r="A1447">
        <v>1006491336</v>
      </c>
      <c r="B1447">
        <v>17372</v>
      </c>
      <c r="C1447" t="s">
        <v>7586</v>
      </c>
      <c r="D1447" t="s">
        <v>3298</v>
      </c>
      <c r="E1447" s="8">
        <v>43384</v>
      </c>
      <c r="F1447" t="s">
        <v>3440</v>
      </c>
      <c r="G1447" t="s">
        <v>4024</v>
      </c>
      <c r="H1447" s="8">
        <v>46028</v>
      </c>
      <c r="I1447" s="8">
        <v>219512</v>
      </c>
      <c r="J1447" t="s">
        <v>3041</v>
      </c>
      <c r="K1447" s="8">
        <v>219512</v>
      </c>
      <c r="M1447">
        <v>220</v>
      </c>
      <c r="N1447">
        <v>100</v>
      </c>
      <c r="O1447" t="s">
        <v>4067</v>
      </c>
      <c r="P1447" t="s">
        <v>4177</v>
      </c>
      <c r="Q1447" t="s">
        <v>4027</v>
      </c>
      <c r="R1447" t="s">
        <v>7587</v>
      </c>
      <c r="S1447" t="s">
        <v>4140</v>
      </c>
      <c r="T1447" t="s">
        <v>3063</v>
      </c>
      <c r="U1447" t="s">
        <v>4114</v>
      </c>
      <c r="V1447" t="s">
        <v>4042</v>
      </c>
      <c r="W1447" t="s">
        <v>4043</v>
      </c>
      <c r="X1447" t="s">
        <v>4529</v>
      </c>
      <c r="Y1447" t="s">
        <v>4530</v>
      </c>
      <c r="Z1447" t="s">
        <v>3305</v>
      </c>
      <c r="AA1447" t="s">
        <v>4096</v>
      </c>
      <c r="AB1447" t="s">
        <v>4118</v>
      </c>
      <c r="AC1447" t="s">
        <v>4036</v>
      </c>
      <c r="AD1447" t="s">
        <v>4018</v>
      </c>
      <c r="AE1447" t="s">
        <v>3060</v>
      </c>
      <c r="AF1447" t="s">
        <v>3304</v>
      </c>
      <c r="AG1447" t="s">
        <v>3440</v>
      </c>
      <c r="AH1447" t="s">
        <v>815</v>
      </c>
      <c r="AI1447" t="s">
        <v>3074</v>
      </c>
      <c r="AJ1447" t="s">
        <v>3306</v>
      </c>
      <c r="AK1447" t="s">
        <v>3274</v>
      </c>
      <c r="AL1447" t="s">
        <v>3275</v>
      </c>
      <c r="AM1447" t="s">
        <v>3028</v>
      </c>
      <c r="AN1447" t="s">
        <v>3063</v>
      </c>
    </row>
    <row r="1448" spans="1:40" x14ac:dyDescent="0.25">
      <c r="A1448">
        <v>1006428042</v>
      </c>
      <c r="B1448">
        <v>17374</v>
      </c>
      <c r="C1448" t="s">
        <v>7588</v>
      </c>
      <c r="D1448" t="s">
        <v>3440</v>
      </c>
      <c r="E1448" s="8">
        <v>44517</v>
      </c>
      <c r="F1448" t="s">
        <v>3440</v>
      </c>
      <c r="G1448" t="s">
        <v>4024</v>
      </c>
      <c r="H1448" s="8">
        <v>46028</v>
      </c>
      <c r="I1448" s="8">
        <v>219512</v>
      </c>
      <c r="J1448" t="s">
        <v>3041</v>
      </c>
      <c r="K1448" s="8">
        <v>219512</v>
      </c>
      <c r="M1448">
        <v>220</v>
      </c>
      <c r="N1448">
        <v>100</v>
      </c>
      <c r="O1448" t="s">
        <v>4067</v>
      </c>
      <c r="P1448" t="s">
        <v>4496</v>
      </c>
      <c r="Q1448" t="s">
        <v>4027</v>
      </c>
      <c r="R1448" t="s">
        <v>7589</v>
      </c>
      <c r="S1448" t="s">
        <v>4140</v>
      </c>
      <c r="T1448" t="s">
        <v>3063</v>
      </c>
      <c r="U1448" t="s">
        <v>4114</v>
      </c>
      <c r="V1448" t="s">
        <v>4042</v>
      </c>
      <c r="W1448" t="s">
        <v>4043</v>
      </c>
      <c r="X1448" t="s">
        <v>4529</v>
      </c>
      <c r="Y1448" t="s">
        <v>4530</v>
      </c>
      <c r="Z1448" t="s">
        <v>3305</v>
      </c>
      <c r="AA1448" t="s">
        <v>4096</v>
      </c>
      <c r="AB1448" t="s">
        <v>4118</v>
      </c>
      <c r="AC1448" t="s">
        <v>4036</v>
      </c>
      <c r="AD1448" t="s">
        <v>4018</v>
      </c>
      <c r="AE1448" t="s">
        <v>3060</v>
      </c>
      <c r="AF1448" t="s">
        <v>3304</v>
      </c>
      <c r="AG1448" t="s">
        <v>3440</v>
      </c>
      <c r="AH1448" t="s">
        <v>815</v>
      </c>
      <c r="AI1448" t="s">
        <v>3074</v>
      </c>
      <c r="AJ1448" t="s">
        <v>3306</v>
      </c>
      <c r="AK1448" t="s">
        <v>3274</v>
      </c>
      <c r="AL1448" t="s">
        <v>3275</v>
      </c>
      <c r="AM1448" t="s">
        <v>3028</v>
      </c>
      <c r="AN1448" t="s">
        <v>3063</v>
      </c>
    </row>
    <row r="1449" spans="1:40" x14ac:dyDescent="0.25">
      <c r="A1449">
        <v>1066839663</v>
      </c>
      <c r="B1449">
        <v>17326</v>
      </c>
      <c r="C1449" t="s">
        <v>7597</v>
      </c>
      <c r="D1449" t="s">
        <v>6351</v>
      </c>
      <c r="E1449" s="8">
        <v>45208</v>
      </c>
      <c r="F1449" t="s">
        <v>3298</v>
      </c>
      <c r="G1449" t="s">
        <v>4024</v>
      </c>
      <c r="H1449" s="8">
        <v>46029</v>
      </c>
      <c r="I1449" s="8">
        <v>46301</v>
      </c>
      <c r="J1449" t="s">
        <v>3041</v>
      </c>
      <c r="K1449" s="8">
        <v>219512</v>
      </c>
      <c r="M1449">
        <v>220</v>
      </c>
      <c r="N1449">
        <v>100</v>
      </c>
      <c r="O1449" t="s">
        <v>4067</v>
      </c>
      <c r="P1449" t="s">
        <v>4086</v>
      </c>
      <c r="Q1449" t="s">
        <v>4007</v>
      </c>
      <c r="R1449" t="s">
        <v>7598</v>
      </c>
      <c r="S1449" t="s">
        <v>4140</v>
      </c>
      <c r="T1449" t="s">
        <v>3063</v>
      </c>
      <c r="U1449" t="s">
        <v>4114</v>
      </c>
      <c r="V1449" t="s">
        <v>4042</v>
      </c>
      <c r="W1449" t="s">
        <v>4190</v>
      </c>
      <c r="X1449" t="s">
        <v>3303</v>
      </c>
      <c r="Y1449" t="s">
        <v>4115</v>
      </c>
      <c r="Z1449" t="s">
        <v>3305</v>
      </c>
      <c r="AA1449" t="s">
        <v>4096</v>
      </c>
      <c r="AB1449" t="s">
        <v>4118</v>
      </c>
      <c r="AC1449" t="s">
        <v>4036</v>
      </c>
      <c r="AD1449" t="s">
        <v>4018</v>
      </c>
      <c r="AE1449" t="s">
        <v>3060</v>
      </c>
      <c r="AF1449" t="s">
        <v>3304</v>
      </c>
      <c r="AG1449" t="s">
        <v>3298</v>
      </c>
      <c r="AH1449" t="s">
        <v>815</v>
      </c>
      <c r="AI1449" t="s">
        <v>3074</v>
      </c>
      <c r="AJ1449" t="s">
        <v>3306</v>
      </c>
      <c r="AK1449" t="s">
        <v>3274</v>
      </c>
      <c r="AL1449" t="s">
        <v>3275</v>
      </c>
      <c r="AM1449" t="s">
        <v>3028</v>
      </c>
      <c r="AN1449" t="s">
        <v>3063</v>
      </c>
    </row>
    <row r="1450" spans="1:40" x14ac:dyDescent="0.25">
      <c r="A1450">
        <v>1007398411</v>
      </c>
      <c r="B1450">
        <v>17253</v>
      </c>
      <c r="C1450" t="s">
        <v>7617</v>
      </c>
      <c r="D1450" t="s">
        <v>7618</v>
      </c>
      <c r="E1450" s="8">
        <v>43208</v>
      </c>
      <c r="F1450" t="s">
        <v>4004</v>
      </c>
      <c r="G1450" t="s">
        <v>4024</v>
      </c>
      <c r="H1450" s="8">
        <v>46030</v>
      </c>
      <c r="I1450" s="8">
        <v>219512</v>
      </c>
      <c r="J1450" t="s">
        <v>3041</v>
      </c>
      <c r="K1450" s="8">
        <v>219512</v>
      </c>
      <c r="M1450">
        <v>220</v>
      </c>
      <c r="N1450">
        <v>100</v>
      </c>
      <c r="O1450" t="s">
        <v>4067</v>
      </c>
      <c r="P1450" t="s">
        <v>4055</v>
      </c>
      <c r="Q1450" t="s">
        <v>4027</v>
      </c>
      <c r="R1450" t="s">
        <v>7619</v>
      </c>
      <c r="S1450" t="s">
        <v>4140</v>
      </c>
      <c r="T1450" t="s">
        <v>3063</v>
      </c>
      <c r="U1450" t="s">
        <v>4063</v>
      </c>
      <c r="V1450" t="s">
        <v>4042</v>
      </c>
      <c r="W1450" t="s">
        <v>4043</v>
      </c>
      <c r="X1450" t="s">
        <v>4032</v>
      </c>
      <c r="Y1450" t="s">
        <v>4033</v>
      </c>
      <c r="Z1450" t="s">
        <v>3958</v>
      </c>
      <c r="AA1450" t="s">
        <v>4034</v>
      </c>
      <c r="AB1450" t="s">
        <v>4044</v>
      </c>
      <c r="AC1450" t="s">
        <v>4036</v>
      </c>
      <c r="AD1450" t="s">
        <v>4018</v>
      </c>
      <c r="AE1450" t="s">
        <v>3060</v>
      </c>
      <c r="AF1450" t="s">
        <v>3282</v>
      </c>
      <c r="AG1450" t="s">
        <v>3258</v>
      </c>
      <c r="AH1450" t="s">
        <v>2500</v>
      </c>
      <c r="AI1450" t="s">
        <v>3074</v>
      </c>
      <c r="AJ1450" t="s">
        <v>3959</v>
      </c>
      <c r="AK1450" t="s">
        <v>3274</v>
      </c>
      <c r="AL1450" t="s">
        <v>3275</v>
      </c>
      <c r="AM1450" t="s">
        <v>3028</v>
      </c>
      <c r="AN1450" t="s">
        <v>3063</v>
      </c>
    </row>
    <row r="1451" spans="1:40" x14ac:dyDescent="0.25">
      <c r="A1451">
        <v>1023039902</v>
      </c>
      <c r="B1451">
        <v>17255</v>
      </c>
      <c r="C1451" t="s">
        <v>7601</v>
      </c>
      <c r="D1451" t="s">
        <v>4004</v>
      </c>
      <c r="E1451" s="8">
        <v>43117</v>
      </c>
      <c r="F1451" t="s">
        <v>4004</v>
      </c>
      <c r="G1451" t="s">
        <v>4024</v>
      </c>
      <c r="H1451" s="8">
        <v>46030</v>
      </c>
      <c r="I1451" s="8">
        <v>219512</v>
      </c>
      <c r="J1451" t="s">
        <v>3041</v>
      </c>
      <c r="K1451" s="8">
        <v>219512</v>
      </c>
      <c r="M1451">
        <v>220</v>
      </c>
      <c r="N1451">
        <v>100</v>
      </c>
      <c r="O1451" t="s">
        <v>4067</v>
      </c>
      <c r="P1451" t="s">
        <v>4006</v>
      </c>
      <c r="Q1451" t="s">
        <v>4027</v>
      </c>
      <c r="R1451" t="s">
        <v>7602</v>
      </c>
      <c r="S1451" t="s">
        <v>3302</v>
      </c>
      <c r="T1451" t="s">
        <v>3085</v>
      </c>
      <c r="U1451" t="s">
        <v>4063</v>
      </c>
      <c r="V1451" t="s">
        <v>4011</v>
      </c>
      <c r="W1451" t="s">
        <v>4043</v>
      </c>
      <c r="X1451" t="s">
        <v>4032</v>
      </c>
      <c r="Y1451" t="s">
        <v>4033</v>
      </c>
      <c r="Z1451" t="s">
        <v>3958</v>
      </c>
      <c r="AA1451" t="s">
        <v>4034</v>
      </c>
      <c r="AB1451" t="s">
        <v>4044</v>
      </c>
      <c r="AC1451" t="s">
        <v>4036</v>
      </c>
      <c r="AD1451" t="s">
        <v>4018</v>
      </c>
      <c r="AE1451" t="s">
        <v>3060</v>
      </c>
      <c r="AF1451" t="s">
        <v>3282</v>
      </c>
      <c r="AG1451" t="s">
        <v>3258</v>
      </c>
      <c r="AH1451" t="s">
        <v>2500</v>
      </c>
      <c r="AI1451" t="s">
        <v>3074</v>
      </c>
      <c r="AJ1451" t="s">
        <v>3959</v>
      </c>
      <c r="AK1451" t="s">
        <v>3274</v>
      </c>
      <c r="AL1451" t="s">
        <v>3275</v>
      </c>
      <c r="AM1451" t="s">
        <v>3028</v>
      </c>
      <c r="AN1451" t="s">
        <v>3307</v>
      </c>
    </row>
    <row r="1452" spans="1:40" x14ac:dyDescent="0.25">
      <c r="A1452">
        <v>1016075650</v>
      </c>
      <c r="B1452">
        <v>17315</v>
      </c>
      <c r="C1452" t="s">
        <v>7603</v>
      </c>
      <c r="D1452" t="s">
        <v>4004</v>
      </c>
      <c r="E1452" s="8">
        <v>41390</v>
      </c>
      <c r="F1452" t="s">
        <v>4004</v>
      </c>
      <c r="G1452" t="s">
        <v>4024</v>
      </c>
      <c r="H1452" s="8">
        <v>46030</v>
      </c>
      <c r="I1452" s="8">
        <v>219512</v>
      </c>
      <c r="J1452" t="s">
        <v>3041</v>
      </c>
      <c r="K1452" s="8">
        <v>219512</v>
      </c>
      <c r="M1452">
        <v>220</v>
      </c>
      <c r="N1452">
        <v>100</v>
      </c>
      <c r="O1452" t="s">
        <v>4067</v>
      </c>
      <c r="P1452" t="s">
        <v>4039</v>
      </c>
      <c r="Q1452" t="s">
        <v>4076</v>
      </c>
      <c r="R1452" t="s">
        <v>7604</v>
      </c>
      <c r="S1452" t="s">
        <v>6831</v>
      </c>
      <c r="T1452" t="s">
        <v>3063</v>
      </c>
      <c r="U1452" t="s">
        <v>4114</v>
      </c>
      <c r="V1452" t="s">
        <v>4042</v>
      </c>
      <c r="W1452" t="s">
        <v>4043</v>
      </c>
      <c r="X1452" t="s">
        <v>4032</v>
      </c>
      <c r="Y1452" t="s">
        <v>4033</v>
      </c>
      <c r="Z1452" t="s">
        <v>4064</v>
      </c>
      <c r="AA1452" t="s">
        <v>4065</v>
      </c>
      <c r="AB1452" t="s">
        <v>4110</v>
      </c>
      <c r="AC1452" t="s">
        <v>4036</v>
      </c>
      <c r="AD1452" t="s">
        <v>4018</v>
      </c>
      <c r="AE1452" t="s">
        <v>3060</v>
      </c>
      <c r="AF1452" t="s">
        <v>3282</v>
      </c>
      <c r="AG1452" t="s">
        <v>3258</v>
      </c>
      <c r="AH1452" t="s">
        <v>2500</v>
      </c>
      <c r="AI1452" t="s">
        <v>249</v>
      </c>
      <c r="AJ1452" t="s">
        <v>249</v>
      </c>
      <c r="AK1452" t="s">
        <v>3274</v>
      </c>
      <c r="AL1452" t="s">
        <v>3275</v>
      </c>
      <c r="AM1452" t="s">
        <v>3028</v>
      </c>
      <c r="AN1452" t="s">
        <v>3063</v>
      </c>
    </row>
    <row r="1453" spans="1:40" x14ac:dyDescent="0.25">
      <c r="A1453">
        <v>5854291</v>
      </c>
      <c r="B1453">
        <v>17316</v>
      </c>
      <c r="C1453" t="s">
        <v>7609</v>
      </c>
      <c r="D1453" t="s">
        <v>7610</v>
      </c>
      <c r="E1453" s="8">
        <v>34638</v>
      </c>
      <c r="F1453" t="s">
        <v>4004</v>
      </c>
      <c r="G1453" t="s">
        <v>4024</v>
      </c>
      <c r="H1453" s="8">
        <v>46030</v>
      </c>
      <c r="I1453" s="8">
        <v>219512</v>
      </c>
      <c r="J1453" t="s">
        <v>3041</v>
      </c>
      <c r="K1453" s="8">
        <v>219512</v>
      </c>
      <c r="M1453">
        <v>220</v>
      </c>
      <c r="N1453">
        <v>100</v>
      </c>
      <c r="O1453" t="s">
        <v>4067</v>
      </c>
      <c r="P1453" t="s">
        <v>4026</v>
      </c>
      <c r="Q1453" t="s">
        <v>4046</v>
      </c>
      <c r="R1453" t="s">
        <v>7611</v>
      </c>
      <c r="S1453" t="s">
        <v>7221</v>
      </c>
      <c r="T1453" t="s">
        <v>3063</v>
      </c>
      <c r="U1453" t="s">
        <v>4063</v>
      </c>
      <c r="V1453" t="s">
        <v>4042</v>
      </c>
      <c r="W1453" t="s">
        <v>4043</v>
      </c>
      <c r="X1453" t="s">
        <v>4032</v>
      </c>
      <c r="Y1453" t="s">
        <v>4033</v>
      </c>
      <c r="Z1453" t="s">
        <v>4064</v>
      </c>
      <c r="AA1453" t="s">
        <v>4065</v>
      </c>
      <c r="AB1453" t="s">
        <v>4110</v>
      </c>
      <c r="AC1453" t="s">
        <v>4036</v>
      </c>
      <c r="AD1453" t="s">
        <v>4018</v>
      </c>
      <c r="AE1453" t="s">
        <v>3060</v>
      </c>
      <c r="AF1453" t="s">
        <v>3282</v>
      </c>
      <c r="AG1453" t="s">
        <v>3258</v>
      </c>
      <c r="AH1453" t="s">
        <v>2500</v>
      </c>
      <c r="AI1453" t="s">
        <v>249</v>
      </c>
      <c r="AJ1453" t="s">
        <v>249</v>
      </c>
      <c r="AK1453" t="s">
        <v>3274</v>
      </c>
      <c r="AL1453" t="s">
        <v>3275</v>
      </c>
      <c r="AM1453" t="s">
        <v>3028</v>
      </c>
      <c r="AN1453" t="s">
        <v>3063</v>
      </c>
    </row>
    <row r="1454" spans="1:40" x14ac:dyDescent="0.25">
      <c r="A1454">
        <v>1006180210</v>
      </c>
      <c r="B1454">
        <v>17330</v>
      </c>
      <c r="C1454" t="s">
        <v>7605</v>
      </c>
      <c r="D1454" t="s">
        <v>3298</v>
      </c>
      <c r="E1454" s="8">
        <v>42065</v>
      </c>
      <c r="F1454" t="s">
        <v>3298</v>
      </c>
      <c r="G1454" t="s">
        <v>4024</v>
      </c>
      <c r="H1454" s="8">
        <v>46030</v>
      </c>
      <c r="I1454" s="8">
        <v>46302</v>
      </c>
      <c r="J1454" t="s">
        <v>3041</v>
      </c>
      <c r="K1454" s="8">
        <v>219512</v>
      </c>
      <c r="M1454">
        <v>220</v>
      </c>
      <c r="N1454">
        <v>100</v>
      </c>
      <c r="O1454" t="s">
        <v>4067</v>
      </c>
      <c r="P1454" t="s">
        <v>4006</v>
      </c>
      <c r="Q1454" t="s">
        <v>4027</v>
      </c>
      <c r="R1454" t="s">
        <v>7606</v>
      </c>
      <c r="S1454" t="s">
        <v>4029</v>
      </c>
      <c r="T1454" t="s">
        <v>3063</v>
      </c>
      <c r="U1454" t="s">
        <v>4114</v>
      </c>
      <c r="V1454" t="s">
        <v>4042</v>
      </c>
      <c r="W1454" t="s">
        <v>4190</v>
      </c>
      <c r="X1454" t="s">
        <v>3303</v>
      </c>
      <c r="Y1454" t="s">
        <v>4115</v>
      </c>
      <c r="Z1454" t="s">
        <v>2796</v>
      </c>
      <c r="AA1454" t="s">
        <v>4251</v>
      </c>
      <c r="AB1454" t="s">
        <v>4118</v>
      </c>
      <c r="AC1454" t="s">
        <v>4036</v>
      </c>
      <c r="AD1454" t="s">
        <v>4018</v>
      </c>
      <c r="AE1454" t="s">
        <v>3060</v>
      </c>
      <c r="AF1454" t="s">
        <v>3304</v>
      </c>
      <c r="AG1454" t="s">
        <v>3298</v>
      </c>
      <c r="AH1454" t="s">
        <v>815</v>
      </c>
      <c r="AI1454" t="s">
        <v>3074</v>
      </c>
      <c r="AJ1454" t="s">
        <v>3073</v>
      </c>
      <c r="AK1454" t="s">
        <v>3274</v>
      </c>
      <c r="AL1454" t="s">
        <v>3275</v>
      </c>
      <c r="AM1454" t="s">
        <v>3028</v>
      </c>
      <c r="AN1454" t="s">
        <v>3063</v>
      </c>
    </row>
    <row r="1455" spans="1:40" x14ac:dyDescent="0.25">
      <c r="A1455">
        <v>1111743747</v>
      </c>
      <c r="B1455">
        <v>17331</v>
      </c>
      <c r="C1455" t="s">
        <v>7613</v>
      </c>
      <c r="D1455" t="s">
        <v>3298</v>
      </c>
      <c r="E1455" s="8">
        <v>43682</v>
      </c>
      <c r="F1455" t="s">
        <v>3298</v>
      </c>
      <c r="G1455" t="s">
        <v>4024</v>
      </c>
      <c r="H1455" s="8">
        <v>46030</v>
      </c>
      <c r="I1455" s="8">
        <v>46302</v>
      </c>
      <c r="J1455" t="s">
        <v>3041</v>
      </c>
      <c r="K1455" s="8">
        <v>219512</v>
      </c>
      <c r="M1455">
        <v>220</v>
      </c>
      <c r="N1455">
        <v>100</v>
      </c>
      <c r="O1455" t="s">
        <v>4067</v>
      </c>
      <c r="P1455" t="s">
        <v>4055</v>
      </c>
      <c r="Q1455" t="s">
        <v>4027</v>
      </c>
      <c r="R1455" t="s">
        <v>7614</v>
      </c>
      <c r="S1455" t="s">
        <v>4029</v>
      </c>
      <c r="T1455" t="s">
        <v>3063</v>
      </c>
      <c r="U1455" t="s">
        <v>4114</v>
      </c>
      <c r="V1455" t="s">
        <v>4042</v>
      </c>
      <c r="W1455" t="s">
        <v>4190</v>
      </c>
      <c r="X1455" t="s">
        <v>3303</v>
      </c>
      <c r="Y1455" t="s">
        <v>4115</v>
      </c>
      <c r="Z1455" t="s">
        <v>2796</v>
      </c>
      <c r="AA1455" t="s">
        <v>4251</v>
      </c>
      <c r="AB1455" t="s">
        <v>4118</v>
      </c>
      <c r="AC1455" t="s">
        <v>4036</v>
      </c>
      <c r="AD1455" t="s">
        <v>4018</v>
      </c>
      <c r="AE1455" t="s">
        <v>3060</v>
      </c>
      <c r="AF1455" t="s">
        <v>3304</v>
      </c>
      <c r="AG1455" t="s">
        <v>3298</v>
      </c>
      <c r="AH1455" t="s">
        <v>815</v>
      </c>
      <c r="AI1455" t="s">
        <v>3074</v>
      </c>
      <c r="AJ1455" t="s">
        <v>3073</v>
      </c>
      <c r="AK1455" t="s">
        <v>3274</v>
      </c>
      <c r="AL1455" t="s">
        <v>3275</v>
      </c>
      <c r="AM1455" t="s">
        <v>3028</v>
      </c>
      <c r="AN1455" t="s">
        <v>3063</v>
      </c>
    </row>
    <row r="1456" spans="1:40" x14ac:dyDescent="0.25">
      <c r="A1456">
        <v>1130587073</v>
      </c>
      <c r="B1456">
        <v>17332</v>
      </c>
      <c r="C1456" t="s">
        <v>7607</v>
      </c>
      <c r="D1456" t="s">
        <v>3298</v>
      </c>
      <c r="E1456" s="8">
        <v>38229</v>
      </c>
      <c r="F1456" t="s">
        <v>3298</v>
      </c>
      <c r="G1456" t="s">
        <v>4024</v>
      </c>
      <c r="H1456" s="8">
        <v>46030</v>
      </c>
      <c r="I1456" s="8">
        <v>46302</v>
      </c>
      <c r="J1456" t="s">
        <v>3041</v>
      </c>
      <c r="K1456" s="8">
        <v>219512</v>
      </c>
      <c r="M1456">
        <v>220</v>
      </c>
      <c r="N1456">
        <v>100</v>
      </c>
      <c r="O1456" t="s">
        <v>4067</v>
      </c>
      <c r="P1456" t="s">
        <v>4006</v>
      </c>
      <c r="Q1456" t="s">
        <v>4007</v>
      </c>
      <c r="R1456" t="s">
        <v>7608</v>
      </c>
      <c r="S1456" t="s">
        <v>4029</v>
      </c>
      <c r="T1456" t="s">
        <v>3063</v>
      </c>
      <c r="U1456" t="s">
        <v>4114</v>
      </c>
      <c r="V1456" t="s">
        <v>4042</v>
      </c>
      <c r="W1456" t="s">
        <v>4190</v>
      </c>
      <c r="X1456" t="s">
        <v>3303</v>
      </c>
      <c r="Y1456" t="s">
        <v>4115</v>
      </c>
      <c r="Z1456" t="s">
        <v>2796</v>
      </c>
      <c r="AA1456" t="s">
        <v>4251</v>
      </c>
      <c r="AB1456" t="s">
        <v>4118</v>
      </c>
      <c r="AC1456" t="s">
        <v>4036</v>
      </c>
      <c r="AD1456" t="s">
        <v>4018</v>
      </c>
      <c r="AE1456" t="s">
        <v>3060</v>
      </c>
      <c r="AF1456" t="s">
        <v>3304</v>
      </c>
      <c r="AG1456" t="s">
        <v>3298</v>
      </c>
      <c r="AH1456" t="s">
        <v>815</v>
      </c>
      <c r="AI1456" t="s">
        <v>3074</v>
      </c>
      <c r="AJ1456" t="s">
        <v>3073</v>
      </c>
      <c r="AK1456" t="s">
        <v>3274</v>
      </c>
      <c r="AL1456" t="s">
        <v>3275</v>
      </c>
      <c r="AM1456" t="s">
        <v>3028</v>
      </c>
      <c r="AN1456" t="s">
        <v>3063</v>
      </c>
    </row>
    <row r="1457" spans="1:40" x14ac:dyDescent="0.25">
      <c r="A1457">
        <v>1143929624</v>
      </c>
      <c r="B1457">
        <v>17335</v>
      </c>
      <c r="C1457" t="s">
        <v>7599</v>
      </c>
      <c r="D1457" t="s">
        <v>3298</v>
      </c>
      <c r="E1457" s="8">
        <v>39461</v>
      </c>
      <c r="F1457" t="s">
        <v>3298</v>
      </c>
      <c r="G1457" t="s">
        <v>4024</v>
      </c>
      <c r="H1457" s="8">
        <v>46030</v>
      </c>
      <c r="I1457" s="8">
        <v>46302</v>
      </c>
      <c r="J1457" t="s">
        <v>3041</v>
      </c>
      <c r="K1457" s="8">
        <v>219512</v>
      </c>
      <c r="M1457">
        <v>220</v>
      </c>
      <c r="N1457">
        <v>100</v>
      </c>
      <c r="O1457" t="s">
        <v>4067</v>
      </c>
      <c r="P1457" t="s">
        <v>4055</v>
      </c>
      <c r="Q1457" t="s">
        <v>4046</v>
      </c>
      <c r="R1457" t="s">
        <v>7600</v>
      </c>
      <c r="S1457" t="s">
        <v>4029</v>
      </c>
      <c r="T1457" t="s">
        <v>3063</v>
      </c>
      <c r="U1457" t="s">
        <v>4114</v>
      </c>
      <c r="V1457" t="s">
        <v>4042</v>
      </c>
      <c r="W1457" t="s">
        <v>4190</v>
      </c>
      <c r="X1457" t="s">
        <v>3303</v>
      </c>
      <c r="Y1457" t="s">
        <v>4115</v>
      </c>
      <c r="Z1457" t="s">
        <v>2796</v>
      </c>
      <c r="AA1457" t="s">
        <v>4251</v>
      </c>
      <c r="AB1457" t="s">
        <v>4118</v>
      </c>
      <c r="AC1457" t="s">
        <v>4036</v>
      </c>
      <c r="AD1457" t="s">
        <v>4018</v>
      </c>
      <c r="AE1457" t="s">
        <v>3060</v>
      </c>
      <c r="AF1457" t="s">
        <v>3304</v>
      </c>
      <c r="AG1457" t="s">
        <v>3298</v>
      </c>
      <c r="AH1457" t="s">
        <v>815</v>
      </c>
      <c r="AI1457" t="s">
        <v>3074</v>
      </c>
      <c r="AJ1457" t="s">
        <v>3073</v>
      </c>
      <c r="AK1457" t="s">
        <v>3274</v>
      </c>
      <c r="AL1457" t="s">
        <v>3275</v>
      </c>
      <c r="AM1457" t="s">
        <v>3028</v>
      </c>
      <c r="AN1457" t="s">
        <v>3063</v>
      </c>
    </row>
    <row r="1458" spans="1:40" x14ac:dyDescent="0.25">
      <c r="A1458">
        <v>1633519</v>
      </c>
      <c r="B1458">
        <v>17341</v>
      </c>
      <c r="C1458" t="s">
        <v>7615</v>
      </c>
      <c r="D1458" t="s">
        <v>3298</v>
      </c>
      <c r="E1458" s="8">
        <v>45281</v>
      </c>
      <c r="F1458" t="s">
        <v>3298</v>
      </c>
      <c r="G1458" t="s">
        <v>4024</v>
      </c>
      <c r="H1458" s="8">
        <v>46030</v>
      </c>
      <c r="I1458" s="8">
        <v>46302</v>
      </c>
      <c r="J1458" t="s">
        <v>3041</v>
      </c>
      <c r="K1458" s="8">
        <v>219512</v>
      </c>
      <c r="M1458">
        <v>220</v>
      </c>
      <c r="N1458">
        <v>100</v>
      </c>
      <c r="O1458" t="s">
        <v>4067</v>
      </c>
      <c r="P1458" t="s">
        <v>4055</v>
      </c>
      <c r="Q1458" t="s">
        <v>4027</v>
      </c>
      <c r="R1458" t="s">
        <v>7616</v>
      </c>
      <c r="S1458" t="s">
        <v>4109</v>
      </c>
      <c r="T1458" t="s">
        <v>3063</v>
      </c>
      <c r="U1458" t="s">
        <v>4114</v>
      </c>
      <c r="V1458" t="s">
        <v>4042</v>
      </c>
      <c r="W1458" t="s">
        <v>4190</v>
      </c>
      <c r="X1458" t="s">
        <v>3303</v>
      </c>
      <c r="Y1458" t="s">
        <v>4115</v>
      </c>
      <c r="Z1458" t="s">
        <v>2796</v>
      </c>
      <c r="AA1458" t="s">
        <v>4251</v>
      </c>
      <c r="AB1458" t="s">
        <v>4118</v>
      </c>
      <c r="AC1458" t="s">
        <v>4036</v>
      </c>
      <c r="AD1458" t="s">
        <v>5696</v>
      </c>
      <c r="AE1458" t="s">
        <v>3060</v>
      </c>
      <c r="AF1458" t="s">
        <v>3304</v>
      </c>
      <c r="AG1458" t="s">
        <v>3298</v>
      </c>
      <c r="AH1458" t="s">
        <v>815</v>
      </c>
      <c r="AI1458" t="s">
        <v>3074</v>
      </c>
      <c r="AJ1458" t="s">
        <v>3073</v>
      </c>
      <c r="AK1458" t="s">
        <v>3274</v>
      </c>
      <c r="AL1458" t="s">
        <v>3275</v>
      </c>
      <c r="AM1458" t="s">
        <v>3028</v>
      </c>
      <c r="AN1458" t="s">
        <v>3063</v>
      </c>
    </row>
    <row r="1459" spans="1:40" x14ac:dyDescent="0.25">
      <c r="A1459">
        <v>1022386220</v>
      </c>
      <c r="B1459">
        <v>17259</v>
      </c>
      <c r="C1459" t="s">
        <v>7627</v>
      </c>
      <c r="D1459" t="s">
        <v>4004</v>
      </c>
      <c r="E1459" s="8">
        <v>40792</v>
      </c>
      <c r="F1459" t="s">
        <v>4004</v>
      </c>
      <c r="G1459" t="s">
        <v>4024</v>
      </c>
      <c r="H1459" s="8">
        <v>46031</v>
      </c>
      <c r="I1459" s="8">
        <v>219512</v>
      </c>
      <c r="J1459" t="s">
        <v>3041</v>
      </c>
      <c r="K1459" s="8">
        <v>219512</v>
      </c>
      <c r="M1459">
        <v>220</v>
      </c>
      <c r="N1459">
        <v>100</v>
      </c>
      <c r="O1459" t="s">
        <v>4067</v>
      </c>
      <c r="P1459" t="s">
        <v>4006</v>
      </c>
      <c r="Q1459" t="s">
        <v>4027</v>
      </c>
      <c r="R1459" t="s">
        <v>7628</v>
      </c>
      <c r="S1459" t="s">
        <v>4140</v>
      </c>
      <c r="T1459" t="s">
        <v>3063</v>
      </c>
      <c r="U1459" t="s">
        <v>4063</v>
      </c>
      <c r="V1459" t="s">
        <v>4042</v>
      </c>
      <c r="W1459" t="s">
        <v>4043</v>
      </c>
      <c r="X1459" t="s">
        <v>4032</v>
      </c>
      <c r="Y1459" t="s">
        <v>4033</v>
      </c>
      <c r="Z1459" t="s">
        <v>3958</v>
      </c>
      <c r="AA1459" t="s">
        <v>4034</v>
      </c>
      <c r="AB1459" t="s">
        <v>4044</v>
      </c>
      <c r="AC1459" t="s">
        <v>4036</v>
      </c>
      <c r="AD1459" t="s">
        <v>4018</v>
      </c>
      <c r="AE1459" t="s">
        <v>3060</v>
      </c>
      <c r="AF1459" t="s">
        <v>3282</v>
      </c>
      <c r="AG1459" t="s">
        <v>3258</v>
      </c>
      <c r="AH1459" t="s">
        <v>2500</v>
      </c>
      <c r="AI1459" t="s">
        <v>3074</v>
      </c>
      <c r="AJ1459" t="s">
        <v>3959</v>
      </c>
      <c r="AK1459" t="s">
        <v>3274</v>
      </c>
      <c r="AL1459" t="s">
        <v>3275</v>
      </c>
      <c r="AM1459" t="s">
        <v>3028</v>
      </c>
      <c r="AN1459" t="s">
        <v>3063</v>
      </c>
    </row>
    <row r="1460" spans="1:40" x14ac:dyDescent="0.25">
      <c r="A1460">
        <v>1121876191</v>
      </c>
      <c r="B1460">
        <v>17282</v>
      </c>
      <c r="C1460" t="s">
        <v>7629</v>
      </c>
      <c r="D1460" t="s">
        <v>4370</v>
      </c>
      <c r="E1460" s="8">
        <v>39940</v>
      </c>
      <c r="F1460" t="s">
        <v>4004</v>
      </c>
      <c r="G1460" t="s">
        <v>4024</v>
      </c>
      <c r="H1460" s="8">
        <v>46031</v>
      </c>
      <c r="I1460" s="8">
        <v>219512</v>
      </c>
      <c r="J1460" t="s">
        <v>3041</v>
      </c>
      <c r="K1460" s="8">
        <v>219512</v>
      </c>
      <c r="M1460">
        <v>220</v>
      </c>
      <c r="N1460">
        <v>100</v>
      </c>
      <c r="O1460" t="s">
        <v>4067</v>
      </c>
      <c r="P1460" t="s">
        <v>4006</v>
      </c>
      <c r="Q1460" t="s">
        <v>4027</v>
      </c>
      <c r="R1460" t="s">
        <v>7630</v>
      </c>
      <c r="S1460" t="s">
        <v>4140</v>
      </c>
      <c r="T1460" t="s">
        <v>3063</v>
      </c>
      <c r="U1460" t="s">
        <v>4063</v>
      </c>
      <c r="V1460" t="s">
        <v>4042</v>
      </c>
      <c r="W1460" t="s">
        <v>4043</v>
      </c>
      <c r="X1460" t="s">
        <v>4032</v>
      </c>
      <c r="Y1460" t="s">
        <v>4033</v>
      </c>
      <c r="Z1460" t="s">
        <v>3958</v>
      </c>
      <c r="AA1460" t="s">
        <v>4034</v>
      </c>
      <c r="AB1460" t="s">
        <v>4044</v>
      </c>
      <c r="AC1460" t="s">
        <v>4036</v>
      </c>
      <c r="AD1460" t="s">
        <v>4018</v>
      </c>
      <c r="AE1460" t="s">
        <v>3060</v>
      </c>
      <c r="AF1460" t="s">
        <v>3282</v>
      </c>
      <c r="AG1460" t="s">
        <v>3258</v>
      </c>
      <c r="AH1460" t="s">
        <v>2500</v>
      </c>
      <c r="AI1460" t="s">
        <v>3074</v>
      </c>
      <c r="AJ1460" t="s">
        <v>3959</v>
      </c>
      <c r="AK1460" t="s">
        <v>3274</v>
      </c>
      <c r="AL1460" t="s">
        <v>3275</v>
      </c>
      <c r="AM1460" t="s">
        <v>3028</v>
      </c>
      <c r="AN1460" t="s">
        <v>3063</v>
      </c>
    </row>
    <row r="1461" spans="1:40" x14ac:dyDescent="0.25">
      <c r="A1461">
        <v>1003558441</v>
      </c>
      <c r="B1461">
        <v>17283</v>
      </c>
      <c r="C1461" t="s">
        <v>7637</v>
      </c>
      <c r="D1461" t="s">
        <v>6099</v>
      </c>
      <c r="E1461" s="8">
        <v>43224</v>
      </c>
      <c r="F1461" t="s">
        <v>4004</v>
      </c>
      <c r="G1461" t="s">
        <v>4024</v>
      </c>
      <c r="H1461" s="8">
        <v>46031</v>
      </c>
      <c r="I1461" s="8">
        <v>219512</v>
      </c>
      <c r="J1461" t="s">
        <v>3041</v>
      </c>
      <c r="K1461" s="8">
        <v>219512</v>
      </c>
      <c r="M1461">
        <v>220</v>
      </c>
      <c r="N1461">
        <v>100</v>
      </c>
      <c r="O1461" t="s">
        <v>4067</v>
      </c>
      <c r="P1461" t="s">
        <v>4055</v>
      </c>
      <c r="Q1461" t="s">
        <v>4027</v>
      </c>
      <c r="R1461" t="s">
        <v>7638</v>
      </c>
      <c r="S1461" t="s">
        <v>4140</v>
      </c>
      <c r="T1461" t="s">
        <v>3063</v>
      </c>
      <c r="U1461" t="s">
        <v>4063</v>
      </c>
      <c r="V1461" t="s">
        <v>4042</v>
      </c>
      <c r="W1461" t="s">
        <v>4043</v>
      </c>
      <c r="X1461" t="s">
        <v>4032</v>
      </c>
      <c r="Y1461" t="s">
        <v>4033</v>
      </c>
      <c r="Z1461" t="s">
        <v>3958</v>
      </c>
      <c r="AA1461" t="s">
        <v>4034</v>
      </c>
      <c r="AB1461" t="s">
        <v>4044</v>
      </c>
      <c r="AC1461" t="s">
        <v>4036</v>
      </c>
      <c r="AD1461" t="s">
        <v>4018</v>
      </c>
      <c r="AE1461" t="s">
        <v>3060</v>
      </c>
      <c r="AF1461" t="s">
        <v>3282</v>
      </c>
      <c r="AG1461" t="s">
        <v>3258</v>
      </c>
      <c r="AH1461" t="s">
        <v>2500</v>
      </c>
      <c r="AI1461" t="s">
        <v>3074</v>
      </c>
      <c r="AJ1461" t="s">
        <v>3959</v>
      </c>
      <c r="AK1461" t="s">
        <v>3274</v>
      </c>
      <c r="AL1461" t="s">
        <v>3275</v>
      </c>
      <c r="AM1461" t="s">
        <v>3028</v>
      </c>
      <c r="AN1461" t="s">
        <v>3063</v>
      </c>
    </row>
    <row r="1462" spans="1:40" x14ac:dyDescent="0.25">
      <c r="A1462">
        <v>1118304782</v>
      </c>
      <c r="B1462">
        <v>17293</v>
      </c>
      <c r="C1462" t="s">
        <v>7622</v>
      </c>
      <c r="D1462" t="s">
        <v>4503</v>
      </c>
      <c r="E1462" s="8">
        <v>41470</v>
      </c>
      <c r="F1462" t="s">
        <v>3298</v>
      </c>
      <c r="G1462" t="s">
        <v>4024</v>
      </c>
      <c r="H1462" s="8">
        <v>46031</v>
      </c>
      <c r="I1462" s="8">
        <v>219512</v>
      </c>
      <c r="J1462" t="s">
        <v>3041</v>
      </c>
      <c r="K1462" s="8">
        <v>219512</v>
      </c>
      <c r="M1462">
        <v>220</v>
      </c>
      <c r="N1462">
        <v>100</v>
      </c>
      <c r="O1462" t="s">
        <v>4067</v>
      </c>
      <c r="P1462" t="s">
        <v>4055</v>
      </c>
      <c r="Q1462" t="s">
        <v>4027</v>
      </c>
      <c r="R1462" t="s">
        <v>7623</v>
      </c>
      <c r="S1462" t="s">
        <v>4029</v>
      </c>
      <c r="T1462" t="s">
        <v>3059</v>
      </c>
      <c r="U1462" t="s">
        <v>4114</v>
      </c>
      <c r="V1462" t="s">
        <v>4031</v>
      </c>
      <c r="W1462" t="s">
        <v>4043</v>
      </c>
      <c r="X1462" t="s">
        <v>5013</v>
      </c>
      <c r="Y1462" t="s">
        <v>5014</v>
      </c>
      <c r="Z1462" t="s">
        <v>3283</v>
      </c>
      <c r="AA1462" t="s">
        <v>4357</v>
      </c>
      <c r="AB1462" t="s">
        <v>4303</v>
      </c>
      <c r="AC1462" t="s">
        <v>4036</v>
      </c>
      <c r="AD1462" t="s">
        <v>4018</v>
      </c>
      <c r="AE1462" t="s">
        <v>3060</v>
      </c>
      <c r="AF1462" t="s">
        <v>4934</v>
      </c>
      <c r="AG1462" t="s">
        <v>3298</v>
      </c>
      <c r="AH1462" t="s">
        <v>1220</v>
      </c>
      <c r="AI1462" t="s">
        <v>3074</v>
      </c>
      <c r="AJ1462" t="s">
        <v>3284</v>
      </c>
      <c r="AK1462" t="s">
        <v>3274</v>
      </c>
      <c r="AL1462" t="s">
        <v>3275</v>
      </c>
      <c r="AM1462" t="s">
        <v>3028</v>
      </c>
      <c r="AN1462" t="s">
        <v>3063</v>
      </c>
    </row>
    <row r="1463" spans="1:40" x14ac:dyDescent="0.25">
      <c r="A1463">
        <v>1020418062</v>
      </c>
      <c r="B1463">
        <v>17318</v>
      </c>
      <c r="C1463" t="s">
        <v>7635</v>
      </c>
      <c r="D1463" t="s">
        <v>5439</v>
      </c>
      <c r="E1463" s="8">
        <v>39099</v>
      </c>
      <c r="F1463" t="s">
        <v>3265</v>
      </c>
      <c r="G1463" t="s">
        <v>4024</v>
      </c>
      <c r="H1463" s="8">
        <v>46031</v>
      </c>
      <c r="I1463" s="8">
        <v>219512</v>
      </c>
      <c r="J1463" t="s">
        <v>3041</v>
      </c>
      <c r="K1463" s="8">
        <v>219512</v>
      </c>
      <c r="M1463">
        <v>220</v>
      </c>
      <c r="N1463">
        <v>100</v>
      </c>
      <c r="O1463" t="s">
        <v>4067</v>
      </c>
      <c r="P1463" t="s">
        <v>4177</v>
      </c>
      <c r="Q1463" t="s">
        <v>4046</v>
      </c>
      <c r="R1463" t="s">
        <v>7636</v>
      </c>
      <c r="S1463" t="s">
        <v>4109</v>
      </c>
      <c r="T1463" t="s">
        <v>3059</v>
      </c>
      <c r="U1463" t="s">
        <v>4049</v>
      </c>
      <c r="V1463" t="s">
        <v>4356</v>
      </c>
      <c r="W1463" t="s">
        <v>4043</v>
      </c>
      <c r="X1463" t="s">
        <v>3270</v>
      </c>
      <c r="Y1463" t="s">
        <v>4238</v>
      </c>
      <c r="Z1463" t="s">
        <v>3283</v>
      </c>
      <c r="AA1463" t="s">
        <v>4357</v>
      </c>
      <c r="AB1463" t="s">
        <v>4303</v>
      </c>
      <c r="AC1463" t="s">
        <v>4036</v>
      </c>
      <c r="AD1463" t="s">
        <v>4018</v>
      </c>
      <c r="AE1463" t="s">
        <v>3060</v>
      </c>
      <c r="AF1463" t="s">
        <v>3271</v>
      </c>
      <c r="AG1463" t="s">
        <v>3265</v>
      </c>
      <c r="AH1463" t="s">
        <v>1220</v>
      </c>
      <c r="AI1463" t="s">
        <v>3074</v>
      </c>
      <c r="AJ1463" t="s">
        <v>3284</v>
      </c>
      <c r="AK1463" t="s">
        <v>3274</v>
      </c>
      <c r="AL1463" t="s">
        <v>3275</v>
      </c>
      <c r="AM1463" t="s">
        <v>3028</v>
      </c>
      <c r="AN1463" t="s">
        <v>3063</v>
      </c>
    </row>
    <row r="1464" spans="1:40" x14ac:dyDescent="0.25">
      <c r="A1464">
        <v>1006840918</v>
      </c>
      <c r="B1464">
        <v>17376</v>
      </c>
      <c r="C1464" t="s">
        <v>7624</v>
      </c>
      <c r="D1464" t="s">
        <v>7625</v>
      </c>
      <c r="E1464" s="8">
        <v>43392</v>
      </c>
      <c r="F1464" t="s">
        <v>3309</v>
      </c>
      <c r="G1464" t="s">
        <v>4024</v>
      </c>
      <c r="H1464" s="8">
        <v>46031</v>
      </c>
      <c r="I1464" s="8">
        <v>46303</v>
      </c>
      <c r="J1464" t="s">
        <v>3041</v>
      </c>
      <c r="K1464" s="8">
        <v>219512</v>
      </c>
      <c r="M1464">
        <v>220</v>
      </c>
      <c r="N1464">
        <v>100</v>
      </c>
      <c r="O1464" t="s">
        <v>4067</v>
      </c>
      <c r="P1464" t="s">
        <v>4006</v>
      </c>
      <c r="Q1464" t="s">
        <v>4027</v>
      </c>
      <c r="R1464" t="s">
        <v>7626</v>
      </c>
      <c r="S1464" t="s">
        <v>4140</v>
      </c>
      <c r="T1464" t="s">
        <v>3063</v>
      </c>
      <c r="U1464" t="s">
        <v>4438</v>
      </c>
      <c r="V1464" t="s">
        <v>4042</v>
      </c>
      <c r="W1464" t="s">
        <v>4190</v>
      </c>
      <c r="X1464" t="s">
        <v>3574</v>
      </c>
      <c r="Y1464" t="s">
        <v>4258</v>
      </c>
      <c r="Z1464" t="s">
        <v>4116</v>
      </c>
      <c r="AA1464" t="s">
        <v>4117</v>
      </c>
      <c r="AB1464" t="s">
        <v>4097</v>
      </c>
      <c r="AC1464" t="s">
        <v>4036</v>
      </c>
      <c r="AD1464" t="s">
        <v>4018</v>
      </c>
      <c r="AE1464" t="s">
        <v>3060</v>
      </c>
      <c r="AF1464" t="s">
        <v>3575</v>
      </c>
      <c r="AG1464" t="s">
        <v>3309</v>
      </c>
      <c r="AH1464" t="s">
        <v>815</v>
      </c>
      <c r="AI1464" t="s">
        <v>3074</v>
      </c>
      <c r="AJ1464" t="s">
        <v>4119</v>
      </c>
      <c r="AK1464" t="s">
        <v>3274</v>
      </c>
      <c r="AL1464" t="s">
        <v>3275</v>
      </c>
      <c r="AM1464" t="s">
        <v>3028</v>
      </c>
      <c r="AN1464" t="s">
        <v>3063</v>
      </c>
    </row>
    <row r="1465" spans="1:40" x14ac:dyDescent="0.25">
      <c r="A1465">
        <v>1110580085</v>
      </c>
      <c r="B1465">
        <v>17378</v>
      </c>
      <c r="C1465" t="s">
        <v>7620</v>
      </c>
      <c r="D1465" t="s">
        <v>3309</v>
      </c>
      <c r="E1465" s="8">
        <v>42059</v>
      </c>
      <c r="F1465" t="s">
        <v>3309</v>
      </c>
      <c r="G1465" t="s">
        <v>4024</v>
      </c>
      <c r="H1465" s="8">
        <v>46031</v>
      </c>
      <c r="I1465" s="8">
        <v>219512</v>
      </c>
      <c r="J1465" t="s">
        <v>3041</v>
      </c>
      <c r="K1465" s="8">
        <v>219512</v>
      </c>
      <c r="M1465">
        <v>220</v>
      </c>
      <c r="N1465">
        <v>100</v>
      </c>
      <c r="O1465" t="s">
        <v>4067</v>
      </c>
      <c r="P1465" t="s">
        <v>4055</v>
      </c>
      <c r="Q1465" t="s">
        <v>4027</v>
      </c>
      <c r="R1465" t="s">
        <v>7621</v>
      </c>
      <c r="S1465" t="s">
        <v>5393</v>
      </c>
      <c r="T1465" t="s">
        <v>3063</v>
      </c>
      <c r="U1465" t="s">
        <v>4438</v>
      </c>
      <c r="V1465" t="s">
        <v>4042</v>
      </c>
      <c r="W1465" t="s">
        <v>4043</v>
      </c>
      <c r="X1465" t="s">
        <v>3574</v>
      </c>
      <c r="Y1465" t="s">
        <v>4258</v>
      </c>
      <c r="Z1465" t="s">
        <v>5394</v>
      </c>
      <c r="AA1465" t="s">
        <v>5395</v>
      </c>
      <c r="AB1465" t="s">
        <v>4097</v>
      </c>
      <c r="AC1465" t="s">
        <v>4036</v>
      </c>
      <c r="AD1465" t="s">
        <v>4018</v>
      </c>
      <c r="AE1465" t="s">
        <v>3060</v>
      </c>
      <c r="AF1465" t="s">
        <v>3575</v>
      </c>
      <c r="AG1465" t="s">
        <v>3309</v>
      </c>
      <c r="AH1465" t="s">
        <v>815</v>
      </c>
      <c r="AI1465" t="s">
        <v>3048</v>
      </c>
      <c r="AJ1465" t="s">
        <v>5396</v>
      </c>
      <c r="AK1465" t="s">
        <v>3274</v>
      </c>
      <c r="AL1465" t="s">
        <v>3275</v>
      </c>
      <c r="AM1465" t="s">
        <v>3028</v>
      </c>
      <c r="AN1465" t="s">
        <v>3063</v>
      </c>
    </row>
    <row r="1466" spans="1:40" x14ac:dyDescent="0.25">
      <c r="A1466">
        <v>1113695283</v>
      </c>
      <c r="B1466">
        <v>17382</v>
      </c>
      <c r="C1466" t="s">
        <v>7631</v>
      </c>
      <c r="D1466" t="s">
        <v>3449</v>
      </c>
      <c r="E1466" s="8">
        <v>42762</v>
      </c>
      <c r="F1466" t="s">
        <v>3449</v>
      </c>
      <c r="G1466" t="s">
        <v>4024</v>
      </c>
      <c r="H1466" s="8">
        <v>46031</v>
      </c>
      <c r="I1466" s="8">
        <v>219512</v>
      </c>
      <c r="J1466" t="s">
        <v>3041</v>
      </c>
      <c r="K1466" s="8">
        <v>219512</v>
      </c>
      <c r="M1466">
        <v>220</v>
      </c>
      <c r="N1466">
        <v>100</v>
      </c>
      <c r="O1466" t="s">
        <v>4067</v>
      </c>
      <c r="P1466" t="s">
        <v>4006</v>
      </c>
      <c r="Q1466" t="s">
        <v>4007</v>
      </c>
      <c r="R1466" t="s">
        <v>7632</v>
      </c>
      <c r="S1466" t="s">
        <v>4029</v>
      </c>
      <c r="T1466" t="s">
        <v>3063</v>
      </c>
      <c r="U1466" t="s">
        <v>4114</v>
      </c>
      <c r="V1466" t="s">
        <v>4042</v>
      </c>
      <c r="W1466" t="s">
        <v>4043</v>
      </c>
      <c r="X1466" t="s">
        <v>4524</v>
      </c>
      <c r="Y1466" t="s">
        <v>4525</v>
      </c>
      <c r="Z1466" t="s">
        <v>2796</v>
      </c>
      <c r="AA1466" t="s">
        <v>4251</v>
      </c>
      <c r="AB1466" t="s">
        <v>4118</v>
      </c>
      <c r="AC1466" t="s">
        <v>4036</v>
      </c>
      <c r="AD1466" t="s">
        <v>4018</v>
      </c>
      <c r="AE1466" t="s">
        <v>3060</v>
      </c>
      <c r="AF1466" t="s">
        <v>3304</v>
      </c>
      <c r="AG1466" t="s">
        <v>3449</v>
      </c>
      <c r="AH1466" t="s">
        <v>815</v>
      </c>
      <c r="AI1466" t="s">
        <v>3074</v>
      </c>
      <c r="AJ1466" t="s">
        <v>3073</v>
      </c>
      <c r="AK1466" t="s">
        <v>3274</v>
      </c>
      <c r="AL1466" t="s">
        <v>3275</v>
      </c>
      <c r="AM1466" t="s">
        <v>3028</v>
      </c>
      <c r="AN1466" t="s">
        <v>3063</v>
      </c>
    </row>
    <row r="1467" spans="1:40" x14ac:dyDescent="0.25">
      <c r="A1467">
        <v>1106790495</v>
      </c>
      <c r="B1467">
        <v>17391</v>
      </c>
      <c r="C1467" t="s">
        <v>7633</v>
      </c>
      <c r="D1467" t="s">
        <v>4292</v>
      </c>
      <c r="E1467" s="8">
        <v>42817</v>
      </c>
      <c r="F1467" t="s">
        <v>4292</v>
      </c>
      <c r="G1467" t="s">
        <v>4024</v>
      </c>
      <c r="H1467" s="8">
        <v>46031</v>
      </c>
      <c r="I1467" s="8">
        <v>219512</v>
      </c>
      <c r="J1467" t="s">
        <v>3041</v>
      </c>
      <c r="K1467" s="8">
        <v>219512</v>
      </c>
      <c r="M1467">
        <v>220</v>
      </c>
      <c r="N1467">
        <v>100</v>
      </c>
      <c r="O1467" t="s">
        <v>4067</v>
      </c>
      <c r="P1467" t="s">
        <v>4086</v>
      </c>
      <c r="Q1467" t="s">
        <v>4027</v>
      </c>
      <c r="R1467" t="s">
        <v>7634</v>
      </c>
      <c r="S1467" t="s">
        <v>5393</v>
      </c>
      <c r="T1467" t="s">
        <v>3063</v>
      </c>
      <c r="U1467" t="s">
        <v>4438</v>
      </c>
      <c r="V1467" t="s">
        <v>4042</v>
      </c>
      <c r="W1467" t="s">
        <v>4043</v>
      </c>
      <c r="X1467" t="s">
        <v>3574</v>
      </c>
      <c r="Y1467" t="s">
        <v>4258</v>
      </c>
      <c r="Z1467" t="s">
        <v>5394</v>
      </c>
      <c r="AA1467" t="s">
        <v>5395</v>
      </c>
      <c r="AB1467" t="s">
        <v>4097</v>
      </c>
      <c r="AC1467" t="s">
        <v>4036</v>
      </c>
      <c r="AD1467" t="s">
        <v>4018</v>
      </c>
      <c r="AE1467" t="s">
        <v>3060</v>
      </c>
      <c r="AF1467" t="s">
        <v>3575</v>
      </c>
      <c r="AG1467" t="s">
        <v>3309</v>
      </c>
      <c r="AH1467" t="s">
        <v>815</v>
      </c>
      <c r="AI1467" t="s">
        <v>3048</v>
      </c>
      <c r="AJ1467" t="s">
        <v>5396</v>
      </c>
      <c r="AK1467" t="s">
        <v>3274</v>
      </c>
      <c r="AL1467" t="s">
        <v>3275</v>
      </c>
      <c r="AM1467" t="s">
        <v>3028</v>
      </c>
      <c r="AN1467" t="s">
        <v>3063</v>
      </c>
    </row>
    <row r="1468" spans="1:40" x14ac:dyDescent="0.25">
      <c r="A1468">
        <v>1033775354</v>
      </c>
      <c r="B1468">
        <v>17261</v>
      </c>
      <c r="C1468" t="s">
        <v>7651</v>
      </c>
      <c r="D1468" t="s">
        <v>4004</v>
      </c>
      <c r="E1468" s="8">
        <v>41409</v>
      </c>
      <c r="F1468" t="s">
        <v>4004</v>
      </c>
      <c r="G1468" t="s">
        <v>4024</v>
      </c>
      <c r="H1468" s="8">
        <v>46036</v>
      </c>
      <c r="I1468" s="8">
        <v>219512</v>
      </c>
      <c r="J1468" t="s">
        <v>3041</v>
      </c>
      <c r="K1468" s="8">
        <v>219512</v>
      </c>
      <c r="M1468">
        <v>220</v>
      </c>
      <c r="N1468">
        <v>100</v>
      </c>
      <c r="O1468" t="s">
        <v>4067</v>
      </c>
      <c r="P1468" t="s">
        <v>4177</v>
      </c>
      <c r="Q1468" t="s">
        <v>4027</v>
      </c>
      <c r="R1468" t="s">
        <v>7652</v>
      </c>
      <c r="S1468" t="s">
        <v>4140</v>
      </c>
      <c r="T1468" t="s">
        <v>3063</v>
      </c>
      <c r="U1468" t="s">
        <v>4063</v>
      </c>
      <c r="V1468" t="s">
        <v>4042</v>
      </c>
      <c r="W1468" t="s">
        <v>4043</v>
      </c>
      <c r="X1468" t="s">
        <v>4032</v>
      </c>
      <c r="Y1468" t="s">
        <v>4033</v>
      </c>
      <c r="Z1468" t="s">
        <v>3958</v>
      </c>
      <c r="AA1468" t="s">
        <v>4034</v>
      </c>
      <c r="AB1468" t="s">
        <v>4044</v>
      </c>
      <c r="AC1468" t="s">
        <v>4036</v>
      </c>
      <c r="AD1468" t="s">
        <v>4018</v>
      </c>
      <c r="AE1468" t="s">
        <v>3060</v>
      </c>
      <c r="AF1468" t="s">
        <v>3282</v>
      </c>
      <c r="AG1468" t="s">
        <v>3258</v>
      </c>
      <c r="AH1468" t="s">
        <v>2500</v>
      </c>
      <c r="AI1468" t="s">
        <v>3074</v>
      </c>
      <c r="AJ1468" t="s">
        <v>3959</v>
      </c>
      <c r="AK1468" t="s">
        <v>3274</v>
      </c>
      <c r="AL1468" t="s">
        <v>3275</v>
      </c>
      <c r="AM1468" t="s">
        <v>3028</v>
      </c>
      <c r="AN1468" t="s">
        <v>3063</v>
      </c>
    </row>
    <row r="1469" spans="1:40" x14ac:dyDescent="0.25">
      <c r="A1469">
        <v>1070609242</v>
      </c>
      <c r="B1469">
        <v>17262</v>
      </c>
      <c r="C1469" t="s">
        <v>7643</v>
      </c>
      <c r="D1469" t="s">
        <v>4719</v>
      </c>
      <c r="E1469" s="8">
        <v>40624</v>
      </c>
      <c r="F1469" t="s">
        <v>4004</v>
      </c>
      <c r="G1469" t="s">
        <v>4024</v>
      </c>
      <c r="H1469" s="8">
        <v>46036</v>
      </c>
      <c r="I1469" s="8">
        <v>219512</v>
      </c>
      <c r="J1469" t="s">
        <v>3041</v>
      </c>
      <c r="K1469" s="8">
        <v>219512</v>
      </c>
      <c r="M1469">
        <v>220</v>
      </c>
      <c r="N1469">
        <v>100</v>
      </c>
      <c r="O1469" t="s">
        <v>4067</v>
      </c>
      <c r="P1469" t="s">
        <v>4039</v>
      </c>
      <c r="Q1469" t="s">
        <v>4046</v>
      </c>
      <c r="R1469" t="s">
        <v>7644</v>
      </c>
      <c r="S1469" t="s">
        <v>4140</v>
      </c>
      <c r="T1469" t="s">
        <v>3063</v>
      </c>
      <c r="U1469" t="s">
        <v>4063</v>
      </c>
      <c r="V1469" t="s">
        <v>4042</v>
      </c>
      <c r="W1469" t="s">
        <v>4043</v>
      </c>
      <c r="X1469" t="s">
        <v>4032</v>
      </c>
      <c r="Y1469" t="s">
        <v>4033</v>
      </c>
      <c r="Z1469" t="s">
        <v>3958</v>
      </c>
      <c r="AA1469" t="s">
        <v>4034</v>
      </c>
      <c r="AB1469" t="s">
        <v>4044</v>
      </c>
      <c r="AC1469" t="s">
        <v>4036</v>
      </c>
      <c r="AD1469" t="s">
        <v>4018</v>
      </c>
      <c r="AE1469" t="s">
        <v>3060</v>
      </c>
      <c r="AF1469" t="s">
        <v>3282</v>
      </c>
      <c r="AG1469" t="s">
        <v>3258</v>
      </c>
      <c r="AH1469" t="s">
        <v>2500</v>
      </c>
      <c r="AI1469" t="s">
        <v>3074</v>
      </c>
      <c r="AJ1469" t="s">
        <v>3959</v>
      </c>
      <c r="AK1469" t="s">
        <v>3274</v>
      </c>
      <c r="AL1469" t="s">
        <v>3275</v>
      </c>
      <c r="AM1469" t="s">
        <v>3028</v>
      </c>
      <c r="AN1469" t="s">
        <v>3063</v>
      </c>
    </row>
    <row r="1470" spans="1:40" x14ac:dyDescent="0.25">
      <c r="A1470">
        <v>1193511632</v>
      </c>
      <c r="B1470">
        <v>17347</v>
      </c>
      <c r="C1470" t="s">
        <v>7647</v>
      </c>
      <c r="D1470" t="s">
        <v>3298</v>
      </c>
      <c r="E1470" s="8">
        <v>43507</v>
      </c>
      <c r="F1470" t="s">
        <v>3298</v>
      </c>
      <c r="G1470" t="s">
        <v>4024</v>
      </c>
      <c r="H1470" s="8">
        <v>46036</v>
      </c>
      <c r="I1470" s="8">
        <v>46308</v>
      </c>
      <c r="J1470" t="s">
        <v>3041</v>
      </c>
      <c r="K1470" s="8">
        <v>219512</v>
      </c>
      <c r="M1470">
        <v>220</v>
      </c>
      <c r="N1470">
        <v>100</v>
      </c>
      <c r="O1470" t="s">
        <v>4067</v>
      </c>
      <c r="P1470" t="s">
        <v>4177</v>
      </c>
      <c r="Q1470" t="s">
        <v>4027</v>
      </c>
      <c r="R1470" t="s">
        <v>7648</v>
      </c>
      <c r="S1470" t="s">
        <v>4029</v>
      </c>
      <c r="T1470" t="s">
        <v>3063</v>
      </c>
      <c r="U1470" t="s">
        <v>4114</v>
      </c>
      <c r="V1470" t="s">
        <v>4042</v>
      </c>
      <c r="W1470" t="s">
        <v>4190</v>
      </c>
      <c r="X1470" t="s">
        <v>3303</v>
      </c>
      <c r="Y1470" t="s">
        <v>4115</v>
      </c>
      <c r="Z1470" t="s">
        <v>2796</v>
      </c>
      <c r="AA1470" t="s">
        <v>4251</v>
      </c>
      <c r="AB1470" t="s">
        <v>4118</v>
      </c>
      <c r="AC1470" t="s">
        <v>4036</v>
      </c>
      <c r="AD1470" t="s">
        <v>4018</v>
      </c>
      <c r="AE1470" t="s">
        <v>3060</v>
      </c>
      <c r="AF1470" t="s">
        <v>3304</v>
      </c>
      <c r="AG1470" t="s">
        <v>3298</v>
      </c>
      <c r="AH1470" t="s">
        <v>815</v>
      </c>
      <c r="AI1470" t="s">
        <v>3074</v>
      </c>
      <c r="AJ1470" t="s">
        <v>3073</v>
      </c>
      <c r="AK1470" t="s">
        <v>3274</v>
      </c>
      <c r="AL1470" t="s">
        <v>3275</v>
      </c>
      <c r="AM1470" t="s">
        <v>3028</v>
      </c>
      <c r="AN1470" t="s">
        <v>3063</v>
      </c>
    </row>
    <row r="1471" spans="1:40" x14ac:dyDescent="0.25">
      <c r="A1471">
        <v>1144091471</v>
      </c>
      <c r="B1471">
        <v>17348</v>
      </c>
      <c r="C1471" t="s">
        <v>7649</v>
      </c>
      <c r="D1471" t="s">
        <v>3298</v>
      </c>
      <c r="E1471" s="8">
        <v>41919</v>
      </c>
      <c r="F1471" t="s">
        <v>3298</v>
      </c>
      <c r="G1471" t="s">
        <v>4024</v>
      </c>
      <c r="H1471" s="8">
        <v>46036</v>
      </c>
      <c r="I1471" s="8">
        <v>46308</v>
      </c>
      <c r="J1471" t="s">
        <v>3041</v>
      </c>
      <c r="K1471" s="8">
        <v>219512</v>
      </c>
      <c r="M1471">
        <v>220</v>
      </c>
      <c r="N1471">
        <v>100</v>
      </c>
      <c r="O1471" t="s">
        <v>4067</v>
      </c>
      <c r="P1471" t="s">
        <v>4445</v>
      </c>
      <c r="Q1471" t="s">
        <v>4027</v>
      </c>
      <c r="R1471" t="s">
        <v>7650</v>
      </c>
      <c r="S1471" t="s">
        <v>4140</v>
      </c>
      <c r="T1471" t="s">
        <v>3063</v>
      </c>
      <c r="U1471" t="s">
        <v>4114</v>
      </c>
      <c r="V1471" t="s">
        <v>4042</v>
      </c>
      <c r="W1471" t="s">
        <v>4190</v>
      </c>
      <c r="X1471" t="s">
        <v>3303</v>
      </c>
      <c r="Y1471" t="s">
        <v>4115</v>
      </c>
      <c r="Z1471" t="s">
        <v>3305</v>
      </c>
      <c r="AA1471" t="s">
        <v>4096</v>
      </c>
      <c r="AB1471" t="s">
        <v>4118</v>
      </c>
      <c r="AC1471" t="s">
        <v>4036</v>
      </c>
      <c r="AD1471" t="s">
        <v>4018</v>
      </c>
      <c r="AE1471" t="s">
        <v>3060</v>
      </c>
      <c r="AF1471" t="s">
        <v>3304</v>
      </c>
      <c r="AG1471" t="s">
        <v>3298</v>
      </c>
      <c r="AH1471" t="s">
        <v>815</v>
      </c>
      <c r="AI1471" t="s">
        <v>3074</v>
      </c>
      <c r="AJ1471" t="s">
        <v>3306</v>
      </c>
      <c r="AK1471" t="s">
        <v>3274</v>
      </c>
      <c r="AL1471" t="s">
        <v>3275</v>
      </c>
      <c r="AM1471" t="s">
        <v>3028</v>
      </c>
      <c r="AN1471" t="s">
        <v>3063</v>
      </c>
    </row>
    <row r="1472" spans="1:40" x14ac:dyDescent="0.25">
      <c r="A1472">
        <v>1000689140</v>
      </c>
      <c r="B1472">
        <v>17349</v>
      </c>
      <c r="C1472" t="s">
        <v>7641</v>
      </c>
      <c r="D1472" t="s">
        <v>3298</v>
      </c>
      <c r="E1472" s="8">
        <v>44460</v>
      </c>
      <c r="F1472" t="s">
        <v>3298</v>
      </c>
      <c r="G1472" t="s">
        <v>4024</v>
      </c>
      <c r="H1472" s="8">
        <v>46036</v>
      </c>
      <c r="I1472" s="8">
        <v>46308</v>
      </c>
      <c r="J1472" t="s">
        <v>3041</v>
      </c>
      <c r="K1472" s="8">
        <v>219512</v>
      </c>
      <c r="M1472">
        <v>220</v>
      </c>
      <c r="N1472">
        <v>100</v>
      </c>
      <c r="O1472" t="s">
        <v>4067</v>
      </c>
      <c r="P1472" t="s">
        <v>4177</v>
      </c>
      <c r="Q1472" t="s">
        <v>4027</v>
      </c>
      <c r="R1472" t="s">
        <v>7642</v>
      </c>
      <c r="S1472" t="s">
        <v>4140</v>
      </c>
      <c r="T1472" t="s">
        <v>3063</v>
      </c>
      <c r="U1472" t="s">
        <v>4114</v>
      </c>
      <c r="V1472" t="s">
        <v>4042</v>
      </c>
      <c r="W1472" t="s">
        <v>4190</v>
      </c>
      <c r="X1472" t="s">
        <v>3303</v>
      </c>
      <c r="Y1472" t="s">
        <v>4115</v>
      </c>
      <c r="Z1472" t="s">
        <v>3305</v>
      </c>
      <c r="AA1472" t="s">
        <v>4096</v>
      </c>
      <c r="AB1472" t="s">
        <v>4118</v>
      </c>
      <c r="AC1472" t="s">
        <v>4036</v>
      </c>
      <c r="AD1472" t="s">
        <v>4018</v>
      </c>
      <c r="AE1472" t="s">
        <v>3060</v>
      </c>
      <c r="AF1472" t="s">
        <v>3304</v>
      </c>
      <c r="AG1472" t="s">
        <v>3298</v>
      </c>
      <c r="AH1472" t="s">
        <v>815</v>
      </c>
      <c r="AI1472" t="s">
        <v>3074</v>
      </c>
      <c r="AJ1472" t="s">
        <v>3306</v>
      </c>
      <c r="AK1472" t="s">
        <v>3274</v>
      </c>
      <c r="AL1472" t="s">
        <v>3275</v>
      </c>
      <c r="AM1472" t="s">
        <v>3028</v>
      </c>
      <c r="AN1472" t="s">
        <v>3063</v>
      </c>
    </row>
    <row r="1473" spans="1:40" x14ac:dyDescent="0.25">
      <c r="A1473">
        <v>10740965</v>
      </c>
      <c r="B1473">
        <v>17384</v>
      </c>
      <c r="C1473" t="s">
        <v>7645</v>
      </c>
      <c r="D1473" t="s">
        <v>6669</v>
      </c>
      <c r="E1473" s="8">
        <v>37635</v>
      </c>
      <c r="F1473" t="s">
        <v>3449</v>
      </c>
      <c r="G1473" t="s">
        <v>4024</v>
      </c>
      <c r="H1473" s="8">
        <v>46036</v>
      </c>
      <c r="I1473" s="8">
        <v>46308</v>
      </c>
      <c r="J1473" t="s">
        <v>3041</v>
      </c>
      <c r="K1473" s="8">
        <v>219512</v>
      </c>
      <c r="M1473">
        <v>220</v>
      </c>
      <c r="N1473">
        <v>100</v>
      </c>
      <c r="O1473" t="s">
        <v>4067</v>
      </c>
      <c r="P1473" t="s">
        <v>4086</v>
      </c>
      <c r="Q1473" t="s">
        <v>4007</v>
      </c>
      <c r="R1473" t="s">
        <v>7646</v>
      </c>
      <c r="S1473" t="s">
        <v>4140</v>
      </c>
      <c r="T1473" t="s">
        <v>3063</v>
      </c>
      <c r="U1473" t="s">
        <v>4114</v>
      </c>
      <c r="V1473" t="s">
        <v>4042</v>
      </c>
      <c r="W1473" t="s">
        <v>4190</v>
      </c>
      <c r="X1473" t="s">
        <v>4524</v>
      </c>
      <c r="Y1473" t="s">
        <v>4525</v>
      </c>
      <c r="Z1473" t="s">
        <v>3305</v>
      </c>
      <c r="AA1473" t="s">
        <v>4096</v>
      </c>
      <c r="AB1473" t="s">
        <v>4118</v>
      </c>
      <c r="AC1473" t="s">
        <v>4036</v>
      </c>
      <c r="AD1473" t="s">
        <v>4018</v>
      </c>
      <c r="AE1473" t="s">
        <v>3060</v>
      </c>
      <c r="AF1473" t="s">
        <v>3304</v>
      </c>
      <c r="AG1473" t="s">
        <v>3449</v>
      </c>
      <c r="AH1473" t="s">
        <v>815</v>
      </c>
      <c r="AI1473" t="s">
        <v>3074</v>
      </c>
      <c r="AJ1473" t="s">
        <v>3306</v>
      </c>
      <c r="AK1473" t="s">
        <v>3274</v>
      </c>
      <c r="AL1473" t="s">
        <v>3275</v>
      </c>
      <c r="AM1473" t="s">
        <v>3028</v>
      </c>
      <c r="AN1473" t="s">
        <v>3063</v>
      </c>
    </row>
    <row r="1474" spans="1:40" x14ac:dyDescent="0.25">
      <c r="A1474">
        <v>14567825</v>
      </c>
      <c r="B1474">
        <v>17385</v>
      </c>
      <c r="C1474" t="s">
        <v>7639</v>
      </c>
      <c r="D1474" t="s">
        <v>4623</v>
      </c>
      <c r="E1474" s="8">
        <v>36864</v>
      </c>
      <c r="F1474" t="s">
        <v>3440</v>
      </c>
      <c r="G1474" t="s">
        <v>4024</v>
      </c>
      <c r="H1474" s="8">
        <v>46036</v>
      </c>
      <c r="I1474" s="8">
        <v>46308</v>
      </c>
      <c r="J1474" t="s">
        <v>3041</v>
      </c>
      <c r="K1474" s="8">
        <v>219512</v>
      </c>
      <c r="M1474">
        <v>220</v>
      </c>
      <c r="N1474">
        <v>100</v>
      </c>
      <c r="O1474" t="s">
        <v>4067</v>
      </c>
      <c r="P1474" t="s">
        <v>4142</v>
      </c>
      <c r="Q1474" t="s">
        <v>4027</v>
      </c>
      <c r="R1474" t="s">
        <v>7640</v>
      </c>
      <c r="S1474" t="s">
        <v>4475</v>
      </c>
      <c r="T1474" t="s">
        <v>3063</v>
      </c>
      <c r="U1474" t="s">
        <v>4114</v>
      </c>
      <c r="V1474" t="s">
        <v>4042</v>
      </c>
      <c r="W1474" t="s">
        <v>4190</v>
      </c>
      <c r="X1474" t="s">
        <v>4529</v>
      </c>
      <c r="Y1474" t="s">
        <v>4530</v>
      </c>
      <c r="Z1474" t="s">
        <v>2796</v>
      </c>
      <c r="AA1474" t="s">
        <v>4251</v>
      </c>
      <c r="AB1474" t="s">
        <v>4118</v>
      </c>
      <c r="AC1474" t="s">
        <v>4036</v>
      </c>
      <c r="AD1474" t="s">
        <v>4018</v>
      </c>
      <c r="AE1474" t="s">
        <v>3060</v>
      </c>
      <c r="AF1474" t="s">
        <v>3304</v>
      </c>
      <c r="AG1474" t="s">
        <v>3440</v>
      </c>
      <c r="AH1474" t="s">
        <v>815</v>
      </c>
      <c r="AI1474" t="s">
        <v>3074</v>
      </c>
      <c r="AJ1474" t="s">
        <v>3073</v>
      </c>
      <c r="AK1474" t="s">
        <v>3274</v>
      </c>
      <c r="AL1474" t="s">
        <v>3275</v>
      </c>
      <c r="AM1474" t="s">
        <v>3028</v>
      </c>
      <c r="AN1474" t="s">
        <v>3063</v>
      </c>
    </row>
    <row r="1475" spans="1:40" x14ac:dyDescent="0.25">
      <c r="A1475">
        <v>1035231678</v>
      </c>
      <c r="B1475">
        <v>17277</v>
      </c>
      <c r="C1475" t="s">
        <v>7655</v>
      </c>
      <c r="D1475" t="s">
        <v>5196</v>
      </c>
      <c r="E1475" s="8">
        <v>41652</v>
      </c>
      <c r="F1475" t="s">
        <v>3265</v>
      </c>
      <c r="G1475" t="s">
        <v>4024</v>
      </c>
      <c r="H1475" s="8">
        <v>46037</v>
      </c>
      <c r="I1475" s="8">
        <v>219512</v>
      </c>
      <c r="J1475" t="s">
        <v>3041</v>
      </c>
      <c r="K1475" s="8">
        <v>219512</v>
      </c>
      <c r="M1475">
        <v>220</v>
      </c>
      <c r="N1475">
        <v>100</v>
      </c>
      <c r="O1475" t="s">
        <v>4067</v>
      </c>
      <c r="P1475" t="s">
        <v>4177</v>
      </c>
      <c r="Q1475" t="s">
        <v>4027</v>
      </c>
      <c r="R1475" t="s">
        <v>7656</v>
      </c>
      <c r="S1475" t="s">
        <v>5169</v>
      </c>
      <c r="T1475" t="s">
        <v>3059</v>
      </c>
      <c r="U1475" t="s">
        <v>4049</v>
      </c>
      <c r="V1475" t="s">
        <v>4356</v>
      </c>
      <c r="W1475" t="s">
        <v>4043</v>
      </c>
      <c r="X1475" t="s">
        <v>3270</v>
      </c>
      <c r="Y1475" t="s">
        <v>4238</v>
      </c>
      <c r="Z1475" t="s">
        <v>3272</v>
      </c>
      <c r="AA1475" t="s">
        <v>4348</v>
      </c>
      <c r="AB1475" t="s">
        <v>4322</v>
      </c>
      <c r="AC1475" t="s">
        <v>4036</v>
      </c>
      <c r="AD1475" t="s">
        <v>4018</v>
      </c>
      <c r="AE1475" t="s">
        <v>3060</v>
      </c>
      <c r="AF1475" t="s">
        <v>3271</v>
      </c>
      <c r="AG1475" t="s">
        <v>3265</v>
      </c>
      <c r="AH1475" t="s">
        <v>797</v>
      </c>
      <c r="AI1475" t="s">
        <v>3048</v>
      </c>
      <c r="AJ1475" t="s">
        <v>3273</v>
      </c>
      <c r="AK1475" t="s">
        <v>3274</v>
      </c>
      <c r="AL1475" t="s">
        <v>3275</v>
      </c>
      <c r="AM1475" t="s">
        <v>3028</v>
      </c>
      <c r="AN1475" t="s">
        <v>3063</v>
      </c>
    </row>
    <row r="1476" spans="1:40" x14ac:dyDescent="0.25">
      <c r="A1476">
        <v>1016104204</v>
      </c>
      <c r="B1476">
        <v>17278</v>
      </c>
      <c r="C1476" t="s">
        <v>7653</v>
      </c>
      <c r="D1476" t="s">
        <v>4004</v>
      </c>
      <c r="E1476" s="8">
        <v>42599</v>
      </c>
      <c r="F1476" t="s">
        <v>3265</v>
      </c>
      <c r="G1476" t="s">
        <v>4024</v>
      </c>
      <c r="H1476" s="8">
        <v>46037</v>
      </c>
      <c r="I1476" s="8">
        <v>219512</v>
      </c>
      <c r="J1476" t="s">
        <v>3041</v>
      </c>
      <c r="K1476" s="8">
        <v>219512</v>
      </c>
      <c r="M1476">
        <v>220</v>
      </c>
      <c r="N1476">
        <v>100</v>
      </c>
      <c r="O1476" t="s">
        <v>4067</v>
      </c>
      <c r="P1476" t="s">
        <v>4177</v>
      </c>
      <c r="Q1476" t="s">
        <v>4046</v>
      </c>
      <c r="R1476" t="s">
        <v>7654</v>
      </c>
      <c r="S1476" t="s">
        <v>5169</v>
      </c>
      <c r="T1476" t="s">
        <v>4341</v>
      </c>
      <c r="U1476" t="s">
        <v>4049</v>
      </c>
      <c r="V1476" t="s">
        <v>4011</v>
      </c>
      <c r="W1476" t="s">
        <v>4043</v>
      </c>
      <c r="X1476" t="s">
        <v>4090</v>
      </c>
      <c r="Y1476" t="s">
        <v>4091</v>
      </c>
      <c r="Z1476" t="s">
        <v>3293</v>
      </c>
      <c r="AA1476" t="s">
        <v>4082</v>
      </c>
      <c r="AB1476" t="s">
        <v>4083</v>
      </c>
      <c r="AC1476" t="s">
        <v>4036</v>
      </c>
      <c r="AD1476" t="s">
        <v>4018</v>
      </c>
      <c r="AE1476" t="s">
        <v>3317</v>
      </c>
      <c r="AF1476" t="s">
        <v>3282</v>
      </c>
      <c r="AG1476" t="s">
        <v>3258</v>
      </c>
      <c r="AH1476" t="s">
        <v>3294</v>
      </c>
      <c r="AI1476" t="s">
        <v>3295</v>
      </c>
      <c r="AJ1476" t="s">
        <v>3296</v>
      </c>
      <c r="AK1476" t="s">
        <v>3318</v>
      </c>
      <c r="AL1476" t="s">
        <v>3275</v>
      </c>
      <c r="AM1476" t="s">
        <v>3318</v>
      </c>
      <c r="AN1476" t="s">
        <v>3319</v>
      </c>
    </row>
    <row r="1477" spans="1:40" x14ac:dyDescent="0.25">
      <c r="A1477">
        <v>1030608885</v>
      </c>
      <c r="B1477">
        <v>17313</v>
      </c>
      <c r="C1477" t="s">
        <v>7677</v>
      </c>
      <c r="D1477" t="s">
        <v>4004</v>
      </c>
      <c r="E1477" s="8">
        <v>40308</v>
      </c>
      <c r="F1477" t="s">
        <v>4004</v>
      </c>
      <c r="G1477" t="s">
        <v>4024</v>
      </c>
      <c r="H1477" s="8">
        <v>46037</v>
      </c>
      <c r="I1477" s="8">
        <v>219512</v>
      </c>
      <c r="J1477" t="s">
        <v>3041</v>
      </c>
      <c r="K1477" s="8">
        <v>219512</v>
      </c>
      <c r="M1477">
        <v>220</v>
      </c>
      <c r="N1477">
        <v>100</v>
      </c>
      <c r="O1477" t="s">
        <v>4067</v>
      </c>
      <c r="P1477" t="s">
        <v>4026</v>
      </c>
      <c r="Q1477" t="s">
        <v>4046</v>
      </c>
      <c r="R1477" t="s">
        <v>7678</v>
      </c>
      <c r="S1477" t="s">
        <v>4140</v>
      </c>
      <c r="T1477" t="s">
        <v>3063</v>
      </c>
      <c r="U1477" t="s">
        <v>4063</v>
      </c>
      <c r="V1477" t="s">
        <v>4042</v>
      </c>
      <c r="W1477" t="s">
        <v>4043</v>
      </c>
      <c r="X1477" t="s">
        <v>4032</v>
      </c>
      <c r="Y1477" t="s">
        <v>4033</v>
      </c>
      <c r="Z1477" t="s">
        <v>3958</v>
      </c>
      <c r="AA1477" t="s">
        <v>4034</v>
      </c>
      <c r="AB1477" t="s">
        <v>4044</v>
      </c>
      <c r="AC1477" t="s">
        <v>4036</v>
      </c>
      <c r="AD1477" t="s">
        <v>4018</v>
      </c>
      <c r="AE1477" t="s">
        <v>3060</v>
      </c>
      <c r="AF1477" t="s">
        <v>3282</v>
      </c>
      <c r="AG1477" t="s">
        <v>3258</v>
      </c>
      <c r="AH1477" t="s">
        <v>2500</v>
      </c>
      <c r="AI1477" t="s">
        <v>3074</v>
      </c>
      <c r="AJ1477" t="s">
        <v>3959</v>
      </c>
      <c r="AK1477" t="s">
        <v>3274</v>
      </c>
      <c r="AL1477" t="s">
        <v>3275</v>
      </c>
      <c r="AM1477" t="s">
        <v>3028</v>
      </c>
      <c r="AN1477" t="s">
        <v>3063</v>
      </c>
    </row>
    <row r="1478" spans="1:40" x14ac:dyDescent="0.25">
      <c r="A1478">
        <v>1006094472</v>
      </c>
      <c r="B1478">
        <v>17353</v>
      </c>
      <c r="C1478" t="s">
        <v>7663</v>
      </c>
      <c r="D1478" t="s">
        <v>6642</v>
      </c>
      <c r="E1478" s="8">
        <v>41138</v>
      </c>
      <c r="F1478" t="s">
        <v>3298</v>
      </c>
      <c r="G1478" t="s">
        <v>4024</v>
      </c>
      <c r="H1478" s="8">
        <v>46037</v>
      </c>
      <c r="I1478" s="8">
        <v>46309</v>
      </c>
      <c r="J1478" t="s">
        <v>3041</v>
      </c>
      <c r="K1478" s="8">
        <v>219512</v>
      </c>
      <c r="M1478">
        <v>220</v>
      </c>
      <c r="N1478">
        <v>100</v>
      </c>
      <c r="O1478" t="s">
        <v>4067</v>
      </c>
      <c r="P1478" t="s">
        <v>4086</v>
      </c>
      <c r="Q1478" t="s">
        <v>4027</v>
      </c>
      <c r="R1478" t="s">
        <v>7664</v>
      </c>
      <c r="S1478" t="s">
        <v>4109</v>
      </c>
      <c r="T1478" t="s">
        <v>3063</v>
      </c>
      <c r="U1478" t="s">
        <v>4114</v>
      </c>
      <c r="V1478" t="s">
        <v>4042</v>
      </c>
      <c r="W1478" t="s">
        <v>4190</v>
      </c>
      <c r="X1478" t="s">
        <v>3303</v>
      </c>
      <c r="Y1478" t="s">
        <v>4115</v>
      </c>
      <c r="Z1478" t="s">
        <v>2796</v>
      </c>
      <c r="AA1478" t="s">
        <v>4251</v>
      </c>
      <c r="AB1478" t="s">
        <v>4118</v>
      </c>
      <c r="AC1478" t="s">
        <v>4036</v>
      </c>
      <c r="AD1478" t="s">
        <v>4018</v>
      </c>
      <c r="AE1478" t="s">
        <v>3060</v>
      </c>
      <c r="AF1478" t="s">
        <v>3304</v>
      </c>
      <c r="AG1478" t="s">
        <v>3298</v>
      </c>
      <c r="AH1478" t="s">
        <v>815</v>
      </c>
      <c r="AI1478" t="s">
        <v>3074</v>
      </c>
      <c r="AJ1478" t="s">
        <v>3073</v>
      </c>
      <c r="AK1478" t="s">
        <v>3274</v>
      </c>
      <c r="AL1478" t="s">
        <v>3275</v>
      </c>
      <c r="AM1478" t="s">
        <v>3028</v>
      </c>
      <c r="AN1478" t="s">
        <v>3063</v>
      </c>
    </row>
    <row r="1479" spans="1:40" x14ac:dyDescent="0.25">
      <c r="A1479">
        <v>1005831531</v>
      </c>
      <c r="B1479">
        <v>17357</v>
      </c>
      <c r="C1479" t="s">
        <v>7683</v>
      </c>
      <c r="D1479" t="s">
        <v>3298</v>
      </c>
      <c r="E1479" s="8">
        <v>44126</v>
      </c>
      <c r="F1479" t="s">
        <v>3298</v>
      </c>
      <c r="G1479" t="s">
        <v>4024</v>
      </c>
      <c r="H1479" s="8">
        <v>46037</v>
      </c>
      <c r="I1479" s="8">
        <v>46309</v>
      </c>
      <c r="J1479" t="s">
        <v>3041</v>
      </c>
      <c r="K1479" s="8">
        <v>219512</v>
      </c>
      <c r="M1479">
        <v>220</v>
      </c>
      <c r="N1479">
        <v>100</v>
      </c>
      <c r="O1479" t="s">
        <v>4067</v>
      </c>
      <c r="P1479" t="s">
        <v>4177</v>
      </c>
      <c r="Q1479" t="s">
        <v>4027</v>
      </c>
      <c r="R1479" t="s">
        <v>7684</v>
      </c>
      <c r="S1479" t="s">
        <v>4494</v>
      </c>
      <c r="T1479" t="s">
        <v>3063</v>
      </c>
      <c r="U1479" t="s">
        <v>4114</v>
      </c>
      <c r="V1479" t="s">
        <v>4042</v>
      </c>
      <c r="W1479" t="s">
        <v>4190</v>
      </c>
      <c r="X1479" t="s">
        <v>3303</v>
      </c>
      <c r="Y1479" t="s">
        <v>4115</v>
      </c>
      <c r="Z1479" t="s">
        <v>2796</v>
      </c>
      <c r="AA1479" t="s">
        <v>4251</v>
      </c>
      <c r="AB1479" t="s">
        <v>4118</v>
      </c>
      <c r="AC1479" t="s">
        <v>4036</v>
      </c>
      <c r="AD1479" t="s">
        <v>4018</v>
      </c>
      <c r="AE1479" t="s">
        <v>3060</v>
      </c>
      <c r="AF1479" t="s">
        <v>3304</v>
      </c>
      <c r="AG1479" t="s">
        <v>3298</v>
      </c>
      <c r="AH1479" t="s">
        <v>815</v>
      </c>
      <c r="AI1479" t="s">
        <v>3074</v>
      </c>
      <c r="AJ1479" t="s">
        <v>3073</v>
      </c>
      <c r="AK1479" t="s">
        <v>3274</v>
      </c>
      <c r="AL1479" t="s">
        <v>3275</v>
      </c>
      <c r="AM1479" t="s">
        <v>3028</v>
      </c>
      <c r="AN1479" t="s">
        <v>3063</v>
      </c>
    </row>
    <row r="1480" spans="1:40" x14ac:dyDescent="0.25">
      <c r="A1480">
        <v>14677863</v>
      </c>
      <c r="B1480">
        <v>17358</v>
      </c>
      <c r="C1480" t="s">
        <v>7667</v>
      </c>
      <c r="D1480" t="s">
        <v>3298</v>
      </c>
      <c r="E1480" s="8">
        <v>37561</v>
      </c>
      <c r="F1480" t="s">
        <v>3298</v>
      </c>
      <c r="G1480" t="s">
        <v>4024</v>
      </c>
      <c r="H1480" s="8">
        <v>46037</v>
      </c>
      <c r="I1480" s="8">
        <v>46309</v>
      </c>
      <c r="J1480" t="s">
        <v>3041</v>
      </c>
      <c r="K1480" s="8">
        <v>219512</v>
      </c>
      <c r="M1480">
        <v>220</v>
      </c>
      <c r="N1480">
        <v>100</v>
      </c>
      <c r="O1480" t="s">
        <v>4067</v>
      </c>
      <c r="P1480" t="s">
        <v>4006</v>
      </c>
      <c r="Q1480" t="s">
        <v>4046</v>
      </c>
      <c r="R1480" t="s">
        <v>7668</v>
      </c>
      <c r="S1480" t="s">
        <v>4140</v>
      </c>
      <c r="T1480" t="s">
        <v>3063</v>
      </c>
      <c r="U1480" t="s">
        <v>4114</v>
      </c>
      <c r="V1480" t="s">
        <v>4042</v>
      </c>
      <c r="W1480" t="s">
        <v>4190</v>
      </c>
      <c r="X1480" t="s">
        <v>3303</v>
      </c>
      <c r="Y1480" t="s">
        <v>4115</v>
      </c>
      <c r="Z1480" t="s">
        <v>4116</v>
      </c>
      <c r="AA1480" t="s">
        <v>4117</v>
      </c>
      <c r="AB1480" t="s">
        <v>4118</v>
      </c>
      <c r="AC1480" t="s">
        <v>4036</v>
      </c>
      <c r="AD1480" t="s">
        <v>4018</v>
      </c>
      <c r="AE1480" t="s">
        <v>3060</v>
      </c>
      <c r="AF1480" t="s">
        <v>3304</v>
      </c>
      <c r="AG1480" t="s">
        <v>3298</v>
      </c>
      <c r="AH1480" t="s">
        <v>815</v>
      </c>
      <c r="AI1480" t="s">
        <v>3074</v>
      </c>
      <c r="AJ1480" t="s">
        <v>4119</v>
      </c>
      <c r="AK1480" t="s">
        <v>3274</v>
      </c>
      <c r="AL1480" t="s">
        <v>3275</v>
      </c>
      <c r="AM1480" t="s">
        <v>3028</v>
      </c>
      <c r="AN1480" t="s">
        <v>3063</v>
      </c>
    </row>
    <row r="1481" spans="1:40" x14ac:dyDescent="0.25">
      <c r="A1481">
        <v>1143962690</v>
      </c>
      <c r="B1481">
        <v>17360</v>
      </c>
      <c r="C1481" t="s">
        <v>7671</v>
      </c>
      <c r="D1481" t="s">
        <v>3298</v>
      </c>
      <c r="E1481" s="8">
        <v>40966</v>
      </c>
      <c r="F1481" t="s">
        <v>3298</v>
      </c>
      <c r="G1481" t="s">
        <v>4024</v>
      </c>
      <c r="H1481" s="8">
        <v>46037</v>
      </c>
      <c r="I1481" s="8">
        <v>46309</v>
      </c>
      <c r="J1481" t="s">
        <v>3041</v>
      </c>
      <c r="K1481" s="8">
        <v>219512</v>
      </c>
      <c r="M1481">
        <v>220</v>
      </c>
      <c r="N1481">
        <v>100</v>
      </c>
      <c r="O1481" t="s">
        <v>4067</v>
      </c>
      <c r="P1481" t="s">
        <v>4142</v>
      </c>
      <c r="Q1481" t="s">
        <v>4027</v>
      </c>
      <c r="R1481" t="s">
        <v>7672</v>
      </c>
      <c r="S1481" t="s">
        <v>4140</v>
      </c>
      <c r="T1481" t="s">
        <v>3063</v>
      </c>
      <c r="U1481" t="s">
        <v>4114</v>
      </c>
      <c r="V1481" t="s">
        <v>4042</v>
      </c>
      <c r="W1481" t="s">
        <v>4190</v>
      </c>
      <c r="X1481" t="s">
        <v>3303</v>
      </c>
      <c r="Y1481" t="s">
        <v>4115</v>
      </c>
      <c r="Z1481" t="s">
        <v>4116</v>
      </c>
      <c r="AA1481" t="s">
        <v>4117</v>
      </c>
      <c r="AB1481" t="s">
        <v>4118</v>
      </c>
      <c r="AC1481" t="s">
        <v>4036</v>
      </c>
      <c r="AD1481" t="s">
        <v>4018</v>
      </c>
      <c r="AE1481" t="s">
        <v>3060</v>
      </c>
      <c r="AF1481" t="s">
        <v>3304</v>
      </c>
      <c r="AG1481" t="s">
        <v>3298</v>
      </c>
      <c r="AH1481" t="s">
        <v>815</v>
      </c>
      <c r="AI1481" t="s">
        <v>3074</v>
      </c>
      <c r="AJ1481" t="s">
        <v>4119</v>
      </c>
      <c r="AK1481" t="s">
        <v>3274</v>
      </c>
      <c r="AL1481" t="s">
        <v>3275</v>
      </c>
      <c r="AM1481" t="s">
        <v>3028</v>
      </c>
      <c r="AN1481" t="s">
        <v>3063</v>
      </c>
    </row>
    <row r="1482" spans="1:40" x14ac:dyDescent="0.25">
      <c r="A1482">
        <v>1087107539</v>
      </c>
      <c r="B1482">
        <v>17361</v>
      </c>
      <c r="C1482" t="s">
        <v>7661</v>
      </c>
      <c r="D1482" t="s">
        <v>4944</v>
      </c>
      <c r="E1482" s="8">
        <v>44648</v>
      </c>
      <c r="F1482" t="s">
        <v>3298</v>
      </c>
      <c r="G1482" t="s">
        <v>4024</v>
      </c>
      <c r="H1482" s="8">
        <v>46037</v>
      </c>
      <c r="I1482" s="8">
        <v>46309</v>
      </c>
      <c r="J1482" t="s">
        <v>3041</v>
      </c>
      <c r="K1482" s="8">
        <v>219512</v>
      </c>
      <c r="M1482">
        <v>220</v>
      </c>
      <c r="N1482">
        <v>100</v>
      </c>
      <c r="O1482" t="s">
        <v>4067</v>
      </c>
      <c r="P1482" t="s">
        <v>4086</v>
      </c>
      <c r="Q1482" t="s">
        <v>4027</v>
      </c>
      <c r="R1482" t="s">
        <v>7662</v>
      </c>
      <c r="S1482" t="s">
        <v>4140</v>
      </c>
      <c r="T1482" t="s">
        <v>3063</v>
      </c>
      <c r="U1482" t="s">
        <v>4114</v>
      </c>
      <c r="V1482" t="s">
        <v>4042</v>
      </c>
      <c r="W1482" t="s">
        <v>4190</v>
      </c>
      <c r="X1482" t="s">
        <v>3303</v>
      </c>
      <c r="Y1482" t="s">
        <v>4115</v>
      </c>
      <c r="Z1482" t="s">
        <v>4116</v>
      </c>
      <c r="AA1482" t="s">
        <v>4117</v>
      </c>
      <c r="AB1482" t="s">
        <v>4118</v>
      </c>
      <c r="AC1482" t="s">
        <v>4036</v>
      </c>
      <c r="AD1482" t="s">
        <v>4018</v>
      </c>
      <c r="AE1482" t="s">
        <v>3060</v>
      </c>
      <c r="AF1482" t="s">
        <v>3304</v>
      </c>
      <c r="AG1482" t="s">
        <v>3298</v>
      </c>
      <c r="AH1482" t="s">
        <v>815</v>
      </c>
      <c r="AI1482" t="s">
        <v>3074</v>
      </c>
      <c r="AJ1482" t="s">
        <v>4119</v>
      </c>
      <c r="AK1482" t="s">
        <v>3274</v>
      </c>
      <c r="AL1482" t="s">
        <v>3275</v>
      </c>
      <c r="AM1482" t="s">
        <v>3028</v>
      </c>
      <c r="AN1482" t="s">
        <v>3063</v>
      </c>
    </row>
    <row r="1483" spans="1:40" x14ac:dyDescent="0.25">
      <c r="A1483">
        <v>1193238860</v>
      </c>
      <c r="B1483">
        <v>17362</v>
      </c>
      <c r="C1483" t="s">
        <v>7673</v>
      </c>
      <c r="D1483" t="s">
        <v>3298</v>
      </c>
      <c r="E1483" s="8">
        <v>43314</v>
      </c>
      <c r="F1483" t="s">
        <v>3298</v>
      </c>
      <c r="G1483" t="s">
        <v>4024</v>
      </c>
      <c r="H1483" s="8">
        <v>46037</v>
      </c>
      <c r="I1483" s="8">
        <v>46309</v>
      </c>
      <c r="J1483" t="s">
        <v>3041</v>
      </c>
      <c r="K1483" s="8">
        <v>219512</v>
      </c>
      <c r="M1483">
        <v>220</v>
      </c>
      <c r="N1483">
        <v>100</v>
      </c>
      <c r="O1483" t="s">
        <v>4067</v>
      </c>
      <c r="P1483" t="s">
        <v>4086</v>
      </c>
      <c r="Q1483" t="s">
        <v>4046</v>
      </c>
      <c r="R1483" t="s">
        <v>7674</v>
      </c>
      <c r="S1483" t="s">
        <v>4140</v>
      </c>
      <c r="T1483" t="s">
        <v>3063</v>
      </c>
      <c r="U1483" t="s">
        <v>4114</v>
      </c>
      <c r="V1483" t="s">
        <v>4042</v>
      </c>
      <c r="W1483" t="s">
        <v>4190</v>
      </c>
      <c r="X1483" t="s">
        <v>3303</v>
      </c>
      <c r="Y1483" t="s">
        <v>4115</v>
      </c>
      <c r="Z1483" t="s">
        <v>4116</v>
      </c>
      <c r="AA1483" t="s">
        <v>4117</v>
      </c>
      <c r="AB1483" t="s">
        <v>4118</v>
      </c>
      <c r="AC1483" t="s">
        <v>4036</v>
      </c>
      <c r="AD1483" t="s">
        <v>4018</v>
      </c>
      <c r="AE1483" t="s">
        <v>3060</v>
      </c>
      <c r="AF1483" t="s">
        <v>3304</v>
      </c>
      <c r="AG1483" t="s">
        <v>3298</v>
      </c>
      <c r="AH1483" t="s">
        <v>815</v>
      </c>
      <c r="AI1483" t="s">
        <v>3074</v>
      </c>
      <c r="AJ1483" t="s">
        <v>4119</v>
      </c>
      <c r="AK1483" t="s">
        <v>3274</v>
      </c>
      <c r="AL1483" t="s">
        <v>3275</v>
      </c>
      <c r="AM1483" t="s">
        <v>3028</v>
      </c>
      <c r="AN1483" t="s">
        <v>3063</v>
      </c>
    </row>
    <row r="1484" spans="1:40" x14ac:dyDescent="0.25">
      <c r="A1484">
        <v>1078688367</v>
      </c>
      <c r="B1484">
        <v>17363</v>
      </c>
      <c r="C1484" t="s">
        <v>7665</v>
      </c>
      <c r="D1484" t="s">
        <v>4815</v>
      </c>
      <c r="E1484" s="8">
        <v>39490</v>
      </c>
      <c r="F1484" t="s">
        <v>3298</v>
      </c>
      <c r="G1484" t="s">
        <v>4024</v>
      </c>
      <c r="H1484" s="8">
        <v>46037</v>
      </c>
      <c r="I1484" s="8">
        <v>46309</v>
      </c>
      <c r="J1484" t="s">
        <v>3041</v>
      </c>
      <c r="K1484" s="8">
        <v>219512</v>
      </c>
      <c r="M1484">
        <v>220</v>
      </c>
      <c r="N1484">
        <v>100</v>
      </c>
      <c r="O1484" t="s">
        <v>4067</v>
      </c>
      <c r="P1484" t="s">
        <v>4086</v>
      </c>
      <c r="Q1484" t="s">
        <v>4027</v>
      </c>
      <c r="R1484" t="s">
        <v>7666</v>
      </c>
      <c r="S1484" t="s">
        <v>4140</v>
      </c>
      <c r="T1484" t="s">
        <v>3063</v>
      </c>
      <c r="U1484" t="s">
        <v>4114</v>
      </c>
      <c r="V1484" t="s">
        <v>4042</v>
      </c>
      <c r="W1484" t="s">
        <v>4190</v>
      </c>
      <c r="X1484" t="s">
        <v>3303</v>
      </c>
      <c r="Y1484" t="s">
        <v>4115</v>
      </c>
      <c r="Z1484" t="s">
        <v>4116</v>
      </c>
      <c r="AA1484" t="s">
        <v>4117</v>
      </c>
      <c r="AB1484" t="s">
        <v>4118</v>
      </c>
      <c r="AC1484" t="s">
        <v>4036</v>
      </c>
      <c r="AD1484" t="s">
        <v>4018</v>
      </c>
      <c r="AE1484" t="s">
        <v>3060</v>
      </c>
      <c r="AF1484" t="s">
        <v>3304</v>
      </c>
      <c r="AG1484" t="s">
        <v>3298</v>
      </c>
      <c r="AH1484" t="s">
        <v>815</v>
      </c>
      <c r="AI1484" t="s">
        <v>3074</v>
      </c>
      <c r="AJ1484" t="s">
        <v>4119</v>
      </c>
      <c r="AK1484" t="s">
        <v>3274</v>
      </c>
      <c r="AL1484" t="s">
        <v>3275</v>
      </c>
      <c r="AM1484" t="s">
        <v>3028</v>
      </c>
      <c r="AN1484" t="s">
        <v>3063</v>
      </c>
    </row>
    <row r="1485" spans="1:40" x14ac:dyDescent="0.25">
      <c r="A1485">
        <v>1111758067</v>
      </c>
      <c r="B1485">
        <v>17367</v>
      </c>
      <c r="C1485" t="s">
        <v>7675</v>
      </c>
      <c r="D1485" t="s">
        <v>4944</v>
      </c>
      <c r="E1485" s="8">
        <v>45348</v>
      </c>
      <c r="F1485" t="s">
        <v>3298</v>
      </c>
      <c r="G1485" t="s">
        <v>4024</v>
      </c>
      <c r="H1485" s="8">
        <v>46037</v>
      </c>
      <c r="I1485" s="8">
        <v>46309</v>
      </c>
      <c r="J1485" t="s">
        <v>3041</v>
      </c>
      <c r="K1485" s="8">
        <v>219512</v>
      </c>
      <c r="M1485">
        <v>220</v>
      </c>
      <c r="N1485">
        <v>100</v>
      </c>
      <c r="O1485" t="s">
        <v>4067</v>
      </c>
      <c r="P1485" t="s">
        <v>4496</v>
      </c>
      <c r="Q1485" t="s">
        <v>4027</v>
      </c>
      <c r="R1485" t="s">
        <v>7676</v>
      </c>
      <c r="S1485" t="s">
        <v>3956</v>
      </c>
      <c r="T1485" t="s">
        <v>3085</v>
      </c>
      <c r="U1485" t="s">
        <v>4114</v>
      </c>
      <c r="V1485" t="s">
        <v>4575</v>
      </c>
      <c r="W1485" t="s">
        <v>4190</v>
      </c>
      <c r="X1485" t="s">
        <v>4500</v>
      </c>
      <c r="Y1485" t="s">
        <v>4501</v>
      </c>
      <c r="Z1485" t="s">
        <v>3621</v>
      </c>
      <c r="AA1485" t="s">
        <v>4353</v>
      </c>
      <c r="AB1485" t="s">
        <v>4118</v>
      </c>
      <c r="AC1485" t="s">
        <v>4017</v>
      </c>
      <c r="AD1485" t="s">
        <v>4018</v>
      </c>
      <c r="AE1485" t="s">
        <v>3080</v>
      </c>
      <c r="AF1485" t="s">
        <v>3304</v>
      </c>
      <c r="AG1485" t="s">
        <v>3298</v>
      </c>
      <c r="AH1485" t="s">
        <v>815</v>
      </c>
      <c r="AI1485" t="s">
        <v>3295</v>
      </c>
      <c r="AJ1485" t="s">
        <v>3296</v>
      </c>
      <c r="AK1485" t="s">
        <v>3285</v>
      </c>
      <c r="AL1485" t="s">
        <v>3275</v>
      </c>
      <c r="AM1485" t="s">
        <v>3081</v>
      </c>
      <c r="AN1485" t="s">
        <v>3307</v>
      </c>
    </row>
    <row r="1486" spans="1:40" x14ac:dyDescent="0.25">
      <c r="A1486">
        <v>1022981116</v>
      </c>
      <c r="B1486">
        <v>17386</v>
      </c>
      <c r="C1486" t="s">
        <v>7679</v>
      </c>
      <c r="D1486" t="s">
        <v>4004</v>
      </c>
      <c r="E1486" s="8">
        <v>40486</v>
      </c>
      <c r="F1486" t="s">
        <v>3309</v>
      </c>
      <c r="G1486" t="s">
        <v>4024</v>
      </c>
      <c r="H1486" s="8">
        <v>46037</v>
      </c>
      <c r="I1486" s="8">
        <v>46309</v>
      </c>
      <c r="J1486" t="s">
        <v>3041</v>
      </c>
      <c r="K1486" s="8">
        <v>219512</v>
      </c>
      <c r="M1486">
        <v>220</v>
      </c>
      <c r="N1486">
        <v>100</v>
      </c>
      <c r="O1486" t="s">
        <v>4067</v>
      </c>
      <c r="P1486" t="s">
        <v>4026</v>
      </c>
      <c r="Q1486" t="s">
        <v>4046</v>
      </c>
      <c r="R1486" t="s">
        <v>7680</v>
      </c>
      <c r="S1486" t="s">
        <v>4140</v>
      </c>
      <c r="T1486" t="s">
        <v>3063</v>
      </c>
      <c r="U1486" t="s">
        <v>4438</v>
      </c>
      <c r="V1486" t="s">
        <v>4042</v>
      </c>
      <c r="W1486" t="s">
        <v>4190</v>
      </c>
      <c r="X1486" t="s">
        <v>3574</v>
      </c>
      <c r="Y1486" t="s">
        <v>4258</v>
      </c>
      <c r="Z1486" t="s">
        <v>3305</v>
      </c>
      <c r="AA1486" t="s">
        <v>4096</v>
      </c>
      <c r="AB1486" t="s">
        <v>4097</v>
      </c>
      <c r="AC1486" t="s">
        <v>4036</v>
      </c>
      <c r="AD1486" t="s">
        <v>4018</v>
      </c>
      <c r="AE1486" t="s">
        <v>3060</v>
      </c>
      <c r="AF1486" t="s">
        <v>3575</v>
      </c>
      <c r="AG1486" t="s">
        <v>3309</v>
      </c>
      <c r="AH1486" t="s">
        <v>815</v>
      </c>
      <c r="AI1486" t="s">
        <v>3074</v>
      </c>
      <c r="AJ1486" t="s">
        <v>3306</v>
      </c>
      <c r="AK1486" t="s">
        <v>3274</v>
      </c>
      <c r="AL1486" t="s">
        <v>3275</v>
      </c>
      <c r="AM1486" t="s">
        <v>3028</v>
      </c>
      <c r="AN1486" t="s">
        <v>3063</v>
      </c>
    </row>
    <row r="1487" spans="1:40" x14ac:dyDescent="0.25">
      <c r="A1487">
        <v>1110582469</v>
      </c>
      <c r="B1487">
        <v>17387</v>
      </c>
      <c r="C1487" t="s">
        <v>7681</v>
      </c>
      <c r="D1487" t="s">
        <v>3309</v>
      </c>
      <c r="E1487" s="8">
        <v>42149</v>
      </c>
      <c r="F1487" t="s">
        <v>3309</v>
      </c>
      <c r="G1487" t="s">
        <v>4024</v>
      </c>
      <c r="H1487" s="8">
        <v>46037</v>
      </c>
      <c r="I1487" s="8">
        <v>219512</v>
      </c>
      <c r="J1487" t="s">
        <v>3041</v>
      </c>
      <c r="K1487" s="8">
        <v>219512</v>
      </c>
      <c r="M1487">
        <v>220</v>
      </c>
      <c r="N1487">
        <v>100</v>
      </c>
      <c r="O1487" t="s">
        <v>4067</v>
      </c>
      <c r="P1487" t="s">
        <v>4055</v>
      </c>
      <c r="Q1487" t="s">
        <v>4046</v>
      </c>
      <c r="R1487" t="s">
        <v>7682</v>
      </c>
      <c r="S1487" t="s">
        <v>5393</v>
      </c>
      <c r="T1487" t="s">
        <v>3063</v>
      </c>
      <c r="U1487" t="s">
        <v>4438</v>
      </c>
      <c r="V1487" t="s">
        <v>4042</v>
      </c>
      <c r="W1487" t="s">
        <v>4043</v>
      </c>
      <c r="X1487" t="s">
        <v>3574</v>
      </c>
      <c r="Y1487" t="s">
        <v>4258</v>
      </c>
      <c r="Z1487" t="s">
        <v>5394</v>
      </c>
      <c r="AA1487" t="s">
        <v>5395</v>
      </c>
      <c r="AB1487" t="s">
        <v>4097</v>
      </c>
      <c r="AC1487" t="s">
        <v>4036</v>
      </c>
      <c r="AD1487" t="s">
        <v>4018</v>
      </c>
      <c r="AE1487" t="s">
        <v>3060</v>
      </c>
      <c r="AF1487" t="s">
        <v>3575</v>
      </c>
      <c r="AG1487" t="s">
        <v>3309</v>
      </c>
      <c r="AH1487" t="s">
        <v>815</v>
      </c>
      <c r="AI1487" t="s">
        <v>3048</v>
      </c>
      <c r="AJ1487" t="s">
        <v>5396</v>
      </c>
      <c r="AK1487" t="s">
        <v>3274</v>
      </c>
      <c r="AL1487" t="s">
        <v>3275</v>
      </c>
      <c r="AM1487" t="s">
        <v>3028</v>
      </c>
      <c r="AN1487" t="s">
        <v>3063</v>
      </c>
    </row>
    <row r="1488" spans="1:40" x14ac:dyDescent="0.25">
      <c r="A1488">
        <v>79891493</v>
      </c>
      <c r="B1488">
        <v>17388</v>
      </c>
      <c r="C1488" t="s">
        <v>7657</v>
      </c>
      <c r="D1488" t="s">
        <v>4004</v>
      </c>
      <c r="E1488" s="8">
        <v>34852</v>
      </c>
      <c r="F1488" t="s">
        <v>3309</v>
      </c>
      <c r="G1488" t="s">
        <v>4024</v>
      </c>
      <c r="H1488" s="8">
        <v>46037</v>
      </c>
      <c r="I1488" s="8">
        <v>46309</v>
      </c>
      <c r="J1488" t="s">
        <v>3041</v>
      </c>
      <c r="K1488" s="8">
        <v>219512</v>
      </c>
      <c r="M1488">
        <v>220</v>
      </c>
      <c r="N1488">
        <v>100</v>
      </c>
      <c r="O1488" t="s">
        <v>4067</v>
      </c>
      <c r="P1488" t="s">
        <v>4006</v>
      </c>
      <c r="Q1488" t="s">
        <v>4046</v>
      </c>
      <c r="R1488" t="s">
        <v>7658</v>
      </c>
      <c r="S1488" t="s">
        <v>4140</v>
      </c>
      <c r="T1488" t="s">
        <v>4341</v>
      </c>
      <c r="U1488" t="s">
        <v>4438</v>
      </c>
      <c r="V1488" t="s">
        <v>4011</v>
      </c>
      <c r="W1488" t="s">
        <v>4190</v>
      </c>
      <c r="X1488" t="s">
        <v>3629</v>
      </c>
      <c r="Y1488" t="s">
        <v>4144</v>
      </c>
      <c r="Z1488" t="s">
        <v>3293</v>
      </c>
      <c r="AA1488" t="s">
        <v>4082</v>
      </c>
      <c r="AB1488" t="s">
        <v>4083</v>
      </c>
      <c r="AC1488" t="s">
        <v>4036</v>
      </c>
      <c r="AD1488" t="s">
        <v>4018</v>
      </c>
      <c r="AE1488" t="s">
        <v>3317</v>
      </c>
      <c r="AF1488" t="s">
        <v>3093</v>
      </c>
      <c r="AG1488" t="s">
        <v>3292</v>
      </c>
      <c r="AH1488" t="s">
        <v>3294</v>
      </c>
      <c r="AI1488" t="s">
        <v>3295</v>
      </c>
      <c r="AJ1488" t="s">
        <v>3296</v>
      </c>
      <c r="AK1488" t="s">
        <v>3318</v>
      </c>
      <c r="AL1488" t="s">
        <v>3275</v>
      </c>
      <c r="AM1488" t="s">
        <v>3318</v>
      </c>
      <c r="AN1488" t="s">
        <v>3319</v>
      </c>
    </row>
    <row r="1489" spans="1:40" x14ac:dyDescent="0.25">
      <c r="A1489">
        <v>1105461718</v>
      </c>
      <c r="B1489">
        <v>17389</v>
      </c>
      <c r="C1489" t="s">
        <v>7669</v>
      </c>
      <c r="D1489" t="s">
        <v>3309</v>
      </c>
      <c r="E1489" s="8">
        <v>45012</v>
      </c>
      <c r="F1489" t="s">
        <v>3309</v>
      </c>
      <c r="G1489" t="s">
        <v>4024</v>
      </c>
      <c r="H1489" s="8">
        <v>46037</v>
      </c>
      <c r="I1489" s="8">
        <v>46309</v>
      </c>
      <c r="J1489" t="s">
        <v>3041</v>
      </c>
      <c r="K1489" s="8">
        <v>219512</v>
      </c>
      <c r="M1489">
        <v>220</v>
      </c>
      <c r="N1489">
        <v>100</v>
      </c>
      <c r="O1489" t="s">
        <v>4067</v>
      </c>
      <c r="P1489" t="s">
        <v>4055</v>
      </c>
      <c r="Q1489" t="s">
        <v>4027</v>
      </c>
      <c r="R1489" t="s">
        <v>7670</v>
      </c>
      <c r="S1489" t="s">
        <v>4140</v>
      </c>
      <c r="T1489" t="s">
        <v>3063</v>
      </c>
      <c r="U1489" t="s">
        <v>4438</v>
      </c>
      <c r="V1489" t="s">
        <v>4042</v>
      </c>
      <c r="W1489" t="s">
        <v>4190</v>
      </c>
      <c r="X1489" t="s">
        <v>3574</v>
      </c>
      <c r="Y1489" t="s">
        <v>4258</v>
      </c>
      <c r="Z1489" t="s">
        <v>3305</v>
      </c>
      <c r="AA1489" t="s">
        <v>4096</v>
      </c>
      <c r="AB1489" t="s">
        <v>4097</v>
      </c>
      <c r="AC1489" t="s">
        <v>4036</v>
      </c>
      <c r="AD1489" t="s">
        <v>4018</v>
      </c>
      <c r="AE1489" t="s">
        <v>3060</v>
      </c>
      <c r="AF1489" t="s">
        <v>3575</v>
      </c>
      <c r="AG1489" t="s">
        <v>3309</v>
      </c>
      <c r="AH1489" t="s">
        <v>815</v>
      </c>
      <c r="AI1489" t="s">
        <v>3074</v>
      </c>
      <c r="AJ1489" t="s">
        <v>3306</v>
      </c>
      <c r="AK1489" t="s">
        <v>3274</v>
      </c>
      <c r="AL1489" t="s">
        <v>3275</v>
      </c>
      <c r="AM1489" t="s">
        <v>3028</v>
      </c>
      <c r="AN1489" t="s">
        <v>3063</v>
      </c>
    </row>
    <row r="1490" spans="1:40" x14ac:dyDescent="0.25">
      <c r="A1490">
        <v>1110550133</v>
      </c>
      <c r="B1490">
        <v>17390</v>
      </c>
      <c r="C1490" t="s">
        <v>7659</v>
      </c>
      <c r="D1490" t="s">
        <v>3309</v>
      </c>
      <c r="E1490" s="8">
        <v>41143</v>
      </c>
      <c r="F1490" t="s">
        <v>3309</v>
      </c>
      <c r="G1490" t="s">
        <v>4024</v>
      </c>
      <c r="H1490" s="8">
        <v>46037</v>
      </c>
      <c r="I1490" s="8">
        <v>46309</v>
      </c>
      <c r="J1490" t="s">
        <v>3041</v>
      </c>
      <c r="K1490" s="8">
        <v>219512</v>
      </c>
      <c r="M1490">
        <v>220</v>
      </c>
      <c r="N1490">
        <v>100</v>
      </c>
      <c r="O1490" t="s">
        <v>4067</v>
      </c>
      <c r="P1490" t="s">
        <v>4055</v>
      </c>
      <c r="Q1490" t="s">
        <v>4027</v>
      </c>
      <c r="R1490" t="s">
        <v>7660</v>
      </c>
      <c r="S1490" t="s">
        <v>4140</v>
      </c>
      <c r="T1490" t="s">
        <v>3063</v>
      </c>
      <c r="U1490" t="s">
        <v>4438</v>
      </c>
      <c r="V1490" t="s">
        <v>4042</v>
      </c>
      <c r="W1490" t="s">
        <v>4190</v>
      </c>
      <c r="X1490" t="s">
        <v>3574</v>
      </c>
      <c r="Y1490" t="s">
        <v>4258</v>
      </c>
      <c r="Z1490" t="s">
        <v>3305</v>
      </c>
      <c r="AA1490" t="s">
        <v>4096</v>
      </c>
      <c r="AB1490" t="s">
        <v>4097</v>
      </c>
      <c r="AC1490" t="s">
        <v>4036</v>
      </c>
      <c r="AD1490" t="s">
        <v>4018</v>
      </c>
      <c r="AE1490" t="s">
        <v>3060</v>
      </c>
      <c r="AF1490" t="s">
        <v>3575</v>
      </c>
      <c r="AG1490" t="s">
        <v>3309</v>
      </c>
      <c r="AH1490" t="s">
        <v>815</v>
      </c>
      <c r="AI1490" t="s">
        <v>3074</v>
      </c>
      <c r="AJ1490" t="s">
        <v>3306</v>
      </c>
      <c r="AK1490" t="s">
        <v>3274</v>
      </c>
      <c r="AL1490" t="s">
        <v>3275</v>
      </c>
      <c r="AM1490" t="s">
        <v>3028</v>
      </c>
      <c r="AN1490" t="s">
        <v>3063</v>
      </c>
    </row>
    <row r="1491" spans="1:40" x14ac:dyDescent="0.25">
      <c r="A1491">
        <v>1012324285</v>
      </c>
      <c r="B1491">
        <v>17265</v>
      </c>
      <c r="C1491" t="s">
        <v>7690</v>
      </c>
      <c r="D1491" t="s">
        <v>4004</v>
      </c>
      <c r="E1491" s="8">
        <v>44796</v>
      </c>
      <c r="F1491" t="s">
        <v>4004</v>
      </c>
      <c r="G1491" t="s">
        <v>4024</v>
      </c>
      <c r="H1491" s="8">
        <v>46038</v>
      </c>
      <c r="I1491" s="8">
        <v>219512</v>
      </c>
      <c r="J1491" t="s">
        <v>3041</v>
      </c>
      <c r="K1491" s="8">
        <v>219512</v>
      </c>
      <c r="M1491">
        <v>220</v>
      </c>
      <c r="N1491">
        <v>100</v>
      </c>
      <c r="O1491" t="s">
        <v>4067</v>
      </c>
      <c r="P1491" t="s">
        <v>4055</v>
      </c>
      <c r="Q1491" t="s">
        <v>4027</v>
      </c>
      <c r="R1491" t="s">
        <v>7691</v>
      </c>
      <c r="S1491" t="s">
        <v>7692</v>
      </c>
      <c r="T1491" t="s">
        <v>3085</v>
      </c>
      <c r="U1491" t="s">
        <v>4063</v>
      </c>
      <c r="V1491" t="s">
        <v>4011</v>
      </c>
      <c r="W1491" t="s">
        <v>4043</v>
      </c>
      <c r="X1491" t="s">
        <v>4032</v>
      </c>
      <c r="Y1491" t="s">
        <v>4033</v>
      </c>
      <c r="Z1491" t="s">
        <v>4064</v>
      </c>
      <c r="AA1491" t="s">
        <v>4065</v>
      </c>
      <c r="AB1491" t="s">
        <v>4110</v>
      </c>
      <c r="AC1491" t="s">
        <v>4017</v>
      </c>
      <c r="AD1491" t="s">
        <v>4018</v>
      </c>
      <c r="AE1491" t="s">
        <v>3060</v>
      </c>
      <c r="AF1491" t="s">
        <v>3282</v>
      </c>
      <c r="AG1491" t="s">
        <v>3258</v>
      </c>
      <c r="AH1491" t="s">
        <v>2500</v>
      </c>
      <c r="AI1491" t="s">
        <v>249</v>
      </c>
      <c r="AJ1491" t="s">
        <v>249</v>
      </c>
      <c r="AK1491" t="s">
        <v>3274</v>
      </c>
      <c r="AL1491" t="s">
        <v>3275</v>
      </c>
      <c r="AM1491" t="s">
        <v>3028</v>
      </c>
      <c r="AN1491" t="s">
        <v>3307</v>
      </c>
    </row>
    <row r="1492" spans="1:40" x14ac:dyDescent="0.25">
      <c r="A1492">
        <v>1022326174</v>
      </c>
      <c r="B1492">
        <v>17285</v>
      </c>
      <c r="C1492" t="s">
        <v>7687</v>
      </c>
      <c r="D1492" t="s">
        <v>7688</v>
      </c>
      <c r="E1492" s="8">
        <v>44795</v>
      </c>
      <c r="F1492" t="s">
        <v>4004</v>
      </c>
      <c r="G1492" t="s">
        <v>4024</v>
      </c>
      <c r="H1492" s="8">
        <v>46038</v>
      </c>
      <c r="I1492" s="8">
        <v>219512</v>
      </c>
      <c r="J1492" t="s">
        <v>3041</v>
      </c>
      <c r="K1492" s="8">
        <v>219512</v>
      </c>
      <c r="M1492">
        <v>220</v>
      </c>
      <c r="N1492">
        <v>100</v>
      </c>
      <c r="O1492" t="s">
        <v>4067</v>
      </c>
      <c r="P1492" t="s">
        <v>4400</v>
      </c>
      <c r="Q1492" t="s">
        <v>4027</v>
      </c>
      <c r="R1492" t="s">
        <v>7689</v>
      </c>
      <c r="S1492" t="s">
        <v>4140</v>
      </c>
      <c r="T1492" t="s">
        <v>3063</v>
      </c>
      <c r="U1492" t="s">
        <v>4063</v>
      </c>
      <c r="V1492" t="s">
        <v>4042</v>
      </c>
      <c r="W1492" t="s">
        <v>4043</v>
      </c>
      <c r="X1492" t="s">
        <v>4032</v>
      </c>
      <c r="Y1492" t="s">
        <v>4033</v>
      </c>
      <c r="Z1492" t="s">
        <v>4057</v>
      </c>
      <c r="AA1492" t="s">
        <v>4058</v>
      </c>
      <c r="AB1492" t="s">
        <v>4059</v>
      </c>
      <c r="AC1492" t="s">
        <v>4036</v>
      </c>
      <c r="AD1492" t="s">
        <v>4018</v>
      </c>
      <c r="AE1492" t="s">
        <v>3060</v>
      </c>
      <c r="AF1492" t="s">
        <v>3282</v>
      </c>
      <c r="AG1492" t="s">
        <v>3258</v>
      </c>
      <c r="AH1492" t="s">
        <v>4060</v>
      </c>
      <c r="AI1492" t="s">
        <v>3074</v>
      </c>
      <c r="AJ1492" t="s">
        <v>3306</v>
      </c>
      <c r="AK1492" t="s">
        <v>3274</v>
      </c>
      <c r="AL1492" t="s">
        <v>3275</v>
      </c>
      <c r="AM1492" t="s">
        <v>3028</v>
      </c>
      <c r="AN1492" t="s">
        <v>3063</v>
      </c>
    </row>
    <row r="1493" spans="1:40" x14ac:dyDescent="0.25">
      <c r="A1493">
        <v>16861525</v>
      </c>
      <c r="B1493">
        <v>17369</v>
      </c>
      <c r="C1493" t="s">
        <v>7693</v>
      </c>
      <c r="D1493" t="s">
        <v>5966</v>
      </c>
      <c r="E1493" s="8">
        <v>34071</v>
      </c>
      <c r="F1493" t="s">
        <v>3298</v>
      </c>
      <c r="G1493" t="s">
        <v>4024</v>
      </c>
      <c r="H1493" s="8">
        <v>46038</v>
      </c>
      <c r="I1493" s="8">
        <v>46310</v>
      </c>
      <c r="J1493" t="s">
        <v>3041</v>
      </c>
      <c r="K1493" s="8">
        <v>219512</v>
      </c>
      <c r="M1493">
        <v>220</v>
      </c>
      <c r="N1493">
        <v>100</v>
      </c>
      <c r="O1493" t="s">
        <v>4067</v>
      </c>
      <c r="P1493" t="s">
        <v>4055</v>
      </c>
      <c r="Q1493" t="s">
        <v>4007</v>
      </c>
      <c r="R1493" t="s">
        <v>7694</v>
      </c>
      <c r="S1493" t="s">
        <v>4170</v>
      </c>
      <c r="T1493" t="s">
        <v>3063</v>
      </c>
      <c r="U1493" t="s">
        <v>4114</v>
      </c>
      <c r="V1493" t="s">
        <v>4042</v>
      </c>
      <c r="W1493" t="s">
        <v>4190</v>
      </c>
      <c r="X1493" t="s">
        <v>3303</v>
      </c>
      <c r="Y1493" t="s">
        <v>4115</v>
      </c>
      <c r="Z1493" t="s">
        <v>4506</v>
      </c>
      <c r="AA1493" t="s">
        <v>4507</v>
      </c>
      <c r="AB1493" t="s">
        <v>4118</v>
      </c>
      <c r="AC1493" t="s">
        <v>4036</v>
      </c>
      <c r="AD1493" t="s">
        <v>4018</v>
      </c>
      <c r="AE1493" t="s">
        <v>3060</v>
      </c>
      <c r="AF1493" t="s">
        <v>3304</v>
      </c>
      <c r="AG1493" t="s">
        <v>3298</v>
      </c>
      <c r="AH1493" t="s">
        <v>815</v>
      </c>
      <c r="AI1493" t="s">
        <v>3074</v>
      </c>
      <c r="AJ1493" t="s">
        <v>4508</v>
      </c>
      <c r="AK1493" t="s">
        <v>3274</v>
      </c>
      <c r="AL1493" t="s">
        <v>3275</v>
      </c>
      <c r="AM1493" t="s">
        <v>3028</v>
      </c>
      <c r="AN1493" t="s">
        <v>3063</v>
      </c>
    </row>
    <row r="1494" spans="1:40" x14ac:dyDescent="0.25">
      <c r="A1494">
        <v>1110288602</v>
      </c>
      <c r="B1494">
        <v>17432</v>
      </c>
      <c r="C1494" t="s">
        <v>7695</v>
      </c>
      <c r="D1494" t="s">
        <v>3449</v>
      </c>
      <c r="E1494" s="8">
        <v>45124</v>
      </c>
      <c r="F1494" t="s">
        <v>3449</v>
      </c>
      <c r="G1494" t="s">
        <v>4024</v>
      </c>
      <c r="H1494" s="8">
        <v>46038</v>
      </c>
      <c r="I1494" s="8">
        <v>46310</v>
      </c>
      <c r="J1494" t="s">
        <v>3041</v>
      </c>
      <c r="K1494" s="8">
        <v>219512</v>
      </c>
      <c r="M1494">
        <v>220</v>
      </c>
      <c r="N1494">
        <v>100</v>
      </c>
      <c r="O1494" t="s">
        <v>4067</v>
      </c>
      <c r="P1494" t="s">
        <v>4496</v>
      </c>
      <c r="Q1494" t="s">
        <v>4027</v>
      </c>
      <c r="R1494" t="s">
        <v>7696</v>
      </c>
      <c r="S1494" t="s">
        <v>4109</v>
      </c>
      <c r="T1494" t="s">
        <v>3063</v>
      </c>
      <c r="U1494" t="s">
        <v>4114</v>
      </c>
      <c r="V1494" t="s">
        <v>4042</v>
      </c>
      <c r="W1494" t="s">
        <v>4190</v>
      </c>
      <c r="X1494" t="s">
        <v>4524</v>
      </c>
      <c r="Y1494" t="s">
        <v>4525</v>
      </c>
      <c r="Z1494" t="s">
        <v>2796</v>
      </c>
      <c r="AA1494" t="s">
        <v>4251</v>
      </c>
      <c r="AB1494" t="s">
        <v>4118</v>
      </c>
      <c r="AC1494" t="s">
        <v>4036</v>
      </c>
      <c r="AD1494" t="s">
        <v>4018</v>
      </c>
      <c r="AE1494" t="s">
        <v>3060</v>
      </c>
      <c r="AF1494" t="s">
        <v>3304</v>
      </c>
      <c r="AG1494" t="s">
        <v>3449</v>
      </c>
      <c r="AH1494" t="s">
        <v>815</v>
      </c>
      <c r="AI1494" t="s">
        <v>3074</v>
      </c>
      <c r="AJ1494" t="s">
        <v>3073</v>
      </c>
      <c r="AK1494" t="s">
        <v>3274</v>
      </c>
      <c r="AL1494" t="s">
        <v>3275</v>
      </c>
      <c r="AM1494" t="s">
        <v>3028</v>
      </c>
      <c r="AN1494" t="s">
        <v>3063</v>
      </c>
    </row>
    <row r="1495" spans="1:40" x14ac:dyDescent="0.25">
      <c r="A1495">
        <v>1125679856</v>
      </c>
      <c r="B1495">
        <v>17433</v>
      </c>
      <c r="C1495" t="s">
        <v>7685</v>
      </c>
      <c r="D1495" t="s">
        <v>4004</v>
      </c>
      <c r="E1495" s="8">
        <v>43670</v>
      </c>
      <c r="F1495" t="s">
        <v>3440</v>
      </c>
      <c r="G1495" t="s">
        <v>4024</v>
      </c>
      <c r="H1495" s="8">
        <v>46038</v>
      </c>
      <c r="I1495" s="8">
        <v>46310</v>
      </c>
      <c r="J1495" t="s">
        <v>3041</v>
      </c>
      <c r="K1495" s="8">
        <v>219512</v>
      </c>
      <c r="M1495">
        <v>220</v>
      </c>
      <c r="N1495">
        <v>100</v>
      </c>
      <c r="O1495" t="s">
        <v>4067</v>
      </c>
      <c r="P1495" t="s">
        <v>4177</v>
      </c>
      <c r="Q1495" t="s">
        <v>4027</v>
      </c>
      <c r="R1495" t="s">
        <v>7686</v>
      </c>
      <c r="S1495" t="s">
        <v>4140</v>
      </c>
      <c r="T1495" t="s">
        <v>4341</v>
      </c>
      <c r="U1495" t="s">
        <v>4114</v>
      </c>
      <c r="V1495" t="s">
        <v>4011</v>
      </c>
      <c r="W1495" t="s">
        <v>4190</v>
      </c>
      <c r="X1495" t="s">
        <v>3316</v>
      </c>
      <c r="Y1495" t="s">
        <v>4711</v>
      </c>
      <c r="Z1495" t="s">
        <v>3293</v>
      </c>
      <c r="AA1495" t="s">
        <v>4082</v>
      </c>
      <c r="AB1495" t="s">
        <v>4083</v>
      </c>
      <c r="AC1495" t="s">
        <v>4036</v>
      </c>
      <c r="AD1495" t="s">
        <v>4018</v>
      </c>
      <c r="AE1495" t="s">
        <v>3317</v>
      </c>
      <c r="AF1495" t="s">
        <v>3304</v>
      </c>
      <c r="AG1495" t="s">
        <v>3298</v>
      </c>
      <c r="AH1495" t="s">
        <v>3294</v>
      </c>
      <c r="AI1495" t="s">
        <v>3295</v>
      </c>
      <c r="AJ1495" t="s">
        <v>3296</v>
      </c>
      <c r="AK1495" t="s">
        <v>3318</v>
      </c>
      <c r="AL1495" t="s">
        <v>3275</v>
      </c>
      <c r="AM1495" t="s">
        <v>3318</v>
      </c>
      <c r="AN1495" t="s">
        <v>3319</v>
      </c>
    </row>
    <row r="1496" spans="1:40" x14ac:dyDescent="0.25">
      <c r="A1496">
        <v>1000858135</v>
      </c>
      <c r="B1496">
        <v>17399</v>
      </c>
      <c r="C1496" t="s">
        <v>7698</v>
      </c>
      <c r="D1496" t="s">
        <v>4004</v>
      </c>
      <c r="E1496" s="8">
        <v>44308</v>
      </c>
      <c r="F1496" t="s">
        <v>4004</v>
      </c>
      <c r="G1496" t="s">
        <v>4024</v>
      </c>
      <c r="H1496" s="8">
        <v>46041</v>
      </c>
      <c r="I1496" s="8">
        <v>219512</v>
      </c>
      <c r="J1496" t="s">
        <v>3041</v>
      </c>
      <c r="K1496" s="8">
        <v>219512</v>
      </c>
      <c r="M1496">
        <v>220</v>
      </c>
      <c r="N1496">
        <v>100</v>
      </c>
      <c r="O1496" t="s">
        <v>4067</v>
      </c>
      <c r="P1496" t="s">
        <v>4055</v>
      </c>
      <c r="Q1496" t="s">
        <v>4027</v>
      </c>
      <c r="R1496" t="s">
        <v>7699</v>
      </c>
      <c r="S1496" t="s">
        <v>4140</v>
      </c>
      <c r="T1496" t="s">
        <v>4341</v>
      </c>
      <c r="U1496" t="s">
        <v>4063</v>
      </c>
      <c r="V1496" t="s">
        <v>4011</v>
      </c>
      <c r="W1496" t="s">
        <v>4043</v>
      </c>
      <c r="X1496" t="s">
        <v>4090</v>
      </c>
      <c r="Y1496" t="s">
        <v>4091</v>
      </c>
      <c r="Z1496" t="s">
        <v>3293</v>
      </c>
      <c r="AA1496" t="s">
        <v>4082</v>
      </c>
      <c r="AB1496" t="s">
        <v>4083</v>
      </c>
      <c r="AC1496" t="s">
        <v>4036</v>
      </c>
      <c r="AD1496" t="s">
        <v>4018</v>
      </c>
      <c r="AE1496" t="s">
        <v>3317</v>
      </c>
      <c r="AF1496" t="s">
        <v>3282</v>
      </c>
      <c r="AG1496" t="s">
        <v>3258</v>
      </c>
      <c r="AH1496" t="s">
        <v>3294</v>
      </c>
      <c r="AI1496" t="s">
        <v>3295</v>
      </c>
      <c r="AJ1496" t="s">
        <v>3296</v>
      </c>
      <c r="AK1496" t="s">
        <v>3318</v>
      </c>
      <c r="AL1496" t="s">
        <v>3275</v>
      </c>
      <c r="AM1496" t="s">
        <v>3318</v>
      </c>
      <c r="AN1496" t="s">
        <v>3319</v>
      </c>
    </row>
    <row r="1497" spans="1:40" x14ac:dyDescent="0.25">
      <c r="A1497">
        <v>16514708</v>
      </c>
      <c r="B1497">
        <v>17434</v>
      </c>
      <c r="C1497" t="s">
        <v>7700</v>
      </c>
      <c r="D1497" t="s">
        <v>4944</v>
      </c>
      <c r="E1497" s="8">
        <v>35005</v>
      </c>
      <c r="F1497" t="s">
        <v>3298</v>
      </c>
      <c r="G1497" t="s">
        <v>4024</v>
      </c>
      <c r="H1497" s="8">
        <v>46041</v>
      </c>
      <c r="I1497" s="8">
        <v>219512</v>
      </c>
      <c r="J1497" t="s">
        <v>3041</v>
      </c>
      <c r="K1497" s="8">
        <v>219512</v>
      </c>
      <c r="M1497">
        <v>220</v>
      </c>
      <c r="N1497">
        <v>100</v>
      </c>
      <c r="O1497" t="s">
        <v>4067</v>
      </c>
      <c r="P1497" t="s">
        <v>4142</v>
      </c>
      <c r="Q1497" t="s">
        <v>4007</v>
      </c>
      <c r="R1497" t="s">
        <v>7701</v>
      </c>
      <c r="S1497" t="s">
        <v>5176</v>
      </c>
      <c r="T1497" t="s">
        <v>3059</v>
      </c>
      <c r="U1497" t="s">
        <v>4114</v>
      </c>
      <c r="V1497" t="s">
        <v>4356</v>
      </c>
      <c r="W1497" t="s">
        <v>4043</v>
      </c>
      <c r="X1497" t="s">
        <v>3270</v>
      </c>
      <c r="Y1497" t="s">
        <v>4238</v>
      </c>
      <c r="Z1497" t="s">
        <v>3272</v>
      </c>
      <c r="AA1497" t="s">
        <v>4348</v>
      </c>
      <c r="AB1497" t="s">
        <v>4322</v>
      </c>
      <c r="AC1497" t="s">
        <v>4036</v>
      </c>
      <c r="AD1497" t="s">
        <v>4018</v>
      </c>
      <c r="AE1497" t="s">
        <v>3060</v>
      </c>
      <c r="AF1497" t="s">
        <v>3271</v>
      </c>
      <c r="AG1497" t="s">
        <v>3265</v>
      </c>
      <c r="AH1497" t="s">
        <v>797</v>
      </c>
      <c r="AI1497" t="s">
        <v>3048</v>
      </c>
      <c r="AJ1497" t="s">
        <v>3273</v>
      </c>
      <c r="AK1497" t="s">
        <v>3274</v>
      </c>
      <c r="AL1497" t="s">
        <v>3275</v>
      </c>
      <c r="AM1497" t="s">
        <v>3028</v>
      </c>
      <c r="AN1497" t="s">
        <v>3063</v>
      </c>
    </row>
    <row r="1498" spans="1:40" x14ac:dyDescent="0.25">
      <c r="A1498">
        <v>1026300331</v>
      </c>
      <c r="B1498">
        <v>17407</v>
      </c>
      <c r="C1498" t="s">
        <v>7707</v>
      </c>
      <c r="D1498" t="s">
        <v>4004</v>
      </c>
      <c r="E1498" s="8">
        <v>42331</v>
      </c>
      <c r="F1498" t="s">
        <v>4004</v>
      </c>
      <c r="G1498" t="s">
        <v>4024</v>
      </c>
      <c r="H1498" s="8">
        <v>46042</v>
      </c>
      <c r="I1498" s="8">
        <v>219512</v>
      </c>
      <c r="J1498" t="s">
        <v>3041</v>
      </c>
      <c r="K1498" s="8">
        <v>219512</v>
      </c>
      <c r="M1498">
        <v>220</v>
      </c>
      <c r="N1498">
        <v>100</v>
      </c>
      <c r="O1498" t="s">
        <v>4067</v>
      </c>
      <c r="P1498" t="s">
        <v>4055</v>
      </c>
      <c r="Q1498" t="s">
        <v>4027</v>
      </c>
      <c r="R1498" t="s">
        <v>7708</v>
      </c>
      <c r="S1498" t="s">
        <v>4140</v>
      </c>
      <c r="T1498" t="s">
        <v>3063</v>
      </c>
      <c r="U1498" t="s">
        <v>4063</v>
      </c>
      <c r="V1498" t="s">
        <v>4042</v>
      </c>
      <c r="W1498" t="s">
        <v>4043</v>
      </c>
      <c r="X1498" t="s">
        <v>4032</v>
      </c>
      <c r="Y1498" t="s">
        <v>4033</v>
      </c>
      <c r="Z1498" t="s">
        <v>3958</v>
      </c>
      <c r="AA1498" t="s">
        <v>4034</v>
      </c>
      <c r="AB1498" t="s">
        <v>4044</v>
      </c>
      <c r="AC1498" t="s">
        <v>4036</v>
      </c>
      <c r="AD1498" t="s">
        <v>4018</v>
      </c>
      <c r="AE1498" t="s">
        <v>3060</v>
      </c>
      <c r="AF1498" t="s">
        <v>3282</v>
      </c>
      <c r="AG1498" t="s">
        <v>3258</v>
      </c>
      <c r="AH1498" t="s">
        <v>2500</v>
      </c>
      <c r="AI1498" t="s">
        <v>3074</v>
      </c>
      <c r="AJ1498" t="s">
        <v>3959</v>
      </c>
      <c r="AK1498" t="s">
        <v>3274</v>
      </c>
      <c r="AL1498" t="s">
        <v>3275</v>
      </c>
      <c r="AM1498" t="s">
        <v>3028</v>
      </c>
      <c r="AN1498" t="s">
        <v>3063</v>
      </c>
    </row>
    <row r="1499" spans="1:40" x14ac:dyDescent="0.25">
      <c r="A1499">
        <v>1062317026</v>
      </c>
      <c r="B1499">
        <v>17415</v>
      </c>
      <c r="C1499" t="s">
        <v>7713</v>
      </c>
      <c r="D1499" t="s">
        <v>6669</v>
      </c>
      <c r="E1499" s="8">
        <v>41359</v>
      </c>
      <c r="F1499" t="s">
        <v>3298</v>
      </c>
      <c r="G1499" t="s">
        <v>4024</v>
      </c>
      <c r="H1499" s="8">
        <v>46042</v>
      </c>
      <c r="I1499" s="8">
        <v>46314</v>
      </c>
      <c r="J1499" t="s">
        <v>3041</v>
      </c>
      <c r="K1499" s="8">
        <v>219512</v>
      </c>
      <c r="M1499">
        <v>220</v>
      </c>
      <c r="N1499">
        <v>100</v>
      </c>
      <c r="O1499" t="s">
        <v>4067</v>
      </c>
      <c r="P1499" t="s">
        <v>4006</v>
      </c>
      <c r="Q1499" t="s">
        <v>4027</v>
      </c>
      <c r="R1499" t="s">
        <v>7714</v>
      </c>
      <c r="S1499" t="s">
        <v>4140</v>
      </c>
      <c r="T1499" t="s">
        <v>3063</v>
      </c>
      <c r="U1499" t="s">
        <v>4114</v>
      </c>
      <c r="V1499" t="s">
        <v>4042</v>
      </c>
      <c r="W1499" t="s">
        <v>4190</v>
      </c>
      <c r="X1499" t="s">
        <v>3303</v>
      </c>
      <c r="Y1499" t="s">
        <v>4115</v>
      </c>
      <c r="Z1499" t="s">
        <v>4116</v>
      </c>
      <c r="AA1499" t="s">
        <v>4117</v>
      </c>
      <c r="AB1499" t="s">
        <v>4118</v>
      </c>
      <c r="AC1499" t="s">
        <v>4036</v>
      </c>
      <c r="AD1499" t="s">
        <v>4018</v>
      </c>
      <c r="AE1499" t="s">
        <v>3060</v>
      </c>
      <c r="AF1499" t="s">
        <v>3304</v>
      </c>
      <c r="AG1499" t="s">
        <v>3298</v>
      </c>
      <c r="AH1499" t="s">
        <v>815</v>
      </c>
      <c r="AI1499" t="s">
        <v>3074</v>
      </c>
      <c r="AJ1499" t="s">
        <v>4119</v>
      </c>
      <c r="AK1499" t="s">
        <v>3274</v>
      </c>
      <c r="AL1499" t="s">
        <v>3275</v>
      </c>
      <c r="AM1499" t="s">
        <v>3028</v>
      </c>
      <c r="AN1499" t="s">
        <v>3063</v>
      </c>
    </row>
    <row r="1500" spans="1:40" x14ac:dyDescent="0.25">
      <c r="A1500">
        <v>1143987457</v>
      </c>
      <c r="B1500">
        <v>17417</v>
      </c>
      <c r="C1500" t="s">
        <v>7704</v>
      </c>
      <c r="D1500" t="s">
        <v>7705</v>
      </c>
      <c r="E1500" s="8">
        <v>42129</v>
      </c>
      <c r="F1500" t="s">
        <v>3298</v>
      </c>
      <c r="G1500" t="s">
        <v>4024</v>
      </c>
      <c r="H1500" s="8">
        <v>46042</v>
      </c>
      <c r="I1500" s="8">
        <v>46314</v>
      </c>
      <c r="J1500" t="s">
        <v>3041</v>
      </c>
      <c r="K1500" s="8">
        <v>219512</v>
      </c>
      <c r="M1500">
        <v>220</v>
      </c>
      <c r="N1500">
        <v>100</v>
      </c>
      <c r="O1500" t="s">
        <v>4067</v>
      </c>
      <c r="P1500" t="s">
        <v>4496</v>
      </c>
      <c r="Q1500" t="s">
        <v>4027</v>
      </c>
      <c r="R1500" t="s">
        <v>7706</v>
      </c>
      <c r="S1500" t="s">
        <v>4140</v>
      </c>
      <c r="T1500" t="s">
        <v>3063</v>
      </c>
      <c r="U1500" t="s">
        <v>4114</v>
      </c>
      <c r="V1500" t="s">
        <v>4042</v>
      </c>
      <c r="W1500" t="s">
        <v>4190</v>
      </c>
      <c r="X1500" t="s">
        <v>3303</v>
      </c>
      <c r="Y1500" t="s">
        <v>4115</v>
      </c>
      <c r="Z1500" t="s">
        <v>3305</v>
      </c>
      <c r="AA1500" t="s">
        <v>4096</v>
      </c>
      <c r="AB1500" t="s">
        <v>4118</v>
      </c>
      <c r="AC1500" t="s">
        <v>4036</v>
      </c>
      <c r="AD1500" t="s">
        <v>4018</v>
      </c>
      <c r="AE1500" t="s">
        <v>3060</v>
      </c>
      <c r="AF1500" t="s">
        <v>3304</v>
      </c>
      <c r="AG1500" t="s">
        <v>3298</v>
      </c>
      <c r="AH1500" t="s">
        <v>815</v>
      </c>
      <c r="AI1500" t="s">
        <v>3074</v>
      </c>
      <c r="AJ1500" t="s">
        <v>3306</v>
      </c>
      <c r="AK1500" t="s">
        <v>3274</v>
      </c>
      <c r="AL1500" t="s">
        <v>3275</v>
      </c>
      <c r="AM1500" t="s">
        <v>3028</v>
      </c>
      <c r="AN1500" t="s">
        <v>3063</v>
      </c>
    </row>
    <row r="1501" spans="1:40" x14ac:dyDescent="0.25">
      <c r="A1501">
        <v>1002918852</v>
      </c>
      <c r="B1501">
        <v>17418</v>
      </c>
      <c r="C1501" t="s">
        <v>7719</v>
      </c>
      <c r="D1501" t="s">
        <v>7720</v>
      </c>
      <c r="E1501" s="8">
        <v>43137</v>
      </c>
      <c r="F1501" t="s">
        <v>3298</v>
      </c>
      <c r="G1501" t="s">
        <v>4024</v>
      </c>
      <c r="H1501" s="8">
        <v>46042</v>
      </c>
      <c r="I1501" s="8">
        <v>46314</v>
      </c>
      <c r="J1501" t="s">
        <v>3041</v>
      </c>
      <c r="K1501" s="8">
        <v>219512</v>
      </c>
      <c r="M1501">
        <v>220</v>
      </c>
      <c r="N1501">
        <v>100</v>
      </c>
      <c r="O1501" t="s">
        <v>4067</v>
      </c>
      <c r="P1501" t="s">
        <v>4177</v>
      </c>
      <c r="Q1501" t="s">
        <v>4027</v>
      </c>
      <c r="R1501" t="s">
        <v>7721</v>
      </c>
      <c r="S1501" t="s">
        <v>4140</v>
      </c>
      <c r="T1501" t="s">
        <v>3063</v>
      </c>
      <c r="U1501" t="s">
        <v>4114</v>
      </c>
      <c r="V1501" t="s">
        <v>4042</v>
      </c>
      <c r="W1501" t="s">
        <v>4190</v>
      </c>
      <c r="X1501" t="s">
        <v>3303</v>
      </c>
      <c r="Y1501" t="s">
        <v>4115</v>
      </c>
      <c r="Z1501" t="s">
        <v>3305</v>
      </c>
      <c r="AA1501" t="s">
        <v>4096</v>
      </c>
      <c r="AB1501" t="s">
        <v>4118</v>
      </c>
      <c r="AC1501" t="s">
        <v>4036</v>
      </c>
      <c r="AD1501" t="s">
        <v>4018</v>
      </c>
      <c r="AE1501" t="s">
        <v>3060</v>
      </c>
      <c r="AF1501" t="s">
        <v>3304</v>
      </c>
      <c r="AG1501" t="s">
        <v>3298</v>
      </c>
      <c r="AH1501" t="s">
        <v>815</v>
      </c>
      <c r="AI1501" t="s">
        <v>3074</v>
      </c>
      <c r="AJ1501" t="s">
        <v>3306</v>
      </c>
      <c r="AK1501" t="s">
        <v>3274</v>
      </c>
      <c r="AL1501" t="s">
        <v>3275</v>
      </c>
      <c r="AM1501" t="s">
        <v>3028</v>
      </c>
      <c r="AN1501" t="s">
        <v>3063</v>
      </c>
    </row>
    <row r="1502" spans="1:40" x14ac:dyDescent="0.25">
      <c r="A1502">
        <v>1006117266</v>
      </c>
      <c r="B1502">
        <v>17436</v>
      </c>
      <c r="C1502" t="s">
        <v>7717</v>
      </c>
      <c r="D1502" t="s">
        <v>3309</v>
      </c>
      <c r="E1502" s="8">
        <v>43560</v>
      </c>
      <c r="F1502" t="s">
        <v>3309</v>
      </c>
      <c r="G1502" t="s">
        <v>4024</v>
      </c>
      <c r="H1502" s="8">
        <v>46042</v>
      </c>
      <c r="I1502" s="8">
        <v>219512</v>
      </c>
      <c r="J1502" t="s">
        <v>3041</v>
      </c>
      <c r="K1502" s="8">
        <v>219512</v>
      </c>
      <c r="M1502">
        <v>220</v>
      </c>
      <c r="N1502">
        <v>100</v>
      </c>
      <c r="O1502" t="s">
        <v>4067</v>
      </c>
      <c r="P1502" t="s">
        <v>4055</v>
      </c>
      <c r="Q1502" t="s">
        <v>4027</v>
      </c>
      <c r="R1502" t="s">
        <v>7718</v>
      </c>
      <c r="S1502" t="s">
        <v>4140</v>
      </c>
      <c r="T1502" t="s">
        <v>3059</v>
      </c>
      <c r="U1502" t="s">
        <v>4438</v>
      </c>
      <c r="V1502" t="s">
        <v>4031</v>
      </c>
      <c r="W1502" t="s">
        <v>4043</v>
      </c>
      <c r="X1502" t="s">
        <v>5013</v>
      </c>
      <c r="Y1502" t="s">
        <v>5014</v>
      </c>
      <c r="Z1502" t="s">
        <v>3283</v>
      </c>
      <c r="AA1502" t="s">
        <v>4357</v>
      </c>
      <c r="AB1502" t="s">
        <v>4303</v>
      </c>
      <c r="AC1502" t="s">
        <v>4036</v>
      </c>
      <c r="AD1502" t="s">
        <v>4018</v>
      </c>
      <c r="AE1502" t="s">
        <v>3060</v>
      </c>
      <c r="AF1502" t="s">
        <v>4934</v>
      </c>
      <c r="AG1502" t="s">
        <v>3298</v>
      </c>
      <c r="AH1502" t="s">
        <v>1220</v>
      </c>
      <c r="AI1502" t="s">
        <v>3074</v>
      </c>
      <c r="AJ1502" t="s">
        <v>3284</v>
      </c>
      <c r="AK1502" t="s">
        <v>3274</v>
      </c>
      <c r="AL1502" t="s">
        <v>3275</v>
      </c>
      <c r="AM1502" t="s">
        <v>3028</v>
      </c>
      <c r="AN1502" t="s">
        <v>3063</v>
      </c>
    </row>
    <row r="1503" spans="1:40" x14ac:dyDescent="0.25">
      <c r="A1503">
        <v>10026438</v>
      </c>
      <c r="B1503">
        <v>17437</v>
      </c>
      <c r="C1503" t="s">
        <v>7709</v>
      </c>
      <c r="D1503" t="s">
        <v>3526</v>
      </c>
      <c r="E1503" s="8">
        <v>34372</v>
      </c>
      <c r="F1503" t="s">
        <v>3526</v>
      </c>
      <c r="G1503" t="s">
        <v>4024</v>
      </c>
      <c r="H1503" s="8">
        <v>46042</v>
      </c>
      <c r="I1503" s="8">
        <v>219512</v>
      </c>
      <c r="J1503" t="s">
        <v>3041</v>
      </c>
      <c r="K1503" s="8">
        <v>219512</v>
      </c>
      <c r="M1503">
        <v>220</v>
      </c>
      <c r="N1503">
        <v>100</v>
      </c>
      <c r="O1503" t="s">
        <v>4067</v>
      </c>
      <c r="P1503" t="s">
        <v>4055</v>
      </c>
      <c r="Q1503" t="s">
        <v>4007</v>
      </c>
      <c r="R1503" t="s">
        <v>7710</v>
      </c>
      <c r="S1503" t="s">
        <v>4029</v>
      </c>
      <c r="T1503" t="s">
        <v>3059</v>
      </c>
      <c r="U1503" t="s">
        <v>5102</v>
      </c>
      <c r="V1503" t="s">
        <v>4031</v>
      </c>
      <c r="W1503" t="s">
        <v>4043</v>
      </c>
      <c r="X1503" t="s">
        <v>5013</v>
      </c>
      <c r="Y1503" t="s">
        <v>5014</v>
      </c>
      <c r="Z1503" t="s">
        <v>3283</v>
      </c>
      <c r="AA1503" t="s">
        <v>4357</v>
      </c>
      <c r="AB1503" t="s">
        <v>4303</v>
      </c>
      <c r="AC1503" t="s">
        <v>4036</v>
      </c>
      <c r="AD1503" t="s">
        <v>4018</v>
      </c>
      <c r="AE1503" t="s">
        <v>3060</v>
      </c>
      <c r="AF1503" t="s">
        <v>4934</v>
      </c>
      <c r="AG1503" t="s">
        <v>3298</v>
      </c>
      <c r="AH1503" t="s">
        <v>1220</v>
      </c>
      <c r="AI1503" t="s">
        <v>3074</v>
      </c>
      <c r="AJ1503" t="s">
        <v>3284</v>
      </c>
      <c r="AK1503" t="s">
        <v>3274</v>
      </c>
      <c r="AL1503" t="s">
        <v>3275</v>
      </c>
      <c r="AM1503" t="s">
        <v>3028</v>
      </c>
      <c r="AN1503" t="s">
        <v>3063</v>
      </c>
    </row>
    <row r="1504" spans="1:40" x14ac:dyDescent="0.25">
      <c r="A1504">
        <v>1053795624</v>
      </c>
      <c r="B1504">
        <v>17439</v>
      </c>
      <c r="C1504" t="s">
        <v>7702</v>
      </c>
      <c r="D1504" t="s">
        <v>5064</v>
      </c>
      <c r="E1504" s="8">
        <v>39271</v>
      </c>
      <c r="F1504" t="s">
        <v>5064</v>
      </c>
      <c r="G1504" t="s">
        <v>4024</v>
      </c>
      <c r="H1504" s="8">
        <v>46042</v>
      </c>
      <c r="I1504" s="8">
        <v>219512</v>
      </c>
      <c r="J1504" t="s">
        <v>3041</v>
      </c>
      <c r="K1504" s="8">
        <v>219512</v>
      </c>
      <c r="M1504">
        <v>220</v>
      </c>
      <c r="N1504">
        <v>100</v>
      </c>
      <c r="O1504" t="s">
        <v>4067</v>
      </c>
      <c r="P1504" t="s">
        <v>4177</v>
      </c>
      <c r="Q1504" t="s">
        <v>4007</v>
      </c>
      <c r="R1504" t="s">
        <v>7703</v>
      </c>
      <c r="S1504" t="s">
        <v>4029</v>
      </c>
      <c r="T1504" t="s">
        <v>3059</v>
      </c>
      <c r="U1504" t="s">
        <v>4387</v>
      </c>
      <c r="V1504" t="s">
        <v>4031</v>
      </c>
      <c r="W1504" t="s">
        <v>4043</v>
      </c>
      <c r="X1504" t="s">
        <v>3270</v>
      </c>
      <c r="Y1504" t="s">
        <v>4238</v>
      </c>
      <c r="Z1504" t="s">
        <v>3283</v>
      </c>
      <c r="AA1504" t="s">
        <v>4357</v>
      </c>
      <c r="AB1504" t="s">
        <v>4303</v>
      </c>
      <c r="AC1504" t="s">
        <v>4036</v>
      </c>
      <c r="AD1504" t="s">
        <v>4018</v>
      </c>
      <c r="AE1504" t="s">
        <v>3060</v>
      </c>
      <c r="AF1504" t="s">
        <v>3271</v>
      </c>
      <c r="AG1504" t="s">
        <v>3265</v>
      </c>
      <c r="AH1504" t="s">
        <v>1220</v>
      </c>
      <c r="AI1504" t="s">
        <v>3074</v>
      </c>
      <c r="AJ1504" t="s">
        <v>3284</v>
      </c>
      <c r="AK1504" t="s">
        <v>3274</v>
      </c>
      <c r="AL1504" t="s">
        <v>3275</v>
      </c>
      <c r="AM1504" t="s">
        <v>3028</v>
      </c>
      <c r="AN1504" t="s">
        <v>3063</v>
      </c>
    </row>
    <row r="1505" spans="1:40" x14ac:dyDescent="0.25">
      <c r="A1505">
        <v>1121933565</v>
      </c>
      <c r="B1505">
        <v>17440</v>
      </c>
      <c r="C1505" t="s">
        <v>7715</v>
      </c>
      <c r="D1505" t="s">
        <v>4370</v>
      </c>
      <c r="E1505" s="8">
        <v>41757</v>
      </c>
      <c r="F1505" t="s">
        <v>4370</v>
      </c>
      <c r="G1505" t="s">
        <v>4024</v>
      </c>
      <c r="H1505" s="8">
        <v>46042</v>
      </c>
      <c r="I1505" s="8">
        <v>219512</v>
      </c>
      <c r="J1505" t="s">
        <v>3041</v>
      </c>
      <c r="K1505" s="8">
        <v>219512</v>
      </c>
      <c r="M1505">
        <v>220</v>
      </c>
      <c r="N1505">
        <v>100</v>
      </c>
      <c r="O1505" t="s">
        <v>4067</v>
      </c>
      <c r="P1505" t="s">
        <v>4006</v>
      </c>
      <c r="Q1505" t="s">
        <v>4046</v>
      </c>
      <c r="R1505" t="s">
        <v>7716</v>
      </c>
      <c r="S1505" t="s">
        <v>4029</v>
      </c>
      <c r="T1505" t="s">
        <v>3059</v>
      </c>
      <c r="U1505" t="s">
        <v>4373</v>
      </c>
      <c r="V1505" t="s">
        <v>4031</v>
      </c>
      <c r="W1505" t="s">
        <v>4043</v>
      </c>
      <c r="X1505" t="s">
        <v>4032</v>
      </c>
      <c r="Y1505" t="s">
        <v>4033</v>
      </c>
      <c r="Z1505" t="s">
        <v>3283</v>
      </c>
      <c r="AA1505" t="s">
        <v>4357</v>
      </c>
      <c r="AB1505" t="s">
        <v>4303</v>
      </c>
      <c r="AC1505" t="s">
        <v>4036</v>
      </c>
      <c r="AD1505" t="s">
        <v>4018</v>
      </c>
      <c r="AE1505" t="s">
        <v>3060</v>
      </c>
      <c r="AF1505" t="s">
        <v>3282</v>
      </c>
      <c r="AG1505" t="s">
        <v>3258</v>
      </c>
      <c r="AH1505" t="s">
        <v>1220</v>
      </c>
      <c r="AI1505" t="s">
        <v>3074</v>
      </c>
      <c r="AJ1505" t="s">
        <v>3284</v>
      </c>
      <c r="AK1505" t="s">
        <v>3274</v>
      </c>
      <c r="AL1505" t="s">
        <v>3275</v>
      </c>
      <c r="AM1505" t="s">
        <v>3028</v>
      </c>
      <c r="AN1505" t="s">
        <v>3063</v>
      </c>
    </row>
    <row r="1506" spans="1:40" x14ac:dyDescent="0.25">
      <c r="A1506">
        <v>1026155441</v>
      </c>
      <c r="B1506">
        <v>17441</v>
      </c>
      <c r="C1506" t="s">
        <v>7711</v>
      </c>
      <c r="D1506" t="s">
        <v>3265</v>
      </c>
      <c r="E1506" s="8">
        <v>41817</v>
      </c>
      <c r="F1506" t="s">
        <v>3265</v>
      </c>
      <c r="G1506" t="s">
        <v>4024</v>
      </c>
      <c r="H1506" s="8">
        <v>46042</v>
      </c>
      <c r="I1506" s="8">
        <v>219512</v>
      </c>
      <c r="J1506" t="s">
        <v>3041</v>
      </c>
      <c r="K1506" s="8">
        <v>219512</v>
      </c>
      <c r="M1506">
        <v>220</v>
      </c>
      <c r="N1506">
        <v>100</v>
      </c>
      <c r="O1506" t="s">
        <v>4067</v>
      </c>
      <c r="P1506" t="s">
        <v>4177</v>
      </c>
      <c r="Q1506" t="s">
        <v>4027</v>
      </c>
      <c r="R1506" t="s">
        <v>7712</v>
      </c>
      <c r="S1506" t="s">
        <v>4165</v>
      </c>
      <c r="T1506" t="s">
        <v>3097</v>
      </c>
      <c r="U1506" t="s">
        <v>4049</v>
      </c>
      <c r="V1506" t="s">
        <v>4011</v>
      </c>
      <c r="W1506" t="s">
        <v>4043</v>
      </c>
      <c r="X1506" t="s">
        <v>3270</v>
      </c>
      <c r="Y1506" t="s">
        <v>4238</v>
      </c>
      <c r="Z1506" t="s">
        <v>3283</v>
      </c>
      <c r="AA1506" t="s">
        <v>4357</v>
      </c>
      <c r="AB1506" t="s">
        <v>4303</v>
      </c>
      <c r="AC1506" t="s">
        <v>4017</v>
      </c>
      <c r="AD1506" t="s">
        <v>4018</v>
      </c>
      <c r="AE1506" t="s">
        <v>3060</v>
      </c>
      <c r="AF1506" t="s">
        <v>3271</v>
      </c>
      <c r="AG1506" t="s">
        <v>3265</v>
      </c>
      <c r="AH1506" t="s">
        <v>1220</v>
      </c>
      <c r="AI1506" t="s">
        <v>3074</v>
      </c>
      <c r="AJ1506" t="s">
        <v>3284</v>
      </c>
      <c r="AK1506" t="s">
        <v>3274</v>
      </c>
      <c r="AL1506" t="s">
        <v>3275</v>
      </c>
      <c r="AM1506" t="s">
        <v>3028</v>
      </c>
      <c r="AN1506" t="s">
        <v>3063</v>
      </c>
    </row>
    <row r="1507" spans="1:40" x14ac:dyDescent="0.25">
      <c r="A1507">
        <v>1106782748</v>
      </c>
      <c r="B1507">
        <v>17422</v>
      </c>
      <c r="C1507" t="s">
        <v>7730</v>
      </c>
      <c r="D1507" t="s">
        <v>4292</v>
      </c>
      <c r="E1507" s="8">
        <v>40786</v>
      </c>
      <c r="F1507" t="s">
        <v>4292</v>
      </c>
      <c r="G1507" t="s">
        <v>4024</v>
      </c>
      <c r="H1507" s="8">
        <v>46043</v>
      </c>
      <c r="I1507" s="8">
        <v>219512</v>
      </c>
      <c r="J1507" t="s">
        <v>3041</v>
      </c>
      <c r="K1507" s="8">
        <v>219512</v>
      </c>
      <c r="M1507">
        <v>220</v>
      </c>
      <c r="N1507">
        <v>100</v>
      </c>
      <c r="O1507" t="s">
        <v>4067</v>
      </c>
      <c r="P1507" t="s">
        <v>4055</v>
      </c>
      <c r="Q1507" t="s">
        <v>4027</v>
      </c>
      <c r="R1507" t="s">
        <v>7731</v>
      </c>
      <c r="S1507" t="s">
        <v>5393</v>
      </c>
      <c r="T1507" t="s">
        <v>4341</v>
      </c>
      <c r="U1507" t="s">
        <v>4438</v>
      </c>
      <c r="V1507" t="s">
        <v>4011</v>
      </c>
      <c r="W1507" t="s">
        <v>4043</v>
      </c>
      <c r="X1507" t="s">
        <v>3629</v>
      </c>
      <c r="Y1507" t="s">
        <v>4144</v>
      </c>
      <c r="Z1507" t="s">
        <v>3293</v>
      </c>
      <c r="AA1507" t="s">
        <v>4082</v>
      </c>
      <c r="AB1507" t="s">
        <v>4083</v>
      </c>
      <c r="AC1507" t="s">
        <v>4036</v>
      </c>
      <c r="AD1507" t="s">
        <v>4018</v>
      </c>
      <c r="AE1507" t="s">
        <v>3317</v>
      </c>
      <c r="AF1507" t="s">
        <v>3093</v>
      </c>
      <c r="AG1507" t="s">
        <v>3292</v>
      </c>
      <c r="AH1507" t="s">
        <v>3294</v>
      </c>
      <c r="AI1507" t="s">
        <v>3295</v>
      </c>
      <c r="AJ1507" t="s">
        <v>3296</v>
      </c>
      <c r="AK1507" t="s">
        <v>3318</v>
      </c>
      <c r="AL1507" t="s">
        <v>3275</v>
      </c>
      <c r="AM1507" t="s">
        <v>3318</v>
      </c>
      <c r="AN1507" t="s">
        <v>3319</v>
      </c>
    </row>
    <row r="1508" spans="1:40" x14ac:dyDescent="0.25">
      <c r="A1508">
        <v>1105689019</v>
      </c>
      <c r="B1508">
        <v>17423</v>
      </c>
      <c r="C1508" t="s">
        <v>7732</v>
      </c>
      <c r="D1508" t="s">
        <v>3429</v>
      </c>
      <c r="E1508" s="8">
        <v>41831</v>
      </c>
      <c r="F1508" t="s">
        <v>3429</v>
      </c>
      <c r="G1508" t="s">
        <v>4024</v>
      </c>
      <c r="H1508" s="8">
        <v>46043</v>
      </c>
      <c r="I1508" s="8">
        <v>46315</v>
      </c>
      <c r="J1508" t="s">
        <v>3041</v>
      </c>
      <c r="K1508" s="8">
        <v>219512</v>
      </c>
      <c r="M1508">
        <v>220</v>
      </c>
      <c r="N1508">
        <v>100</v>
      </c>
      <c r="O1508" t="s">
        <v>4067</v>
      </c>
      <c r="P1508" t="s">
        <v>4026</v>
      </c>
      <c r="Q1508" t="s">
        <v>4027</v>
      </c>
      <c r="R1508" t="s">
        <v>7733</v>
      </c>
      <c r="S1508" t="s">
        <v>4491</v>
      </c>
      <c r="T1508" t="s">
        <v>3063</v>
      </c>
      <c r="U1508" t="s">
        <v>4438</v>
      </c>
      <c r="V1508" t="s">
        <v>4042</v>
      </c>
      <c r="W1508" t="s">
        <v>4190</v>
      </c>
      <c r="X1508" t="s">
        <v>4094</v>
      </c>
      <c r="Y1508" t="s">
        <v>4095</v>
      </c>
      <c r="Z1508" t="s">
        <v>2796</v>
      </c>
      <c r="AA1508" t="s">
        <v>4251</v>
      </c>
      <c r="AB1508" t="s">
        <v>4097</v>
      </c>
      <c r="AC1508" t="s">
        <v>4036</v>
      </c>
      <c r="AD1508" t="s">
        <v>4018</v>
      </c>
      <c r="AE1508" t="s">
        <v>3060</v>
      </c>
      <c r="AF1508" t="s">
        <v>3575</v>
      </c>
      <c r="AG1508" t="s">
        <v>3429</v>
      </c>
      <c r="AH1508" t="s">
        <v>815</v>
      </c>
      <c r="AI1508" t="s">
        <v>3074</v>
      </c>
      <c r="AJ1508" t="s">
        <v>3073</v>
      </c>
      <c r="AK1508" t="s">
        <v>3274</v>
      </c>
      <c r="AL1508" t="s">
        <v>3275</v>
      </c>
      <c r="AM1508" t="s">
        <v>3028</v>
      </c>
      <c r="AN1508" t="s">
        <v>3063</v>
      </c>
    </row>
    <row r="1509" spans="1:40" x14ac:dyDescent="0.25">
      <c r="A1509">
        <v>1077843512</v>
      </c>
      <c r="B1509">
        <v>17431</v>
      </c>
      <c r="C1509" t="s">
        <v>7724</v>
      </c>
      <c r="D1509" t="s">
        <v>3309</v>
      </c>
      <c r="E1509" s="8">
        <v>44887</v>
      </c>
      <c r="F1509" t="s">
        <v>3309</v>
      </c>
      <c r="G1509" t="s">
        <v>4024</v>
      </c>
      <c r="H1509" s="8">
        <v>46043</v>
      </c>
      <c r="I1509" s="8">
        <v>46315</v>
      </c>
      <c r="J1509" t="s">
        <v>3041</v>
      </c>
      <c r="K1509" s="8">
        <v>219512</v>
      </c>
      <c r="M1509">
        <v>220</v>
      </c>
      <c r="N1509">
        <v>100</v>
      </c>
      <c r="O1509" t="s">
        <v>4067</v>
      </c>
      <c r="P1509" t="s">
        <v>4086</v>
      </c>
      <c r="Q1509" t="s">
        <v>4027</v>
      </c>
      <c r="R1509" t="s">
        <v>7725</v>
      </c>
      <c r="S1509" t="s">
        <v>4140</v>
      </c>
      <c r="T1509" t="s">
        <v>3063</v>
      </c>
      <c r="U1509" t="s">
        <v>4438</v>
      </c>
      <c r="V1509" t="s">
        <v>4042</v>
      </c>
      <c r="W1509" t="s">
        <v>4190</v>
      </c>
      <c r="X1509" t="s">
        <v>3574</v>
      </c>
      <c r="Y1509" t="s">
        <v>4258</v>
      </c>
      <c r="Z1509" t="s">
        <v>4116</v>
      </c>
      <c r="AA1509" t="s">
        <v>4117</v>
      </c>
      <c r="AB1509" t="s">
        <v>4097</v>
      </c>
      <c r="AC1509" t="s">
        <v>4036</v>
      </c>
      <c r="AD1509" t="s">
        <v>4018</v>
      </c>
      <c r="AE1509" t="s">
        <v>3060</v>
      </c>
      <c r="AF1509" t="s">
        <v>3575</v>
      </c>
      <c r="AG1509" t="s">
        <v>3309</v>
      </c>
      <c r="AH1509" t="s">
        <v>815</v>
      </c>
      <c r="AI1509" t="s">
        <v>3074</v>
      </c>
      <c r="AJ1509" t="s">
        <v>4119</v>
      </c>
      <c r="AK1509" t="s">
        <v>3274</v>
      </c>
      <c r="AL1509" t="s">
        <v>3275</v>
      </c>
      <c r="AM1509" t="s">
        <v>3028</v>
      </c>
      <c r="AN1509" t="s">
        <v>3063</v>
      </c>
    </row>
    <row r="1510" spans="1:40" x14ac:dyDescent="0.25">
      <c r="A1510">
        <v>1010048230</v>
      </c>
      <c r="B1510">
        <v>17456</v>
      </c>
      <c r="C1510" t="s">
        <v>7726</v>
      </c>
      <c r="D1510" t="s">
        <v>4198</v>
      </c>
      <c r="E1510" s="8">
        <v>43348</v>
      </c>
      <c r="F1510" t="s">
        <v>3298</v>
      </c>
      <c r="G1510" t="s">
        <v>4024</v>
      </c>
      <c r="H1510" s="8">
        <v>46043</v>
      </c>
      <c r="I1510" s="8">
        <v>46315</v>
      </c>
      <c r="J1510" t="s">
        <v>3041</v>
      </c>
      <c r="K1510" s="8">
        <v>219512</v>
      </c>
      <c r="M1510">
        <v>220</v>
      </c>
      <c r="N1510">
        <v>100</v>
      </c>
      <c r="O1510" t="s">
        <v>4067</v>
      </c>
      <c r="P1510" t="s">
        <v>4177</v>
      </c>
      <c r="Q1510" t="s">
        <v>4027</v>
      </c>
      <c r="R1510" t="s">
        <v>7727</v>
      </c>
      <c r="S1510" t="s">
        <v>4140</v>
      </c>
      <c r="T1510" t="s">
        <v>3063</v>
      </c>
      <c r="U1510" t="s">
        <v>4114</v>
      </c>
      <c r="V1510" t="s">
        <v>4042</v>
      </c>
      <c r="W1510" t="s">
        <v>4190</v>
      </c>
      <c r="X1510" t="s">
        <v>3303</v>
      </c>
      <c r="Y1510" t="s">
        <v>4115</v>
      </c>
      <c r="Z1510" t="s">
        <v>4116</v>
      </c>
      <c r="AA1510" t="s">
        <v>4117</v>
      </c>
      <c r="AB1510" t="s">
        <v>4118</v>
      </c>
      <c r="AC1510" t="s">
        <v>4036</v>
      </c>
      <c r="AD1510" t="s">
        <v>4018</v>
      </c>
      <c r="AE1510" t="s">
        <v>3060</v>
      </c>
      <c r="AF1510" t="s">
        <v>3304</v>
      </c>
      <c r="AG1510" t="s">
        <v>3298</v>
      </c>
      <c r="AH1510" t="s">
        <v>815</v>
      </c>
      <c r="AI1510" t="s">
        <v>3074</v>
      </c>
      <c r="AJ1510" t="s">
        <v>4119</v>
      </c>
      <c r="AK1510" t="s">
        <v>3274</v>
      </c>
      <c r="AL1510" t="s">
        <v>3275</v>
      </c>
      <c r="AM1510" t="s">
        <v>3028</v>
      </c>
      <c r="AN1510" t="s">
        <v>3063</v>
      </c>
    </row>
    <row r="1511" spans="1:40" x14ac:dyDescent="0.25">
      <c r="A1511">
        <v>1062329790</v>
      </c>
      <c r="B1511">
        <v>17457</v>
      </c>
      <c r="C1511" t="s">
        <v>7722</v>
      </c>
      <c r="D1511" t="s">
        <v>6669</v>
      </c>
      <c r="E1511" s="8">
        <v>42474</v>
      </c>
      <c r="F1511" t="s">
        <v>3298</v>
      </c>
      <c r="G1511" t="s">
        <v>4024</v>
      </c>
      <c r="H1511" s="8">
        <v>46043</v>
      </c>
      <c r="I1511" s="8">
        <v>46315</v>
      </c>
      <c r="J1511" t="s">
        <v>3041</v>
      </c>
      <c r="K1511" s="8">
        <v>219512</v>
      </c>
      <c r="M1511">
        <v>220</v>
      </c>
      <c r="N1511">
        <v>100</v>
      </c>
      <c r="O1511" t="s">
        <v>4067</v>
      </c>
      <c r="P1511" t="s">
        <v>4055</v>
      </c>
      <c r="Q1511" t="s">
        <v>4027</v>
      </c>
      <c r="R1511" t="s">
        <v>7723</v>
      </c>
      <c r="S1511" t="s">
        <v>4140</v>
      </c>
      <c r="T1511" t="s">
        <v>3063</v>
      </c>
      <c r="U1511" t="s">
        <v>4114</v>
      </c>
      <c r="V1511" t="s">
        <v>4042</v>
      </c>
      <c r="W1511" t="s">
        <v>4190</v>
      </c>
      <c r="X1511" t="s">
        <v>3303</v>
      </c>
      <c r="Y1511" t="s">
        <v>4115</v>
      </c>
      <c r="Z1511" t="s">
        <v>3305</v>
      </c>
      <c r="AA1511" t="s">
        <v>4096</v>
      </c>
      <c r="AB1511" t="s">
        <v>4118</v>
      </c>
      <c r="AC1511" t="s">
        <v>4036</v>
      </c>
      <c r="AD1511" t="s">
        <v>4018</v>
      </c>
      <c r="AE1511" t="s">
        <v>3060</v>
      </c>
      <c r="AF1511" t="s">
        <v>3304</v>
      </c>
      <c r="AG1511" t="s">
        <v>3298</v>
      </c>
      <c r="AH1511" t="s">
        <v>815</v>
      </c>
      <c r="AI1511" t="s">
        <v>3074</v>
      </c>
      <c r="AJ1511" t="s">
        <v>3306</v>
      </c>
      <c r="AK1511" t="s">
        <v>3274</v>
      </c>
      <c r="AL1511" t="s">
        <v>3275</v>
      </c>
      <c r="AM1511" t="s">
        <v>3028</v>
      </c>
      <c r="AN1511" t="s">
        <v>3063</v>
      </c>
    </row>
    <row r="1512" spans="1:40" x14ac:dyDescent="0.25">
      <c r="A1512">
        <v>1113541523</v>
      </c>
      <c r="B1512">
        <v>17460</v>
      </c>
      <c r="C1512" t="s">
        <v>7728</v>
      </c>
      <c r="D1512" t="s">
        <v>4489</v>
      </c>
      <c r="E1512" s="8">
        <v>43020</v>
      </c>
      <c r="F1512" t="s">
        <v>3298</v>
      </c>
      <c r="G1512" t="s">
        <v>4024</v>
      </c>
      <c r="H1512" s="8">
        <v>46043</v>
      </c>
      <c r="I1512" s="8">
        <v>46315</v>
      </c>
      <c r="J1512" t="s">
        <v>3041</v>
      </c>
      <c r="K1512" s="8">
        <v>219512</v>
      </c>
      <c r="M1512">
        <v>220</v>
      </c>
      <c r="N1512">
        <v>100</v>
      </c>
      <c r="O1512" t="s">
        <v>4067</v>
      </c>
      <c r="P1512" t="s">
        <v>4006</v>
      </c>
      <c r="Q1512" t="s">
        <v>4027</v>
      </c>
      <c r="R1512" t="s">
        <v>7729</v>
      </c>
      <c r="S1512" t="s">
        <v>4140</v>
      </c>
      <c r="T1512" t="s">
        <v>3063</v>
      </c>
      <c r="U1512" t="s">
        <v>4114</v>
      </c>
      <c r="V1512" t="s">
        <v>4042</v>
      </c>
      <c r="W1512" t="s">
        <v>4190</v>
      </c>
      <c r="X1512" t="s">
        <v>3303</v>
      </c>
      <c r="Y1512" t="s">
        <v>4115</v>
      </c>
      <c r="Z1512" t="s">
        <v>4116</v>
      </c>
      <c r="AA1512" t="s">
        <v>4117</v>
      </c>
      <c r="AB1512" t="s">
        <v>4118</v>
      </c>
      <c r="AC1512" t="s">
        <v>4036</v>
      </c>
      <c r="AD1512" t="s">
        <v>4018</v>
      </c>
      <c r="AE1512" t="s">
        <v>3060</v>
      </c>
      <c r="AF1512" t="s">
        <v>3304</v>
      </c>
      <c r="AG1512" t="s">
        <v>3298</v>
      </c>
      <c r="AH1512" t="s">
        <v>815</v>
      </c>
      <c r="AI1512" t="s">
        <v>3074</v>
      </c>
      <c r="AJ1512" t="s">
        <v>4119</v>
      </c>
      <c r="AK1512" t="s">
        <v>3274</v>
      </c>
      <c r="AL1512" t="s">
        <v>3275</v>
      </c>
      <c r="AM1512" t="s">
        <v>3028</v>
      </c>
      <c r="AN1512" t="s">
        <v>3063</v>
      </c>
    </row>
    <row r="1513" spans="1:40" x14ac:dyDescent="0.25">
      <c r="A1513">
        <v>1104774042</v>
      </c>
      <c r="B1513">
        <v>17451</v>
      </c>
      <c r="C1513" t="s">
        <v>7741</v>
      </c>
      <c r="D1513" t="s">
        <v>7742</v>
      </c>
      <c r="E1513" s="8">
        <v>44650</v>
      </c>
      <c r="F1513" t="s">
        <v>4004</v>
      </c>
      <c r="G1513" t="s">
        <v>4024</v>
      </c>
      <c r="H1513" s="8">
        <v>46044</v>
      </c>
      <c r="I1513" s="8">
        <v>219512</v>
      </c>
      <c r="J1513" t="s">
        <v>3041</v>
      </c>
      <c r="K1513" s="8">
        <v>219512</v>
      </c>
      <c r="M1513">
        <v>220</v>
      </c>
      <c r="N1513">
        <v>100</v>
      </c>
      <c r="O1513" t="s">
        <v>4067</v>
      </c>
      <c r="P1513" t="s">
        <v>4086</v>
      </c>
      <c r="Q1513" t="s">
        <v>4027</v>
      </c>
      <c r="R1513" t="s">
        <v>7743</v>
      </c>
      <c r="S1513" t="s">
        <v>4140</v>
      </c>
      <c r="T1513" t="s">
        <v>4131</v>
      </c>
      <c r="U1513" t="s">
        <v>4063</v>
      </c>
      <c r="V1513" t="s">
        <v>4011</v>
      </c>
      <c r="W1513" t="s">
        <v>4043</v>
      </c>
      <c r="X1513" t="s">
        <v>4090</v>
      </c>
      <c r="Y1513" t="s">
        <v>4091</v>
      </c>
      <c r="Z1513" t="s">
        <v>3293</v>
      </c>
      <c r="AA1513" t="s">
        <v>4082</v>
      </c>
      <c r="AB1513" t="s">
        <v>4083</v>
      </c>
      <c r="AC1513" t="s">
        <v>4036</v>
      </c>
      <c r="AD1513" t="s">
        <v>4018</v>
      </c>
      <c r="AE1513" t="s">
        <v>3317</v>
      </c>
      <c r="AF1513" t="s">
        <v>3282</v>
      </c>
      <c r="AG1513" t="s">
        <v>3258</v>
      </c>
      <c r="AH1513" t="s">
        <v>3294</v>
      </c>
      <c r="AI1513" t="s">
        <v>3295</v>
      </c>
      <c r="AJ1513" t="s">
        <v>3296</v>
      </c>
      <c r="AK1513" t="s">
        <v>3318</v>
      </c>
      <c r="AL1513" t="s">
        <v>3275</v>
      </c>
      <c r="AM1513" t="s">
        <v>3318</v>
      </c>
      <c r="AN1513" t="s">
        <v>3055</v>
      </c>
    </row>
    <row r="1514" spans="1:40" x14ac:dyDescent="0.25">
      <c r="A1514">
        <v>1005974603</v>
      </c>
      <c r="B1514">
        <v>17453</v>
      </c>
      <c r="C1514" t="s">
        <v>7737</v>
      </c>
      <c r="D1514" t="s">
        <v>3298</v>
      </c>
      <c r="E1514" s="8">
        <v>44277</v>
      </c>
      <c r="F1514" t="s">
        <v>3298</v>
      </c>
      <c r="G1514" t="s">
        <v>4024</v>
      </c>
      <c r="H1514" s="8">
        <v>46044</v>
      </c>
      <c r="I1514" s="8">
        <v>46316</v>
      </c>
      <c r="J1514" t="s">
        <v>3041</v>
      </c>
      <c r="K1514" s="8">
        <v>219512</v>
      </c>
      <c r="M1514">
        <v>220</v>
      </c>
      <c r="N1514">
        <v>100</v>
      </c>
      <c r="O1514" t="s">
        <v>4067</v>
      </c>
      <c r="P1514" t="s">
        <v>4142</v>
      </c>
      <c r="Q1514" t="s">
        <v>4027</v>
      </c>
      <c r="R1514" t="s">
        <v>7738</v>
      </c>
      <c r="S1514" t="s">
        <v>4140</v>
      </c>
      <c r="T1514" t="s">
        <v>3063</v>
      </c>
      <c r="U1514" t="s">
        <v>4114</v>
      </c>
      <c r="V1514" t="s">
        <v>4042</v>
      </c>
      <c r="W1514" t="s">
        <v>4190</v>
      </c>
      <c r="X1514" t="s">
        <v>3303</v>
      </c>
      <c r="Y1514" t="s">
        <v>4115</v>
      </c>
      <c r="Z1514" t="s">
        <v>4116</v>
      </c>
      <c r="AA1514" t="s">
        <v>4117</v>
      </c>
      <c r="AB1514" t="s">
        <v>4118</v>
      </c>
      <c r="AC1514" t="s">
        <v>4036</v>
      </c>
      <c r="AD1514" t="s">
        <v>4018</v>
      </c>
      <c r="AE1514" t="s">
        <v>3060</v>
      </c>
      <c r="AF1514" t="s">
        <v>3304</v>
      </c>
      <c r="AG1514" t="s">
        <v>3298</v>
      </c>
      <c r="AH1514" t="s">
        <v>815</v>
      </c>
      <c r="AI1514" t="s">
        <v>3074</v>
      </c>
      <c r="AJ1514" t="s">
        <v>4119</v>
      </c>
      <c r="AK1514" t="s">
        <v>3274</v>
      </c>
      <c r="AL1514" t="s">
        <v>3275</v>
      </c>
      <c r="AM1514" t="s">
        <v>3028</v>
      </c>
      <c r="AN1514" t="s">
        <v>3063</v>
      </c>
    </row>
    <row r="1515" spans="1:40" x14ac:dyDescent="0.25">
      <c r="A1515">
        <v>1113513647</v>
      </c>
      <c r="B1515">
        <v>17459</v>
      </c>
      <c r="C1515" t="s">
        <v>7746</v>
      </c>
      <c r="D1515" t="s">
        <v>4489</v>
      </c>
      <c r="E1515" s="8">
        <v>44803</v>
      </c>
      <c r="F1515" t="s">
        <v>3298</v>
      </c>
      <c r="G1515" t="s">
        <v>4024</v>
      </c>
      <c r="H1515" s="8">
        <v>46044</v>
      </c>
      <c r="I1515" s="8">
        <v>46316</v>
      </c>
      <c r="J1515" t="s">
        <v>3041</v>
      </c>
      <c r="K1515" s="8">
        <v>219512</v>
      </c>
      <c r="M1515">
        <v>220</v>
      </c>
      <c r="N1515">
        <v>100</v>
      </c>
      <c r="O1515" t="s">
        <v>4067</v>
      </c>
      <c r="P1515" t="s">
        <v>4496</v>
      </c>
      <c r="Q1515" t="s">
        <v>4027</v>
      </c>
      <c r="R1515" t="s">
        <v>7747</v>
      </c>
      <c r="S1515" t="s">
        <v>4140</v>
      </c>
      <c r="T1515" t="s">
        <v>3063</v>
      </c>
      <c r="U1515" t="s">
        <v>4114</v>
      </c>
      <c r="V1515" t="s">
        <v>4042</v>
      </c>
      <c r="W1515" t="s">
        <v>4190</v>
      </c>
      <c r="X1515" t="s">
        <v>3303</v>
      </c>
      <c r="Y1515" t="s">
        <v>4115</v>
      </c>
      <c r="Z1515" t="s">
        <v>4116</v>
      </c>
      <c r="AA1515" t="s">
        <v>4117</v>
      </c>
      <c r="AB1515" t="s">
        <v>4118</v>
      </c>
      <c r="AC1515" t="s">
        <v>4036</v>
      </c>
      <c r="AD1515" t="s">
        <v>4018</v>
      </c>
      <c r="AE1515" t="s">
        <v>3060</v>
      </c>
      <c r="AF1515" t="s">
        <v>3304</v>
      </c>
      <c r="AG1515" t="s">
        <v>3298</v>
      </c>
      <c r="AH1515" t="s">
        <v>815</v>
      </c>
      <c r="AI1515" t="s">
        <v>3074</v>
      </c>
      <c r="AJ1515" t="s">
        <v>4119</v>
      </c>
      <c r="AK1515" t="s">
        <v>3274</v>
      </c>
      <c r="AL1515" t="s">
        <v>3275</v>
      </c>
      <c r="AM1515" t="s">
        <v>3028</v>
      </c>
      <c r="AN1515" t="s">
        <v>3063</v>
      </c>
    </row>
    <row r="1516" spans="1:40" x14ac:dyDescent="0.25">
      <c r="A1516">
        <v>1017133555</v>
      </c>
      <c r="B1516">
        <v>17479</v>
      </c>
      <c r="C1516" t="s">
        <v>7744</v>
      </c>
      <c r="D1516" t="s">
        <v>3265</v>
      </c>
      <c r="E1516" s="8">
        <v>42192</v>
      </c>
      <c r="F1516" t="s">
        <v>3265</v>
      </c>
      <c r="G1516" t="s">
        <v>4024</v>
      </c>
      <c r="H1516" s="8">
        <v>46044</v>
      </c>
      <c r="I1516" s="8">
        <v>219512</v>
      </c>
      <c r="J1516" t="s">
        <v>3041</v>
      </c>
      <c r="K1516" s="8">
        <v>219512</v>
      </c>
      <c r="M1516">
        <v>220</v>
      </c>
      <c r="N1516">
        <v>100</v>
      </c>
      <c r="O1516" t="s">
        <v>4067</v>
      </c>
      <c r="P1516" t="s">
        <v>4177</v>
      </c>
      <c r="Q1516" t="s">
        <v>4046</v>
      </c>
      <c r="R1516" t="s">
        <v>7745</v>
      </c>
      <c r="S1516" t="s">
        <v>5176</v>
      </c>
      <c r="T1516" t="s">
        <v>3059</v>
      </c>
      <c r="U1516" t="s">
        <v>4049</v>
      </c>
      <c r="V1516" t="s">
        <v>4356</v>
      </c>
      <c r="W1516" t="s">
        <v>4043</v>
      </c>
      <c r="X1516" t="s">
        <v>3270</v>
      </c>
      <c r="Y1516" t="s">
        <v>4238</v>
      </c>
      <c r="Z1516" t="s">
        <v>3272</v>
      </c>
      <c r="AA1516" t="s">
        <v>4348</v>
      </c>
      <c r="AB1516" t="s">
        <v>4322</v>
      </c>
      <c r="AC1516" t="s">
        <v>4036</v>
      </c>
      <c r="AD1516" t="s">
        <v>4018</v>
      </c>
      <c r="AE1516" t="s">
        <v>3060</v>
      </c>
      <c r="AF1516" t="s">
        <v>3271</v>
      </c>
      <c r="AG1516" t="s">
        <v>3265</v>
      </c>
      <c r="AH1516" t="s">
        <v>797</v>
      </c>
      <c r="AI1516" t="s">
        <v>3048</v>
      </c>
      <c r="AJ1516" t="s">
        <v>3273</v>
      </c>
      <c r="AK1516" t="s">
        <v>3274</v>
      </c>
      <c r="AL1516" t="s">
        <v>3275</v>
      </c>
      <c r="AM1516" t="s">
        <v>3028</v>
      </c>
      <c r="AN1516" t="s">
        <v>3063</v>
      </c>
    </row>
    <row r="1517" spans="1:40" x14ac:dyDescent="0.25">
      <c r="A1517">
        <v>1057015218</v>
      </c>
      <c r="B1517">
        <v>17480</v>
      </c>
      <c r="C1517" t="s">
        <v>7739</v>
      </c>
      <c r="D1517" t="s">
        <v>6677</v>
      </c>
      <c r="E1517" s="8">
        <v>45631</v>
      </c>
      <c r="F1517" t="s">
        <v>3265</v>
      </c>
      <c r="G1517" t="s">
        <v>4024</v>
      </c>
      <c r="H1517" s="8">
        <v>46044</v>
      </c>
      <c r="I1517" s="8">
        <v>219512</v>
      </c>
      <c r="J1517" t="s">
        <v>3041</v>
      </c>
      <c r="K1517" s="8">
        <v>219512</v>
      </c>
      <c r="M1517">
        <v>220</v>
      </c>
      <c r="N1517">
        <v>100</v>
      </c>
      <c r="O1517" t="s">
        <v>4067</v>
      </c>
      <c r="P1517" t="s">
        <v>4086</v>
      </c>
      <c r="Q1517" t="s">
        <v>4027</v>
      </c>
      <c r="R1517" t="s">
        <v>7740</v>
      </c>
      <c r="S1517" t="s">
        <v>5176</v>
      </c>
      <c r="T1517" t="s">
        <v>3059</v>
      </c>
      <c r="U1517" t="s">
        <v>4218</v>
      </c>
      <c r="V1517" t="s">
        <v>4356</v>
      </c>
      <c r="W1517" t="s">
        <v>4043</v>
      </c>
      <c r="X1517" t="s">
        <v>3270</v>
      </c>
      <c r="Y1517" t="s">
        <v>4238</v>
      </c>
      <c r="Z1517" t="s">
        <v>3272</v>
      </c>
      <c r="AA1517" t="s">
        <v>4348</v>
      </c>
      <c r="AB1517" t="s">
        <v>4322</v>
      </c>
      <c r="AC1517" t="s">
        <v>4036</v>
      </c>
      <c r="AD1517" t="s">
        <v>4018</v>
      </c>
      <c r="AE1517" t="s">
        <v>3060</v>
      </c>
      <c r="AF1517" t="s">
        <v>3271</v>
      </c>
      <c r="AG1517" t="s">
        <v>3265</v>
      </c>
      <c r="AH1517" t="s">
        <v>797</v>
      </c>
      <c r="AI1517" t="s">
        <v>3048</v>
      </c>
      <c r="AJ1517" t="s">
        <v>3273</v>
      </c>
      <c r="AK1517" t="s">
        <v>3274</v>
      </c>
      <c r="AL1517" t="s">
        <v>3275</v>
      </c>
      <c r="AM1517" t="s">
        <v>3028</v>
      </c>
      <c r="AN1517" t="s">
        <v>3063</v>
      </c>
    </row>
    <row r="1518" spans="1:40" x14ac:dyDescent="0.25">
      <c r="A1518">
        <v>75072266</v>
      </c>
      <c r="B1518">
        <v>17482</v>
      </c>
      <c r="C1518" t="s">
        <v>7735</v>
      </c>
      <c r="D1518" t="s">
        <v>5064</v>
      </c>
      <c r="E1518" s="8">
        <v>33672</v>
      </c>
      <c r="F1518" t="s">
        <v>5064</v>
      </c>
      <c r="G1518" t="s">
        <v>4024</v>
      </c>
      <c r="H1518" s="8">
        <v>46044</v>
      </c>
      <c r="I1518" s="8">
        <v>219512</v>
      </c>
      <c r="J1518" t="s">
        <v>3041</v>
      </c>
      <c r="K1518" s="8">
        <v>219512</v>
      </c>
      <c r="M1518">
        <v>220</v>
      </c>
      <c r="N1518">
        <v>100</v>
      </c>
      <c r="O1518" t="s">
        <v>4067</v>
      </c>
      <c r="P1518" t="s">
        <v>4055</v>
      </c>
      <c r="Q1518" t="s">
        <v>4007</v>
      </c>
      <c r="R1518" t="s">
        <v>7736</v>
      </c>
      <c r="S1518" t="s">
        <v>4029</v>
      </c>
      <c r="T1518" t="s">
        <v>3059</v>
      </c>
      <c r="U1518" t="s">
        <v>4387</v>
      </c>
      <c r="V1518" t="s">
        <v>4031</v>
      </c>
      <c r="W1518" t="s">
        <v>4043</v>
      </c>
      <c r="X1518" t="s">
        <v>3270</v>
      </c>
      <c r="Y1518" t="s">
        <v>4238</v>
      </c>
      <c r="Z1518" t="s">
        <v>3283</v>
      </c>
      <c r="AA1518" t="s">
        <v>4357</v>
      </c>
      <c r="AB1518" t="s">
        <v>4303</v>
      </c>
      <c r="AC1518" t="s">
        <v>4036</v>
      </c>
      <c r="AD1518" t="s">
        <v>4018</v>
      </c>
      <c r="AE1518" t="s">
        <v>3060</v>
      </c>
      <c r="AF1518" t="s">
        <v>3271</v>
      </c>
      <c r="AG1518" t="s">
        <v>3265</v>
      </c>
      <c r="AH1518" t="s">
        <v>1220</v>
      </c>
      <c r="AI1518" t="s">
        <v>3074</v>
      </c>
      <c r="AJ1518" t="s">
        <v>3284</v>
      </c>
      <c r="AK1518" t="s">
        <v>3274</v>
      </c>
      <c r="AL1518" t="s">
        <v>3275</v>
      </c>
      <c r="AM1518" t="s">
        <v>3028</v>
      </c>
      <c r="AN1518" t="s">
        <v>3063</v>
      </c>
    </row>
    <row r="1519" spans="1:40" x14ac:dyDescent="0.25">
      <c r="A1519">
        <v>1071062327</v>
      </c>
      <c r="B1519">
        <v>17464</v>
      </c>
      <c r="C1519" t="s">
        <v>7763</v>
      </c>
      <c r="D1519" t="s">
        <v>4719</v>
      </c>
      <c r="E1519" s="8">
        <v>44869</v>
      </c>
      <c r="F1519" t="s">
        <v>3429</v>
      </c>
      <c r="G1519" t="s">
        <v>4024</v>
      </c>
      <c r="H1519" s="8">
        <v>46045</v>
      </c>
      <c r="I1519" s="8">
        <v>46317</v>
      </c>
      <c r="J1519" t="s">
        <v>3041</v>
      </c>
      <c r="K1519" s="8">
        <v>219512</v>
      </c>
      <c r="M1519">
        <v>220</v>
      </c>
      <c r="N1519">
        <v>100</v>
      </c>
      <c r="O1519" t="s">
        <v>4067</v>
      </c>
      <c r="P1519" t="s">
        <v>4086</v>
      </c>
      <c r="Q1519" t="s">
        <v>4007</v>
      </c>
      <c r="R1519" t="s">
        <v>7764</v>
      </c>
      <c r="S1519" t="s">
        <v>4140</v>
      </c>
      <c r="T1519" t="s">
        <v>3063</v>
      </c>
      <c r="U1519" t="s">
        <v>4438</v>
      </c>
      <c r="V1519" t="s">
        <v>4042</v>
      </c>
      <c r="W1519" t="s">
        <v>4190</v>
      </c>
      <c r="X1519" t="s">
        <v>4094</v>
      </c>
      <c r="Y1519" t="s">
        <v>4095</v>
      </c>
      <c r="Z1519" t="s">
        <v>3305</v>
      </c>
      <c r="AA1519" t="s">
        <v>4096</v>
      </c>
      <c r="AB1519" t="s">
        <v>4097</v>
      </c>
      <c r="AC1519" t="s">
        <v>4036</v>
      </c>
      <c r="AD1519" t="s">
        <v>4018</v>
      </c>
      <c r="AE1519" t="s">
        <v>3060</v>
      </c>
      <c r="AF1519" t="s">
        <v>3575</v>
      </c>
      <c r="AG1519" t="s">
        <v>3429</v>
      </c>
      <c r="AH1519" t="s">
        <v>815</v>
      </c>
      <c r="AI1519" t="s">
        <v>3074</v>
      </c>
      <c r="AJ1519" t="s">
        <v>3306</v>
      </c>
      <c r="AK1519" t="s">
        <v>3274</v>
      </c>
      <c r="AL1519" t="s">
        <v>3275</v>
      </c>
      <c r="AM1519" t="s">
        <v>3028</v>
      </c>
      <c r="AN1519" t="s">
        <v>3063</v>
      </c>
    </row>
    <row r="1520" spans="1:40" x14ac:dyDescent="0.25">
      <c r="A1520">
        <v>1105670138</v>
      </c>
      <c r="B1520">
        <v>17465</v>
      </c>
      <c r="C1520" t="s">
        <v>7748</v>
      </c>
      <c r="D1520" t="s">
        <v>3429</v>
      </c>
      <c r="E1520" s="8">
        <v>38033</v>
      </c>
      <c r="F1520" t="s">
        <v>3429</v>
      </c>
      <c r="G1520" t="s">
        <v>4024</v>
      </c>
      <c r="H1520" s="8">
        <v>46045</v>
      </c>
      <c r="I1520" s="8">
        <v>46317</v>
      </c>
      <c r="J1520" t="s">
        <v>3041</v>
      </c>
      <c r="K1520" s="8">
        <v>219512</v>
      </c>
      <c r="M1520">
        <v>220</v>
      </c>
      <c r="N1520">
        <v>100</v>
      </c>
      <c r="O1520" t="s">
        <v>4067</v>
      </c>
      <c r="P1520" t="s">
        <v>4026</v>
      </c>
      <c r="Q1520" t="s">
        <v>4027</v>
      </c>
      <c r="R1520" t="s">
        <v>7749</v>
      </c>
      <c r="S1520" t="s">
        <v>4140</v>
      </c>
      <c r="T1520" t="s">
        <v>3063</v>
      </c>
      <c r="U1520" t="s">
        <v>4438</v>
      </c>
      <c r="V1520" t="s">
        <v>4042</v>
      </c>
      <c r="W1520" t="s">
        <v>4190</v>
      </c>
      <c r="X1520" t="s">
        <v>4094</v>
      </c>
      <c r="Y1520" t="s">
        <v>4095</v>
      </c>
      <c r="Z1520" t="s">
        <v>3305</v>
      </c>
      <c r="AA1520" t="s">
        <v>4096</v>
      </c>
      <c r="AB1520" t="s">
        <v>4097</v>
      </c>
      <c r="AC1520" t="s">
        <v>4036</v>
      </c>
      <c r="AD1520" t="s">
        <v>4018</v>
      </c>
      <c r="AE1520" t="s">
        <v>3060</v>
      </c>
      <c r="AF1520" t="s">
        <v>3575</v>
      </c>
      <c r="AG1520" t="s">
        <v>3429</v>
      </c>
      <c r="AH1520" t="s">
        <v>815</v>
      </c>
      <c r="AI1520" t="s">
        <v>3074</v>
      </c>
      <c r="AJ1520" t="s">
        <v>3306</v>
      </c>
      <c r="AK1520" t="s">
        <v>3274</v>
      </c>
      <c r="AL1520" t="s">
        <v>3275</v>
      </c>
      <c r="AM1520" t="s">
        <v>3028</v>
      </c>
      <c r="AN1520" t="s">
        <v>3063</v>
      </c>
    </row>
    <row r="1521" spans="1:40" x14ac:dyDescent="0.25">
      <c r="A1521">
        <v>1006124287</v>
      </c>
      <c r="B1521">
        <v>17469</v>
      </c>
      <c r="C1521" t="s">
        <v>7750</v>
      </c>
      <c r="D1521" t="s">
        <v>3309</v>
      </c>
      <c r="E1521" s="8">
        <v>44134</v>
      </c>
      <c r="F1521" t="s">
        <v>3309</v>
      </c>
      <c r="G1521" t="s">
        <v>4024</v>
      </c>
      <c r="H1521" s="8">
        <v>46045</v>
      </c>
      <c r="I1521" s="8">
        <v>46317</v>
      </c>
      <c r="J1521" t="s">
        <v>3041</v>
      </c>
      <c r="K1521" s="8">
        <v>219512</v>
      </c>
      <c r="M1521">
        <v>220</v>
      </c>
      <c r="N1521">
        <v>100</v>
      </c>
      <c r="O1521" t="s">
        <v>4067</v>
      </c>
      <c r="P1521" t="s">
        <v>4026</v>
      </c>
      <c r="Q1521" t="s">
        <v>4027</v>
      </c>
      <c r="R1521" t="s">
        <v>7751</v>
      </c>
      <c r="S1521" t="s">
        <v>4140</v>
      </c>
      <c r="T1521" t="s">
        <v>3063</v>
      </c>
      <c r="U1521" t="s">
        <v>4438</v>
      </c>
      <c r="V1521" t="s">
        <v>4042</v>
      </c>
      <c r="W1521" t="s">
        <v>4190</v>
      </c>
      <c r="X1521" t="s">
        <v>3574</v>
      </c>
      <c r="Y1521" t="s">
        <v>4258</v>
      </c>
      <c r="Z1521" t="s">
        <v>3305</v>
      </c>
      <c r="AA1521" t="s">
        <v>4096</v>
      </c>
      <c r="AB1521" t="s">
        <v>4097</v>
      </c>
      <c r="AC1521" t="s">
        <v>4036</v>
      </c>
      <c r="AD1521" t="s">
        <v>4018</v>
      </c>
      <c r="AE1521" t="s">
        <v>3060</v>
      </c>
      <c r="AF1521" t="s">
        <v>3575</v>
      </c>
      <c r="AG1521" t="s">
        <v>3309</v>
      </c>
      <c r="AH1521" t="s">
        <v>815</v>
      </c>
      <c r="AI1521" t="s">
        <v>3074</v>
      </c>
      <c r="AJ1521" t="s">
        <v>3306</v>
      </c>
      <c r="AK1521" t="s">
        <v>3274</v>
      </c>
      <c r="AL1521" t="s">
        <v>3275</v>
      </c>
      <c r="AM1521" t="s">
        <v>3028</v>
      </c>
      <c r="AN1521" t="s">
        <v>3063</v>
      </c>
    </row>
    <row r="1522" spans="1:40" x14ac:dyDescent="0.25">
      <c r="A1522">
        <v>1111205927</v>
      </c>
      <c r="B1522">
        <v>17474</v>
      </c>
      <c r="C1522" t="s">
        <v>7756</v>
      </c>
      <c r="D1522" t="s">
        <v>7757</v>
      </c>
      <c r="E1522" s="8">
        <v>43041</v>
      </c>
      <c r="F1522" t="s">
        <v>3309</v>
      </c>
      <c r="G1522" t="s">
        <v>4024</v>
      </c>
      <c r="H1522" s="8">
        <v>46045</v>
      </c>
      <c r="I1522" s="8">
        <v>46317</v>
      </c>
      <c r="J1522" t="s">
        <v>3041</v>
      </c>
      <c r="K1522" s="8">
        <v>219512</v>
      </c>
      <c r="M1522">
        <v>220</v>
      </c>
      <c r="N1522">
        <v>100</v>
      </c>
      <c r="O1522" t="s">
        <v>4067</v>
      </c>
      <c r="P1522" t="s">
        <v>4086</v>
      </c>
      <c r="Q1522" t="s">
        <v>4027</v>
      </c>
      <c r="R1522" t="s">
        <v>7758</v>
      </c>
      <c r="S1522" t="s">
        <v>4140</v>
      </c>
      <c r="T1522" t="s">
        <v>3063</v>
      </c>
      <c r="U1522" t="s">
        <v>4438</v>
      </c>
      <c r="V1522" t="s">
        <v>4042</v>
      </c>
      <c r="W1522" t="s">
        <v>4190</v>
      </c>
      <c r="X1522" t="s">
        <v>3574</v>
      </c>
      <c r="Y1522" t="s">
        <v>4258</v>
      </c>
      <c r="Z1522" t="s">
        <v>3305</v>
      </c>
      <c r="AA1522" t="s">
        <v>4096</v>
      </c>
      <c r="AB1522" t="s">
        <v>4097</v>
      </c>
      <c r="AC1522" t="s">
        <v>4036</v>
      </c>
      <c r="AD1522" t="s">
        <v>4018</v>
      </c>
      <c r="AE1522" t="s">
        <v>3060</v>
      </c>
      <c r="AF1522" t="s">
        <v>3575</v>
      </c>
      <c r="AG1522" t="s">
        <v>3309</v>
      </c>
      <c r="AH1522" t="s">
        <v>815</v>
      </c>
      <c r="AI1522" t="s">
        <v>3074</v>
      </c>
      <c r="AJ1522" t="s">
        <v>3306</v>
      </c>
      <c r="AK1522" t="s">
        <v>3274</v>
      </c>
      <c r="AL1522" t="s">
        <v>3275</v>
      </c>
      <c r="AM1522" t="s">
        <v>3028</v>
      </c>
      <c r="AN1522" t="s">
        <v>3063</v>
      </c>
    </row>
    <row r="1523" spans="1:40" x14ac:dyDescent="0.25">
      <c r="A1523">
        <v>1112229648</v>
      </c>
      <c r="B1523">
        <v>17475</v>
      </c>
      <c r="C1523" t="s">
        <v>7761</v>
      </c>
      <c r="D1523" t="s">
        <v>4910</v>
      </c>
      <c r="E1523" s="8">
        <v>41765</v>
      </c>
      <c r="F1523" t="s">
        <v>3449</v>
      </c>
      <c r="G1523" t="s">
        <v>4024</v>
      </c>
      <c r="H1523" s="8">
        <v>46045</v>
      </c>
      <c r="I1523" s="8">
        <v>46317</v>
      </c>
      <c r="J1523" t="s">
        <v>3041</v>
      </c>
      <c r="K1523" s="8">
        <v>219512</v>
      </c>
      <c r="M1523">
        <v>220</v>
      </c>
      <c r="N1523">
        <v>100</v>
      </c>
      <c r="O1523" t="s">
        <v>4067</v>
      </c>
      <c r="P1523" t="s">
        <v>4496</v>
      </c>
      <c r="Q1523" t="s">
        <v>4027</v>
      </c>
      <c r="R1523" t="s">
        <v>7762</v>
      </c>
      <c r="S1523" t="s">
        <v>4140</v>
      </c>
      <c r="T1523" t="s">
        <v>3063</v>
      </c>
      <c r="U1523" t="s">
        <v>4114</v>
      </c>
      <c r="V1523" t="s">
        <v>4042</v>
      </c>
      <c r="W1523" t="s">
        <v>4190</v>
      </c>
      <c r="X1523" t="s">
        <v>4524</v>
      </c>
      <c r="Y1523" t="s">
        <v>4525</v>
      </c>
      <c r="Z1523" t="s">
        <v>3305</v>
      </c>
      <c r="AA1523" t="s">
        <v>4096</v>
      </c>
      <c r="AB1523" t="s">
        <v>4118</v>
      </c>
      <c r="AC1523" t="s">
        <v>4036</v>
      </c>
      <c r="AD1523" t="s">
        <v>4018</v>
      </c>
      <c r="AE1523" t="s">
        <v>3060</v>
      </c>
      <c r="AF1523" t="s">
        <v>3304</v>
      </c>
      <c r="AG1523" t="s">
        <v>3449</v>
      </c>
      <c r="AH1523" t="s">
        <v>815</v>
      </c>
      <c r="AI1523" t="s">
        <v>3074</v>
      </c>
      <c r="AJ1523" t="s">
        <v>3306</v>
      </c>
      <c r="AK1523" t="s">
        <v>3274</v>
      </c>
      <c r="AL1523" t="s">
        <v>3275</v>
      </c>
      <c r="AM1523" t="s">
        <v>3028</v>
      </c>
      <c r="AN1523" t="s">
        <v>3063</v>
      </c>
    </row>
    <row r="1524" spans="1:40" x14ac:dyDescent="0.25">
      <c r="A1524">
        <v>1021663698</v>
      </c>
      <c r="B1524">
        <v>17486</v>
      </c>
      <c r="C1524" t="s">
        <v>7759</v>
      </c>
      <c r="D1524" t="s">
        <v>4004</v>
      </c>
      <c r="E1524" s="8">
        <v>44658</v>
      </c>
      <c r="F1524" t="s">
        <v>4004</v>
      </c>
      <c r="G1524" t="s">
        <v>4024</v>
      </c>
      <c r="H1524" s="8">
        <v>46045</v>
      </c>
      <c r="I1524" s="8">
        <v>46295</v>
      </c>
      <c r="J1524" t="s">
        <v>3041</v>
      </c>
      <c r="K1524" s="8">
        <v>219512</v>
      </c>
      <c r="M1524">
        <v>220</v>
      </c>
      <c r="N1524">
        <v>100</v>
      </c>
      <c r="O1524" t="s">
        <v>4067</v>
      </c>
      <c r="P1524" t="s">
        <v>4026</v>
      </c>
      <c r="Q1524" t="s">
        <v>4027</v>
      </c>
      <c r="R1524" t="s">
        <v>7760</v>
      </c>
      <c r="S1524" t="s">
        <v>5907</v>
      </c>
      <c r="T1524" t="s">
        <v>5908</v>
      </c>
      <c r="U1524" t="s">
        <v>4063</v>
      </c>
      <c r="V1524" t="s">
        <v>4011</v>
      </c>
      <c r="W1524" t="s">
        <v>5909</v>
      </c>
      <c r="X1524" t="s">
        <v>4032</v>
      </c>
      <c r="Y1524" t="s">
        <v>4033</v>
      </c>
      <c r="Z1524" t="s">
        <v>4064</v>
      </c>
      <c r="AA1524" t="s">
        <v>4065</v>
      </c>
      <c r="AB1524" t="s">
        <v>4110</v>
      </c>
      <c r="AC1524" t="s">
        <v>5910</v>
      </c>
      <c r="AD1524" t="s">
        <v>4018</v>
      </c>
      <c r="AE1524" t="s">
        <v>3060</v>
      </c>
      <c r="AF1524" t="s">
        <v>3282</v>
      </c>
      <c r="AG1524" t="s">
        <v>3258</v>
      </c>
      <c r="AH1524" t="s">
        <v>2500</v>
      </c>
      <c r="AI1524" t="s">
        <v>249</v>
      </c>
      <c r="AJ1524" t="s">
        <v>249</v>
      </c>
      <c r="AK1524" t="s">
        <v>3274</v>
      </c>
      <c r="AL1524" t="s">
        <v>3275</v>
      </c>
      <c r="AM1524" t="s">
        <v>3028</v>
      </c>
      <c r="AN1524" t="s">
        <v>5912</v>
      </c>
    </row>
    <row r="1525" spans="1:40" x14ac:dyDescent="0.25">
      <c r="A1525">
        <v>1000254191</v>
      </c>
      <c r="B1525">
        <v>17488</v>
      </c>
      <c r="C1525" t="s">
        <v>7752</v>
      </c>
      <c r="D1525" t="s">
        <v>4004</v>
      </c>
      <c r="E1525" s="8">
        <v>43802</v>
      </c>
      <c r="F1525" t="s">
        <v>4004</v>
      </c>
      <c r="G1525" t="s">
        <v>4024</v>
      </c>
      <c r="H1525" s="8">
        <v>46045</v>
      </c>
      <c r="I1525" s="8">
        <v>46295</v>
      </c>
      <c r="J1525" t="s">
        <v>3041</v>
      </c>
      <c r="K1525" s="8">
        <v>219512</v>
      </c>
      <c r="M1525">
        <v>220</v>
      </c>
      <c r="N1525">
        <v>100</v>
      </c>
      <c r="O1525" t="s">
        <v>4067</v>
      </c>
      <c r="P1525" t="s">
        <v>4026</v>
      </c>
      <c r="Q1525" t="s">
        <v>4027</v>
      </c>
      <c r="R1525" t="s">
        <v>7753</v>
      </c>
      <c r="S1525" t="s">
        <v>5907</v>
      </c>
      <c r="T1525" t="s">
        <v>5908</v>
      </c>
      <c r="U1525" t="s">
        <v>4063</v>
      </c>
      <c r="V1525" t="s">
        <v>4011</v>
      </c>
      <c r="W1525" t="s">
        <v>5909</v>
      </c>
      <c r="X1525" t="s">
        <v>7754</v>
      </c>
      <c r="Y1525" t="s">
        <v>7755</v>
      </c>
      <c r="Z1525" t="s">
        <v>3293</v>
      </c>
      <c r="AA1525" t="s">
        <v>4082</v>
      </c>
      <c r="AB1525" t="s">
        <v>4083</v>
      </c>
      <c r="AC1525" t="s">
        <v>5910</v>
      </c>
      <c r="AD1525" t="s">
        <v>4018</v>
      </c>
      <c r="AE1525" t="s">
        <v>4247</v>
      </c>
      <c r="AF1525" t="s">
        <v>3282</v>
      </c>
      <c r="AG1525" t="s">
        <v>3258</v>
      </c>
      <c r="AH1525" t="s">
        <v>3294</v>
      </c>
      <c r="AI1525" t="s">
        <v>3295</v>
      </c>
      <c r="AJ1525" t="s">
        <v>3296</v>
      </c>
      <c r="AK1525" t="s">
        <v>3285</v>
      </c>
      <c r="AL1525" t="s">
        <v>3275</v>
      </c>
      <c r="AM1525" t="s">
        <v>3091</v>
      </c>
      <c r="AN1525" t="s">
        <v>5912</v>
      </c>
    </row>
    <row r="1526" spans="1:40" x14ac:dyDescent="0.25">
      <c r="A1526">
        <v>1127064232</v>
      </c>
      <c r="B1526">
        <v>17515</v>
      </c>
      <c r="C1526" t="s">
        <v>7767</v>
      </c>
      <c r="D1526" t="s">
        <v>5657</v>
      </c>
      <c r="E1526" s="8">
        <v>42964</v>
      </c>
      <c r="F1526" t="s">
        <v>4004</v>
      </c>
      <c r="G1526" t="s">
        <v>4024</v>
      </c>
      <c r="H1526" s="8">
        <v>46046</v>
      </c>
      <c r="I1526" s="8">
        <v>219512</v>
      </c>
      <c r="J1526" t="s">
        <v>3041</v>
      </c>
      <c r="K1526" s="8">
        <v>219512</v>
      </c>
      <c r="M1526">
        <v>220</v>
      </c>
      <c r="N1526">
        <v>100</v>
      </c>
      <c r="O1526" t="s">
        <v>4067</v>
      </c>
      <c r="P1526" t="s">
        <v>4055</v>
      </c>
      <c r="Q1526" t="s">
        <v>4027</v>
      </c>
      <c r="R1526" t="s">
        <v>7768</v>
      </c>
      <c r="S1526" t="s">
        <v>4130</v>
      </c>
      <c r="T1526" t="s">
        <v>3063</v>
      </c>
      <c r="U1526" t="s">
        <v>4063</v>
      </c>
      <c r="V1526" t="s">
        <v>4042</v>
      </c>
      <c r="W1526" t="s">
        <v>4043</v>
      </c>
      <c r="X1526" t="s">
        <v>4032</v>
      </c>
      <c r="Y1526" t="s">
        <v>4033</v>
      </c>
      <c r="Z1526" t="s">
        <v>4064</v>
      </c>
      <c r="AA1526" t="s">
        <v>4065</v>
      </c>
      <c r="AB1526" t="s">
        <v>4110</v>
      </c>
      <c r="AC1526" t="s">
        <v>4036</v>
      </c>
      <c r="AD1526" t="s">
        <v>4018</v>
      </c>
      <c r="AE1526" t="s">
        <v>3060</v>
      </c>
      <c r="AF1526" t="s">
        <v>3282</v>
      </c>
      <c r="AG1526" t="s">
        <v>3258</v>
      </c>
      <c r="AH1526" t="s">
        <v>2500</v>
      </c>
      <c r="AI1526" t="s">
        <v>249</v>
      </c>
      <c r="AJ1526" t="s">
        <v>249</v>
      </c>
      <c r="AK1526" t="s">
        <v>3274</v>
      </c>
      <c r="AL1526" t="s">
        <v>3275</v>
      </c>
      <c r="AM1526" t="s">
        <v>3028</v>
      </c>
      <c r="AN1526" t="s">
        <v>3063</v>
      </c>
    </row>
    <row r="1527" spans="1:40" x14ac:dyDescent="0.25">
      <c r="A1527">
        <v>80205177</v>
      </c>
      <c r="B1527">
        <v>17517</v>
      </c>
      <c r="C1527" t="s">
        <v>7765</v>
      </c>
      <c r="D1527" t="s">
        <v>4004</v>
      </c>
      <c r="E1527" s="8">
        <v>37442</v>
      </c>
      <c r="F1527" t="s">
        <v>4004</v>
      </c>
      <c r="G1527" t="s">
        <v>4024</v>
      </c>
      <c r="H1527" s="8">
        <v>46046</v>
      </c>
      <c r="I1527" s="8">
        <v>219512</v>
      </c>
      <c r="J1527" t="s">
        <v>3041</v>
      </c>
      <c r="K1527" s="8">
        <v>219512</v>
      </c>
      <c r="M1527">
        <v>220</v>
      </c>
      <c r="N1527">
        <v>100</v>
      </c>
      <c r="O1527" t="s">
        <v>4067</v>
      </c>
      <c r="P1527" t="s">
        <v>4039</v>
      </c>
      <c r="Q1527" t="s">
        <v>4007</v>
      </c>
      <c r="R1527" t="s">
        <v>7766</v>
      </c>
      <c r="S1527" t="s">
        <v>4130</v>
      </c>
      <c r="T1527" t="s">
        <v>3063</v>
      </c>
      <c r="U1527" t="s">
        <v>4063</v>
      </c>
      <c r="V1527" t="s">
        <v>4042</v>
      </c>
      <c r="W1527" t="s">
        <v>4043</v>
      </c>
      <c r="X1527" t="s">
        <v>4032</v>
      </c>
      <c r="Y1527" t="s">
        <v>4033</v>
      </c>
      <c r="Z1527" t="s">
        <v>4064</v>
      </c>
      <c r="AA1527" t="s">
        <v>4065</v>
      </c>
      <c r="AB1527" t="s">
        <v>4110</v>
      </c>
      <c r="AC1527" t="s">
        <v>4036</v>
      </c>
      <c r="AD1527" t="s">
        <v>4018</v>
      </c>
      <c r="AE1527" t="s">
        <v>3060</v>
      </c>
      <c r="AF1527" t="s">
        <v>3282</v>
      </c>
      <c r="AG1527" t="s">
        <v>3258</v>
      </c>
      <c r="AH1527" t="s">
        <v>2500</v>
      </c>
      <c r="AI1527" t="s">
        <v>249</v>
      </c>
      <c r="AJ1527" t="s">
        <v>249</v>
      </c>
      <c r="AK1527" t="s">
        <v>3274</v>
      </c>
      <c r="AL1527" t="s">
        <v>3275</v>
      </c>
      <c r="AM1527" t="s">
        <v>3028</v>
      </c>
      <c r="AN1527" t="s">
        <v>3063</v>
      </c>
    </row>
    <row r="1528" spans="1:40" x14ac:dyDescent="0.25">
      <c r="A1528">
        <v>19935219</v>
      </c>
      <c r="B1528">
        <v>17445</v>
      </c>
      <c r="C1528" t="s">
        <v>7788</v>
      </c>
      <c r="D1528" t="s">
        <v>7789</v>
      </c>
      <c r="E1528" s="8">
        <v>33118</v>
      </c>
      <c r="F1528" t="s">
        <v>4004</v>
      </c>
      <c r="G1528" t="s">
        <v>4024</v>
      </c>
      <c r="H1528" s="8">
        <v>46048</v>
      </c>
      <c r="I1528" s="8">
        <v>219512</v>
      </c>
      <c r="J1528" t="s">
        <v>3041</v>
      </c>
      <c r="K1528" s="8">
        <v>219512</v>
      </c>
      <c r="M1528">
        <v>220</v>
      </c>
      <c r="N1528">
        <v>100</v>
      </c>
      <c r="O1528" t="s">
        <v>4067</v>
      </c>
      <c r="P1528" t="s">
        <v>4055</v>
      </c>
      <c r="Q1528" t="s">
        <v>4076</v>
      </c>
      <c r="R1528" t="s">
        <v>7790</v>
      </c>
      <c r="S1528" t="s">
        <v>4170</v>
      </c>
      <c r="T1528" t="s">
        <v>3063</v>
      </c>
      <c r="U1528" t="s">
        <v>4063</v>
      </c>
      <c r="V1528" t="s">
        <v>4042</v>
      </c>
      <c r="W1528" t="s">
        <v>4043</v>
      </c>
      <c r="X1528" t="s">
        <v>4032</v>
      </c>
      <c r="Y1528" t="s">
        <v>4033</v>
      </c>
      <c r="Z1528" t="s">
        <v>4064</v>
      </c>
      <c r="AA1528" t="s">
        <v>4065</v>
      </c>
      <c r="AB1528" t="s">
        <v>4110</v>
      </c>
      <c r="AC1528" t="s">
        <v>4036</v>
      </c>
      <c r="AD1528" t="s">
        <v>4018</v>
      </c>
      <c r="AE1528" t="s">
        <v>3060</v>
      </c>
      <c r="AF1528" t="s">
        <v>3282</v>
      </c>
      <c r="AG1528" t="s">
        <v>3258</v>
      </c>
      <c r="AH1528" t="s">
        <v>2500</v>
      </c>
      <c r="AI1528" t="s">
        <v>249</v>
      </c>
      <c r="AJ1528" t="s">
        <v>249</v>
      </c>
      <c r="AK1528" t="s">
        <v>3274</v>
      </c>
      <c r="AL1528" t="s">
        <v>3275</v>
      </c>
      <c r="AM1528" t="s">
        <v>3028</v>
      </c>
      <c r="AN1528" t="s">
        <v>3063</v>
      </c>
    </row>
    <row r="1529" spans="1:40" x14ac:dyDescent="0.25">
      <c r="A1529">
        <v>1000218340</v>
      </c>
      <c r="B1529">
        <v>17447</v>
      </c>
      <c r="C1529" t="s">
        <v>7772</v>
      </c>
      <c r="D1529" t="s">
        <v>4004</v>
      </c>
      <c r="E1529" s="8">
        <v>43992</v>
      </c>
      <c r="F1529" t="s">
        <v>4004</v>
      </c>
      <c r="G1529" t="s">
        <v>4024</v>
      </c>
      <c r="H1529" s="8">
        <v>46048</v>
      </c>
      <c r="I1529" s="8">
        <v>219512</v>
      </c>
      <c r="J1529" t="s">
        <v>3041</v>
      </c>
      <c r="K1529" s="8">
        <v>219512</v>
      </c>
      <c r="M1529">
        <v>220</v>
      </c>
      <c r="N1529">
        <v>100</v>
      </c>
      <c r="O1529" t="s">
        <v>4067</v>
      </c>
      <c r="P1529" t="s">
        <v>4026</v>
      </c>
      <c r="Q1529" t="s">
        <v>4027</v>
      </c>
      <c r="R1529" t="s">
        <v>7773</v>
      </c>
      <c r="S1529" t="s">
        <v>4029</v>
      </c>
      <c r="T1529" t="s">
        <v>4131</v>
      </c>
      <c r="U1529" t="s">
        <v>4063</v>
      </c>
      <c r="V1529" t="s">
        <v>4011</v>
      </c>
      <c r="W1529" t="s">
        <v>4043</v>
      </c>
      <c r="X1529" t="s">
        <v>4090</v>
      </c>
      <c r="Y1529" t="s">
        <v>4091</v>
      </c>
      <c r="Z1529" t="s">
        <v>3293</v>
      </c>
      <c r="AA1529" t="s">
        <v>4082</v>
      </c>
      <c r="AB1529" t="s">
        <v>4083</v>
      </c>
      <c r="AC1529" t="s">
        <v>4036</v>
      </c>
      <c r="AD1529" t="s">
        <v>4018</v>
      </c>
      <c r="AE1529" t="s">
        <v>3317</v>
      </c>
      <c r="AF1529" t="s">
        <v>3282</v>
      </c>
      <c r="AG1529" t="s">
        <v>3258</v>
      </c>
      <c r="AH1529" t="s">
        <v>3294</v>
      </c>
      <c r="AI1529" t="s">
        <v>3295</v>
      </c>
      <c r="AJ1529" t="s">
        <v>3296</v>
      </c>
      <c r="AK1529" t="s">
        <v>3318</v>
      </c>
      <c r="AL1529" t="s">
        <v>3275</v>
      </c>
      <c r="AM1529" t="s">
        <v>3318</v>
      </c>
      <c r="AN1529" t="s">
        <v>3055</v>
      </c>
    </row>
    <row r="1530" spans="1:40" x14ac:dyDescent="0.25">
      <c r="A1530">
        <v>1023888971</v>
      </c>
      <c r="B1530">
        <v>17449</v>
      </c>
      <c r="C1530" t="s">
        <v>7779</v>
      </c>
      <c r="D1530" t="s">
        <v>4004</v>
      </c>
      <c r="E1530" s="8">
        <v>39364</v>
      </c>
      <c r="F1530" t="s">
        <v>4004</v>
      </c>
      <c r="G1530" t="s">
        <v>4024</v>
      </c>
      <c r="H1530" s="8">
        <v>46048</v>
      </c>
      <c r="I1530" s="8">
        <v>219512</v>
      </c>
      <c r="J1530" t="s">
        <v>3041</v>
      </c>
      <c r="K1530" s="8">
        <v>219512</v>
      </c>
      <c r="M1530">
        <v>220</v>
      </c>
      <c r="N1530">
        <v>100</v>
      </c>
      <c r="O1530" t="s">
        <v>4067</v>
      </c>
      <c r="P1530" t="s">
        <v>4055</v>
      </c>
      <c r="Q1530" t="s">
        <v>4076</v>
      </c>
      <c r="R1530" t="s">
        <v>7780</v>
      </c>
      <c r="S1530" t="s">
        <v>4170</v>
      </c>
      <c r="T1530" t="s">
        <v>3063</v>
      </c>
      <c r="U1530" t="s">
        <v>4063</v>
      </c>
      <c r="V1530" t="s">
        <v>4042</v>
      </c>
      <c r="W1530" t="s">
        <v>4043</v>
      </c>
      <c r="X1530" t="s">
        <v>4032</v>
      </c>
      <c r="Y1530" t="s">
        <v>4033</v>
      </c>
      <c r="Z1530" t="s">
        <v>4064</v>
      </c>
      <c r="AA1530" t="s">
        <v>4065</v>
      </c>
      <c r="AB1530" t="s">
        <v>4110</v>
      </c>
      <c r="AC1530" t="s">
        <v>4036</v>
      </c>
      <c r="AD1530" t="s">
        <v>4018</v>
      </c>
      <c r="AE1530" t="s">
        <v>3060</v>
      </c>
      <c r="AF1530" t="s">
        <v>3282</v>
      </c>
      <c r="AG1530" t="s">
        <v>3258</v>
      </c>
      <c r="AH1530" t="s">
        <v>2500</v>
      </c>
      <c r="AI1530" t="s">
        <v>249</v>
      </c>
      <c r="AJ1530" t="s">
        <v>249</v>
      </c>
      <c r="AK1530" t="s">
        <v>3274</v>
      </c>
      <c r="AL1530" t="s">
        <v>3275</v>
      </c>
      <c r="AM1530" t="s">
        <v>3028</v>
      </c>
      <c r="AN1530" t="s">
        <v>3063</v>
      </c>
    </row>
    <row r="1531" spans="1:40" x14ac:dyDescent="0.25">
      <c r="A1531">
        <v>1085226661</v>
      </c>
      <c r="B1531">
        <v>17450</v>
      </c>
      <c r="C1531" t="s">
        <v>7785</v>
      </c>
      <c r="D1531" t="s">
        <v>7786</v>
      </c>
      <c r="E1531" s="8">
        <v>39155</v>
      </c>
      <c r="F1531" t="s">
        <v>4004</v>
      </c>
      <c r="G1531" t="s">
        <v>4024</v>
      </c>
      <c r="H1531" s="8">
        <v>46048</v>
      </c>
      <c r="I1531" s="8">
        <v>219512</v>
      </c>
      <c r="J1531" t="s">
        <v>3041</v>
      </c>
      <c r="K1531" s="8">
        <v>219512</v>
      </c>
      <c r="M1531">
        <v>220</v>
      </c>
      <c r="N1531">
        <v>100</v>
      </c>
      <c r="O1531" t="s">
        <v>4067</v>
      </c>
      <c r="P1531" t="s">
        <v>4026</v>
      </c>
      <c r="Q1531" t="s">
        <v>4027</v>
      </c>
      <c r="R1531" t="s">
        <v>7787</v>
      </c>
      <c r="S1531" t="s">
        <v>4170</v>
      </c>
      <c r="T1531" t="s">
        <v>3063</v>
      </c>
      <c r="U1531" t="s">
        <v>4063</v>
      </c>
      <c r="V1531" t="s">
        <v>4042</v>
      </c>
      <c r="W1531" t="s">
        <v>4043</v>
      </c>
      <c r="X1531" t="s">
        <v>4032</v>
      </c>
      <c r="Y1531" t="s">
        <v>4033</v>
      </c>
      <c r="Z1531" t="s">
        <v>4064</v>
      </c>
      <c r="AA1531" t="s">
        <v>4065</v>
      </c>
      <c r="AB1531" t="s">
        <v>4110</v>
      </c>
      <c r="AC1531" t="s">
        <v>4036</v>
      </c>
      <c r="AD1531" t="s">
        <v>4018</v>
      </c>
      <c r="AE1531" t="s">
        <v>3060</v>
      </c>
      <c r="AF1531" t="s">
        <v>3282</v>
      </c>
      <c r="AG1531" t="s">
        <v>3258</v>
      </c>
      <c r="AH1531" t="s">
        <v>2500</v>
      </c>
      <c r="AI1531" t="s">
        <v>249</v>
      </c>
      <c r="AJ1531" t="s">
        <v>249</v>
      </c>
      <c r="AK1531" t="s">
        <v>3274</v>
      </c>
      <c r="AL1531" t="s">
        <v>3275</v>
      </c>
      <c r="AM1531" t="s">
        <v>3028</v>
      </c>
      <c r="AN1531" t="s">
        <v>3063</v>
      </c>
    </row>
    <row r="1532" spans="1:40" x14ac:dyDescent="0.25">
      <c r="A1532">
        <v>1121925754</v>
      </c>
      <c r="B1532">
        <v>17484</v>
      </c>
      <c r="C1532" t="s">
        <v>7783</v>
      </c>
      <c r="D1532" t="s">
        <v>4370</v>
      </c>
      <c r="E1532" s="8">
        <v>41508</v>
      </c>
      <c r="F1532" t="s">
        <v>4370</v>
      </c>
      <c r="G1532" t="s">
        <v>4024</v>
      </c>
      <c r="H1532" s="8">
        <v>46048</v>
      </c>
      <c r="I1532" s="8">
        <v>219512</v>
      </c>
      <c r="J1532" t="s">
        <v>3041</v>
      </c>
      <c r="K1532" s="8">
        <v>219512</v>
      </c>
      <c r="M1532">
        <v>220</v>
      </c>
      <c r="N1532">
        <v>100</v>
      </c>
      <c r="O1532" t="s">
        <v>4067</v>
      </c>
      <c r="P1532" t="s">
        <v>4055</v>
      </c>
      <c r="Q1532" t="s">
        <v>4046</v>
      </c>
      <c r="R1532" t="s">
        <v>7784</v>
      </c>
      <c r="S1532" t="s">
        <v>4989</v>
      </c>
      <c r="T1532" t="s">
        <v>3059</v>
      </c>
      <c r="U1532" t="s">
        <v>4373</v>
      </c>
      <c r="V1532" t="s">
        <v>4356</v>
      </c>
      <c r="W1532" t="s">
        <v>4043</v>
      </c>
      <c r="X1532" t="s">
        <v>4032</v>
      </c>
      <c r="Y1532" t="s">
        <v>4033</v>
      </c>
      <c r="Z1532" t="s">
        <v>3283</v>
      </c>
      <c r="AA1532" t="s">
        <v>4357</v>
      </c>
      <c r="AB1532" t="s">
        <v>4303</v>
      </c>
      <c r="AC1532" t="s">
        <v>4036</v>
      </c>
      <c r="AD1532" t="s">
        <v>4018</v>
      </c>
      <c r="AE1532" t="s">
        <v>3060</v>
      </c>
      <c r="AF1532" t="s">
        <v>3282</v>
      </c>
      <c r="AG1532" t="s">
        <v>3258</v>
      </c>
      <c r="AH1532" t="s">
        <v>1220</v>
      </c>
      <c r="AI1532" t="s">
        <v>3074</v>
      </c>
      <c r="AJ1532" t="s">
        <v>3284</v>
      </c>
      <c r="AK1532" t="s">
        <v>3274</v>
      </c>
      <c r="AL1532" t="s">
        <v>3275</v>
      </c>
      <c r="AM1532" t="s">
        <v>3028</v>
      </c>
      <c r="AN1532" t="s">
        <v>3063</v>
      </c>
    </row>
    <row r="1533" spans="1:40" x14ac:dyDescent="0.25">
      <c r="A1533">
        <v>1014275279</v>
      </c>
      <c r="B1533">
        <v>17485</v>
      </c>
      <c r="C1533" t="s">
        <v>7769</v>
      </c>
      <c r="D1533" t="s">
        <v>4004</v>
      </c>
      <c r="E1533" s="8">
        <v>41723</v>
      </c>
      <c r="F1533" t="s">
        <v>4004</v>
      </c>
      <c r="G1533" t="s">
        <v>4024</v>
      </c>
      <c r="H1533" s="8">
        <v>46048</v>
      </c>
      <c r="I1533" s="8">
        <v>46320</v>
      </c>
      <c r="J1533" t="s">
        <v>3041</v>
      </c>
      <c r="K1533" s="8">
        <v>219512</v>
      </c>
      <c r="M1533">
        <v>220</v>
      </c>
      <c r="N1533">
        <v>100</v>
      </c>
      <c r="O1533" t="s">
        <v>4067</v>
      </c>
      <c r="P1533" t="s">
        <v>4039</v>
      </c>
      <c r="Q1533" t="s">
        <v>4046</v>
      </c>
      <c r="R1533" t="s">
        <v>7770</v>
      </c>
      <c r="S1533" t="s">
        <v>7771</v>
      </c>
      <c r="T1533" t="s">
        <v>4079</v>
      </c>
      <c r="U1533" t="s">
        <v>4063</v>
      </c>
      <c r="V1533" t="s">
        <v>4011</v>
      </c>
      <c r="W1533" t="s">
        <v>4190</v>
      </c>
      <c r="X1533" t="s">
        <v>3290</v>
      </c>
      <c r="Y1533" t="s">
        <v>4300</v>
      </c>
      <c r="Z1533" t="s">
        <v>3293</v>
      </c>
      <c r="AA1533" t="s">
        <v>4082</v>
      </c>
      <c r="AB1533" t="s">
        <v>4083</v>
      </c>
      <c r="AC1533" t="s">
        <v>4017</v>
      </c>
      <c r="AD1533" t="s">
        <v>4018</v>
      </c>
      <c r="AE1533" t="s">
        <v>3291</v>
      </c>
      <c r="AF1533" t="s">
        <v>3093</v>
      </c>
      <c r="AG1533" t="s">
        <v>3292</v>
      </c>
      <c r="AH1533" t="s">
        <v>3294</v>
      </c>
      <c r="AI1533" t="s">
        <v>3295</v>
      </c>
      <c r="AJ1533" t="s">
        <v>3296</v>
      </c>
      <c r="AK1533" t="s">
        <v>3285</v>
      </c>
      <c r="AL1533" t="s">
        <v>3275</v>
      </c>
      <c r="AM1533" t="s">
        <v>3046</v>
      </c>
      <c r="AN1533" t="s">
        <v>3055</v>
      </c>
    </row>
    <row r="1534" spans="1:40" x14ac:dyDescent="0.25">
      <c r="A1534">
        <v>98392553</v>
      </c>
      <c r="B1534">
        <v>17492</v>
      </c>
      <c r="C1534" t="s">
        <v>7774</v>
      </c>
      <c r="D1534" t="s">
        <v>7775</v>
      </c>
      <c r="E1534" s="8">
        <v>34372</v>
      </c>
      <c r="F1534" t="s">
        <v>4004</v>
      </c>
      <c r="G1534" t="s">
        <v>4024</v>
      </c>
      <c r="H1534" s="8">
        <v>46048</v>
      </c>
      <c r="I1534" s="8">
        <v>219512</v>
      </c>
      <c r="J1534" t="s">
        <v>3041</v>
      </c>
      <c r="K1534" s="8">
        <v>219512</v>
      </c>
      <c r="M1534">
        <v>220</v>
      </c>
      <c r="N1534">
        <v>100</v>
      </c>
      <c r="O1534" t="s">
        <v>4067</v>
      </c>
      <c r="P1534" t="s">
        <v>4086</v>
      </c>
      <c r="Q1534" t="s">
        <v>4007</v>
      </c>
      <c r="R1534" t="s">
        <v>7776</v>
      </c>
      <c r="S1534" t="s">
        <v>4702</v>
      </c>
      <c r="T1534" t="s">
        <v>3059</v>
      </c>
      <c r="U1534" t="s">
        <v>4114</v>
      </c>
      <c r="V1534" t="s">
        <v>4356</v>
      </c>
      <c r="W1534" t="s">
        <v>4043</v>
      </c>
      <c r="X1534" t="s">
        <v>3270</v>
      </c>
      <c r="Y1534" t="s">
        <v>4238</v>
      </c>
      <c r="Z1534" t="s">
        <v>3272</v>
      </c>
      <c r="AA1534" t="s">
        <v>4348</v>
      </c>
      <c r="AB1534" t="s">
        <v>4322</v>
      </c>
      <c r="AC1534" t="s">
        <v>4036</v>
      </c>
      <c r="AD1534" t="s">
        <v>4018</v>
      </c>
      <c r="AE1534" t="s">
        <v>3060</v>
      </c>
      <c r="AF1534" t="s">
        <v>3271</v>
      </c>
      <c r="AG1534" t="s">
        <v>3265</v>
      </c>
      <c r="AH1534" t="s">
        <v>797</v>
      </c>
      <c r="AI1534" t="s">
        <v>3048</v>
      </c>
      <c r="AJ1534" t="s">
        <v>3273</v>
      </c>
      <c r="AK1534" t="s">
        <v>3274</v>
      </c>
      <c r="AL1534" t="s">
        <v>3275</v>
      </c>
      <c r="AM1534" t="s">
        <v>3028</v>
      </c>
      <c r="AN1534" t="s">
        <v>3063</v>
      </c>
    </row>
    <row r="1535" spans="1:40" x14ac:dyDescent="0.25">
      <c r="A1535">
        <v>1088267361</v>
      </c>
      <c r="B1535">
        <v>17493</v>
      </c>
      <c r="C1535" t="s">
        <v>7781</v>
      </c>
      <c r="D1535" t="s">
        <v>3526</v>
      </c>
      <c r="E1535" s="8">
        <v>39197</v>
      </c>
      <c r="F1535" t="s">
        <v>3265</v>
      </c>
      <c r="G1535" t="s">
        <v>4024</v>
      </c>
      <c r="H1535" s="8">
        <v>46048</v>
      </c>
      <c r="I1535" s="8">
        <v>219512</v>
      </c>
      <c r="J1535" t="s">
        <v>3041</v>
      </c>
      <c r="K1535" s="8">
        <v>219512</v>
      </c>
      <c r="M1535">
        <v>220</v>
      </c>
      <c r="N1535">
        <v>100</v>
      </c>
      <c r="O1535" t="s">
        <v>4067</v>
      </c>
      <c r="P1535" t="s">
        <v>4055</v>
      </c>
      <c r="Q1535" t="s">
        <v>4027</v>
      </c>
      <c r="R1535" t="s">
        <v>7782</v>
      </c>
      <c r="S1535" t="s">
        <v>5176</v>
      </c>
      <c r="T1535" t="s">
        <v>3059</v>
      </c>
      <c r="U1535" t="s">
        <v>5102</v>
      </c>
      <c r="V1535" t="s">
        <v>4356</v>
      </c>
      <c r="W1535" t="s">
        <v>4043</v>
      </c>
      <c r="X1535" t="s">
        <v>3270</v>
      </c>
      <c r="Y1535" t="s">
        <v>4238</v>
      </c>
      <c r="Z1535" t="s">
        <v>3272</v>
      </c>
      <c r="AA1535" t="s">
        <v>4348</v>
      </c>
      <c r="AB1535" t="s">
        <v>4322</v>
      </c>
      <c r="AC1535" t="s">
        <v>4036</v>
      </c>
      <c r="AD1535" t="s">
        <v>4018</v>
      </c>
      <c r="AE1535" t="s">
        <v>3060</v>
      </c>
      <c r="AF1535" t="s">
        <v>3271</v>
      </c>
      <c r="AG1535" t="s">
        <v>3265</v>
      </c>
      <c r="AH1535" t="s">
        <v>797</v>
      </c>
      <c r="AI1535" t="s">
        <v>3048</v>
      </c>
      <c r="AJ1535" t="s">
        <v>3273</v>
      </c>
      <c r="AK1535" t="s">
        <v>3274</v>
      </c>
      <c r="AL1535" t="s">
        <v>3275</v>
      </c>
      <c r="AM1535" t="s">
        <v>3028</v>
      </c>
      <c r="AN1535" t="s">
        <v>3063</v>
      </c>
    </row>
    <row r="1536" spans="1:40" x14ac:dyDescent="0.25">
      <c r="A1536">
        <v>1113660727</v>
      </c>
      <c r="B1536">
        <v>17494</v>
      </c>
      <c r="C1536" t="s">
        <v>7777</v>
      </c>
      <c r="D1536" t="s">
        <v>3449</v>
      </c>
      <c r="E1536" s="8">
        <v>40591</v>
      </c>
      <c r="F1536" t="s">
        <v>3449</v>
      </c>
      <c r="G1536" t="s">
        <v>4024</v>
      </c>
      <c r="H1536" s="8">
        <v>46048</v>
      </c>
      <c r="I1536" s="8">
        <v>46320</v>
      </c>
      <c r="J1536" t="s">
        <v>3041</v>
      </c>
      <c r="K1536" s="8">
        <v>219512</v>
      </c>
      <c r="M1536">
        <v>220</v>
      </c>
      <c r="N1536">
        <v>100</v>
      </c>
      <c r="O1536" t="s">
        <v>4067</v>
      </c>
      <c r="P1536" t="s">
        <v>4006</v>
      </c>
      <c r="Q1536" t="s">
        <v>4027</v>
      </c>
      <c r="R1536" t="s">
        <v>7778</v>
      </c>
      <c r="S1536" t="s">
        <v>4140</v>
      </c>
      <c r="T1536" t="s">
        <v>3063</v>
      </c>
      <c r="U1536" t="s">
        <v>4114</v>
      </c>
      <c r="V1536" t="s">
        <v>4042</v>
      </c>
      <c r="W1536" t="s">
        <v>4190</v>
      </c>
      <c r="X1536" t="s">
        <v>4524</v>
      </c>
      <c r="Y1536" t="s">
        <v>4525</v>
      </c>
      <c r="Z1536" t="s">
        <v>3305</v>
      </c>
      <c r="AA1536" t="s">
        <v>4096</v>
      </c>
      <c r="AB1536" t="s">
        <v>4118</v>
      </c>
      <c r="AC1536" t="s">
        <v>4036</v>
      </c>
      <c r="AD1536" t="s">
        <v>4018</v>
      </c>
      <c r="AE1536" t="s">
        <v>3060</v>
      </c>
      <c r="AF1536" t="s">
        <v>3304</v>
      </c>
      <c r="AG1536" t="s">
        <v>3449</v>
      </c>
      <c r="AH1536" t="s">
        <v>815</v>
      </c>
      <c r="AI1536" t="s">
        <v>3074</v>
      </c>
      <c r="AJ1536" t="s">
        <v>3306</v>
      </c>
      <c r="AK1536" t="s">
        <v>3274</v>
      </c>
      <c r="AL1536" t="s">
        <v>3275</v>
      </c>
      <c r="AM1536" t="s">
        <v>3028</v>
      </c>
      <c r="AN1536" t="s">
        <v>3063</v>
      </c>
    </row>
    <row r="1537" spans="1:40" x14ac:dyDescent="0.25">
      <c r="A1537">
        <v>1006052332</v>
      </c>
      <c r="B1537">
        <v>17496</v>
      </c>
      <c r="C1537" t="s">
        <v>7795</v>
      </c>
      <c r="D1537" t="s">
        <v>3298</v>
      </c>
      <c r="E1537" s="8">
        <v>44158</v>
      </c>
      <c r="F1537" t="s">
        <v>3298</v>
      </c>
      <c r="G1537" t="s">
        <v>6360</v>
      </c>
      <c r="H1537" s="8">
        <v>46049</v>
      </c>
      <c r="I1537" s="8">
        <v>46321</v>
      </c>
      <c r="J1537" t="s">
        <v>3041</v>
      </c>
      <c r="K1537" s="8">
        <v>219512</v>
      </c>
      <c r="M1537">
        <v>220</v>
      </c>
      <c r="N1537">
        <v>100</v>
      </c>
      <c r="O1537" t="s">
        <v>4067</v>
      </c>
      <c r="P1537" t="s">
        <v>4006</v>
      </c>
      <c r="Q1537" t="s">
        <v>4027</v>
      </c>
      <c r="R1537" t="s">
        <v>7796</v>
      </c>
      <c r="S1537" t="s">
        <v>4140</v>
      </c>
      <c r="T1537" t="s">
        <v>3063</v>
      </c>
      <c r="U1537" t="s">
        <v>4114</v>
      </c>
      <c r="V1537" t="s">
        <v>4042</v>
      </c>
      <c r="W1537" t="s">
        <v>4190</v>
      </c>
      <c r="X1537" t="s">
        <v>3303</v>
      </c>
      <c r="Y1537" t="s">
        <v>4115</v>
      </c>
      <c r="Z1537" t="s">
        <v>3305</v>
      </c>
      <c r="AA1537" t="s">
        <v>4096</v>
      </c>
      <c r="AB1537" t="s">
        <v>4118</v>
      </c>
      <c r="AC1537" t="s">
        <v>4036</v>
      </c>
      <c r="AD1537" t="s">
        <v>4018</v>
      </c>
      <c r="AE1537" t="s">
        <v>3060</v>
      </c>
      <c r="AF1537" t="s">
        <v>3304</v>
      </c>
      <c r="AG1537" t="s">
        <v>3298</v>
      </c>
      <c r="AH1537" t="s">
        <v>815</v>
      </c>
      <c r="AI1537" t="s">
        <v>3074</v>
      </c>
      <c r="AJ1537" t="s">
        <v>3306</v>
      </c>
      <c r="AK1537" t="s">
        <v>3274</v>
      </c>
      <c r="AL1537" t="s">
        <v>3275</v>
      </c>
      <c r="AM1537" t="s">
        <v>3028</v>
      </c>
      <c r="AN1537" t="s">
        <v>3063</v>
      </c>
    </row>
    <row r="1538" spans="1:40" x14ac:dyDescent="0.25">
      <c r="A1538">
        <v>93299163</v>
      </c>
      <c r="B1538">
        <v>17499</v>
      </c>
      <c r="C1538" t="s">
        <v>7797</v>
      </c>
      <c r="D1538" t="s">
        <v>4736</v>
      </c>
      <c r="E1538" s="8">
        <v>36912</v>
      </c>
      <c r="F1538" t="s">
        <v>3298</v>
      </c>
      <c r="G1538" t="s">
        <v>4024</v>
      </c>
      <c r="H1538" s="8">
        <v>46049</v>
      </c>
      <c r="I1538" s="8">
        <v>46321</v>
      </c>
      <c r="J1538" t="s">
        <v>3041</v>
      </c>
      <c r="K1538" s="8">
        <v>219512</v>
      </c>
      <c r="M1538">
        <v>220</v>
      </c>
      <c r="N1538">
        <v>100</v>
      </c>
      <c r="O1538" t="s">
        <v>4067</v>
      </c>
      <c r="P1538" t="s">
        <v>4177</v>
      </c>
      <c r="Q1538" t="s">
        <v>4027</v>
      </c>
      <c r="R1538" t="s">
        <v>7798</v>
      </c>
      <c r="S1538" t="s">
        <v>4140</v>
      </c>
      <c r="T1538" t="s">
        <v>3063</v>
      </c>
      <c r="U1538" t="s">
        <v>4114</v>
      </c>
      <c r="V1538" t="s">
        <v>4042</v>
      </c>
      <c r="W1538" t="s">
        <v>4190</v>
      </c>
      <c r="X1538" t="s">
        <v>3303</v>
      </c>
      <c r="Y1538" t="s">
        <v>4115</v>
      </c>
      <c r="Z1538" t="s">
        <v>3305</v>
      </c>
      <c r="AA1538" t="s">
        <v>4096</v>
      </c>
      <c r="AB1538" t="s">
        <v>4118</v>
      </c>
      <c r="AC1538" t="s">
        <v>4036</v>
      </c>
      <c r="AD1538" t="s">
        <v>4018</v>
      </c>
      <c r="AE1538" t="s">
        <v>3060</v>
      </c>
      <c r="AF1538" t="s">
        <v>3304</v>
      </c>
      <c r="AG1538" t="s">
        <v>3298</v>
      </c>
      <c r="AH1538" t="s">
        <v>815</v>
      </c>
      <c r="AI1538" t="s">
        <v>3074</v>
      </c>
      <c r="AJ1538" t="s">
        <v>3306</v>
      </c>
      <c r="AK1538" t="s">
        <v>3274</v>
      </c>
      <c r="AL1538" t="s">
        <v>3275</v>
      </c>
      <c r="AM1538" t="s">
        <v>3028</v>
      </c>
      <c r="AN1538" t="s">
        <v>3063</v>
      </c>
    </row>
    <row r="1539" spans="1:40" x14ac:dyDescent="0.25">
      <c r="A1539">
        <v>1107510758</v>
      </c>
      <c r="B1539">
        <v>17500</v>
      </c>
      <c r="C1539" t="s">
        <v>7793</v>
      </c>
      <c r="D1539" t="s">
        <v>3298</v>
      </c>
      <c r="E1539" s="8">
        <v>42187</v>
      </c>
      <c r="F1539" t="s">
        <v>3298</v>
      </c>
      <c r="G1539" t="s">
        <v>4024</v>
      </c>
      <c r="H1539" s="8">
        <v>46049</v>
      </c>
      <c r="I1539" s="8">
        <v>46321</v>
      </c>
      <c r="J1539" t="s">
        <v>3041</v>
      </c>
      <c r="K1539" s="8">
        <v>219512</v>
      </c>
      <c r="M1539">
        <v>220</v>
      </c>
      <c r="N1539">
        <v>100</v>
      </c>
      <c r="O1539" t="s">
        <v>4067</v>
      </c>
      <c r="P1539" t="s">
        <v>4006</v>
      </c>
      <c r="Q1539" t="s">
        <v>4027</v>
      </c>
      <c r="R1539" t="s">
        <v>7794</v>
      </c>
      <c r="S1539" t="s">
        <v>4140</v>
      </c>
      <c r="T1539" t="s">
        <v>3063</v>
      </c>
      <c r="U1539" t="s">
        <v>4114</v>
      </c>
      <c r="V1539" t="s">
        <v>4042</v>
      </c>
      <c r="W1539" t="s">
        <v>4190</v>
      </c>
      <c r="X1539" t="s">
        <v>3303</v>
      </c>
      <c r="Y1539" t="s">
        <v>4115</v>
      </c>
      <c r="Z1539" t="s">
        <v>3305</v>
      </c>
      <c r="AA1539" t="s">
        <v>4096</v>
      </c>
      <c r="AB1539" t="s">
        <v>4118</v>
      </c>
      <c r="AC1539" t="s">
        <v>4036</v>
      </c>
      <c r="AD1539" t="s">
        <v>4018</v>
      </c>
      <c r="AE1539" t="s">
        <v>3060</v>
      </c>
      <c r="AF1539" t="s">
        <v>3304</v>
      </c>
      <c r="AG1539" t="s">
        <v>3298</v>
      </c>
      <c r="AH1539" t="s">
        <v>815</v>
      </c>
      <c r="AI1539" t="s">
        <v>3074</v>
      </c>
      <c r="AJ1539" t="s">
        <v>3306</v>
      </c>
      <c r="AK1539" t="s">
        <v>3274</v>
      </c>
      <c r="AL1539" t="s">
        <v>3275</v>
      </c>
      <c r="AM1539" t="s">
        <v>3028</v>
      </c>
      <c r="AN1539" t="s">
        <v>3063</v>
      </c>
    </row>
    <row r="1540" spans="1:40" x14ac:dyDescent="0.25">
      <c r="A1540">
        <v>1007782685</v>
      </c>
      <c r="B1540">
        <v>17504</v>
      </c>
      <c r="C1540" t="s">
        <v>7791</v>
      </c>
      <c r="D1540" t="s">
        <v>4004</v>
      </c>
      <c r="E1540" s="8">
        <v>43412</v>
      </c>
      <c r="F1540" t="s">
        <v>4023</v>
      </c>
      <c r="G1540" t="s">
        <v>4024</v>
      </c>
      <c r="H1540" s="8">
        <v>46049</v>
      </c>
      <c r="I1540" s="8">
        <v>46291</v>
      </c>
      <c r="J1540" t="s">
        <v>3041</v>
      </c>
      <c r="K1540" s="8">
        <v>219512</v>
      </c>
      <c r="M1540">
        <v>220</v>
      </c>
      <c r="N1540">
        <v>100</v>
      </c>
      <c r="O1540" t="s">
        <v>4067</v>
      </c>
      <c r="P1540" t="s">
        <v>4026</v>
      </c>
      <c r="Q1540" t="s">
        <v>4027</v>
      </c>
      <c r="R1540" t="s">
        <v>7792</v>
      </c>
      <c r="S1540" t="s">
        <v>4140</v>
      </c>
      <c r="T1540" t="s">
        <v>3063</v>
      </c>
      <c r="U1540" t="s">
        <v>4438</v>
      </c>
      <c r="V1540" t="s">
        <v>4042</v>
      </c>
      <c r="W1540" t="s">
        <v>4190</v>
      </c>
      <c r="X1540" t="s">
        <v>3574</v>
      </c>
      <c r="Y1540" t="s">
        <v>4258</v>
      </c>
      <c r="Z1540" t="s">
        <v>3305</v>
      </c>
      <c r="AA1540" t="s">
        <v>4096</v>
      </c>
      <c r="AB1540" t="s">
        <v>4097</v>
      </c>
      <c r="AC1540" t="s">
        <v>4036</v>
      </c>
      <c r="AD1540" t="s">
        <v>4018</v>
      </c>
      <c r="AE1540" t="s">
        <v>3060</v>
      </c>
      <c r="AF1540" t="s">
        <v>3575</v>
      </c>
      <c r="AG1540" t="s">
        <v>3309</v>
      </c>
      <c r="AH1540" t="s">
        <v>815</v>
      </c>
      <c r="AI1540" t="s">
        <v>3074</v>
      </c>
      <c r="AJ1540" t="s">
        <v>3306</v>
      </c>
      <c r="AK1540" t="s">
        <v>3274</v>
      </c>
      <c r="AL1540" t="s">
        <v>3275</v>
      </c>
      <c r="AM1540" t="s">
        <v>3028</v>
      </c>
      <c r="AN1540" t="s">
        <v>3063</v>
      </c>
    </row>
    <row r="1541" spans="1:40" x14ac:dyDescent="0.25">
      <c r="A1541">
        <v>1144189509</v>
      </c>
      <c r="B1541">
        <v>17511</v>
      </c>
      <c r="C1541" t="s">
        <v>7799</v>
      </c>
      <c r="D1541" t="s">
        <v>3298</v>
      </c>
      <c r="E1541" s="8">
        <v>41555</v>
      </c>
      <c r="F1541" t="s">
        <v>3298</v>
      </c>
      <c r="G1541" t="s">
        <v>4024</v>
      </c>
      <c r="H1541" s="8">
        <v>46049</v>
      </c>
      <c r="I1541" s="8">
        <v>219512</v>
      </c>
      <c r="J1541" t="s">
        <v>3041</v>
      </c>
      <c r="K1541" s="8">
        <v>219512</v>
      </c>
      <c r="M1541">
        <v>220</v>
      </c>
      <c r="N1541">
        <v>100</v>
      </c>
      <c r="O1541" t="s">
        <v>4067</v>
      </c>
      <c r="P1541" t="s">
        <v>4006</v>
      </c>
      <c r="Q1541" t="s">
        <v>4027</v>
      </c>
      <c r="R1541" t="s">
        <v>7800</v>
      </c>
      <c r="S1541" t="s">
        <v>4140</v>
      </c>
      <c r="T1541" t="s">
        <v>3059</v>
      </c>
      <c r="U1541" t="s">
        <v>4114</v>
      </c>
      <c r="V1541" t="s">
        <v>4031</v>
      </c>
      <c r="W1541" t="s">
        <v>4043</v>
      </c>
      <c r="X1541" t="s">
        <v>5013</v>
      </c>
      <c r="Y1541" t="s">
        <v>5014</v>
      </c>
      <c r="Z1541" t="s">
        <v>3283</v>
      </c>
      <c r="AA1541" t="s">
        <v>4357</v>
      </c>
      <c r="AB1541" t="s">
        <v>4303</v>
      </c>
      <c r="AC1541" t="s">
        <v>4036</v>
      </c>
      <c r="AD1541" t="s">
        <v>4018</v>
      </c>
      <c r="AE1541" t="s">
        <v>3060</v>
      </c>
      <c r="AF1541" t="s">
        <v>4934</v>
      </c>
      <c r="AG1541" t="s">
        <v>3298</v>
      </c>
      <c r="AH1541" t="s">
        <v>1220</v>
      </c>
      <c r="AI1541" t="s">
        <v>3074</v>
      </c>
      <c r="AJ1541" t="s">
        <v>3284</v>
      </c>
      <c r="AK1541" t="s">
        <v>3274</v>
      </c>
      <c r="AL1541" t="s">
        <v>3275</v>
      </c>
      <c r="AM1541" t="s">
        <v>3028</v>
      </c>
      <c r="AN1541" t="s">
        <v>3063</v>
      </c>
    </row>
    <row r="1542" spans="1:40" x14ac:dyDescent="0.25">
      <c r="A1542">
        <v>1130666335</v>
      </c>
      <c r="B1542">
        <v>17506</v>
      </c>
      <c r="C1542" t="s">
        <v>7805</v>
      </c>
      <c r="D1542" t="s">
        <v>3298</v>
      </c>
      <c r="E1542" s="8">
        <v>38223</v>
      </c>
      <c r="F1542" t="s">
        <v>3298</v>
      </c>
      <c r="G1542" t="s">
        <v>4024</v>
      </c>
      <c r="H1542" s="8">
        <v>46050</v>
      </c>
      <c r="I1542" s="8">
        <v>46322</v>
      </c>
      <c r="J1542" t="s">
        <v>3041</v>
      </c>
      <c r="K1542" s="8">
        <v>219512</v>
      </c>
      <c r="M1542">
        <v>220</v>
      </c>
      <c r="N1542">
        <v>100</v>
      </c>
      <c r="O1542" t="s">
        <v>4067</v>
      </c>
      <c r="P1542" t="s">
        <v>4177</v>
      </c>
      <c r="Q1542" t="s">
        <v>4027</v>
      </c>
      <c r="R1542" t="s">
        <v>7806</v>
      </c>
      <c r="S1542" t="s">
        <v>4494</v>
      </c>
      <c r="T1542" t="s">
        <v>3063</v>
      </c>
      <c r="U1542" t="s">
        <v>4114</v>
      </c>
      <c r="V1542" t="s">
        <v>4042</v>
      </c>
      <c r="W1542" t="s">
        <v>4190</v>
      </c>
      <c r="X1542" t="s">
        <v>3303</v>
      </c>
      <c r="Y1542" t="s">
        <v>4115</v>
      </c>
      <c r="Z1542" t="s">
        <v>2796</v>
      </c>
      <c r="AA1542" t="s">
        <v>4251</v>
      </c>
      <c r="AB1542" t="s">
        <v>4118</v>
      </c>
      <c r="AC1542" t="s">
        <v>4036</v>
      </c>
      <c r="AD1542" t="s">
        <v>4018</v>
      </c>
      <c r="AE1542" t="s">
        <v>3060</v>
      </c>
      <c r="AF1542" t="s">
        <v>3304</v>
      </c>
      <c r="AG1542" t="s">
        <v>3298</v>
      </c>
      <c r="AH1542" t="s">
        <v>815</v>
      </c>
      <c r="AI1542" t="s">
        <v>3074</v>
      </c>
      <c r="AJ1542" t="s">
        <v>3073</v>
      </c>
      <c r="AK1542" t="s">
        <v>3274</v>
      </c>
      <c r="AL1542" t="s">
        <v>3275</v>
      </c>
      <c r="AM1542" t="s">
        <v>3028</v>
      </c>
      <c r="AN1542" t="s">
        <v>3063</v>
      </c>
    </row>
    <row r="1543" spans="1:40" x14ac:dyDescent="0.25">
      <c r="A1543">
        <v>1007627484</v>
      </c>
      <c r="B1543">
        <v>17507</v>
      </c>
      <c r="C1543" t="s">
        <v>7807</v>
      </c>
      <c r="D1543" t="s">
        <v>4004</v>
      </c>
      <c r="E1543" s="8">
        <v>45926</v>
      </c>
      <c r="F1543" t="s">
        <v>4004</v>
      </c>
      <c r="G1543" t="s">
        <v>4024</v>
      </c>
      <c r="H1543" s="8">
        <v>46050</v>
      </c>
      <c r="I1543" s="8">
        <v>46322</v>
      </c>
      <c r="J1543" t="s">
        <v>3041</v>
      </c>
      <c r="K1543" s="8">
        <v>219512</v>
      </c>
      <c r="M1543">
        <v>220</v>
      </c>
      <c r="N1543">
        <v>100</v>
      </c>
      <c r="O1543" t="s">
        <v>4067</v>
      </c>
      <c r="P1543" t="s">
        <v>4026</v>
      </c>
      <c r="Q1543" t="s">
        <v>4046</v>
      </c>
      <c r="R1543" t="s">
        <v>7808</v>
      </c>
      <c r="S1543" t="s">
        <v>4345</v>
      </c>
      <c r="T1543" t="s">
        <v>3079</v>
      </c>
      <c r="U1543" t="s">
        <v>4063</v>
      </c>
      <c r="V1543" t="s">
        <v>4011</v>
      </c>
      <c r="W1543" t="s">
        <v>4190</v>
      </c>
      <c r="X1543" t="s">
        <v>4346</v>
      </c>
      <c r="Y1543" t="s">
        <v>4347</v>
      </c>
      <c r="Z1543" t="s">
        <v>3272</v>
      </c>
      <c r="AA1543" t="s">
        <v>4348</v>
      </c>
      <c r="AB1543" t="s">
        <v>4322</v>
      </c>
      <c r="AC1543" t="s">
        <v>4017</v>
      </c>
      <c r="AD1543" t="s">
        <v>4018</v>
      </c>
      <c r="AE1543" t="s">
        <v>3098</v>
      </c>
      <c r="AF1543" t="s">
        <v>3271</v>
      </c>
      <c r="AG1543" t="s">
        <v>3265</v>
      </c>
      <c r="AH1543" t="s">
        <v>797</v>
      </c>
      <c r="AI1543" t="s">
        <v>3048</v>
      </c>
      <c r="AJ1543" t="s">
        <v>3273</v>
      </c>
      <c r="AK1543" t="s">
        <v>3285</v>
      </c>
      <c r="AL1543" t="s">
        <v>3275</v>
      </c>
      <c r="AM1543" t="s">
        <v>3046</v>
      </c>
      <c r="AN1543" t="s">
        <v>3063</v>
      </c>
    </row>
    <row r="1544" spans="1:40" x14ac:dyDescent="0.25">
      <c r="A1544">
        <v>1105787091</v>
      </c>
      <c r="B1544">
        <v>17520</v>
      </c>
      <c r="C1544" t="s">
        <v>7811</v>
      </c>
      <c r="D1544" t="s">
        <v>5772</v>
      </c>
      <c r="E1544" s="8">
        <v>40280</v>
      </c>
      <c r="F1544" t="s">
        <v>4004</v>
      </c>
      <c r="G1544" t="s">
        <v>4024</v>
      </c>
      <c r="H1544" s="8">
        <v>46050</v>
      </c>
      <c r="I1544" s="8">
        <v>219512</v>
      </c>
      <c r="J1544" t="s">
        <v>3041</v>
      </c>
      <c r="K1544" s="8">
        <v>219512</v>
      </c>
      <c r="M1544">
        <v>220</v>
      </c>
      <c r="N1544">
        <v>100</v>
      </c>
      <c r="O1544" t="s">
        <v>4067</v>
      </c>
      <c r="P1544" t="s">
        <v>4006</v>
      </c>
      <c r="Q1544" t="s">
        <v>4027</v>
      </c>
      <c r="R1544" t="s">
        <v>7812</v>
      </c>
      <c r="S1544" t="s">
        <v>4140</v>
      </c>
      <c r="T1544" t="s">
        <v>3063</v>
      </c>
      <c r="U1544" t="s">
        <v>4063</v>
      </c>
      <c r="V1544" t="s">
        <v>4042</v>
      </c>
      <c r="W1544" t="s">
        <v>4043</v>
      </c>
      <c r="X1544" t="s">
        <v>4032</v>
      </c>
      <c r="Y1544" t="s">
        <v>4033</v>
      </c>
      <c r="Z1544" t="s">
        <v>3958</v>
      </c>
      <c r="AA1544" t="s">
        <v>4034</v>
      </c>
      <c r="AB1544" t="s">
        <v>4044</v>
      </c>
      <c r="AC1544" t="s">
        <v>4036</v>
      </c>
      <c r="AD1544" t="s">
        <v>4018</v>
      </c>
      <c r="AE1544" t="s">
        <v>3060</v>
      </c>
      <c r="AF1544" t="s">
        <v>3282</v>
      </c>
      <c r="AG1544" t="s">
        <v>3258</v>
      </c>
      <c r="AH1544" t="s">
        <v>2500</v>
      </c>
      <c r="AI1544" t="s">
        <v>3074</v>
      </c>
      <c r="AJ1544" t="s">
        <v>3959</v>
      </c>
      <c r="AK1544" t="s">
        <v>3274</v>
      </c>
      <c r="AL1544" t="s">
        <v>3275</v>
      </c>
      <c r="AM1544" t="s">
        <v>3028</v>
      </c>
      <c r="AN1544" t="s">
        <v>3063</v>
      </c>
    </row>
    <row r="1545" spans="1:40" x14ac:dyDescent="0.25">
      <c r="A1545">
        <v>1023364658</v>
      </c>
      <c r="B1545">
        <v>17521</v>
      </c>
      <c r="C1545" t="s">
        <v>7809</v>
      </c>
      <c r="D1545" t="s">
        <v>4004</v>
      </c>
      <c r="E1545" s="8">
        <v>44719</v>
      </c>
      <c r="F1545" t="s">
        <v>4004</v>
      </c>
      <c r="G1545" t="s">
        <v>4024</v>
      </c>
      <c r="H1545" s="8">
        <v>46050</v>
      </c>
      <c r="I1545" s="8">
        <v>219512</v>
      </c>
      <c r="J1545" t="s">
        <v>3041</v>
      </c>
      <c r="K1545" s="8">
        <v>219512</v>
      </c>
      <c r="M1545">
        <v>220</v>
      </c>
      <c r="N1545">
        <v>100</v>
      </c>
      <c r="O1545" t="s">
        <v>4067</v>
      </c>
      <c r="P1545" t="s">
        <v>4026</v>
      </c>
      <c r="Q1545" t="s">
        <v>4027</v>
      </c>
      <c r="R1545" t="s">
        <v>7810</v>
      </c>
      <c r="S1545" t="s">
        <v>4029</v>
      </c>
      <c r="T1545" t="s">
        <v>3063</v>
      </c>
      <c r="U1545" t="s">
        <v>4063</v>
      </c>
      <c r="V1545" t="s">
        <v>4042</v>
      </c>
      <c r="W1545" t="s">
        <v>4043</v>
      </c>
      <c r="X1545" t="s">
        <v>4032</v>
      </c>
      <c r="Y1545" t="s">
        <v>4033</v>
      </c>
      <c r="Z1545" t="s">
        <v>4064</v>
      </c>
      <c r="AA1545" t="s">
        <v>4065</v>
      </c>
      <c r="AB1545" t="s">
        <v>4110</v>
      </c>
      <c r="AC1545" t="s">
        <v>4036</v>
      </c>
      <c r="AD1545" t="s">
        <v>4018</v>
      </c>
      <c r="AE1545" t="s">
        <v>3060</v>
      </c>
      <c r="AF1545" t="s">
        <v>3282</v>
      </c>
      <c r="AG1545" t="s">
        <v>3258</v>
      </c>
      <c r="AH1545" t="s">
        <v>2500</v>
      </c>
      <c r="AI1545" t="s">
        <v>249</v>
      </c>
      <c r="AJ1545" t="s">
        <v>249</v>
      </c>
      <c r="AK1545" t="s">
        <v>3274</v>
      </c>
      <c r="AL1545" t="s">
        <v>3275</v>
      </c>
      <c r="AM1545" t="s">
        <v>3028</v>
      </c>
      <c r="AN1545" t="s">
        <v>3063</v>
      </c>
    </row>
    <row r="1546" spans="1:40" x14ac:dyDescent="0.25">
      <c r="A1546">
        <v>1007619024</v>
      </c>
      <c r="B1546">
        <v>17522</v>
      </c>
      <c r="C1546" t="s">
        <v>7801</v>
      </c>
      <c r="D1546" t="s">
        <v>7802</v>
      </c>
      <c r="E1546" s="8">
        <v>43474</v>
      </c>
      <c r="F1546" t="s">
        <v>4004</v>
      </c>
      <c r="G1546" t="s">
        <v>4024</v>
      </c>
      <c r="H1546" s="8">
        <v>46050</v>
      </c>
      <c r="I1546" s="8">
        <v>219512</v>
      </c>
      <c r="J1546" t="s">
        <v>3041</v>
      </c>
      <c r="K1546" s="8">
        <v>219512</v>
      </c>
      <c r="M1546">
        <v>220</v>
      </c>
      <c r="N1546">
        <v>100</v>
      </c>
      <c r="O1546" t="s">
        <v>4067</v>
      </c>
      <c r="P1546" t="s">
        <v>4055</v>
      </c>
      <c r="Q1546" t="s">
        <v>4027</v>
      </c>
      <c r="R1546" t="s">
        <v>7803</v>
      </c>
      <c r="S1546" t="s">
        <v>4140</v>
      </c>
      <c r="T1546" t="s">
        <v>3063</v>
      </c>
      <c r="U1546" t="s">
        <v>4063</v>
      </c>
      <c r="V1546" t="s">
        <v>4042</v>
      </c>
      <c r="W1546" t="s">
        <v>4043</v>
      </c>
      <c r="X1546" t="s">
        <v>4032</v>
      </c>
      <c r="Y1546" t="s">
        <v>4033</v>
      </c>
      <c r="Z1546" t="s">
        <v>3958</v>
      </c>
      <c r="AA1546" t="s">
        <v>4034</v>
      </c>
      <c r="AB1546" t="s">
        <v>4044</v>
      </c>
      <c r="AC1546" t="s">
        <v>4036</v>
      </c>
      <c r="AD1546" t="s">
        <v>4018</v>
      </c>
      <c r="AE1546" t="s">
        <v>3060</v>
      </c>
      <c r="AF1546" t="s">
        <v>3282</v>
      </c>
      <c r="AG1546" t="s">
        <v>3258</v>
      </c>
      <c r="AH1546" t="s">
        <v>2500</v>
      </c>
      <c r="AI1546" t="s">
        <v>3074</v>
      </c>
      <c r="AJ1546" t="s">
        <v>3959</v>
      </c>
      <c r="AK1546" t="s">
        <v>3274</v>
      </c>
      <c r="AL1546" t="s">
        <v>3275</v>
      </c>
      <c r="AM1546" t="s">
        <v>3028</v>
      </c>
      <c r="AN1546" t="s">
        <v>3063</v>
      </c>
    </row>
    <row r="1547" spans="1:40" x14ac:dyDescent="0.25">
      <c r="A1547">
        <v>1123328228</v>
      </c>
      <c r="B1547">
        <v>17540</v>
      </c>
      <c r="C1547" t="s">
        <v>7872</v>
      </c>
      <c r="D1547" t="s">
        <v>7873</v>
      </c>
      <c r="E1547" s="8">
        <v>40577</v>
      </c>
      <c r="F1547" t="s">
        <v>7873</v>
      </c>
      <c r="G1547" t="s">
        <v>4024</v>
      </c>
      <c r="H1547" s="8">
        <v>46054</v>
      </c>
      <c r="I1547" s="8">
        <v>219512</v>
      </c>
      <c r="J1547" t="s">
        <v>3041</v>
      </c>
      <c r="K1547" s="8">
        <v>219512</v>
      </c>
      <c r="M1547">
        <v>220</v>
      </c>
      <c r="N1547">
        <v>100</v>
      </c>
      <c r="O1547" t="s">
        <v>4067</v>
      </c>
      <c r="P1547" t="s">
        <v>4086</v>
      </c>
      <c r="Q1547" t="s">
        <v>4027</v>
      </c>
      <c r="R1547" t="s">
        <v>7874</v>
      </c>
      <c r="S1547" t="s">
        <v>5176</v>
      </c>
      <c r="T1547" t="s">
        <v>3059</v>
      </c>
      <c r="U1547" t="s">
        <v>7824</v>
      </c>
      <c r="V1547" t="s">
        <v>4356</v>
      </c>
      <c r="W1547" t="s">
        <v>4043</v>
      </c>
      <c r="X1547" t="s">
        <v>3270</v>
      </c>
      <c r="Y1547" t="s">
        <v>4238</v>
      </c>
      <c r="Z1547" t="s">
        <v>3272</v>
      </c>
      <c r="AA1547" t="s">
        <v>4348</v>
      </c>
      <c r="AB1547" t="s">
        <v>4322</v>
      </c>
      <c r="AC1547" t="s">
        <v>4036</v>
      </c>
      <c r="AD1547" t="s">
        <v>4018</v>
      </c>
      <c r="AE1547" t="s">
        <v>3060</v>
      </c>
      <c r="AF1547" t="s">
        <v>3271</v>
      </c>
      <c r="AG1547" t="s">
        <v>3265</v>
      </c>
      <c r="AH1547" t="s">
        <v>797</v>
      </c>
      <c r="AI1547" t="s">
        <v>3048</v>
      </c>
      <c r="AJ1547" t="s">
        <v>3273</v>
      </c>
      <c r="AK1547" t="s">
        <v>3274</v>
      </c>
      <c r="AL1547" t="s">
        <v>3275</v>
      </c>
      <c r="AM1547" t="s">
        <v>3028</v>
      </c>
      <c r="AN1547" t="s">
        <v>3063</v>
      </c>
    </row>
    <row r="1548" spans="1:40" x14ac:dyDescent="0.25">
      <c r="A1548">
        <v>1118023491</v>
      </c>
      <c r="B1548">
        <v>17542</v>
      </c>
      <c r="C1548" t="s">
        <v>7841</v>
      </c>
      <c r="D1548" t="s">
        <v>6999</v>
      </c>
      <c r="E1548" s="8">
        <v>39247</v>
      </c>
      <c r="F1548" t="s">
        <v>3337</v>
      </c>
      <c r="G1548" t="s">
        <v>4024</v>
      </c>
      <c r="H1548" s="8">
        <v>46054</v>
      </c>
      <c r="I1548" s="8">
        <v>219512</v>
      </c>
      <c r="J1548" t="s">
        <v>3041</v>
      </c>
      <c r="K1548" s="8">
        <v>219512</v>
      </c>
      <c r="M1548">
        <v>220</v>
      </c>
      <c r="N1548">
        <v>100</v>
      </c>
      <c r="O1548" t="s">
        <v>4067</v>
      </c>
      <c r="P1548" t="s">
        <v>4006</v>
      </c>
      <c r="Q1548" t="s">
        <v>4027</v>
      </c>
      <c r="R1548" t="s">
        <v>7842</v>
      </c>
      <c r="S1548" t="s">
        <v>5176</v>
      </c>
      <c r="T1548" t="s">
        <v>3059</v>
      </c>
      <c r="U1548" t="s">
        <v>4742</v>
      </c>
      <c r="V1548" t="s">
        <v>4356</v>
      </c>
      <c r="W1548" t="s">
        <v>4043</v>
      </c>
      <c r="X1548" t="s">
        <v>3270</v>
      </c>
      <c r="Y1548" t="s">
        <v>4238</v>
      </c>
      <c r="Z1548" t="s">
        <v>3272</v>
      </c>
      <c r="AA1548" t="s">
        <v>4348</v>
      </c>
      <c r="AB1548" t="s">
        <v>4322</v>
      </c>
      <c r="AC1548" t="s">
        <v>4036</v>
      </c>
      <c r="AD1548" t="s">
        <v>4018</v>
      </c>
      <c r="AE1548" t="s">
        <v>3060</v>
      </c>
      <c r="AF1548" t="s">
        <v>3271</v>
      </c>
      <c r="AG1548" t="s">
        <v>3265</v>
      </c>
      <c r="AH1548" t="s">
        <v>797</v>
      </c>
      <c r="AI1548" t="s">
        <v>3048</v>
      </c>
      <c r="AJ1548" t="s">
        <v>3273</v>
      </c>
      <c r="AK1548" t="s">
        <v>3274</v>
      </c>
      <c r="AL1548" t="s">
        <v>3275</v>
      </c>
      <c r="AM1548" t="s">
        <v>3028</v>
      </c>
      <c r="AN1548" t="s">
        <v>3063</v>
      </c>
    </row>
    <row r="1549" spans="1:40" x14ac:dyDescent="0.25">
      <c r="A1549">
        <v>1006404130</v>
      </c>
      <c r="B1549">
        <v>17544</v>
      </c>
      <c r="C1549" t="s">
        <v>7870</v>
      </c>
      <c r="D1549" t="s">
        <v>7837</v>
      </c>
      <c r="E1549" s="8">
        <v>42117</v>
      </c>
      <c r="F1549" t="s">
        <v>7837</v>
      </c>
      <c r="G1549" t="s">
        <v>4024</v>
      </c>
      <c r="H1549" s="8">
        <v>46054</v>
      </c>
      <c r="I1549" s="8">
        <v>219512</v>
      </c>
      <c r="J1549" t="s">
        <v>3041</v>
      </c>
      <c r="K1549" s="8">
        <v>219512</v>
      </c>
      <c r="M1549">
        <v>220</v>
      </c>
      <c r="N1549">
        <v>100</v>
      </c>
      <c r="O1549" t="s">
        <v>4067</v>
      </c>
      <c r="P1549" t="s">
        <v>4737</v>
      </c>
      <c r="Q1549" t="s">
        <v>4007</v>
      </c>
      <c r="R1549" t="s">
        <v>7871</v>
      </c>
      <c r="S1549" t="s">
        <v>5169</v>
      </c>
      <c r="T1549" t="s">
        <v>3059</v>
      </c>
      <c r="U1549" t="s">
        <v>4742</v>
      </c>
      <c r="V1549" t="s">
        <v>4356</v>
      </c>
      <c r="W1549" t="s">
        <v>4043</v>
      </c>
      <c r="X1549" t="s">
        <v>3270</v>
      </c>
      <c r="Y1549" t="s">
        <v>4238</v>
      </c>
      <c r="Z1549" t="s">
        <v>3272</v>
      </c>
      <c r="AA1549" t="s">
        <v>4348</v>
      </c>
      <c r="AB1549" t="s">
        <v>4322</v>
      </c>
      <c r="AC1549" t="s">
        <v>4036</v>
      </c>
      <c r="AD1549" t="s">
        <v>4018</v>
      </c>
      <c r="AE1549" t="s">
        <v>3060</v>
      </c>
      <c r="AF1549" t="s">
        <v>3271</v>
      </c>
      <c r="AG1549" t="s">
        <v>3265</v>
      </c>
      <c r="AH1549" t="s">
        <v>797</v>
      </c>
      <c r="AI1549" t="s">
        <v>3048</v>
      </c>
      <c r="AJ1549" t="s">
        <v>3273</v>
      </c>
      <c r="AK1549" t="s">
        <v>3274</v>
      </c>
      <c r="AL1549" t="s">
        <v>3275</v>
      </c>
      <c r="AM1549" t="s">
        <v>3028</v>
      </c>
      <c r="AN1549" t="s">
        <v>3063</v>
      </c>
    </row>
    <row r="1550" spans="1:40" x14ac:dyDescent="0.25">
      <c r="A1550">
        <v>1003810486</v>
      </c>
      <c r="B1550">
        <v>17545</v>
      </c>
      <c r="C1550" t="s">
        <v>7895</v>
      </c>
      <c r="D1550" t="s">
        <v>4746</v>
      </c>
      <c r="E1550" s="8">
        <v>44092</v>
      </c>
      <c r="F1550" t="s">
        <v>4746</v>
      </c>
      <c r="G1550" t="s">
        <v>4024</v>
      </c>
      <c r="H1550" s="8">
        <v>46054</v>
      </c>
      <c r="I1550" s="8">
        <v>219512</v>
      </c>
      <c r="J1550" t="s">
        <v>3041</v>
      </c>
      <c r="K1550" s="8">
        <v>219512</v>
      </c>
      <c r="M1550">
        <v>220</v>
      </c>
      <c r="N1550">
        <v>100</v>
      </c>
      <c r="O1550" t="s">
        <v>4067</v>
      </c>
      <c r="P1550" t="s">
        <v>4086</v>
      </c>
      <c r="Q1550" t="s">
        <v>4027</v>
      </c>
      <c r="R1550" t="s">
        <v>7896</v>
      </c>
      <c r="S1550" t="s">
        <v>5176</v>
      </c>
      <c r="T1550" t="s">
        <v>3059</v>
      </c>
      <c r="U1550" t="s">
        <v>5189</v>
      </c>
      <c r="V1550" t="s">
        <v>4356</v>
      </c>
      <c r="W1550" t="s">
        <v>4043</v>
      </c>
      <c r="X1550" t="s">
        <v>3270</v>
      </c>
      <c r="Y1550" t="s">
        <v>4238</v>
      </c>
      <c r="Z1550" t="s">
        <v>3272</v>
      </c>
      <c r="AA1550" t="s">
        <v>4348</v>
      </c>
      <c r="AB1550" t="s">
        <v>4322</v>
      </c>
      <c r="AC1550" t="s">
        <v>4036</v>
      </c>
      <c r="AD1550" t="s">
        <v>4018</v>
      </c>
      <c r="AE1550" t="s">
        <v>3060</v>
      </c>
      <c r="AF1550" t="s">
        <v>3271</v>
      </c>
      <c r="AG1550" t="s">
        <v>3265</v>
      </c>
      <c r="AH1550" t="s">
        <v>797</v>
      </c>
      <c r="AI1550" t="s">
        <v>3048</v>
      </c>
      <c r="AJ1550" t="s">
        <v>3273</v>
      </c>
      <c r="AK1550" t="s">
        <v>3274</v>
      </c>
      <c r="AL1550" t="s">
        <v>3275</v>
      </c>
      <c r="AM1550" t="s">
        <v>3028</v>
      </c>
      <c r="AN1550" t="s">
        <v>3063</v>
      </c>
    </row>
    <row r="1551" spans="1:40" x14ac:dyDescent="0.25">
      <c r="A1551">
        <v>1096247203</v>
      </c>
      <c r="B1551">
        <v>17546</v>
      </c>
      <c r="C1551" t="s">
        <v>7903</v>
      </c>
      <c r="D1551" t="s">
        <v>5248</v>
      </c>
      <c r="E1551" s="8">
        <v>42471</v>
      </c>
      <c r="F1551" t="s">
        <v>4370</v>
      </c>
      <c r="G1551" t="s">
        <v>4024</v>
      </c>
      <c r="H1551" s="8">
        <v>46054</v>
      </c>
      <c r="I1551" s="8">
        <v>219512</v>
      </c>
      <c r="J1551" t="s">
        <v>3041</v>
      </c>
      <c r="K1551" s="8">
        <v>219512</v>
      </c>
      <c r="M1551">
        <v>220</v>
      </c>
      <c r="N1551">
        <v>100</v>
      </c>
      <c r="O1551" t="s">
        <v>4067</v>
      </c>
      <c r="P1551" t="s">
        <v>4055</v>
      </c>
      <c r="Q1551" t="s">
        <v>4027</v>
      </c>
      <c r="R1551" t="s">
        <v>7904</v>
      </c>
      <c r="S1551" t="s">
        <v>5176</v>
      </c>
      <c r="T1551" t="s">
        <v>3059</v>
      </c>
      <c r="U1551" t="s">
        <v>4373</v>
      </c>
      <c r="V1551" t="s">
        <v>4356</v>
      </c>
      <c r="W1551" t="s">
        <v>4043</v>
      </c>
      <c r="X1551" t="s">
        <v>3270</v>
      </c>
      <c r="Y1551" t="s">
        <v>4238</v>
      </c>
      <c r="Z1551" t="s">
        <v>3272</v>
      </c>
      <c r="AA1551" t="s">
        <v>4348</v>
      </c>
      <c r="AB1551" t="s">
        <v>4322</v>
      </c>
      <c r="AC1551" t="s">
        <v>4036</v>
      </c>
      <c r="AD1551" t="s">
        <v>4018</v>
      </c>
      <c r="AE1551" t="s">
        <v>3060</v>
      </c>
      <c r="AF1551" t="s">
        <v>3271</v>
      </c>
      <c r="AG1551" t="s">
        <v>3265</v>
      </c>
      <c r="AH1551" t="s">
        <v>797</v>
      </c>
      <c r="AI1551" t="s">
        <v>3048</v>
      </c>
      <c r="AJ1551" t="s">
        <v>3273</v>
      </c>
      <c r="AK1551" t="s">
        <v>3274</v>
      </c>
      <c r="AL1551" t="s">
        <v>3275</v>
      </c>
      <c r="AM1551" t="s">
        <v>3028</v>
      </c>
      <c r="AN1551" t="s">
        <v>3063</v>
      </c>
    </row>
    <row r="1552" spans="1:40" x14ac:dyDescent="0.25">
      <c r="A1552">
        <v>1000350971</v>
      </c>
      <c r="B1552">
        <v>17547</v>
      </c>
      <c r="C1552" t="s">
        <v>7852</v>
      </c>
      <c r="D1552" t="s">
        <v>4370</v>
      </c>
      <c r="E1552" s="8">
        <v>43735</v>
      </c>
      <c r="F1552" t="s">
        <v>4370</v>
      </c>
      <c r="G1552" t="s">
        <v>4024</v>
      </c>
      <c r="H1552" s="8">
        <v>46054</v>
      </c>
      <c r="I1552" s="8">
        <v>219512</v>
      </c>
      <c r="J1552" t="s">
        <v>3041</v>
      </c>
      <c r="K1552" s="8">
        <v>219512</v>
      </c>
      <c r="M1552">
        <v>220</v>
      </c>
      <c r="N1552">
        <v>100</v>
      </c>
      <c r="O1552" t="s">
        <v>4067</v>
      </c>
      <c r="P1552" t="s">
        <v>4055</v>
      </c>
      <c r="Q1552" t="s">
        <v>4027</v>
      </c>
      <c r="R1552" t="s">
        <v>11016</v>
      </c>
      <c r="S1552" t="s">
        <v>4702</v>
      </c>
      <c r="T1552" t="s">
        <v>3059</v>
      </c>
      <c r="U1552" t="s">
        <v>4373</v>
      </c>
      <c r="V1552" t="s">
        <v>4356</v>
      </c>
      <c r="W1552" t="s">
        <v>4043</v>
      </c>
      <c r="X1552" t="s">
        <v>3270</v>
      </c>
      <c r="Y1552" t="s">
        <v>4238</v>
      </c>
      <c r="Z1552" t="s">
        <v>3272</v>
      </c>
      <c r="AA1552" t="s">
        <v>4348</v>
      </c>
      <c r="AB1552" t="s">
        <v>4322</v>
      </c>
      <c r="AC1552" t="s">
        <v>4036</v>
      </c>
      <c r="AD1552" t="s">
        <v>4018</v>
      </c>
      <c r="AE1552" t="s">
        <v>3060</v>
      </c>
      <c r="AF1552" t="s">
        <v>3271</v>
      </c>
      <c r="AG1552" t="s">
        <v>3265</v>
      </c>
      <c r="AH1552" t="s">
        <v>797</v>
      </c>
      <c r="AI1552" t="s">
        <v>3048</v>
      </c>
      <c r="AJ1552" t="s">
        <v>3273</v>
      </c>
      <c r="AK1552" t="s">
        <v>3274</v>
      </c>
      <c r="AL1552" t="s">
        <v>3275</v>
      </c>
      <c r="AM1552" t="s">
        <v>3028</v>
      </c>
      <c r="AN1552" t="s">
        <v>3063</v>
      </c>
    </row>
    <row r="1553" spans="1:40" x14ac:dyDescent="0.25">
      <c r="A1553">
        <v>1121961792</v>
      </c>
      <c r="B1553">
        <v>17548</v>
      </c>
      <c r="C1553" t="s">
        <v>7875</v>
      </c>
      <c r="D1553" t="s">
        <v>4370</v>
      </c>
      <c r="E1553" s="8">
        <v>42807</v>
      </c>
      <c r="F1553" t="s">
        <v>4370</v>
      </c>
      <c r="G1553" t="s">
        <v>4024</v>
      </c>
      <c r="H1553" s="8">
        <v>46054</v>
      </c>
      <c r="I1553" s="8">
        <v>219512</v>
      </c>
      <c r="J1553" t="s">
        <v>3041</v>
      </c>
      <c r="K1553" s="8">
        <v>219512</v>
      </c>
      <c r="M1553">
        <v>220</v>
      </c>
      <c r="N1553">
        <v>100</v>
      </c>
      <c r="O1553" t="s">
        <v>4067</v>
      </c>
      <c r="P1553" t="s">
        <v>4006</v>
      </c>
      <c r="Q1553" t="s">
        <v>4046</v>
      </c>
      <c r="R1553" t="s">
        <v>7876</v>
      </c>
      <c r="S1553" t="s">
        <v>5176</v>
      </c>
      <c r="T1553" t="s">
        <v>3059</v>
      </c>
      <c r="U1553" t="s">
        <v>4373</v>
      </c>
      <c r="V1553" t="s">
        <v>4356</v>
      </c>
      <c r="W1553" t="s">
        <v>4043</v>
      </c>
      <c r="X1553" t="s">
        <v>3270</v>
      </c>
      <c r="Y1553" t="s">
        <v>4238</v>
      </c>
      <c r="Z1553" t="s">
        <v>3272</v>
      </c>
      <c r="AA1553" t="s">
        <v>4348</v>
      </c>
      <c r="AB1553" t="s">
        <v>4322</v>
      </c>
      <c r="AC1553" t="s">
        <v>4036</v>
      </c>
      <c r="AD1553" t="s">
        <v>4018</v>
      </c>
      <c r="AE1553" t="s">
        <v>3060</v>
      </c>
      <c r="AF1553" t="s">
        <v>3271</v>
      </c>
      <c r="AG1553" t="s">
        <v>3265</v>
      </c>
      <c r="AH1553" t="s">
        <v>797</v>
      </c>
      <c r="AI1553" t="s">
        <v>3048</v>
      </c>
      <c r="AJ1553" t="s">
        <v>3273</v>
      </c>
      <c r="AK1553" t="s">
        <v>3274</v>
      </c>
      <c r="AL1553" t="s">
        <v>3275</v>
      </c>
      <c r="AM1553" t="s">
        <v>3028</v>
      </c>
      <c r="AN1553" t="s">
        <v>3063</v>
      </c>
    </row>
    <row r="1554" spans="1:40" x14ac:dyDescent="0.25">
      <c r="A1554">
        <v>1005827739</v>
      </c>
      <c r="B1554">
        <v>17549</v>
      </c>
      <c r="C1554" t="s">
        <v>7855</v>
      </c>
      <c r="D1554" t="s">
        <v>6099</v>
      </c>
      <c r="E1554" s="8">
        <v>44460</v>
      </c>
      <c r="F1554" t="s">
        <v>3309</v>
      </c>
      <c r="G1554" t="s">
        <v>4024</v>
      </c>
      <c r="H1554" s="8">
        <v>46054</v>
      </c>
      <c r="I1554" s="8">
        <v>219512</v>
      </c>
      <c r="J1554" t="s">
        <v>3041</v>
      </c>
      <c r="K1554" s="8">
        <v>219512</v>
      </c>
      <c r="M1554">
        <v>220</v>
      </c>
      <c r="N1554">
        <v>100</v>
      </c>
      <c r="O1554" t="s">
        <v>4067</v>
      </c>
      <c r="P1554" t="s">
        <v>4086</v>
      </c>
      <c r="Q1554" t="s">
        <v>4027</v>
      </c>
      <c r="R1554" t="s">
        <v>7856</v>
      </c>
      <c r="S1554" t="s">
        <v>5176</v>
      </c>
      <c r="T1554" t="s">
        <v>3059</v>
      </c>
      <c r="U1554" t="s">
        <v>4438</v>
      </c>
      <c r="V1554" t="s">
        <v>4356</v>
      </c>
      <c r="W1554" t="s">
        <v>4043</v>
      </c>
      <c r="X1554" t="s">
        <v>3270</v>
      </c>
      <c r="Y1554" t="s">
        <v>4238</v>
      </c>
      <c r="Z1554" t="s">
        <v>3272</v>
      </c>
      <c r="AA1554" t="s">
        <v>4348</v>
      </c>
      <c r="AB1554" t="s">
        <v>4322</v>
      </c>
      <c r="AC1554" t="s">
        <v>4036</v>
      </c>
      <c r="AD1554" t="s">
        <v>4018</v>
      </c>
      <c r="AE1554" t="s">
        <v>3060</v>
      </c>
      <c r="AF1554" t="s">
        <v>3271</v>
      </c>
      <c r="AG1554" t="s">
        <v>3265</v>
      </c>
      <c r="AH1554" t="s">
        <v>797</v>
      </c>
      <c r="AI1554" t="s">
        <v>3048</v>
      </c>
      <c r="AJ1554" t="s">
        <v>3273</v>
      </c>
      <c r="AK1554" t="s">
        <v>3274</v>
      </c>
      <c r="AL1554" t="s">
        <v>3275</v>
      </c>
      <c r="AM1554" t="s">
        <v>3028</v>
      </c>
      <c r="AN1554" t="s">
        <v>3063</v>
      </c>
    </row>
    <row r="1555" spans="1:40" x14ac:dyDescent="0.25">
      <c r="A1555">
        <v>1075272704</v>
      </c>
      <c r="B1555">
        <v>17552</v>
      </c>
      <c r="C1555" t="s">
        <v>7899</v>
      </c>
      <c r="D1555" t="s">
        <v>4746</v>
      </c>
      <c r="E1555" s="8">
        <v>40751</v>
      </c>
      <c r="F1555" t="s">
        <v>4746</v>
      </c>
      <c r="G1555" t="s">
        <v>4024</v>
      </c>
      <c r="H1555" s="8">
        <v>46054</v>
      </c>
      <c r="I1555" s="8">
        <v>219512</v>
      </c>
      <c r="J1555" t="s">
        <v>3041</v>
      </c>
      <c r="K1555" s="8">
        <v>219512</v>
      </c>
      <c r="M1555">
        <v>220</v>
      </c>
      <c r="N1555">
        <v>100</v>
      </c>
      <c r="O1555" t="s">
        <v>4067</v>
      </c>
      <c r="P1555" t="s">
        <v>4006</v>
      </c>
      <c r="Q1555" t="s">
        <v>4046</v>
      </c>
      <c r="R1555" t="s">
        <v>7900</v>
      </c>
      <c r="S1555" t="s">
        <v>5176</v>
      </c>
      <c r="T1555" t="s">
        <v>3059</v>
      </c>
      <c r="U1555" t="s">
        <v>5189</v>
      </c>
      <c r="V1555" t="s">
        <v>4356</v>
      </c>
      <c r="W1555" t="s">
        <v>4043</v>
      </c>
      <c r="X1555" t="s">
        <v>3270</v>
      </c>
      <c r="Y1555" t="s">
        <v>4238</v>
      </c>
      <c r="Z1555" t="s">
        <v>3272</v>
      </c>
      <c r="AA1555" t="s">
        <v>4348</v>
      </c>
      <c r="AB1555" t="s">
        <v>4322</v>
      </c>
      <c r="AC1555" t="s">
        <v>4036</v>
      </c>
      <c r="AD1555" t="s">
        <v>4018</v>
      </c>
      <c r="AE1555" t="s">
        <v>3060</v>
      </c>
      <c r="AF1555" t="s">
        <v>3271</v>
      </c>
      <c r="AG1555" t="s">
        <v>3265</v>
      </c>
      <c r="AH1555" t="s">
        <v>797</v>
      </c>
      <c r="AI1555" t="s">
        <v>3048</v>
      </c>
      <c r="AJ1555" t="s">
        <v>3273</v>
      </c>
      <c r="AK1555" t="s">
        <v>3274</v>
      </c>
      <c r="AL1555" t="s">
        <v>3275</v>
      </c>
      <c r="AM1555" t="s">
        <v>3028</v>
      </c>
      <c r="AN1555" t="s">
        <v>3063</v>
      </c>
    </row>
    <row r="1556" spans="1:40" x14ac:dyDescent="0.25">
      <c r="A1556">
        <v>1233901371</v>
      </c>
      <c r="B1556">
        <v>17553</v>
      </c>
      <c r="C1556" t="s">
        <v>7907</v>
      </c>
      <c r="D1556" t="s">
        <v>4004</v>
      </c>
      <c r="E1556" s="8">
        <v>42632</v>
      </c>
      <c r="F1556" t="s">
        <v>4370</v>
      </c>
      <c r="G1556" t="s">
        <v>4024</v>
      </c>
      <c r="H1556" s="8">
        <v>46054</v>
      </c>
      <c r="I1556" s="8">
        <v>219512</v>
      </c>
      <c r="J1556" t="s">
        <v>3041</v>
      </c>
      <c r="K1556" s="8">
        <v>219512</v>
      </c>
      <c r="M1556">
        <v>220</v>
      </c>
      <c r="N1556">
        <v>100</v>
      </c>
      <c r="O1556" t="s">
        <v>4067</v>
      </c>
      <c r="P1556" t="s">
        <v>4086</v>
      </c>
      <c r="Q1556" t="s">
        <v>4027</v>
      </c>
      <c r="R1556" t="s">
        <v>7908</v>
      </c>
      <c r="S1556" t="s">
        <v>5176</v>
      </c>
      <c r="T1556" t="s">
        <v>3059</v>
      </c>
      <c r="U1556" t="s">
        <v>4373</v>
      </c>
      <c r="V1556" t="s">
        <v>4356</v>
      </c>
      <c r="W1556" t="s">
        <v>4043</v>
      </c>
      <c r="X1556" t="s">
        <v>3270</v>
      </c>
      <c r="Y1556" t="s">
        <v>4238</v>
      </c>
      <c r="Z1556" t="s">
        <v>3272</v>
      </c>
      <c r="AA1556" t="s">
        <v>4348</v>
      </c>
      <c r="AB1556" t="s">
        <v>4322</v>
      </c>
      <c r="AC1556" t="s">
        <v>4036</v>
      </c>
      <c r="AD1556" t="s">
        <v>4018</v>
      </c>
      <c r="AE1556" t="s">
        <v>3060</v>
      </c>
      <c r="AF1556" t="s">
        <v>3271</v>
      </c>
      <c r="AG1556" t="s">
        <v>3265</v>
      </c>
      <c r="AH1556" t="s">
        <v>797</v>
      </c>
      <c r="AI1556" t="s">
        <v>3048</v>
      </c>
      <c r="AJ1556" t="s">
        <v>3273</v>
      </c>
      <c r="AK1556" t="s">
        <v>3274</v>
      </c>
      <c r="AL1556" t="s">
        <v>3275</v>
      </c>
      <c r="AM1556" t="s">
        <v>3028</v>
      </c>
      <c r="AN1556" t="s">
        <v>3063</v>
      </c>
    </row>
    <row r="1557" spans="1:40" x14ac:dyDescent="0.25">
      <c r="A1557">
        <v>1014662954</v>
      </c>
      <c r="B1557">
        <v>17554</v>
      </c>
      <c r="C1557" t="s">
        <v>7847</v>
      </c>
      <c r="D1557" t="s">
        <v>7848</v>
      </c>
      <c r="E1557" s="8">
        <v>45524</v>
      </c>
      <c r="F1557" t="s">
        <v>7848</v>
      </c>
      <c r="G1557" t="s">
        <v>4024</v>
      </c>
      <c r="H1557" s="8">
        <v>46054</v>
      </c>
      <c r="I1557" s="8">
        <v>219512</v>
      </c>
      <c r="J1557" t="s">
        <v>3041</v>
      </c>
      <c r="K1557" s="8">
        <v>219512</v>
      </c>
      <c r="M1557">
        <v>220</v>
      </c>
      <c r="N1557">
        <v>100</v>
      </c>
      <c r="O1557" t="s">
        <v>4067</v>
      </c>
      <c r="P1557" t="s">
        <v>4006</v>
      </c>
      <c r="Q1557" t="s">
        <v>4027</v>
      </c>
      <c r="R1557" t="s">
        <v>7849</v>
      </c>
      <c r="S1557" t="s">
        <v>5176</v>
      </c>
      <c r="T1557" t="s">
        <v>3059</v>
      </c>
      <c r="U1557" t="s">
        <v>4373</v>
      </c>
      <c r="V1557" t="s">
        <v>4356</v>
      </c>
      <c r="W1557" t="s">
        <v>4043</v>
      </c>
      <c r="X1557" t="s">
        <v>3270</v>
      </c>
      <c r="Y1557" t="s">
        <v>4238</v>
      </c>
      <c r="Z1557" t="s">
        <v>3272</v>
      </c>
      <c r="AA1557" t="s">
        <v>4348</v>
      </c>
      <c r="AB1557" t="s">
        <v>4322</v>
      </c>
      <c r="AC1557" t="s">
        <v>4036</v>
      </c>
      <c r="AD1557" t="s">
        <v>4018</v>
      </c>
      <c r="AE1557" t="s">
        <v>3060</v>
      </c>
      <c r="AF1557" t="s">
        <v>3271</v>
      </c>
      <c r="AG1557" t="s">
        <v>3265</v>
      </c>
      <c r="AH1557" t="s">
        <v>797</v>
      </c>
      <c r="AI1557" t="s">
        <v>3048</v>
      </c>
      <c r="AJ1557" t="s">
        <v>3273</v>
      </c>
      <c r="AK1557" t="s">
        <v>3274</v>
      </c>
      <c r="AL1557" t="s">
        <v>3275</v>
      </c>
      <c r="AM1557" t="s">
        <v>3028</v>
      </c>
      <c r="AN1557" t="s">
        <v>3063</v>
      </c>
    </row>
    <row r="1558" spans="1:40" x14ac:dyDescent="0.25">
      <c r="A1558">
        <v>1022377388</v>
      </c>
      <c r="B1558">
        <v>17557</v>
      </c>
      <c r="C1558" t="s">
        <v>7877</v>
      </c>
      <c r="D1558" t="s">
        <v>4004</v>
      </c>
      <c r="E1558" s="8">
        <v>43702</v>
      </c>
      <c r="F1558" t="s">
        <v>3309</v>
      </c>
      <c r="G1558" t="s">
        <v>4024</v>
      </c>
      <c r="H1558" s="8">
        <v>46054</v>
      </c>
      <c r="I1558" s="8">
        <v>219512</v>
      </c>
      <c r="J1558" t="s">
        <v>3041</v>
      </c>
      <c r="K1558" s="8">
        <v>219512</v>
      </c>
      <c r="M1558">
        <v>220</v>
      </c>
      <c r="N1558">
        <v>100</v>
      </c>
      <c r="O1558" t="s">
        <v>4067</v>
      </c>
      <c r="P1558" t="s">
        <v>4026</v>
      </c>
      <c r="Q1558" t="s">
        <v>4027</v>
      </c>
      <c r="R1558" t="s">
        <v>7878</v>
      </c>
      <c r="S1558" t="s">
        <v>5176</v>
      </c>
      <c r="T1558" t="s">
        <v>3059</v>
      </c>
      <c r="U1558" t="s">
        <v>4438</v>
      </c>
      <c r="V1558" t="s">
        <v>4356</v>
      </c>
      <c r="W1558" t="s">
        <v>4043</v>
      </c>
      <c r="X1558" t="s">
        <v>3270</v>
      </c>
      <c r="Y1558" t="s">
        <v>4238</v>
      </c>
      <c r="Z1558" t="s">
        <v>3272</v>
      </c>
      <c r="AA1558" t="s">
        <v>4348</v>
      </c>
      <c r="AB1558" t="s">
        <v>4322</v>
      </c>
      <c r="AC1558" t="s">
        <v>4036</v>
      </c>
      <c r="AD1558" t="s">
        <v>4018</v>
      </c>
      <c r="AE1558" t="s">
        <v>3060</v>
      </c>
      <c r="AF1558" t="s">
        <v>3271</v>
      </c>
      <c r="AG1558" t="s">
        <v>3265</v>
      </c>
      <c r="AH1558" t="s">
        <v>797</v>
      </c>
      <c r="AI1558" t="s">
        <v>3048</v>
      </c>
      <c r="AJ1558" t="s">
        <v>3273</v>
      </c>
      <c r="AK1558" t="s">
        <v>3274</v>
      </c>
      <c r="AL1558" t="s">
        <v>3275</v>
      </c>
      <c r="AM1558" t="s">
        <v>3028</v>
      </c>
      <c r="AN1558" t="s">
        <v>3063</v>
      </c>
    </row>
    <row r="1559" spans="1:40" x14ac:dyDescent="0.25">
      <c r="A1559">
        <v>1083917474</v>
      </c>
      <c r="B1559">
        <v>17558</v>
      </c>
      <c r="C1559" t="s">
        <v>7853</v>
      </c>
      <c r="D1559" t="s">
        <v>4709</v>
      </c>
      <c r="E1559" s="8">
        <v>41901</v>
      </c>
      <c r="F1559" t="s">
        <v>4709</v>
      </c>
      <c r="G1559" t="s">
        <v>4024</v>
      </c>
      <c r="H1559" s="8">
        <v>46054</v>
      </c>
      <c r="I1559" s="8">
        <v>219512</v>
      </c>
      <c r="J1559" t="s">
        <v>3041</v>
      </c>
      <c r="K1559" s="8">
        <v>219512</v>
      </c>
      <c r="M1559">
        <v>220</v>
      </c>
      <c r="N1559">
        <v>100</v>
      </c>
      <c r="O1559" t="s">
        <v>4067</v>
      </c>
      <c r="P1559" t="s">
        <v>4006</v>
      </c>
      <c r="Q1559" t="s">
        <v>4027</v>
      </c>
      <c r="R1559" t="s">
        <v>7854</v>
      </c>
      <c r="S1559" t="s">
        <v>5176</v>
      </c>
      <c r="T1559" t="s">
        <v>3059</v>
      </c>
      <c r="U1559" t="s">
        <v>5189</v>
      </c>
      <c r="V1559" t="s">
        <v>4356</v>
      </c>
      <c r="W1559" t="s">
        <v>4043</v>
      </c>
      <c r="X1559" t="s">
        <v>3270</v>
      </c>
      <c r="Y1559" t="s">
        <v>4238</v>
      </c>
      <c r="Z1559" t="s">
        <v>3272</v>
      </c>
      <c r="AA1559" t="s">
        <v>4348</v>
      </c>
      <c r="AB1559" t="s">
        <v>4322</v>
      </c>
      <c r="AC1559" t="s">
        <v>4036</v>
      </c>
      <c r="AD1559" t="s">
        <v>4018</v>
      </c>
      <c r="AE1559" t="s">
        <v>3060</v>
      </c>
      <c r="AF1559" t="s">
        <v>3271</v>
      </c>
      <c r="AG1559" t="s">
        <v>3265</v>
      </c>
      <c r="AH1559" t="s">
        <v>797</v>
      </c>
      <c r="AI1559" t="s">
        <v>3048</v>
      </c>
      <c r="AJ1559" t="s">
        <v>3273</v>
      </c>
      <c r="AK1559" t="s">
        <v>3274</v>
      </c>
      <c r="AL1559" t="s">
        <v>3275</v>
      </c>
      <c r="AM1559" t="s">
        <v>3028</v>
      </c>
      <c r="AN1559" t="s">
        <v>3063</v>
      </c>
    </row>
    <row r="1560" spans="1:40" x14ac:dyDescent="0.25">
      <c r="A1560">
        <v>1007587974</v>
      </c>
      <c r="B1560">
        <v>17560</v>
      </c>
      <c r="C1560" t="s">
        <v>7886</v>
      </c>
      <c r="D1560" t="s">
        <v>7887</v>
      </c>
      <c r="E1560" s="8">
        <v>44062</v>
      </c>
      <c r="F1560" t="s">
        <v>7814</v>
      </c>
      <c r="G1560" t="s">
        <v>4024</v>
      </c>
      <c r="H1560" s="8">
        <v>46054</v>
      </c>
      <c r="I1560" s="8">
        <v>219512</v>
      </c>
      <c r="J1560" t="s">
        <v>3041</v>
      </c>
      <c r="K1560" s="8">
        <v>219512</v>
      </c>
      <c r="M1560">
        <v>220</v>
      </c>
      <c r="N1560">
        <v>100</v>
      </c>
      <c r="O1560" t="s">
        <v>4067</v>
      </c>
      <c r="P1560" t="s">
        <v>4086</v>
      </c>
      <c r="Q1560" t="s">
        <v>4027</v>
      </c>
      <c r="R1560" t="s">
        <v>7888</v>
      </c>
      <c r="S1560" t="s">
        <v>5176</v>
      </c>
      <c r="T1560" t="s">
        <v>3059</v>
      </c>
      <c r="U1560" t="s">
        <v>7816</v>
      </c>
      <c r="V1560" t="s">
        <v>4356</v>
      </c>
      <c r="W1560" t="s">
        <v>4043</v>
      </c>
      <c r="X1560" t="s">
        <v>3270</v>
      </c>
      <c r="Y1560" t="s">
        <v>4238</v>
      </c>
      <c r="Z1560" t="s">
        <v>3272</v>
      </c>
      <c r="AA1560" t="s">
        <v>4348</v>
      </c>
      <c r="AB1560" t="s">
        <v>4322</v>
      </c>
      <c r="AC1560" t="s">
        <v>4036</v>
      </c>
      <c r="AD1560" t="s">
        <v>4018</v>
      </c>
      <c r="AE1560" t="s">
        <v>3060</v>
      </c>
      <c r="AF1560" t="s">
        <v>3271</v>
      </c>
      <c r="AG1560" t="s">
        <v>3265</v>
      </c>
      <c r="AH1560" t="s">
        <v>797</v>
      </c>
      <c r="AI1560" t="s">
        <v>3048</v>
      </c>
      <c r="AJ1560" t="s">
        <v>3273</v>
      </c>
      <c r="AK1560" t="s">
        <v>3274</v>
      </c>
      <c r="AL1560" t="s">
        <v>3275</v>
      </c>
      <c r="AM1560" t="s">
        <v>3028</v>
      </c>
      <c r="AN1560" t="s">
        <v>3063</v>
      </c>
    </row>
    <row r="1561" spans="1:40" x14ac:dyDescent="0.25">
      <c r="A1561">
        <v>1121968844</v>
      </c>
      <c r="B1561">
        <v>17561</v>
      </c>
      <c r="C1561" t="s">
        <v>7831</v>
      </c>
      <c r="D1561" t="s">
        <v>4370</v>
      </c>
      <c r="E1561" s="8">
        <v>43132</v>
      </c>
      <c r="F1561" t="s">
        <v>4370</v>
      </c>
      <c r="G1561" t="s">
        <v>4024</v>
      </c>
      <c r="H1561" s="8">
        <v>46054</v>
      </c>
      <c r="I1561" s="8">
        <v>219512</v>
      </c>
      <c r="J1561" t="s">
        <v>3041</v>
      </c>
      <c r="K1561" s="8">
        <v>219512</v>
      </c>
      <c r="M1561">
        <v>220</v>
      </c>
      <c r="N1561">
        <v>100</v>
      </c>
      <c r="O1561" t="s">
        <v>4067</v>
      </c>
      <c r="P1561" t="s">
        <v>4006</v>
      </c>
      <c r="Q1561" t="s">
        <v>4027</v>
      </c>
      <c r="R1561" t="s">
        <v>7832</v>
      </c>
      <c r="S1561" t="s">
        <v>5176</v>
      </c>
      <c r="T1561" t="s">
        <v>3059</v>
      </c>
      <c r="U1561" t="s">
        <v>4373</v>
      </c>
      <c r="V1561" t="s">
        <v>4356</v>
      </c>
      <c r="W1561" t="s">
        <v>4043</v>
      </c>
      <c r="X1561" t="s">
        <v>3270</v>
      </c>
      <c r="Y1561" t="s">
        <v>4238</v>
      </c>
      <c r="Z1561" t="s">
        <v>3272</v>
      </c>
      <c r="AA1561" t="s">
        <v>4348</v>
      </c>
      <c r="AB1561" t="s">
        <v>4322</v>
      </c>
      <c r="AC1561" t="s">
        <v>4036</v>
      </c>
      <c r="AD1561" t="s">
        <v>4018</v>
      </c>
      <c r="AE1561" t="s">
        <v>3060</v>
      </c>
      <c r="AF1561" t="s">
        <v>3271</v>
      </c>
      <c r="AG1561" t="s">
        <v>3265</v>
      </c>
      <c r="AH1561" t="s">
        <v>797</v>
      </c>
      <c r="AI1561" t="s">
        <v>3048</v>
      </c>
      <c r="AJ1561" t="s">
        <v>3273</v>
      </c>
      <c r="AK1561" t="s">
        <v>3274</v>
      </c>
      <c r="AL1561" t="s">
        <v>3275</v>
      </c>
      <c r="AM1561" t="s">
        <v>3028</v>
      </c>
      <c r="AN1561" t="s">
        <v>3063</v>
      </c>
    </row>
    <row r="1562" spans="1:40" x14ac:dyDescent="0.25">
      <c r="A1562">
        <v>1110500266</v>
      </c>
      <c r="B1562">
        <v>17562</v>
      </c>
      <c r="C1562" t="s">
        <v>7923</v>
      </c>
      <c r="D1562" t="s">
        <v>3309</v>
      </c>
      <c r="E1562" s="8">
        <v>39665</v>
      </c>
      <c r="F1562" t="s">
        <v>3309</v>
      </c>
      <c r="G1562" t="s">
        <v>4024</v>
      </c>
      <c r="H1562" s="8">
        <v>46054</v>
      </c>
      <c r="I1562" s="8">
        <v>219512</v>
      </c>
      <c r="J1562" t="s">
        <v>3041</v>
      </c>
      <c r="K1562" s="8">
        <v>219512</v>
      </c>
      <c r="M1562">
        <v>220</v>
      </c>
      <c r="N1562">
        <v>100</v>
      </c>
      <c r="O1562" t="s">
        <v>4067</v>
      </c>
      <c r="P1562" t="s">
        <v>4055</v>
      </c>
      <c r="Q1562" t="s">
        <v>4027</v>
      </c>
      <c r="R1562" t="s">
        <v>7924</v>
      </c>
      <c r="S1562" t="s">
        <v>5176</v>
      </c>
      <c r="T1562" t="s">
        <v>3059</v>
      </c>
      <c r="U1562" t="s">
        <v>4438</v>
      </c>
      <c r="V1562" t="s">
        <v>4356</v>
      </c>
      <c r="W1562" t="s">
        <v>4043</v>
      </c>
      <c r="X1562" t="s">
        <v>3270</v>
      </c>
      <c r="Y1562" t="s">
        <v>4238</v>
      </c>
      <c r="Z1562" t="s">
        <v>3272</v>
      </c>
      <c r="AA1562" t="s">
        <v>4348</v>
      </c>
      <c r="AB1562" t="s">
        <v>4322</v>
      </c>
      <c r="AC1562" t="s">
        <v>4036</v>
      </c>
      <c r="AD1562" t="s">
        <v>4018</v>
      </c>
      <c r="AE1562" t="s">
        <v>3060</v>
      </c>
      <c r="AF1562" t="s">
        <v>3271</v>
      </c>
      <c r="AG1562" t="s">
        <v>3265</v>
      </c>
      <c r="AH1562" t="s">
        <v>797</v>
      </c>
      <c r="AI1562" t="s">
        <v>3048</v>
      </c>
      <c r="AJ1562" t="s">
        <v>3273</v>
      </c>
      <c r="AK1562" t="s">
        <v>3274</v>
      </c>
      <c r="AL1562" t="s">
        <v>3275</v>
      </c>
      <c r="AM1562" t="s">
        <v>3028</v>
      </c>
      <c r="AN1562" t="s">
        <v>3063</v>
      </c>
    </row>
    <row r="1563" spans="1:40" x14ac:dyDescent="0.25">
      <c r="A1563">
        <v>1075242681</v>
      </c>
      <c r="B1563">
        <v>17563</v>
      </c>
      <c r="C1563" t="s">
        <v>7833</v>
      </c>
      <c r="D1563" t="s">
        <v>4746</v>
      </c>
      <c r="E1563" s="8">
        <v>39525</v>
      </c>
      <c r="F1563" t="s">
        <v>4746</v>
      </c>
      <c r="G1563" t="s">
        <v>4024</v>
      </c>
      <c r="H1563" s="8">
        <v>46054</v>
      </c>
      <c r="I1563" s="8">
        <v>219512</v>
      </c>
      <c r="J1563" t="s">
        <v>3041</v>
      </c>
      <c r="K1563" s="8">
        <v>219512</v>
      </c>
      <c r="M1563">
        <v>220</v>
      </c>
      <c r="N1563">
        <v>100</v>
      </c>
      <c r="O1563" t="s">
        <v>4067</v>
      </c>
      <c r="P1563" t="s">
        <v>4006</v>
      </c>
      <c r="Q1563" t="s">
        <v>4076</v>
      </c>
      <c r="R1563" t="s">
        <v>7834</v>
      </c>
      <c r="S1563" t="s">
        <v>5176</v>
      </c>
      <c r="T1563" t="s">
        <v>3059</v>
      </c>
      <c r="U1563" t="s">
        <v>5189</v>
      </c>
      <c r="V1563" t="s">
        <v>4356</v>
      </c>
      <c r="W1563" t="s">
        <v>4043</v>
      </c>
      <c r="X1563" t="s">
        <v>3270</v>
      </c>
      <c r="Y1563" t="s">
        <v>4238</v>
      </c>
      <c r="Z1563" t="s">
        <v>3272</v>
      </c>
      <c r="AA1563" t="s">
        <v>4348</v>
      </c>
      <c r="AB1563" t="s">
        <v>4322</v>
      </c>
      <c r="AC1563" t="s">
        <v>4036</v>
      </c>
      <c r="AD1563" t="s">
        <v>4018</v>
      </c>
      <c r="AE1563" t="s">
        <v>3060</v>
      </c>
      <c r="AF1563" t="s">
        <v>3271</v>
      </c>
      <c r="AG1563" t="s">
        <v>3265</v>
      </c>
      <c r="AH1563" t="s">
        <v>797</v>
      </c>
      <c r="AI1563" t="s">
        <v>3048</v>
      </c>
      <c r="AJ1563" t="s">
        <v>3273</v>
      </c>
      <c r="AK1563" t="s">
        <v>3274</v>
      </c>
      <c r="AL1563" t="s">
        <v>3275</v>
      </c>
      <c r="AM1563" t="s">
        <v>3028</v>
      </c>
      <c r="AN1563" t="s">
        <v>3063</v>
      </c>
    </row>
    <row r="1564" spans="1:40" x14ac:dyDescent="0.25">
      <c r="A1564">
        <v>1006848075</v>
      </c>
      <c r="B1564">
        <v>17564</v>
      </c>
      <c r="C1564" t="s">
        <v>7821</v>
      </c>
      <c r="D1564" t="s">
        <v>7822</v>
      </c>
      <c r="E1564" s="8">
        <v>42459</v>
      </c>
      <c r="F1564" t="s">
        <v>7822</v>
      </c>
      <c r="G1564" t="s">
        <v>4024</v>
      </c>
      <c r="H1564" s="8">
        <v>46054</v>
      </c>
      <c r="I1564" s="8">
        <v>219512</v>
      </c>
      <c r="J1564" t="s">
        <v>3041</v>
      </c>
      <c r="K1564" s="8">
        <v>219512</v>
      </c>
      <c r="M1564">
        <v>220</v>
      </c>
      <c r="N1564">
        <v>100</v>
      </c>
      <c r="O1564" t="s">
        <v>4067</v>
      </c>
      <c r="P1564" t="s">
        <v>4496</v>
      </c>
      <c r="Q1564" t="s">
        <v>4027</v>
      </c>
      <c r="R1564" t="s">
        <v>7823</v>
      </c>
      <c r="S1564" t="s">
        <v>5176</v>
      </c>
      <c r="T1564" t="s">
        <v>3059</v>
      </c>
      <c r="U1564" t="s">
        <v>7824</v>
      </c>
      <c r="V1564" t="s">
        <v>4356</v>
      </c>
      <c r="W1564" t="s">
        <v>4043</v>
      </c>
      <c r="X1564" t="s">
        <v>3270</v>
      </c>
      <c r="Y1564" t="s">
        <v>4238</v>
      </c>
      <c r="Z1564" t="s">
        <v>3272</v>
      </c>
      <c r="AA1564" t="s">
        <v>4348</v>
      </c>
      <c r="AB1564" t="s">
        <v>4322</v>
      </c>
      <c r="AC1564" t="s">
        <v>4036</v>
      </c>
      <c r="AD1564" t="s">
        <v>4018</v>
      </c>
      <c r="AE1564" t="s">
        <v>3060</v>
      </c>
      <c r="AF1564" t="s">
        <v>3271</v>
      </c>
      <c r="AG1564" t="s">
        <v>3265</v>
      </c>
      <c r="AH1564" t="s">
        <v>797</v>
      </c>
      <c r="AI1564" t="s">
        <v>3048</v>
      </c>
      <c r="AJ1564" t="s">
        <v>3273</v>
      </c>
      <c r="AK1564" t="s">
        <v>3274</v>
      </c>
      <c r="AL1564" t="s">
        <v>3275</v>
      </c>
      <c r="AM1564" t="s">
        <v>3028</v>
      </c>
      <c r="AN1564" t="s">
        <v>3063</v>
      </c>
    </row>
    <row r="1565" spans="1:40" x14ac:dyDescent="0.25">
      <c r="A1565">
        <v>1105679178</v>
      </c>
      <c r="B1565">
        <v>17567</v>
      </c>
      <c r="C1565" t="s">
        <v>7884</v>
      </c>
      <c r="D1565" t="s">
        <v>3429</v>
      </c>
      <c r="E1565" s="8">
        <v>39401</v>
      </c>
      <c r="F1565" t="s">
        <v>3429</v>
      </c>
      <c r="G1565" t="s">
        <v>4024</v>
      </c>
      <c r="H1565" s="8">
        <v>46054</v>
      </c>
      <c r="I1565" s="8">
        <v>219512</v>
      </c>
      <c r="J1565" t="s">
        <v>3041</v>
      </c>
      <c r="K1565" s="8">
        <v>219512</v>
      </c>
      <c r="M1565">
        <v>220</v>
      </c>
      <c r="N1565">
        <v>100</v>
      </c>
      <c r="O1565" t="s">
        <v>4067</v>
      </c>
      <c r="P1565" t="s">
        <v>4055</v>
      </c>
      <c r="Q1565" t="s">
        <v>4027</v>
      </c>
      <c r="R1565" t="s">
        <v>7885</v>
      </c>
      <c r="S1565" t="s">
        <v>5176</v>
      </c>
      <c r="T1565" t="s">
        <v>3059</v>
      </c>
      <c r="U1565" t="s">
        <v>4438</v>
      </c>
      <c r="V1565" t="s">
        <v>4356</v>
      </c>
      <c r="W1565" t="s">
        <v>4043</v>
      </c>
      <c r="X1565" t="s">
        <v>3270</v>
      </c>
      <c r="Y1565" t="s">
        <v>4238</v>
      </c>
      <c r="Z1565" t="s">
        <v>3272</v>
      </c>
      <c r="AA1565" t="s">
        <v>4348</v>
      </c>
      <c r="AB1565" t="s">
        <v>4322</v>
      </c>
      <c r="AC1565" t="s">
        <v>4036</v>
      </c>
      <c r="AD1565" t="s">
        <v>4018</v>
      </c>
      <c r="AE1565" t="s">
        <v>3060</v>
      </c>
      <c r="AF1565" t="s">
        <v>3271</v>
      </c>
      <c r="AG1565" t="s">
        <v>3265</v>
      </c>
      <c r="AH1565" t="s">
        <v>797</v>
      </c>
      <c r="AI1565" t="s">
        <v>3048</v>
      </c>
      <c r="AJ1565" t="s">
        <v>3273</v>
      </c>
      <c r="AK1565" t="s">
        <v>3274</v>
      </c>
      <c r="AL1565" t="s">
        <v>3275</v>
      </c>
      <c r="AM1565" t="s">
        <v>3028</v>
      </c>
      <c r="AN1565" t="s">
        <v>3063</v>
      </c>
    </row>
    <row r="1566" spans="1:40" x14ac:dyDescent="0.25">
      <c r="A1566">
        <v>1012406306</v>
      </c>
      <c r="B1566">
        <v>17568</v>
      </c>
      <c r="C1566" t="s">
        <v>7835</v>
      </c>
      <c r="D1566" t="s">
        <v>4004</v>
      </c>
      <c r="E1566" s="8">
        <v>40912</v>
      </c>
      <c r="F1566" t="s">
        <v>4736</v>
      </c>
      <c r="G1566" t="s">
        <v>4024</v>
      </c>
      <c r="H1566" s="8">
        <v>46054</v>
      </c>
      <c r="I1566" s="8">
        <v>219512</v>
      </c>
      <c r="J1566" t="s">
        <v>3041</v>
      </c>
      <c r="K1566" s="8">
        <v>219512</v>
      </c>
      <c r="M1566">
        <v>220</v>
      </c>
      <c r="N1566">
        <v>100</v>
      </c>
      <c r="O1566" t="s">
        <v>4067</v>
      </c>
      <c r="P1566" t="s">
        <v>4055</v>
      </c>
      <c r="Q1566" t="s">
        <v>4027</v>
      </c>
      <c r="R1566" t="s">
        <v>7836</v>
      </c>
      <c r="S1566" t="s">
        <v>5176</v>
      </c>
      <c r="T1566" t="s">
        <v>3059</v>
      </c>
      <c r="U1566" t="s">
        <v>4438</v>
      </c>
      <c r="V1566" t="s">
        <v>4356</v>
      </c>
      <c r="W1566" t="s">
        <v>4043</v>
      </c>
      <c r="X1566" t="s">
        <v>3270</v>
      </c>
      <c r="Y1566" t="s">
        <v>4238</v>
      </c>
      <c r="Z1566" t="s">
        <v>3272</v>
      </c>
      <c r="AA1566" t="s">
        <v>4348</v>
      </c>
      <c r="AB1566" t="s">
        <v>4322</v>
      </c>
      <c r="AC1566" t="s">
        <v>4036</v>
      </c>
      <c r="AD1566" t="s">
        <v>4018</v>
      </c>
      <c r="AE1566" t="s">
        <v>3060</v>
      </c>
      <c r="AF1566" t="s">
        <v>3271</v>
      </c>
      <c r="AG1566" t="s">
        <v>3265</v>
      </c>
      <c r="AH1566" t="s">
        <v>797</v>
      </c>
      <c r="AI1566" t="s">
        <v>3048</v>
      </c>
      <c r="AJ1566" t="s">
        <v>3273</v>
      </c>
      <c r="AK1566" t="s">
        <v>3274</v>
      </c>
      <c r="AL1566" t="s">
        <v>3275</v>
      </c>
      <c r="AM1566" t="s">
        <v>3028</v>
      </c>
      <c r="AN1566" t="s">
        <v>3063</v>
      </c>
    </row>
    <row r="1567" spans="1:40" x14ac:dyDescent="0.25">
      <c r="A1567">
        <v>1120569494</v>
      </c>
      <c r="B1567">
        <v>17569</v>
      </c>
      <c r="C1567" t="s">
        <v>7825</v>
      </c>
      <c r="D1567" t="s">
        <v>7625</v>
      </c>
      <c r="E1567" s="8">
        <v>39702</v>
      </c>
      <c r="F1567" t="s">
        <v>7625</v>
      </c>
      <c r="G1567" t="s">
        <v>4024</v>
      </c>
      <c r="H1567" s="8">
        <v>46054</v>
      </c>
      <c r="I1567" s="8">
        <v>219512</v>
      </c>
      <c r="J1567" t="s">
        <v>3041</v>
      </c>
      <c r="K1567" s="8">
        <v>219512</v>
      </c>
      <c r="M1567">
        <v>220</v>
      </c>
      <c r="N1567">
        <v>100</v>
      </c>
      <c r="O1567" t="s">
        <v>4067</v>
      </c>
      <c r="P1567" t="s">
        <v>4086</v>
      </c>
      <c r="Q1567" t="s">
        <v>4027</v>
      </c>
      <c r="R1567" t="s">
        <v>10492</v>
      </c>
      <c r="S1567" t="s">
        <v>6011</v>
      </c>
      <c r="T1567" t="s">
        <v>3059</v>
      </c>
      <c r="U1567" t="s">
        <v>7826</v>
      </c>
      <c r="V1567" t="s">
        <v>4356</v>
      </c>
      <c r="W1567" t="s">
        <v>4043</v>
      </c>
      <c r="X1567" t="s">
        <v>3270</v>
      </c>
      <c r="Y1567" t="s">
        <v>4238</v>
      </c>
      <c r="Z1567" t="s">
        <v>3272</v>
      </c>
      <c r="AA1567" t="s">
        <v>4348</v>
      </c>
      <c r="AB1567" t="s">
        <v>4322</v>
      </c>
      <c r="AC1567" t="s">
        <v>4036</v>
      </c>
      <c r="AD1567" t="s">
        <v>4018</v>
      </c>
      <c r="AE1567" t="s">
        <v>3060</v>
      </c>
      <c r="AF1567" t="s">
        <v>3271</v>
      </c>
      <c r="AG1567" t="s">
        <v>3265</v>
      </c>
      <c r="AH1567" t="s">
        <v>797</v>
      </c>
      <c r="AI1567" t="s">
        <v>3048</v>
      </c>
      <c r="AJ1567" t="s">
        <v>3273</v>
      </c>
      <c r="AK1567" t="s">
        <v>3274</v>
      </c>
      <c r="AL1567" t="s">
        <v>3275</v>
      </c>
      <c r="AM1567" t="s">
        <v>3028</v>
      </c>
      <c r="AN1567" t="s">
        <v>3063</v>
      </c>
    </row>
    <row r="1568" spans="1:40" x14ac:dyDescent="0.25">
      <c r="A1568">
        <v>1120573916</v>
      </c>
      <c r="B1568">
        <v>17570</v>
      </c>
      <c r="C1568" t="s">
        <v>7859</v>
      </c>
      <c r="D1568" t="s">
        <v>7625</v>
      </c>
      <c r="E1568" s="8">
        <v>40577</v>
      </c>
      <c r="F1568" t="s">
        <v>7625</v>
      </c>
      <c r="G1568" t="s">
        <v>4024</v>
      </c>
      <c r="H1568" s="8">
        <v>46054</v>
      </c>
      <c r="I1568" s="8">
        <v>219512</v>
      </c>
      <c r="J1568" t="s">
        <v>3041</v>
      </c>
      <c r="K1568" s="8">
        <v>219512</v>
      </c>
      <c r="M1568">
        <v>220</v>
      </c>
      <c r="N1568">
        <v>100</v>
      </c>
      <c r="O1568" t="s">
        <v>4067</v>
      </c>
      <c r="P1568" t="s">
        <v>4086</v>
      </c>
      <c r="Q1568" t="s">
        <v>4076</v>
      </c>
      <c r="R1568" t="s">
        <v>7860</v>
      </c>
      <c r="S1568" t="s">
        <v>5176</v>
      </c>
      <c r="T1568" t="s">
        <v>3059</v>
      </c>
      <c r="U1568" t="s">
        <v>7826</v>
      </c>
      <c r="V1568" t="s">
        <v>4356</v>
      </c>
      <c r="W1568" t="s">
        <v>4043</v>
      </c>
      <c r="X1568" t="s">
        <v>3270</v>
      </c>
      <c r="Y1568" t="s">
        <v>4238</v>
      </c>
      <c r="Z1568" t="s">
        <v>3272</v>
      </c>
      <c r="AA1568" t="s">
        <v>4348</v>
      </c>
      <c r="AB1568" t="s">
        <v>4322</v>
      </c>
      <c r="AC1568" t="s">
        <v>4036</v>
      </c>
      <c r="AD1568" t="s">
        <v>4018</v>
      </c>
      <c r="AE1568" t="s">
        <v>3060</v>
      </c>
      <c r="AF1568" t="s">
        <v>3271</v>
      </c>
      <c r="AG1568" t="s">
        <v>3265</v>
      </c>
      <c r="AH1568" t="s">
        <v>797</v>
      </c>
      <c r="AI1568" t="s">
        <v>3048</v>
      </c>
      <c r="AJ1568" t="s">
        <v>3273</v>
      </c>
      <c r="AK1568" t="s">
        <v>3274</v>
      </c>
      <c r="AL1568" t="s">
        <v>3275</v>
      </c>
      <c r="AM1568" t="s">
        <v>3028</v>
      </c>
      <c r="AN1568" t="s">
        <v>3063</v>
      </c>
    </row>
    <row r="1569" spans="1:40" x14ac:dyDescent="0.25">
      <c r="A1569">
        <v>1148443895</v>
      </c>
      <c r="B1569">
        <v>17575</v>
      </c>
      <c r="C1569" t="s">
        <v>7866</v>
      </c>
      <c r="D1569" t="s">
        <v>4746</v>
      </c>
      <c r="E1569" s="8">
        <v>41061</v>
      </c>
      <c r="F1569" t="s">
        <v>4004</v>
      </c>
      <c r="G1569" t="s">
        <v>4024</v>
      </c>
      <c r="H1569" s="8">
        <v>46054</v>
      </c>
      <c r="I1569" s="8">
        <v>219512</v>
      </c>
      <c r="J1569" t="s">
        <v>3041</v>
      </c>
      <c r="K1569" s="8">
        <v>219512</v>
      </c>
      <c r="M1569">
        <v>220</v>
      </c>
      <c r="N1569">
        <v>100</v>
      </c>
      <c r="O1569" t="s">
        <v>4067</v>
      </c>
      <c r="P1569" t="s">
        <v>4006</v>
      </c>
      <c r="Q1569" t="s">
        <v>4027</v>
      </c>
      <c r="R1569" t="s">
        <v>7867</v>
      </c>
      <c r="S1569" t="s">
        <v>3269</v>
      </c>
      <c r="T1569" t="s">
        <v>3097</v>
      </c>
      <c r="U1569" t="s">
        <v>4063</v>
      </c>
      <c r="V1569" t="s">
        <v>4011</v>
      </c>
      <c r="W1569" t="s">
        <v>4043</v>
      </c>
      <c r="X1569" t="s">
        <v>3270</v>
      </c>
      <c r="Y1569" t="s">
        <v>4238</v>
      </c>
      <c r="Z1569" t="s">
        <v>3272</v>
      </c>
      <c r="AA1569" t="s">
        <v>4348</v>
      </c>
      <c r="AB1569" t="s">
        <v>4322</v>
      </c>
      <c r="AC1569" t="s">
        <v>4017</v>
      </c>
      <c r="AD1569" t="s">
        <v>4018</v>
      </c>
      <c r="AE1569" t="s">
        <v>3060</v>
      </c>
      <c r="AF1569" t="s">
        <v>3271</v>
      </c>
      <c r="AG1569" t="s">
        <v>3265</v>
      </c>
      <c r="AH1569" t="s">
        <v>797</v>
      </c>
      <c r="AI1569" t="s">
        <v>3048</v>
      </c>
      <c r="AJ1569" t="s">
        <v>3273</v>
      </c>
      <c r="AK1569" t="s">
        <v>3274</v>
      </c>
      <c r="AL1569" t="s">
        <v>3275</v>
      </c>
      <c r="AM1569" t="s">
        <v>3028</v>
      </c>
      <c r="AN1569" t="s">
        <v>3063</v>
      </c>
    </row>
    <row r="1570" spans="1:40" x14ac:dyDescent="0.25">
      <c r="A1570">
        <v>1023964587</v>
      </c>
      <c r="B1570">
        <v>17576</v>
      </c>
      <c r="C1570" t="s">
        <v>7891</v>
      </c>
      <c r="D1570" t="s">
        <v>4004</v>
      </c>
      <c r="E1570" s="8">
        <v>42376</v>
      </c>
      <c r="F1570" t="s">
        <v>4004</v>
      </c>
      <c r="G1570" t="s">
        <v>4024</v>
      </c>
      <c r="H1570" s="8">
        <v>46054</v>
      </c>
      <c r="I1570" s="8">
        <v>219512</v>
      </c>
      <c r="J1570" t="s">
        <v>3041</v>
      </c>
      <c r="K1570" s="8">
        <v>219512</v>
      </c>
      <c r="M1570">
        <v>220</v>
      </c>
      <c r="N1570">
        <v>100</v>
      </c>
      <c r="O1570" t="s">
        <v>4067</v>
      </c>
      <c r="P1570" t="s">
        <v>4006</v>
      </c>
      <c r="Q1570" t="s">
        <v>4076</v>
      </c>
      <c r="R1570" t="s">
        <v>7892</v>
      </c>
      <c r="S1570" t="s">
        <v>3269</v>
      </c>
      <c r="T1570" t="s">
        <v>3097</v>
      </c>
      <c r="U1570" t="s">
        <v>4063</v>
      </c>
      <c r="V1570" t="s">
        <v>4011</v>
      </c>
      <c r="W1570" t="s">
        <v>4043</v>
      </c>
      <c r="X1570" t="s">
        <v>3270</v>
      </c>
      <c r="Y1570" t="s">
        <v>4238</v>
      </c>
      <c r="Z1570" t="s">
        <v>3272</v>
      </c>
      <c r="AA1570" t="s">
        <v>4348</v>
      </c>
      <c r="AB1570" t="s">
        <v>4322</v>
      </c>
      <c r="AC1570" t="s">
        <v>4017</v>
      </c>
      <c r="AD1570" t="s">
        <v>4018</v>
      </c>
      <c r="AE1570" t="s">
        <v>3060</v>
      </c>
      <c r="AF1570" t="s">
        <v>3271</v>
      </c>
      <c r="AG1570" t="s">
        <v>3265</v>
      </c>
      <c r="AH1570" t="s">
        <v>797</v>
      </c>
      <c r="AI1570" t="s">
        <v>3048</v>
      </c>
      <c r="AJ1570" t="s">
        <v>3273</v>
      </c>
      <c r="AK1570" t="s">
        <v>3274</v>
      </c>
      <c r="AL1570" t="s">
        <v>3275</v>
      </c>
      <c r="AM1570" t="s">
        <v>3028</v>
      </c>
      <c r="AN1570" t="s">
        <v>3063</v>
      </c>
    </row>
    <row r="1571" spans="1:40" x14ac:dyDescent="0.25">
      <c r="A1571">
        <v>1124852116</v>
      </c>
      <c r="B1571">
        <v>17577</v>
      </c>
      <c r="C1571" t="s">
        <v>7857</v>
      </c>
      <c r="D1571" t="s">
        <v>7822</v>
      </c>
      <c r="E1571" s="8">
        <v>39000</v>
      </c>
      <c r="F1571" t="s">
        <v>7822</v>
      </c>
      <c r="G1571" t="s">
        <v>4024</v>
      </c>
      <c r="H1571" s="8">
        <v>46054</v>
      </c>
      <c r="I1571" s="8">
        <v>219512</v>
      </c>
      <c r="J1571" t="s">
        <v>3041</v>
      </c>
      <c r="K1571" s="8">
        <v>219512</v>
      </c>
      <c r="M1571">
        <v>220</v>
      </c>
      <c r="N1571">
        <v>100</v>
      </c>
      <c r="O1571" t="s">
        <v>4067</v>
      </c>
      <c r="P1571" t="s">
        <v>4086</v>
      </c>
      <c r="Q1571" t="s">
        <v>4027</v>
      </c>
      <c r="R1571" t="s">
        <v>7858</v>
      </c>
      <c r="S1571" t="s">
        <v>5169</v>
      </c>
      <c r="T1571" t="s">
        <v>3059</v>
      </c>
      <c r="U1571" t="s">
        <v>7824</v>
      </c>
      <c r="V1571" t="s">
        <v>4356</v>
      </c>
      <c r="W1571" t="s">
        <v>4043</v>
      </c>
      <c r="X1571" t="s">
        <v>3270</v>
      </c>
      <c r="Y1571" t="s">
        <v>4238</v>
      </c>
      <c r="Z1571" t="s">
        <v>3272</v>
      </c>
      <c r="AA1571" t="s">
        <v>4348</v>
      </c>
      <c r="AB1571" t="s">
        <v>4322</v>
      </c>
      <c r="AC1571" t="s">
        <v>4036</v>
      </c>
      <c r="AD1571" t="s">
        <v>4018</v>
      </c>
      <c r="AE1571" t="s">
        <v>3060</v>
      </c>
      <c r="AF1571" t="s">
        <v>3271</v>
      </c>
      <c r="AG1571" t="s">
        <v>3265</v>
      </c>
      <c r="AH1571" t="s">
        <v>797</v>
      </c>
      <c r="AI1571" t="s">
        <v>3048</v>
      </c>
      <c r="AJ1571" t="s">
        <v>3273</v>
      </c>
      <c r="AK1571" t="s">
        <v>3274</v>
      </c>
      <c r="AL1571" t="s">
        <v>3275</v>
      </c>
      <c r="AM1571" t="s">
        <v>3028</v>
      </c>
      <c r="AN1571" t="s">
        <v>3063</v>
      </c>
    </row>
    <row r="1572" spans="1:40" x14ac:dyDescent="0.25">
      <c r="A1572">
        <v>1030589955</v>
      </c>
      <c r="B1572">
        <v>17579</v>
      </c>
      <c r="C1572" t="s">
        <v>7925</v>
      </c>
      <c r="D1572" t="s">
        <v>4004</v>
      </c>
      <c r="E1572" s="8">
        <v>39917</v>
      </c>
      <c r="F1572" t="s">
        <v>7837</v>
      </c>
      <c r="G1572" t="s">
        <v>4024</v>
      </c>
      <c r="H1572" s="8">
        <v>46054</v>
      </c>
      <c r="I1572" s="8">
        <v>219512</v>
      </c>
      <c r="J1572" t="s">
        <v>3041</v>
      </c>
      <c r="K1572" s="8">
        <v>219512</v>
      </c>
      <c r="M1572">
        <v>220</v>
      </c>
      <c r="N1572">
        <v>100</v>
      </c>
      <c r="O1572" t="s">
        <v>4067</v>
      </c>
      <c r="P1572" t="s">
        <v>4086</v>
      </c>
      <c r="Q1572" t="s">
        <v>4027</v>
      </c>
      <c r="R1572" t="s">
        <v>7926</v>
      </c>
      <c r="S1572" t="s">
        <v>5169</v>
      </c>
      <c r="T1572" t="s">
        <v>3059</v>
      </c>
      <c r="U1572" t="s">
        <v>4742</v>
      </c>
      <c r="V1572" t="s">
        <v>4356</v>
      </c>
      <c r="W1572" t="s">
        <v>4043</v>
      </c>
      <c r="X1572" t="s">
        <v>3270</v>
      </c>
      <c r="Y1572" t="s">
        <v>4238</v>
      </c>
      <c r="Z1572" t="s">
        <v>3272</v>
      </c>
      <c r="AA1572" t="s">
        <v>4348</v>
      </c>
      <c r="AB1572" t="s">
        <v>4322</v>
      </c>
      <c r="AC1572" t="s">
        <v>4036</v>
      </c>
      <c r="AD1572" t="s">
        <v>4018</v>
      </c>
      <c r="AE1572" t="s">
        <v>3060</v>
      </c>
      <c r="AF1572" t="s">
        <v>3271</v>
      </c>
      <c r="AG1572" t="s">
        <v>3265</v>
      </c>
      <c r="AH1572" t="s">
        <v>797</v>
      </c>
      <c r="AI1572" t="s">
        <v>3048</v>
      </c>
      <c r="AJ1572" t="s">
        <v>3273</v>
      </c>
      <c r="AK1572" t="s">
        <v>3274</v>
      </c>
      <c r="AL1572" t="s">
        <v>3275</v>
      </c>
      <c r="AM1572" t="s">
        <v>3028</v>
      </c>
      <c r="AN1572" t="s">
        <v>3063</v>
      </c>
    </row>
    <row r="1573" spans="1:40" x14ac:dyDescent="0.25">
      <c r="A1573">
        <v>17783343</v>
      </c>
      <c r="B1573">
        <v>17580</v>
      </c>
      <c r="C1573" t="s">
        <v>7909</v>
      </c>
      <c r="D1573" t="s">
        <v>4845</v>
      </c>
      <c r="E1573" s="8">
        <v>36706</v>
      </c>
      <c r="F1573" t="s">
        <v>3309</v>
      </c>
      <c r="G1573" t="s">
        <v>4024</v>
      </c>
      <c r="H1573" s="8">
        <v>46054</v>
      </c>
      <c r="I1573" s="8">
        <v>219512</v>
      </c>
      <c r="J1573" t="s">
        <v>3041</v>
      </c>
      <c r="K1573" s="8">
        <v>219512</v>
      </c>
      <c r="M1573">
        <v>220</v>
      </c>
      <c r="N1573">
        <v>100</v>
      </c>
      <c r="O1573" t="s">
        <v>4067</v>
      </c>
      <c r="P1573" t="s">
        <v>4026</v>
      </c>
      <c r="Q1573" t="s">
        <v>4007</v>
      </c>
      <c r="R1573" t="s">
        <v>7910</v>
      </c>
      <c r="S1573" t="s">
        <v>5169</v>
      </c>
      <c r="T1573" t="s">
        <v>3059</v>
      </c>
      <c r="U1573" t="s">
        <v>4438</v>
      </c>
      <c r="V1573" t="s">
        <v>4356</v>
      </c>
      <c r="W1573" t="s">
        <v>4043</v>
      </c>
      <c r="X1573" t="s">
        <v>3270</v>
      </c>
      <c r="Y1573" t="s">
        <v>4238</v>
      </c>
      <c r="Z1573" t="s">
        <v>3272</v>
      </c>
      <c r="AA1573" t="s">
        <v>4348</v>
      </c>
      <c r="AB1573" t="s">
        <v>4322</v>
      </c>
      <c r="AC1573" t="s">
        <v>4036</v>
      </c>
      <c r="AD1573" t="s">
        <v>4018</v>
      </c>
      <c r="AE1573" t="s">
        <v>3060</v>
      </c>
      <c r="AF1573" t="s">
        <v>3271</v>
      </c>
      <c r="AG1573" t="s">
        <v>3265</v>
      </c>
      <c r="AH1573" t="s">
        <v>797</v>
      </c>
      <c r="AI1573" t="s">
        <v>3048</v>
      </c>
      <c r="AJ1573" t="s">
        <v>3273</v>
      </c>
      <c r="AK1573" t="s">
        <v>3274</v>
      </c>
      <c r="AL1573" t="s">
        <v>3275</v>
      </c>
      <c r="AM1573" t="s">
        <v>3028</v>
      </c>
      <c r="AN1573" t="s">
        <v>3063</v>
      </c>
    </row>
    <row r="1574" spans="1:40" x14ac:dyDescent="0.25">
      <c r="A1574">
        <v>12209450</v>
      </c>
      <c r="B1574">
        <v>17581</v>
      </c>
      <c r="C1574" t="s">
        <v>7829</v>
      </c>
      <c r="D1574" t="s">
        <v>4802</v>
      </c>
      <c r="E1574" s="8">
        <v>35536</v>
      </c>
      <c r="F1574" t="s">
        <v>4746</v>
      </c>
      <c r="G1574" t="s">
        <v>4024</v>
      </c>
      <c r="H1574" s="8">
        <v>46054</v>
      </c>
      <c r="I1574" s="8">
        <v>219512</v>
      </c>
      <c r="J1574" t="s">
        <v>3041</v>
      </c>
      <c r="K1574" s="8">
        <v>219512</v>
      </c>
      <c r="M1574">
        <v>220</v>
      </c>
      <c r="N1574">
        <v>100</v>
      </c>
      <c r="O1574" t="s">
        <v>4067</v>
      </c>
      <c r="P1574" t="s">
        <v>4006</v>
      </c>
      <c r="Q1574" t="s">
        <v>4007</v>
      </c>
      <c r="R1574" t="s">
        <v>7830</v>
      </c>
      <c r="S1574" t="s">
        <v>5169</v>
      </c>
      <c r="T1574" t="s">
        <v>3059</v>
      </c>
      <c r="U1574" t="s">
        <v>5189</v>
      </c>
      <c r="V1574" t="s">
        <v>4356</v>
      </c>
      <c r="W1574" t="s">
        <v>4043</v>
      </c>
      <c r="X1574" t="s">
        <v>3270</v>
      </c>
      <c r="Y1574" t="s">
        <v>4238</v>
      </c>
      <c r="Z1574" t="s">
        <v>3272</v>
      </c>
      <c r="AA1574" t="s">
        <v>4348</v>
      </c>
      <c r="AB1574" t="s">
        <v>4322</v>
      </c>
      <c r="AC1574" t="s">
        <v>4036</v>
      </c>
      <c r="AD1574" t="s">
        <v>4018</v>
      </c>
      <c r="AE1574" t="s">
        <v>3060</v>
      </c>
      <c r="AF1574" t="s">
        <v>3271</v>
      </c>
      <c r="AG1574" t="s">
        <v>3265</v>
      </c>
      <c r="AH1574" t="s">
        <v>797</v>
      </c>
      <c r="AI1574" t="s">
        <v>3048</v>
      </c>
      <c r="AJ1574" t="s">
        <v>3273</v>
      </c>
      <c r="AK1574" t="s">
        <v>3274</v>
      </c>
      <c r="AL1574" t="s">
        <v>3275</v>
      </c>
      <c r="AM1574" t="s">
        <v>3028</v>
      </c>
      <c r="AN1574" t="s">
        <v>3063</v>
      </c>
    </row>
    <row r="1575" spans="1:40" x14ac:dyDescent="0.25">
      <c r="A1575">
        <v>1031122480</v>
      </c>
      <c r="B1575">
        <v>17598</v>
      </c>
      <c r="C1575" t="s">
        <v>7864</v>
      </c>
      <c r="D1575" t="s">
        <v>4004</v>
      </c>
      <c r="E1575" s="8">
        <v>38168</v>
      </c>
      <c r="F1575" t="s">
        <v>4370</v>
      </c>
      <c r="G1575" t="s">
        <v>4024</v>
      </c>
      <c r="H1575" s="8">
        <v>46054</v>
      </c>
      <c r="I1575" s="8">
        <v>219512</v>
      </c>
      <c r="J1575" t="s">
        <v>3041</v>
      </c>
      <c r="K1575" s="8">
        <v>219512</v>
      </c>
      <c r="M1575">
        <v>220</v>
      </c>
      <c r="N1575">
        <v>100</v>
      </c>
      <c r="O1575" t="s">
        <v>4067</v>
      </c>
      <c r="P1575" t="s">
        <v>4006</v>
      </c>
      <c r="Q1575" t="s">
        <v>4027</v>
      </c>
      <c r="R1575" t="s">
        <v>7865</v>
      </c>
      <c r="S1575" t="s">
        <v>5169</v>
      </c>
      <c r="T1575" t="s">
        <v>3059</v>
      </c>
      <c r="U1575" t="s">
        <v>4373</v>
      </c>
      <c r="V1575" t="s">
        <v>4356</v>
      </c>
      <c r="W1575" t="s">
        <v>4043</v>
      </c>
      <c r="X1575" t="s">
        <v>3270</v>
      </c>
      <c r="Y1575" t="s">
        <v>4238</v>
      </c>
      <c r="Z1575" t="s">
        <v>3272</v>
      </c>
      <c r="AA1575" t="s">
        <v>4348</v>
      </c>
      <c r="AB1575" t="s">
        <v>4322</v>
      </c>
      <c r="AC1575" t="s">
        <v>4036</v>
      </c>
      <c r="AD1575" t="s">
        <v>4018</v>
      </c>
      <c r="AE1575" t="s">
        <v>3060</v>
      </c>
      <c r="AF1575" t="s">
        <v>3271</v>
      </c>
      <c r="AG1575" t="s">
        <v>3265</v>
      </c>
      <c r="AH1575" t="s">
        <v>797</v>
      </c>
      <c r="AI1575" t="s">
        <v>3048</v>
      </c>
      <c r="AJ1575" t="s">
        <v>3273</v>
      </c>
      <c r="AK1575" t="s">
        <v>3274</v>
      </c>
      <c r="AL1575" t="s">
        <v>3275</v>
      </c>
      <c r="AM1575" t="s">
        <v>3028</v>
      </c>
      <c r="AN1575" t="s">
        <v>3063</v>
      </c>
    </row>
    <row r="1576" spans="1:40" x14ac:dyDescent="0.25">
      <c r="A1576">
        <v>1109841129</v>
      </c>
      <c r="B1576">
        <v>17600</v>
      </c>
      <c r="C1576" t="s">
        <v>7861</v>
      </c>
      <c r="D1576" t="s">
        <v>7862</v>
      </c>
      <c r="E1576" s="8">
        <v>38447</v>
      </c>
      <c r="F1576" t="s">
        <v>3337</v>
      </c>
      <c r="G1576" t="s">
        <v>4024</v>
      </c>
      <c r="H1576" s="8">
        <v>46054</v>
      </c>
      <c r="I1576" s="8">
        <v>219512</v>
      </c>
      <c r="J1576" t="s">
        <v>3041</v>
      </c>
      <c r="K1576" s="8">
        <v>219512</v>
      </c>
      <c r="M1576">
        <v>220</v>
      </c>
      <c r="N1576">
        <v>100</v>
      </c>
      <c r="O1576" t="s">
        <v>4067</v>
      </c>
      <c r="P1576" t="s">
        <v>4006</v>
      </c>
      <c r="Q1576" t="s">
        <v>4027</v>
      </c>
      <c r="R1576" t="s">
        <v>7863</v>
      </c>
      <c r="S1576" t="s">
        <v>5169</v>
      </c>
      <c r="T1576" t="s">
        <v>3059</v>
      </c>
      <c r="U1576" t="s">
        <v>4742</v>
      </c>
      <c r="V1576" t="s">
        <v>4356</v>
      </c>
      <c r="W1576" t="s">
        <v>4043</v>
      </c>
      <c r="X1576" t="s">
        <v>3270</v>
      </c>
      <c r="Y1576" t="s">
        <v>4238</v>
      </c>
      <c r="Z1576" t="s">
        <v>3272</v>
      </c>
      <c r="AA1576" t="s">
        <v>4348</v>
      </c>
      <c r="AB1576" t="s">
        <v>4322</v>
      </c>
      <c r="AC1576" t="s">
        <v>4036</v>
      </c>
      <c r="AD1576" t="s">
        <v>4018</v>
      </c>
      <c r="AE1576" t="s">
        <v>3060</v>
      </c>
      <c r="AF1576" t="s">
        <v>3271</v>
      </c>
      <c r="AG1576" t="s">
        <v>3265</v>
      </c>
      <c r="AH1576" t="s">
        <v>797</v>
      </c>
      <c r="AI1576" t="s">
        <v>3048</v>
      </c>
      <c r="AJ1576" t="s">
        <v>3273</v>
      </c>
      <c r="AK1576" t="s">
        <v>3274</v>
      </c>
      <c r="AL1576" t="s">
        <v>3275</v>
      </c>
      <c r="AM1576" t="s">
        <v>3028</v>
      </c>
      <c r="AN1576" t="s">
        <v>3063</v>
      </c>
    </row>
    <row r="1577" spans="1:40" x14ac:dyDescent="0.25">
      <c r="A1577">
        <v>17690389</v>
      </c>
      <c r="B1577">
        <v>17603</v>
      </c>
      <c r="C1577" t="s">
        <v>7843</v>
      </c>
      <c r="D1577" t="s">
        <v>3337</v>
      </c>
      <c r="E1577" s="8">
        <v>37811</v>
      </c>
      <c r="F1577" t="s">
        <v>7814</v>
      </c>
      <c r="G1577" t="s">
        <v>4024</v>
      </c>
      <c r="H1577" s="8">
        <v>46054</v>
      </c>
      <c r="I1577" s="8">
        <v>219512</v>
      </c>
      <c r="J1577" t="s">
        <v>3041</v>
      </c>
      <c r="K1577" s="8">
        <v>219512</v>
      </c>
      <c r="M1577">
        <v>220</v>
      </c>
      <c r="N1577">
        <v>100</v>
      </c>
      <c r="O1577" t="s">
        <v>4067</v>
      </c>
      <c r="P1577" t="s">
        <v>4006</v>
      </c>
      <c r="Q1577" t="s">
        <v>4027</v>
      </c>
      <c r="R1577" t="s">
        <v>7844</v>
      </c>
      <c r="S1577" t="s">
        <v>5169</v>
      </c>
      <c r="T1577" t="s">
        <v>3059</v>
      </c>
      <c r="U1577" t="s">
        <v>7816</v>
      </c>
      <c r="V1577" t="s">
        <v>4356</v>
      </c>
      <c r="W1577" t="s">
        <v>4043</v>
      </c>
      <c r="X1577" t="s">
        <v>3270</v>
      </c>
      <c r="Y1577" t="s">
        <v>4238</v>
      </c>
      <c r="Z1577" t="s">
        <v>3272</v>
      </c>
      <c r="AA1577" t="s">
        <v>4348</v>
      </c>
      <c r="AB1577" t="s">
        <v>4322</v>
      </c>
      <c r="AC1577" t="s">
        <v>4036</v>
      </c>
      <c r="AD1577" t="s">
        <v>4018</v>
      </c>
      <c r="AE1577" t="s">
        <v>3060</v>
      </c>
      <c r="AF1577" t="s">
        <v>3271</v>
      </c>
      <c r="AG1577" t="s">
        <v>3265</v>
      </c>
      <c r="AH1577" t="s">
        <v>797</v>
      </c>
      <c r="AI1577" t="s">
        <v>3048</v>
      </c>
      <c r="AJ1577" t="s">
        <v>3273</v>
      </c>
      <c r="AK1577" t="s">
        <v>3274</v>
      </c>
      <c r="AL1577" t="s">
        <v>3275</v>
      </c>
      <c r="AM1577" t="s">
        <v>3028</v>
      </c>
      <c r="AN1577" t="s">
        <v>3063</v>
      </c>
    </row>
    <row r="1578" spans="1:40" x14ac:dyDescent="0.25">
      <c r="A1578">
        <v>1081183954</v>
      </c>
      <c r="B1578">
        <v>17605</v>
      </c>
      <c r="C1578" t="s">
        <v>7881</v>
      </c>
      <c r="D1578" t="s">
        <v>7882</v>
      </c>
      <c r="E1578" s="8">
        <v>42577</v>
      </c>
      <c r="F1578" t="s">
        <v>4746</v>
      </c>
      <c r="G1578" t="s">
        <v>4024</v>
      </c>
      <c r="H1578" s="8">
        <v>46054</v>
      </c>
      <c r="I1578" s="8">
        <v>219512</v>
      </c>
      <c r="J1578" t="s">
        <v>3041</v>
      </c>
      <c r="K1578" s="8">
        <v>219512</v>
      </c>
      <c r="M1578">
        <v>220</v>
      </c>
      <c r="N1578">
        <v>100</v>
      </c>
      <c r="O1578" t="s">
        <v>4067</v>
      </c>
      <c r="P1578" t="s">
        <v>4086</v>
      </c>
      <c r="Q1578" t="s">
        <v>4027</v>
      </c>
      <c r="R1578" t="s">
        <v>7883</v>
      </c>
      <c r="S1578" t="s">
        <v>5169</v>
      </c>
      <c r="T1578" t="s">
        <v>3059</v>
      </c>
      <c r="U1578" t="s">
        <v>5189</v>
      </c>
      <c r="V1578" t="s">
        <v>4356</v>
      </c>
      <c r="W1578" t="s">
        <v>4043</v>
      </c>
      <c r="X1578" t="s">
        <v>3270</v>
      </c>
      <c r="Y1578" t="s">
        <v>4238</v>
      </c>
      <c r="Z1578" t="s">
        <v>3272</v>
      </c>
      <c r="AA1578" t="s">
        <v>4348</v>
      </c>
      <c r="AB1578" t="s">
        <v>4322</v>
      </c>
      <c r="AC1578" t="s">
        <v>4036</v>
      </c>
      <c r="AD1578" t="s">
        <v>4018</v>
      </c>
      <c r="AE1578" t="s">
        <v>3060</v>
      </c>
      <c r="AF1578" t="s">
        <v>3271</v>
      </c>
      <c r="AG1578" t="s">
        <v>3265</v>
      </c>
      <c r="AH1578" t="s">
        <v>797</v>
      </c>
      <c r="AI1578" t="s">
        <v>3048</v>
      </c>
      <c r="AJ1578" t="s">
        <v>3273</v>
      </c>
      <c r="AK1578" t="s">
        <v>3274</v>
      </c>
      <c r="AL1578" t="s">
        <v>3275</v>
      </c>
      <c r="AM1578" t="s">
        <v>3028</v>
      </c>
      <c r="AN1578" t="s">
        <v>3063</v>
      </c>
    </row>
    <row r="1579" spans="1:40" x14ac:dyDescent="0.25">
      <c r="A1579">
        <v>1075288597</v>
      </c>
      <c r="B1579">
        <v>17606</v>
      </c>
      <c r="C1579" t="s">
        <v>7919</v>
      </c>
      <c r="D1579" t="s">
        <v>4004</v>
      </c>
      <c r="E1579" s="8">
        <v>41424</v>
      </c>
      <c r="F1579" t="s">
        <v>4746</v>
      </c>
      <c r="G1579" t="s">
        <v>4024</v>
      </c>
      <c r="H1579" s="8">
        <v>46054</v>
      </c>
      <c r="I1579" s="8">
        <v>219512</v>
      </c>
      <c r="J1579" t="s">
        <v>3041</v>
      </c>
      <c r="K1579" s="8">
        <v>219512</v>
      </c>
      <c r="M1579">
        <v>220</v>
      </c>
      <c r="N1579">
        <v>100</v>
      </c>
      <c r="O1579" t="s">
        <v>4067</v>
      </c>
      <c r="P1579" t="s">
        <v>4006</v>
      </c>
      <c r="Q1579" t="s">
        <v>4027</v>
      </c>
      <c r="R1579" t="s">
        <v>7920</v>
      </c>
      <c r="S1579" t="s">
        <v>5169</v>
      </c>
      <c r="T1579" t="s">
        <v>3059</v>
      </c>
      <c r="U1579" t="s">
        <v>5189</v>
      </c>
      <c r="V1579" t="s">
        <v>4356</v>
      </c>
      <c r="W1579" t="s">
        <v>4043</v>
      </c>
      <c r="X1579" t="s">
        <v>3270</v>
      </c>
      <c r="Y1579" t="s">
        <v>4238</v>
      </c>
      <c r="Z1579" t="s">
        <v>3272</v>
      </c>
      <c r="AA1579" t="s">
        <v>4348</v>
      </c>
      <c r="AB1579" t="s">
        <v>4322</v>
      </c>
      <c r="AC1579" t="s">
        <v>4036</v>
      </c>
      <c r="AD1579" t="s">
        <v>4018</v>
      </c>
      <c r="AE1579" t="s">
        <v>3060</v>
      </c>
      <c r="AF1579" t="s">
        <v>3271</v>
      </c>
      <c r="AG1579" t="s">
        <v>3265</v>
      </c>
      <c r="AH1579" t="s">
        <v>797</v>
      </c>
      <c r="AI1579" t="s">
        <v>3048</v>
      </c>
      <c r="AJ1579" t="s">
        <v>3273</v>
      </c>
      <c r="AK1579" t="s">
        <v>3274</v>
      </c>
      <c r="AL1579" t="s">
        <v>3275</v>
      </c>
      <c r="AM1579" t="s">
        <v>3028</v>
      </c>
      <c r="AN1579" t="s">
        <v>3063</v>
      </c>
    </row>
    <row r="1580" spans="1:40" x14ac:dyDescent="0.25">
      <c r="A1580">
        <v>1121842045</v>
      </c>
      <c r="B1580">
        <v>17609</v>
      </c>
      <c r="C1580" t="s">
        <v>7889</v>
      </c>
      <c r="D1580" t="s">
        <v>4370</v>
      </c>
      <c r="E1580" s="8">
        <v>38909</v>
      </c>
      <c r="F1580" t="s">
        <v>7848</v>
      </c>
      <c r="G1580" t="s">
        <v>4024</v>
      </c>
      <c r="H1580" s="8">
        <v>46054</v>
      </c>
      <c r="I1580" s="8">
        <v>219512</v>
      </c>
      <c r="J1580" t="s">
        <v>3041</v>
      </c>
      <c r="K1580" s="8">
        <v>219512</v>
      </c>
      <c r="M1580">
        <v>220</v>
      </c>
      <c r="N1580">
        <v>100</v>
      </c>
      <c r="O1580" t="s">
        <v>4067</v>
      </c>
      <c r="P1580" t="s">
        <v>4086</v>
      </c>
      <c r="Q1580" t="s">
        <v>4027</v>
      </c>
      <c r="R1580" t="s">
        <v>7890</v>
      </c>
      <c r="S1580" t="s">
        <v>5169</v>
      </c>
      <c r="T1580" t="s">
        <v>3059</v>
      </c>
      <c r="U1580" t="s">
        <v>4373</v>
      </c>
      <c r="V1580" t="s">
        <v>4356</v>
      </c>
      <c r="W1580" t="s">
        <v>4043</v>
      </c>
      <c r="X1580" t="s">
        <v>3270</v>
      </c>
      <c r="Y1580" t="s">
        <v>4238</v>
      </c>
      <c r="Z1580" t="s">
        <v>3272</v>
      </c>
      <c r="AA1580" t="s">
        <v>4348</v>
      </c>
      <c r="AB1580" t="s">
        <v>4322</v>
      </c>
      <c r="AC1580" t="s">
        <v>4036</v>
      </c>
      <c r="AD1580" t="s">
        <v>4018</v>
      </c>
      <c r="AE1580" t="s">
        <v>3060</v>
      </c>
      <c r="AF1580" t="s">
        <v>3271</v>
      </c>
      <c r="AG1580" t="s">
        <v>3265</v>
      </c>
      <c r="AH1580" t="s">
        <v>797</v>
      </c>
      <c r="AI1580" t="s">
        <v>3048</v>
      </c>
      <c r="AJ1580" t="s">
        <v>3273</v>
      </c>
      <c r="AK1580" t="s">
        <v>3274</v>
      </c>
      <c r="AL1580" t="s">
        <v>3275</v>
      </c>
      <c r="AM1580" t="s">
        <v>3028</v>
      </c>
      <c r="AN1580" t="s">
        <v>3063</v>
      </c>
    </row>
    <row r="1581" spans="1:40" x14ac:dyDescent="0.25">
      <c r="A1581">
        <v>1118023414</v>
      </c>
      <c r="B1581">
        <v>17611</v>
      </c>
      <c r="C1581" t="s">
        <v>7827</v>
      </c>
      <c r="D1581" t="s">
        <v>6999</v>
      </c>
      <c r="E1581" s="8">
        <v>39206</v>
      </c>
      <c r="F1581" t="s">
        <v>3309</v>
      </c>
      <c r="G1581" t="s">
        <v>4024</v>
      </c>
      <c r="H1581" s="8">
        <v>46054</v>
      </c>
      <c r="I1581" s="8">
        <v>219512</v>
      </c>
      <c r="J1581" t="s">
        <v>3041</v>
      </c>
      <c r="K1581" s="8">
        <v>219512</v>
      </c>
      <c r="M1581">
        <v>220</v>
      </c>
      <c r="N1581">
        <v>100</v>
      </c>
      <c r="O1581" t="s">
        <v>4067</v>
      </c>
      <c r="P1581" t="s">
        <v>4086</v>
      </c>
      <c r="Q1581" t="s">
        <v>4027</v>
      </c>
      <c r="R1581" t="s">
        <v>7828</v>
      </c>
      <c r="S1581" t="s">
        <v>5169</v>
      </c>
      <c r="T1581" t="s">
        <v>3059</v>
      </c>
      <c r="U1581" t="s">
        <v>4438</v>
      </c>
      <c r="V1581" t="s">
        <v>4356</v>
      </c>
      <c r="W1581" t="s">
        <v>4043</v>
      </c>
      <c r="X1581" t="s">
        <v>3270</v>
      </c>
      <c r="Y1581" t="s">
        <v>4238</v>
      </c>
      <c r="Z1581" t="s">
        <v>3272</v>
      </c>
      <c r="AA1581" t="s">
        <v>4348</v>
      </c>
      <c r="AB1581" t="s">
        <v>4322</v>
      </c>
      <c r="AC1581" t="s">
        <v>4036</v>
      </c>
      <c r="AD1581" t="s">
        <v>4018</v>
      </c>
      <c r="AE1581" t="s">
        <v>3060</v>
      </c>
      <c r="AF1581" t="s">
        <v>3271</v>
      </c>
      <c r="AG1581" t="s">
        <v>3265</v>
      </c>
      <c r="AH1581" t="s">
        <v>797</v>
      </c>
      <c r="AI1581" t="s">
        <v>3048</v>
      </c>
      <c r="AJ1581" t="s">
        <v>3273</v>
      </c>
      <c r="AK1581" t="s">
        <v>3274</v>
      </c>
      <c r="AL1581" t="s">
        <v>3275</v>
      </c>
      <c r="AM1581" t="s">
        <v>3028</v>
      </c>
      <c r="AN1581" t="s">
        <v>3063</v>
      </c>
    </row>
    <row r="1582" spans="1:40" x14ac:dyDescent="0.25">
      <c r="A1582">
        <v>1104702857</v>
      </c>
      <c r="B1582">
        <v>17614</v>
      </c>
      <c r="C1582" t="s">
        <v>7905</v>
      </c>
      <c r="D1582" t="s">
        <v>4736</v>
      </c>
      <c r="E1582" s="8">
        <v>39729</v>
      </c>
      <c r="F1582" t="s">
        <v>4736</v>
      </c>
      <c r="G1582" t="s">
        <v>4024</v>
      </c>
      <c r="H1582" s="8">
        <v>46054</v>
      </c>
      <c r="I1582" s="8">
        <v>219512</v>
      </c>
      <c r="J1582" t="s">
        <v>3041</v>
      </c>
      <c r="K1582" s="8">
        <v>219512</v>
      </c>
      <c r="M1582">
        <v>220</v>
      </c>
      <c r="N1582">
        <v>100</v>
      </c>
      <c r="O1582" t="s">
        <v>4067</v>
      </c>
      <c r="P1582" t="s">
        <v>4086</v>
      </c>
      <c r="Q1582" t="s">
        <v>4076</v>
      </c>
      <c r="R1582" t="s">
        <v>7906</v>
      </c>
      <c r="S1582" t="s">
        <v>5169</v>
      </c>
      <c r="T1582" t="s">
        <v>3059</v>
      </c>
      <c r="U1582" t="s">
        <v>4438</v>
      </c>
      <c r="V1582" t="s">
        <v>4356</v>
      </c>
      <c r="W1582" t="s">
        <v>4043</v>
      </c>
      <c r="X1582" t="s">
        <v>3270</v>
      </c>
      <c r="Y1582" t="s">
        <v>4238</v>
      </c>
      <c r="Z1582" t="s">
        <v>3272</v>
      </c>
      <c r="AA1582" t="s">
        <v>4348</v>
      </c>
      <c r="AB1582" t="s">
        <v>4322</v>
      </c>
      <c r="AC1582" t="s">
        <v>4036</v>
      </c>
      <c r="AD1582" t="s">
        <v>4018</v>
      </c>
      <c r="AE1582" t="s">
        <v>3060</v>
      </c>
      <c r="AF1582" t="s">
        <v>3271</v>
      </c>
      <c r="AG1582" t="s">
        <v>3265</v>
      </c>
      <c r="AH1582" t="s">
        <v>797</v>
      </c>
      <c r="AI1582" t="s">
        <v>3048</v>
      </c>
      <c r="AJ1582" t="s">
        <v>3273</v>
      </c>
      <c r="AK1582" t="s">
        <v>3274</v>
      </c>
      <c r="AL1582" t="s">
        <v>3275</v>
      </c>
      <c r="AM1582" t="s">
        <v>3028</v>
      </c>
      <c r="AN1582" t="s">
        <v>3063</v>
      </c>
    </row>
    <row r="1583" spans="1:40" x14ac:dyDescent="0.25">
      <c r="A1583">
        <v>1006503340</v>
      </c>
      <c r="B1583">
        <v>17615</v>
      </c>
      <c r="C1583" t="s">
        <v>7819</v>
      </c>
      <c r="D1583" t="s">
        <v>3337</v>
      </c>
      <c r="E1583" s="8">
        <v>43645</v>
      </c>
      <c r="F1583" t="s">
        <v>3337</v>
      </c>
      <c r="G1583" t="s">
        <v>4024</v>
      </c>
      <c r="H1583" s="8">
        <v>46054</v>
      </c>
      <c r="I1583" s="8">
        <v>219512</v>
      </c>
      <c r="J1583" t="s">
        <v>3041</v>
      </c>
      <c r="K1583" s="8">
        <v>219512</v>
      </c>
      <c r="M1583">
        <v>220</v>
      </c>
      <c r="N1583">
        <v>100</v>
      </c>
      <c r="O1583" t="s">
        <v>4067</v>
      </c>
      <c r="P1583" t="s">
        <v>4737</v>
      </c>
      <c r="Q1583" t="s">
        <v>4046</v>
      </c>
      <c r="R1583" t="s">
        <v>7820</v>
      </c>
      <c r="S1583" t="s">
        <v>5169</v>
      </c>
      <c r="T1583" t="s">
        <v>3059</v>
      </c>
      <c r="U1583" t="s">
        <v>4742</v>
      </c>
      <c r="V1583" t="s">
        <v>4356</v>
      </c>
      <c r="W1583" t="s">
        <v>4043</v>
      </c>
      <c r="X1583" t="s">
        <v>3270</v>
      </c>
      <c r="Y1583" t="s">
        <v>4238</v>
      </c>
      <c r="Z1583" t="s">
        <v>3272</v>
      </c>
      <c r="AA1583" t="s">
        <v>4348</v>
      </c>
      <c r="AB1583" t="s">
        <v>4322</v>
      </c>
      <c r="AC1583" t="s">
        <v>4036</v>
      </c>
      <c r="AD1583" t="s">
        <v>4018</v>
      </c>
      <c r="AE1583" t="s">
        <v>3060</v>
      </c>
      <c r="AF1583" t="s">
        <v>3271</v>
      </c>
      <c r="AG1583" t="s">
        <v>3265</v>
      </c>
      <c r="AH1583" t="s">
        <v>797</v>
      </c>
      <c r="AI1583" t="s">
        <v>3048</v>
      </c>
      <c r="AJ1583" t="s">
        <v>3273</v>
      </c>
      <c r="AK1583" t="s">
        <v>3274</v>
      </c>
      <c r="AL1583" t="s">
        <v>3275</v>
      </c>
      <c r="AM1583" t="s">
        <v>3028</v>
      </c>
      <c r="AN1583" t="s">
        <v>3063</v>
      </c>
    </row>
    <row r="1584" spans="1:40" x14ac:dyDescent="0.25">
      <c r="A1584">
        <v>1127078780</v>
      </c>
      <c r="B1584">
        <v>17617</v>
      </c>
      <c r="C1584" t="s">
        <v>7845</v>
      </c>
      <c r="D1584" t="s">
        <v>7775</v>
      </c>
      <c r="E1584" s="8">
        <v>42167</v>
      </c>
      <c r="F1584" t="s">
        <v>7822</v>
      </c>
      <c r="G1584" t="s">
        <v>4024</v>
      </c>
      <c r="H1584" s="8">
        <v>46054</v>
      </c>
      <c r="I1584" s="8">
        <v>219512</v>
      </c>
      <c r="J1584" t="s">
        <v>3041</v>
      </c>
      <c r="K1584" s="8">
        <v>219512</v>
      </c>
      <c r="M1584">
        <v>220</v>
      </c>
      <c r="N1584">
        <v>100</v>
      </c>
      <c r="O1584" t="s">
        <v>4067</v>
      </c>
      <c r="P1584" t="s">
        <v>4086</v>
      </c>
      <c r="Q1584" t="s">
        <v>4027</v>
      </c>
      <c r="R1584" t="s">
        <v>7846</v>
      </c>
      <c r="S1584" t="s">
        <v>5169</v>
      </c>
      <c r="T1584" t="s">
        <v>3059</v>
      </c>
      <c r="U1584" t="s">
        <v>7824</v>
      </c>
      <c r="V1584" t="s">
        <v>4356</v>
      </c>
      <c r="W1584" t="s">
        <v>4043</v>
      </c>
      <c r="X1584" t="s">
        <v>3270</v>
      </c>
      <c r="Y1584" t="s">
        <v>4238</v>
      </c>
      <c r="Z1584" t="s">
        <v>3272</v>
      </c>
      <c r="AA1584" t="s">
        <v>4348</v>
      </c>
      <c r="AB1584" t="s">
        <v>4322</v>
      </c>
      <c r="AC1584" t="s">
        <v>4036</v>
      </c>
      <c r="AD1584" t="s">
        <v>4018</v>
      </c>
      <c r="AE1584" t="s">
        <v>3060</v>
      </c>
      <c r="AF1584" t="s">
        <v>3271</v>
      </c>
      <c r="AG1584" t="s">
        <v>3265</v>
      </c>
      <c r="AH1584" t="s">
        <v>797</v>
      </c>
      <c r="AI1584" t="s">
        <v>3048</v>
      </c>
      <c r="AJ1584" t="s">
        <v>3273</v>
      </c>
      <c r="AK1584" t="s">
        <v>3274</v>
      </c>
      <c r="AL1584" t="s">
        <v>3275</v>
      </c>
      <c r="AM1584" t="s">
        <v>3028</v>
      </c>
      <c r="AN1584" t="s">
        <v>3063</v>
      </c>
    </row>
    <row r="1585" spans="1:40" x14ac:dyDescent="0.25">
      <c r="A1585">
        <v>11227945</v>
      </c>
      <c r="B1585">
        <v>17619</v>
      </c>
      <c r="C1585" t="s">
        <v>7921</v>
      </c>
      <c r="D1585" t="s">
        <v>4719</v>
      </c>
      <c r="E1585" s="8">
        <v>36761</v>
      </c>
      <c r="F1585" t="s">
        <v>3429</v>
      </c>
      <c r="G1585" t="s">
        <v>4024</v>
      </c>
      <c r="H1585" s="8">
        <v>46054</v>
      </c>
      <c r="I1585" s="8">
        <v>219512</v>
      </c>
      <c r="J1585" t="s">
        <v>3041</v>
      </c>
      <c r="K1585" s="8">
        <v>219512</v>
      </c>
      <c r="M1585">
        <v>220</v>
      </c>
      <c r="N1585">
        <v>100</v>
      </c>
      <c r="O1585" t="s">
        <v>4067</v>
      </c>
      <c r="P1585" t="s">
        <v>4026</v>
      </c>
      <c r="Q1585" t="s">
        <v>4046</v>
      </c>
      <c r="R1585" t="s">
        <v>7922</v>
      </c>
      <c r="S1585" t="s">
        <v>5169</v>
      </c>
      <c r="T1585" t="s">
        <v>3059</v>
      </c>
      <c r="U1585" t="s">
        <v>4438</v>
      </c>
      <c r="V1585" t="s">
        <v>4356</v>
      </c>
      <c r="W1585" t="s">
        <v>4043</v>
      </c>
      <c r="X1585" t="s">
        <v>3270</v>
      </c>
      <c r="Y1585" t="s">
        <v>4238</v>
      </c>
      <c r="Z1585" t="s">
        <v>3272</v>
      </c>
      <c r="AA1585" t="s">
        <v>4348</v>
      </c>
      <c r="AB1585" t="s">
        <v>4322</v>
      </c>
      <c r="AC1585" t="s">
        <v>4036</v>
      </c>
      <c r="AD1585" t="s">
        <v>4018</v>
      </c>
      <c r="AE1585" t="s">
        <v>3060</v>
      </c>
      <c r="AF1585" t="s">
        <v>3271</v>
      </c>
      <c r="AG1585" t="s">
        <v>3265</v>
      </c>
      <c r="AH1585" t="s">
        <v>797</v>
      </c>
      <c r="AI1585" t="s">
        <v>3048</v>
      </c>
      <c r="AJ1585" t="s">
        <v>3273</v>
      </c>
      <c r="AK1585" t="s">
        <v>3274</v>
      </c>
      <c r="AL1585" t="s">
        <v>3275</v>
      </c>
      <c r="AM1585" t="s">
        <v>3028</v>
      </c>
      <c r="AN1585" t="s">
        <v>3063</v>
      </c>
    </row>
    <row r="1586" spans="1:40" x14ac:dyDescent="0.25">
      <c r="A1586">
        <v>1121931438</v>
      </c>
      <c r="B1586">
        <v>17622</v>
      </c>
      <c r="C1586" t="s">
        <v>7817</v>
      </c>
      <c r="D1586" t="s">
        <v>4370</v>
      </c>
      <c r="E1586" s="8">
        <v>41682</v>
      </c>
      <c r="F1586" t="s">
        <v>4370</v>
      </c>
      <c r="G1586" t="s">
        <v>4024</v>
      </c>
      <c r="H1586" s="8">
        <v>46054</v>
      </c>
      <c r="I1586" s="8">
        <v>219512</v>
      </c>
      <c r="J1586" t="s">
        <v>3041</v>
      </c>
      <c r="K1586" s="8">
        <v>219512</v>
      </c>
      <c r="M1586">
        <v>220</v>
      </c>
      <c r="N1586">
        <v>100</v>
      </c>
      <c r="O1586" t="s">
        <v>4067</v>
      </c>
      <c r="P1586" t="s">
        <v>4026</v>
      </c>
      <c r="Q1586" t="s">
        <v>4046</v>
      </c>
      <c r="R1586" t="s">
        <v>7818</v>
      </c>
      <c r="S1586" t="s">
        <v>5169</v>
      </c>
      <c r="T1586" t="s">
        <v>3059</v>
      </c>
      <c r="U1586" t="s">
        <v>4373</v>
      </c>
      <c r="V1586" t="s">
        <v>4356</v>
      </c>
      <c r="W1586" t="s">
        <v>4043</v>
      </c>
      <c r="X1586" t="s">
        <v>3270</v>
      </c>
      <c r="Y1586" t="s">
        <v>4238</v>
      </c>
      <c r="Z1586" t="s">
        <v>3272</v>
      </c>
      <c r="AA1586" t="s">
        <v>4348</v>
      </c>
      <c r="AB1586" t="s">
        <v>4322</v>
      </c>
      <c r="AC1586" t="s">
        <v>4036</v>
      </c>
      <c r="AD1586" t="s">
        <v>4018</v>
      </c>
      <c r="AE1586" t="s">
        <v>3060</v>
      </c>
      <c r="AF1586" t="s">
        <v>3271</v>
      </c>
      <c r="AG1586" t="s">
        <v>3265</v>
      </c>
      <c r="AH1586" t="s">
        <v>797</v>
      </c>
      <c r="AI1586" t="s">
        <v>3048</v>
      </c>
      <c r="AJ1586" t="s">
        <v>3273</v>
      </c>
      <c r="AK1586" t="s">
        <v>3274</v>
      </c>
      <c r="AL1586" t="s">
        <v>3275</v>
      </c>
      <c r="AM1586" t="s">
        <v>3028</v>
      </c>
      <c r="AN1586" t="s">
        <v>3063</v>
      </c>
    </row>
    <row r="1587" spans="1:40" x14ac:dyDescent="0.25">
      <c r="A1587">
        <v>1127391650</v>
      </c>
      <c r="B1587">
        <v>17625</v>
      </c>
      <c r="C1587" t="s">
        <v>7901</v>
      </c>
      <c r="D1587" t="s">
        <v>6206</v>
      </c>
      <c r="E1587" s="8">
        <v>42228</v>
      </c>
      <c r="F1587" t="s">
        <v>7625</v>
      </c>
      <c r="G1587" t="s">
        <v>4024</v>
      </c>
      <c r="H1587" s="8">
        <v>46054</v>
      </c>
      <c r="I1587" s="8">
        <v>219512</v>
      </c>
      <c r="J1587" t="s">
        <v>3041</v>
      </c>
      <c r="K1587" s="8">
        <v>219512</v>
      </c>
      <c r="M1587">
        <v>220</v>
      </c>
      <c r="N1587">
        <v>100</v>
      </c>
      <c r="O1587" t="s">
        <v>4067</v>
      </c>
      <c r="P1587" t="s">
        <v>4086</v>
      </c>
      <c r="Q1587" t="s">
        <v>4007</v>
      </c>
      <c r="R1587" t="s">
        <v>7902</v>
      </c>
      <c r="S1587" t="s">
        <v>5169</v>
      </c>
      <c r="T1587" t="s">
        <v>3059</v>
      </c>
      <c r="U1587" t="s">
        <v>7826</v>
      </c>
      <c r="V1587" t="s">
        <v>4356</v>
      </c>
      <c r="W1587" t="s">
        <v>4043</v>
      </c>
      <c r="X1587" t="s">
        <v>3270</v>
      </c>
      <c r="Y1587" t="s">
        <v>4238</v>
      </c>
      <c r="Z1587" t="s">
        <v>3272</v>
      </c>
      <c r="AA1587" t="s">
        <v>4348</v>
      </c>
      <c r="AB1587" t="s">
        <v>4322</v>
      </c>
      <c r="AC1587" t="s">
        <v>4036</v>
      </c>
      <c r="AD1587" t="s">
        <v>4018</v>
      </c>
      <c r="AE1587" t="s">
        <v>3060</v>
      </c>
      <c r="AF1587" t="s">
        <v>3271</v>
      </c>
      <c r="AG1587" t="s">
        <v>3265</v>
      </c>
      <c r="AH1587" t="s">
        <v>797</v>
      </c>
      <c r="AI1587" t="s">
        <v>3048</v>
      </c>
      <c r="AJ1587" t="s">
        <v>3273</v>
      </c>
      <c r="AK1587" t="s">
        <v>3274</v>
      </c>
      <c r="AL1587" t="s">
        <v>3275</v>
      </c>
      <c r="AM1587" t="s">
        <v>3028</v>
      </c>
      <c r="AN1587" t="s">
        <v>3063</v>
      </c>
    </row>
    <row r="1588" spans="1:40" x14ac:dyDescent="0.25">
      <c r="A1588">
        <v>1121845364</v>
      </c>
      <c r="B1588">
        <v>17627</v>
      </c>
      <c r="C1588" t="s">
        <v>7868</v>
      </c>
      <c r="D1588" t="s">
        <v>4370</v>
      </c>
      <c r="E1588" s="8">
        <v>39000</v>
      </c>
      <c r="F1588" t="s">
        <v>7625</v>
      </c>
      <c r="G1588" t="s">
        <v>4024</v>
      </c>
      <c r="H1588" s="8">
        <v>46054</v>
      </c>
      <c r="I1588" s="8">
        <v>219512</v>
      </c>
      <c r="J1588" t="s">
        <v>3041</v>
      </c>
      <c r="K1588" s="8">
        <v>219512</v>
      </c>
      <c r="M1588">
        <v>220</v>
      </c>
      <c r="N1588">
        <v>100</v>
      </c>
      <c r="O1588" t="s">
        <v>4067</v>
      </c>
      <c r="P1588" t="s">
        <v>4086</v>
      </c>
      <c r="Q1588" t="s">
        <v>4027</v>
      </c>
      <c r="R1588" t="s">
        <v>7869</v>
      </c>
      <c r="S1588" t="s">
        <v>5169</v>
      </c>
      <c r="T1588" t="s">
        <v>3059</v>
      </c>
      <c r="U1588" t="s">
        <v>7826</v>
      </c>
      <c r="V1588" t="s">
        <v>4356</v>
      </c>
      <c r="W1588" t="s">
        <v>4043</v>
      </c>
      <c r="X1588" t="s">
        <v>3270</v>
      </c>
      <c r="Y1588" t="s">
        <v>4238</v>
      </c>
      <c r="Z1588" t="s">
        <v>3272</v>
      </c>
      <c r="AA1588" t="s">
        <v>4348</v>
      </c>
      <c r="AB1588" t="s">
        <v>4322</v>
      </c>
      <c r="AC1588" t="s">
        <v>4036</v>
      </c>
      <c r="AD1588" t="s">
        <v>4018</v>
      </c>
      <c r="AE1588" t="s">
        <v>3060</v>
      </c>
      <c r="AF1588" t="s">
        <v>3271</v>
      </c>
      <c r="AG1588" t="s">
        <v>3265</v>
      </c>
      <c r="AH1588" t="s">
        <v>797</v>
      </c>
      <c r="AI1588" t="s">
        <v>3048</v>
      </c>
      <c r="AJ1588" t="s">
        <v>3273</v>
      </c>
      <c r="AK1588" t="s">
        <v>3274</v>
      </c>
      <c r="AL1588" t="s">
        <v>3275</v>
      </c>
      <c r="AM1588" t="s">
        <v>3028</v>
      </c>
      <c r="AN1588" t="s">
        <v>3063</v>
      </c>
    </row>
    <row r="1589" spans="1:40" x14ac:dyDescent="0.25">
      <c r="A1589">
        <v>1234791592</v>
      </c>
      <c r="B1589">
        <v>17629</v>
      </c>
      <c r="C1589" t="s">
        <v>7913</v>
      </c>
      <c r="D1589" t="s">
        <v>4370</v>
      </c>
      <c r="E1589" s="8">
        <v>42892</v>
      </c>
      <c r="F1589" t="s">
        <v>7914</v>
      </c>
      <c r="G1589" t="s">
        <v>4024</v>
      </c>
      <c r="H1589" s="8">
        <v>46054</v>
      </c>
      <c r="I1589" s="8">
        <v>219512</v>
      </c>
      <c r="J1589" t="s">
        <v>3041</v>
      </c>
      <c r="K1589" s="8">
        <v>219512</v>
      </c>
      <c r="M1589">
        <v>220</v>
      </c>
      <c r="N1589">
        <v>100</v>
      </c>
      <c r="O1589" t="s">
        <v>4067</v>
      </c>
      <c r="P1589" t="s">
        <v>4006</v>
      </c>
      <c r="Q1589" t="s">
        <v>4027</v>
      </c>
      <c r="R1589" t="s">
        <v>7915</v>
      </c>
      <c r="S1589" t="s">
        <v>5169</v>
      </c>
      <c r="T1589" t="s">
        <v>3059</v>
      </c>
      <c r="U1589" t="s">
        <v>4373</v>
      </c>
      <c r="V1589" t="s">
        <v>4356</v>
      </c>
      <c r="W1589" t="s">
        <v>4043</v>
      </c>
      <c r="X1589" t="s">
        <v>3270</v>
      </c>
      <c r="Y1589" t="s">
        <v>4238</v>
      </c>
      <c r="Z1589" t="s">
        <v>3272</v>
      </c>
      <c r="AA1589" t="s">
        <v>4348</v>
      </c>
      <c r="AB1589" t="s">
        <v>4322</v>
      </c>
      <c r="AC1589" t="s">
        <v>4036</v>
      </c>
      <c r="AD1589" t="s">
        <v>4018</v>
      </c>
      <c r="AE1589" t="s">
        <v>3060</v>
      </c>
      <c r="AF1589" t="s">
        <v>3271</v>
      </c>
      <c r="AG1589" t="s">
        <v>3265</v>
      </c>
      <c r="AH1589" t="s">
        <v>797</v>
      </c>
      <c r="AI1589" t="s">
        <v>3048</v>
      </c>
      <c r="AJ1589" t="s">
        <v>3273</v>
      </c>
      <c r="AK1589" t="s">
        <v>3274</v>
      </c>
      <c r="AL1589" t="s">
        <v>3275</v>
      </c>
      <c r="AM1589" t="s">
        <v>3028</v>
      </c>
      <c r="AN1589" t="s">
        <v>3063</v>
      </c>
    </row>
    <row r="1590" spans="1:40" x14ac:dyDescent="0.25">
      <c r="A1590">
        <v>1078369034</v>
      </c>
      <c r="B1590">
        <v>17636</v>
      </c>
      <c r="C1590" t="s">
        <v>7838</v>
      </c>
      <c r="D1590" t="s">
        <v>7839</v>
      </c>
      <c r="E1590" s="8">
        <v>40260</v>
      </c>
      <c r="F1590" t="s">
        <v>4746</v>
      </c>
      <c r="G1590" t="s">
        <v>4024</v>
      </c>
      <c r="H1590" s="8">
        <v>46054</v>
      </c>
      <c r="I1590" s="8">
        <v>219512</v>
      </c>
      <c r="J1590" t="s">
        <v>3041</v>
      </c>
      <c r="K1590" s="8">
        <v>219512</v>
      </c>
      <c r="M1590">
        <v>220</v>
      </c>
      <c r="N1590">
        <v>100</v>
      </c>
      <c r="O1590" t="s">
        <v>4067</v>
      </c>
      <c r="P1590" t="s">
        <v>4086</v>
      </c>
      <c r="Q1590" t="s">
        <v>4027</v>
      </c>
      <c r="R1590" t="s">
        <v>7840</v>
      </c>
      <c r="S1590" t="s">
        <v>4702</v>
      </c>
      <c r="T1590" t="s">
        <v>3059</v>
      </c>
      <c r="U1590" t="s">
        <v>5189</v>
      </c>
      <c r="V1590" t="s">
        <v>4356</v>
      </c>
      <c r="W1590" t="s">
        <v>4043</v>
      </c>
      <c r="X1590" t="s">
        <v>3270</v>
      </c>
      <c r="Y1590" t="s">
        <v>4238</v>
      </c>
      <c r="Z1590" t="s">
        <v>3272</v>
      </c>
      <c r="AA1590" t="s">
        <v>4348</v>
      </c>
      <c r="AB1590" t="s">
        <v>4322</v>
      </c>
      <c r="AC1590" t="s">
        <v>4036</v>
      </c>
      <c r="AD1590" t="s">
        <v>4018</v>
      </c>
      <c r="AE1590" t="s">
        <v>3060</v>
      </c>
      <c r="AF1590" t="s">
        <v>3271</v>
      </c>
      <c r="AG1590" t="s">
        <v>3265</v>
      </c>
      <c r="AH1590" t="s">
        <v>797</v>
      </c>
      <c r="AI1590" t="s">
        <v>3048</v>
      </c>
      <c r="AJ1590" t="s">
        <v>3273</v>
      </c>
      <c r="AK1590" t="s">
        <v>3274</v>
      </c>
      <c r="AL1590" t="s">
        <v>3275</v>
      </c>
      <c r="AM1590" t="s">
        <v>3028</v>
      </c>
      <c r="AN1590" t="s">
        <v>3063</v>
      </c>
    </row>
    <row r="1591" spans="1:40" x14ac:dyDescent="0.25">
      <c r="A1591">
        <v>1110486907</v>
      </c>
      <c r="B1591">
        <v>17638</v>
      </c>
      <c r="C1591" t="s">
        <v>7893</v>
      </c>
      <c r="D1591" t="s">
        <v>3526</v>
      </c>
      <c r="E1591" s="8">
        <v>35541</v>
      </c>
      <c r="F1591" t="s">
        <v>4370</v>
      </c>
      <c r="G1591" t="s">
        <v>4024</v>
      </c>
      <c r="H1591" s="8">
        <v>46054</v>
      </c>
      <c r="I1591" s="8">
        <v>219512</v>
      </c>
      <c r="J1591" t="s">
        <v>3041</v>
      </c>
      <c r="K1591" s="8">
        <v>219512</v>
      </c>
      <c r="M1591">
        <v>220</v>
      </c>
      <c r="N1591">
        <v>100</v>
      </c>
      <c r="O1591" t="s">
        <v>4067</v>
      </c>
      <c r="P1591" t="s">
        <v>4055</v>
      </c>
      <c r="Q1591" t="s">
        <v>4046</v>
      </c>
      <c r="R1591" t="s">
        <v>7894</v>
      </c>
      <c r="S1591" t="s">
        <v>4702</v>
      </c>
      <c r="T1591" t="s">
        <v>3059</v>
      </c>
      <c r="U1591" t="s">
        <v>4373</v>
      </c>
      <c r="V1591" t="s">
        <v>4356</v>
      </c>
      <c r="W1591" t="s">
        <v>4043</v>
      </c>
      <c r="X1591" t="s">
        <v>3270</v>
      </c>
      <c r="Y1591" t="s">
        <v>4238</v>
      </c>
      <c r="Z1591" t="s">
        <v>3272</v>
      </c>
      <c r="AA1591" t="s">
        <v>4348</v>
      </c>
      <c r="AB1591" t="s">
        <v>4322</v>
      </c>
      <c r="AC1591" t="s">
        <v>4036</v>
      </c>
      <c r="AD1591" t="s">
        <v>4018</v>
      </c>
      <c r="AE1591" t="s">
        <v>3060</v>
      </c>
      <c r="AF1591" t="s">
        <v>3271</v>
      </c>
      <c r="AG1591" t="s">
        <v>3265</v>
      </c>
      <c r="AH1591" t="s">
        <v>797</v>
      </c>
      <c r="AI1591" t="s">
        <v>3048</v>
      </c>
      <c r="AJ1591" t="s">
        <v>3273</v>
      </c>
      <c r="AK1591" t="s">
        <v>3274</v>
      </c>
      <c r="AL1591" t="s">
        <v>3275</v>
      </c>
      <c r="AM1591" t="s">
        <v>3028</v>
      </c>
      <c r="AN1591" t="s">
        <v>3063</v>
      </c>
    </row>
    <row r="1592" spans="1:40" x14ac:dyDescent="0.25">
      <c r="A1592">
        <v>11686199</v>
      </c>
      <c r="B1592">
        <v>17641</v>
      </c>
      <c r="C1592" t="s">
        <v>7879</v>
      </c>
      <c r="D1592" t="s">
        <v>6099</v>
      </c>
      <c r="E1592" s="8">
        <v>37544</v>
      </c>
      <c r="F1592" t="s">
        <v>3309</v>
      </c>
      <c r="G1592" t="s">
        <v>4024</v>
      </c>
      <c r="H1592" s="8">
        <v>46054</v>
      </c>
      <c r="I1592" s="8">
        <v>219512</v>
      </c>
      <c r="J1592" t="s">
        <v>3041</v>
      </c>
      <c r="K1592" s="8">
        <v>219512</v>
      </c>
      <c r="M1592">
        <v>220</v>
      </c>
      <c r="N1592">
        <v>100</v>
      </c>
      <c r="O1592" t="s">
        <v>4067</v>
      </c>
      <c r="P1592" t="s">
        <v>4006</v>
      </c>
      <c r="Q1592" t="s">
        <v>4007</v>
      </c>
      <c r="R1592" t="s">
        <v>7880</v>
      </c>
      <c r="S1592" t="s">
        <v>4702</v>
      </c>
      <c r="T1592" t="s">
        <v>3059</v>
      </c>
      <c r="U1592" t="s">
        <v>4438</v>
      </c>
      <c r="V1592" t="s">
        <v>4356</v>
      </c>
      <c r="W1592" t="s">
        <v>4043</v>
      </c>
      <c r="X1592" t="s">
        <v>3270</v>
      </c>
      <c r="Y1592" t="s">
        <v>4238</v>
      </c>
      <c r="Z1592" t="s">
        <v>3272</v>
      </c>
      <c r="AA1592" t="s">
        <v>4348</v>
      </c>
      <c r="AB1592" t="s">
        <v>4322</v>
      </c>
      <c r="AC1592" t="s">
        <v>4036</v>
      </c>
      <c r="AD1592" t="s">
        <v>4018</v>
      </c>
      <c r="AE1592" t="s">
        <v>3060</v>
      </c>
      <c r="AF1592" t="s">
        <v>3271</v>
      </c>
      <c r="AG1592" t="s">
        <v>3265</v>
      </c>
      <c r="AH1592" t="s">
        <v>797</v>
      </c>
      <c r="AI1592" t="s">
        <v>3048</v>
      </c>
      <c r="AJ1592" t="s">
        <v>3273</v>
      </c>
      <c r="AK1592" t="s">
        <v>3274</v>
      </c>
      <c r="AL1592" t="s">
        <v>3275</v>
      </c>
      <c r="AM1592" t="s">
        <v>3028</v>
      </c>
      <c r="AN1592" t="s">
        <v>3063</v>
      </c>
    </row>
    <row r="1593" spans="1:40" x14ac:dyDescent="0.25">
      <c r="A1593">
        <v>1030606872</v>
      </c>
      <c r="B1593">
        <v>17642</v>
      </c>
      <c r="C1593" t="s">
        <v>7850</v>
      </c>
      <c r="D1593" t="s">
        <v>4004</v>
      </c>
      <c r="E1593" s="8">
        <v>40262</v>
      </c>
      <c r="F1593" t="s">
        <v>4709</v>
      </c>
      <c r="G1593" t="s">
        <v>4024</v>
      </c>
      <c r="H1593" s="8">
        <v>46054</v>
      </c>
      <c r="I1593" s="8">
        <v>219512</v>
      </c>
      <c r="J1593" t="s">
        <v>3041</v>
      </c>
      <c r="K1593" s="8">
        <v>219512</v>
      </c>
      <c r="M1593">
        <v>220</v>
      </c>
      <c r="N1593">
        <v>100</v>
      </c>
      <c r="O1593" t="s">
        <v>4067</v>
      </c>
      <c r="P1593" t="s">
        <v>4006</v>
      </c>
      <c r="Q1593" t="s">
        <v>4007</v>
      </c>
      <c r="R1593" t="s">
        <v>7851</v>
      </c>
      <c r="S1593" t="s">
        <v>4702</v>
      </c>
      <c r="T1593" t="s">
        <v>3059</v>
      </c>
      <c r="U1593" t="s">
        <v>5189</v>
      </c>
      <c r="V1593" t="s">
        <v>4356</v>
      </c>
      <c r="W1593" t="s">
        <v>4043</v>
      </c>
      <c r="X1593" t="s">
        <v>3270</v>
      </c>
      <c r="Y1593" t="s">
        <v>4238</v>
      </c>
      <c r="Z1593" t="s">
        <v>3272</v>
      </c>
      <c r="AA1593" t="s">
        <v>4348</v>
      </c>
      <c r="AB1593" t="s">
        <v>4322</v>
      </c>
      <c r="AC1593" t="s">
        <v>4036</v>
      </c>
      <c r="AD1593" t="s">
        <v>4018</v>
      </c>
      <c r="AE1593" t="s">
        <v>3060</v>
      </c>
      <c r="AF1593" t="s">
        <v>3271</v>
      </c>
      <c r="AG1593" t="s">
        <v>3265</v>
      </c>
      <c r="AH1593" t="s">
        <v>797</v>
      </c>
      <c r="AI1593" t="s">
        <v>3048</v>
      </c>
      <c r="AJ1593" t="s">
        <v>3273</v>
      </c>
      <c r="AK1593" t="s">
        <v>3274</v>
      </c>
      <c r="AL1593" t="s">
        <v>3275</v>
      </c>
      <c r="AM1593" t="s">
        <v>3028</v>
      </c>
      <c r="AN1593" t="s">
        <v>3063</v>
      </c>
    </row>
    <row r="1594" spans="1:40" x14ac:dyDescent="0.25">
      <c r="A1594">
        <v>1118549476</v>
      </c>
      <c r="B1594">
        <v>17646</v>
      </c>
      <c r="C1594" t="s">
        <v>7813</v>
      </c>
      <c r="D1594" t="s">
        <v>7814</v>
      </c>
      <c r="E1594" s="8">
        <v>40186</v>
      </c>
      <c r="F1594" t="s">
        <v>7814</v>
      </c>
      <c r="G1594" t="s">
        <v>4024</v>
      </c>
      <c r="H1594" s="8">
        <v>46054</v>
      </c>
      <c r="I1594" s="8">
        <v>219512</v>
      </c>
      <c r="J1594" t="s">
        <v>3041</v>
      </c>
      <c r="K1594" s="8">
        <v>219512</v>
      </c>
      <c r="M1594">
        <v>220</v>
      </c>
      <c r="N1594">
        <v>100</v>
      </c>
      <c r="O1594" t="s">
        <v>4067</v>
      </c>
      <c r="P1594" t="s">
        <v>4006</v>
      </c>
      <c r="Q1594" t="s">
        <v>4027</v>
      </c>
      <c r="R1594" t="s">
        <v>7815</v>
      </c>
      <c r="S1594" t="s">
        <v>4702</v>
      </c>
      <c r="T1594" t="s">
        <v>3059</v>
      </c>
      <c r="U1594" t="s">
        <v>7816</v>
      </c>
      <c r="V1594" t="s">
        <v>4356</v>
      </c>
      <c r="W1594" t="s">
        <v>4043</v>
      </c>
      <c r="X1594" t="s">
        <v>3270</v>
      </c>
      <c r="Y1594" t="s">
        <v>4238</v>
      </c>
      <c r="Z1594" t="s">
        <v>3272</v>
      </c>
      <c r="AA1594" t="s">
        <v>4348</v>
      </c>
      <c r="AB1594" t="s">
        <v>4322</v>
      </c>
      <c r="AC1594" t="s">
        <v>4036</v>
      </c>
      <c r="AD1594" t="s">
        <v>4018</v>
      </c>
      <c r="AE1594" t="s">
        <v>3060</v>
      </c>
      <c r="AF1594" t="s">
        <v>3271</v>
      </c>
      <c r="AG1594" t="s">
        <v>3265</v>
      </c>
      <c r="AH1594" t="s">
        <v>797</v>
      </c>
      <c r="AI1594" t="s">
        <v>3048</v>
      </c>
      <c r="AJ1594" t="s">
        <v>3273</v>
      </c>
      <c r="AK1594" t="s">
        <v>3274</v>
      </c>
      <c r="AL1594" t="s">
        <v>3275</v>
      </c>
      <c r="AM1594" t="s">
        <v>3028</v>
      </c>
      <c r="AN1594" t="s">
        <v>3063</v>
      </c>
    </row>
    <row r="1595" spans="1:40" x14ac:dyDescent="0.25">
      <c r="A1595">
        <v>7335453</v>
      </c>
      <c r="B1595">
        <v>17647</v>
      </c>
      <c r="C1595" t="s">
        <v>7916</v>
      </c>
      <c r="D1595" t="s">
        <v>7917</v>
      </c>
      <c r="E1595" s="8">
        <v>36649</v>
      </c>
      <c r="F1595" t="s">
        <v>7914</v>
      </c>
      <c r="G1595" t="s">
        <v>4024</v>
      </c>
      <c r="H1595" s="8">
        <v>46054</v>
      </c>
      <c r="I1595" s="8">
        <v>219512</v>
      </c>
      <c r="J1595" t="s">
        <v>3041</v>
      </c>
      <c r="K1595" s="8">
        <v>219512</v>
      </c>
      <c r="M1595">
        <v>220</v>
      </c>
      <c r="N1595">
        <v>100</v>
      </c>
      <c r="O1595" t="s">
        <v>4067</v>
      </c>
      <c r="P1595" t="s">
        <v>4006</v>
      </c>
      <c r="Q1595" t="s">
        <v>4027</v>
      </c>
      <c r="R1595" t="s">
        <v>7918</v>
      </c>
      <c r="S1595" t="s">
        <v>4702</v>
      </c>
      <c r="T1595" t="s">
        <v>3059</v>
      </c>
      <c r="U1595" t="s">
        <v>4373</v>
      </c>
      <c r="V1595" t="s">
        <v>4356</v>
      </c>
      <c r="W1595" t="s">
        <v>4043</v>
      </c>
      <c r="X1595" t="s">
        <v>3270</v>
      </c>
      <c r="Y1595" t="s">
        <v>4238</v>
      </c>
      <c r="Z1595" t="s">
        <v>3272</v>
      </c>
      <c r="AA1595" t="s">
        <v>4348</v>
      </c>
      <c r="AB1595" t="s">
        <v>4322</v>
      </c>
      <c r="AC1595" t="s">
        <v>4036</v>
      </c>
      <c r="AD1595" t="s">
        <v>4018</v>
      </c>
      <c r="AE1595" t="s">
        <v>3060</v>
      </c>
      <c r="AF1595" t="s">
        <v>3271</v>
      </c>
      <c r="AG1595" t="s">
        <v>3265</v>
      </c>
      <c r="AH1595" t="s">
        <v>797</v>
      </c>
      <c r="AI1595" t="s">
        <v>3048</v>
      </c>
      <c r="AJ1595" t="s">
        <v>3273</v>
      </c>
      <c r="AK1595" t="s">
        <v>3274</v>
      </c>
      <c r="AL1595" t="s">
        <v>3275</v>
      </c>
      <c r="AM1595" t="s">
        <v>3028</v>
      </c>
      <c r="AN1595" t="s">
        <v>3063</v>
      </c>
    </row>
    <row r="1596" spans="1:40" x14ac:dyDescent="0.25">
      <c r="A1596">
        <v>17658393</v>
      </c>
      <c r="B1596">
        <v>17649</v>
      </c>
      <c r="C1596" t="s">
        <v>7897</v>
      </c>
      <c r="D1596" t="s">
        <v>3337</v>
      </c>
      <c r="E1596" s="8">
        <v>35417</v>
      </c>
      <c r="F1596" t="s">
        <v>3337</v>
      </c>
      <c r="G1596" t="s">
        <v>4024</v>
      </c>
      <c r="H1596" s="8">
        <v>46054</v>
      </c>
      <c r="I1596" s="8">
        <v>219512</v>
      </c>
      <c r="J1596" t="s">
        <v>3041</v>
      </c>
      <c r="K1596" s="8">
        <v>219512</v>
      </c>
      <c r="M1596">
        <v>220</v>
      </c>
      <c r="N1596">
        <v>100</v>
      </c>
      <c r="O1596" t="s">
        <v>4067</v>
      </c>
      <c r="P1596" t="s">
        <v>4086</v>
      </c>
      <c r="Q1596" t="s">
        <v>4007</v>
      </c>
      <c r="R1596" t="s">
        <v>7898</v>
      </c>
      <c r="S1596" t="s">
        <v>6117</v>
      </c>
      <c r="T1596" t="s">
        <v>3059</v>
      </c>
      <c r="U1596" t="s">
        <v>4742</v>
      </c>
      <c r="V1596" t="s">
        <v>4356</v>
      </c>
      <c r="W1596" t="s">
        <v>4043</v>
      </c>
      <c r="X1596" t="s">
        <v>3270</v>
      </c>
      <c r="Y1596" t="s">
        <v>4238</v>
      </c>
      <c r="Z1596" t="s">
        <v>3272</v>
      </c>
      <c r="AA1596" t="s">
        <v>4348</v>
      </c>
      <c r="AB1596" t="s">
        <v>4322</v>
      </c>
      <c r="AC1596" t="s">
        <v>4036</v>
      </c>
      <c r="AD1596" t="s">
        <v>4018</v>
      </c>
      <c r="AE1596" t="s">
        <v>3060</v>
      </c>
      <c r="AF1596" t="s">
        <v>3271</v>
      </c>
      <c r="AG1596" t="s">
        <v>3265</v>
      </c>
      <c r="AH1596" t="s">
        <v>797</v>
      </c>
      <c r="AI1596" t="s">
        <v>3048</v>
      </c>
      <c r="AJ1596" t="s">
        <v>3273</v>
      </c>
      <c r="AK1596" t="s">
        <v>3274</v>
      </c>
      <c r="AL1596" t="s">
        <v>3275</v>
      </c>
      <c r="AM1596" t="s">
        <v>3028</v>
      </c>
      <c r="AN1596" t="s">
        <v>3063</v>
      </c>
    </row>
    <row r="1597" spans="1:40" x14ac:dyDescent="0.25">
      <c r="A1597">
        <v>5820405</v>
      </c>
      <c r="B1597">
        <v>17653</v>
      </c>
      <c r="C1597" t="s">
        <v>7911</v>
      </c>
      <c r="D1597" t="s">
        <v>3309</v>
      </c>
      <c r="E1597" s="8">
        <v>36501</v>
      </c>
      <c r="F1597" t="s">
        <v>3309</v>
      </c>
      <c r="G1597" t="s">
        <v>4024</v>
      </c>
      <c r="H1597" s="8">
        <v>46054</v>
      </c>
      <c r="I1597" s="8">
        <v>219512</v>
      </c>
      <c r="J1597" t="s">
        <v>3041</v>
      </c>
      <c r="K1597" s="8">
        <v>219512</v>
      </c>
      <c r="M1597">
        <v>220</v>
      </c>
      <c r="N1597">
        <v>100</v>
      </c>
      <c r="O1597" t="s">
        <v>4067</v>
      </c>
      <c r="P1597" t="s">
        <v>4055</v>
      </c>
      <c r="Q1597" t="s">
        <v>4007</v>
      </c>
      <c r="R1597" t="s">
        <v>7912</v>
      </c>
      <c r="S1597" t="s">
        <v>7034</v>
      </c>
      <c r="T1597" t="s">
        <v>3059</v>
      </c>
      <c r="U1597" t="s">
        <v>4438</v>
      </c>
      <c r="V1597" t="s">
        <v>4356</v>
      </c>
      <c r="W1597" t="s">
        <v>4043</v>
      </c>
      <c r="X1597" t="s">
        <v>3270</v>
      </c>
      <c r="Y1597" t="s">
        <v>4238</v>
      </c>
      <c r="Z1597" t="s">
        <v>3272</v>
      </c>
      <c r="AA1597" t="s">
        <v>4348</v>
      </c>
      <c r="AB1597" t="s">
        <v>4322</v>
      </c>
      <c r="AC1597" t="s">
        <v>4036</v>
      </c>
      <c r="AD1597" t="s">
        <v>4018</v>
      </c>
      <c r="AE1597" t="s">
        <v>3060</v>
      </c>
      <c r="AF1597" t="s">
        <v>3271</v>
      </c>
      <c r="AG1597" t="s">
        <v>3265</v>
      </c>
      <c r="AH1597" t="s">
        <v>797</v>
      </c>
      <c r="AI1597" t="s">
        <v>3048</v>
      </c>
      <c r="AJ1597" t="s">
        <v>3273</v>
      </c>
      <c r="AK1597" t="s">
        <v>3274</v>
      </c>
      <c r="AL1597" t="s">
        <v>3275</v>
      </c>
      <c r="AM1597" t="s">
        <v>3028</v>
      </c>
      <c r="AN1597" t="s">
        <v>3063</v>
      </c>
    </row>
    <row r="1598" spans="1:40" x14ac:dyDescent="0.25">
      <c r="A1598">
        <v>1143236375</v>
      </c>
      <c r="B1598">
        <v>17525</v>
      </c>
      <c r="C1598" t="s">
        <v>7931</v>
      </c>
      <c r="D1598" t="s">
        <v>7932</v>
      </c>
      <c r="E1598" s="8">
        <v>39897</v>
      </c>
      <c r="F1598" t="s">
        <v>4004</v>
      </c>
      <c r="G1598" t="s">
        <v>4024</v>
      </c>
      <c r="H1598" s="8">
        <v>46055</v>
      </c>
      <c r="I1598" s="8">
        <v>219512</v>
      </c>
      <c r="J1598" t="s">
        <v>3041</v>
      </c>
      <c r="K1598" s="8">
        <v>219512</v>
      </c>
      <c r="M1598">
        <v>220</v>
      </c>
      <c r="N1598">
        <v>100</v>
      </c>
      <c r="O1598" t="s">
        <v>4067</v>
      </c>
      <c r="P1598" t="s">
        <v>4177</v>
      </c>
      <c r="Q1598" t="s">
        <v>4027</v>
      </c>
      <c r="R1598" t="s">
        <v>7933</v>
      </c>
      <c r="S1598" t="s">
        <v>4140</v>
      </c>
      <c r="T1598" t="s">
        <v>3063</v>
      </c>
      <c r="U1598" t="s">
        <v>4063</v>
      </c>
      <c r="V1598" t="s">
        <v>4042</v>
      </c>
      <c r="W1598" t="s">
        <v>4043</v>
      </c>
      <c r="X1598" t="s">
        <v>4032</v>
      </c>
      <c r="Y1598" t="s">
        <v>4033</v>
      </c>
      <c r="Z1598" t="s">
        <v>3958</v>
      </c>
      <c r="AA1598" t="s">
        <v>4034</v>
      </c>
      <c r="AB1598" t="s">
        <v>4044</v>
      </c>
      <c r="AC1598" t="s">
        <v>4036</v>
      </c>
      <c r="AD1598" t="s">
        <v>4018</v>
      </c>
      <c r="AE1598" t="s">
        <v>3060</v>
      </c>
      <c r="AF1598" t="s">
        <v>3282</v>
      </c>
      <c r="AG1598" t="s">
        <v>3258</v>
      </c>
      <c r="AH1598" t="s">
        <v>2500</v>
      </c>
      <c r="AI1598" t="s">
        <v>3074</v>
      </c>
      <c r="AJ1598" t="s">
        <v>3959</v>
      </c>
      <c r="AK1598" t="s">
        <v>3274</v>
      </c>
      <c r="AL1598" t="s">
        <v>3275</v>
      </c>
      <c r="AM1598" t="s">
        <v>3028</v>
      </c>
      <c r="AN1598" t="s">
        <v>3063</v>
      </c>
    </row>
    <row r="1599" spans="1:40" x14ac:dyDescent="0.25">
      <c r="A1599">
        <v>1106485520</v>
      </c>
      <c r="B1599">
        <v>17587</v>
      </c>
      <c r="C1599" t="s">
        <v>7937</v>
      </c>
      <c r="D1599" t="s">
        <v>6099</v>
      </c>
      <c r="E1599" s="8">
        <v>41012</v>
      </c>
      <c r="F1599" t="s">
        <v>3298</v>
      </c>
      <c r="G1599" t="s">
        <v>4024</v>
      </c>
      <c r="H1599" s="8">
        <v>46055</v>
      </c>
      <c r="I1599" s="8">
        <v>46235</v>
      </c>
      <c r="J1599" t="s">
        <v>3041</v>
      </c>
      <c r="K1599" s="8">
        <v>219512</v>
      </c>
      <c r="M1599">
        <v>220</v>
      </c>
      <c r="N1599">
        <v>100</v>
      </c>
      <c r="O1599" t="s">
        <v>4067</v>
      </c>
      <c r="P1599" t="s">
        <v>4006</v>
      </c>
      <c r="Q1599" t="s">
        <v>4046</v>
      </c>
      <c r="R1599" t="s">
        <v>7938</v>
      </c>
      <c r="S1599" t="s">
        <v>4140</v>
      </c>
      <c r="T1599" t="s">
        <v>3063</v>
      </c>
      <c r="U1599" t="s">
        <v>4114</v>
      </c>
      <c r="V1599" t="s">
        <v>4042</v>
      </c>
      <c r="W1599" t="s">
        <v>4190</v>
      </c>
      <c r="X1599" t="s">
        <v>3303</v>
      </c>
      <c r="Y1599" t="s">
        <v>4115</v>
      </c>
      <c r="Z1599" t="s">
        <v>3305</v>
      </c>
      <c r="AA1599" t="s">
        <v>4096</v>
      </c>
      <c r="AB1599" t="s">
        <v>4118</v>
      </c>
      <c r="AC1599" t="s">
        <v>4036</v>
      </c>
      <c r="AD1599" t="s">
        <v>4018</v>
      </c>
      <c r="AE1599" t="s">
        <v>3060</v>
      </c>
      <c r="AF1599" t="s">
        <v>3304</v>
      </c>
      <c r="AG1599" t="s">
        <v>3298</v>
      </c>
      <c r="AH1599" t="s">
        <v>815</v>
      </c>
      <c r="AI1599" t="s">
        <v>3074</v>
      </c>
      <c r="AJ1599" t="s">
        <v>3306</v>
      </c>
      <c r="AK1599" t="s">
        <v>3274</v>
      </c>
      <c r="AL1599" t="s">
        <v>3275</v>
      </c>
      <c r="AM1599" t="s">
        <v>3028</v>
      </c>
      <c r="AN1599" t="s">
        <v>3063</v>
      </c>
    </row>
    <row r="1600" spans="1:40" x14ac:dyDescent="0.25">
      <c r="A1600">
        <v>1143838632</v>
      </c>
      <c r="B1600">
        <v>17588</v>
      </c>
      <c r="C1600" t="s">
        <v>7929</v>
      </c>
      <c r="D1600" t="s">
        <v>3298</v>
      </c>
      <c r="E1600" s="8">
        <v>40053</v>
      </c>
      <c r="F1600" t="s">
        <v>3298</v>
      </c>
      <c r="G1600" t="s">
        <v>4024</v>
      </c>
      <c r="H1600" s="8">
        <v>46055</v>
      </c>
      <c r="I1600" s="8">
        <v>46235</v>
      </c>
      <c r="J1600" t="s">
        <v>3041</v>
      </c>
      <c r="K1600" s="8">
        <v>219512</v>
      </c>
      <c r="M1600">
        <v>220</v>
      </c>
      <c r="N1600">
        <v>100</v>
      </c>
      <c r="O1600" t="s">
        <v>4067</v>
      </c>
      <c r="P1600" t="s">
        <v>4055</v>
      </c>
      <c r="Q1600" t="s">
        <v>4027</v>
      </c>
      <c r="R1600" t="s">
        <v>7930</v>
      </c>
      <c r="S1600" t="s">
        <v>4140</v>
      </c>
      <c r="T1600" t="s">
        <v>3063</v>
      </c>
      <c r="U1600" t="s">
        <v>4114</v>
      </c>
      <c r="V1600" t="s">
        <v>4042</v>
      </c>
      <c r="W1600" t="s">
        <v>4190</v>
      </c>
      <c r="X1600" t="s">
        <v>3303</v>
      </c>
      <c r="Y1600" t="s">
        <v>4115</v>
      </c>
      <c r="Z1600" t="s">
        <v>3305</v>
      </c>
      <c r="AA1600" t="s">
        <v>4096</v>
      </c>
      <c r="AB1600" t="s">
        <v>4118</v>
      </c>
      <c r="AC1600" t="s">
        <v>4036</v>
      </c>
      <c r="AD1600" t="s">
        <v>4018</v>
      </c>
      <c r="AE1600" t="s">
        <v>3060</v>
      </c>
      <c r="AF1600" t="s">
        <v>3304</v>
      </c>
      <c r="AG1600" t="s">
        <v>3298</v>
      </c>
      <c r="AH1600" t="s">
        <v>815</v>
      </c>
      <c r="AI1600" t="s">
        <v>3074</v>
      </c>
      <c r="AJ1600" t="s">
        <v>3306</v>
      </c>
      <c r="AK1600" t="s">
        <v>3274</v>
      </c>
      <c r="AL1600" t="s">
        <v>3275</v>
      </c>
      <c r="AM1600" t="s">
        <v>3028</v>
      </c>
      <c r="AN1600" t="s">
        <v>3063</v>
      </c>
    </row>
    <row r="1601" spans="1:40" x14ac:dyDescent="0.25">
      <c r="A1601">
        <v>1007919159</v>
      </c>
      <c r="B1601">
        <v>17657</v>
      </c>
      <c r="C1601" t="s">
        <v>7935</v>
      </c>
      <c r="D1601" t="s">
        <v>7742</v>
      </c>
      <c r="E1601" s="8">
        <v>43992</v>
      </c>
      <c r="F1601" t="s">
        <v>3449</v>
      </c>
      <c r="G1601" t="s">
        <v>4024</v>
      </c>
      <c r="H1601" s="8">
        <v>46055</v>
      </c>
      <c r="I1601" s="8">
        <v>46235</v>
      </c>
      <c r="J1601" t="s">
        <v>3041</v>
      </c>
      <c r="K1601" s="8">
        <v>219512</v>
      </c>
      <c r="M1601">
        <v>220</v>
      </c>
      <c r="N1601">
        <v>100</v>
      </c>
      <c r="O1601" t="s">
        <v>4067</v>
      </c>
      <c r="P1601" t="s">
        <v>4177</v>
      </c>
      <c r="Q1601" t="s">
        <v>4007</v>
      </c>
      <c r="R1601" t="s">
        <v>7936</v>
      </c>
      <c r="S1601" t="s">
        <v>4140</v>
      </c>
      <c r="T1601" t="s">
        <v>3063</v>
      </c>
      <c r="U1601" t="s">
        <v>4114</v>
      </c>
      <c r="V1601" t="s">
        <v>4042</v>
      </c>
      <c r="W1601" t="s">
        <v>4190</v>
      </c>
      <c r="X1601" t="s">
        <v>4524</v>
      </c>
      <c r="Y1601" t="s">
        <v>4525</v>
      </c>
      <c r="Z1601" t="s">
        <v>3305</v>
      </c>
      <c r="AA1601" t="s">
        <v>4096</v>
      </c>
      <c r="AB1601" t="s">
        <v>4118</v>
      </c>
      <c r="AC1601" t="s">
        <v>4036</v>
      </c>
      <c r="AD1601" t="s">
        <v>4018</v>
      </c>
      <c r="AE1601" t="s">
        <v>3060</v>
      </c>
      <c r="AF1601" t="s">
        <v>3304</v>
      </c>
      <c r="AG1601" t="s">
        <v>3449</v>
      </c>
      <c r="AH1601" t="s">
        <v>815</v>
      </c>
      <c r="AI1601" t="s">
        <v>3074</v>
      </c>
      <c r="AJ1601" t="s">
        <v>3306</v>
      </c>
      <c r="AK1601" t="s">
        <v>3274</v>
      </c>
      <c r="AL1601" t="s">
        <v>3275</v>
      </c>
      <c r="AM1601" t="s">
        <v>3028</v>
      </c>
      <c r="AN1601" t="s">
        <v>3063</v>
      </c>
    </row>
    <row r="1602" spans="1:40" x14ac:dyDescent="0.25">
      <c r="A1602">
        <v>1113979528</v>
      </c>
      <c r="B1602">
        <v>17658</v>
      </c>
      <c r="C1602" t="s">
        <v>7927</v>
      </c>
      <c r="D1602" t="s">
        <v>3449</v>
      </c>
      <c r="E1602" s="8">
        <v>42809</v>
      </c>
      <c r="F1602" t="s">
        <v>3449</v>
      </c>
      <c r="G1602" t="s">
        <v>4024</v>
      </c>
      <c r="H1602" s="8">
        <v>46055</v>
      </c>
      <c r="I1602" s="8">
        <v>46235</v>
      </c>
      <c r="J1602" t="s">
        <v>3041</v>
      </c>
      <c r="K1602" s="8">
        <v>219512</v>
      </c>
      <c r="M1602">
        <v>220</v>
      </c>
      <c r="N1602">
        <v>100</v>
      </c>
      <c r="O1602" t="s">
        <v>4067</v>
      </c>
      <c r="P1602" t="s">
        <v>4006</v>
      </c>
      <c r="Q1602" t="s">
        <v>4027</v>
      </c>
      <c r="R1602" t="s">
        <v>7928</v>
      </c>
      <c r="S1602" t="s">
        <v>4109</v>
      </c>
      <c r="T1602" t="s">
        <v>3063</v>
      </c>
      <c r="U1602" t="s">
        <v>4114</v>
      </c>
      <c r="V1602" t="s">
        <v>4042</v>
      </c>
      <c r="W1602" t="s">
        <v>4190</v>
      </c>
      <c r="X1602" t="s">
        <v>4524</v>
      </c>
      <c r="Y1602" t="s">
        <v>4525</v>
      </c>
      <c r="Z1602" t="s">
        <v>2796</v>
      </c>
      <c r="AA1602" t="s">
        <v>4251</v>
      </c>
      <c r="AB1602" t="s">
        <v>4118</v>
      </c>
      <c r="AC1602" t="s">
        <v>4036</v>
      </c>
      <c r="AD1602" t="s">
        <v>4018</v>
      </c>
      <c r="AE1602" t="s">
        <v>3060</v>
      </c>
      <c r="AF1602" t="s">
        <v>3304</v>
      </c>
      <c r="AG1602" t="s">
        <v>3449</v>
      </c>
      <c r="AH1602" t="s">
        <v>815</v>
      </c>
      <c r="AI1602" t="s">
        <v>3074</v>
      </c>
      <c r="AJ1602" t="s">
        <v>3073</v>
      </c>
      <c r="AK1602" t="s">
        <v>3274</v>
      </c>
      <c r="AL1602" t="s">
        <v>3275</v>
      </c>
      <c r="AM1602" t="s">
        <v>3028</v>
      </c>
      <c r="AN1602" t="s">
        <v>3063</v>
      </c>
    </row>
    <row r="1603" spans="1:40" x14ac:dyDescent="0.25">
      <c r="A1603">
        <v>1033727935</v>
      </c>
      <c r="B1603">
        <v>17527</v>
      </c>
      <c r="C1603" t="s">
        <v>7950</v>
      </c>
      <c r="D1603" t="s">
        <v>4004</v>
      </c>
      <c r="E1603" s="8">
        <v>39779</v>
      </c>
      <c r="F1603" t="s">
        <v>4004</v>
      </c>
      <c r="G1603" t="s">
        <v>4024</v>
      </c>
      <c r="H1603" s="8">
        <v>46056</v>
      </c>
      <c r="I1603" s="8">
        <v>219512</v>
      </c>
      <c r="J1603" t="s">
        <v>3041</v>
      </c>
      <c r="K1603" s="8">
        <v>219512</v>
      </c>
      <c r="M1603">
        <v>220</v>
      </c>
      <c r="N1603">
        <v>100</v>
      </c>
      <c r="O1603" t="s">
        <v>4067</v>
      </c>
      <c r="P1603" t="s">
        <v>4039</v>
      </c>
      <c r="Q1603" t="s">
        <v>4007</v>
      </c>
      <c r="R1603" t="s">
        <v>7951</v>
      </c>
      <c r="S1603" t="s">
        <v>7221</v>
      </c>
      <c r="T1603" t="s">
        <v>3063</v>
      </c>
      <c r="U1603" t="s">
        <v>4063</v>
      </c>
      <c r="V1603" t="s">
        <v>4042</v>
      </c>
      <c r="W1603" t="s">
        <v>4043</v>
      </c>
      <c r="X1603" t="s">
        <v>4032</v>
      </c>
      <c r="Y1603" t="s">
        <v>4033</v>
      </c>
      <c r="Z1603" t="s">
        <v>4064</v>
      </c>
      <c r="AA1603" t="s">
        <v>4065</v>
      </c>
      <c r="AB1603" t="s">
        <v>4110</v>
      </c>
      <c r="AC1603" t="s">
        <v>4036</v>
      </c>
      <c r="AD1603" t="s">
        <v>4018</v>
      </c>
      <c r="AE1603" t="s">
        <v>3060</v>
      </c>
      <c r="AF1603" t="s">
        <v>3282</v>
      </c>
      <c r="AG1603" t="s">
        <v>3258</v>
      </c>
      <c r="AH1603" t="s">
        <v>2500</v>
      </c>
      <c r="AI1603" t="s">
        <v>249</v>
      </c>
      <c r="AJ1603" t="s">
        <v>249</v>
      </c>
      <c r="AK1603" t="s">
        <v>3274</v>
      </c>
      <c r="AL1603" t="s">
        <v>3275</v>
      </c>
      <c r="AM1603" t="s">
        <v>3028</v>
      </c>
      <c r="AN1603" t="s">
        <v>3063</v>
      </c>
    </row>
    <row r="1604" spans="1:40" x14ac:dyDescent="0.25">
      <c r="A1604">
        <v>80006577</v>
      </c>
      <c r="B1604">
        <v>17571</v>
      </c>
      <c r="C1604" t="s">
        <v>7948</v>
      </c>
      <c r="D1604" t="s">
        <v>4004</v>
      </c>
      <c r="E1604" s="8">
        <v>35758</v>
      </c>
      <c r="F1604" t="s">
        <v>3298</v>
      </c>
      <c r="G1604" t="s">
        <v>4024</v>
      </c>
      <c r="H1604" s="8">
        <v>46056</v>
      </c>
      <c r="I1604" s="8">
        <v>219512</v>
      </c>
      <c r="J1604" t="s">
        <v>3041</v>
      </c>
      <c r="K1604" s="8">
        <v>219512</v>
      </c>
      <c r="M1604">
        <v>220</v>
      </c>
      <c r="N1604">
        <v>100</v>
      </c>
      <c r="O1604" t="s">
        <v>4067</v>
      </c>
      <c r="P1604" t="s">
        <v>4142</v>
      </c>
      <c r="Q1604" t="s">
        <v>4007</v>
      </c>
      <c r="R1604" t="s">
        <v>7949</v>
      </c>
      <c r="S1604" t="s">
        <v>5176</v>
      </c>
      <c r="T1604" t="s">
        <v>3059</v>
      </c>
      <c r="U1604" t="s">
        <v>4114</v>
      </c>
      <c r="V1604" t="s">
        <v>4356</v>
      </c>
      <c r="W1604" t="s">
        <v>4043</v>
      </c>
      <c r="X1604" t="s">
        <v>3270</v>
      </c>
      <c r="Y1604" t="s">
        <v>4238</v>
      </c>
      <c r="Z1604" t="s">
        <v>3272</v>
      </c>
      <c r="AA1604" t="s">
        <v>4348</v>
      </c>
      <c r="AB1604" t="s">
        <v>4322</v>
      </c>
      <c r="AC1604" t="s">
        <v>4036</v>
      </c>
      <c r="AD1604" t="s">
        <v>4018</v>
      </c>
      <c r="AE1604" t="s">
        <v>3060</v>
      </c>
      <c r="AF1604" t="s">
        <v>3271</v>
      </c>
      <c r="AG1604" t="s">
        <v>3265</v>
      </c>
      <c r="AH1604" t="s">
        <v>797</v>
      </c>
      <c r="AI1604" t="s">
        <v>3048</v>
      </c>
      <c r="AJ1604" t="s">
        <v>3273</v>
      </c>
      <c r="AK1604" t="s">
        <v>3274</v>
      </c>
      <c r="AL1604" t="s">
        <v>3275</v>
      </c>
      <c r="AM1604" t="s">
        <v>3028</v>
      </c>
      <c r="AN1604" t="s">
        <v>3063</v>
      </c>
    </row>
    <row r="1605" spans="1:40" x14ac:dyDescent="0.25">
      <c r="A1605">
        <v>1111672431</v>
      </c>
      <c r="B1605">
        <v>17592</v>
      </c>
      <c r="C1605" t="s">
        <v>7952</v>
      </c>
      <c r="D1605" t="s">
        <v>3298</v>
      </c>
      <c r="E1605" s="8">
        <v>45958</v>
      </c>
      <c r="F1605" t="s">
        <v>3298</v>
      </c>
      <c r="G1605" t="s">
        <v>4024</v>
      </c>
      <c r="H1605" s="8">
        <v>46056</v>
      </c>
      <c r="I1605" s="8">
        <v>46236</v>
      </c>
      <c r="J1605" t="s">
        <v>3041</v>
      </c>
      <c r="K1605" s="8">
        <v>219512</v>
      </c>
      <c r="M1605">
        <v>220</v>
      </c>
      <c r="N1605">
        <v>100</v>
      </c>
      <c r="O1605" t="s">
        <v>4067</v>
      </c>
      <c r="P1605" t="s">
        <v>4142</v>
      </c>
      <c r="Q1605" t="s">
        <v>4007</v>
      </c>
      <c r="R1605" t="s">
        <v>7953</v>
      </c>
      <c r="S1605" t="s">
        <v>4140</v>
      </c>
      <c r="T1605" t="s">
        <v>3063</v>
      </c>
      <c r="U1605" t="s">
        <v>4114</v>
      </c>
      <c r="V1605" t="s">
        <v>4042</v>
      </c>
      <c r="W1605" t="s">
        <v>4190</v>
      </c>
      <c r="X1605" t="s">
        <v>3303</v>
      </c>
      <c r="Y1605" t="s">
        <v>4115</v>
      </c>
      <c r="Z1605" t="s">
        <v>3305</v>
      </c>
      <c r="AA1605" t="s">
        <v>4096</v>
      </c>
      <c r="AB1605" t="s">
        <v>4118</v>
      </c>
      <c r="AC1605" t="s">
        <v>4036</v>
      </c>
      <c r="AD1605" t="s">
        <v>4018</v>
      </c>
      <c r="AE1605" t="s">
        <v>3060</v>
      </c>
      <c r="AF1605" t="s">
        <v>3304</v>
      </c>
      <c r="AG1605" t="s">
        <v>3298</v>
      </c>
      <c r="AH1605" t="s">
        <v>815</v>
      </c>
      <c r="AI1605" t="s">
        <v>3074</v>
      </c>
      <c r="AJ1605" t="s">
        <v>3306</v>
      </c>
      <c r="AK1605" t="s">
        <v>3274</v>
      </c>
      <c r="AL1605" t="s">
        <v>3275</v>
      </c>
      <c r="AM1605" t="s">
        <v>3028</v>
      </c>
      <c r="AN1605" t="s">
        <v>3063</v>
      </c>
    </row>
    <row r="1606" spans="1:40" x14ac:dyDescent="0.25">
      <c r="A1606">
        <v>1193212161</v>
      </c>
      <c r="B1606">
        <v>17594</v>
      </c>
      <c r="C1606" t="s">
        <v>7942</v>
      </c>
      <c r="D1606" t="s">
        <v>4715</v>
      </c>
      <c r="E1606" s="8">
        <v>43515</v>
      </c>
      <c r="F1606" t="s">
        <v>3298</v>
      </c>
      <c r="G1606" t="s">
        <v>4024</v>
      </c>
      <c r="H1606" s="8">
        <v>46056</v>
      </c>
      <c r="I1606" s="8">
        <v>46236</v>
      </c>
      <c r="J1606" t="s">
        <v>3041</v>
      </c>
      <c r="K1606" s="8">
        <v>219512</v>
      </c>
      <c r="M1606">
        <v>220</v>
      </c>
      <c r="N1606">
        <v>100</v>
      </c>
      <c r="O1606" t="s">
        <v>4067</v>
      </c>
      <c r="P1606" t="s">
        <v>4142</v>
      </c>
      <c r="Q1606" t="s">
        <v>4007</v>
      </c>
      <c r="R1606" t="s">
        <v>7943</v>
      </c>
      <c r="S1606" t="s">
        <v>4140</v>
      </c>
      <c r="T1606" t="s">
        <v>3063</v>
      </c>
      <c r="U1606" t="s">
        <v>4114</v>
      </c>
      <c r="V1606" t="s">
        <v>4042</v>
      </c>
      <c r="W1606" t="s">
        <v>4190</v>
      </c>
      <c r="X1606" t="s">
        <v>3303</v>
      </c>
      <c r="Y1606" t="s">
        <v>4115</v>
      </c>
      <c r="Z1606" t="s">
        <v>3305</v>
      </c>
      <c r="AA1606" t="s">
        <v>4096</v>
      </c>
      <c r="AB1606" t="s">
        <v>4118</v>
      </c>
      <c r="AC1606" t="s">
        <v>4036</v>
      </c>
      <c r="AD1606" t="s">
        <v>4018</v>
      </c>
      <c r="AE1606" t="s">
        <v>3060</v>
      </c>
      <c r="AF1606" t="s">
        <v>3304</v>
      </c>
      <c r="AG1606" t="s">
        <v>3298</v>
      </c>
      <c r="AH1606" t="s">
        <v>815</v>
      </c>
      <c r="AI1606" t="s">
        <v>3074</v>
      </c>
      <c r="AJ1606" t="s">
        <v>3306</v>
      </c>
      <c r="AK1606" t="s">
        <v>3274</v>
      </c>
      <c r="AL1606" t="s">
        <v>3275</v>
      </c>
      <c r="AM1606" t="s">
        <v>3028</v>
      </c>
      <c r="AN1606" t="s">
        <v>3063</v>
      </c>
    </row>
    <row r="1607" spans="1:40" x14ac:dyDescent="0.25">
      <c r="A1607">
        <v>1097162770</v>
      </c>
      <c r="B1607">
        <v>17624</v>
      </c>
      <c r="C1607" t="s">
        <v>7954</v>
      </c>
      <c r="D1607" t="s">
        <v>6902</v>
      </c>
      <c r="E1607" s="8">
        <v>42709</v>
      </c>
      <c r="F1607" t="s">
        <v>3429</v>
      </c>
      <c r="G1607" t="s">
        <v>4024</v>
      </c>
      <c r="H1607" s="8">
        <v>46056</v>
      </c>
      <c r="I1607" s="8">
        <v>46236</v>
      </c>
      <c r="J1607" t="s">
        <v>3041</v>
      </c>
      <c r="K1607" s="8">
        <v>219512</v>
      </c>
      <c r="M1607">
        <v>220</v>
      </c>
      <c r="N1607">
        <v>100</v>
      </c>
      <c r="O1607" t="s">
        <v>4067</v>
      </c>
      <c r="P1607" t="s">
        <v>4006</v>
      </c>
      <c r="Q1607" t="s">
        <v>4027</v>
      </c>
      <c r="R1607" t="s">
        <v>7955</v>
      </c>
      <c r="S1607" t="s">
        <v>4140</v>
      </c>
      <c r="T1607" t="s">
        <v>3063</v>
      </c>
      <c r="U1607" t="s">
        <v>4438</v>
      </c>
      <c r="V1607" t="s">
        <v>4042</v>
      </c>
      <c r="W1607" t="s">
        <v>4190</v>
      </c>
      <c r="X1607" t="s">
        <v>4094</v>
      </c>
      <c r="Y1607" t="s">
        <v>4095</v>
      </c>
      <c r="Z1607" t="s">
        <v>3305</v>
      </c>
      <c r="AA1607" t="s">
        <v>4096</v>
      </c>
      <c r="AB1607" t="s">
        <v>4097</v>
      </c>
      <c r="AC1607" t="s">
        <v>4036</v>
      </c>
      <c r="AD1607" t="s">
        <v>4018</v>
      </c>
      <c r="AE1607" t="s">
        <v>3060</v>
      </c>
      <c r="AF1607" t="s">
        <v>3575</v>
      </c>
      <c r="AG1607" t="s">
        <v>3429</v>
      </c>
      <c r="AH1607" t="s">
        <v>815</v>
      </c>
      <c r="AI1607" t="s">
        <v>3074</v>
      </c>
      <c r="AJ1607" t="s">
        <v>3306</v>
      </c>
      <c r="AK1607" t="s">
        <v>3274</v>
      </c>
      <c r="AL1607" t="s">
        <v>3275</v>
      </c>
      <c r="AM1607" t="s">
        <v>3028</v>
      </c>
      <c r="AN1607" t="s">
        <v>3063</v>
      </c>
    </row>
    <row r="1608" spans="1:40" x14ac:dyDescent="0.25">
      <c r="A1608">
        <v>1006515580</v>
      </c>
      <c r="B1608">
        <v>17628</v>
      </c>
      <c r="C1608" t="s">
        <v>7962</v>
      </c>
      <c r="D1608" t="s">
        <v>6999</v>
      </c>
      <c r="E1608" s="8">
        <v>43452</v>
      </c>
      <c r="F1608" t="s">
        <v>3337</v>
      </c>
      <c r="G1608" t="s">
        <v>4024</v>
      </c>
      <c r="H1608" s="8">
        <v>46056</v>
      </c>
      <c r="I1608" s="8">
        <v>46236</v>
      </c>
      <c r="J1608" t="s">
        <v>3041</v>
      </c>
      <c r="K1608" s="8">
        <v>219512</v>
      </c>
      <c r="M1608">
        <v>220</v>
      </c>
      <c r="N1608">
        <v>100</v>
      </c>
      <c r="O1608" t="s">
        <v>4067</v>
      </c>
      <c r="P1608" t="s">
        <v>4086</v>
      </c>
      <c r="Q1608" t="s">
        <v>4027</v>
      </c>
      <c r="R1608" t="s">
        <v>7963</v>
      </c>
      <c r="S1608" t="s">
        <v>4140</v>
      </c>
      <c r="T1608" t="s">
        <v>3063</v>
      </c>
      <c r="U1608" t="s">
        <v>4742</v>
      </c>
      <c r="V1608" t="s">
        <v>4042</v>
      </c>
      <c r="W1608" t="s">
        <v>4190</v>
      </c>
      <c r="X1608" t="s">
        <v>4743</v>
      </c>
      <c r="Y1608" t="s">
        <v>4744</v>
      </c>
      <c r="Z1608" t="s">
        <v>3305</v>
      </c>
      <c r="AA1608" t="s">
        <v>4096</v>
      </c>
      <c r="AB1608" t="s">
        <v>4097</v>
      </c>
      <c r="AC1608" t="s">
        <v>4036</v>
      </c>
      <c r="AD1608" t="s">
        <v>4018</v>
      </c>
      <c r="AE1608" t="s">
        <v>3060</v>
      </c>
      <c r="AF1608" t="s">
        <v>3575</v>
      </c>
      <c r="AG1608" t="s">
        <v>3337</v>
      </c>
      <c r="AH1608" t="s">
        <v>815</v>
      </c>
      <c r="AI1608" t="s">
        <v>3074</v>
      </c>
      <c r="AJ1608" t="s">
        <v>3306</v>
      </c>
      <c r="AK1608" t="s">
        <v>3274</v>
      </c>
      <c r="AL1608" t="s">
        <v>3275</v>
      </c>
      <c r="AM1608" t="s">
        <v>3028</v>
      </c>
      <c r="AN1608" t="s">
        <v>3063</v>
      </c>
    </row>
    <row r="1609" spans="1:40" x14ac:dyDescent="0.25">
      <c r="A1609">
        <v>1117552423</v>
      </c>
      <c r="B1609">
        <v>17630</v>
      </c>
      <c r="C1609" t="s">
        <v>7958</v>
      </c>
      <c r="D1609" t="s">
        <v>3337</v>
      </c>
      <c r="E1609" s="8">
        <v>42776</v>
      </c>
      <c r="F1609" t="s">
        <v>3337</v>
      </c>
      <c r="G1609" t="s">
        <v>4024</v>
      </c>
      <c r="H1609" s="8">
        <v>46056</v>
      </c>
      <c r="I1609" s="8">
        <v>46236</v>
      </c>
      <c r="J1609" t="s">
        <v>3041</v>
      </c>
      <c r="K1609" s="8">
        <v>219512</v>
      </c>
      <c r="M1609">
        <v>220</v>
      </c>
      <c r="N1609">
        <v>100</v>
      </c>
      <c r="O1609" t="s">
        <v>4067</v>
      </c>
      <c r="P1609" t="s">
        <v>4006</v>
      </c>
      <c r="Q1609" t="s">
        <v>4027</v>
      </c>
      <c r="R1609" t="s">
        <v>7959</v>
      </c>
      <c r="S1609" t="s">
        <v>4140</v>
      </c>
      <c r="T1609" t="s">
        <v>3063</v>
      </c>
      <c r="U1609" t="s">
        <v>4742</v>
      </c>
      <c r="V1609" t="s">
        <v>4042</v>
      </c>
      <c r="W1609" t="s">
        <v>4190</v>
      </c>
      <c r="X1609" t="s">
        <v>4743</v>
      </c>
      <c r="Y1609" t="s">
        <v>4744</v>
      </c>
      <c r="Z1609" t="s">
        <v>3305</v>
      </c>
      <c r="AA1609" t="s">
        <v>4096</v>
      </c>
      <c r="AB1609" t="s">
        <v>4097</v>
      </c>
      <c r="AC1609" t="s">
        <v>4036</v>
      </c>
      <c r="AD1609" t="s">
        <v>4018</v>
      </c>
      <c r="AE1609" t="s">
        <v>3060</v>
      </c>
      <c r="AF1609" t="s">
        <v>3575</v>
      </c>
      <c r="AG1609" t="s">
        <v>3337</v>
      </c>
      <c r="AH1609" t="s">
        <v>815</v>
      </c>
      <c r="AI1609" t="s">
        <v>3074</v>
      </c>
      <c r="AJ1609" t="s">
        <v>3306</v>
      </c>
      <c r="AK1609" t="s">
        <v>3274</v>
      </c>
      <c r="AL1609" t="s">
        <v>3275</v>
      </c>
      <c r="AM1609" t="s">
        <v>3028</v>
      </c>
      <c r="AN1609" t="s">
        <v>3063</v>
      </c>
    </row>
    <row r="1610" spans="1:40" x14ac:dyDescent="0.25">
      <c r="A1610">
        <v>1110538376</v>
      </c>
      <c r="B1610">
        <v>17632</v>
      </c>
      <c r="C1610" t="s">
        <v>7944</v>
      </c>
      <c r="D1610" t="s">
        <v>3309</v>
      </c>
      <c r="E1610" s="8">
        <v>40779</v>
      </c>
      <c r="F1610" t="s">
        <v>3309</v>
      </c>
      <c r="G1610" t="s">
        <v>4024</v>
      </c>
      <c r="H1610" s="8">
        <v>46056</v>
      </c>
      <c r="I1610" s="8">
        <v>46236</v>
      </c>
      <c r="J1610" t="s">
        <v>3041</v>
      </c>
      <c r="K1610" s="8">
        <v>219512</v>
      </c>
      <c r="M1610">
        <v>220</v>
      </c>
      <c r="N1610">
        <v>100</v>
      </c>
      <c r="O1610" t="s">
        <v>4067</v>
      </c>
      <c r="P1610" t="s">
        <v>4055</v>
      </c>
      <c r="Q1610" t="s">
        <v>4027</v>
      </c>
      <c r="R1610" t="s">
        <v>7945</v>
      </c>
      <c r="S1610" t="s">
        <v>3302</v>
      </c>
      <c r="T1610" t="s">
        <v>3085</v>
      </c>
      <c r="U1610" t="s">
        <v>4438</v>
      </c>
      <c r="V1610" t="s">
        <v>4011</v>
      </c>
      <c r="W1610" t="s">
        <v>4190</v>
      </c>
      <c r="X1610" t="s">
        <v>3574</v>
      </c>
      <c r="Y1610" t="s">
        <v>4258</v>
      </c>
      <c r="Z1610" t="s">
        <v>4506</v>
      </c>
      <c r="AA1610" t="s">
        <v>4507</v>
      </c>
      <c r="AB1610" t="s">
        <v>4097</v>
      </c>
      <c r="AC1610" t="s">
        <v>4036</v>
      </c>
      <c r="AD1610" t="s">
        <v>4018</v>
      </c>
      <c r="AE1610" t="s">
        <v>3060</v>
      </c>
      <c r="AF1610" t="s">
        <v>3575</v>
      </c>
      <c r="AG1610" t="s">
        <v>3309</v>
      </c>
      <c r="AH1610" t="s">
        <v>815</v>
      </c>
      <c r="AI1610" t="s">
        <v>3074</v>
      </c>
      <c r="AJ1610" t="s">
        <v>4508</v>
      </c>
      <c r="AK1610" t="s">
        <v>3274</v>
      </c>
      <c r="AL1610" t="s">
        <v>3275</v>
      </c>
      <c r="AM1610" t="s">
        <v>3028</v>
      </c>
      <c r="AN1610" t="s">
        <v>3307</v>
      </c>
    </row>
    <row r="1611" spans="1:40" x14ac:dyDescent="0.25">
      <c r="A1611">
        <v>1005752378</v>
      </c>
      <c r="B1611">
        <v>17635</v>
      </c>
      <c r="C1611" t="s">
        <v>7946</v>
      </c>
      <c r="D1611" t="s">
        <v>3309</v>
      </c>
      <c r="E1611" s="8">
        <v>43560</v>
      </c>
      <c r="F1611" t="s">
        <v>3309</v>
      </c>
      <c r="G1611" t="s">
        <v>4024</v>
      </c>
      <c r="H1611" s="8">
        <v>46056</v>
      </c>
      <c r="I1611" s="8">
        <v>46236</v>
      </c>
      <c r="J1611" t="s">
        <v>3041</v>
      </c>
      <c r="K1611" s="8">
        <v>219512</v>
      </c>
      <c r="M1611">
        <v>220</v>
      </c>
      <c r="N1611">
        <v>100</v>
      </c>
      <c r="O1611" t="s">
        <v>4067</v>
      </c>
      <c r="P1611" t="s">
        <v>4055</v>
      </c>
      <c r="Q1611" t="s">
        <v>4027</v>
      </c>
      <c r="R1611" t="s">
        <v>7947</v>
      </c>
      <c r="S1611" t="s">
        <v>6023</v>
      </c>
      <c r="T1611" t="s">
        <v>3063</v>
      </c>
      <c r="U1611" t="s">
        <v>4438</v>
      </c>
      <c r="V1611" t="s">
        <v>4042</v>
      </c>
      <c r="W1611" t="s">
        <v>4190</v>
      </c>
      <c r="X1611" t="s">
        <v>3574</v>
      </c>
      <c r="Y1611" t="s">
        <v>4258</v>
      </c>
      <c r="Z1611" t="s">
        <v>4506</v>
      </c>
      <c r="AA1611" t="s">
        <v>4507</v>
      </c>
      <c r="AB1611" t="s">
        <v>4097</v>
      </c>
      <c r="AC1611" t="s">
        <v>4036</v>
      </c>
      <c r="AD1611" t="s">
        <v>4018</v>
      </c>
      <c r="AE1611" t="s">
        <v>3060</v>
      </c>
      <c r="AF1611" t="s">
        <v>3575</v>
      </c>
      <c r="AG1611" t="s">
        <v>3309</v>
      </c>
      <c r="AH1611" t="s">
        <v>815</v>
      </c>
      <c r="AI1611" t="s">
        <v>3074</v>
      </c>
      <c r="AJ1611" t="s">
        <v>4508</v>
      </c>
      <c r="AK1611" t="s">
        <v>3274</v>
      </c>
      <c r="AL1611" t="s">
        <v>3275</v>
      </c>
      <c r="AM1611" t="s">
        <v>3028</v>
      </c>
      <c r="AN1611" t="s">
        <v>3063</v>
      </c>
    </row>
    <row r="1612" spans="1:40" x14ac:dyDescent="0.25">
      <c r="A1612">
        <v>1110586866</v>
      </c>
      <c r="B1612">
        <v>17639</v>
      </c>
      <c r="C1612" t="s">
        <v>7960</v>
      </c>
      <c r="D1612" t="s">
        <v>3309</v>
      </c>
      <c r="E1612" s="8">
        <v>42356</v>
      </c>
      <c r="F1612" t="s">
        <v>3309</v>
      </c>
      <c r="G1612" t="s">
        <v>4024</v>
      </c>
      <c r="H1612" s="8">
        <v>46056</v>
      </c>
      <c r="I1612" s="8">
        <v>46236</v>
      </c>
      <c r="J1612" t="s">
        <v>3041</v>
      </c>
      <c r="K1612" s="8">
        <v>219512</v>
      </c>
      <c r="M1612">
        <v>220</v>
      </c>
      <c r="N1612">
        <v>100</v>
      </c>
      <c r="O1612" t="s">
        <v>4067</v>
      </c>
      <c r="P1612" t="s">
        <v>4006</v>
      </c>
      <c r="Q1612" t="s">
        <v>4027</v>
      </c>
      <c r="R1612" t="s">
        <v>7961</v>
      </c>
      <c r="S1612" t="s">
        <v>4029</v>
      </c>
      <c r="T1612" t="s">
        <v>3063</v>
      </c>
      <c r="U1612" t="s">
        <v>4438</v>
      </c>
      <c r="V1612" t="s">
        <v>4042</v>
      </c>
      <c r="W1612" t="s">
        <v>4190</v>
      </c>
      <c r="X1612" t="s">
        <v>3574</v>
      </c>
      <c r="Y1612" t="s">
        <v>4258</v>
      </c>
      <c r="Z1612" t="s">
        <v>4506</v>
      </c>
      <c r="AA1612" t="s">
        <v>4507</v>
      </c>
      <c r="AB1612" t="s">
        <v>4097</v>
      </c>
      <c r="AC1612" t="s">
        <v>4036</v>
      </c>
      <c r="AD1612" t="s">
        <v>4018</v>
      </c>
      <c r="AE1612" t="s">
        <v>3060</v>
      </c>
      <c r="AF1612" t="s">
        <v>3575</v>
      </c>
      <c r="AG1612" t="s">
        <v>3309</v>
      </c>
      <c r="AH1612" t="s">
        <v>815</v>
      </c>
      <c r="AI1612" t="s">
        <v>3074</v>
      </c>
      <c r="AJ1612" t="s">
        <v>4508</v>
      </c>
      <c r="AK1612" t="s">
        <v>3274</v>
      </c>
      <c r="AL1612" t="s">
        <v>3275</v>
      </c>
      <c r="AM1612" t="s">
        <v>3028</v>
      </c>
      <c r="AN1612" t="s">
        <v>3063</v>
      </c>
    </row>
    <row r="1613" spans="1:40" x14ac:dyDescent="0.25">
      <c r="A1613">
        <v>1130592095</v>
      </c>
      <c r="B1613">
        <v>17665</v>
      </c>
      <c r="C1613" t="s">
        <v>7956</v>
      </c>
      <c r="D1613" t="s">
        <v>3298</v>
      </c>
      <c r="E1613" s="8">
        <v>38476</v>
      </c>
      <c r="F1613" t="s">
        <v>4561</v>
      </c>
      <c r="G1613" t="s">
        <v>4024</v>
      </c>
      <c r="H1613" s="8">
        <v>46056</v>
      </c>
      <c r="I1613" s="8">
        <v>219512</v>
      </c>
      <c r="J1613" t="s">
        <v>3041</v>
      </c>
      <c r="K1613" s="8">
        <v>219512</v>
      </c>
      <c r="M1613">
        <v>220</v>
      </c>
      <c r="N1613">
        <v>100</v>
      </c>
      <c r="O1613" t="s">
        <v>4067</v>
      </c>
      <c r="P1613" t="s">
        <v>4006</v>
      </c>
      <c r="Q1613" t="s">
        <v>4027</v>
      </c>
      <c r="R1613" t="s">
        <v>7957</v>
      </c>
      <c r="S1613" t="s">
        <v>4140</v>
      </c>
      <c r="T1613" t="s">
        <v>3059</v>
      </c>
      <c r="U1613" t="s">
        <v>5108</v>
      </c>
      <c r="V1613" t="s">
        <v>4031</v>
      </c>
      <c r="W1613" t="s">
        <v>4043</v>
      </c>
      <c r="X1613" t="s">
        <v>5013</v>
      </c>
      <c r="Y1613" t="s">
        <v>5014</v>
      </c>
      <c r="Z1613" t="s">
        <v>3283</v>
      </c>
      <c r="AA1613" t="s">
        <v>4357</v>
      </c>
      <c r="AB1613" t="s">
        <v>4303</v>
      </c>
      <c r="AC1613" t="s">
        <v>4036</v>
      </c>
      <c r="AD1613" t="s">
        <v>4018</v>
      </c>
      <c r="AE1613" t="s">
        <v>3060</v>
      </c>
      <c r="AF1613" t="s">
        <v>4934</v>
      </c>
      <c r="AG1613" t="s">
        <v>3298</v>
      </c>
      <c r="AH1613" t="s">
        <v>1220</v>
      </c>
      <c r="AI1613" t="s">
        <v>3074</v>
      </c>
      <c r="AJ1613" t="s">
        <v>3284</v>
      </c>
      <c r="AK1613" t="s">
        <v>3274</v>
      </c>
      <c r="AL1613" t="s">
        <v>3275</v>
      </c>
      <c r="AM1613" t="s">
        <v>3028</v>
      </c>
      <c r="AN1613" t="s">
        <v>3063</v>
      </c>
    </row>
    <row r="1614" spans="1:40" x14ac:dyDescent="0.25">
      <c r="A1614">
        <v>1114815909</v>
      </c>
      <c r="B1614">
        <v>17596</v>
      </c>
      <c r="C1614" t="s">
        <v>7966</v>
      </c>
      <c r="D1614" t="s">
        <v>5966</v>
      </c>
      <c r="E1614" s="8">
        <v>45160</v>
      </c>
      <c r="F1614" t="s">
        <v>3298</v>
      </c>
      <c r="G1614" t="s">
        <v>4024</v>
      </c>
      <c r="H1614" s="8">
        <v>46057</v>
      </c>
      <c r="I1614" s="8">
        <v>46237</v>
      </c>
      <c r="J1614" t="s">
        <v>3041</v>
      </c>
      <c r="K1614" s="8">
        <v>219512</v>
      </c>
      <c r="M1614">
        <v>220</v>
      </c>
      <c r="N1614">
        <v>100</v>
      </c>
      <c r="O1614" t="s">
        <v>4067</v>
      </c>
      <c r="P1614" t="s">
        <v>4496</v>
      </c>
      <c r="Q1614" t="s">
        <v>4027</v>
      </c>
      <c r="R1614" t="s">
        <v>7967</v>
      </c>
      <c r="S1614" t="s">
        <v>3302</v>
      </c>
      <c r="T1614" t="s">
        <v>3085</v>
      </c>
      <c r="U1614" t="s">
        <v>4114</v>
      </c>
      <c r="V1614" t="s">
        <v>4011</v>
      </c>
      <c r="W1614" t="s">
        <v>4190</v>
      </c>
      <c r="X1614" t="s">
        <v>3303</v>
      </c>
      <c r="Y1614" t="s">
        <v>4115</v>
      </c>
      <c r="Z1614" t="s">
        <v>3305</v>
      </c>
      <c r="AA1614" t="s">
        <v>4096</v>
      </c>
      <c r="AB1614" t="s">
        <v>4118</v>
      </c>
      <c r="AC1614" t="s">
        <v>4036</v>
      </c>
      <c r="AD1614" t="s">
        <v>4018</v>
      </c>
      <c r="AE1614" t="s">
        <v>3060</v>
      </c>
      <c r="AF1614" t="s">
        <v>3304</v>
      </c>
      <c r="AG1614" t="s">
        <v>3298</v>
      </c>
      <c r="AH1614" t="s">
        <v>815</v>
      </c>
      <c r="AI1614" t="s">
        <v>3074</v>
      </c>
      <c r="AJ1614" t="s">
        <v>3306</v>
      </c>
      <c r="AK1614" t="s">
        <v>3274</v>
      </c>
      <c r="AL1614" t="s">
        <v>3275</v>
      </c>
      <c r="AM1614" t="s">
        <v>3028</v>
      </c>
      <c r="AN1614" t="s">
        <v>3307</v>
      </c>
    </row>
    <row r="1615" spans="1:40" x14ac:dyDescent="0.25">
      <c r="A1615">
        <v>1007806579</v>
      </c>
      <c r="B1615">
        <v>17626</v>
      </c>
      <c r="C1615" t="s">
        <v>7964</v>
      </c>
      <c r="D1615" t="s">
        <v>3429</v>
      </c>
      <c r="E1615" s="8">
        <v>43580</v>
      </c>
      <c r="F1615" t="s">
        <v>3429</v>
      </c>
      <c r="G1615" t="s">
        <v>4024</v>
      </c>
      <c r="H1615" s="8">
        <v>46057</v>
      </c>
      <c r="I1615" s="8">
        <v>46237</v>
      </c>
      <c r="J1615" t="s">
        <v>3041</v>
      </c>
      <c r="K1615" s="8">
        <v>219512</v>
      </c>
      <c r="M1615">
        <v>220</v>
      </c>
      <c r="N1615">
        <v>100</v>
      </c>
      <c r="O1615" t="s">
        <v>4067</v>
      </c>
      <c r="P1615" t="s">
        <v>4055</v>
      </c>
      <c r="Q1615" t="s">
        <v>4027</v>
      </c>
      <c r="R1615" t="s">
        <v>7965</v>
      </c>
      <c r="S1615" t="s">
        <v>4140</v>
      </c>
      <c r="T1615" t="s">
        <v>3063</v>
      </c>
      <c r="U1615" t="s">
        <v>4438</v>
      </c>
      <c r="V1615" t="s">
        <v>4042</v>
      </c>
      <c r="W1615" t="s">
        <v>4190</v>
      </c>
      <c r="X1615" t="s">
        <v>4094</v>
      </c>
      <c r="Y1615" t="s">
        <v>4095</v>
      </c>
      <c r="Z1615" t="s">
        <v>3305</v>
      </c>
      <c r="AA1615" t="s">
        <v>4096</v>
      </c>
      <c r="AB1615" t="s">
        <v>4097</v>
      </c>
      <c r="AC1615" t="s">
        <v>4036</v>
      </c>
      <c r="AD1615" t="s">
        <v>4018</v>
      </c>
      <c r="AE1615" t="s">
        <v>3060</v>
      </c>
      <c r="AF1615" t="s">
        <v>3575</v>
      </c>
      <c r="AG1615" t="s">
        <v>3429</v>
      </c>
      <c r="AH1615" t="s">
        <v>815</v>
      </c>
      <c r="AI1615" t="s">
        <v>3074</v>
      </c>
      <c r="AJ1615" t="s">
        <v>3306</v>
      </c>
      <c r="AK1615" t="s">
        <v>3274</v>
      </c>
      <c r="AL1615" t="s">
        <v>3275</v>
      </c>
      <c r="AM1615" t="s">
        <v>3028</v>
      </c>
      <c r="AN1615" t="s">
        <v>3063</v>
      </c>
    </row>
    <row r="1616" spans="1:40" x14ac:dyDescent="0.25">
      <c r="A1616">
        <v>1266609</v>
      </c>
      <c r="B1616">
        <v>17597</v>
      </c>
      <c r="C1616" t="s">
        <v>7970</v>
      </c>
      <c r="D1616" t="s">
        <v>4004</v>
      </c>
      <c r="E1616" s="8">
        <v>36098</v>
      </c>
      <c r="F1616" t="s">
        <v>3298</v>
      </c>
      <c r="G1616" t="s">
        <v>4024</v>
      </c>
      <c r="H1616" s="8">
        <v>46058</v>
      </c>
      <c r="I1616" s="8">
        <v>46238</v>
      </c>
      <c r="J1616" t="s">
        <v>3041</v>
      </c>
      <c r="K1616" s="8">
        <v>219512</v>
      </c>
      <c r="M1616">
        <v>220</v>
      </c>
      <c r="N1616">
        <v>100</v>
      </c>
      <c r="O1616" t="s">
        <v>4067</v>
      </c>
      <c r="P1616" t="s">
        <v>4006</v>
      </c>
      <c r="Q1616" t="s">
        <v>4046</v>
      </c>
      <c r="R1616" t="s">
        <v>7971</v>
      </c>
      <c r="S1616" t="s">
        <v>4250</v>
      </c>
      <c r="T1616" t="s">
        <v>3063</v>
      </c>
      <c r="U1616" t="s">
        <v>4114</v>
      </c>
      <c r="V1616" t="s">
        <v>4042</v>
      </c>
      <c r="W1616" t="s">
        <v>4190</v>
      </c>
      <c r="X1616" t="s">
        <v>3303</v>
      </c>
      <c r="Y1616" t="s">
        <v>4115</v>
      </c>
      <c r="Z1616" t="s">
        <v>2796</v>
      </c>
      <c r="AA1616" t="s">
        <v>4251</v>
      </c>
      <c r="AB1616" t="s">
        <v>4118</v>
      </c>
      <c r="AC1616" t="s">
        <v>4036</v>
      </c>
      <c r="AD1616" t="s">
        <v>5696</v>
      </c>
      <c r="AE1616" t="s">
        <v>3060</v>
      </c>
      <c r="AF1616" t="s">
        <v>3304</v>
      </c>
      <c r="AG1616" t="s">
        <v>3298</v>
      </c>
      <c r="AH1616" t="s">
        <v>815</v>
      </c>
      <c r="AI1616" t="s">
        <v>3074</v>
      </c>
      <c r="AJ1616" t="s">
        <v>3073</v>
      </c>
      <c r="AK1616" t="s">
        <v>3274</v>
      </c>
      <c r="AL1616" t="s">
        <v>3275</v>
      </c>
      <c r="AM1616" t="s">
        <v>3028</v>
      </c>
      <c r="AN1616" t="s">
        <v>3063</v>
      </c>
    </row>
    <row r="1617" spans="1:40" x14ac:dyDescent="0.25">
      <c r="A1617">
        <v>1005838943</v>
      </c>
      <c r="B1617">
        <v>17648</v>
      </c>
      <c r="C1617" t="s">
        <v>7972</v>
      </c>
      <c r="D1617" t="s">
        <v>3309</v>
      </c>
      <c r="E1617" s="8">
        <v>43194</v>
      </c>
      <c r="F1617" t="s">
        <v>3309</v>
      </c>
      <c r="G1617" t="s">
        <v>4024</v>
      </c>
      <c r="H1617" s="8">
        <v>46058</v>
      </c>
      <c r="I1617" s="8">
        <v>46238</v>
      </c>
      <c r="J1617" t="s">
        <v>3041</v>
      </c>
      <c r="K1617" s="8">
        <v>219512</v>
      </c>
      <c r="M1617">
        <v>220</v>
      </c>
      <c r="N1617">
        <v>100</v>
      </c>
      <c r="O1617" t="s">
        <v>4067</v>
      </c>
      <c r="P1617" t="s">
        <v>4086</v>
      </c>
      <c r="Q1617" t="s">
        <v>4027</v>
      </c>
      <c r="R1617" t="s">
        <v>7973</v>
      </c>
      <c r="S1617" t="s">
        <v>4140</v>
      </c>
      <c r="T1617" t="s">
        <v>3063</v>
      </c>
      <c r="U1617" t="s">
        <v>4438</v>
      </c>
      <c r="V1617" t="s">
        <v>4042</v>
      </c>
      <c r="W1617" t="s">
        <v>4190</v>
      </c>
      <c r="X1617" t="s">
        <v>3574</v>
      </c>
      <c r="Y1617" t="s">
        <v>4258</v>
      </c>
      <c r="Z1617" t="s">
        <v>4116</v>
      </c>
      <c r="AA1617" t="s">
        <v>4117</v>
      </c>
      <c r="AB1617" t="s">
        <v>4097</v>
      </c>
      <c r="AC1617" t="s">
        <v>4036</v>
      </c>
      <c r="AD1617" t="s">
        <v>4018</v>
      </c>
      <c r="AE1617" t="s">
        <v>3060</v>
      </c>
      <c r="AF1617" t="s">
        <v>3575</v>
      </c>
      <c r="AG1617" t="s">
        <v>3309</v>
      </c>
      <c r="AH1617" t="s">
        <v>815</v>
      </c>
      <c r="AI1617" t="s">
        <v>3074</v>
      </c>
      <c r="AJ1617" t="s">
        <v>4119</v>
      </c>
      <c r="AK1617" t="s">
        <v>3274</v>
      </c>
      <c r="AL1617" t="s">
        <v>3275</v>
      </c>
      <c r="AM1617" t="s">
        <v>3028</v>
      </c>
      <c r="AN1617" t="s">
        <v>3063</v>
      </c>
    </row>
    <row r="1618" spans="1:40" x14ac:dyDescent="0.25">
      <c r="A1618">
        <v>1000442766</v>
      </c>
      <c r="B1618">
        <v>17666</v>
      </c>
      <c r="C1618" t="s">
        <v>7968</v>
      </c>
      <c r="D1618" t="s">
        <v>5439</v>
      </c>
      <c r="E1618" s="8">
        <v>44217</v>
      </c>
      <c r="F1618" t="s">
        <v>3265</v>
      </c>
      <c r="G1618" t="s">
        <v>4024</v>
      </c>
      <c r="H1618" s="8">
        <v>46058</v>
      </c>
      <c r="I1618" s="8">
        <v>219512</v>
      </c>
      <c r="J1618" t="s">
        <v>3041</v>
      </c>
      <c r="K1618" s="8">
        <v>219512</v>
      </c>
      <c r="M1618">
        <v>220</v>
      </c>
      <c r="N1618">
        <v>100</v>
      </c>
      <c r="O1618" t="s">
        <v>4067</v>
      </c>
      <c r="P1618" t="s">
        <v>4177</v>
      </c>
      <c r="Q1618" t="s">
        <v>4027</v>
      </c>
      <c r="R1618" t="s">
        <v>7969</v>
      </c>
      <c r="S1618" t="s">
        <v>4101</v>
      </c>
      <c r="T1618" t="s">
        <v>3059</v>
      </c>
      <c r="U1618" t="s">
        <v>4049</v>
      </c>
      <c r="V1618" t="s">
        <v>4031</v>
      </c>
      <c r="W1618" t="s">
        <v>4043</v>
      </c>
      <c r="X1618" t="s">
        <v>3270</v>
      </c>
      <c r="Y1618" t="s">
        <v>4238</v>
      </c>
      <c r="Z1618" t="s">
        <v>3283</v>
      </c>
      <c r="AA1618" t="s">
        <v>4357</v>
      </c>
      <c r="AB1618" t="s">
        <v>4303</v>
      </c>
      <c r="AC1618" t="s">
        <v>4036</v>
      </c>
      <c r="AD1618" t="s">
        <v>4018</v>
      </c>
      <c r="AE1618" t="s">
        <v>3060</v>
      </c>
      <c r="AF1618" t="s">
        <v>3271</v>
      </c>
      <c r="AG1618" t="s">
        <v>3265</v>
      </c>
      <c r="AH1618" t="s">
        <v>1220</v>
      </c>
      <c r="AI1618" t="s">
        <v>3074</v>
      </c>
      <c r="AJ1618" t="s">
        <v>3284</v>
      </c>
      <c r="AK1618" t="s">
        <v>3274</v>
      </c>
      <c r="AL1618" t="s">
        <v>3275</v>
      </c>
      <c r="AM1618" t="s">
        <v>3028</v>
      </c>
      <c r="AN1618" t="s">
        <v>3063</v>
      </c>
    </row>
    <row r="1619" spans="1:40" x14ac:dyDescent="0.25">
      <c r="A1619">
        <v>80183639</v>
      </c>
      <c r="B1619">
        <v>17531</v>
      </c>
      <c r="C1619" t="s">
        <v>7984</v>
      </c>
      <c r="D1619" t="s">
        <v>4004</v>
      </c>
      <c r="E1619" s="8">
        <v>36600</v>
      </c>
      <c r="F1619" t="s">
        <v>4004</v>
      </c>
      <c r="G1619" t="s">
        <v>4024</v>
      </c>
      <c r="H1619" s="8">
        <v>46059</v>
      </c>
      <c r="I1619" s="8">
        <v>219512</v>
      </c>
      <c r="J1619" t="s">
        <v>3041</v>
      </c>
      <c r="K1619" s="8">
        <v>219512</v>
      </c>
      <c r="M1619">
        <v>220</v>
      </c>
      <c r="N1619">
        <v>100</v>
      </c>
      <c r="O1619" t="s">
        <v>4067</v>
      </c>
      <c r="P1619" t="s">
        <v>4039</v>
      </c>
      <c r="Q1619" t="s">
        <v>4046</v>
      </c>
      <c r="R1619" t="s">
        <v>7985</v>
      </c>
      <c r="S1619" t="s">
        <v>4109</v>
      </c>
      <c r="T1619" t="s">
        <v>3063</v>
      </c>
      <c r="U1619" t="s">
        <v>4063</v>
      </c>
      <c r="V1619" t="s">
        <v>4042</v>
      </c>
      <c r="W1619" t="s">
        <v>4043</v>
      </c>
      <c r="X1619" t="s">
        <v>4032</v>
      </c>
      <c r="Y1619" t="s">
        <v>4033</v>
      </c>
      <c r="Z1619" t="s">
        <v>4064</v>
      </c>
      <c r="AA1619" t="s">
        <v>4065</v>
      </c>
      <c r="AB1619" t="s">
        <v>4110</v>
      </c>
      <c r="AC1619" t="s">
        <v>4036</v>
      </c>
      <c r="AD1619" t="s">
        <v>4018</v>
      </c>
      <c r="AE1619" t="s">
        <v>3060</v>
      </c>
      <c r="AF1619" t="s">
        <v>3282</v>
      </c>
      <c r="AG1619" t="s">
        <v>3258</v>
      </c>
      <c r="AH1619" t="s">
        <v>2500</v>
      </c>
      <c r="AI1619" t="s">
        <v>249</v>
      </c>
      <c r="AJ1619" t="s">
        <v>249</v>
      </c>
      <c r="AK1619" t="s">
        <v>3274</v>
      </c>
      <c r="AL1619" t="s">
        <v>3275</v>
      </c>
      <c r="AM1619" t="s">
        <v>3028</v>
      </c>
      <c r="AN1619" t="s">
        <v>3063</v>
      </c>
    </row>
    <row r="1620" spans="1:40" x14ac:dyDescent="0.25">
      <c r="A1620">
        <v>1028031564</v>
      </c>
      <c r="B1620">
        <v>17573</v>
      </c>
      <c r="C1620" t="s">
        <v>7976</v>
      </c>
      <c r="D1620" t="s">
        <v>5428</v>
      </c>
      <c r="E1620" s="8">
        <v>42201</v>
      </c>
      <c r="F1620" t="s">
        <v>5428</v>
      </c>
      <c r="G1620" t="s">
        <v>4024</v>
      </c>
      <c r="H1620" s="8">
        <v>46059</v>
      </c>
      <c r="I1620" s="8">
        <v>219512</v>
      </c>
      <c r="J1620" t="s">
        <v>3041</v>
      </c>
      <c r="K1620" s="8">
        <v>219512</v>
      </c>
      <c r="M1620">
        <v>220</v>
      </c>
      <c r="N1620">
        <v>100</v>
      </c>
      <c r="O1620" t="s">
        <v>4067</v>
      </c>
      <c r="P1620" t="s">
        <v>4177</v>
      </c>
      <c r="Q1620" t="s">
        <v>4027</v>
      </c>
      <c r="R1620" t="s">
        <v>7977</v>
      </c>
      <c r="S1620" t="s">
        <v>5176</v>
      </c>
      <c r="T1620" t="s">
        <v>3059</v>
      </c>
      <c r="U1620" t="s">
        <v>4049</v>
      </c>
      <c r="V1620" t="s">
        <v>4356</v>
      </c>
      <c r="W1620" t="s">
        <v>4043</v>
      </c>
      <c r="X1620" t="s">
        <v>3270</v>
      </c>
      <c r="Y1620" t="s">
        <v>4238</v>
      </c>
      <c r="Z1620" t="s">
        <v>3272</v>
      </c>
      <c r="AA1620" t="s">
        <v>4348</v>
      </c>
      <c r="AB1620" t="s">
        <v>4322</v>
      </c>
      <c r="AC1620" t="s">
        <v>4036</v>
      </c>
      <c r="AD1620" t="s">
        <v>4018</v>
      </c>
      <c r="AE1620" t="s">
        <v>3060</v>
      </c>
      <c r="AF1620" t="s">
        <v>3271</v>
      </c>
      <c r="AG1620" t="s">
        <v>3265</v>
      </c>
      <c r="AH1620" t="s">
        <v>797</v>
      </c>
      <c r="AI1620" t="s">
        <v>3048</v>
      </c>
      <c r="AJ1620" t="s">
        <v>3273</v>
      </c>
      <c r="AK1620" t="s">
        <v>3274</v>
      </c>
      <c r="AL1620" t="s">
        <v>3275</v>
      </c>
      <c r="AM1620" t="s">
        <v>3028</v>
      </c>
      <c r="AN1620" t="s">
        <v>3063</v>
      </c>
    </row>
    <row r="1621" spans="1:40" x14ac:dyDescent="0.25">
      <c r="A1621">
        <v>1107530265</v>
      </c>
      <c r="B1621">
        <v>17599</v>
      </c>
      <c r="C1621" t="s">
        <v>7982</v>
      </c>
      <c r="D1621" t="s">
        <v>3298</v>
      </c>
      <c r="E1621" s="8">
        <v>43060</v>
      </c>
      <c r="F1621" t="s">
        <v>3298</v>
      </c>
      <c r="G1621" t="s">
        <v>4024</v>
      </c>
      <c r="H1621" s="8">
        <v>46059</v>
      </c>
      <c r="I1621" s="8">
        <v>46239</v>
      </c>
      <c r="J1621" t="s">
        <v>3041</v>
      </c>
      <c r="K1621" s="8">
        <v>219512</v>
      </c>
      <c r="M1621">
        <v>220</v>
      </c>
      <c r="N1621">
        <v>100</v>
      </c>
      <c r="O1621" t="s">
        <v>4067</v>
      </c>
      <c r="P1621" t="s">
        <v>4142</v>
      </c>
      <c r="Q1621" t="s">
        <v>4027</v>
      </c>
      <c r="R1621" t="s">
        <v>7983</v>
      </c>
      <c r="S1621" t="s">
        <v>6169</v>
      </c>
      <c r="T1621" t="s">
        <v>3063</v>
      </c>
      <c r="U1621" t="s">
        <v>4114</v>
      </c>
      <c r="V1621" t="s">
        <v>4042</v>
      </c>
      <c r="W1621" t="s">
        <v>4190</v>
      </c>
      <c r="X1621" t="s">
        <v>3303</v>
      </c>
      <c r="Y1621" t="s">
        <v>4115</v>
      </c>
      <c r="Z1621" t="s">
        <v>4506</v>
      </c>
      <c r="AA1621" t="s">
        <v>4507</v>
      </c>
      <c r="AB1621" t="s">
        <v>4118</v>
      </c>
      <c r="AC1621" t="s">
        <v>4036</v>
      </c>
      <c r="AD1621" t="s">
        <v>4018</v>
      </c>
      <c r="AE1621" t="s">
        <v>3060</v>
      </c>
      <c r="AF1621" t="s">
        <v>3304</v>
      </c>
      <c r="AG1621" t="s">
        <v>3298</v>
      </c>
      <c r="AH1621" t="s">
        <v>815</v>
      </c>
      <c r="AI1621" t="s">
        <v>3074</v>
      </c>
      <c r="AJ1621" t="s">
        <v>4508</v>
      </c>
      <c r="AK1621" t="s">
        <v>3274</v>
      </c>
      <c r="AL1621" t="s">
        <v>3275</v>
      </c>
      <c r="AM1621" t="s">
        <v>3028</v>
      </c>
      <c r="AN1621" t="s">
        <v>3063</v>
      </c>
    </row>
    <row r="1622" spans="1:40" x14ac:dyDescent="0.25">
      <c r="A1622">
        <v>1143992322</v>
      </c>
      <c r="B1622">
        <v>17601</v>
      </c>
      <c r="C1622" t="s">
        <v>7974</v>
      </c>
      <c r="D1622" t="s">
        <v>3298</v>
      </c>
      <c r="E1622" s="8">
        <v>42537</v>
      </c>
      <c r="F1622" t="s">
        <v>3298</v>
      </c>
      <c r="G1622" t="s">
        <v>4024</v>
      </c>
      <c r="H1622" s="8">
        <v>46059</v>
      </c>
      <c r="I1622" s="8">
        <v>46239</v>
      </c>
      <c r="J1622" t="s">
        <v>3041</v>
      </c>
      <c r="K1622" s="8">
        <v>219512</v>
      </c>
      <c r="M1622">
        <v>220</v>
      </c>
      <c r="N1622">
        <v>100</v>
      </c>
      <c r="O1622" t="s">
        <v>4067</v>
      </c>
      <c r="P1622" t="s">
        <v>4177</v>
      </c>
      <c r="Q1622" t="s">
        <v>4027</v>
      </c>
      <c r="R1622" t="s">
        <v>7975</v>
      </c>
      <c r="S1622" t="s">
        <v>4140</v>
      </c>
      <c r="T1622" t="s">
        <v>3063</v>
      </c>
      <c r="U1622" t="s">
        <v>4114</v>
      </c>
      <c r="V1622" t="s">
        <v>4042</v>
      </c>
      <c r="W1622" t="s">
        <v>4190</v>
      </c>
      <c r="X1622" t="s">
        <v>3303</v>
      </c>
      <c r="Y1622" t="s">
        <v>4115</v>
      </c>
      <c r="Z1622" t="s">
        <v>4116</v>
      </c>
      <c r="AA1622" t="s">
        <v>4117</v>
      </c>
      <c r="AB1622" t="s">
        <v>4118</v>
      </c>
      <c r="AC1622" t="s">
        <v>4036</v>
      </c>
      <c r="AD1622" t="s">
        <v>4018</v>
      </c>
      <c r="AE1622" t="s">
        <v>3060</v>
      </c>
      <c r="AF1622" t="s">
        <v>3304</v>
      </c>
      <c r="AG1622" t="s">
        <v>3298</v>
      </c>
      <c r="AH1622" t="s">
        <v>815</v>
      </c>
      <c r="AI1622" t="s">
        <v>3074</v>
      </c>
      <c r="AJ1622" t="s">
        <v>4119</v>
      </c>
      <c r="AK1622" t="s">
        <v>3274</v>
      </c>
      <c r="AL1622" t="s">
        <v>3275</v>
      </c>
      <c r="AM1622" t="s">
        <v>3028</v>
      </c>
      <c r="AN1622" t="s">
        <v>3063</v>
      </c>
    </row>
    <row r="1623" spans="1:40" x14ac:dyDescent="0.25">
      <c r="A1623">
        <v>1101754389</v>
      </c>
      <c r="B1623">
        <v>17633</v>
      </c>
      <c r="C1623" t="s">
        <v>7978</v>
      </c>
      <c r="D1623" t="s">
        <v>6660</v>
      </c>
      <c r="E1623" s="8">
        <v>38926</v>
      </c>
      <c r="F1623" t="s">
        <v>5196</v>
      </c>
      <c r="G1623" t="s">
        <v>4024</v>
      </c>
      <c r="H1623" s="8">
        <v>46059</v>
      </c>
      <c r="I1623" s="8">
        <v>219512</v>
      </c>
      <c r="J1623" t="s">
        <v>3041</v>
      </c>
      <c r="K1623" s="8">
        <v>219512</v>
      </c>
      <c r="M1623">
        <v>220</v>
      </c>
      <c r="N1623">
        <v>100</v>
      </c>
      <c r="O1623" t="s">
        <v>4067</v>
      </c>
      <c r="P1623" t="s">
        <v>4086</v>
      </c>
      <c r="Q1623" t="s">
        <v>4027</v>
      </c>
      <c r="R1623" t="s">
        <v>7979</v>
      </c>
      <c r="S1623" t="s">
        <v>5169</v>
      </c>
      <c r="T1623" t="s">
        <v>3059</v>
      </c>
      <c r="U1623" t="s">
        <v>5170</v>
      </c>
      <c r="V1623" t="s">
        <v>4356</v>
      </c>
      <c r="W1623" t="s">
        <v>4043</v>
      </c>
      <c r="X1623" t="s">
        <v>3270</v>
      </c>
      <c r="Y1623" t="s">
        <v>4238</v>
      </c>
      <c r="Z1623" t="s">
        <v>3272</v>
      </c>
      <c r="AA1623" t="s">
        <v>4348</v>
      </c>
      <c r="AB1623" t="s">
        <v>4322</v>
      </c>
      <c r="AC1623" t="s">
        <v>4036</v>
      </c>
      <c r="AD1623" t="s">
        <v>4018</v>
      </c>
      <c r="AE1623" t="s">
        <v>3060</v>
      </c>
      <c r="AF1623" t="s">
        <v>3271</v>
      </c>
      <c r="AG1623" t="s">
        <v>3265</v>
      </c>
      <c r="AH1623" t="s">
        <v>797</v>
      </c>
      <c r="AI1623" t="s">
        <v>3048</v>
      </c>
      <c r="AJ1623" t="s">
        <v>3273</v>
      </c>
      <c r="AK1623" t="s">
        <v>3274</v>
      </c>
      <c r="AL1623" t="s">
        <v>3275</v>
      </c>
      <c r="AM1623" t="s">
        <v>3028</v>
      </c>
      <c r="AN1623" t="s">
        <v>3063</v>
      </c>
    </row>
    <row r="1624" spans="1:40" x14ac:dyDescent="0.25">
      <c r="A1624">
        <v>1143981582</v>
      </c>
      <c r="B1624">
        <v>17680</v>
      </c>
      <c r="C1624" t="s">
        <v>7980</v>
      </c>
      <c r="D1624" t="s">
        <v>3298</v>
      </c>
      <c r="E1624" s="8">
        <v>41821</v>
      </c>
      <c r="F1624" t="s">
        <v>3298</v>
      </c>
      <c r="G1624" t="s">
        <v>4024</v>
      </c>
      <c r="H1624" s="8">
        <v>46059</v>
      </c>
      <c r="I1624" s="8">
        <v>46239</v>
      </c>
      <c r="J1624" t="s">
        <v>3041</v>
      </c>
      <c r="K1624" s="8">
        <v>219512</v>
      </c>
      <c r="M1624">
        <v>220</v>
      </c>
      <c r="N1624">
        <v>100</v>
      </c>
      <c r="O1624" t="s">
        <v>4067</v>
      </c>
      <c r="P1624" t="s">
        <v>4177</v>
      </c>
      <c r="Q1624" t="s">
        <v>4027</v>
      </c>
      <c r="R1624" t="s">
        <v>7981</v>
      </c>
      <c r="S1624" t="s">
        <v>7804</v>
      </c>
      <c r="T1624" t="s">
        <v>4404</v>
      </c>
      <c r="U1624" t="s">
        <v>4114</v>
      </c>
      <c r="V1624" t="s">
        <v>4011</v>
      </c>
      <c r="W1624" t="s">
        <v>4190</v>
      </c>
      <c r="X1624" t="s">
        <v>3303</v>
      </c>
      <c r="Y1624" t="s">
        <v>4115</v>
      </c>
      <c r="Z1624" t="s">
        <v>3621</v>
      </c>
      <c r="AA1624" t="s">
        <v>4353</v>
      </c>
      <c r="AB1624" t="s">
        <v>4118</v>
      </c>
      <c r="AC1624" t="s">
        <v>4017</v>
      </c>
      <c r="AD1624" t="s">
        <v>4018</v>
      </c>
      <c r="AE1624" t="s">
        <v>3060</v>
      </c>
      <c r="AF1624" t="s">
        <v>3304</v>
      </c>
      <c r="AG1624" t="s">
        <v>3298</v>
      </c>
      <c r="AH1624" t="s">
        <v>815</v>
      </c>
      <c r="AI1624" t="s">
        <v>3295</v>
      </c>
      <c r="AJ1624" t="s">
        <v>3296</v>
      </c>
      <c r="AK1624" t="s">
        <v>3274</v>
      </c>
      <c r="AL1624" t="s">
        <v>3275</v>
      </c>
      <c r="AM1624" t="s">
        <v>3028</v>
      </c>
      <c r="AN1624" t="s">
        <v>3055</v>
      </c>
    </row>
    <row r="1625" spans="1:40" x14ac:dyDescent="0.25">
      <c r="A1625">
        <v>1077876131</v>
      </c>
      <c r="B1625">
        <v>17634</v>
      </c>
      <c r="C1625" t="s">
        <v>7992</v>
      </c>
      <c r="D1625" t="s">
        <v>5187</v>
      </c>
      <c r="E1625" s="8">
        <v>42556</v>
      </c>
      <c r="F1625" t="s">
        <v>4746</v>
      </c>
      <c r="G1625" t="s">
        <v>4024</v>
      </c>
      <c r="H1625" s="8">
        <v>46062</v>
      </c>
      <c r="I1625" s="8">
        <v>219512</v>
      </c>
      <c r="J1625" t="s">
        <v>3041</v>
      </c>
      <c r="K1625" s="8">
        <v>219512</v>
      </c>
      <c r="M1625">
        <v>220</v>
      </c>
      <c r="N1625">
        <v>100</v>
      </c>
      <c r="O1625" t="s">
        <v>4067</v>
      </c>
      <c r="P1625" t="s">
        <v>4006</v>
      </c>
      <c r="Q1625" t="s">
        <v>4027</v>
      </c>
      <c r="R1625" t="s">
        <v>7993</v>
      </c>
      <c r="S1625" t="s">
        <v>5169</v>
      </c>
      <c r="T1625" t="s">
        <v>3059</v>
      </c>
      <c r="U1625" t="s">
        <v>5189</v>
      </c>
      <c r="V1625" t="s">
        <v>4356</v>
      </c>
      <c r="W1625" t="s">
        <v>4043</v>
      </c>
      <c r="X1625" t="s">
        <v>3270</v>
      </c>
      <c r="Y1625" t="s">
        <v>4238</v>
      </c>
      <c r="Z1625" t="s">
        <v>3272</v>
      </c>
      <c r="AA1625" t="s">
        <v>4348</v>
      </c>
      <c r="AB1625" t="s">
        <v>4322</v>
      </c>
      <c r="AC1625" t="s">
        <v>4036</v>
      </c>
      <c r="AD1625" t="s">
        <v>4018</v>
      </c>
      <c r="AE1625" t="s">
        <v>3060</v>
      </c>
      <c r="AF1625" t="s">
        <v>3271</v>
      </c>
      <c r="AG1625" t="s">
        <v>3265</v>
      </c>
      <c r="AH1625" t="s">
        <v>797</v>
      </c>
      <c r="AI1625" t="s">
        <v>3048</v>
      </c>
      <c r="AJ1625" t="s">
        <v>3273</v>
      </c>
      <c r="AK1625" t="s">
        <v>3274</v>
      </c>
      <c r="AL1625" t="s">
        <v>3275</v>
      </c>
      <c r="AM1625" t="s">
        <v>3028</v>
      </c>
      <c r="AN1625" t="s">
        <v>3063</v>
      </c>
    </row>
    <row r="1626" spans="1:40" x14ac:dyDescent="0.25">
      <c r="A1626">
        <v>1116871261</v>
      </c>
      <c r="B1626">
        <v>17676</v>
      </c>
      <c r="C1626" t="s">
        <v>7988</v>
      </c>
      <c r="D1626" t="s">
        <v>5215</v>
      </c>
      <c r="E1626" s="8">
        <v>42384</v>
      </c>
      <c r="F1626" t="s">
        <v>4004</v>
      </c>
      <c r="G1626" t="s">
        <v>4024</v>
      </c>
      <c r="H1626" s="8">
        <v>46062</v>
      </c>
      <c r="I1626" s="8">
        <v>46427</v>
      </c>
      <c r="J1626" t="s">
        <v>3041</v>
      </c>
      <c r="K1626" s="8">
        <v>219512</v>
      </c>
      <c r="M1626">
        <v>220</v>
      </c>
      <c r="N1626">
        <v>75</v>
      </c>
      <c r="O1626" t="s">
        <v>4067</v>
      </c>
      <c r="P1626" t="s">
        <v>4177</v>
      </c>
      <c r="Q1626" t="s">
        <v>4027</v>
      </c>
      <c r="R1626" t="s">
        <v>7989</v>
      </c>
      <c r="S1626" t="s">
        <v>5907</v>
      </c>
      <c r="T1626" t="s">
        <v>5908</v>
      </c>
      <c r="U1626" t="s">
        <v>4063</v>
      </c>
      <c r="V1626" t="s">
        <v>4011</v>
      </c>
      <c r="W1626" t="s">
        <v>7160</v>
      </c>
      <c r="X1626" t="s">
        <v>7161</v>
      </c>
      <c r="Y1626" t="s">
        <v>7162</v>
      </c>
      <c r="Z1626" t="s">
        <v>3293</v>
      </c>
      <c r="AA1626" t="s">
        <v>4082</v>
      </c>
      <c r="AB1626" t="s">
        <v>4083</v>
      </c>
      <c r="AC1626" t="s">
        <v>5910</v>
      </c>
      <c r="AD1626" t="s">
        <v>4018</v>
      </c>
      <c r="AE1626" t="s">
        <v>7163</v>
      </c>
      <c r="AF1626" t="s">
        <v>3093</v>
      </c>
      <c r="AG1626" t="s">
        <v>3292</v>
      </c>
      <c r="AH1626" t="s">
        <v>3294</v>
      </c>
      <c r="AI1626" t="s">
        <v>3295</v>
      </c>
      <c r="AJ1626" t="s">
        <v>3296</v>
      </c>
      <c r="AK1626" t="s">
        <v>7164</v>
      </c>
      <c r="AL1626" t="s">
        <v>3275</v>
      </c>
      <c r="AM1626" t="s">
        <v>7164</v>
      </c>
      <c r="AN1626" t="s">
        <v>5912</v>
      </c>
    </row>
    <row r="1627" spans="1:40" x14ac:dyDescent="0.25">
      <c r="A1627">
        <v>9726167</v>
      </c>
      <c r="B1627">
        <v>17681</v>
      </c>
      <c r="C1627" t="s">
        <v>7990</v>
      </c>
      <c r="D1627" t="s">
        <v>5053</v>
      </c>
      <c r="E1627" s="8">
        <v>36082</v>
      </c>
      <c r="F1627" t="s">
        <v>3265</v>
      </c>
      <c r="G1627" t="s">
        <v>4024</v>
      </c>
      <c r="H1627" s="8">
        <v>46062</v>
      </c>
      <c r="I1627" s="8">
        <v>219512</v>
      </c>
      <c r="J1627" t="s">
        <v>3041</v>
      </c>
      <c r="K1627" s="8">
        <v>219512</v>
      </c>
      <c r="M1627">
        <v>220</v>
      </c>
      <c r="N1627">
        <v>100</v>
      </c>
      <c r="O1627" t="s">
        <v>4067</v>
      </c>
      <c r="P1627" t="s">
        <v>4177</v>
      </c>
      <c r="Q1627" t="s">
        <v>4007</v>
      </c>
      <c r="R1627" t="s">
        <v>7991</v>
      </c>
      <c r="S1627" t="s">
        <v>5176</v>
      </c>
      <c r="T1627" t="s">
        <v>3059</v>
      </c>
      <c r="U1627" t="s">
        <v>4049</v>
      </c>
      <c r="V1627" t="s">
        <v>4356</v>
      </c>
      <c r="W1627" t="s">
        <v>4043</v>
      </c>
      <c r="X1627" t="s">
        <v>3270</v>
      </c>
      <c r="Y1627" t="s">
        <v>4238</v>
      </c>
      <c r="Z1627" t="s">
        <v>3272</v>
      </c>
      <c r="AA1627" t="s">
        <v>4348</v>
      </c>
      <c r="AB1627" t="s">
        <v>4322</v>
      </c>
      <c r="AC1627" t="s">
        <v>4036</v>
      </c>
      <c r="AD1627" t="s">
        <v>4018</v>
      </c>
      <c r="AE1627" t="s">
        <v>3060</v>
      </c>
      <c r="AF1627" t="s">
        <v>3271</v>
      </c>
      <c r="AG1627" t="s">
        <v>3265</v>
      </c>
      <c r="AH1627" t="s">
        <v>797</v>
      </c>
      <c r="AI1627" t="s">
        <v>3048</v>
      </c>
      <c r="AJ1627" t="s">
        <v>3273</v>
      </c>
      <c r="AK1627" t="s">
        <v>3274</v>
      </c>
      <c r="AL1627" t="s">
        <v>3275</v>
      </c>
      <c r="AM1627" t="s">
        <v>3028</v>
      </c>
      <c r="AN1627" t="s">
        <v>3063</v>
      </c>
    </row>
    <row r="1628" spans="1:40" x14ac:dyDescent="0.25">
      <c r="A1628">
        <v>71219584</v>
      </c>
      <c r="B1628">
        <v>17682</v>
      </c>
      <c r="C1628" t="s">
        <v>7986</v>
      </c>
      <c r="D1628" t="s">
        <v>5439</v>
      </c>
      <c r="E1628" s="8">
        <v>35818</v>
      </c>
      <c r="F1628" t="s">
        <v>3265</v>
      </c>
      <c r="G1628" t="s">
        <v>4024</v>
      </c>
      <c r="H1628" s="8">
        <v>46062</v>
      </c>
      <c r="I1628" s="8">
        <v>219512</v>
      </c>
      <c r="J1628" t="s">
        <v>3041</v>
      </c>
      <c r="K1628" s="8">
        <v>219512</v>
      </c>
      <c r="M1628">
        <v>220</v>
      </c>
      <c r="N1628">
        <v>100</v>
      </c>
      <c r="O1628" t="s">
        <v>4067</v>
      </c>
      <c r="P1628" t="s">
        <v>4177</v>
      </c>
      <c r="Q1628" t="s">
        <v>4046</v>
      </c>
      <c r="R1628" t="s">
        <v>7987</v>
      </c>
      <c r="S1628" t="s">
        <v>5176</v>
      </c>
      <c r="T1628" t="s">
        <v>3059</v>
      </c>
      <c r="U1628" t="s">
        <v>4049</v>
      </c>
      <c r="V1628" t="s">
        <v>4356</v>
      </c>
      <c r="W1628" t="s">
        <v>4043</v>
      </c>
      <c r="X1628" t="s">
        <v>3270</v>
      </c>
      <c r="Y1628" t="s">
        <v>4238</v>
      </c>
      <c r="Z1628" t="s">
        <v>3272</v>
      </c>
      <c r="AA1628" t="s">
        <v>4348</v>
      </c>
      <c r="AB1628" t="s">
        <v>4322</v>
      </c>
      <c r="AC1628" t="s">
        <v>4036</v>
      </c>
      <c r="AD1628" t="s">
        <v>4018</v>
      </c>
      <c r="AE1628" t="s">
        <v>3060</v>
      </c>
      <c r="AF1628" t="s">
        <v>3271</v>
      </c>
      <c r="AG1628" t="s">
        <v>3265</v>
      </c>
      <c r="AH1628" t="s">
        <v>797</v>
      </c>
      <c r="AI1628" t="s">
        <v>3048</v>
      </c>
      <c r="AJ1628" t="s">
        <v>3273</v>
      </c>
      <c r="AK1628" t="s">
        <v>3274</v>
      </c>
      <c r="AL1628" t="s">
        <v>3275</v>
      </c>
      <c r="AM1628" t="s">
        <v>3028</v>
      </c>
      <c r="AN1628" t="s">
        <v>3063</v>
      </c>
    </row>
    <row r="1629" spans="1:40" x14ac:dyDescent="0.25">
      <c r="A1629">
        <v>8358031</v>
      </c>
      <c r="B1629">
        <v>17539</v>
      </c>
      <c r="C1629" t="s">
        <v>7999</v>
      </c>
      <c r="D1629" t="s">
        <v>4253</v>
      </c>
      <c r="E1629" s="8">
        <v>37484</v>
      </c>
      <c r="F1629" t="s">
        <v>3265</v>
      </c>
      <c r="G1629" t="s">
        <v>4024</v>
      </c>
      <c r="H1629" s="8">
        <v>46063</v>
      </c>
      <c r="I1629" s="8">
        <v>219512</v>
      </c>
      <c r="J1629" t="s">
        <v>3041</v>
      </c>
      <c r="K1629" s="8">
        <v>219512</v>
      </c>
      <c r="M1629">
        <v>220</v>
      </c>
      <c r="N1629">
        <v>100</v>
      </c>
      <c r="O1629" t="s">
        <v>4067</v>
      </c>
      <c r="P1629" t="s">
        <v>4177</v>
      </c>
      <c r="Q1629" t="s">
        <v>4076</v>
      </c>
      <c r="R1629" t="s">
        <v>8000</v>
      </c>
      <c r="S1629" t="s">
        <v>6011</v>
      </c>
      <c r="T1629" t="s">
        <v>3059</v>
      </c>
      <c r="U1629" t="s">
        <v>4049</v>
      </c>
      <c r="V1629" t="s">
        <v>4356</v>
      </c>
      <c r="W1629" t="s">
        <v>4043</v>
      </c>
      <c r="X1629" t="s">
        <v>3270</v>
      </c>
      <c r="Y1629" t="s">
        <v>4238</v>
      </c>
      <c r="Z1629" t="s">
        <v>3272</v>
      </c>
      <c r="AA1629" t="s">
        <v>4348</v>
      </c>
      <c r="AB1629" t="s">
        <v>4322</v>
      </c>
      <c r="AC1629" t="s">
        <v>4036</v>
      </c>
      <c r="AD1629" t="s">
        <v>4018</v>
      </c>
      <c r="AE1629" t="s">
        <v>3060</v>
      </c>
      <c r="AF1629" t="s">
        <v>3271</v>
      </c>
      <c r="AG1629" t="s">
        <v>3265</v>
      </c>
      <c r="AH1629" t="s">
        <v>797</v>
      </c>
      <c r="AI1629" t="s">
        <v>3048</v>
      </c>
      <c r="AJ1629" t="s">
        <v>3273</v>
      </c>
      <c r="AK1629" t="s">
        <v>3274</v>
      </c>
      <c r="AL1629" t="s">
        <v>3275</v>
      </c>
      <c r="AM1629" t="s">
        <v>3028</v>
      </c>
      <c r="AN1629" t="s">
        <v>3063</v>
      </c>
    </row>
    <row r="1630" spans="1:40" x14ac:dyDescent="0.25">
      <c r="A1630">
        <v>1007653875</v>
      </c>
      <c r="B1630">
        <v>17574</v>
      </c>
      <c r="C1630" t="s">
        <v>8007</v>
      </c>
      <c r="D1630" t="s">
        <v>8008</v>
      </c>
      <c r="E1630" s="8">
        <v>43699</v>
      </c>
      <c r="F1630" t="s">
        <v>3265</v>
      </c>
      <c r="G1630" t="s">
        <v>4024</v>
      </c>
      <c r="H1630" s="8">
        <v>46063</v>
      </c>
      <c r="I1630" s="8">
        <v>219512</v>
      </c>
      <c r="J1630" t="s">
        <v>3041</v>
      </c>
      <c r="K1630" s="8">
        <v>219512</v>
      </c>
      <c r="M1630">
        <v>220</v>
      </c>
      <c r="N1630">
        <v>100</v>
      </c>
      <c r="O1630" t="s">
        <v>4067</v>
      </c>
      <c r="P1630" t="s">
        <v>6079</v>
      </c>
      <c r="Q1630" t="s">
        <v>4027</v>
      </c>
      <c r="R1630" t="s">
        <v>8009</v>
      </c>
      <c r="S1630" t="s">
        <v>5176</v>
      </c>
      <c r="T1630" t="s">
        <v>3059</v>
      </c>
      <c r="U1630" t="s">
        <v>4049</v>
      </c>
      <c r="V1630" t="s">
        <v>4356</v>
      </c>
      <c r="W1630" t="s">
        <v>4043</v>
      </c>
      <c r="X1630" t="s">
        <v>3270</v>
      </c>
      <c r="Y1630" t="s">
        <v>4238</v>
      </c>
      <c r="Z1630" t="s">
        <v>3272</v>
      </c>
      <c r="AA1630" t="s">
        <v>4348</v>
      </c>
      <c r="AB1630" t="s">
        <v>4322</v>
      </c>
      <c r="AC1630" t="s">
        <v>4036</v>
      </c>
      <c r="AD1630" t="s">
        <v>4018</v>
      </c>
      <c r="AE1630" t="s">
        <v>3060</v>
      </c>
      <c r="AF1630" t="s">
        <v>3271</v>
      </c>
      <c r="AG1630" t="s">
        <v>3265</v>
      </c>
      <c r="AH1630" t="s">
        <v>797</v>
      </c>
      <c r="AI1630" t="s">
        <v>3048</v>
      </c>
      <c r="AJ1630" t="s">
        <v>3273</v>
      </c>
      <c r="AK1630" t="s">
        <v>3274</v>
      </c>
      <c r="AL1630" t="s">
        <v>3275</v>
      </c>
      <c r="AM1630" t="s">
        <v>3028</v>
      </c>
      <c r="AN1630" t="s">
        <v>3063</v>
      </c>
    </row>
    <row r="1631" spans="1:40" x14ac:dyDescent="0.25">
      <c r="A1631">
        <v>1151187234</v>
      </c>
      <c r="B1631">
        <v>17584</v>
      </c>
      <c r="C1631" t="s">
        <v>8010</v>
      </c>
      <c r="D1631" t="s">
        <v>5092</v>
      </c>
      <c r="E1631" s="8">
        <v>40409</v>
      </c>
      <c r="F1631" t="s">
        <v>4004</v>
      </c>
      <c r="G1631" t="s">
        <v>4024</v>
      </c>
      <c r="H1631" s="8">
        <v>46063</v>
      </c>
      <c r="I1631" s="8">
        <v>219512</v>
      </c>
      <c r="J1631" t="s">
        <v>3041</v>
      </c>
      <c r="K1631" s="8">
        <v>219512</v>
      </c>
      <c r="M1631">
        <v>220</v>
      </c>
      <c r="N1631">
        <v>100</v>
      </c>
      <c r="O1631" t="s">
        <v>4067</v>
      </c>
      <c r="P1631" t="s">
        <v>4086</v>
      </c>
      <c r="Q1631" t="s">
        <v>4027</v>
      </c>
      <c r="R1631" t="s">
        <v>8011</v>
      </c>
      <c r="S1631" t="s">
        <v>4170</v>
      </c>
      <c r="T1631" t="s">
        <v>3063</v>
      </c>
      <c r="U1631" t="s">
        <v>4063</v>
      </c>
      <c r="V1631" t="s">
        <v>4042</v>
      </c>
      <c r="W1631" t="s">
        <v>4043</v>
      </c>
      <c r="X1631" t="s">
        <v>4032</v>
      </c>
      <c r="Y1631" t="s">
        <v>4033</v>
      </c>
      <c r="Z1631" t="s">
        <v>4064</v>
      </c>
      <c r="AA1631" t="s">
        <v>4065</v>
      </c>
      <c r="AB1631" t="s">
        <v>4110</v>
      </c>
      <c r="AC1631" t="s">
        <v>4036</v>
      </c>
      <c r="AD1631" t="s">
        <v>4018</v>
      </c>
      <c r="AE1631" t="s">
        <v>3060</v>
      </c>
      <c r="AF1631" t="s">
        <v>3282</v>
      </c>
      <c r="AG1631" t="s">
        <v>3258</v>
      </c>
      <c r="AH1631" t="s">
        <v>2500</v>
      </c>
      <c r="AI1631" t="s">
        <v>249</v>
      </c>
      <c r="AJ1631" t="s">
        <v>249</v>
      </c>
      <c r="AK1631" t="s">
        <v>3274</v>
      </c>
      <c r="AL1631" t="s">
        <v>3275</v>
      </c>
      <c r="AM1631" t="s">
        <v>3028</v>
      </c>
      <c r="AN1631" t="s">
        <v>3063</v>
      </c>
    </row>
    <row r="1632" spans="1:40" x14ac:dyDescent="0.25">
      <c r="A1632">
        <v>9149922</v>
      </c>
      <c r="B1632">
        <v>17585</v>
      </c>
      <c r="C1632" t="s">
        <v>7994</v>
      </c>
      <c r="D1632" t="s">
        <v>4198</v>
      </c>
      <c r="E1632" s="8">
        <v>29576</v>
      </c>
      <c r="F1632" t="s">
        <v>4004</v>
      </c>
      <c r="G1632" t="s">
        <v>4024</v>
      </c>
      <c r="H1632" s="8">
        <v>46063</v>
      </c>
      <c r="I1632" s="8">
        <v>219512</v>
      </c>
      <c r="J1632" t="s">
        <v>3041</v>
      </c>
      <c r="K1632" s="8">
        <v>219512</v>
      </c>
      <c r="M1632">
        <v>220</v>
      </c>
      <c r="N1632">
        <v>100</v>
      </c>
      <c r="O1632" t="s">
        <v>4067</v>
      </c>
      <c r="P1632" t="s">
        <v>4055</v>
      </c>
      <c r="Q1632" t="s">
        <v>4027</v>
      </c>
      <c r="R1632" t="s">
        <v>7995</v>
      </c>
      <c r="S1632" t="s">
        <v>4130</v>
      </c>
      <c r="T1632" t="s">
        <v>3063</v>
      </c>
      <c r="U1632" t="s">
        <v>4063</v>
      </c>
      <c r="V1632" t="s">
        <v>4042</v>
      </c>
      <c r="W1632" t="s">
        <v>4043</v>
      </c>
      <c r="X1632" t="s">
        <v>4032</v>
      </c>
      <c r="Y1632" t="s">
        <v>4033</v>
      </c>
      <c r="Z1632" t="s">
        <v>4064</v>
      </c>
      <c r="AA1632" t="s">
        <v>4065</v>
      </c>
      <c r="AB1632" t="s">
        <v>4110</v>
      </c>
      <c r="AC1632" t="s">
        <v>4036</v>
      </c>
      <c r="AD1632" t="s">
        <v>4018</v>
      </c>
      <c r="AE1632" t="s">
        <v>3060</v>
      </c>
      <c r="AF1632" t="s">
        <v>3282</v>
      </c>
      <c r="AG1632" t="s">
        <v>3258</v>
      </c>
      <c r="AH1632" t="s">
        <v>2500</v>
      </c>
      <c r="AI1632" t="s">
        <v>249</v>
      </c>
      <c r="AJ1632" t="s">
        <v>249</v>
      </c>
      <c r="AK1632" t="s">
        <v>3274</v>
      </c>
      <c r="AL1632" t="s">
        <v>3275</v>
      </c>
      <c r="AM1632" t="s">
        <v>3028</v>
      </c>
      <c r="AN1632" t="s">
        <v>3063</v>
      </c>
    </row>
    <row r="1633" spans="1:40" x14ac:dyDescent="0.25">
      <c r="A1633">
        <v>1106790444</v>
      </c>
      <c r="B1633">
        <v>17655</v>
      </c>
      <c r="C1633" t="s">
        <v>8005</v>
      </c>
      <c r="D1633" t="s">
        <v>4292</v>
      </c>
      <c r="E1633" s="8">
        <v>42800</v>
      </c>
      <c r="F1633" t="s">
        <v>3309</v>
      </c>
      <c r="G1633" t="s">
        <v>4024</v>
      </c>
      <c r="H1633" s="8">
        <v>46063</v>
      </c>
      <c r="I1633" s="8">
        <v>46243</v>
      </c>
      <c r="J1633" t="s">
        <v>3041</v>
      </c>
      <c r="K1633" s="8">
        <v>219512</v>
      </c>
      <c r="M1633">
        <v>220</v>
      </c>
      <c r="N1633">
        <v>100</v>
      </c>
      <c r="O1633" t="s">
        <v>4067</v>
      </c>
      <c r="P1633" t="s">
        <v>4055</v>
      </c>
      <c r="Q1633" t="s">
        <v>4027</v>
      </c>
      <c r="R1633" t="s">
        <v>8006</v>
      </c>
      <c r="S1633" t="s">
        <v>4491</v>
      </c>
      <c r="T1633" t="s">
        <v>3063</v>
      </c>
      <c r="U1633" t="s">
        <v>4438</v>
      </c>
      <c r="V1633" t="s">
        <v>4042</v>
      </c>
      <c r="W1633" t="s">
        <v>4190</v>
      </c>
      <c r="X1633" t="s">
        <v>3574</v>
      </c>
      <c r="Y1633" t="s">
        <v>4258</v>
      </c>
      <c r="Z1633" t="s">
        <v>2796</v>
      </c>
      <c r="AA1633" t="s">
        <v>4251</v>
      </c>
      <c r="AB1633" t="s">
        <v>4097</v>
      </c>
      <c r="AC1633" t="s">
        <v>4036</v>
      </c>
      <c r="AD1633" t="s">
        <v>4018</v>
      </c>
      <c r="AE1633" t="s">
        <v>3060</v>
      </c>
      <c r="AF1633" t="s">
        <v>3575</v>
      </c>
      <c r="AG1633" t="s">
        <v>3309</v>
      </c>
      <c r="AH1633" t="s">
        <v>815</v>
      </c>
      <c r="AI1633" t="s">
        <v>3074</v>
      </c>
      <c r="AJ1633" t="s">
        <v>3073</v>
      </c>
      <c r="AK1633" t="s">
        <v>3274</v>
      </c>
      <c r="AL1633" t="s">
        <v>3275</v>
      </c>
      <c r="AM1633" t="s">
        <v>3028</v>
      </c>
      <c r="AN1633" t="s">
        <v>3063</v>
      </c>
    </row>
    <row r="1634" spans="1:40" x14ac:dyDescent="0.25">
      <c r="A1634">
        <v>1067905814</v>
      </c>
      <c r="B1634">
        <v>17661</v>
      </c>
      <c r="C1634" t="s">
        <v>8003</v>
      </c>
      <c r="D1634" t="s">
        <v>5547</v>
      </c>
      <c r="E1634" s="8">
        <v>40136</v>
      </c>
      <c r="F1634" t="s">
        <v>3298</v>
      </c>
      <c r="G1634" t="s">
        <v>4024</v>
      </c>
      <c r="H1634" s="8">
        <v>46063</v>
      </c>
      <c r="I1634" s="8">
        <v>46243</v>
      </c>
      <c r="J1634" t="s">
        <v>3041</v>
      </c>
      <c r="K1634" s="8">
        <v>219512</v>
      </c>
      <c r="M1634">
        <v>220</v>
      </c>
      <c r="N1634">
        <v>100</v>
      </c>
      <c r="O1634" t="s">
        <v>4067</v>
      </c>
      <c r="P1634" t="s">
        <v>4142</v>
      </c>
      <c r="Q1634" t="s">
        <v>4027</v>
      </c>
      <c r="R1634" t="s">
        <v>8004</v>
      </c>
      <c r="S1634" t="s">
        <v>3573</v>
      </c>
      <c r="T1634" t="s">
        <v>3085</v>
      </c>
      <c r="U1634" t="s">
        <v>4114</v>
      </c>
      <c r="V1634" t="s">
        <v>4042</v>
      </c>
      <c r="W1634" t="s">
        <v>4190</v>
      </c>
      <c r="X1634" t="s">
        <v>3303</v>
      </c>
      <c r="Y1634" t="s">
        <v>4115</v>
      </c>
      <c r="Z1634" t="s">
        <v>2796</v>
      </c>
      <c r="AA1634" t="s">
        <v>4251</v>
      </c>
      <c r="AB1634" t="s">
        <v>4118</v>
      </c>
      <c r="AC1634" t="s">
        <v>4036</v>
      </c>
      <c r="AD1634" t="s">
        <v>4018</v>
      </c>
      <c r="AE1634" t="s">
        <v>3060</v>
      </c>
      <c r="AF1634" t="s">
        <v>3304</v>
      </c>
      <c r="AG1634" t="s">
        <v>3298</v>
      </c>
      <c r="AH1634" t="s">
        <v>815</v>
      </c>
      <c r="AI1634" t="s">
        <v>3074</v>
      </c>
      <c r="AJ1634" t="s">
        <v>3073</v>
      </c>
      <c r="AK1634" t="s">
        <v>3274</v>
      </c>
      <c r="AL1634" t="s">
        <v>3275</v>
      </c>
      <c r="AM1634" t="s">
        <v>3028</v>
      </c>
      <c r="AN1634" t="s">
        <v>3307</v>
      </c>
    </row>
    <row r="1635" spans="1:40" x14ac:dyDescent="0.25">
      <c r="A1635">
        <v>25173873</v>
      </c>
      <c r="B1635">
        <v>17670</v>
      </c>
      <c r="C1635" t="s">
        <v>7996</v>
      </c>
      <c r="D1635" t="s">
        <v>7997</v>
      </c>
      <c r="E1635" s="8">
        <v>35749</v>
      </c>
      <c r="F1635" t="s">
        <v>3526</v>
      </c>
      <c r="G1635" t="s">
        <v>4024</v>
      </c>
      <c r="H1635" s="8">
        <v>46063</v>
      </c>
      <c r="I1635" s="8">
        <v>219512</v>
      </c>
      <c r="J1635" t="s">
        <v>3041</v>
      </c>
      <c r="K1635" s="8">
        <v>219512</v>
      </c>
      <c r="M1635">
        <v>220</v>
      </c>
      <c r="N1635">
        <v>100</v>
      </c>
      <c r="O1635" t="s">
        <v>4067</v>
      </c>
      <c r="P1635" t="s">
        <v>4086</v>
      </c>
      <c r="Q1635" t="s">
        <v>4007</v>
      </c>
      <c r="R1635" t="s">
        <v>7998</v>
      </c>
      <c r="S1635" t="s">
        <v>4165</v>
      </c>
      <c r="T1635" t="s">
        <v>3097</v>
      </c>
      <c r="U1635" t="s">
        <v>5102</v>
      </c>
      <c r="V1635" t="s">
        <v>4011</v>
      </c>
      <c r="W1635" t="s">
        <v>4043</v>
      </c>
      <c r="X1635" t="s">
        <v>3270</v>
      </c>
      <c r="Y1635" t="s">
        <v>4238</v>
      </c>
      <c r="Z1635" t="s">
        <v>3283</v>
      </c>
      <c r="AA1635" t="s">
        <v>4357</v>
      </c>
      <c r="AB1635" t="s">
        <v>4303</v>
      </c>
      <c r="AC1635" t="s">
        <v>4017</v>
      </c>
      <c r="AD1635" t="s">
        <v>4018</v>
      </c>
      <c r="AE1635" t="s">
        <v>3060</v>
      </c>
      <c r="AF1635" t="s">
        <v>3271</v>
      </c>
      <c r="AG1635" t="s">
        <v>3265</v>
      </c>
      <c r="AH1635" t="s">
        <v>1220</v>
      </c>
      <c r="AI1635" t="s">
        <v>3074</v>
      </c>
      <c r="AJ1635" t="s">
        <v>3284</v>
      </c>
      <c r="AK1635" t="s">
        <v>3274</v>
      </c>
      <c r="AL1635" t="s">
        <v>3275</v>
      </c>
      <c r="AM1635" t="s">
        <v>3028</v>
      </c>
      <c r="AN1635" t="s">
        <v>3063</v>
      </c>
    </row>
    <row r="1636" spans="1:40" x14ac:dyDescent="0.25">
      <c r="A1636">
        <v>1107509578</v>
      </c>
      <c r="B1636">
        <v>17687</v>
      </c>
      <c r="C1636" t="s">
        <v>8001</v>
      </c>
      <c r="D1636" t="s">
        <v>3298</v>
      </c>
      <c r="E1636" s="8">
        <v>42132</v>
      </c>
      <c r="F1636" t="s">
        <v>4004</v>
      </c>
      <c r="G1636" t="s">
        <v>4024</v>
      </c>
      <c r="H1636" s="8">
        <v>46063</v>
      </c>
      <c r="I1636" s="8">
        <v>219512</v>
      </c>
      <c r="J1636" t="s">
        <v>3041</v>
      </c>
      <c r="K1636" s="8">
        <v>219512</v>
      </c>
      <c r="M1636">
        <v>220</v>
      </c>
      <c r="N1636">
        <v>100</v>
      </c>
      <c r="O1636" t="s">
        <v>4067</v>
      </c>
      <c r="P1636" t="s">
        <v>4055</v>
      </c>
      <c r="Q1636" t="s">
        <v>4027</v>
      </c>
      <c r="R1636" t="s">
        <v>8002</v>
      </c>
      <c r="S1636" t="s">
        <v>3956</v>
      </c>
      <c r="T1636" t="s">
        <v>3079</v>
      </c>
      <c r="U1636" t="s">
        <v>4063</v>
      </c>
      <c r="V1636" t="s">
        <v>4575</v>
      </c>
      <c r="W1636" t="s">
        <v>4043</v>
      </c>
      <c r="X1636" t="s">
        <v>7087</v>
      </c>
      <c r="Y1636" t="s">
        <v>7088</v>
      </c>
      <c r="Z1636" t="s">
        <v>3272</v>
      </c>
      <c r="AA1636" t="s">
        <v>4348</v>
      </c>
      <c r="AB1636" t="s">
        <v>4322</v>
      </c>
      <c r="AC1636" t="s">
        <v>4017</v>
      </c>
      <c r="AD1636" t="s">
        <v>4018</v>
      </c>
      <c r="AE1636" t="s">
        <v>4127</v>
      </c>
      <c r="AF1636" t="s">
        <v>3282</v>
      </c>
      <c r="AG1636" t="s">
        <v>3258</v>
      </c>
      <c r="AH1636" t="s">
        <v>797</v>
      </c>
      <c r="AI1636" t="s">
        <v>3048</v>
      </c>
      <c r="AJ1636" t="s">
        <v>3273</v>
      </c>
      <c r="AK1636" t="s">
        <v>3285</v>
      </c>
      <c r="AL1636" t="s">
        <v>3275</v>
      </c>
      <c r="AM1636" t="s">
        <v>3081</v>
      </c>
      <c r="AN1636" t="s">
        <v>3063</v>
      </c>
    </row>
    <row r="1637" spans="1:40" x14ac:dyDescent="0.25">
      <c r="A1637">
        <v>1107041718</v>
      </c>
      <c r="B1637">
        <v>17607</v>
      </c>
      <c r="C1637" t="s">
        <v>8019</v>
      </c>
      <c r="D1637" t="s">
        <v>3298</v>
      </c>
      <c r="E1637" s="8">
        <v>44965</v>
      </c>
      <c r="F1637" t="s">
        <v>3298</v>
      </c>
      <c r="G1637" t="s">
        <v>4024</v>
      </c>
      <c r="H1637" s="8">
        <v>46064</v>
      </c>
      <c r="I1637" s="8">
        <v>46244</v>
      </c>
      <c r="J1637" t="s">
        <v>3041</v>
      </c>
      <c r="K1637" s="8">
        <v>219512</v>
      </c>
      <c r="M1637">
        <v>220</v>
      </c>
      <c r="N1637">
        <v>100</v>
      </c>
      <c r="O1637" t="s">
        <v>4067</v>
      </c>
      <c r="P1637" t="s">
        <v>4055</v>
      </c>
      <c r="Q1637" t="s">
        <v>4027</v>
      </c>
      <c r="R1637" t="s">
        <v>8020</v>
      </c>
      <c r="S1637" t="s">
        <v>6396</v>
      </c>
      <c r="T1637" t="s">
        <v>3085</v>
      </c>
      <c r="U1637" t="s">
        <v>4114</v>
      </c>
      <c r="V1637" t="s">
        <v>4011</v>
      </c>
      <c r="W1637" t="s">
        <v>4190</v>
      </c>
      <c r="X1637" t="s">
        <v>3303</v>
      </c>
      <c r="Y1637" t="s">
        <v>4115</v>
      </c>
      <c r="Z1637" t="s">
        <v>4506</v>
      </c>
      <c r="AA1637" t="s">
        <v>4507</v>
      </c>
      <c r="AB1637" t="s">
        <v>4118</v>
      </c>
      <c r="AC1637" t="s">
        <v>4017</v>
      </c>
      <c r="AD1637" t="s">
        <v>4018</v>
      </c>
      <c r="AE1637" t="s">
        <v>3060</v>
      </c>
      <c r="AF1637" t="s">
        <v>3304</v>
      </c>
      <c r="AG1637" t="s">
        <v>3298</v>
      </c>
      <c r="AH1637" t="s">
        <v>815</v>
      </c>
      <c r="AI1637" t="s">
        <v>3074</v>
      </c>
      <c r="AJ1637" t="s">
        <v>4508</v>
      </c>
      <c r="AK1637" t="s">
        <v>3274</v>
      </c>
      <c r="AL1637" t="s">
        <v>3275</v>
      </c>
      <c r="AM1637" t="s">
        <v>3028</v>
      </c>
      <c r="AN1637" t="s">
        <v>3307</v>
      </c>
    </row>
    <row r="1638" spans="1:40" x14ac:dyDescent="0.25">
      <c r="A1638">
        <v>1114836771</v>
      </c>
      <c r="B1638">
        <v>17660</v>
      </c>
      <c r="C1638" t="s">
        <v>8017</v>
      </c>
      <c r="D1638" t="s">
        <v>5966</v>
      </c>
      <c r="E1638" s="8">
        <v>42201</v>
      </c>
      <c r="F1638" t="s">
        <v>3449</v>
      </c>
      <c r="G1638" t="s">
        <v>4024</v>
      </c>
      <c r="H1638" s="8">
        <v>46064</v>
      </c>
      <c r="I1638" s="8">
        <v>46244</v>
      </c>
      <c r="J1638" t="s">
        <v>3041</v>
      </c>
      <c r="K1638" s="8">
        <v>219512</v>
      </c>
      <c r="M1638">
        <v>220</v>
      </c>
      <c r="N1638">
        <v>100</v>
      </c>
      <c r="O1638" t="s">
        <v>4067</v>
      </c>
      <c r="P1638" t="s">
        <v>4086</v>
      </c>
      <c r="Q1638" t="s">
        <v>4007</v>
      </c>
      <c r="R1638" t="s">
        <v>8018</v>
      </c>
      <c r="S1638" t="s">
        <v>4029</v>
      </c>
      <c r="T1638" t="s">
        <v>3063</v>
      </c>
      <c r="U1638" t="s">
        <v>4114</v>
      </c>
      <c r="V1638" t="s">
        <v>4042</v>
      </c>
      <c r="W1638" t="s">
        <v>4190</v>
      </c>
      <c r="X1638" t="s">
        <v>4524</v>
      </c>
      <c r="Y1638" t="s">
        <v>4525</v>
      </c>
      <c r="Z1638" t="s">
        <v>2796</v>
      </c>
      <c r="AA1638" t="s">
        <v>4251</v>
      </c>
      <c r="AB1638" t="s">
        <v>4118</v>
      </c>
      <c r="AC1638" t="s">
        <v>4036</v>
      </c>
      <c r="AD1638" t="s">
        <v>4018</v>
      </c>
      <c r="AE1638" t="s">
        <v>3060</v>
      </c>
      <c r="AF1638" t="s">
        <v>3304</v>
      </c>
      <c r="AG1638" t="s">
        <v>3449</v>
      </c>
      <c r="AH1638" t="s">
        <v>815</v>
      </c>
      <c r="AI1638" t="s">
        <v>3074</v>
      </c>
      <c r="AJ1638" t="s">
        <v>3073</v>
      </c>
      <c r="AK1638" t="s">
        <v>3274</v>
      </c>
      <c r="AL1638" t="s">
        <v>3275</v>
      </c>
      <c r="AM1638" t="s">
        <v>3028</v>
      </c>
      <c r="AN1638" t="s">
        <v>3063</v>
      </c>
    </row>
    <row r="1639" spans="1:40" x14ac:dyDescent="0.25">
      <c r="A1639">
        <v>1193224497</v>
      </c>
      <c r="B1639">
        <v>17667</v>
      </c>
      <c r="C1639" t="s">
        <v>8014</v>
      </c>
      <c r="D1639" t="s">
        <v>8015</v>
      </c>
      <c r="E1639" s="8">
        <v>42843</v>
      </c>
      <c r="F1639" t="s">
        <v>3265</v>
      </c>
      <c r="G1639" t="s">
        <v>4024</v>
      </c>
      <c r="H1639" s="8">
        <v>46064</v>
      </c>
      <c r="I1639" s="8">
        <v>219512</v>
      </c>
      <c r="J1639" t="s">
        <v>3041</v>
      </c>
      <c r="K1639" s="8">
        <v>219512</v>
      </c>
      <c r="M1639">
        <v>220</v>
      </c>
      <c r="N1639">
        <v>100</v>
      </c>
      <c r="O1639" t="s">
        <v>4067</v>
      </c>
      <c r="P1639" t="s">
        <v>4086</v>
      </c>
      <c r="Q1639" t="s">
        <v>4027</v>
      </c>
      <c r="R1639" t="s">
        <v>8016</v>
      </c>
      <c r="S1639" t="s">
        <v>4109</v>
      </c>
      <c r="T1639" t="s">
        <v>3059</v>
      </c>
      <c r="U1639" t="s">
        <v>4049</v>
      </c>
      <c r="V1639" t="s">
        <v>4356</v>
      </c>
      <c r="W1639" t="s">
        <v>4043</v>
      </c>
      <c r="X1639" t="s">
        <v>3270</v>
      </c>
      <c r="Y1639" t="s">
        <v>4238</v>
      </c>
      <c r="Z1639" t="s">
        <v>3283</v>
      </c>
      <c r="AA1639" t="s">
        <v>4357</v>
      </c>
      <c r="AB1639" t="s">
        <v>4303</v>
      </c>
      <c r="AC1639" t="s">
        <v>4036</v>
      </c>
      <c r="AD1639" t="s">
        <v>4018</v>
      </c>
      <c r="AE1639" t="s">
        <v>3060</v>
      </c>
      <c r="AF1639" t="s">
        <v>3271</v>
      </c>
      <c r="AG1639" t="s">
        <v>3265</v>
      </c>
      <c r="AH1639" t="s">
        <v>1220</v>
      </c>
      <c r="AI1639" t="s">
        <v>3074</v>
      </c>
      <c r="AJ1639" t="s">
        <v>3284</v>
      </c>
      <c r="AK1639" t="s">
        <v>3274</v>
      </c>
      <c r="AL1639" t="s">
        <v>3275</v>
      </c>
      <c r="AM1639" t="s">
        <v>3028</v>
      </c>
      <c r="AN1639" t="s">
        <v>3063</v>
      </c>
    </row>
    <row r="1640" spans="1:40" x14ac:dyDescent="0.25">
      <c r="A1640">
        <v>1019984029</v>
      </c>
      <c r="B1640">
        <v>17678</v>
      </c>
      <c r="C1640" t="s">
        <v>8012</v>
      </c>
      <c r="D1640" t="s">
        <v>4004</v>
      </c>
      <c r="E1640" s="8">
        <v>44881</v>
      </c>
      <c r="F1640" t="s">
        <v>4004</v>
      </c>
      <c r="G1640" t="s">
        <v>4024</v>
      </c>
      <c r="H1640" s="8">
        <v>46064</v>
      </c>
      <c r="I1640" s="8">
        <v>46427</v>
      </c>
      <c r="J1640" t="s">
        <v>3041</v>
      </c>
      <c r="K1640" s="8">
        <v>219512</v>
      </c>
      <c r="M1640">
        <v>220</v>
      </c>
      <c r="N1640">
        <v>75</v>
      </c>
      <c r="O1640" t="s">
        <v>4067</v>
      </c>
      <c r="P1640" t="s">
        <v>4026</v>
      </c>
      <c r="Q1640" t="s">
        <v>4027</v>
      </c>
      <c r="R1640" t="s">
        <v>8013</v>
      </c>
      <c r="S1640" t="s">
        <v>5907</v>
      </c>
      <c r="T1640" t="s">
        <v>5908</v>
      </c>
      <c r="U1640" t="s">
        <v>4063</v>
      </c>
      <c r="V1640" t="s">
        <v>4011</v>
      </c>
      <c r="W1640" t="s">
        <v>7160</v>
      </c>
      <c r="X1640" t="s">
        <v>7161</v>
      </c>
      <c r="Y1640" t="s">
        <v>7162</v>
      </c>
      <c r="Z1640" t="s">
        <v>3293</v>
      </c>
      <c r="AA1640" t="s">
        <v>4082</v>
      </c>
      <c r="AB1640" t="s">
        <v>4083</v>
      </c>
      <c r="AC1640" t="s">
        <v>5910</v>
      </c>
      <c r="AD1640" t="s">
        <v>4018</v>
      </c>
      <c r="AE1640" t="s">
        <v>7163</v>
      </c>
      <c r="AF1640" t="s">
        <v>3093</v>
      </c>
      <c r="AG1640" t="s">
        <v>3292</v>
      </c>
      <c r="AH1640" t="s">
        <v>3294</v>
      </c>
      <c r="AI1640" t="s">
        <v>3295</v>
      </c>
      <c r="AJ1640" t="s">
        <v>3296</v>
      </c>
      <c r="AK1640" t="s">
        <v>7164</v>
      </c>
      <c r="AL1640" t="s">
        <v>3275</v>
      </c>
      <c r="AM1640" t="s">
        <v>7164</v>
      </c>
      <c r="AN1640" t="s">
        <v>5912</v>
      </c>
    </row>
    <row r="1641" spans="1:40" x14ac:dyDescent="0.25">
      <c r="A1641">
        <v>1118300369</v>
      </c>
      <c r="B1641">
        <v>17610</v>
      </c>
      <c r="C1641" t="s">
        <v>8023</v>
      </c>
      <c r="D1641" t="s">
        <v>4503</v>
      </c>
      <c r="E1641" s="8">
        <v>40675</v>
      </c>
      <c r="F1641" t="s">
        <v>3298</v>
      </c>
      <c r="G1641" t="s">
        <v>4024</v>
      </c>
      <c r="H1641" s="8">
        <v>46065</v>
      </c>
      <c r="I1641" s="8">
        <v>46245</v>
      </c>
      <c r="J1641" t="s">
        <v>3041</v>
      </c>
      <c r="K1641" s="8">
        <v>219512</v>
      </c>
      <c r="M1641">
        <v>220</v>
      </c>
      <c r="N1641">
        <v>100</v>
      </c>
      <c r="O1641" t="s">
        <v>4067</v>
      </c>
      <c r="P1641" t="s">
        <v>4006</v>
      </c>
      <c r="Q1641" t="s">
        <v>4007</v>
      </c>
      <c r="R1641" t="s">
        <v>8024</v>
      </c>
      <c r="S1641" t="s">
        <v>3302</v>
      </c>
      <c r="T1641" t="s">
        <v>3085</v>
      </c>
      <c r="U1641" t="s">
        <v>4114</v>
      </c>
      <c r="V1641" t="s">
        <v>4011</v>
      </c>
      <c r="W1641" t="s">
        <v>4190</v>
      </c>
      <c r="X1641" t="s">
        <v>3303</v>
      </c>
      <c r="Y1641" t="s">
        <v>4115</v>
      </c>
      <c r="Z1641" t="s">
        <v>4506</v>
      </c>
      <c r="AA1641" t="s">
        <v>4507</v>
      </c>
      <c r="AB1641" t="s">
        <v>4118</v>
      </c>
      <c r="AC1641" t="s">
        <v>4036</v>
      </c>
      <c r="AD1641" t="s">
        <v>4018</v>
      </c>
      <c r="AE1641" t="s">
        <v>3060</v>
      </c>
      <c r="AF1641" t="s">
        <v>3304</v>
      </c>
      <c r="AG1641" t="s">
        <v>3298</v>
      </c>
      <c r="AH1641" t="s">
        <v>815</v>
      </c>
      <c r="AI1641" t="s">
        <v>3074</v>
      </c>
      <c r="AJ1641" t="s">
        <v>4508</v>
      </c>
      <c r="AK1641" t="s">
        <v>3274</v>
      </c>
      <c r="AL1641" t="s">
        <v>3275</v>
      </c>
      <c r="AM1641" t="s">
        <v>3028</v>
      </c>
      <c r="AN1641" t="s">
        <v>3307</v>
      </c>
    </row>
    <row r="1642" spans="1:40" x14ac:dyDescent="0.25">
      <c r="A1642">
        <v>1005707073</v>
      </c>
      <c r="B1642">
        <v>17616</v>
      </c>
      <c r="C1642" t="s">
        <v>8021</v>
      </c>
      <c r="D1642" t="s">
        <v>3298</v>
      </c>
      <c r="E1642" s="8">
        <v>44200</v>
      </c>
      <c r="F1642" t="s">
        <v>3298</v>
      </c>
      <c r="G1642" t="s">
        <v>4024</v>
      </c>
      <c r="H1642" s="8">
        <v>46065</v>
      </c>
      <c r="I1642" s="8">
        <v>46245</v>
      </c>
      <c r="J1642" t="s">
        <v>3041</v>
      </c>
      <c r="K1642" s="8">
        <v>219512</v>
      </c>
      <c r="M1642">
        <v>220</v>
      </c>
      <c r="N1642">
        <v>100</v>
      </c>
      <c r="O1642" t="s">
        <v>4067</v>
      </c>
      <c r="P1642" t="s">
        <v>4445</v>
      </c>
      <c r="Q1642" t="s">
        <v>4027</v>
      </c>
      <c r="R1642" t="s">
        <v>8022</v>
      </c>
      <c r="S1642" t="s">
        <v>4140</v>
      </c>
      <c r="T1642" t="s">
        <v>3063</v>
      </c>
      <c r="U1642" t="s">
        <v>4114</v>
      </c>
      <c r="V1642" t="s">
        <v>4042</v>
      </c>
      <c r="W1642" t="s">
        <v>4190</v>
      </c>
      <c r="X1642" t="s">
        <v>3303</v>
      </c>
      <c r="Y1642" t="s">
        <v>4115</v>
      </c>
      <c r="Z1642" t="s">
        <v>3305</v>
      </c>
      <c r="AA1642" t="s">
        <v>4096</v>
      </c>
      <c r="AB1642" t="s">
        <v>4118</v>
      </c>
      <c r="AC1642" t="s">
        <v>4036</v>
      </c>
      <c r="AD1642" t="s">
        <v>4018</v>
      </c>
      <c r="AE1642" t="s">
        <v>3060</v>
      </c>
      <c r="AF1642" t="s">
        <v>3304</v>
      </c>
      <c r="AG1642" t="s">
        <v>3298</v>
      </c>
      <c r="AH1642" t="s">
        <v>815</v>
      </c>
      <c r="AI1642" t="s">
        <v>3074</v>
      </c>
      <c r="AJ1642" t="s">
        <v>3306</v>
      </c>
      <c r="AK1642" t="s">
        <v>3274</v>
      </c>
      <c r="AL1642" t="s">
        <v>3275</v>
      </c>
      <c r="AM1642" t="s">
        <v>3028</v>
      </c>
      <c r="AN1642" t="s">
        <v>3063</v>
      </c>
    </row>
    <row r="1643" spans="1:40" x14ac:dyDescent="0.25">
      <c r="A1643">
        <v>1003101364</v>
      </c>
      <c r="B1643">
        <v>17656</v>
      </c>
      <c r="C1643" t="s">
        <v>8025</v>
      </c>
      <c r="D1643" t="s">
        <v>7239</v>
      </c>
      <c r="E1643" s="8">
        <v>42466</v>
      </c>
      <c r="F1643" t="s">
        <v>3309</v>
      </c>
      <c r="G1643" t="s">
        <v>4024</v>
      </c>
      <c r="H1643" s="8">
        <v>46065</v>
      </c>
      <c r="I1643" s="8">
        <v>46245</v>
      </c>
      <c r="J1643" t="s">
        <v>3041</v>
      </c>
      <c r="K1643" s="8">
        <v>219512</v>
      </c>
      <c r="M1643">
        <v>220</v>
      </c>
      <c r="N1643">
        <v>100</v>
      </c>
      <c r="O1643" t="s">
        <v>4067</v>
      </c>
      <c r="P1643" t="s">
        <v>4086</v>
      </c>
      <c r="Q1643" t="s">
        <v>4046</v>
      </c>
      <c r="R1643" t="s">
        <v>8026</v>
      </c>
      <c r="S1643" t="s">
        <v>4170</v>
      </c>
      <c r="T1643" t="s">
        <v>3063</v>
      </c>
      <c r="U1643" t="s">
        <v>4438</v>
      </c>
      <c r="V1643" t="s">
        <v>4042</v>
      </c>
      <c r="W1643" t="s">
        <v>4190</v>
      </c>
      <c r="X1643" t="s">
        <v>3574</v>
      </c>
      <c r="Y1643" t="s">
        <v>4258</v>
      </c>
      <c r="Z1643" t="s">
        <v>4506</v>
      </c>
      <c r="AA1643" t="s">
        <v>4507</v>
      </c>
      <c r="AB1643" t="s">
        <v>4097</v>
      </c>
      <c r="AC1643" t="s">
        <v>4036</v>
      </c>
      <c r="AD1643" t="s">
        <v>4018</v>
      </c>
      <c r="AE1643" t="s">
        <v>3060</v>
      </c>
      <c r="AF1643" t="s">
        <v>3575</v>
      </c>
      <c r="AG1643" t="s">
        <v>3309</v>
      </c>
      <c r="AH1643" t="s">
        <v>815</v>
      </c>
      <c r="AI1643" t="s">
        <v>3074</v>
      </c>
      <c r="AJ1643" t="s">
        <v>4508</v>
      </c>
      <c r="AK1643" t="s">
        <v>3274</v>
      </c>
      <c r="AL1643" t="s">
        <v>3275</v>
      </c>
      <c r="AM1643" t="s">
        <v>3028</v>
      </c>
      <c r="AN1643" t="s">
        <v>3063</v>
      </c>
    </row>
    <row r="1644" spans="1:40" x14ac:dyDescent="0.25">
      <c r="A1644">
        <v>1098674554</v>
      </c>
      <c r="B1644">
        <v>17688</v>
      </c>
      <c r="C1644" t="s">
        <v>8027</v>
      </c>
      <c r="D1644" t="s">
        <v>5166</v>
      </c>
      <c r="E1644" s="8">
        <v>39325</v>
      </c>
      <c r="F1644" t="s">
        <v>7569</v>
      </c>
      <c r="G1644" t="s">
        <v>4005</v>
      </c>
      <c r="H1644" s="8">
        <v>46065</v>
      </c>
      <c r="I1644" s="8">
        <v>46245</v>
      </c>
      <c r="J1644" t="s">
        <v>3041</v>
      </c>
      <c r="K1644" s="8">
        <v>219512</v>
      </c>
      <c r="M1644">
        <v>220</v>
      </c>
      <c r="N1644">
        <v>100</v>
      </c>
      <c r="O1644" t="s">
        <v>4067</v>
      </c>
      <c r="P1644" t="s">
        <v>4086</v>
      </c>
      <c r="Q1644" t="s">
        <v>4027</v>
      </c>
      <c r="R1644" t="s">
        <v>8028</v>
      </c>
      <c r="S1644" t="s">
        <v>4214</v>
      </c>
      <c r="T1644" t="s">
        <v>4196</v>
      </c>
      <c r="U1644" t="s">
        <v>4218</v>
      </c>
      <c r="V1644" t="s">
        <v>4011</v>
      </c>
      <c r="W1644" t="s">
        <v>4190</v>
      </c>
      <c r="X1644" t="s">
        <v>4050</v>
      </c>
      <c r="Y1644" t="s">
        <v>4051</v>
      </c>
      <c r="Z1644" t="s">
        <v>4014</v>
      </c>
      <c r="AA1644" t="s">
        <v>4015</v>
      </c>
      <c r="AB1644" t="s">
        <v>4016</v>
      </c>
      <c r="AC1644" t="s">
        <v>4017</v>
      </c>
      <c r="AD1644" t="s">
        <v>4018</v>
      </c>
      <c r="AE1644" t="s">
        <v>4052</v>
      </c>
      <c r="AF1644" t="s">
        <v>3093</v>
      </c>
      <c r="AG1644" t="s">
        <v>3292</v>
      </c>
      <c r="AH1644" t="s">
        <v>4020</v>
      </c>
      <c r="AI1644" t="s">
        <v>3295</v>
      </c>
      <c r="AJ1644" t="s">
        <v>3296</v>
      </c>
      <c r="AK1644" t="s">
        <v>4053</v>
      </c>
      <c r="AL1644" t="s">
        <v>4021</v>
      </c>
      <c r="AM1644" t="s">
        <v>4053</v>
      </c>
      <c r="AN1644" t="s">
        <v>3055</v>
      </c>
    </row>
    <row r="1645" spans="1:40" x14ac:dyDescent="0.25">
      <c r="A1645">
        <v>1075321910</v>
      </c>
      <c r="B1645">
        <v>17683</v>
      </c>
      <c r="C1645" t="s">
        <v>8031</v>
      </c>
      <c r="D1645" t="s">
        <v>4746</v>
      </c>
      <c r="E1645" s="8">
        <v>43062</v>
      </c>
      <c r="F1645" t="s">
        <v>3309</v>
      </c>
      <c r="G1645" t="s">
        <v>4024</v>
      </c>
      <c r="H1645" s="8">
        <v>46066</v>
      </c>
      <c r="I1645" s="8">
        <v>46246</v>
      </c>
      <c r="J1645" t="s">
        <v>3041</v>
      </c>
      <c r="K1645" s="8">
        <v>219512</v>
      </c>
      <c r="M1645">
        <v>220</v>
      </c>
      <c r="N1645">
        <v>100</v>
      </c>
      <c r="O1645" t="s">
        <v>4067</v>
      </c>
      <c r="P1645" t="s">
        <v>4055</v>
      </c>
      <c r="Q1645" t="s">
        <v>4027</v>
      </c>
      <c r="R1645" t="s">
        <v>8032</v>
      </c>
      <c r="S1645" t="s">
        <v>4029</v>
      </c>
      <c r="T1645" t="s">
        <v>3063</v>
      </c>
      <c r="U1645" t="s">
        <v>4438</v>
      </c>
      <c r="V1645" t="s">
        <v>4042</v>
      </c>
      <c r="W1645" t="s">
        <v>4190</v>
      </c>
      <c r="X1645" t="s">
        <v>3574</v>
      </c>
      <c r="Y1645" t="s">
        <v>4258</v>
      </c>
      <c r="Z1645" t="s">
        <v>4506</v>
      </c>
      <c r="AA1645" t="s">
        <v>4507</v>
      </c>
      <c r="AB1645" t="s">
        <v>4097</v>
      </c>
      <c r="AC1645" t="s">
        <v>4036</v>
      </c>
      <c r="AD1645" t="s">
        <v>4018</v>
      </c>
      <c r="AE1645" t="s">
        <v>3060</v>
      </c>
      <c r="AF1645" t="s">
        <v>3575</v>
      </c>
      <c r="AG1645" t="s">
        <v>3309</v>
      </c>
      <c r="AH1645" t="s">
        <v>815</v>
      </c>
      <c r="AI1645" t="s">
        <v>3074</v>
      </c>
      <c r="AJ1645" t="s">
        <v>4508</v>
      </c>
      <c r="AK1645" t="s">
        <v>3274</v>
      </c>
      <c r="AL1645" t="s">
        <v>3275</v>
      </c>
      <c r="AM1645" t="s">
        <v>3028</v>
      </c>
      <c r="AN1645" t="s">
        <v>3063</v>
      </c>
    </row>
    <row r="1646" spans="1:40" x14ac:dyDescent="0.25">
      <c r="A1646">
        <v>1110598021</v>
      </c>
      <c r="B1646">
        <v>17690</v>
      </c>
      <c r="C1646" t="s">
        <v>8029</v>
      </c>
      <c r="D1646" t="s">
        <v>3309</v>
      </c>
      <c r="E1646" s="8">
        <v>42867</v>
      </c>
      <c r="F1646" t="s">
        <v>3309</v>
      </c>
      <c r="G1646" t="s">
        <v>4024</v>
      </c>
      <c r="H1646" s="8">
        <v>46066</v>
      </c>
      <c r="I1646" s="8">
        <v>46246</v>
      </c>
      <c r="J1646" t="s">
        <v>3041</v>
      </c>
      <c r="K1646" s="8">
        <v>219512</v>
      </c>
      <c r="M1646">
        <v>220</v>
      </c>
      <c r="N1646">
        <v>100</v>
      </c>
      <c r="O1646" t="s">
        <v>4067</v>
      </c>
      <c r="P1646" t="s">
        <v>4006</v>
      </c>
      <c r="Q1646" t="s">
        <v>4027</v>
      </c>
      <c r="R1646" t="s">
        <v>8030</v>
      </c>
      <c r="S1646" t="s">
        <v>4130</v>
      </c>
      <c r="T1646" t="s">
        <v>3063</v>
      </c>
      <c r="U1646" t="s">
        <v>4438</v>
      </c>
      <c r="V1646" t="s">
        <v>4042</v>
      </c>
      <c r="W1646" t="s">
        <v>4190</v>
      </c>
      <c r="X1646" t="s">
        <v>3574</v>
      </c>
      <c r="Y1646" t="s">
        <v>4258</v>
      </c>
      <c r="Z1646" t="s">
        <v>4506</v>
      </c>
      <c r="AA1646" t="s">
        <v>4507</v>
      </c>
      <c r="AB1646" t="s">
        <v>4097</v>
      </c>
      <c r="AC1646" t="s">
        <v>4036</v>
      </c>
      <c r="AD1646" t="s">
        <v>4018</v>
      </c>
      <c r="AE1646" t="s">
        <v>3060</v>
      </c>
      <c r="AF1646" t="s">
        <v>3575</v>
      </c>
      <c r="AG1646" t="s">
        <v>3309</v>
      </c>
      <c r="AH1646" t="s">
        <v>815</v>
      </c>
      <c r="AI1646" t="s">
        <v>3074</v>
      </c>
      <c r="AJ1646" t="s">
        <v>4508</v>
      </c>
      <c r="AK1646" t="s">
        <v>3274</v>
      </c>
      <c r="AL1646" t="s">
        <v>3275</v>
      </c>
      <c r="AM1646" t="s">
        <v>3028</v>
      </c>
      <c r="AN1646" t="s">
        <v>3063</v>
      </c>
    </row>
    <row r="1647" spans="1:40" x14ac:dyDescent="0.25">
      <c r="A1647">
        <v>1031804609</v>
      </c>
      <c r="B1647">
        <v>17686</v>
      </c>
      <c r="C1647" t="s">
        <v>8033</v>
      </c>
      <c r="D1647" t="s">
        <v>4004</v>
      </c>
      <c r="E1647" s="8">
        <v>45167</v>
      </c>
      <c r="F1647" t="s">
        <v>4004</v>
      </c>
      <c r="G1647" t="s">
        <v>4024</v>
      </c>
      <c r="H1647" s="8">
        <v>46069</v>
      </c>
      <c r="I1647" s="8">
        <v>219512</v>
      </c>
      <c r="J1647" t="s">
        <v>3041</v>
      </c>
      <c r="K1647" s="8">
        <v>219512</v>
      </c>
      <c r="M1647">
        <v>220</v>
      </c>
      <c r="N1647">
        <v>100</v>
      </c>
      <c r="O1647" t="s">
        <v>4067</v>
      </c>
      <c r="P1647" t="s">
        <v>4177</v>
      </c>
      <c r="Q1647" t="s">
        <v>4027</v>
      </c>
      <c r="R1647" t="s">
        <v>8034</v>
      </c>
      <c r="S1647" t="s">
        <v>4140</v>
      </c>
      <c r="T1647" t="s">
        <v>3063</v>
      </c>
      <c r="U1647" t="s">
        <v>4063</v>
      </c>
      <c r="V1647" t="s">
        <v>4042</v>
      </c>
      <c r="W1647" t="s">
        <v>4043</v>
      </c>
      <c r="X1647" t="s">
        <v>4032</v>
      </c>
      <c r="Y1647" t="s">
        <v>4033</v>
      </c>
      <c r="Z1647" t="s">
        <v>3958</v>
      </c>
      <c r="AA1647" t="s">
        <v>4034</v>
      </c>
      <c r="AB1647" t="s">
        <v>4044</v>
      </c>
      <c r="AC1647" t="s">
        <v>4036</v>
      </c>
      <c r="AD1647" t="s">
        <v>5659</v>
      </c>
      <c r="AE1647" t="s">
        <v>3060</v>
      </c>
      <c r="AF1647" t="s">
        <v>3282</v>
      </c>
      <c r="AG1647" t="s">
        <v>3258</v>
      </c>
      <c r="AH1647" t="s">
        <v>2500</v>
      </c>
      <c r="AI1647" t="s">
        <v>3074</v>
      </c>
      <c r="AJ1647" t="s">
        <v>3959</v>
      </c>
      <c r="AK1647" t="s">
        <v>3274</v>
      </c>
      <c r="AL1647" t="s">
        <v>3275</v>
      </c>
      <c r="AM1647" t="s">
        <v>3028</v>
      </c>
      <c r="AN1647" t="s">
        <v>3063</v>
      </c>
    </row>
    <row r="1648" spans="1:40" x14ac:dyDescent="0.25">
      <c r="A1648">
        <v>1016106838</v>
      </c>
      <c r="B1648">
        <v>17691</v>
      </c>
      <c r="C1648" t="s">
        <v>8035</v>
      </c>
      <c r="D1648" t="s">
        <v>4004</v>
      </c>
      <c r="E1648" s="8">
        <v>42716</v>
      </c>
      <c r="F1648" t="s">
        <v>4004</v>
      </c>
      <c r="G1648" t="s">
        <v>4024</v>
      </c>
      <c r="H1648" s="8">
        <v>46069</v>
      </c>
      <c r="I1648" s="8">
        <v>219512</v>
      </c>
      <c r="J1648" t="s">
        <v>3041</v>
      </c>
      <c r="K1648" s="8">
        <v>219512</v>
      </c>
      <c r="M1648">
        <v>220</v>
      </c>
      <c r="N1648">
        <v>100</v>
      </c>
      <c r="O1648" t="s">
        <v>4067</v>
      </c>
      <c r="P1648" t="s">
        <v>4039</v>
      </c>
      <c r="Q1648" t="s">
        <v>4027</v>
      </c>
      <c r="R1648" t="s">
        <v>8036</v>
      </c>
      <c r="S1648" t="s">
        <v>3302</v>
      </c>
      <c r="T1648" t="s">
        <v>3085</v>
      </c>
      <c r="U1648" t="s">
        <v>4063</v>
      </c>
      <c r="V1648" t="s">
        <v>4011</v>
      </c>
      <c r="W1648" t="s">
        <v>4043</v>
      </c>
      <c r="X1648" t="s">
        <v>4032</v>
      </c>
      <c r="Y1648" t="s">
        <v>4033</v>
      </c>
      <c r="Z1648" t="s">
        <v>3958</v>
      </c>
      <c r="AA1648" t="s">
        <v>4034</v>
      </c>
      <c r="AB1648" t="s">
        <v>4044</v>
      </c>
      <c r="AC1648" t="s">
        <v>4036</v>
      </c>
      <c r="AD1648" t="s">
        <v>4018</v>
      </c>
      <c r="AE1648" t="s">
        <v>3060</v>
      </c>
      <c r="AF1648" t="s">
        <v>3282</v>
      </c>
      <c r="AG1648" t="s">
        <v>3258</v>
      </c>
      <c r="AH1648" t="s">
        <v>2500</v>
      </c>
      <c r="AI1648" t="s">
        <v>3074</v>
      </c>
      <c r="AJ1648" t="s">
        <v>3959</v>
      </c>
      <c r="AK1648" t="s">
        <v>3274</v>
      </c>
      <c r="AL1648" t="s">
        <v>3275</v>
      </c>
      <c r="AM1648" t="s">
        <v>3028</v>
      </c>
      <c r="AN1648" t="s">
        <v>3307</v>
      </c>
    </row>
    <row r="1649" spans="1:40" x14ac:dyDescent="0.25">
      <c r="A1649">
        <v>1002694752</v>
      </c>
      <c r="B1649">
        <v>17694</v>
      </c>
      <c r="C1649" t="s">
        <v>8037</v>
      </c>
      <c r="D1649" t="s">
        <v>8038</v>
      </c>
      <c r="E1649" s="8">
        <v>44095</v>
      </c>
      <c r="F1649" t="s">
        <v>4004</v>
      </c>
      <c r="G1649" t="s">
        <v>4024</v>
      </c>
      <c r="H1649" s="8">
        <v>46070</v>
      </c>
      <c r="I1649" s="8">
        <v>219512</v>
      </c>
      <c r="J1649" t="s">
        <v>3041</v>
      </c>
      <c r="K1649" s="8">
        <v>219512</v>
      </c>
      <c r="M1649">
        <v>220</v>
      </c>
      <c r="N1649">
        <v>100</v>
      </c>
      <c r="O1649" t="s">
        <v>4067</v>
      </c>
      <c r="P1649" t="s">
        <v>4006</v>
      </c>
      <c r="Q1649" t="s">
        <v>4027</v>
      </c>
      <c r="R1649" t="s">
        <v>8039</v>
      </c>
      <c r="S1649" t="s">
        <v>4140</v>
      </c>
      <c r="T1649" t="s">
        <v>3063</v>
      </c>
      <c r="U1649" t="s">
        <v>4063</v>
      </c>
      <c r="V1649" t="s">
        <v>4042</v>
      </c>
      <c r="W1649" t="s">
        <v>4043</v>
      </c>
      <c r="X1649" t="s">
        <v>4032</v>
      </c>
      <c r="Y1649" t="s">
        <v>4033</v>
      </c>
      <c r="Z1649" t="s">
        <v>4057</v>
      </c>
      <c r="AA1649" t="s">
        <v>4058</v>
      </c>
      <c r="AB1649" t="s">
        <v>4059</v>
      </c>
      <c r="AC1649" t="s">
        <v>4036</v>
      </c>
      <c r="AD1649" t="s">
        <v>4018</v>
      </c>
      <c r="AE1649" t="s">
        <v>3060</v>
      </c>
      <c r="AF1649" t="s">
        <v>3282</v>
      </c>
      <c r="AG1649" t="s">
        <v>3258</v>
      </c>
      <c r="AH1649" t="s">
        <v>4060</v>
      </c>
      <c r="AI1649" t="s">
        <v>3074</v>
      </c>
      <c r="AJ1649" t="s">
        <v>3306</v>
      </c>
      <c r="AK1649" t="s">
        <v>3274</v>
      </c>
      <c r="AL1649" t="s">
        <v>3275</v>
      </c>
      <c r="AM1649" t="s">
        <v>3028</v>
      </c>
      <c r="AN1649" t="s">
        <v>3063</v>
      </c>
    </row>
    <row r="1650" spans="1:40" x14ac:dyDescent="0.25">
      <c r="A1650">
        <v>1023941969</v>
      </c>
      <c r="B1650">
        <v>17696</v>
      </c>
      <c r="C1650" t="s">
        <v>8056</v>
      </c>
      <c r="D1650" t="s">
        <v>4004</v>
      </c>
      <c r="E1650" s="8">
        <v>41400</v>
      </c>
      <c r="F1650" t="s">
        <v>4004</v>
      </c>
      <c r="G1650" t="s">
        <v>4024</v>
      </c>
      <c r="H1650" s="8">
        <v>46070</v>
      </c>
      <c r="I1650" s="8">
        <v>219512</v>
      </c>
      <c r="J1650" t="s">
        <v>3041</v>
      </c>
      <c r="K1650" s="8">
        <v>219512</v>
      </c>
      <c r="M1650">
        <v>220</v>
      </c>
      <c r="N1650">
        <v>100</v>
      </c>
      <c r="O1650" t="s">
        <v>4067</v>
      </c>
      <c r="P1650" t="s">
        <v>4055</v>
      </c>
      <c r="Q1650" t="s">
        <v>4027</v>
      </c>
      <c r="R1650" t="s">
        <v>8057</v>
      </c>
      <c r="S1650" t="s">
        <v>4140</v>
      </c>
      <c r="T1650" t="s">
        <v>3063</v>
      </c>
      <c r="U1650" t="s">
        <v>4063</v>
      </c>
      <c r="V1650" t="s">
        <v>4042</v>
      </c>
      <c r="W1650" t="s">
        <v>4043</v>
      </c>
      <c r="X1650" t="s">
        <v>4032</v>
      </c>
      <c r="Y1650" t="s">
        <v>4033</v>
      </c>
      <c r="Z1650" t="s">
        <v>4057</v>
      </c>
      <c r="AA1650" t="s">
        <v>4058</v>
      </c>
      <c r="AB1650" t="s">
        <v>4059</v>
      </c>
      <c r="AC1650" t="s">
        <v>4036</v>
      </c>
      <c r="AD1650" t="s">
        <v>4018</v>
      </c>
      <c r="AE1650" t="s">
        <v>3060</v>
      </c>
      <c r="AF1650" t="s">
        <v>3282</v>
      </c>
      <c r="AG1650" t="s">
        <v>3258</v>
      </c>
      <c r="AH1650" t="s">
        <v>4060</v>
      </c>
      <c r="AI1650" t="s">
        <v>3074</v>
      </c>
      <c r="AJ1650" t="s">
        <v>3306</v>
      </c>
      <c r="AK1650" t="s">
        <v>3274</v>
      </c>
      <c r="AL1650" t="s">
        <v>3275</v>
      </c>
      <c r="AM1650" t="s">
        <v>3028</v>
      </c>
      <c r="AN1650" t="s">
        <v>3063</v>
      </c>
    </row>
    <row r="1651" spans="1:40" x14ac:dyDescent="0.25">
      <c r="A1651">
        <v>1065653986</v>
      </c>
      <c r="B1651">
        <v>17697</v>
      </c>
      <c r="C1651" t="s">
        <v>8046</v>
      </c>
      <c r="D1651" t="s">
        <v>4260</v>
      </c>
      <c r="E1651" s="8">
        <v>40730</v>
      </c>
      <c r="F1651" t="s">
        <v>4004</v>
      </c>
      <c r="G1651" t="s">
        <v>4024</v>
      </c>
      <c r="H1651" s="8">
        <v>46070</v>
      </c>
      <c r="I1651" s="8">
        <v>219512</v>
      </c>
      <c r="J1651" t="s">
        <v>3041</v>
      </c>
      <c r="K1651" s="8">
        <v>219512</v>
      </c>
      <c r="M1651">
        <v>220</v>
      </c>
      <c r="N1651">
        <v>100</v>
      </c>
      <c r="O1651" t="s">
        <v>4067</v>
      </c>
      <c r="P1651" t="s">
        <v>4055</v>
      </c>
      <c r="Q1651" t="s">
        <v>4027</v>
      </c>
      <c r="R1651" t="s">
        <v>8047</v>
      </c>
      <c r="S1651" t="s">
        <v>4140</v>
      </c>
      <c r="T1651" t="s">
        <v>3063</v>
      </c>
      <c r="U1651" t="s">
        <v>4063</v>
      </c>
      <c r="V1651" t="s">
        <v>4042</v>
      </c>
      <c r="W1651" t="s">
        <v>4043</v>
      </c>
      <c r="X1651" t="s">
        <v>4032</v>
      </c>
      <c r="Y1651" t="s">
        <v>4033</v>
      </c>
      <c r="Z1651" t="s">
        <v>3958</v>
      </c>
      <c r="AA1651" t="s">
        <v>4034</v>
      </c>
      <c r="AB1651" t="s">
        <v>4044</v>
      </c>
      <c r="AC1651" t="s">
        <v>4036</v>
      </c>
      <c r="AD1651" t="s">
        <v>4018</v>
      </c>
      <c r="AE1651" t="s">
        <v>3060</v>
      </c>
      <c r="AF1651" t="s">
        <v>3282</v>
      </c>
      <c r="AG1651" t="s">
        <v>3258</v>
      </c>
      <c r="AH1651" t="s">
        <v>2500</v>
      </c>
      <c r="AI1651" t="s">
        <v>3074</v>
      </c>
      <c r="AJ1651" t="s">
        <v>3959</v>
      </c>
      <c r="AK1651" t="s">
        <v>3274</v>
      </c>
      <c r="AL1651" t="s">
        <v>3275</v>
      </c>
      <c r="AM1651" t="s">
        <v>3028</v>
      </c>
      <c r="AN1651" t="s">
        <v>3063</v>
      </c>
    </row>
    <row r="1652" spans="1:40" x14ac:dyDescent="0.25">
      <c r="A1652">
        <v>1069582222</v>
      </c>
      <c r="B1652">
        <v>17698</v>
      </c>
      <c r="C1652" t="s">
        <v>8048</v>
      </c>
      <c r="D1652" t="s">
        <v>4004</v>
      </c>
      <c r="E1652" s="8">
        <v>38198</v>
      </c>
      <c r="F1652" t="s">
        <v>4004</v>
      </c>
      <c r="G1652" t="s">
        <v>4024</v>
      </c>
      <c r="H1652" s="8">
        <v>46070</v>
      </c>
      <c r="I1652" s="8">
        <v>219512</v>
      </c>
      <c r="J1652" t="s">
        <v>3041</v>
      </c>
      <c r="K1652" s="8">
        <v>219512</v>
      </c>
      <c r="M1652">
        <v>220</v>
      </c>
      <c r="N1652">
        <v>100</v>
      </c>
      <c r="O1652" t="s">
        <v>4067</v>
      </c>
      <c r="P1652" t="s">
        <v>4026</v>
      </c>
      <c r="Q1652" t="s">
        <v>4027</v>
      </c>
      <c r="R1652" t="s">
        <v>8049</v>
      </c>
      <c r="S1652" t="s">
        <v>4140</v>
      </c>
      <c r="T1652" t="s">
        <v>3063</v>
      </c>
      <c r="U1652" t="s">
        <v>4063</v>
      </c>
      <c r="V1652" t="s">
        <v>4042</v>
      </c>
      <c r="W1652" t="s">
        <v>4043</v>
      </c>
      <c r="X1652" t="s">
        <v>4032</v>
      </c>
      <c r="Y1652" t="s">
        <v>4033</v>
      </c>
      <c r="Z1652" t="s">
        <v>3958</v>
      </c>
      <c r="AA1652" t="s">
        <v>4034</v>
      </c>
      <c r="AB1652" t="s">
        <v>4044</v>
      </c>
      <c r="AC1652" t="s">
        <v>4036</v>
      </c>
      <c r="AD1652" t="s">
        <v>4018</v>
      </c>
      <c r="AE1652" t="s">
        <v>3060</v>
      </c>
      <c r="AF1652" t="s">
        <v>3282</v>
      </c>
      <c r="AG1652" t="s">
        <v>3258</v>
      </c>
      <c r="AH1652" t="s">
        <v>2500</v>
      </c>
      <c r="AI1652" t="s">
        <v>3074</v>
      </c>
      <c r="AJ1652" t="s">
        <v>3959</v>
      </c>
      <c r="AK1652" t="s">
        <v>3274</v>
      </c>
      <c r="AL1652" t="s">
        <v>3275</v>
      </c>
      <c r="AM1652" t="s">
        <v>3028</v>
      </c>
      <c r="AN1652" t="s">
        <v>3063</v>
      </c>
    </row>
    <row r="1653" spans="1:40" x14ac:dyDescent="0.25">
      <c r="A1653">
        <v>94429422</v>
      </c>
      <c r="B1653">
        <v>17700</v>
      </c>
      <c r="C1653" t="s">
        <v>8052</v>
      </c>
      <c r="D1653" t="s">
        <v>3298</v>
      </c>
      <c r="E1653" s="8">
        <v>34150</v>
      </c>
      <c r="F1653" t="s">
        <v>3298</v>
      </c>
      <c r="G1653" t="s">
        <v>4024</v>
      </c>
      <c r="H1653" s="8">
        <v>46070</v>
      </c>
      <c r="I1653" s="8">
        <v>46250</v>
      </c>
      <c r="J1653" t="s">
        <v>3041</v>
      </c>
      <c r="K1653" s="8">
        <v>219512</v>
      </c>
      <c r="M1653">
        <v>220</v>
      </c>
      <c r="N1653">
        <v>100</v>
      </c>
      <c r="O1653" t="s">
        <v>4067</v>
      </c>
      <c r="P1653" t="s">
        <v>4055</v>
      </c>
      <c r="Q1653" t="s">
        <v>4007</v>
      </c>
      <c r="R1653" t="s">
        <v>8053</v>
      </c>
      <c r="S1653" t="s">
        <v>4029</v>
      </c>
      <c r="T1653" t="s">
        <v>3063</v>
      </c>
      <c r="U1653" t="s">
        <v>4114</v>
      </c>
      <c r="V1653" t="s">
        <v>4042</v>
      </c>
      <c r="W1653" t="s">
        <v>4190</v>
      </c>
      <c r="X1653" t="s">
        <v>3303</v>
      </c>
      <c r="Y1653" t="s">
        <v>4115</v>
      </c>
      <c r="Z1653" t="s">
        <v>4506</v>
      </c>
      <c r="AA1653" t="s">
        <v>4507</v>
      </c>
      <c r="AB1653" t="s">
        <v>4118</v>
      </c>
      <c r="AC1653" t="s">
        <v>4036</v>
      </c>
      <c r="AD1653" t="s">
        <v>4018</v>
      </c>
      <c r="AE1653" t="s">
        <v>3060</v>
      </c>
      <c r="AF1653" t="s">
        <v>3304</v>
      </c>
      <c r="AG1653" t="s">
        <v>3298</v>
      </c>
      <c r="AH1653" t="s">
        <v>815</v>
      </c>
      <c r="AI1653" t="s">
        <v>3074</v>
      </c>
      <c r="AJ1653" t="s">
        <v>4508</v>
      </c>
      <c r="AK1653" t="s">
        <v>3274</v>
      </c>
      <c r="AL1653" t="s">
        <v>3275</v>
      </c>
      <c r="AM1653" t="s">
        <v>3028</v>
      </c>
      <c r="AN1653" t="s">
        <v>3063</v>
      </c>
    </row>
    <row r="1654" spans="1:40" x14ac:dyDescent="0.25">
      <c r="A1654">
        <v>1003152378</v>
      </c>
      <c r="B1654">
        <v>17701</v>
      </c>
      <c r="C1654" t="s">
        <v>8058</v>
      </c>
      <c r="D1654" t="s">
        <v>6351</v>
      </c>
      <c r="E1654" s="8">
        <v>43017</v>
      </c>
      <c r="F1654" t="s">
        <v>3298</v>
      </c>
      <c r="G1654" t="s">
        <v>4024</v>
      </c>
      <c r="H1654" s="8">
        <v>46070</v>
      </c>
      <c r="I1654" s="8">
        <v>46250</v>
      </c>
      <c r="J1654" t="s">
        <v>3041</v>
      </c>
      <c r="K1654" s="8">
        <v>219512</v>
      </c>
      <c r="M1654">
        <v>220</v>
      </c>
      <c r="N1654">
        <v>100</v>
      </c>
      <c r="O1654" t="s">
        <v>4067</v>
      </c>
      <c r="P1654" t="s">
        <v>4086</v>
      </c>
      <c r="Q1654" t="s">
        <v>4027</v>
      </c>
      <c r="R1654" t="s">
        <v>8059</v>
      </c>
      <c r="S1654" t="s">
        <v>4170</v>
      </c>
      <c r="T1654" t="s">
        <v>3063</v>
      </c>
      <c r="U1654" t="s">
        <v>4114</v>
      </c>
      <c r="V1654" t="s">
        <v>4042</v>
      </c>
      <c r="W1654" t="s">
        <v>4190</v>
      </c>
      <c r="X1654" t="s">
        <v>3303</v>
      </c>
      <c r="Y1654" t="s">
        <v>4115</v>
      </c>
      <c r="Z1654" t="s">
        <v>4506</v>
      </c>
      <c r="AA1654" t="s">
        <v>4507</v>
      </c>
      <c r="AB1654" t="s">
        <v>4118</v>
      </c>
      <c r="AC1654" t="s">
        <v>4036</v>
      </c>
      <c r="AD1654" t="s">
        <v>4018</v>
      </c>
      <c r="AE1654" t="s">
        <v>3060</v>
      </c>
      <c r="AF1654" t="s">
        <v>3304</v>
      </c>
      <c r="AG1654" t="s">
        <v>3298</v>
      </c>
      <c r="AH1654" t="s">
        <v>815</v>
      </c>
      <c r="AI1654" t="s">
        <v>3074</v>
      </c>
      <c r="AJ1654" t="s">
        <v>4508</v>
      </c>
      <c r="AK1654" t="s">
        <v>3274</v>
      </c>
      <c r="AL1654" t="s">
        <v>3275</v>
      </c>
      <c r="AM1654" t="s">
        <v>3028</v>
      </c>
      <c r="AN1654" t="s">
        <v>3063</v>
      </c>
    </row>
    <row r="1655" spans="1:40" x14ac:dyDescent="0.25">
      <c r="A1655">
        <v>13541423</v>
      </c>
      <c r="B1655">
        <v>17706</v>
      </c>
      <c r="C1655" t="s">
        <v>8044</v>
      </c>
      <c r="D1655" t="s">
        <v>5166</v>
      </c>
      <c r="E1655" s="8">
        <v>35293</v>
      </c>
      <c r="F1655" t="s">
        <v>3449</v>
      </c>
      <c r="G1655" t="s">
        <v>4024</v>
      </c>
      <c r="H1655" s="8">
        <v>46070</v>
      </c>
      <c r="I1655" s="8">
        <v>219512</v>
      </c>
      <c r="J1655" t="s">
        <v>3041</v>
      </c>
      <c r="K1655" s="8">
        <v>219512</v>
      </c>
      <c r="M1655">
        <v>220</v>
      </c>
      <c r="N1655">
        <v>100</v>
      </c>
      <c r="O1655" t="s">
        <v>4067</v>
      </c>
      <c r="P1655" t="s">
        <v>4006</v>
      </c>
      <c r="Q1655" t="s">
        <v>4027</v>
      </c>
      <c r="R1655" t="s">
        <v>8045</v>
      </c>
      <c r="S1655" t="s">
        <v>3100</v>
      </c>
      <c r="T1655" t="s">
        <v>3059</v>
      </c>
      <c r="U1655" t="s">
        <v>4114</v>
      </c>
      <c r="V1655" t="s">
        <v>4356</v>
      </c>
      <c r="W1655" t="s">
        <v>4043</v>
      </c>
      <c r="X1655" t="s">
        <v>5013</v>
      </c>
      <c r="Y1655" t="s">
        <v>5014</v>
      </c>
      <c r="Z1655" t="s">
        <v>3283</v>
      </c>
      <c r="AA1655" t="s">
        <v>4357</v>
      </c>
      <c r="AB1655" t="s">
        <v>4303</v>
      </c>
      <c r="AC1655" t="s">
        <v>4036</v>
      </c>
      <c r="AD1655" t="s">
        <v>4018</v>
      </c>
      <c r="AE1655" t="s">
        <v>3060</v>
      </c>
      <c r="AF1655" t="s">
        <v>4934</v>
      </c>
      <c r="AG1655" t="s">
        <v>3298</v>
      </c>
      <c r="AH1655" t="s">
        <v>1220</v>
      </c>
      <c r="AI1655" t="s">
        <v>3074</v>
      </c>
      <c r="AJ1655" t="s">
        <v>3284</v>
      </c>
      <c r="AK1655" t="s">
        <v>3274</v>
      </c>
      <c r="AL1655" t="s">
        <v>3275</v>
      </c>
      <c r="AM1655" t="s">
        <v>3028</v>
      </c>
      <c r="AN1655" t="s">
        <v>3063</v>
      </c>
    </row>
    <row r="1656" spans="1:40" x14ac:dyDescent="0.25">
      <c r="A1656">
        <v>16762985</v>
      </c>
      <c r="B1656">
        <v>17707</v>
      </c>
      <c r="C1656" t="s">
        <v>8050</v>
      </c>
      <c r="D1656" t="s">
        <v>3298</v>
      </c>
      <c r="E1656" s="8">
        <v>31958</v>
      </c>
      <c r="F1656" t="s">
        <v>3449</v>
      </c>
      <c r="G1656" t="s">
        <v>4024</v>
      </c>
      <c r="H1656" s="8">
        <v>46070</v>
      </c>
      <c r="I1656" s="8">
        <v>219512</v>
      </c>
      <c r="J1656" t="s">
        <v>3041</v>
      </c>
      <c r="K1656" s="8">
        <v>219512</v>
      </c>
      <c r="M1656">
        <v>220</v>
      </c>
      <c r="N1656">
        <v>100</v>
      </c>
      <c r="O1656" t="s">
        <v>4067</v>
      </c>
      <c r="P1656" t="s">
        <v>4006</v>
      </c>
      <c r="Q1656" t="s">
        <v>4027</v>
      </c>
      <c r="R1656" t="s">
        <v>8051</v>
      </c>
      <c r="S1656" t="s">
        <v>4029</v>
      </c>
      <c r="T1656" t="s">
        <v>3059</v>
      </c>
      <c r="U1656" t="s">
        <v>4114</v>
      </c>
      <c r="V1656" t="s">
        <v>4031</v>
      </c>
      <c r="W1656" t="s">
        <v>4043</v>
      </c>
      <c r="X1656" t="s">
        <v>5013</v>
      </c>
      <c r="Y1656" t="s">
        <v>5014</v>
      </c>
      <c r="Z1656" t="s">
        <v>3283</v>
      </c>
      <c r="AA1656" t="s">
        <v>4357</v>
      </c>
      <c r="AB1656" t="s">
        <v>4303</v>
      </c>
      <c r="AC1656" t="s">
        <v>4036</v>
      </c>
      <c r="AD1656" t="s">
        <v>4018</v>
      </c>
      <c r="AE1656" t="s">
        <v>3060</v>
      </c>
      <c r="AF1656" t="s">
        <v>4934</v>
      </c>
      <c r="AG1656" t="s">
        <v>3298</v>
      </c>
      <c r="AH1656" t="s">
        <v>1220</v>
      </c>
      <c r="AI1656" t="s">
        <v>3074</v>
      </c>
      <c r="AJ1656" t="s">
        <v>3284</v>
      </c>
      <c r="AK1656" t="s">
        <v>3274</v>
      </c>
      <c r="AL1656" t="s">
        <v>3275</v>
      </c>
      <c r="AM1656" t="s">
        <v>3028</v>
      </c>
      <c r="AN1656" t="s">
        <v>3063</v>
      </c>
    </row>
    <row r="1657" spans="1:40" x14ac:dyDescent="0.25">
      <c r="A1657">
        <v>1106738698</v>
      </c>
      <c r="B1657">
        <v>17719</v>
      </c>
      <c r="C1657" t="s">
        <v>8040</v>
      </c>
      <c r="D1657" t="s">
        <v>8041</v>
      </c>
      <c r="E1657" s="8">
        <v>38798</v>
      </c>
      <c r="F1657" t="s">
        <v>8042</v>
      </c>
      <c r="G1657" t="s">
        <v>4024</v>
      </c>
      <c r="H1657" s="8">
        <v>46070</v>
      </c>
      <c r="I1657" s="8">
        <v>219512</v>
      </c>
      <c r="J1657" t="s">
        <v>3041</v>
      </c>
      <c r="K1657" s="8">
        <v>219512</v>
      </c>
      <c r="M1657">
        <v>220</v>
      </c>
      <c r="N1657">
        <v>100</v>
      </c>
      <c r="O1657" t="s">
        <v>4067</v>
      </c>
      <c r="P1657" t="s">
        <v>4086</v>
      </c>
      <c r="Q1657" t="s">
        <v>4027</v>
      </c>
      <c r="R1657" t="s">
        <v>8043</v>
      </c>
      <c r="S1657" t="s">
        <v>5169</v>
      </c>
      <c r="T1657" t="s">
        <v>3059</v>
      </c>
      <c r="U1657" t="s">
        <v>4438</v>
      </c>
      <c r="V1657" t="s">
        <v>4356</v>
      </c>
      <c r="W1657" t="s">
        <v>4043</v>
      </c>
      <c r="X1657" t="s">
        <v>3270</v>
      </c>
      <c r="Y1657" t="s">
        <v>4238</v>
      </c>
      <c r="Z1657" t="s">
        <v>3272</v>
      </c>
      <c r="AA1657" t="s">
        <v>4348</v>
      </c>
      <c r="AB1657" t="s">
        <v>4322</v>
      </c>
      <c r="AC1657" t="s">
        <v>4036</v>
      </c>
      <c r="AD1657" t="s">
        <v>4018</v>
      </c>
      <c r="AE1657" t="s">
        <v>3060</v>
      </c>
      <c r="AF1657" t="s">
        <v>3271</v>
      </c>
      <c r="AG1657" t="s">
        <v>3265</v>
      </c>
      <c r="AH1657" t="s">
        <v>797</v>
      </c>
      <c r="AI1657" t="s">
        <v>3048</v>
      </c>
      <c r="AJ1657" t="s">
        <v>3273</v>
      </c>
      <c r="AK1657" t="s">
        <v>3274</v>
      </c>
      <c r="AL1657" t="s">
        <v>3275</v>
      </c>
      <c r="AM1657" t="s">
        <v>3028</v>
      </c>
      <c r="AN1657" t="s">
        <v>3063</v>
      </c>
    </row>
    <row r="1658" spans="1:40" x14ac:dyDescent="0.25">
      <c r="A1658">
        <v>1053797553</v>
      </c>
      <c r="B1658">
        <v>17720</v>
      </c>
      <c r="C1658" t="s">
        <v>8054</v>
      </c>
      <c r="D1658" t="s">
        <v>5064</v>
      </c>
      <c r="E1658" s="8">
        <v>39340</v>
      </c>
      <c r="F1658" t="s">
        <v>5064</v>
      </c>
      <c r="G1658" t="s">
        <v>4024</v>
      </c>
      <c r="H1658" s="8">
        <v>46070</v>
      </c>
      <c r="I1658" s="8">
        <v>219512</v>
      </c>
      <c r="J1658" t="s">
        <v>3041</v>
      </c>
      <c r="K1658" s="8">
        <v>219512</v>
      </c>
      <c r="M1658">
        <v>220</v>
      </c>
      <c r="N1658">
        <v>100</v>
      </c>
      <c r="O1658" t="s">
        <v>4067</v>
      </c>
      <c r="P1658" t="s">
        <v>4006</v>
      </c>
      <c r="Q1658" t="s">
        <v>4027</v>
      </c>
      <c r="R1658" t="s">
        <v>8055</v>
      </c>
      <c r="S1658" t="s">
        <v>5169</v>
      </c>
      <c r="T1658" t="s">
        <v>3059</v>
      </c>
      <c r="U1658" t="s">
        <v>4387</v>
      </c>
      <c r="V1658" t="s">
        <v>4356</v>
      </c>
      <c r="W1658" t="s">
        <v>4043</v>
      </c>
      <c r="X1658" t="s">
        <v>3270</v>
      </c>
      <c r="Y1658" t="s">
        <v>4238</v>
      </c>
      <c r="Z1658" t="s">
        <v>3272</v>
      </c>
      <c r="AA1658" t="s">
        <v>4348</v>
      </c>
      <c r="AB1658" t="s">
        <v>4322</v>
      </c>
      <c r="AC1658" t="s">
        <v>4036</v>
      </c>
      <c r="AD1658" t="s">
        <v>4018</v>
      </c>
      <c r="AE1658" t="s">
        <v>3060</v>
      </c>
      <c r="AF1658" t="s">
        <v>3271</v>
      </c>
      <c r="AG1658" t="s">
        <v>3265</v>
      </c>
      <c r="AH1658" t="s">
        <v>797</v>
      </c>
      <c r="AI1658" t="s">
        <v>3048</v>
      </c>
      <c r="AJ1658" t="s">
        <v>3273</v>
      </c>
      <c r="AK1658" t="s">
        <v>3274</v>
      </c>
      <c r="AL1658" t="s">
        <v>3275</v>
      </c>
      <c r="AM1658" t="s">
        <v>3028</v>
      </c>
      <c r="AN1658" t="s">
        <v>3063</v>
      </c>
    </row>
    <row r="1659" spans="1:40" x14ac:dyDescent="0.25">
      <c r="A1659">
        <v>1193128394</v>
      </c>
      <c r="B1659">
        <v>17705</v>
      </c>
      <c r="C1659" t="s">
        <v>8060</v>
      </c>
      <c r="D1659" t="s">
        <v>8061</v>
      </c>
      <c r="E1659" s="8">
        <v>39862</v>
      </c>
      <c r="F1659" t="s">
        <v>4004</v>
      </c>
      <c r="G1659" t="s">
        <v>4024</v>
      </c>
      <c r="H1659" s="8">
        <v>46072</v>
      </c>
      <c r="I1659" s="8">
        <v>219512</v>
      </c>
      <c r="J1659" t="s">
        <v>3041</v>
      </c>
      <c r="K1659" s="8">
        <v>219512</v>
      </c>
      <c r="M1659">
        <v>220</v>
      </c>
      <c r="N1659">
        <v>100</v>
      </c>
      <c r="O1659" t="s">
        <v>4067</v>
      </c>
      <c r="P1659" t="s">
        <v>4055</v>
      </c>
      <c r="Q1659" t="s">
        <v>4027</v>
      </c>
      <c r="R1659" t="s">
        <v>8062</v>
      </c>
      <c r="S1659" t="s">
        <v>4170</v>
      </c>
      <c r="T1659" t="s">
        <v>3063</v>
      </c>
      <c r="U1659" t="s">
        <v>4063</v>
      </c>
      <c r="V1659" t="s">
        <v>4042</v>
      </c>
      <c r="W1659" t="s">
        <v>4043</v>
      </c>
      <c r="X1659" t="s">
        <v>4032</v>
      </c>
      <c r="Y1659" t="s">
        <v>4033</v>
      </c>
      <c r="Z1659" t="s">
        <v>4071</v>
      </c>
      <c r="AA1659" t="s">
        <v>4072</v>
      </c>
      <c r="AB1659" t="s">
        <v>4073</v>
      </c>
      <c r="AC1659" t="s">
        <v>4036</v>
      </c>
      <c r="AD1659" t="s">
        <v>4018</v>
      </c>
      <c r="AE1659" t="s">
        <v>3060</v>
      </c>
      <c r="AF1659" t="s">
        <v>3282</v>
      </c>
      <c r="AG1659" t="s">
        <v>3258</v>
      </c>
      <c r="AH1659" t="s">
        <v>895</v>
      </c>
      <c r="AI1659" t="s">
        <v>3074</v>
      </c>
      <c r="AJ1659" t="s">
        <v>4074</v>
      </c>
      <c r="AK1659" t="s">
        <v>3274</v>
      </c>
      <c r="AL1659" t="s">
        <v>3275</v>
      </c>
      <c r="AM1659" t="s">
        <v>3028</v>
      </c>
      <c r="AN1659" t="s">
        <v>3063</v>
      </c>
    </row>
    <row r="1660" spans="1:40" x14ac:dyDescent="0.25">
      <c r="A1660">
        <v>1144069306</v>
      </c>
      <c r="B1660">
        <v>17709</v>
      </c>
      <c r="C1660" t="s">
        <v>8063</v>
      </c>
      <c r="D1660" t="s">
        <v>3298</v>
      </c>
      <c r="E1660" s="8">
        <v>40998</v>
      </c>
      <c r="F1660" t="s">
        <v>4004</v>
      </c>
      <c r="G1660" t="s">
        <v>4024</v>
      </c>
      <c r="H1660" s="8">
        <v>46072</v>
      </c>
      <c r="I1660" s="8">
        <v>219512</v>
      </c>
      <c r="J1660" t="s">
        <v>3041</v>
      </c>
      <c r="K1660" s="8">
        <v>219512</v>
      </c>
      <c r="M1660">
        <v>220</v>
      </c>
      <c r="N1660">
        <v>100</v>
      </c>
      <c r="O1660" t="s">
        <v>4067</v>
      </c>
      <c r="P1660" t="s">
        <v>4177</v>
      </c>
      <c r="Q1660" t="s">
        <v>4027</v>
      </c>
      <c r="R1660" t="s">
        <v>8064</v>
      </c>
      <c r="S1660" t="s">
        <v>4170</v>
      </c>
      <c r="T1660" t="s">
        <v>3063</v>
      </c>
      <c r="U1660" t="s">
        <v>4063</v>
      </c>
      <c r="V1660" t="s">
        <v>4042</v>
      </c>
      <c r="W1660" t="s">
        <v>4043</v>
      </c>
      <c r="X1660" t="s">
        <v>4032</v>
      </c>
      <c r="Y1660" t="s">
        <v>4033</v>
      </c>
      <c r="Z1660" t="s">
        <v>4064</v>
      </c>
      <c r="AA1660" t="s">
        <v>4065</v>
      </c>
      <c r="AB1660" t="s">
        <v>4110</v>
      </c>
      <c r="AC1660" t="s">
        <v>4036</v>
      </c>
      <c r="AD1660" t="s">
        <v>4018</v>
      </c>
      <c r="AE1660" t="s">
        <v>3060</v>
      </c>
      <c r="AF1660" t="s">
        <v>3282</v>
      </c>
      <c r="AG1660" t="s">
        <v>3258</v>
      </c>
      <c r="AH1660" t="s">
        <v>2500</v>
      </c>
      <c r="AI1660" t="s">
        <v>249</v>
      </c>
      <c r="AJ1660" t="s">
        <v>249</v>
      </c>
      <c r="AK1660" t="s">
        <v>3274</v>
      </c>
      <c r="AL1660" t="s">
        <v>3275</v>
      </c>
      <c r="AM1660" t="s">
        <v>3028</v>
      </c>
      <c r="AN1660" t="s">
        <v>3063</v>
      </c>
    </row>
    <row r="1661" spans="1:40" x14ac:dyDescent="0.25">
      <c r="A1661">
        <v>1007396504</v>
      </c>
      <c r="B1661">
        <v>17713</v>
      </c>
      <c r="C1661" t="s">
        <v>8065</v>
      </c>
      <c r="D1661" t="s">
        <v>8066</v>
      </c>
      <c r="E1661" s="8">
        <v>43481</v>
      </c>
      <c r="F1661" t="s">
        <v>4004</v>
      </c>
      <c r="G1661" t="s">
        <v>4024</v>
      </c>
      <c r="H1661" s="8">
        <v>46072</v>
      </c>
      <c r="I1661" s="8">
        <v>46436</v>
      </c>
      <c r="J1661" t="s">
        <v>3041</v>
      </c>
      <c r="K1661" s="8">
        <v>219512</v>
      </c>
      <c r="M1661">
        <v>220</v>
      </c>
      <c r="N1661">
        <v>100</v>
      </c>
      <c r="O1661" t="s">
        <v>4067</v>
      </c>
      <c r="P1661" t="s">
        <v>4055</v>
      </c>
      <c r="Q1661" t="s">
        <v>4027</v>
      </c>
      <c r="R1661" t="s">
        <v>8067</v>
      </c>
      <c r="S1661" t="s">
        <v>5907</v>
      </c>
      <c r="T1661" t="s">
        <v>5908</v>
      </c>
      <c r="U1661" t="s">
        <v>4063</v>
      </c>
      <c r="V1661" t="s">
        <v>4011</v>
      </c>
      <c r="W1661" t="s">
        <v>5909</v>
      </c>
      <c r="X1661" t="s">
        <v>4203</v>
      </c>
      <c r="Y1661" t="s">
        <v>4204</v>
      </c>
      <c r="Z1661" t="s">
        <v>3293</v>
      </c>
      <c r="AA1661" t="s">
        <v>4082</v>
      </c>
      <c r="AB1661" t="s">
        <v>4083</v>
      </c>
      <c r="AC1661" t="s">
        <v>5910</v>
      </c>
      <c r="AD1661" t="s">
        <v>4018</v>
      </c>
      <c r="AE1661" t="s">
        <v>4205</v>
      </c>
      <c r="AF1661" t="s">
        <v>3282</v>
      </c>
      <c r="AG1661" t="s">
        <v>3258</v>
      </c>
      <c r="AH1661" t="s">
        <v>3294</v>
      </c>
      <c r="AI1661" t="s">
        <v>3295</v>
      </c>
      <c r="AJ1661" t="s">
        <v>3296</v>
      </c>
      <c r="AK1661" t="s">
        <v>3285</v>
      </c>
      <c r="AL1661" t="s">
        <v>3275</v>
      </c>
      <c r="AM1661" t="s">
        <v>4206</v>
      </c>
      <c r="AN1661" t="s">
        <v>5912</v>
      </c>
    </row>
    <row r="1662" spans="1:40" x14ac:dyDescent="0.25">
      <c r="A1662">
        <v>1020426997</v>
      </c>
      <c r="B1662">
        <v>17718</v>
      </c>
      <c r="C1662" t="s">
        <v>8068</v>
      </c>
      <c r="D1662" t="s">
        <v>5439</v>
      </c>
      <c r="E1662" s="8">
        <v>39419</v>
      </c>
      <c r="F1662" t="s">
        <v>3265</v>
      </c>
      <c r="G1662" t="s">
        <v>4024</v>
      </c>
      <c r="H1662" s="8">
        <v>46072</v>
      </c>
      <c r="I1662" s="8">
        <v>219512</v>
      </c>
      <c r="J1662" t="s">
        <v>3041</v>
      </c>
      <c r="K1662" s="8">
        <v>219512</v>
      </c>
      <c r="M1662">
        <v>220</v>
      </c>
      <c r="N1662">
        <v>100</v>
      </c>
      <c r="O1662" t="s">
        <v>4067</v>
      </c>
      <c r="P1662" t="s">
        <v>4177</v>
      </c>
      <c r="Q1662" t="s">
        <v>4046</v>
      </c>
      <c r="R1662" t="s">
        <v>8069</v>
      </c>
      <c r="S1662" t="s">
        <v>6117</v>
      </c>
      <c r="T1662" t="s">
        <v>3059</v>
      </c>
      <c r="U1662" t="s">
        <v>4049</v>
      </c>
      <c r="V1662" t="s">
        <v>4356</v>
      </c>
      <c r="W1662" t="s">
        <v>4043</v>
      </c>
      <c r="X1662" t="s">
        <v>3270</v>
      </c>
      <c r="Y1662" t="s">
        <v>4238</v>
      </c>
      <c r="Z1662" t="s">
        <v>3272</v>
      </c>
      <c r="AA1662" t="s">
        <v>4348</v>
      </c>
      <c r="AB1662" t="s">
        <v>4322</v>
      </c>
      <c r="AC1662" t="s">
        <v>4036</v>
      </c>
      <c r="AD1662" t="s">
        <v>4018</v>
      </c>
      <c r="AE1662" t="s">
        <v>3060</v>
      </c>
      <c r="AF1662" t="s">
        <v>3271</v>
      </c>
      <c r="AG1662" t="s">
        <v>3265</v>
      </c>
      <c r="AH1662" t="s">
        <v>797</v>
      </c>
      <c r="AI1662" t="s">
        <v>3048</v>
      </c>
      <c r="AJ1662" t="s">
        <v>3273</v>
      </c>
      <c r="AK1662" t="s">
        <v>3274</v>
      </c>
      <c r="AL1662" t="s">
        <v>3275</v>
      </c>
      <c r="AM1662" t="s">
        <v>3028</v>
      </c>
      <c r="AN1662" t="s">
        <v>3063</v>
      </c>
    </row>
    <row r="1663" spans="1:40" x14ac:dyDescent="0.25">
      <c r="A1663">
        <v>1193260445</v>
      </c>
      <c r="B1663">
        <v>17722</v>
      </c>
      <c r="C1663" t="s">
        <v>8070</v>
      </c>
      <c r="D1663" t="s">
        <v>3298</v>
      </c>
      <c r="E1663" s="8">
        <v>32462</v>
      </c>
      <c r="F1663" t="s">
        <v>3298</v>
      </c>
      <c r="G1663" t="s">
        <v>4024</v>
      </c>
      <c r="H1663" s="8">
        <v>46072</v>
      </c>
      <c r="I1663" s="8">
        <v>219512</v>
      </c>
      <c r="J1663" t="s">
        <v>3041</v>
      </c>
      <c r="K1663" s="8">
        <v>219512</v>
      </c>
      <c r="M1663">
        <v>220</v>
      </c>
      <c r="N1663">
        <v>100</v>
      </c>
      <c r="O1663" t="s">
        <v>4067</v>
      </c>
      <c r="P1663" t="s">
        <v>4177</v>
      </c>
      <c r="Q1663" t="s">
        <v>4027</v>
      </c>
      <c r="R1663" t="s">
        <v>8071</v>
      </c>
      <c r="S1663" t="s">
        <v>5169</v>
      </c>
      <c r="T1663" t="s">
        <v>3059</v>
      </c>
      <c r="U1663" t="s">
        <v>4114</v>
      </c>
      <c r="V1663" t="s">
        <v>4356</v>
      </c>
      <c r="W1663" t="s">
        <v>4043</v>
      </c>
      <c r="X1663" t="s">
        <v>3270</v>
      </c>
      <c r="Y1663" t="s">
        <v>4238</v>
      </c>
      <c r="Z1663" t="s">
        <v>3272</v>
      </c>
      <c r="AA1663" t="s">
        <v>4348</v>
      </c>
      <c r="AB1663" t="s">
        <v>4322</v>
      </c>
      <c r="AC1663" t="s">
        <v>4036</v>
      </c>
      <c r="AD1663" t="s">
        <v>4018</v>
      </c>
      <c r="AE1663" t="s">
        <v>3060</v>
      </c>
      <c r="AF1663" t="s">
        <v>3271</v>
      </c>
      <c r="AG1663" t="s">
        <v>3265</v>
      </c>
      <c r="AH1663" t="s">
        <v>797</v>
      </c>
      <c r="AI1663" t="s">
        <v>3048</v>
      </c>
      <c r="AJ1663" t="s">
        <v>3273</v>
      </c>
      <c r="AK1663" t="s">
        <v>3274</v>
      </c>
      <c r="AL1663" t="s">
        <v>3275</v>
      </c>
      <c r="AM1663" t="s">
        <v>3028</v>
      </c>
      <c r="AN1663" t="s">
        <v>3063</v>
      </c>
    </row>
    <row r="1664" spans="1:40" x14ac:dyDescent="0.25">
      <c r="A1664">
        <v>1005604314</v>
      </c>
      <c r="B1664">
        <v>17710</v>
      </c>
      <c r="C1664" t="s">
        <v>8075</v>
      </c>
      <c r="D1664" t="s">
        <v>6897</v>
      </c>
      <c r="E1664" s="8">
        <v>43306</v>
      </c>
      <c r="F1664" t="s">
        <v>4004</v>
      </c>
      <c r="G1664" t="s">
        <v>4024</v>
      </c>
      <c r="H1664" s="8">
        <v>46073</v>
      </c>
      <c r="I1664" s="8">
        <v>219512</v>
      </c>
      <c r="J1664" t="s">
        <v>3041</v>
      </c>
      <c r="K1664" s="8">
        <v>219512</v>
      </c>
      <c r="M1664">
        <v>220</v>
      </c>
      <c r="N1664">
        <v>100</v>
      </c>
      <c r="O1664" t="s">
        <v>4067</v>
      </c>
      <c r="P1664" t="s">
        <v>4086</v>
      </c>
      <c r="Q1664" t="s">
        <v>4046</v>
      </c>
      <c r="R1664" t="s">
        <v>8076</v>
      </c>
      <c r="S1664" t="s">
        <v>4140</v>
      </c>
      <c r="T1664" t="s">
        <v>3063</v>
      </c>
      <c r="U1664" t="s">
        <v>4063</v>
      </c>
      <c r="V1664" t="s">
        <v>4042</v>
      </c>
      <c r="W1664" t="s">
        <v>4043</v>
      </c>
      <c r="X1664" t="s">
        <v>4032</v>
      </c>
      <c r="Y1664" t="s">
        <v>4033</v>
      </c>
      <c r="Z1664" t="s">
        <v>4057</v>
      </c>
      <c r="AA1664" t="s">
        <v>4058</v>
      </c>
      <c r="AB1664" t="s">
        <v>4059</v>
      </c>
      <c r="AC1664" t="s">
        <v>4036</v>
      </c>
      <c r="AD1664" t="s">
        <v>4018</v>
      </c>
      <c r="AE1664" t="s">
        <v>3060</v>
      </c>
      <c r="AF1664" t="s">
        <v>3282</v>
      </c>
      <c r="AG1664" t="s">
        <v>3258</v>
      </c>
      <c r="AH1664" t="s">
        <v>4060</v>
      </c>
      <c r="AI1664" t="s">
        <v>3074</v>
      </c>
      <c r="AJ1664" t="s">
        <v>3306</v>
      </c>
      <c r="AK1664" t="s">
        <v>3274</v>
      </c>
      <c r="AL1664" t="s">
        <v>3275</v>
      </c>
      <c r="AM1664" t="s">
        <v>3028</v>
      </c>
      <c r="AN1664" t="s">
        <v>3063</v>
      </c>
    </row>
    <row r="1665" spans="1:40" x14ac:dyDescent="0.25">
      <c r="A1665">
        <v>1007185443</v>
      </c>
      <c r="B1665">
        <v>17714</v>
      </c>
      <c r="C1665" t="s">
        <v>8072</v>
      </c>
      <c r="D1665" t="s">
        <v>8073</v>
      </c>
      <c r="E1665" s="8">
        <v>44405</v>
      </c>
      <c r="F1665" t="s">
        <v>4004</v>
      </c>
      <c r="G1665" t="s">
        <v>4024</v>
      </c>
      <c r="H1665" s="8">
        <v>46073</v>
      </c>
      <c r="I1665" s="8">
        <v>46253</v>
      </c>
      <c r="J1665" t="s">
        <v>3041</v>
      </c>
      <c r="K1665" s="8">
        <v>219512</v>
      </c>
      <c r="M1665">
        <v>220</v>
      </c>
      <c r="N1665">
        <v>100</v>
      </c>
      <c r="O1665" t="s">
        <v>4067</v>
      </c>
      <c r="P1665" t="s">
        <v>4086</v>
      </c>
      <c r="Q1665" t="s">
        <v>4027</v>
      </c>
      <c r="R1665" t="s">
        <v>8074</v>
      </c>
      <c r="S1665" t="s">
        <v>6374</v>
      </c>
      <c r="T1665" t="s">
        <v>4079</v>
      </c>
      <c r="U1665" t="s">
        <v>4063</v>
      </c>
      <c r="V1665" t="s">
        <v>4011</v>
      </c>
      <c r="W1665" t="s">
        <v>4190</v>
      </c>
      <c r="X1665" t="s">
        <v>4174</v>
      </c>
      <c r="Y1665" t="s">
        <v>4175</v>
      </c>
      <c r="Z1665" t="s">
        <v>3293</v>
      </c>
      <c r="AA1665" t="s">
        <v>4082</v>
      </c>
      <c r="AB1665" t="s">
        <v>4083</v>
      </c>
      <c r="AC1665" t="s">
        <v>4017</v>
      </c>
      <c r="AD1665" t="s">
        <v>4018</v>
      </c>
      <c r="AE1665" t="s">
        <v>3188</v>
      </c>
      <c r="AF1665" t="s">
        <v>3093</v>
      </c>
      <c r="AG1665" t="s">
        <v>3292</v>
      </c>
      <c r="AH1665" t="s">
        <v>3294</v>
      </c>
      <c r="AI1665" t="s">
        <v>3295</v>
      </c>
      <c r="AJ1665" t="s">
        <v>3296</v>
      </c>
      <c r="AK1665" t="s">
        <v>3285</v>
      </c>
      <c r="AL1665" t="s">
        <v>3275</v>
      </c>
      <c r="AM1665" t="s">
        <v>3189</v>
      </c>
      <c r="AN1665" t="s">
        <v>3055</v>
      </c>
    </row>
    <row r="1666" spans="1:40" x14ac:dyDescent="0.25">
      <c r="A1666">
        <v>1121927183</v>
      </c>
      <c r="B1666">
        <v>17728</v>
      </c>
      <c r="C1666" t="s">
        <v>8080</v>
      </c>
      <c r="D1666" t="s">
        <v>4370</v>
      </c>
      <c r="E1666" s="8">
        <v>42842</v>
      </c>
      <c r="F1666" t="s">
        <v>4370</v>
      </c>
      <c r="G1666" t="s">
        <v>4024</v>
      </c>
      <c r="H1666" s="8">
        <v>46076</v>
      </c>
      <c r="I1666" s="8">
        <v>219512</v>
      </c>
      <c r="J1666" t="s">
        <v>3041</v>
      </c>
      <c r="K1666" s="8">
        <v>219512</v>
      </c>
      <c r="M1666">
        <v>220</v>
      </c>
      <c r="N1666">
        <v>100</v>
      </c>
      <c r="O1666" t="s">
        <v>4067</v>
      </c>
      <c r="P1666" t="s">
        <v>4026</v>
      </c>
      <c r="Q1666" t="s">
        <v>4027</v>
      </c>
      <c r="R1666" t="s">
        <v>8081</v>
      </c>
      <c r="S1666" t="s">
        <v>5169</v>
      </c>
      <c r="T1666" t="s">
        <v>3059</v>
      </c>
      <c r="U1666" t="s">
        <v>4373</v>
      </c>
      <c r="V1666" t="s">
        <v>4356</v>
      </c>
      <c r="W1666" t="s">
        <v>4043</v>
      </c>
      <c r="X1666" t="s">
        <v>3270</v>
      </c>
      <c r="Y1666" t="s">
        <v>4238</v>
      </c>
      <c r="Z1666" t="s">
        <v>3272</v>
      </c>
      <c r="AA1666" t="s">
        <v>4348</v>
      </c>
      <c r="AB1666" t="s">
        <v>4322</v>
      </c>
      <c r="AC1666" t="s">
        <v>4036</v>
      </c>
      <c r="AD1666" t="s">
        <v>4018</v>
      </c>
      <c r="AE1666" t="s">
        <v>3060</v>
      </c>
      <c r="AF1666" t="s">
        <v>3271</v>
      </c>
      <c r="AG1666" t="s">
        <v>3265</v>
      </c>
      <c r="AH1666" t="s">
        <v>797</v>
      </c>
      <c r="AI1666" t="s">
        <v>3048</v>
      </c>
      <c r="AJ1666" t="s">
        <v>3273</v>
      </c>
      <c r="AK1666" t="s">
        <v>3274</v>
      </c>
      <c r="AL1666" t="s">
        <v>3275</v>
      </c>
      <c r="AM1666" t="s">
        <v>3028</v>
      </c>
      <c r="AN1666" t="s">
        <v>3063</v>
      </c>
    </row>
    <row r="1667" spans="1:40" x14ac:dyDescent="0.25">
      <c r="A1667">
        <v>1032502478</v>
      </c>
      <c r="B1667">
        <v>17732</v>
      </c>
      <c r="C1667" t="s">
        <v>8082</v>
      </c>
      <c r="D1667" t="s">
        <v>4004</v>
      </c>
      <c r="E1667" s="8">
        <v>42772</v>
      </c>
      <c r="F1667" t="s">
        <v>4004</v>
      </c>
      <c r="G1667" t="s">
        <v>4024</v>
      </c>
      <c r="H1667" s="8">
        <v>46076</v>
      </c>
      <c r="I1667" s="8">
        <v>219512</v>
      </c>
      <c r="J1667" t="s">
        <v>3041</v>
      </c>
      <c r="K1667" s="8">
        <v>219512</v>
      </c>
      <c r="M1667">
        <v>220</v>
      </c>
      <c r="N1667">
        <v>100</v>
      </c>
      <c r="O1667" t="s">
        <v>4067</v>
      </c>
      <c r="P1667" t="s">
        <v>4039</v>
      </c>
      <c r="Q1667" t="s">
        <v>4046</v>
      </c>
      <c r="R1667" t="s">
        <v>8083</v>
      </c>
      <c r="S1667" t="s">
        <v>4418</v>
      </c>
      <c r="T1667" t="s">
        <v>4079</v>
      </c>
      <c r="U1667" t="s">
        <v>4063</v>
      </c>
      <c r="V1667" t="s">
        <v>4011</v>
      </c>
      <c r="W1667" t="s">
        <v>4043</v>
      </c>
      <c r="X1667" t="s">
        <v>4419</v>
      </c>
      <c r="Y1667" t="s">
        <v>4420</v>
      </c>
      <c r="Z1667" t="s">
        <v>3293</v>
      </c>
      <c r="AA1667" t="s">
        <v>4082</v>
      </c>
      <c r="AB1667" t="s">
        <v>4083</v>
      </c>
      <c r="AC1667" t="s">
        <v>4017</v>
      </c>
      <c r="AD1667" t="s">
        <v>4018</v>
      </c>
      <c r="AE1667" t="s">
        <v>3080</v>
      </c>
      <c r="AF1667" t="s">
        <v>3093</v>
      </c>
      <c r="AG1667" t="s">
        <v>3292</v>
      </c>
      <c r="AH1667" t="s">
        <v>3294</v>
      </c>
      <c r="AI1667" t="s">
        <v>3295</v>
      </c>
      <c r="AJ1667" t="s">
        <v>3296</v>
      </c>
      <c r="AK1667" t="s">
        <v>3285</v>
      </c>
      <c r="AL1667" t="s">
        <v>3275</v>
      </c>
      <c r="AM1667" t="s">
        <v>3081</v>
      </c>
      <c r="AN1667" t="s">
        <v>3055</v>
      </c>
    </row>
    <row r="1668" spans="1:40" x14ac:dyDescent="0.25">
      <c r="A1668">
        <v>1013670289</v>
      </c>
      <c r="B1668">
        <v>17733</v>
      </c>
      <c r="C1668" t="s">
        <v>8077</v>
      </c>
      <c r="D1668" t="s">
        <v>4004</v>
      </c>
      <c r="E1668" s="8">
        <v>41926</v>
      </c>
      <c r="F1668" t="s">
        <v>4004</v>
      </c>
      <c r="G1668" t="s">
        <v>4024</v>
      </c>
      <c r="H1668" s="8">
        <v>46076</v>
      </c>
      <c r="I1668" s="8">
        <v>219512</v>
      </c>
      <c r="J1668" t="s">
        <v>3041</v>
      </c>
      <c r="K1668" s="8">
        <v>219512</v>
      </c>
      <c r="M1668">
        <v>220</v>
      </c>
      <c r="N1668">
        <v>100</v>
      </c>
      <c r="O1668" t="s">
        <v>4067</v>
      </c>
      <c r="P1668" t="s">
        <v>4055</v>
      </c>
      <c r="Q1668" t="s">
        <v>4027</v>
      </c>
      <c r="R1668" t="s">
        <v>8078</v>
      </c>
      <c r="S1668" t="s">
        <v>8079</v>
      </c>
      <c r="T1668" t="s">
        <v>4079</v>
      </c>
      <c r="U1668" t="s">
        <v>4063</v>
      </c>
      <c r="V1668" t="s">
        <v>4011</v>
      </c>
      <c r="W1668" t="s">
        <v>4043</v>
      </c>
      <c r="X1668" t="s">
        <v>5532</v>
      </c>
      <c r="Y1668" t="s">
        <v>5533</v>
      </c>
      <c r="Z1668" t="s">
        <v>3293</v>
      </c>
      <c r="AA1668" t="s">
        <v>4082</v>
      </c>
      <c r="AB1668" t="s">
        <v>4083</v>
      </c>
      <c r="AC1668" t="s">
        <v>4017</v>
      </c>
      <c r="AD1668" t="s">
        <v>4018</v>
      </c>
      <c r="AE1668" t="s">
        <v>5062</v>
      </c>
      <c r="AF1668" t="s">
        <v>3282</v>
      </c>
      <c r="AG1668" t="s">
        <v>3258</v>
      </c>
      <c r="AH1668" t="s">
        <v>3294</v>
      </c>
      <c r="AI1668" t="s">
        <v>3295</v>
      </c>
      <c r="AJ1668" t="s">
        <v>3296</v>
      </c>
      <c r="AK1668" t="s">
        <v>3285</v>
      </c>
      <c r="AL1668" t="s">
        <v>3275</v>
      </c>
      <c r="AM1668" t="s">
        <v>3081</v>
      </c>
      <c r="AN1668" t="s">
        <v>3055</v>
      </c>
    </row>
    <row r="1669" spans="1:40" x14ac:dyDescent="0.25">
      <c r="A1669">
        <v>1010124765</v>
      </c>
      <c r="B1669">
        <v>17730</v>
      </c>
      <c r="C1669" t="s">
        <v>8088</v>
      </c>
      <c r="D1669" t="s">
        <v>3526</v>
      </c>
      <c r="E1669" s="8">
        <v>43392</v>
      </c>
      <c r="F1669" t="s">
        <v>3526</v>
      </c>
      <c r="G1669" t="s">
        <v>4024</v>
      </c>
      <c r="H1669" s="8">
        <v>46077</v>
      </c>
      <c r="I1669" s="8">
        <v>219512</v>
      </c>
      <c r="J1669" t="s">
        <v>3041</v>
      </c>
      <c r="K1669" s="8">
        <v>219512</v>
      </c>
      <c r="M1669">
        <v>220</v>
      </c>
      <c r="N1669">
        <v>100</v>
      </c>
      <c r="O1669" t="s">
        <v>4067</v>
      </c>
      <c r="P1669" t="s">
        <v>4177</v>
      </c>
      <c r="Q1669" t="s">
        <v>4027</v>
      </c>
      <c r="R1669" t="s">
        <v>8089</v>
      </c>
      <c r="S1669" t="s">
        <v>4029</v>
      </c>
      <c r="T1669" t="s">
        <v>3059</v>
      </c>
      <c r="U1669" t="s">
        <v>5102</v>
      </c>
      <c r="V1669" t="s">
        <v>4031</v>
      </c>
      <c r="W1669" t="s">
        <v>4043</v>
      </c>
      <c r="X1669" t="s">
        <v>3270</v>
      </c>
      <c r="Y1669" t="s">
        <v>4238</v>
      </c>
      <c r="Z1669" t="s">
        <v>3283</v>
      </c>
      <c r="AA1669" t="s">
        <v>4357</v>
      </c>
      <c r="AB1669" t="s">
        <v>4303</v>
      </c>
      <c r="AC1669" t="s">
        <v>4036</v>
      </c>
      <c r="AD1669" t="s">
        <v>4018</v>
      </c>
      <c r="AE1669" t="s">
        <v>3060</v>
      </c>
      <c r="AF1669" t="s">
        <v>3271</v>
      </c>
      <c r="AG1669" t="s">
        <v>3265</v>
      </c>
      <c r="AH1669" t="s">
        <v>1220</v>
      </c>
      <c r="AI1669" t="s">
        <v>3074</v>
      </c>
      <c r="AJ1669" t="s">
        <v>3284</v>
      </c>
      <c r="AK1669" t="s">
        <v>3274</v>
      </c>
      <c r="AL1669" t="s">
        <v>3275</v>
      </c>
      <c r="AM1669" t="s">
        <v>3028</v>
      </c>
      <c r="AN1669" t="s">
        <v>3063</v>
      </c>
    </row>
    <row r="1670" spans="1:40" x14ac:dyDescent="0.25">
      <c r="A1670">
        <v>1088028622</v>
      </c>
      <c r="B1670">
        <v>17731</v>
      </c>
      <c r="C1670" t="s">
        <v>8086</v>
      </c>
      <c r="D1670" t="s">
        <v>5112</v>
      </c>
      <c r="E1670" s="8">
        <v>41974</v>
      </c>
      <c r="F1670" t="s">
        <v>3526</v>
      </c>
      <c r="G1670" t="s">
        <v>4024</v>
      </c>
      <c r="H1670" s="8">
        <v>46077</v>
      </c>
      <c r="I1670" s="8">
        <v>219512</v>
      </c>
      <c r="J1670" t="s">
        <v>3041</v>
      </c>
      <c r="K1670" s="8">
        <v>219512</v>
      </c>
      <c r="M1670">
        <v>220</v>
      </c>
      <c r="N1670">
        <v>100</v>
      </c>
      <c r="O1670" t="s">
        <v>4067</v>
      </c>
      <c r="P1670" t="s">
        <v>4055</v>
      </c>
      <c r="Q1670" t="s">
        <v>4027</v>
      </c>
      <c r="R1670" t="s">
        <v>8087</v>
      </c>
      <c r="S1670" t="s">
        <v>4989</v>
      </c>
      <c r="T1670" t="s">
        <v>3059</v>
      </c>
      <c r="U1670" t="s">
        <v>5102</v>
      </c>
      <c r="V1670" t="s">
        <v>4356</v>
      </c>
      <c r="W1670" t="s">
        <v>4043</v>
      </c>
      <c r="X1670" t="s">
        <v>3270</v>
      </c>
      <c r="Y1670" t="s">
        <v>4238</v>
      </c>
      <c r="Z1670" t="s">
        <v>3283</v>
      </c>
      <c r="AA1670" t="s">
        <v>4357</v>
      </c>
      <c r="AB1670" t="s">
        <v>4303</v>
      </c>
      <c r="AC1670" t="s">
        <v>4036</v>
      </c>
      <c r="AD1670" t="s">
        <v>4018</v>
      </c>
      <c r="AE1670" t="s">
        <v>3060</v>
      </c>
      <c r="AF1670" t="s">
        <v>3271</v>
      </c>
      <c r="AG1670" t="s">
        <v>3265</v>
      </c>
      <c r="AH1670" t="s">
        <v>1220</v>
      </c>
      <c r="AI1670" t="s">
        <v>3074</v>
      </c>
      <c r="AJ1670" t="s">
        <v>3284</v>
      </c>
      <c r="AK1670" t="s">
        <v>3274</v>
      </c>
      <c r="AL1670" t="s">
        <v>3275</v>
      </c>
      <c r="AM1670" t="s">
        <v>3028</v>
      </c>
      <c r="AN1670" t="s">
        <v>3063</v>
      </c>
    </row>
    <row r="1671" spans="1:40" x14ac:dyDescent="0.25">
      <c r="A1671">
        <v>1030634844</v>
      </c>
      <c r="B1671">
        <v>17734</v>
      </c>
      <c r="C1671" t="s">
        <v>8084</v>
      </c>
      <c r="D1671" t="s">
        <v>4004</v>
      </c>
      <c r="E1671" s="8">
        <v>40920</v>
      </c>
      <c r="F1671" t="s">
        <v>4004</v>
      </c>
      <c r="G1671" t="s">
        <v>4024</v>
      </c>
      <c r="H1671" s="8">
        <v>46077</v>
      </c>
      <c r="I1671" s="8">
        <v>219512</v>
      </c>
      <c r="J1671" t="s">
        <v>3041</v>
      </c>
      <c r="K1671" s="8">
        <v>219512</v>
      </c>
      <c r="M1671">
        <v>220</v>
      </c>
      <c r="N1671">
        <v>100</v>
      </c>
      <c r="O1671" t="s">
        <v>4067</v>
      </c>
      <c r="P1671" t="s">
        <v>4055</v>
      </c>
      <c r="Q1671" t="s">
        <v>4046</v>
      </c>
      <c r="R1671" t="s">
        <v>8085</v>
      </c>
      <c r="S1671" t="s">
        <v>4029</v>
      </c>
      <c r="T1671" t="s">
        <v>3063</v>
      </c>
      <c r="U1671" t="s">
        <v>4063</v>
      </c>
      <c r="V1671" t="s">
        <v>4042</v>
      </c>
      <c r="W1671" t="s">
        <v>4043</v>
      </c>
      <c r="X1671" t="s">
        <v>4032</v>
      </c>
      <c r="Y1671" t="s">
        <v>4033</v>
      </c>
      <c r="Z1671" t="s">
        <v>4064</v>
      </c>
      <c r="AA1671" t="s">
        <v>4065</v>
      </c>
      <c r="AB1671" t="s">
        <v>4110</v>
      </c>
      <c r="AC1671" t="s">
        <v>4036</v>
      </c>
      <c r="AD1671" t="s">
        <v>4018</v>
      </c>
      <c r="AE1671" t="s">
        <v>3060</v>
      </c>
      <c r="AF1671" t="s">
        <v>3282</v>
      </c>
      <c r="AG1671" t="s">
        <v>3258</v>
      </c>
      <c r="AH1671" t="s">
        <v>2500</v>
      </c>
      <c r="AI1671" t="s">
        <v>249</v>
      </c>
      <c r="AJ1671" t="s">
        <v>249</v>
      </c>
      <c r="AK1671" t="s">
        <v>3274</v>
      </c>
      <c r="AL1671" t="s">
        <v>3275</v>
      </c>
      <c r="AM1671" t="s">
        <v>3028</v>
      </c>
      <c r="AN1671" t="s">
        <v>3063</v>
      </c>
    </row>
    <row r="1672" spans="1:40" x14ac:dyDescent="0.25">
      <c r="A1672">
        <v>1013099346</v>
      </c>
      <c r="B1672">
        <v>17737</v>
      </c>
      <c r="C1672" t="s">
        <v>8090</v>
      </c>
      <c r="D1672" t="s">
        <v>4004</v>
      </c>
      <c r="E1672" s="8">
        <v>44645</v>
      </c>
      <c r="F1672" t="s">
        <v>4004</v>
      </c>
      <c r="G1672" t="s">
        <v>4024</v>
      </c>
      <c r="H1672" s="8">
        <v>46077</v>
      </c>
      <c r="I1672" s="8">
        <v>219512</v>
      </c>
      <c r="J1672" t="s">
        <v>3041</v>
      </c>
      <c r="K1672" s="8">
        <v>219512</v>
      </c>
      <c r="M1672">
        <v>220</v>
      </c>
      <c r="N1672">
        <v>100</v>
      </c>
      <c r="O1672" t="s">
        <v>4067</v>
      </c>
      <c r="P1672" t="s">
        <v>5882</v>
      </c>
      <c r="Q1672" t="s">
        <v>4027</v>
      </c>
      <c r="R1672" t="s">
        <v>8091</v>
      </c>
      <c r="S1672" t="s">
        <v>4140</v>
      </c>
      <c r="T1672" t="s">
        <v>3063</v>
      </c>
      <c r="U1672" t="s">
        <v>4063</v>
      </c>
      <c r="V1672" t="s">
        <v>4042</v>
      </c>
      <c r="W1672" t="s">
        <v>4043</v>
      </c>
      <c r="X1672" t="s">
        <v>4032</v>
      </c>
      <c r="Y1672" t="s">
        <v>4033</v>
      </c>
      <c r="Z1672" t="s">
        <v>3958</v>
      </c>
      <c r="AA1672" t="s">
        <v>4034</v>
      </c>
      <c r="AB1672" t="s">
        <v>4044</v>
      </c>
      <c r="AC1672" t="s">
        <v>4036</v>
      </c>
      <c r="AD1672" t="s">
        <v>4018</v>
      </c>
      <c r="AE1672" t="s">
        <v>3060</v>
      </c>
      <c r="AF1672" t="s">
        <v>3282</v>
      </c>
      <c r="AG1672" t="s">
        <v>3258</v>
      </c>
      <c r="AH1672" t="s">
        <v>2500</v>
      </c>
      <c r="AI1672" t="s">
        <v>3074</v>
      </c>
      <c r="AJ1672" t="s">
        <v>3959</v>
      </c>
      <c r="AK1672" t="s">
        <v>3274</v>
      </c>
      <c r="AL1672" t="s">
        <v>3275</v>
      </c>
      <c r="AM1672" t="s">
        <v>3028</v>
      </c>
      <c r="AN1672" t="s">
        <v>3063</v>
      </c>
    </row>
    <row r="1673" spans="1:40" x14ac:dyDescent="0.25">
      <c r="A1673">
        <v>80082117</v>
      </c>
      <c r="B1673">
        <v>17738</v>
      </c>
      <c r="C1673" t="s">
        <v>8573</v>
      </c>
      <c r="D1673" t="s">
        <v>4004</v>
      </c>
      <c r="E1673" s="8">
        <v>40392</v>
      </c>
      <c r="F1673" t="s">
        <v>4004</v>
      </c>
      <c r="G1673" t="s">
        <v>4024</v>
      </c>
      <c r="H1673" s="8">
        <v>46078</v>
      </c>
      <c r="I1673" s="8">
        <v>219512</v>
      </c>
      <c r="J1673" t="s">
        <v>3041</v>
      </c>
      <c r="K1673" s="8">
        <v>219512</v>
      </c>
      <c r="M1673">
        <v>220</v>
      </c>
      <c r="N1673">
        <v>100</v>
      </c>
      <c r="O1673" t="s">
        <v>4067</v>
      </c>
      <c r="P1673" t="s">
        <v>4055</v>
      </c>
      <c r="Q1673" t="s">
        <v>4076</v>
      </c>
      <c r="R1673" t="s">
        <v>8574</v>
      </c>
      <c r="S1673" t="s">
        <v>3573</v>
      </c>
      <c r="T1673" t="s">
        <v>3085</v>
      </c>
      <c r="U1673" t="s">
        <v>4063</v>
      </c>
      <c r="V1673" t="s">
        <v>4042</v>
      </c>
      <c r="W1673" t="s">
        <v>4043</v>
      </c>
      <c r="X1673" t="s">
        <v>4032</v>
      </c>
      <c r="Y1673" t="s">
        <v>4033</v>
      </c>
      <c r="Z1673" t="s">
        <v>3958</v>
      </c>
      <c r="AA1673" t="s">
        <v>4034</v>
      </c>
      <c r="AB1673" t="s">
        <v>4044</v>
      </c>
      <c r="AC1673" t="s">
        <v>4036</v>
      </c>
      <c r="AD1673" t="s">
        <v>4018</v>
      </c>
      <c r="AE1673" t="s">
        <v>3060</v>
      </c>
      <c r="AF1673" t="s">
        <v>3282</v>
      </c>
      <c r="AG1673" t="s">
        <v>3258</v>
      </c>
      <c r="AH1673" t="s">
        <v>2500</v>
      </c>
      <c r="AI1673" t="s">
        <v>3074</v>
      </c>
      <c r="AJ1673" t="s">
        <v>3959</v>
      </c>
      <c r="AK1673" t="s">
        <v>3274</v>
      </c>
      <c r="AL1673" t="s">
        <v>3275</v>
      </c>
      <c r="AM1673" t="s">
        <v>3028</v>
      </c>
      <c r="AN1673" t="s">
        <v>3307</v>
      </c>
    </row>
    <row r="1674" spans="1:40" x14ac:dyDescent="0.25">
      <c r="A1674">
        <v>1106308664</v>
      </c>
      <c r="B1674">
        <v>17740</v>
      </c>
      <c r="C1674" t="s">
        <v>8094</v>
      </c>
      <c r="D1674" t="s">
        <v>8095</v>
      </c>
      <c r="E1674" s="8">
        <v>41492</v>
      </c>
      <c r="F1674" t="s">
        <v>3309</v>
      </c>
      <c r="G1674" t="s">
        <v>4024</v>
      </c>
      <c r="H1674" s="8">
        <v>46078</v>
      </c>
      <c r="I1674" s="8">
        <v>46258</v>
      </c>
      <c r="J1674" t="s">
        <v>3041</v>
      </c>
      <c r="K1674" s="8">
        <v>219512</v>
      </c>
      <c r="M1674">
        <v>220</v>
      </c>
      <c r="N1674">
        <v>100</v>
      </c>
      <c r="O1674" t="s">
        <v>4067</v>
      </c>
      <c r="P1674" t="s">
        <v>4026</v>
      </c>
      <c r="Q1674" t="s">
        <v>4027</v>
      </c>
      <c r="R1674" t="s">
        <v>8096</v>
      </c>
      <c r="S1674" t="s">
        <v>3573</v>
      </c>
      <c r="T1674" t="s">
        <v>3085</v>
      </c>
      <c r="U1674" t="s">
        <v>4438</v>
      </c>
      <c r="V1674" t="s">
        <v>4042</v>
      </c>
      <c r="W1674" t="s">
        <v>4190</v>
      </c>
      <c r="X1674" t="s">
        <v>3574</v>
      </c>
      <c r="Y1674" t="s">
        <v>4258</v>
      </c>
      <c r="Z1674" t="s">
        <v>4506</v>
      </c>
      <c r="AA1674" t="s">
        <v>4507</v>
      </c>
      <c r="AB1674" t="s">
        <v>4097</v>
      </c>
      <c r="AC1674" t="s">
        <v>4036</v>
      </c>
      <c r="AD1674" t="s">
        <v>4018</v>
      </c>
      <c r="AE1674" t="s">
        <v>3060</v>
      </c>
      <c r="AF1674" t="s">
        <v>3575</v>
      </c>
      <c r="AG1674" t="s">
        <v>3309</v>
      </c>
      <c r="AH1674" t="s">
        <v>815</v>
      </c>
      <c r="AI1674" t="s">
        <v>3074</v>
      </c>
      <c r="AJ1674" t="s">
        <v>4508</v>
      </c>
      <c r="AK1674" t="s">
        <v>3274</v>
      </c>
      <c r="AL1674" t="s">
        <v>3275</v>
      </c>
      <c r="AM1674" t="s">
        <v>3028</v>
      </c>
      <c r="AN1674" t="s">
        <v>3307</v>
      </c>
    </row>
    <row r="1675" spans="1:40" x14ac:dyDescent="0.25">
      <c r="A1675">
        <v>1110492443</v>
      </c>
      <c r="B1675">
        <v>17741</v>
      </c>
      <c r="C1675" t="s">
        <v>8092</v>
      </c>
      <c r="D1675" t="s">
        <v>3309</v>
      </c>
      <c r="E1675" s="8">
        <v>39461</v>
      </c>
      <c r="F1675" t="s">
        <v>3309</v>
      </c>
      <c r="G1675" t="s">
        <v>4024</v>
      </c>
      <c r="H1675" s="8">
        <v>46078</v>
      </c>
      <c r="I1675" s="8">
        <v>46258</v>
      </c>
      <c r="J1675" t="s">
        <v>3041</v>
      </c>
      <c r="K1675" s="8">
        <v>219512</v>
      </c>
      <c r="M1675">
        <v>220</v>
      </c>
      <c r="N1675">
        <v>100</v>
      </c>
      <c r="O1675" t="s">
        <v>4067</v>
      </c>
      <c r="P1675" t="s">
        <v>4055</v>
      </c>
      <c r="Q1675" t="s">
        <v>4027</v>
      </c>
      <c r="R1675" t="s">
        <v>8093</v>
      </c>
      <c r="S1675" t="s">
        <v>6169</v>
      </c>
      <c r="T1675" t="s">
        <v>3063</v>
      </c>
      <c r="U1675" t="s">
        <v>4438</v>
      </c>
      <c r="V1675" t="s">
        <v>4042</v>
      </c>
      <c r="W1675" t="s">
        <v>4190</v>
      </c>
      <c r="X1675" t="s">
        <v>3574</v>
      </c>
      <c r="Y1675" t="s">
        <v>4258</v>
      </c>
      <c r="Z1675" t="s">
        <v>4506</v>
      </c>
      <c r="AA1675" t="s">
        <v>4507</v>
      </c>
      <c r="AB1675" t="s">
        <v>4097</v>
      </c>
      <c r="AC1675" t="s">
        <v>4036</v>
      </c>
      <c r="AD1675" t="s">
        <v>4018</v>
      </c>
      <c r="AE1675" t="s">
        <v>3060</v>
      </c>
      <c r="AF1675" t="s">
        <v>3575</v>
      </c>
      <c r="AG1675" t="s">
        <v>3309</v>
      </c>
      <c r="AH1675" t="s">
        <v>815</v>
      </c>
      <c r="AI1675" t="s">
        <v>3074</v>
      </c>
      <c r="AJ1675" t="s">
        <v>4508</v>
      </c>
      <c r="AK1675" t="s">
        <v>3274</v>
      </c>
      <c r="AL1675" t="s">
        <v>3275</v>
      </c>
      <c r="AM1675" t="s">
        <v>3028</v>
      </c>
      <c r="AN1675" t="s">
        <v>3063</v>
      </c>
    </row>
    <row r="1676" spans="1:40" x14ac:dyDescent="0.25">
      <c r="A1676">
        <v>1121871842</v>
      </c>
      <c r="B1676">
        <v>17751</v>
      </c>
      <c r="C1676" t="s">
        <v>7331</v>
      </c>
      <c r="D1676" t="s">
        <v>4370</v>
      </c>
      <c r="E1676" s="8">
        <v>39822</v>
      </c>
      <c r="F1676" t="s">
        <v>4004</v>
      </c>
      <c r="G1676" t="s">
        <v>4024</v>
      </c>
      <c r="H1676" s="8">
        <v>46083</v>
      </c>
      <c r="I1676" s="8">
        <v>219512</v>
      </c>
      <c r="J1676" t="s">
        <v>3041</v>
      </c>
      <c r="K1676" s="8">
        <v>219512</v>
      </c>
      <c r="M1676">
        <v>220</v>
      </c>
      <c r="N1676">
        <v>100</v>
      </c>
      <c r="O1676" t="s">
        <v>4067</v>
      </c>
      <c r="P1676" t="s">
        <v>4055</v>
      </c>
      <c r="Q1676" t="s">
        <v>4027</v>
      </c>
      <c r="R1676" t="s">
        <v>7332</v>
      </c>
      <c r="S1676" t="s">
        <v>4041</v>
      </c>
      <c r="T1676" t="s">
        <v>3063</v>
      </c>
      <c r="U1676" t="s">
        <v>4063</v>
      </c>
      <c r="V1676" t="s">
        <v>4042</v>
      </c>
      <c r="W1676" t="s">
        <v>4043</v>
      </c>
      <c r="X1676" t="s">
        <v>4032</v>
      </c>
      <c r="Y1676" t="s">
        <v>4033</v>
      </c>
      <c r="Z1676" t="s">
        <v>3958</v>
      </c>
      <c r="AA1676" t="s">
        <v>4034</v>
      </c>
      <c r="AB1676" t="s">
        <v>4044</v>
      </c>
      <c r="AC1676" t="s">
        <v>4036</v>
      </c>
      <c r="AD1676" t="s">
        <v>4018</v>
      </c>
      <c r="AE1676" t="s">
        <v>3060</v>
      </c>
      <c r="AF1676" t="s">
        <v>3282</v>
      </c>
      <c r="AG1676" t="s">
        <v>3258</v>
      </c>
      <c r="AH1676" t="s">
        <v>2500</v>
      </c>
      <c r="AI1676" t="s">
        <v>3074</v>
      </c>
      <c r="AJ1676" t="s">
        <v>3959</v>
      </c>
      <c r="AK1676" t="s">
        <v>3274</v>
      </c>
      <c r="AL1676" t="s">
        <v>3275</v>
      </c>
      <c r="AM1676" t="s">
        <v>3028</v>
      </c>
      <c r="AN1676" t="s">
        <v>3063</v>
      </c>
    </row>
    <row r="1677" spans="1:40" x14ac:dyDescent="0.25">
      <c r="A1677">
        <v>1063134446</v>
      </c>
      <c r="B1677">
        <v>17752</v>
      </c>
      <c r="C1677" t="s">
        <v>7535</v>
      </c>
      <c r="D1677" t="s">
        <v>7536</v>
      </c>
      <c r="E1677" s="8">
        <v>37991</v>
      </c>
      <c r="F1677" t="s">
        <v>4004</v>
      </c>
      <c r="G1677" t="s">
        <v>4024</v>
      </c>
      <c r="H1677" s="8">
        <v>46083</v>
      </c>
      <c r="I1677" s="8">
        <v>219512</v>
      </c>
      <c r="J1677" t="s">
        <v>3041</v>
      </c>
      <c r="K1677" s="8">
        <v>219512</v>
      </c>
      <c r="M1677">
        <v>220</v>
      </c>
      <c r="N1677">
        <v>100</v>
      </c>
      <c r="O1677" t="s">
        <v>4067</v>
      </c>
      <c r="P1677" t="s">
        <v>4055</v>
      </c>
      <c r="Q1677" t="s">
        <v>4027</v>
      </c>
      <c r="R1677" t="s">
        <v>7537</v>
      </c>
      <c r="S1677" t="s">
        <v>4041</v>
      </c>
      <c r="T1677" t="s">
        <v>3063</v>
      </c>
      <c r="U1677" t="s">
        <v>4063</v>
      </c>
      <c r="V1677" t="s">
        <v>4042</v>
      </c>
      <c r="W1677" t="s">
        <v>4043</v>
      </c>
      <c r="X1677" t="s">
        <v>4032</v>
      </c>
      <c r="Y1677" t="s">
        <v>4033</v>
      </c>
      <c r="Z1677" t="s">
        <v>3958</v>
      </c>
      <c r="AA1677" t="s">
        <v>4034</v>
      </c>
      <c r="AB1677" t="s">
        <v>4044</v>
      </c>
      <c r="AC1677" t="s">
        <v>4036</v>
      </c>
      <c r="AD1677" t="s">
        <v>4018</v>
      </c>
      <c r="AE1677" t="s">
        <v>3060</v>
      </c>
      <c r="AF1677" t="s">
        <v>3282</v>
      </c>
      <c r="AG1677" t="s">
        <v>3258</v>
      </c>
      <c r="AH1677" t="s">
        <v>2500</v>
      </c>
      <c r="AI1677" t="s">
        <v>3074</v>
      </c>
      <c r="AJ1677" t="s">
        <v>3959</v>
      </c>
      <c r="AK1677" t="s">
        <v>3274</v>
      </c>
      <c r="AL1677" t="s">
        <v>3275</v>
      </c>
      <c r="AM1677" t="s">
        <v>3028</v>
      </c>
      <c r="AN1677" t="s">
        <v>3063</v>
      </c>
    </row>
    <row r="1678" spans="1:40" x14ac:dyDescent="0.25">
      <c r="A1678">
        <v>1233692671</v>
      </c>
      <c r="B1678">
        <v>17754</v>
      </c>
      <c r="C1678" t="s">
        <v>7523</v>
      </c>
      <c r="D1678" t="s">
        <v>4004</v>
      </c>
      <c r="E1678" s="8">
        <v>42724</v>
      </c>
      <c r="F1678" t="s">
        <v>4004</v>
      </c>
      <c r="G1678" t="s">
        <v>4024</v>
      </c>
      <c r="H1678" s="8">
        <v>46083</v>
      </c>
      <c r="I1678" s="8">
        <v>219512</v>
      </c>
      <c r="J1678" t="s">
        <v>3041</v>
      </c>
      <c r="K1678" s="8">
        <v>219512</v>
      </c>
      <c r="M1678">
        <v>220</v>
      </c>
      <c r="N1678">
        <v>100</v>
      </c>
      <c r="O1678" t="s">
        <v>4067</v>
      </c>
      <c r="P1678" t="s">
        <v>4086</v>
      </c>
      <c r="Q1678" t="s">
        <v>4046</v>
      </c>
      <c r="R1678" t="s">
        <v>7524</v>
      </c>
      <c r="S1678" t="s">
        <v>4041</v>
      </c>
      <c r="T1678" t="s">
        <v>3063</v>
      </c>
      <c r="U1678" t="s">
        <v>4063</v>
      </c>
      <c r="V1678" t="s">
        <v>4042</v>
      </c>
      <c r="W1678" t="s">
        <v>4043</v>
      </c>
      <c r="X1678" t="s">
        <v>4032</v>
      </c>
      <c r="Y1678" t="s">
        <v>4033</v>
      </c>
      <c r="Z1678" t="s">
        <v>3958</v>
      </c>
      <c r="AA1678" t="s">
        <v>4034</v>
      </c>
      <c r="AB1678" t="s">
        <v>4044</v>
      </c>
      <c r="AC1678" t="s">
        <v>4036</v>
      </c>
      <c r="AD1678" t="s">
        <v>4018</v>
      </c>
      <c r="AE1678" t="s">
        <v>3060</v>
      </c>
      <c r="AF1678" t="s">
        <v>3282</v>
      </c>
      <c r="AG1678" t="s">
        <v>3258</v>
      </c>
      <c r="AH1678" t="s">
        <v>2500</v>
      </c>
      <c r="AI1678" t="s">
        <v>3074</v>
      </c>
      <c r="AJ1678" t="s">
        <v>3959</v>
      </c>
      <c r="AK1678" t="s">
        <v>3274</v>
      </c>
      <c r="AL1678" t="s">
        <v>3275</v>
      </c>
      <c r="AM1678" t="s">
        <v>3028</v>
      </c>
      <c r="AN1678" t="s">
        <v>3063</v>
      </c>
    </row>
    <row r="1679" spans="1:40" x14ac:dyDescent="0.25">
      <c r="A1679">
        <v>80176002</v>
      </c>
      <c r="B1679">
        <v>17756</v>
      </c>
      <c r="C1679" t="s">
        <v>7209</v>
      </c>
      <c r="D1679" t="s">
        <v>4004</v>
      </c>
      <c r="E1679" s="8">
        <v>37364</v>
      </c>
      <c r="F1679" t="s">
        <v>4004</v>
      </c>
      <c r="G1679" t="s">
        <v>4024</v>
      </c>
      <c r="H1679" s="8">
        <v>46083</v>
      </c>
      <c r="I1679" s="8">
        <v>219512</v>
      </c>
      <c r="J1679" t="s">
        <v>3041</v>
      </c>
      <c r="K1679" s="8">
        <v>219512</v>
      </c>
      <c r="M1679">
        <v>220</v>
      </c>
      <c r="N1679">
        <v>100</v>
      </c>
      <c r="O1679" t="s">
        <v>4067</v>
      </c>
      <c r="P1679" t="s">
        <v>4039</v>
      </c>
      <c r="Q1679" t="s">
        <v>4076</v>
      </c>
      <c r="R1679" t="s">
        <v>7210</v>
      </c>
      <c r="S1679" t="s">
        <v>4041</v>
      </c>
      <c r="T1679" t="s">
        <v>3063</v>
      </c>
      <c r="U1679" t="s">
        <v>4063</v>
      </c>
      <c r="V1679" t="s">
        <v>4042</v>
      </c>
      <c r="W1679" t="s">
        <v>4043</v>
      </c>
      <c r="X1679" t="s">
        <v>4032</v>
      </c>
      <c r="Y1679" t="s">
        <v>4033</v>
      </c>
      <c r="Z1679" t="s">
        <v>3958</v>
      </c>
      <c r="AA1679" t="s">
        <v>4034</v>
      </c>
      <c r="AB1679" t="s">
        <v>4044</v>
      </c>
      <c r="AC1679" t="s">
        <v>4036</v>
      </c>
      <c r="AD1679" t="s">
        <v>4018</v>
      </c>
      <c r="AE1679" t="s">
        <v>3060</v>
      </c>
      <c r="AF1679" t="s">
        <v>3282</v>
      </c>
      <c r="AG1679" t="s">
        <v>3258</v>
      </c>
      <c r="AH1679" t="s">
        <v>2500</v>
      </c>
      <c r="AI1679" t="s">
        <v>3074</v>
      </c>
      <c r="AJ1679" t="s">
        <v>3959</v>
      </c>
      <c r="AK1679" t="s">
        <v>3274</v>
      </c>
      <c r="AL1679" t="s">
        <v>3275</v>
      </c>
      <c r="AM1679" t="s">
        <v>3028</v>
      </c>
      <c r="AN1679" t="s">
        <v>3063</v>
      </c>
    </row>
    <row r="1680" spans="1:40" x14ac:dyDescent="0.25">
      <c r="A1680">
        <v>1005827359</v>
      </c>
      <c r="B1680">
        <v>17813</v>
      </c>
      <c r="C1680" t="s">
        <v>8099</v>
      </c>
      <c r="D1680" t="s">
        <v>6099</v>
      </c>
      <c r="E1680" s="8">
        <v>44096</v>
      </c>
      <c r="F1680" t="s">
        <v>3309</v>
      </c>
      <c r="G1680" t="s">
        <v>4024</v>
      </c>
      <c r="H1680" s="8">
        <v>46083</v>
      </c>
      <c r="I1680" s="8">
        <v>46266</v>
      </c>
      <c r="J1680" t="s">
        <v>3041</v>
      </c>
      <c r="K1680" s="8">
        <v>219512</v>
      </c>
      <c r="M1680">
        <v>220</v>
      </c>
      <c r="N1680">
        <v>100</v>
      </c>
      <c r="O1680" t="s">
        <v>4067</v>
      </c>
      <c r="P1680" t="s">
        <v>4086</v>
      </c>
      <c r="Q1680" t="s">
        <v>4007</v>
      </c>
      <c r="R1680" t="s">
        <v>8100</v>
      </c>
      <c r="S1680" t="s">
        <v>7934</v>
      </c>
      <c r="T1680" t="s">
        <v>5908</v>
      </c>
      <c r="U1680" t="s">
        <v>4438</v>
      </c>
      <c r="V1680" t="s">
        <v>4011</v>
      </c>
      <c r="W1680" t="s">
        <v>5909</v>
      </c>
      <c r="X1680" t="s">
        <v>4733</v>
      </c>
      <c r="Y1680" t="s">
        <v>4734</v>
      </c>
      <c r="Z1680" t="s">
        <v>3621</v>
      </c>
      <c r="AA1680" t="s">
        <v>4353</v>
      </c>
      <c r="AB1680" t="s">
        <v>4097</v>
      </c>
      <c r="AC1680" t="s">
        <v>5910</v>
      </c>
      <c r="AD1680" t="s">
        <v>4018</v>
      </c>
      <c r="AE1680" t="s">
        <v>3098</v>
      </c>
      <c r="AF1680" t="s">
        <v>3575</v>
      </c>
      <c r="AG1680" t="s">
        <v>3309</v>
      </c>
      <c r="AH1680" t="s">
        <v>815</v>
      </c>
      <c r="AI1680" t="s">
        <v>3295</v>
      </c>
      <c r="AJ1680" t="s">
        <v>3296</v>
      </c>
      <c r="AK1680" t="s">
        <v>3285</v>
      </c>
      <c r="AL1680" t="s">
        <v>3275</v>
      </c>
      <c r="AM1680" t="s">
        <v>3046</v>
      </c>
      <c r="AN1680" t="s">
        <v>5912</v>
      </c>
    </row>
    <row r="1681" spans="1:40" x14ac:dyDescent="0.25">
      <c r="A1681">
        <v>79784200</v>
      </c>
      <c r="B1681">
        <v>17825</v>
      </c>
      <c r="C1681" t="s">
        <v>8101</v>
      </c>
      <c r="D1681" t="s">
        <v>4004</v>
      </c>
      <c r="E1681" s="8">
        <v>27742</v>
      </c>
      <c r="F1681" t="s">
        <v>4004</v>
      </c>
      <c r="G1681" t="s">
        <v>4005</v>
      </c>
      <c r="H1681" s="8">
        <v>46083</v>
      </c>
      <c r="I1681" s="8">
        <v>219512</v>
      </c>
      <c r="J1681" t="s">
        <v>3041</v>
      </c>
      <c r="K1681" s="8">
        <v>219512</v>
      </c>
      <c r="M1681">
        <v>220</v>
      </c>
      <c r="N1681">
        <v>100</v>
      </c>
      <c r="O1681" t="s">
        <v>4067</v>
      </c>
      <c r="P1681" t="s">
        <v>4006</v>
      </c>
      <c r="Q1681" t="s">
        <v>4027</v>
      </c>
      <c r="R1681" t="s">
        <v>8102</v>
      </c>
      <c r="S1681" t="s">
        <v>4009</v>
      </c>
      <c r="T1681" t="s">
        <v>4079</v>
      </c>
      <c r="U1681" t="s">
        <v>4010</v>
      </c>
      <c r="V1681" t="s">
        <v>4011</v>
      </c>
      <c r="W1681" t="s">
        <v>3044</v>
      </c>
      <c r="X1681" t="s">
        <v>4012</v>
      </c>
      <c r="Y1681" t="s">
        <v>4013</v>
      </c>
      <c r="Z1681" t="s">
        <v>4014</v>
      </c>
      <c r="AA1681" t="s">
        <v>4015</v>
      </c>
      <c r="AB1681" t="s">
        <v>4016</v>
      </c>
      <c r="AC1681" t="s">
        <v>4017</v>
      </c>
      <c r="AD1681" t="s">
        <v>4018</v>
      </c>
      <c r="AE1681" t="s">
        <v>4019</v>
      </c>
      <c r="AF1681" t="s">
        <v>3093</v>
      </c>
      <c r="AG1681" t="s">
        <v>3292</v>
      </c>
      <c r="AH1681" t="s">
        <v>4020</v>
      </c>
      <c r="AI1681" t="s">
        <v>3295</v>
      </c>
      <c r="AJ1681" t="s">
        <v>3296</v>
      </c>
      <c r="AK1681" t="s">
        <v>3109</v>
      </c>
      <c r="AL1681" t="s">
        <v>4021</v>
      </c>
      <c r="AM1681" t="s">
        <v>3109</v>
      </c>
      <c r="AN1681" t="s">
        <v>3055</v>
      </c>
    </row>
    <row r="1682" spans="1:40" x14ac:dyDescent="0.25">
      <c r="A1682">
        <v>1112878018</v>
      </c>
      <c r="B1682">
        <v>17743</v>
      </c>
      <c r="C1682" t="s">
        <v>8113</v>
      </c>
      <c r="D1682" t="s">
        <v>5966</v>
      </c>
      <c r="E1682" s="8">
        <v>44606</v>
      </c>
      <c r="F1682" t="s">
        <v>3449</v>
      </c>
      <c r="G1682" t="s">
        <v>4024</v>
      </c>
      <c r="H1682" s="8">
        <v>46084</v>
      </c>
      <c r="I1682" s="8">
        <v>46267</v>
      </c>
      <c r="J1682" t="s">
        <v>3041</v>
      </c>
      <c r="K1682" s="8">
        <v>219512</v>
      </c>
      <c r="M1682">
        <v>220</v>
      </c>
      <c r="N1682">
        <v>100</v>
      </c>
      <c r="O1682" t="s">
        <v>4067</v>
      </c>
      <c r="P1682" t="s">
        <v>4086</v>
      </c>
      <c r="Q1682" t="s">
        <v>4027</v>
      </c>
      <c r="R1682" t="s">
        <v>8114</v>
      </c>
      <c r="S1682" t="s">
        <v>5907</v>
      </c>
      <c r="T1682" t="s">
        <v>5908</v>
      </c>
      <c r="U1682" t="s">
        <v>4114</v>
      </c>
      <c r="V1682" t="s">
        <v>4011</v>
      </c>
      <c r="W1682" t="s">
        <v>5909</v>
      </c>
      <c r="X1682" t="s">
        <v>8115</v>
      </c>
      <c r="Y1682" t="s">
        <v>8116</v>
      </c>
      <c r="Z1682" t="s">
        <v>3621</v>
      </c>
      <c r="AA1682" t="s">
        <v>4353</v>
      </c>
      <c r="AB1682" t="s">
        <v>4118</v>
      </c>
      <c r="AC1682" t="s">
        <v>5910</v>
      </c>
      <c r="AD1682" t="s">
        <v>4018</v>
      </c>
      <c r="AE1682" t="s">
        <v>3098</v>
      </c>
      <c r="AF1682" t="s">
        <v>3304</v>
      </c>
      <c r="AG1682" t="s">
        <v>3449</v>
      </c>
      <c r="AH1682" t="s">
        <v>815</v>
      </c>
      <c r="AI1682" t="s">
        <v>3295</v>
      </c>
      <c r="AJ1682" t="s">
        <v>3296</v>
      </c>
      <c r="AK1682" t="s">
        <v>3285</v>
      </c>
      <c r="AL1682" t="s">
        <v>3275</v>
      </c>
      <c r="AM1682" t="s">
        <v>3046</v>
      </c>
      <c r="AN1682" t="s">
        <v>5912</v>
      </c>
    </row>
    <row r="1683" spans="1:40" x14ac:dyDescent="0.25">
      <c r="A1683">
        <v>1130600102</v>
      </c>
      <c r="B1683">
        <v>17748</v>
      </c>
      <c r="C1683" t="s">
        <v>8109</v>
      </c>
      <c r="D1683" t="s">
        <v>3298</v>
      </c>
      <c r="E1683" s="8">
        <v>38934</v>
      </c>
      <c r="F1683" t="s">
        <v>3298</v>
      </c>
      <c r="G1683" t="s">
        <v>4024</v>
      </c>
      <c r="H1683" s="8">
        <v>46084</v>
      </c>
      <c r="I1683" s="8">
        <v>46267</v>
      </c>
      <c r="J1683" t="s">
        <v>3041</v>
      </c>
      <c r="K1683" s="8">
        <v>219512</v>
      </c>
      <c r="M1683">
        <v>220</v>
      </c>
      <c r="N1683">
        <v>100</v>
      </c>
      <c r="O1683" t="s">
        <v>4067</v>
      </c>
      <c r="P1683" t="s">
        <v>4086</v>
      </c>
      <c r="Q1683" t="s">
        <v>4046</v>
      </c>
      <c r="R1683" t="s">
        <v>8110</v>
      </c>
      <c r="S1683" t="s">
        <v>4041</v>
      </c>
      <c r="T1683" t="s">
        <v>3063</v>
      </c>
      <c r="U1683" t="s">
        <v>4114</v>
      </c>
      <c r="V1683" t="s">
        <v>4042</v>
      </c>
      <c r="W1683" t="s">
        <v>4190</v>
      </c>
      <c r="X1683" t="s">
        <v>3303</v>
      </c>
      <c r="Y1683" t="s">
        <v>4115</v>
      </c>
      <c r="Z1683" t="s">
        <v>3305</v>
      </c>
      <c r="AA1683" t="s">
        <v>4096</v>
      </c>
      <c r="AB1683" t="s">
        <v>4118</v>
      </c>
      <c r="AC1683" t="s">
        <v>4036</v>
      </c>
      <c r="AD1683" t="s">
        <v>4018</v>
      </c>
      <c r="AE1683" t="s">
        <v>3060</v>
      </c>
      <c r="AF1683" t="s">
        <v>3304</v>
      </c>
      <c r="AG1683" t="s">
        <v>3298</v>
      </c>
      <c r="AH1683" t="s">
        <v>815</v>
      </c>
      <c r="AI1683" t="s">
        <v>3074</v>
      </c>
      <c r="AJ1683" t="s">
        <v>3306</v>
      </c>
      <c r="AK1683" t="s">
        <v>3274</v>
      </c>
      <c r="AL1683" t="s">
        <v>3275</v>
      </c>
      <c r="AM1683" t="s">
        <v>3028</v>
      </c>
      <c r="AN1683" t="s">
        <v>3063</v>
      </c>
    </row>
    <row r="1684" spans="1:40" x14ac:dyDescent="0.25">
      <c r="A1684">
        <v>98510808</v>
      </c>
      <c r="B1684">
        <v>17776</v>
      </c>
      <c r="C1684" t="s">
        <v>8111</v>
      </c>
      <c r="D1684" t="s">
        <v>8112</v>
      </c>
      <c r="E1684" s="8">
        <v>34059</v>
      </c>
      <c r="F1684" t="s">
        <v>3265</v>
      </c>
      <c r="G1684" t="s">
        <v>4024</v>
      </c>
      <c r="H1684" s="8">
        <v>46084</v>
      </c>
      <c r="I1684" s="8">
        <v>219512</v>
      </c>
      <c r="J1684" t="s">
        <v>3041</v>
      </c>
      <c r="K1684" s="8">
        <v>219512</v>
      </c>
      <c r="M1684">
        <v>220</v>
      </c>
      <c r="N1684">
        <v>100</v>
      </c>
      <c r="O1684" t="s">
        <v>4067</v>
      </c>
      <c r="P1684" t="s">
        <v>4055</v>
      </c>
      <c r="Q1684" t="s">
        <v>4046</v>
      </c>
      <c r="R1684" t="s">
        <v>10493</v>
      </c>
      <c r="S1684" t="s">
        <v>6011</v>
      </c>
      <c r="T1684" t="s">
        <v>3059</v>
      </c>
      <c r="U1684" t="s">
        <v>4049</v>
      </c>
      <c r="V1684" t="s">
        <v>4356</v>
      </c>
      <c r="W1684" t="s">
        <v>4043</v>
      </c>
      <c r="X1684" t="s">
        <v>3270</v>
      </c>
      <c r="Y1684" t="s">
        <v>4238</v>
      </c>
      <c r="Z1684" t="s">
        <v>3272</v>
      </c>
      <c r="AA1684" t="s">
        <v>4348</v>
      </c>
      <c r="AB1684" t="s">
        <v>4322</v>
      </c>
      <c r="AC1684" t="s">
        <v>4036</v>
      </c>
      <c r="AD1684" t="s">
        <v>4018</v>
      </c>
      <c r="AE1684" t="s">
        <v>3060</v>
      </c>
      <c r="AF1684" t="s">
        <v>3271</v>
      </c>
      <c r="AG1684" t="s">
        <v>3265</v>
      </c>
      <c r="AH1684" t="s">
        <v>797</v>
      </c>
      <c r="AI1684" t="s">
        <v>3048</v>
      </c>
      <c r="AJ1684" t="s">
        <v>3273</v>
      </c>
      <c r="AK1684" t="s">
        <v>3274</v>
      </c>
      <c r="AL1684" t="s">
        <v>3275</v>
      </c>
      <c r="AM1684" t="s">
        <v>3028</v>
      </c>
      <c r="AN1684" t="s">
        <v>3063</v>
      </c>
    </row>
    <row r="1685" spans="1:40" x14ac:dyDescent="0.25">
      <c r="A1685">
        <v>1002603370</v>
      </c>
      <c r="B1685">
        <v>17789</v>
      </c>
      <c r="C1685" t="s">
        <v>8117</v>
      </c>
      <c r="D1685" t="s">
        <v>8118</v>
      </c>
      <c r="E1685" s="8">
        <v>43392</v>
      </c>
      <c r="F1685" t="s">
        <v>4004</v>
      </c>
      <c r="G1685" t="s">
        <v>4024</v>
      </c>
      <c r="H1685" s="8">
        <v>46084</v>
      </c>
      <c r="I1685" s="8">
        <v>219512</v>
      </c>
      <c r="J1685" t="s">
        <v>3041</v>
      </c>
      <c r="K1685" s="8">
        <v>219512</v>
      </c>
      <c r="M1685">
        <v>220</v>
      </c>
      <c r="N1685">
        <v>100</v>
      </c>
      <c r="O1685" t="s">
        <v>4067</v>
      </c>
      <c r="P1685" t="s">
        <v>4086</v>
      </c>
      <c r="Q1685" t="s">
        <v>4027</v>
      </c>
      <c r="R1685" t="s">
        <v>8119</v>
      </c>
      <c r="S1685" t="s">
        <v>4140</v>
      </c>
      <c r="T1685" t="s">
        <v>3063</v>
      </c>
      <c r="U1685" t="s">
        <v>4063</v>
      </c>
      <c r="V1685" t="s">
        <v>4042</v>
      </c>
      <c r="W1685" t="s">
        <v>4043</v>
      </c>
      <c r="X1685" t="s">
        <v>4032</v>
      </c>
      <c r="Y1685" t="s">
        <v>4033</v>
      </c>
      <c r="Z1685" t="s">
        <v>3958</v>
      </c>
      <c r="AA1685" t="s">
        <v>4034</v>
      </c>
      <c r="AB1685" t="s">
        <v>4044</v>
      </c>
      <c r="AC1685" t="s">
        <v>4036</v>
      </c>
      <c r="AD1685" t="s">
        <v>4018</v>
      </c>
      <c r="AE1685" t="s">
        <v>3060</v>
      </c>
      <c r="AF1685" t="s">
        <v>3282</v>
      </c>
      <c r="AG1685" t="s">
        <v>3258</v>
      </c>
      <c r="AH1685" t="s">
        <v>2500</v>
      </c>
      <c r="AI1685" t="s">
        <v>3074</v>
      </c>
      <c r="AJ1685" t="s">
        <v>3959</v>
      </c>
      <c r="AK1685" t="s">
        <v>3274</v>
      </c>
      <c r="AL1685" t="s">
        <v>3275</v>
      </c>
      <c r="AM1685" t="s">
        <v>3028</v>
      </c>
      <c r="AN1685" t="s">
        <v>3063</v>
      </c>
    </row>
    <row r="1686" spans="1:40" x14ac:dyDescent="0.25">
      <c r="A1686">
        <v>1057599979</v>
      </c>
      <c r="B1686">
        <v>17790</v>
      </c>
      <c r="C1686" t="s">
        <v>8120</v>
      </c>
      <c r="D1686" t="s">
        <v>4451</v>
      </c>
      <c r="E1686" s="8">
        <v>41683</v>
      </c>
      <c r="F1686" t="s">
        <v>4004</v>
      </c>
      <c r="G1686" t="s">
        <v>4024</v>
      </c>
      <c r="H1686" s="8">
        <v>46084</v>
      </c>
      <c r="I1686" s="8">
        <v>219512</v>
      </c>
      <c r="J1686" t="s">
        <v>3041</v>
      </c>
      <c r="K1686" s="8">
        <v>219512</v>
      </c>
      <c r="M1686">
        <v>220</v>
      </c>
      <c r="N1686">
        <v>100</v>
      </c>
      <c r="O1686" t="s">
        <v>4067</v>
      </c>
      <c r="P1686" t="s">
        <v>4086</v>
      </c>
      <c r="Q1686" t="s">
        <v>4027</v>
      </c>
      <c r="R1686" t="s">
        <v>8121</v>
      </c>
      <c r="S1686" t="s">
        <v>4140</v>
      </c>
      <c r="T1686" t="s">
        <v>3063</v>
      </c>
      <c r="U1686" t="s">
        <v>4063</v>
      </c>
      <c r="V1686" t="s">
        <v>4042</v>
      </c>
      <c r="W1686" t="s">
        <v>4043</v>
      </c>
      <c r="X1686" t="s">
        <v>4032</v>
      </c>
      <c r="Y1686" t="s">
        <v>4033</v>
      </c>
      <c r="Z1686" t="s">
        <v>3958</v>
      </c>
      <c r="AA1686" t="s">
        <v>4034</v>
      </c>
      <c r="AB1686" t="s">
        <v>4044</v>
      </c>
      <c r="AC1686" t="s">
        <v>4036</v>
      </c>
      <c r="AD1686" t="s">
        <v>4018</v>
      </c>
      <c r="AE1686" t="s">
        <v>3060</v>
      </c>
      <c r="AF1686" t="s">
        <v>3282</v>
      </c>
      <c r="AG1686" t="s">
        <v>3258</v>
      </c>
      <c r="AH1686" t="s">
        <v>2500</v>
      </c>
      <c r="AI1686" t="s">
        <v>3074</v>
      </c>
      <c r="AJ1686" t="s">
        <v>3959</v>
      </c>
      <c r="AK1686" t="s">
        <v>3274</v>
      </c>
      <c r="AL1686" t="s">
        <v>3275</v>
      </c>
      <c r="AM1686" t="s">
        <v>3028</v>
      </c>
      <c r="AN1686" t="s">
        <v>3063</v>
      </c>
    </row>
    <row r="1687" spans="1:40" x14ac:dyDescent="0.25">
      <c r="A1687">
        <v>71784879</v>
      </c>
      <c r="B1687">
        <v>17828</v>
      </c>
      <c r="C1687" t="s">
        <v>8107</v>
      </c>
      <c r="D1687" t="s">
        <v>3265</v>
      </c>
      <c r="E1687" s="8">
        <v>35408</v>
      </c>
      <c r="F1687" t="s">
        <v>3265</v>
      </c>
      <c r="G1687" t="s">
        <v>4024</v>
      </c>
      <c r="H1687" s="8">
        <v>46084</v>
      </c>
      <c r="I1687" s="8">
        <v>219512</v>
      </c>
      <c r="J1687" t="s">
        <v>3041</v>
      </c>
      <c r="K1687" s="8">
        <v>219512</v>
      </c>
      <c r="M1687">
        <v>220</v>
      </c>
      <c r="N1687">
        <v>100</v>
      </c>
      <c r="O1687" t="s">
        <v>4067</v>
      </c>
      <c r="P1687" t="s">
        <v>4177</v>
      </c>
      <c r="Q1687" t="s">
        <v>4007</v>
      </c>
      <c r="R1687" t="s">
        <v>8108</v>
      </c>
      <c r="S1687" t="s">
        <v>6561</v>
      </c>
      <c r="T1687" t="s">
        <v>3059</v>
      </c>
      <c r="U1687" t="s">
        <v>4049</v>
      </c>
      <c r="V1687" t="s">
        <v>4356</v>
      </c>
      <c r="W1687" t="s">
        <v>4043</v>
      </c>
      <c r="X1687" t="s">
        <v>3270</v>
      </c>
      <c r="Y1687" t="s">
        <v>4238</v>
      </c>
      <c r="Z1687" t="s">
        <v>3283</v>
      </c>
      <c r="AA1687" t="s">
        <v>4357</v>
      </c>
      <c r="AB1687" t="s">
        <v>4303</v>
      </c>
      <c r="AC1687" t="s">
        <v>4036</v>
      </c>
      <c r="AD1687" t="s">
        <v>4018</v>
      </c>
      <c r="AE1687" t="s">
        <v>3060</v>
      </c>
      <c r="AF1687" t="s">
        <v>3271</v>
      </c>
      <c r="AG1687" t="s">
        <v>3265</v>
      </c>
      <c r="AH1687" t="s">
        <v>1220</v>
      </c>
      <c r="AI1687" t="s">
        <v>3074</v>
      </c>
      <c r="AJ1687" t="s">
        <v>3284</v>
      </c>
      <c r="AK1687" t="s">
        <v>3274</v>
      </c>
      <c r="AL1687" t="s">
        <v>3275</v>
      </c>
      <c r="AM1687" t="s">
        <v>3028</v>
      </c>
      <c r="AN1687" t="s">
        <v>3063</v>
      </c>
    </row>
    <row r="1688" spans="1:40" x14ac:dyDescent="0.25">
      <c r="A1688">
        <v>1017156987</v>
      </c>
      <c r="B1688">
        <v>17802</v>
      </c>
      <c r="C1688" t="s">
        <v>8126</v>
      </c>
      <c r="D1688" t="s">
        <v>3265</v>
      </c>
      <c r="E1688" s="8">
        <v>38733</v>
      </c>
      <c r="F1688" t="s">
        <v>3265</v>
      </c>
      <c r="G1688" t="s">
        <v>4024</v>
      </c>
      <c r="H1688" s="8">
        <v>46086</v>
      </c>
      <c r="I1688" s="8">
        <v>219512</v>
      </c>
      <c r="J1688" t="s">
        <v>3041</v>
      </c>
      <c r="K1688" s="8">
        <v>219512</v>
      </c>
      <c r="M1688">
        <v>220</v>
      </c>
      <c r="N1688">
        <v>100</v>
      </c>
      <c r="O1688" t="s">
        <v>4067</v>
      </c>
      <c r="P1688" t="s">
        <v>4177</v>
      </c>
      <c r="Q1688" t="s">
        <v>4046</v>
      </c>
      <c r="R1688" t="s">
        <v>8127</v>
      </c>
      <c r="S1688" t="s">
        <v>4702</v>
      </c>
      <c r="T1688" t="s">
        <v>3059</v>
      </c>
      <c r="U1688" t="s">
        <v>4049</v>
      </c>
      <c r="V1688" t="s">
        <v>4356</v>
      </c>
      <c r="W1688" t="s">
        <v>4043</v>
      </c>
      <c r="X1688" t="s">
        <v>3270</v>
      </c>
      <c r="Y1688" t="s">
        <v>4238</v>
      </c>
      <c r="Z1688" t="s">
        <v>3272</v>
      </c>
      <c r="AA1688" t="s">
        <v>4348</v>
      </c>
      <c r="AB1688" t="s">
        <v>4322</v>
      </c>
      <c r="AC1688" t="s">
        <v>4036</v>
      </c>
      <c r="AD1688" t="s">
        <v>5659</v>
      </c>
      <c r="AE1688" t="s">
        <v>3060</v>
      </c>
      <c r="AF1688" t="s">
        <v>3271</v>
      </c>
      <c r="AG1688" t="s">
        <v>3265</v>
      </c>
      <c r="AH1688" t="s">
        <v>797</v>
      </c>
      <c r="AI1688" t="s">
        <v>3048</v>
      </c>
      <c r="AJ1688" t="s">
        <v>3273</v>
      </c>
      <c r="AK1688" t="s">
        <v>3274</v>
      </c>
      <c r="AL1688" t="s">
        <v>3275</v>
      </c>
      <c r="AM1688" t="s">
        <v>3028</v>
      </c>
      <c r="AN1688" t="s">
        <v>3063</v>
      </c>
    </row>
    <row r="1689" spans="1:40" x14ac:dyDescent="0.25">
      <c r="A1689">
        <v>71734534</v>
      </c>
      <c r="B1689">
        <v>17803</v>
      </c>
      <c r="C1689" t="s">
        <v>8124</v>
      </c>
      <c r="D1689" t="s">
        <v>3265</v>
      </c>
      <c r="E1689" s="8">
        <v>33372</v>
      </c>
      <c r="F1689" t="s">
        <v>3265</v>
      </c>
      <c r="G1689" t="s">
        <v>4024</v>
      </c>
      <c r="H1689" s="8">
        <v>46086</v>
      </c>
      <c r="I1689" s="8">
        <v>219512</v>
      </c>
      <c r="J1689" t="s">
        <v>3041</v>
      </c>
      <c r="K1689" s="8">
        <v>219512</v>
      </c>
      <c r="M1689">
        <v>220</v>
      </c>
      <c r="N1689">
        <v>100</v>
      </c>
      <c r="O1689" t="s">
        <v>4067</v>
      </c>
      <c r="P1689" t="s">
        <v>4086</v>
      </c>
      <c r="Q1689" t="s">
        <v>4007</v>
      </c>
      <c r="R1689" t="s">
        <v>8125</v>
      </c>
      <c r="S1689" t="s">
        <v>4702</v>
      </c>
      <c r="T1689" t="s">
        <v>3059</v>
      </c>
      <c r="U1689" t="s">
        <v>4049</v>
      </c>
      <c r="V1689" t="s">
        <v>4356</v>
      </c>
      <c r="W1689" t="s">
        <v>4043</v>
      </c>
      <c r="X1689" t="s">
        <v>3270</v>
      </c>
      <c r="Y1689" t="s">
        <v>4238</v>
      </c>
      <c r="Z1689" t="s">
        <v>3272</v>
      </c>
      <c r="AA1689" t="s">
        <v>4348</v>
      </c>
      <c r="AB1689" t="s">
        <v>4322</v>
      </c>
      <c r="AC1689" t="s">
        <v>4036</v>
      </c>
      <c r="AD1689" t="s">
        <v>4018</v>
      </c>
      <c r="AE1689" t="s">
        <v>3060</v>
      </c>
      <c r="AF1689" t="s">
        <v>3271</v>
      </c>
      <c r="AG1689" t="s">
        <v>3265</v>
      </c>
      <c r="AH1689" t="s">
        <v>797</v>
      </c>
      <c r="AI1689" t="s">
        <v>3048</v>
      </c>
      <c r="AJ1689" t="s">
        <v>3273</v>
      </c>
      <c r="AK1689" t="s">
        <v>3274</v>
      </c>
      <c r="AL1689" t="s">
        <v>3275</v>
      </c>
      <c r="AM1689" t="s">
        <v>3028</v>
      </c>
      <c r="AN1689" t="s">
        <v>3063</v>
      </c>
    </row>
    <row r="1690" spans="1:40" x14ac:dyDescent="0.25">
      <c r="A1690">
        <v>98764523</v>
      </c>
      <c r="B1690">
        <v>17804</v>
      </c>
      <c r="C1690" t="s">
        <v>8128</v>
      </c>
      <c r="D1690" t="s">
        <v>3265</v>
      </c>
      <c r="E1690" s="8">
        <v>37841</v>
      </c>
      <c r="F1690" t="s">
        <v>3265</v>
      </c>
      <c r="G1690" t="s">
        <v>4024</v>
      </c>
      <c r="H1690" s="8">
        <v>46086</v>
      </c>
      <c r="I1690" s="8">
        <v>219512</v>
      </c>
      <c r="J1690" t="s">
        <v>3041</v>
      </c>
      <c r="K1690" s="8">
        <v>219512</v>
      </c>
      <c r="M1690">
        <v>220</v>
      </c>
      <c r="N1690">
        <v>100</v>
      </c>
      <c r="O1690" t="s">
        <v>4067</v>
      </c>
      <c r="P1690" t="s">
        <v>4177</v>
      </c>
      <c r="Q1690" t="s">
        <v>4027</v>
      </c>
      <c r="R1690" t="s">
        <v>8129</v>
      </c>
      <c r="S1690" t="s">
        <v>3269</v>
      </c>
      <c r="T1690" t="s">
        <v>3097</v>
      </c>
      <c r="U1690" t="s">
        <v>4049</v>
      </c>
      <c r="V1690" t="s">
        <v>4011</v>
      </c>
      <c r="W1690" t="s">
        <v>4043</v>
      </c>
      <c r="X1690" t="s">
        <v>3270</v>
      </c>
      <c r="Y1690" t="s">
        <v>4238</v>
      </c>
      <c r="Z1690" t="s">
        <v>3272</v>
      </c>
      <c r="AA1690" t="s">
        <v>4348</v>
      </c>
      <c r="AB1690" t="s">
        <v>4322</v>
      </c>
      <c r="AC1690" t="s">
        <v>4017</v>
      </c>
      <c r="AD1690" t="s">
        <v>4018</v>
      </c>
      <c r="AE1690" t="s">
        <v>3060</v>
      </c>
      <c r="AF1690" t="s">
        <v>3271</v>
      </c>
      <c r="AG1690" t="s">
        <v>3265</v>
      </c>
      <c r="AH1690" t="s">
        <v>797</v>
      </c>
      <c r="AI1690" t="s">
        <v>3048</v>
      </c>
      <c r="AJ1690" t="s">
        <v>3273</v>
      </c>
      <c r="AK1690" t="s">
        <v>3274</v>
      </c>
      <c r="AL1690" t="s">
        <v>3275</v>
      </c>
      <c r="AM1690" t="s">
        <v>3028</v>
      </c>
      <c r="AN1690" t="s">
        <v>3063</v>
      </c>
    </row>
    <row r="1691" spans="1:40" x14ac:dyDescent="0.25">
      <c r="A1691">
        <v>1118026003</v>
      </c>
      <c r="B1691">
        <v>17805</v>
      </c>
      <c r="C1691" t="s">
        <v>8122</v>
      </c>
      <c r="D1691" t="s">
        <v>6999</v>
      </c>
      <c r="E1691" s="8">
        <v>40353</v>
      </c>
      <c r="F1691" t="s">
        <v>7837</v>
      </c>
      <c r="G1691" t="s">
        <v>4024</v>
      </c>
      <c r="H1691" s="8">
        <v>46086</v>
      </c>
      <c r="I1691" s="8">
        <v>219512</v>
      </c>
      <c r="J1691" t="s">
        <v>3041</v>
      </c>
      <c r="K1691" s="8">
        <v>219512</v>
      </c>
      <c r="M1691">
        <v>220</v>
      </c>
      <c r="N1691">
        <v>100</v>
      </c>
      <c r="O1691" t="s">
        <v>4067</v>
      </c>
      <c r="P1691" t="s">
        <v>4006</v>
      </c>
      <c r="Q1691" t="s">
        <v>4027</v>
      </c>
      <c r="R1691" t="s">
        <v>8123</v>
      </c>
      <c r="S1691" t="s">
        <v>5169</v>
      </c>
      <c r="T1691" t="s">
        <v>3059</v>
      </c>
      <c r="U1691" t="s">
        <v>4742</v>
      </c>
      <c r="V1691" t="s">
        <v>4356</v>
      </c>
      <c r="W1691" t="s">
        <v>4043</v>
      </c>
      <c r="X1691" t="s">
        <v>3270</v>
      </c>
      <c r="Y1691" t="s">
        <v>4238</v>
      </c>
      <c r="Z1691" t="s">
        <v>3272</v>
      </c>
      <c r="AA1691" t="s">
        <v>4348</v>
      </c>
      <c r="AB1691" t="s">
        <v>4322</v>
      </c>
      <c r="AC1691" t="s">
        <v>4036</v>
      </c>
      <c r="AD1691" t="s">
        <v>4018</v>
      </c>
      <c r="AE1691" t="s">
        <v>3060</v>
      </c>
      <c r="AF1691" t="s">
        <v>3271</v>
      </c>
      <c r="AG1691" t="s">
        <v>3265</v>
      </c>
      <c r="AH1691" t="s">
        <v>797</v>
      </c>
      <c r="AI1691" t="s">
        <v>3048</v>
      </c>
      <c r="AJ1691" t="s">
        <v>3273</v>
      </c>
      <c r="AK1691" t="s">
        <v>3274</v>
      </c>
      <c r="AL1691" t="s">
        <v>3275</v>
      </c>
      <c r="AM1691" t="s">
        <v>3028</v>
      </c>
      <c r="AN1691" t="s">
        <v>3063</v>
      </c>
    </row>
    <row r="1692" spans="1:40" x14ac:dyDescent="0.25">
      <c r="A1692">
        <v>1012371784</v>
      </c>
      <c r="B1692">
        <v>17865</v>
      </c>
      <c r="C1692" t="s">
        <v>8130</v>
      </c>
      <c r="D1692" t="s">
        <v>4004</v>
      </c>
      <c r="E1692" s="8">
        <v>39799</v>
      </c>
      <c r="F1692" t="s">
        <v>4004</v>
      </c>
      <c r="G1692" t="s">
        <v>6360</v>
      </c>
      <c r="H1692" s="8">
        <v>46088</v>
      </c>
      <c r="I1692" s="8">
        <v>219512</v>
      </c>
      <c r="J1692" t="s">
        <v>3041</v>
      </c>
      <c r="K1692" s="8">
        <v>219512</v>
      </c>
      <c r="M1692">
        <v>220</v>
      </c>
      <c r="N1692">
        <v>100</v>
      </c>
      <c r="O1692" t="s">
        <v>4067</v>
      </c>
      <c r="P1692" t="s">
        <v>4055</v>
      </c>
      <c r="Q1692" t="s">
        <v>4027</v>
      </c>
      <c r="R1692" t="s">
        <v>8131</v>
      </c>
      <c r="S1692" t="s">
        <v>3302</v>
      </c>
      <c r="T1692" t="s">
        <v>3085</v>
      </c>
      <c r="U1692" t="s">
        <v>4030</v>
      </c>
      <c r="V1692" t="s">
        <v>4011</v>
      </c>
      <c r="W1692" t="s">
        <v>4043</v>
      </c>
      <c r="X1692" t="s">
        <v>8132</v>
      </c>
      <c r="Y1692" t="s">
        <v>8133</v>
      </c>
      <c r="Z1692" t="s">
        <v>6363</v>
      </c>
      <c r="AA1692" t="s">
        <v>6364</v>
      </c>
      <c r="AB1692" t="s">
        <v>6369</v>
      </c>
      <c r="AC1692" t="s">
        <v>4036</v>
      </c>
      <c r="AD1692" t="s">
        <v>4018</v>
      </c>
      <c r="AE1692" t="s">
        <v>8134</v>
      </c>
      <c r="AF1692" t="s">
        <v>3093</v>
      </c>
      <c r="AG1692" t="s">
        <v>3292</v>
      </c>
      <c r="AH1692" t="s">
        <v>1648</v>
      </c>
      <c r="AI1692" t="s">
        <v>1648</v>
      </c>
      <c r="AJ1692" t="s">
        <v>1444</v>
      </c>
      <c r="AK1692" t="s">
        <v>3274</v>
      </c>
      <c r="AL1692" t="s">
        <v>1648</v>
      </c>
      <c r="AM1692" t="s">
        <v>8135</v>
      </c>
      <c r="AN1692" t="s">
        <v>3307</v>
      </c>
    </row>
    <row r="1693" spans="1:40" x14ac:dyDescent="0.25">
      <c r="A1693">
        <v>93406557</v>
      </c>
      <c r="B1693">
        <v>17774</v>
      </c>
      <c r="C1693" t="s">
        <v>8138</v>
      </c>
      <c r="D1693" t="s">
        <v>4004</v>
      </c>
      <c r="E1693" s="8">
        <v>35116</v>
      </c>
      <c r="F1693" t="s">
        <v>3309</v>
      </c>
      <c r="G1693" t="s">
        <v>4024</v>
      </c>
      <c r="H1693" s="8">
        <v>46091</v>
      </c>
      <c r="I1693" s="8">
        <v>46274</v>
      </c>
      <c r="J1693" t="s">
        <v>3041</v>
      </c>
      <c r="K1693" s="8">
        <v>219512</v>
      </c>
      <c r="M1693">
        <v>220</v>
      </c>
      <c r="N1693">
        <v>100</v>
      </c>
      <c r="O1693" t="s">
        <v>4067</v>
      </c>
      <c r="P1693" t="s">
        <v>4055</v>
      </c>
      <c r="Q1693" t="s">
        <v>4007</v>
      </c>
      <c r="R1693" t="s">
        <v>8139</v>
      </c>
      <c r="S1693" t="s">
        <v>4458</v>
      </c>
      <c r="T1693" t="s">
        <v>4404</v>
      </c>
      <c r="U1693" t="s">
        <v>4438</v>
      </c>
      <c r="V1693" t="s">
        <v>4011</v>
      </c>
      <c r="W1693" t="s">
        <v>4190</v>
      </c>
      <c r="X1693" t="s">
        <v>4880</v>
      </c>
      <c r="Y1693" t="s">
        <v>4881</v>
      </c>
      <c r="Z1693" t="s">
        <v>4461</v>
      </c>
      <c r="AA1693" t="s">
        <v>4462</v>
      </c>
      <c r="AB1693" t="s">
        <v>4097</v>
      </c>
      <c r="AC1693" t="s">
        <v>4017</v>
      </c>
      <c r="AD1693" t="s">
        <v>4018</v>
      </c>
      <c r="AE1693" t="s">
        <v>3367</v>
      </c>
      <c r="AF1693" t="s">
        <v>3575</v>
      </c>
      <c r="AG1693" t="s">
        <v>3309</v>
      </c>
      <c r="AH1693" t="s">
        <v>815</v>
      </c>
      <c r="AI1693" t="s">
        <v>3074</v>
      </c>
      <c r="AJ1693" t="s">
        <v>3296</v>
      </c>
      <c r="AK1693" t="s">
        <v>3285</v>
      </c>
      <c r="AL1693" t="s">
        <v>3275</v>
      </c>
      <c r="AM1693" t="s">
        <v>3046</v>
      </c>
      <c r="AN1693" t="s">
        <v>3055</v>
      </c>
    </row>
    <row r="1694" spans="1:40" x14ac:dyDescent="0.25">
      <c r="A1694">
        <v>1110175664</v>
      </c>
      <c r="B1694">
        <v>17775</v>
      </c>
      <c r="C1694" t="s">
        <v>8136</v>
      </c>
      <c r="D1694" t="s">
        <v>4731</v>
      </c>
      <c r="E1694" s="8">
        <v>39644</v>
      </c>
      <c r="F1694" t="s">
        <v>3309</v>
      </c>
      <c r="G1694" t="s">
        <v>4024</v>
      </c>
      <c r="H1694" s="8">
        <v>46091</v>
      </c>
      <c r="I1694" s="8">
        <v>46274</v>
      </c>
      <c r="J1694" t="s">
        <v>3041</v>
      </c>
      <c r="K1694" s="8">
        <v>219512</v>
      </c>
      <c r="M1694">
        <v>220</v>
      </c>
      <c r="N1694">
        <v>100</v>
      </c>
      <c r="O1694" t="s">
        <v>4067</v>
      </c>
      <c r="P1694" t="s">
        <v>4006</v>
      </c>
      <c r="Q1694" t="s">
        <v>4046</v>
      </c>
      <c r="R1694" t="s">
        <v>8137</v>
      </c>
      <c r="S1694" t="s">
        <v>4130</v>
      </c>
      <c r="T1694" t="s">
        <v>3063</v>
      </c>
      <c r="U1694" t="s">
        <v>4438</v>
      </c>
      <c r="V1694" t="s">
        <v>4042</v>
      </c>
      <c r="W1694" t="s">
        <v>4190</v>
      </c>
      <c r="X1694" t="s">
        <v>3574</v>
      </c>
      <c r="Y1694" t="s">
        <v>4258</v>
      </c>
      <c r="Z1694" t="s">
        <v>4506</v>
      </c>
      <c r="AA1694" t="s">
        <v>4507</v>
      </c>
      <c r="AB1694" t="s">
        <v>4097</v>
      </c>
      <c r="AC1694" t="s">
        <v>4036</v>
      </c>
      <c r="AD1694" t="s">
        <v>4018</v>
      </c>
      <c r="AE1694" t="s">
        <v>3060</v>
      </c>
      <c r="AF1694" t="s">
        <v>3575</v>
      </c>
      <c r="AG1694" t="s">
        <v>3309</v>
      </c>
      <c r="AH1694" t="s">
        <v>815</v>
      </c>
      <c r="AI1694" t="s">
        <v>3074</v>
      </c>
      <c r="AJ1694" t="s">
        <v>4508</v>
      </c>
      <c r="AK1694" t="s">
        <v>3274</v>
      </c>
      <c r="AL1694" t="s">
        <v>3275</v>
      </c>
      <c r="AM1694" t="s">
        <v>3028</v>
      </c>
      <c r="AN1694" t="s">
        <v>3063</v>
      </c>
    </row>
    <row r="1695" spans="1:40" x14ac:dyDescent="0.25">
      <c r="A1695">
        <v>1001881301</v>
      </c>
      <c r="B1695">
        <v>17757</v>
      </c>
      <c r="C1695" t="s">
        <v>8140</v>
      </c>
      <c r="D1695" t="s">
        <v>4198</v>
      </c>
      <c r="E1695" s="8">
        <v>43551</v>
      </c>
      <c r="F1695" t="s">
        <v>4004</v>
      </c>
      <c r="G1695" t="s">
        <v>4024</v>
      </c>
      <c r="H1695" s="8">
        <v>46093</v>
      </c>
      <c r="I1695" s="8">
        <v>219512</v>
      </c>
      <c r="J1695" t="s">
        <v>3041</v>
      </c>
      <c r="K1695" s="8">
        <v>219512</v>
      </c>
      <c r="M1695">
        <v>220</v>
      </c>
      <c r="N1695">
        <v>100</v>
      </c>
      <c r="O1695" t="s">
        <v>4067</v>
      </c>
      <c r="P1695" t="s">
        <v>4055</v>
      </c>
      <c r="Q1695" t="s">
        <v>4027</v>
      </c>
      <c r="R1695" t="s">
        <v>8141</v>
      </c>
      <c r="S1695" t="s">
        <v>4029</v>
      </c>
      <c r="T1695" t="s">
        <v>3063</v>
      </c>
      <c r="U1695" t="s">
        <v>4063</v>
      </c>
      <c r="V1695" t="s">
        <v>4042</v>
      </c>
      <c r="W1695" t="s">
        <v>4043</v>
      </c>
      <c r="X1695" t="s">
        <v>4032</v>
      </c>
      <c r="Y1695" t="s">
        <v>4033</v>
      </c>
      <c r="Z1695" t="s">
        <v>3958</v>
      </c>
      <c r="AA1695" t="s">
        <v>4034</v>
      </c>
      <c r="AB1695" t="s">
        <v>4044</v>
      </c>
      <c r="AC1695" t="s">
        <v>4036</v>
      </c>
      <c r="AD1695" t="s">
        <v>4018</v>
      </c>
      <c r="AE1695" t="s">
        <v>3060</v>
      </c>
      <c r="AF1695" t="s">
        <v>3282</v>
      </c>
      <c r="AG1695" t="s">
        <v>3258</v>
      </c>
      <c r="AH1695" t="s">
        <v>2500</v>
      </c>
      <c r="AI1695" t="s">
        <v>3074</v>
      </c>
      <c r="AJ1695" t="s">
        <v>3959</v>
      </c>
      <c r="AK1695" t="s">
        <v>3274</v>
      </c>
      <c r="AL1695" t="s">
        <v>3275</v>
      </c>
      <c r="AM1695" t="s">
        <v>3028</v>
      </c>
      <c r="AN1695" t="s">
        <v>3063</v>
      </c>
    </row>
    <row r="1696" spans="1:40" x14ac:dyDescent="0.25">
      <c r="A1696">
        <v>94526617</v>
      </c>
      <c r="B1696">
        <v>17765</v>
      </c>
      <c r="C1696" t="s">
        <v>8148</v>
      </c>
      <c r="D1696" t="s">
        <v>3298</v>
      </c>
      <c r="E1696" s="8">
        <v>41749</v>
      </c>
      <c r="F1696" t="s">
        <v>3298</v>
      </c>
      <c r="G1696" t="s">
        <v>4024</v>
      </c>
      <c r="H1696" s="8">
        <v>46093</v>
      </c>
      <c r="I1696" s="8">
        <v>46276</v>
      </c>
      <c r="J1696" t="s">
        <v>3041</v>
      </c>
      <c r="K1696" s="8">
        <v>219512</v>
      </c>
      <c r="M1696">
        <v>220</v>
      </c>
      <c r="N1696">
        <v>100</v>
      </c>
      <c r="O1696" t="s">
        <v>4067</v>
      </c>
      <c r="P1696" t="s">
        <v>4055</v>
      </c>
      <c r="Q1696" t="s">
        <v>4046</v>
      </c>
      <c r="R1696" t="s">
        <v>8149</v>
      </c>
      <c r="S1696" t="s">
        <v>4437</v>
      </c>
      <c r="T1696" t="s">
        <v>3068</v>
      </c>
      <c r="U1696" t="s">
        <v>4114</v>
      </c>
      <c r="V1696" t="s">
        <v>4011</v>
      </c>
      <c r="W1696" t="s">
        <v>4190</v>
      </c>
      <c r="X1696" t="s">
        <v>3303</v>
      </c>
      <c r="Y1696" t="s">
        <v>4115</v>
      </c>
      <c r="Z1696" t="s">
        <v>3305</v>
      </c>
      <c r="AA1696" t="s">
        <v>4096</v>
      </c>
      <c r="AB1696" t="s">
        <v>4118</v>
      </c>
      <c r="AC1696" t="s">
        <v>4017</v>
      </c>
      <c r="AD1696" t="s">
        <v>4018</v>
      </c>
      <c r="AE1696" t="s">
        <v>3060</v>
      </c>
      <c r="AF1696" t="s">
        <v>3304</v>
      </c>
      <c r="AG1696" t="s">
        <v>3298</v>
      </c>
      <c r="AH1696" t="s">
        <v>815</v>
      </c>
      <c r="AI1696" t="s">
        <v>3074</v>
      </c>
      <c r="AJ1696" t="s">
        <v>3306</v>
      </c>
      <c r="AK1696" t="s">
        <v>3274</v>
      </c>
      <c r="AL1696" t="s">
        <v>3275</v>
      </c>
      <c r="AM1696" t="s">
        <v>3028</v>
      </c>
      <c r="AN1696" t="s">
        <v>3055</v>
      </c>
    </row>
    <row r="1697" spans="1:40" x14ac:dyDescent="0.25">
      <c r="A1697">
        <v>1001116686</v>
      </c>
      <c r="B1697">
        <v>17800</v>
      </c>
      <c r="C1697" t="s">
        <v>8142</v>
      </c>
      <c r="D1697" t="s">
        <v>4004</v>
      </c>
      <c r="E1697" s="8">
        <v>44223</v>
      </c>
      <c r="F1697" t="s">
        <v>4004</v>
      </c>
      <c r="G1697" t="s">
        <v>4024</v>
      </c>
      <c r="H1697" s="8">
        <v>46093</v>
      </c>
      <c r="I1697" s="8">
        <v>219512</v>
      </c>
      <c r="J1697" t="s">
        <v>3041</v>
      </c>
      <c r="K1697" s="8">
        <v>219512</v>
      </c>
      <c r="M1697">
        <v>220</v>
      </c>
      <c r="N1697">
        <v>100</v>
      </c>
      <c r="O1697" t="s">
        <v>4067</v>
      </c>
      <c r="P1697" t="s">
        <v>4039</v>
      </c>
      <c r="Q1697" t="s">
        <v>4027</v>
      </c>
      <c r="R1697" t="s">
        <v>8143</v>
      </c>
      <c r="S1697" t="s">
        <v>4140</v>
      </c>
      <c r="T1697" t="s">
        <v>3063</v>
      </c>
      <c r="U1697" t="s">
        <v>4063</v>
      </c>
      <c r="V1697" t="s">
        <v>4042</v>
      </c>
      <c r="W1697" t="s">
        <v>4043</v>
      </c>
      <c r="X1697" t="s">
        <v>4032</v>
      </c>
      <c r="Y1697" t="s">
        <v>4033</v>
      </c>
      <c r="Z1697" t="s">
        <v>4057</v>
      </c>
      <c r="AA1697" t="s">
        <v>4058</v>
      </c>
      <c r="AB1697" t="s">
        <v>4059</v>
      </c>
      <c r="AC1697" t="s">
        <v>4036</v>
      </c>
      <c r="AD1697" t="s">
        <v>4018</v>
      </c>
      <c r="AE1697" t="s">
        <v>3060</v>
      </c>
      <c r="AF1697" t="s">
        <v>3282</v>
      </c>
      <c r="AG1697" t="s">
        <v>3258</v>
      </c>
      <c r="AH1697" t="s">
        <v>4060</v>
      </c>
      <c r="AI1697" t="s">
        <v>3074</v>
      </c>
      <c r="AJ1697" t="s">
        <v>3306</v>
      </c>
      <c r="AK1697" t="s">
        <v>3274</v>
      </c>
      <c r="AL1697" t="s">
        <v>3275</v>
      </c>
      <c r="AM1697" t="s">
        <v>3028</v>
      </c>
      <c r="AN1697" t="s">
        <v>3063</v>
      </c>
    </row>
    <row r="1698" spans="1:40" x14ac:dyDescent="0.25">
      <c r="A1698">
        <v>1192916284</v>
      </c>
      <c r="B1698">
        <v>17809</v>
      </c>
      <c r="C1698" t="s">
        <v>8144</v>
      </c>
      <c r="D1698" t="s">
        <v>4004</v>
      </c>
      <c r="E1698" s="8">
        <v>42920</v>
      </c>
      <c r="F1698" t="s">
        <v>4004</v>
      </c>
      <c r="G1698" t="s">
        <v>6360</v>
      </c>
      <c r="H1698" s="8">
        <v>46093</v>
      </c>
      <c r="I1698" s="8">
        <v>219512</v>
      </c>
      <c r="J1698" t="s">
        <v>3041</v>
      </c>
      <c r="K1698" s="8">
        <v>219512</v>
      </c>
      <c r="M1698">
        <v>220</v>
      </c>
      <c r="N1698">
        <v>100</v>
      </c>
      <c r="O1698" t="s">
        <v>4067</v>
      </c>
      <c r="P1698" t="s">
        <v>4055</v>
      </c>
      <c r="Q1698" t="s">
        <v>4027</v>
      </c>
      <c r="R1698" t="s">
        <v>8145</v>
      </c>
      <c r="S1698" t="s">
        <v>7221</v>
      </c>
      <c r="T1698" t="s">
        <v>3063</v>
      </c>
      <c r="U1698" t="s">
        <v>4030</v>
      </c>
      <c r="V1698" t="s">
        <v>4042</v>
      </c>
      <c r="W1698" t="s">
        <v>4043</v>
      </c>
      <c r="X1698" t="s">
        <v>4032</v>
      </c>
      <c r="Y1698" t="s">
        <v>4033</v>
      </c>
      <c r="Z1698" t="s">
        <v>6363</v>
      </c>
      <c r="AA1698" t="s">
        <v>6364</v>
      </c>
      <c r="AB1698" t="s">
        <v>6369</v>
      </c>
      <c r="AC1698" t="s">
        <v>4036</v>
      </c>
      <c r="AD1698" t="s">
        <v>4018</v>
      </c>
      <c r="AE1698" t="s">
        <v>3060</v>
      </c>
      <c r="AF1698" t="s">
        <v>3282</v>
      </c>
      <c r="AG1698" t="s">
        <v>3258</v>
      </c>
      <c r="AH1698" t="s">
        <v>1648</v>
      </c>
      <c r="AI1698" t="s">
        <v>1648</v>
      </c>
      <c r="AJ1698" t="s">
        <v>1444</v>
      </c>
      <c r="AK1698" t="s">
        <v>3274</v>
      </c>
      <c r="AL1698" t="s">
        <v>1648</v>
      </c>
      <c r="AM1698" t="s">
        <v>3028</v>
      </c>
      <c r="AN1698" t="s">
        <v>3063</v>
      </c>
    </row>
    <row r="1699" spans="1:40" x14ac:dyDescent="0.25">
      <c r="A1699">
        <v>10755460</v>
      </c>
      <c r="B1699">
        <v>17812</v>
      </c>
      <c r="C1699" t="s">
        <v>8146</v>
      </c>
      <c r="D1699" t="s">
        <v>5079</v>
      </c>
      <c r="E1699" s="8">
        <v>36446</v>
      </c>
      <c r="F1699" t="s">
        <v>3298</v>
      </c>
      <c r="G1699" t="s">
        <v>4024</v>
      </c>
      <c r="H1699" s="8">
        <v>46093</v>
      </c>
      <c r="I1699" s="8">
        <v>219512</v>
      </c>
      <c r="J1699" t="s">
        <v>3041</v>
      </c>
      <c r="K1699" s="8">
        <v>219512</v>
      </c>
      <c r="M1699">
        <v>220</v>
      </c>
      <c r="N1699">
        <v>100</v>
      </c>
      <c r="O1699" t="s">
        <v>4067</v>
      </c>
      <c r="P1699" t="s">
        <v>4006</v>
      </c>
      <c r="Q1699" t="s">
        <v>4007</v>
      </c>
      <c r="R1699" t="s">
        <v>8147</v>
      </c>
      <c r="S1699" t="s">
        <v>4029</v>
      </c>
      <c r="T1699" t="s">
        <v>3059</v>
      </c>
      <c r="U1699" t="s">
        <v>4114</v>
      </c>
      <c r="V1699" t="s">
        <v>4031</v>
      </c>
      <c r="W1699" t="s">
        <v>4043</v>
      </c>
      <c r="X1699" t="s">
        <v>5013</v>
      </c>
      <c r="Y1699" t="s">
        <v>5014</v>
      </c>
      <c r="Z1699" t="s">
        <v>3283</v>
      </c>
      <c r="AA1699" t="s">
        <v>4357</v>
      </c>
      <c r="AB1699" t="s">
        <v>4303</v>
      </c>
      <c r="AC1699" t="s">
        <v>4036</v>
      </c>
      <c r="AD1699" t="s">
        <v>4018</v>
      </c>
      <c r="AE1699" t="s">
        <v>3060</v>
      </c>
      <c r="AF1699" t="s">
        <v>4934</v>
      </c>
      <c r="AG1699" t="s">
        <v>3298</v>
      </c>
      <c r="AH1699" t="s">
        <v>1220</v>
      </c>
      <c r="AI1699" t="s">
        <v>3074</v>
      </c>
      <c r="AJ1699" t="s">
        <v>3284</v>
      </c>
      <c r="AK1699" t="s">
        <v>3274</v>
      </c>
      <c r="AL1699" t="s">
        <v>3275</v>
      </c>
      <c r="AM1699" t="s">
        <v>3028</v>
      </c>
      <c r="AN1699" t="s">
        <v>3063</v>
      </c>
    </row>
    <row r="1700" spans="1:40" x14ac:dyDescent="0.25">
      <c r="A1700">
        <v>1020823800</v>
      </c>
      <c r="B1700">
        <v>17766</v>
      </c>
      <c r="C1700" t="s">
        <v>8150</v>
      </c>
      <c r="D1700" t="s">
        <v>4004</v>
      </c>
      <c r="E1700" s="8">
        <v>42075</v>
      </c>
      <c r="F1700" t="s">
        <v>3298</v>
      </c>
      <c r="G1700" t="s">
        <v>4024</v>
      </c>
      <c r="H1700" s="8">
        <v>46094</v>
      </c>
      <c r="I1700" s="8">
        <v>46277</v>
      </c>
      <c r="J1700" t="s">
        <v>3041</v>
      </c>
      <c r="K1700" s="8">
        <v>219512</v>
      </c>
      <c r="M1700">
        <v>220</v>
      </c>
      <c r="N1700">
        <v>100</v>
      </c>
      <c r="O1700" t="s">
        <v>4067</v>
      </c>
      <c r="P1700" t="s">
        <v>4006</v>
      </c>
      <c r="Q1700" t="s">
        <v>4046</v>
      </c>
      <c r="R1700" t="s">
        <v>8151</v>
      </c>
      <c r="S1700" t="s">
        <v>3171</v>
      </c>
      <c r="T1700" t="s">
        <v>4404</v>
      </c>
      <c r="U1700" t="s">
        <v>4114</v>
      </c>
      <c r="V1700" t="s">
        <v>4011</v>
      </c>
      <c r="W1700" t="s">
        <v>4190</v>
      </c>
      <c r="X1700" t="s">
        <v>4500</v>
      </c>
      <c r="Y1700" t="s">
        <v>4501</v>
      </c>
      <c r="Z1700" t="s">
        <v>3621</v>
      </c>
      <c r="AA1700" t="s">
        <v>4353</v>
      </c>
      <c r="AB1700" t="s">
        <v>4118</v>
      </c>
      <c r="AC1700" t="s">
        <v>4017</v>
      </c>
      <c r="AD1700" t="s">
        <v>4018</v>
      </c>
      <c r="AE1700" t="s">
        <v>3080</v>
      </c>
      <c r="AF1700" t="s">
        <v>3304</v>
      </c>
      <c r="AG1700" t="s">
        <v>3298</v>
      </c>
      <c r="AH1700" t="s">
        <v>815</v>
      </c>
      <c r="AI1700" t="s">
        <v>3295</v>
      </c>
      <c r="AJ1700" t="s">
        <v>3296</v>
      </c>
      <c r="AK1700" t="s">
        <v>3285</v>
      </c>
      <c r="AL1700" t="s">
        <v>3275</v>
      </c>
      <c r="AM1700" t="s">
        <v>3081</v>
      </c>
      <c r="AN1700" t="s">
        <v>3055</v>
      </c>
    </row>
    <row r="1701" spans="1:40" x14ac:dyDescent="0.25">
      <c r="A1701">
        <v>16781808</v>
      </c>
      <c r="B1701">
        <v>17769</v>
      </c>
      <c r="C1701" t="s">
        <v>8154</v>
      </c>
      <c r="D1701" t="s">
        <v>3298</v>
      </c>
      <c r="E1701" s="8">
        <v>32539</v>
      </c>
      <c r="F1701" t="s">
        <v>3298</v>
      </c>
      <c r="G1701" t="s">
        <v>4024</v>
      </c>
      <c r="H1701" s="8">
        <v>46094</v>
      </c>
      <c r="I1701" s="8">
        <v>46277</v>
      </c>
      <c r="J1701" t="s">
        <v>3041</v>
      </c>
      <c r="K1701" s="8">
        <v>219512</v>
      </c>
      <c r="M1701">
        <v>220</v>
      </c>
      <c r="N1701">
        <v>100</v>
      </c>
      <c r="O1701" t="s">
        <v>4067</v>
      </c>
      <c r="P1701" t="s">
        <v>4496</v>
      </c>
      <c r="Q1701" t="s">
        <v>4007</v>
      </c>
      <c r="R1701" t="s">
        <v>8155</v>
      </c>
      <c r="S1701" t="s">
        <v>4140</v>
      </c>
      <c r="T1701" t="s">
        <v>3063</v>
      </c>
      <c r="U1701" t="s">
        <v>4114</v>
      </c>
      <c r="V1701" t="s">
        <v>4042</v>
      </c>
      <c r="W1701" t="s">
        <v>4190</v>
      </c>
      <c r="X1701" t="s">
        <v>3303</v>
      </c>
      <c r="Y1701" t="s">
        <v>4115</v>
      </c>
      <c r="Z1701" t="s">
        <v>3305</v>
      </c>
      <c r="AA1701" t="s">
        <v>4096</v>
      </c>
      <c r="AB1701" t="s">
        <v>4118</v>
      </c>
      <c r="AC1701" t="s">
        <v>4036</v>
      </c>
      <c r="AD1701" t="s">
        <v>4018</v>
      </c>
      <c r="AE1701" t="s">
        <v>3060</v>
      </c>
      <c r="AF1701" t="s">
        <v>3304</v>
      </c>
      <c r="AG1701" t="s">
        <v>3298</v>
      </c>
      <c r="AH1701" t="s">
        <v>815</v>
      </c>
      <c r="AI1701" t="s">
        <v>3074</v>
      </c>
      <c r="AJ1701" t="s">
        <v>3306</v>
      </c>
      <c r="AK1701" t="s">
        <v>3274</v>
      </c>
      <c r="AL1701" t="s">
        <v>3275</v>
      </c>
      <c r="AM1701" t="s">
        <v>3028</v>
      </c>
      <c r="AN1701" t="s">
        <v>3063</v>
      </c>
    </row>
    <row r="1702" spans="1:40" x14ac:dyDescent="0.25">
      <c r="A1702">
        <v>1002807312</v>
      </c>
      <c r="B1702">
        <v>17770</v>
      </c>
      <c r="C1702" t="s">
        <v>8152</v>
      </c>
      <c r="D1702" t="s">
        <v>3298</v>
      </c>
      <c r="E1702" s="8">
        <v>44347</v>
      </c>
      <c r="F1702" t="s">
        <v>3298</v>
      </c>
      <c r="G1702" t="s">
        <v>4024</v>
      </c>
      <c r="H1702" s="8">
        <v>46094</v>
      </c>
      <c r="I1702" s="8">
        <v>46277</v>
      </c>
      <c r="J1702" t="s">
        <v>3041</v>
      </c>
      <c r="K1702" s="8">
        <v>219512</v>
      </c>
      <c r="M1702">
        <v>220</v>
      </c>
      <c r="N1702">
        <v>100</v>
      </c>
      <c r="O1702" t="s">
        <v>4067</v>
      </c>
      <c r="P1702" t="s">
        <v>4055</v>
      </c>
      <c r="Q1702" t="s">
        <v>4046</v>
      </c>
      <c r="R1702" t="s">
        <v>8153</v>
      </c>
      <c r="S1702" t="s">
        <v>4140</v>
      </c>
      <c r="T1702" t="s">
        <v>3063</v>
      </c>
      <c r="U1702" t="s">
        <v>4114</v>
      </c>
      <c r="V1702" t="s">
        <v>4042</v>
      </c>
      <c r="W1702" t="s">
        <v>4190</v>
      </c>
      <c r="X1702" t="s">
        <v>3303</v>
      </c>
      <c r="Y1702" t="s">
        <v>4115</v>
      </c>
      <c r="Z1702" t="s">
        <v>3305</v>
      </c>
      <c r="AA1702" t="s">
        <v>4096</v>
      </c>
      <c r="AB1702" t="s">
        <v>4118</v>
      </c>
      <c r="AC1702" t="s">
        <v>4036</v>
      </c>
      <c r="AD1702" t="s">
        <v>4018</v>
      </c>
      <c r="AE1702" t="s">
        <v>3060</v>
      </c>
      <c r="AF1702" t="s">
        <v>3304</v>
      </c>
      <c r="AG1702" t="s">
        <v>3298</v>
      </c>
      <c r="AH1702" t="s">
        <v>815</v>
      </c>
      <c r="AI1702" t="s">
        <v>3074</v>
      </c>
      <c r="AJ1702" t="s">
        <v>3306</v>
      </c>
      <c r="AK1702" t="s">
        <v>3274</v>
      </c>
      <c r="AL1702" t="s">
        <v>3275</v>
      </c>
      <c r="AM1702" t="s">
        <v>3028</v>
      </c>
      <c r="AN1702" t="s">
        <v>3063</v>
      </c>
    </row>
    <row r="1703" spans="1:40" x14ac:dyDescent="0.25">
      <c r="A1703">
        <v>1031176171</v>
      </c>
      <c r="B1703">
        <v>17760</v>
      </c>
      <c r="C1703" t="s">
        <v>8156</v>
      </c>
      <c r="D1703" t="s">
        <v>4004</v>
      </c>
      <c r="E1703" s="8">
        <v>42580</v>
      </c>
      <c r="F1703" t="s">
        <v>4004</v>
      </c>
      <c r="G1703" t="s">
        <v>4024</v>
      </c>
      <c r="H1703" s="8">
        <v>46097</v>
      </c>
      <c r="I1703" s="8">
        <v>219512</v>
      </c>
      <c r="J1703" t="s">
        <v>3041</v>
      </c>
      <c r="K1703" s="8">
        <v>219512</v>
      </c>
      <c r="M1703">
        <v>220</v>
      </c>
      <c r="N1703">
        <v>100</v>
      </c>
      <c r="O1703" t="s">
        <v>4067</v>
      </c>
      <c r="P1703" t="s">
        <v>4026</v>
      </c>
      <c r="Q1703" t="s">
        <v>4027</v>
      </c>
      <c r="R1703" t="s">
        <v>8157</v>
      </c>
      <c r="S1703" t="s">
        <v>3302</v>
      </c>
      <c r="T1703" t="s">
        <v>3085</v>
      </c>
      <c r="U1703" t="s">
        <v>4063</v>
      </c>
      <c r="V1703" t="s">
        <v>4011</v>
      </c>
      <c r="W1703" t="s">
        <v>4043</v>
      </c>
      <c r="X1703" t="s">
        <v>4032</v>
      </c>
      <c r="Y1703" t="s">
        <v>4033</v>
      </c>
      <c r="Z1703" t="s">
        <v>3958</v>
      </c>
      <c r="AA1703" t="s">
        <v>4034</v>
      </c>
      <c r="AB1703" t="s">
        <v>4044</v>
      </c>
      <c r="AC1703" t="s">
        <v>4036</v>
      </c>
      <c r="AD1703" t="s">
        <v>4018</v>
      </c>
      <c r="AE1703" t="s">
        <v>3060</v>
      </c>
      <c r="AF1703" t="s">
        <v>3282</v>
      </c>
      <c r="AG1703" t="s">
        <v>3258</v>
      </c>
      <c r="AH1703" t="s">
        <v>2500</v>
      </c>
      <c r="AI1703" t="s">
        <v>3074</v>
      </c>
      <c r="AJ1703" t="s">
        <v>3959</v>
      </c>
      <c r="AK1703" t="s">
        <v>3274</v>
      </c>
      <c r="AL1703" t="s">
        <v>3275</v>
      </c>
      <c r="AM1703" t="s">
        <v>3028</v>
      </c>
      <c r="AN1703" t="s">
        <v>3307</v>
      </c>
    </row>
    <row r="1704" spans="1:40" x14ac:dyDescent="0.25">
      <c r="A1704">
        <v>1014258500</v>
      </c>
      <c r="B1704">
        <v>17814</v>
      </c>
      <c r="C1704" t="s">
        <v>8158</v>
      </c>
      <c r="D1704" t="s">
        <v>4004</v>
      </c>
      <c r="E1704" s="8">
        <v>41183</v>
      </c>
      <c r="F1704" t="s">
        <v>4004</v>
      </c>
      <c r="G1704" t="s">
        <v>4024</v>
      </c>
      <c r="H1704" s="8">
        <v>46097</v>
      </c>
      <c r="I1704" s="8">
        <v>46280</v>
      </c>
      <c r="J1704" t="s">
        <v>3041</v>
      </c>
      <c r="K1704" s="8">
        <v>219512</v>
      </c>
      <c r="M1704">
        <v>220</v>
      </c>
      <c r="N1704">
        <v>100</v>
      </c>
      <c r="O1704" t="s">
        <v>4067</v>
      </c>
      <c r="P1704" t="s">
        <v>4055</v>
      </c>
      <c r="Q1704" t="s">
        <v>4027</v>
      </c>
      <c r="R1704" t="s">
        <v>8159</v>
      </c>
      <c r="S1704" t="s">
        <v>4458</v>
      </c>
      <c r="T1704" t="s">
        <v>4079</v>
      </c>
      <c r="U1704" t="s">
        <v>4063</v>
      </c>
      <c r="V1704" t="s">
        <v>4011</v>
      </c>
      <c r="W1704" t="s">
        <v>4190</v>
      </c>
      <c r="X1704" t="s">
        <v>8160</v>
      </c>
      <c r="Y1704" t="s">
        <v>8161</v>
      </c>
      <c r="Z1704" t="s">
        <v>3293</v>
      </c>
      <c r="AA1704" t="s">
        <v>4082</v>
      </c>
      <c r="AB1704" t="s">
        <v>4083</v>
      </c>
      <c r="AC1704" t="s">
        <v>4017</v>
      </c>
      <c r="AD1704" t="s">
        <v>4018</v>
      </c>
      <c r="AE1704" t="s">
        <v>3367</v>
      </c>
      <c r="AF1704" t="s">
        <v>3093</v>
      </c>
      <c r="AG1704" t="s">
        <v>3258</v>
      </c>
      <c r="AH1704" t="s">
        <v>3294</v>
      </c>
      <c r="AI1704" t="s">
        <v>3295</v>
      </c>
      <c r="AJ1704" t="s">
        <v>3296</v>
      </c>
      <c r="AK1704" t="s">
        <v>3285</v>
      </c>
      <c r="AL1704" t="s">
        <v>3275</v>
      </c>
      <c r="AM1704" t="s">
        <v>3046</v>
      </c>
      <c r="AN1704" t="s">
        <v>3055</v>
      </c>
    </row>
    <row r="1705" spans="1:40" x14ac:dyDescent="0.25">
      <c r="A1705">
        <v>1006857056</v>
      </c>
      <c r="B1705">
        <v>17815</v>
      </c>
      <c r="C1705" t="s">
        <v>8162</v>
      </c>
      <c r="D1705" t="s">
        <v>4004</v>
      </c>
      <c r="E1705" s="8">
        <v>43861</v>
      </c>
      <c r="F1705" t="s">
        <v>4004</v>
      </c>
      <c r="G1705" t="s">
        <v>4024</v>
      </c>
      <c r="H1705" s="8">
        <v>46097</v>
      </c>
      <c r="I1705" s="8">
        <v>46280</v>
      </c>
      <c r="J1705" t="s">
        <v>3041</v>
      </c>
      <c r="K1705" s="8">
        <v>219512</v>
      </c>
      <c r="M1705">
        <v>220</v>
      </c>
      <c r="N1705">
        <v>100</v>
      </c>
      <c r="O1705" t="s">
        <v>4067</v>
      </c>
      <c r="P1705" t="s">
        <v>4006</v>
      </c>
      <c r="Q1705" t="s">
        <v>4027</v>
      </c>
      <c r="R1705" t="s">
        <v>8163</v>
      </c>
      <c r="S1705" t="s">
        <v>7934</v>
      </c>
      <c r="T1705" t="s">
        <v>5908</v>
      </c>
      <c r="U1705" t="s">
        <v>4063</v>
      </c>
      <c r="V1705" t="s">
        <v>4011</v>
      </c>
      <c r="W1705" t="s">
        <v>5909</v>
      </c>
      <c r="X1705" t="s">
        <v>3290</v>
      </c>
      <c r="Y1705" t="s">
        <v>4300</v>
      </c>
      <c r="Z1705" t="s">
        <v>3293</v>
      </c>
      <c r="AA1705" t="s">
        <v>4082</v>
      </c>
      <c r="AB1705" t="s">
        <v>4083</v>
      </c>
      <c r="AC1705" t="s">
        <v>5910</v>
      </c>
      <c r="AD1705" t="s">
        <v>4018</v>
      </c>
      <c r="AE1705" t="s">
        <v>3291</v>
      </c>
      <c r="AF1705" t="s">
        <v>3093</v>
      </c>
      <c r="AG1705" t="s">
        <v>3292</v>
      </c>
      <c r="AH1705" t="s">
        <v>3294</v>
      </c>
      <c r="AI1705" t="s">
        <v>3295</v>
      </c>
      <c r="AJ1705" t="s">
        <v>3296</v>
      </c>
      <c r="AK1705" t="s">
        <v>3285</v>
      </c>
      <c r="AL1705" t="s">
        <v>3275</v>
      </c>
      <c r="AM1705" t="s">
        <v>3046</v>
      </c>
      <c r="AN1705" t="s">
        <v>5912</v>
      </c>
    </row>
    <row r="1706" spans="1:40" x14ac:dyDescent="0.25">
      <c r="A1706">
        <v>1007384663</v>
      </c>
      <c r="B1706">
        <v>17778</v>
      </c>
      <c r="C1706" t="s">
        <v>8166</v>
      </c>
      <c r="D1706" t="s">
        <v>3309</v>
      </c>
      <c r="E1706" s="8">
        <v>43194</v>
      </c>
      <c r="F1706" t="s">
        <v>3309</v>
      </c>
      <c r="G1706" t="s">
        <v>4024</v>
      </c>
      <c r="H1706" s="8">
        <v>46098</v>
      </c>
      <c r="I1706" s="8">
        <v>46281</v>
      </c>
      <c r="J1706" t="s">
        <v>3041</v>
      </c>
      <c r="K1706" s="8">
        <v>219512</v>
      </c>
      <c r="M1706">
        <v>220</v>
      </c>
      <c r="N1706">
        <v>100</v>
      </c>
      <c r="O1706" t="s">
        <v>4067</v>
      </c>
      <c r="P1706" t="s">
        <v>4055</v>
      </c>
      <c r="Q1706" t="s">
        <v>4046</v>
      </c>
      <c r="R1706" t="s">
        <v>8167</v>
      </c>
      <c r="S1706" t="s">
        <v>6396</v>
      </c>
      <c r="T1706" t="s">
        <v>3085</v>
      </c>
      <c r="U1706" t="s">
        <v>4438</v>
      </c>
      <c r="V1706" t="s">
        <v>4011</v>
      </c>
      <c r="W1706" t="s">
        <v>4190</v>
      </c>
      <c r="X1706" t="s">
        <v>3574</v>
      </c>
      <c r="Y1706" t="s">
        <v>4258</v>
      </c>
      <c r="Z1706" t="s">
        <v>4506</v>
      </c>
      <c r="AA1706" t="s">
        <v>4507</v>
      </c>
      <c r="AB1706" t="s">
        <v>4097</v>
      </c>
      <c r="AC1706" t="s">
        <v>4017</v>
      </c>
      <c r="AD1706" t="s">
        <v>4018</v>
      </c>
      <c r="AE1706" t="s">
        <v>3060</v>
      </c>
      <c r="AF1706" t="s">
        <v>3575</v>
      </c>
      <c r="AG1706" t="s">
        <v>3309</v>
      </c>
      <c r="AH1706" t="s">
        <v>815</v>
      </c>
      <c r="AI1706" t="s">
        <v>3074</v>
      </c>
      <c r="AJ1706" t="s">
        <v>4508</v>
      </c>
      <c r="AK1706" t="s">
        <v>3274</v>
      </c>
      <c r="AL1706" t="s">
        <v>3275</v>
      </c>
      <c r="AM1706" t="s">
        <v>3028</v>
      </c>
      <c r="AN1706" t="s">
        <v>3307</v>
      </c>
    </row>
    <row r="1707" spans="1:40" x14ac:dyDescent="0.25">
      <c r="A1707">
        <v>94073632</v>
      </c>
      <c r="B1707">
        <v>17781</v>
      </c>
      <c r="C1707" t="s">
        <v>8172</v>
      </c>
      <c r="D1707" t="s">
        <v>3298</v>
      </c>
      <c r="E1707" s="8">
        <v>37181</v>
      </c>
      <c r="F1707" t="s">
        <v>3298</v>
      </c>
      <c r="G1707" t="s">
        <v>4024</v>
      </c>
      <c r="H1707" s="8">
        <v>46098</v>
      </c>
      <c r="I1707" s="8">
        <v>46281</v>
      </c>
      <c r="J1707" t="s">
        <v>3041</v>
      </c>
      <c r="K1707" s="8">
        <v>219512</v>
      </c>
      <c r="M1707">
        <v>220</v>
      </c>
      <c r="N1707">
        <v>100</v>
      </c>
      <c r="O1707" t="s">
        <v>4067</v>
      </c>
      <c r="P1707" t="s">
        <v>4177</v>
      </c>
      <c r="Q1707" t="s">
        <v>4046</v>
      </c>
      <c r="R1707" t="s">
        <v>8173</v>
      </c>
      <c r="S1707" t="s">
        <v>4130</v>
      </c>
      <c r="T1707" t="s">
        <v>3063</v>
      </c>
      <c r="U1707" t="s">
        <v>4114</v>
      </c>
      <c r="V1707" t="s">
        <v>4042</v>
      </c>
      <c r="W1707" t="s">
        <v>4190</v>
      </c>
      <c r="X1707" t="s">
        <v>3303</v>
      </c>
      <c r="Y1707" t="s">
        <v>4115</v>
      </c>
      <c r="Z1707" t="s">
        <v>4116</v>
      </c>
      <c r="AA1707" t="s">
        <v>4117</v>
      </c>
      <c r="AB1707" t="s">
        <v>4118</v>
      </c>
      <c r="AC1707" t="s">
        <v>4036</v>
      </c>
      <c r="AD1707" t="s">
        <v>4018</v>
      </c>
      <c r="AE1707" t="s">
        <v>3060</v>
      </c>
      <c r="AF1707" t="s">
        <v>3304</v>
      </c>
      <c r="AG1707" t="s">
        <v>3298</v>
      </c>
      <c r="AH1707" t="s">
        <v>815</v>
      </c>
      <c r="AI1707" t="s">
        <v>3074</v>
      </c>
      <c r="AJ1707" t="s">
        <v>4119</v>
      </c>
      <c r="AK1707" t="s">
        <v>3274</v>
      </c>
      <c r="AL1707" t="s">
        <v>3275</v>
      </c>
      <c r="AM1707" t="s">
        <v>3028</v>
      </c>
      <c r="AN1707" t="s">
        <v>3063</v>
      </c>
    </row>
    <row r="1708" spans="1:40" x14ac:dyDescent="0.25">
      <c r="A1708">
        <v>1130673498</v>
      </c>
      <c r="B1708">
        <v>17782</v>
      </c>
      <c r="C1708" t="s">
        <v>8182</v>
      </c>
      <c r="D1708" t="s">
        <v>3298</v>
      </c>
      <c r="E1708" s="8">
        <v>38635</v>
      </c>
      <c r="F1708" t="s">
        <v>3298</v>
      </c>
      <c r="G1708" t="s">
        <v>4024</v>
      </c>
      <c r="H1708" s="8">
        <v>46098</v>
      </c>
      <c r="I1708" s="8">
        <v>46281</v>
      </c>
      <c r="J1708" t="s">
        <v>3041</v>
      </c>
      <c r="K1708" s="8">
        <v>219512</v>
      </c>
      <c r="M1708">
        <v>220</v>
      </c>
      <c r="N1708">
        <v>100</v>
      </c>
      <c r="O1708" t="s">
        <v>4067</v>
      </c>
      <c r="P1708" t="s">
        <v>4006</v>
      </c>
      <c r="Q1708" t="s">
        <v>4027</v>
      </c>
      <c r="R1708" t="s">
        <v>8183</v>
      </c>
      <c r="S1708" t="s">
        <v>4140</v>
      </c>
      <c r="T1708" t="s">
        <v>3063</v>
      </c>
      <c r="U1708" t="s">
        <v>4114</v>
      </c>
      <c r="V1708" t="s">
        <v>4042</v>
      </c>
      <c r="W1708" t="s">
        <v>4190</v>
      </c>
      <c r="X1708" t="s">
        <v>3303</v>
      </c>
      <c r="Y1708" t="s">
        <v>4115</v>
      </c>
      <c r="Z1708" t="s">
        <v>3305</v>
      </c>
      <c r="AA1708" t="s">
        <v>4096</v>
      </c>
      <c r="AB1708" t="s">
        <v>4118</v>
      </c>
      <c r="AC1708" t="s">
        <v>4036</v>
      </c>
      <c r="AD1708" t="s">
        <v>4018</v>
      </c>
      <c r="AE1708" t="s">
        <v>3060</v>
      </c>
      <c r="AF1708" t="s">
        <v>3304</v>
      </c>
      <c r="AG1708" t="s">
        <v>3298</v>
      </c>
      <c r="AH1708" t="s">
        <v>815</v>
      </c>
      <c r="AI1708" t="s">
        <v>3074</v>
      </c>
      <c r="AJ1708" t="s">
        <v>3306</v>
      </c>
      <c r="AK1708" t="s">
        <v>3274</v>
      </c>
      <c r="AL1708" t="s">
        <v>3275</v>
      </c>
      <c r="AM1708" t="s">
        <v>3028</v>
      </c>
      <c r="AN1708" t="s">
        <v>3063</v>
      </c>
    </row>
    <row r="1709" spans="1:40" x14ac:dyDescent="0.25">
      <c r="A1709">
        <v>1108639793</v>
      </c>
      <c r="B1709">
        <v>17783</v>
      </c>
      <c r="C1709" t="s">
        <v>8164</v>
      </c>
      <c r="D1709" t="s">
        <v>3298</v>
      </c>
      <c r="E1709" s="8">
        <v>44946</v>
      </c>
      <c r="F1709" t="s">
        <v>3298</v>
      </c>
      <c r="G1709" t="s">
        <v>4024</v>
      </c>
      <c r="H1709" s="8">
        <v>46098</v>
      </c>
      <c r="I1709" s="8">
        <v>46281</v>
      </c>
      <c r="J1709" t="s">
        <v>3041</v>
      </c>
      <c r="K1709" s="8">
        <v>219512</v>
      </c>
      <c r="M1709">
        <v>220</v>
      </c>
      <c r="N1709">
        <v>100</v>
      </c>
      <c r="O1709" t="s">
        <v>4067</v>
      </c>
      <c r="P1709" t="s">
        <v>4086</v>
      </c>
      <c r="Q1709" t="s">
        <v>4027</v>
      </c>
      <c r="R1709" t="s">
        <v>8165</v>
      </c>
      <c r="S1709" t="s">
        <v>4140</v>
      </c>
      <c r="T1709" t="s">
        <v>3063</v>
      </c>
      <c r="U1709" t="s">
        <v>4114</v>
      </c>
      <c r="V1709" t="s">
        <v>4042</v>
      </c>
      <c r="W1709" t="s">
        <v>4190</v>
      </c>
      <c r="X1709" t="s">
        <v>3303</v>
      </c>
      <c r="Y1709" t="s">
        <v>4115</v>
      </c>
      <c r="Z1709" t="s">
        <v>3305</v>
      </c>
      <c r="AA1709" t="s">
        <v>4096</v>
      </c>
      <c r="AB1709" t="s">
        <v>4118</v>
      </c>
      <c r="AC1709" t="s">
        <v>4036</v>
      </c>
      <c r="AD1709" t="s">
        <v>4018</v>
      </c>
      <c r="AE1709" t="s">
        <v>3060</v>
      </c>
      <c r="AF1709" t="s">
        <v>3304</v>
      </c>
      <c r="AG1709" t="s">
        <v>3298</v>
      </c>
      <c r="AH1709" t="s">
        <v>815</v>
      </c>
      <c r="AI1709" t="s">
        <v>3074</v>
      </c>
      <c r="AJ1709" t="s">
        <v>3306</v>
      </c>
      <c r="AK1709" t="s">
        <v>3274</v>
      </c>
      <c r="AL1709" t="s">
        <v>3275</v>
      </c>
      <c r="AM1709" t="s">
        <v>3028</v>
      </c>
      <c r="AN1709" t="s">
        <v>3063</v>
      </c>
    </row>
    <row r="1710" spans="1:40" x14ac:dyDescent="0.25">
      <c r="A1710">
        <v>16935397</v>
      </c>
      <c r="B1710">
        <v>17784</v>
      </c>
      <c r="C1710" t="s">
        <v>8180</v>
      </c>
      <c r="D1710" t="s">
        <v>3298</v>
      </c>
      <c r="E1710" s="8">
        <v>36439</v>
      </c>
      <c r="F1710" t="s">
        <v>3298</v>
      </c>
      <c r="G1710" t="s">
        <v>4024</v>
      </c>
      <c r="H1710" s="8">
        <v>46098</v>
      </c>
      <c r="I1710" s="8">
        <v>46281</v>
      </c>
      <c r="J1710" t="s">
        <v>3041</v>
      </c>
      <c r="K1710" s="8">
        <v>219512</v>
      </c>
      <c r="M1710">
        <v>220</v>
      </c>
      <c r="N1710">
        <v>100</v>
      </c>
      <c r="O1710" t="s">
        <v>4067</v>
      </c>
      <c r="P1710" t="s">
        <v>4142</v>
      </c>
      <c r="Q1710" t="s">
        <v>4027</v>
      </c>
      <c r="R1710" t="s">
        <v>8181</v>
      </c>
      <c r="S1710" t="s">
        <v>4140</v>
      </c>
      <c r="T1710" t="s">
        <v>4131</v>
      </c>
      <c r="U1710" t="s">
        <v>4114</v>
      </c>
      <c r="V1710" t="s">
        <v>4011</v>
      </c>
      <c r="W1710" t="s">
        <v>4190</v>
      </c>
      <c r="X1710" t="s">
        <v>3316</v>
      </c>
      <c r="Y1710" t="s">
        <v>4711</v>
      </c>
      <c r="Z1710" t="s">
        <v>3293</v>
      </c>
      <c r="AA1710" t="s">
        <v>4082</v>
      </c>
      <c r="AB1710" t="s">
        <v>4083</v>
      </c>
      <c r="AC1710" t="s">
        <v>4036</v>
      </c>
      <c r="AD1710" t="s">
        <v>4018</v>
      </c>
      <c r="AE1710" t="s">
        <v>3317</v>
      </c>
      <c r="AF1710" t="s">
        <v>3304</v>
      </c>
      <c r="AG1710" t="s">
        <v>3298</v>
      </c>
      <c r="AH1710" t="s">
        <v>3294</v>
      </c>
      <c r="AI1710" t="s">
        <v>3295</v>
      </c>
      <c r="AJ1710" t="s">
        <v>3296</v>
      </c>
      <c r="AK1710" t="s">
        <v>3318</v>
      </c>
      <c r="AL1710" t="s">
        <v>3275</v>
      </c>
      <c r="AM1710" t="s">
        <v>3318</v>
      </c>
      <c r="AN1710" t="s">
        <v>3055</v>
      </c>
    </row>
    <row r="1711" spans="1:40" x14ac:dyDescent="0.25">
      <c r="A1711">
        <v>16937919</v>
      </c>
      <c r="B1711">
        <v>17786</v>
      </c>
      <c r="C1711" t="s">
        <v>8184</v>
      </c>
      <c r="D1711" t="s">
        <v>3298</v>
      </c>
      <c r="E1711" s="8">
        <v>36545</v>
      </c>
      <c r="F1711" t="s">
        <v>3298</v>
      </c>
      <c r="G1711" t="s">
        <v>4024</v>
      </c>
      <c r="H1711" s="8">
        <v>46098</v>
      </c>
      <c r="I1711" s="8">
        <v>46281</v>
      </c>
      <c r="J1711" t="s">
        <v>3041</v>
      </c>
      <c r="K1711" s="8">
        <v>219512</v>
      </c>
      <c r="M1711">
        <v>220</v>
      </c>
      <c r="N1711">
        <v>100</v>
      </c>
      <c r="O1711" t="s">
        <v>4067</v>
      </c>
      <c r="P1711" t="s">
        <v>4445</v>
      </c>
      <c r="Q1711" t="s">
        <v>4027</v>
      </c>
      <c r="R1711" t="s">
        <v>8185</v>
      </c>
      <c r="S1711" t="s">
        <v>4140</v>
      </c>
      <c r="T1711" t="s">
        <v>3063</v>
      </c>
      <c r="U1711" t="s">
        <v>4114</v>
      </c>
      <c r="V1711" t="s">
        <v>4042</v>
      </c>
      <c r="W1711" t="s">
        <v>4190</v>
      </c>
      <c r="X1711" t="s">
        <v>3303</v>
      </c>
      <c r="Y1711" t="s">
        <v>4115</v>
      </c>
      <c r="Z1711" t="s">
        <v>3305</v>
      </c>
      <c r="AA1711" t="s">
        <v>4096</v>
      </c>
      <c r="AB1711" t="s">
        <v>4118</v>
      </c>
      <c r="AC1711" t="s">
        <v>4036</v>
      </c>
      <c r="AD1711" t="s">
        <v>4018</v>
      </c>
      <c r="AE1711" t="s">
        <v>3060</v>
      </c>
      <c r="AF1711" t="s">
        <v>3304</v>
      </c>
      <c r="AG1711" t="s">
        <v>3298</v>
      </c>
      <c r="AH1711" t="s">
        <v>815</v>
      </c>
      <c r="AI1711" t="s">
        <v>3074</v>
      </c>
      <c r="AJ1711" t="s">
        <v>3306</v>
      </c>
      <c r="AK1711" t="s">
        <v>3274</v>
      </c>
      <c r="AL1711" t="s">
        <v>3275</v>
      </c>
      <c r="AM1711" t="s">
        <v>3028</v>
      </c>
      <c r="AN1711" t="s">
        <v>3063</v>
      </c>
    </row>
    <row r="1712" spans="1:40" x14ac:dyDescent="0.25">
      <c r="A1712">
        <v>1113687907</v>
      </c>
      <c r="B1712">
        <v>17788</v>
      </c>
      <c r="C1712" t="s">
        <v>8170</v>
      </c>
      <c r="D1712" t="s">
        <v>3449</v>
      </c>
      <c r="E1712" s="8">
        <v>42284</v>
      </c>
      <c r="F1712" t="s">
        <v>3298</v>
      </c>
      <c r="G1712" t="s">
        <v>4024</v>
      </c>
      <c r="H1712" s="8">
        <v>46098</v>
      </c>
      <c r="I1712" s="8">
        <v>46281</v>
      </c>
      <c r="J1712" t="s">
        <v>3041</v>
      </c>
      <c r="K1712" s="8">
        <v>219512</v>
      </c>
      <c r="M1712">
        <v>220</v>
      </c>
      <c r="N1712">
        <v>100</v>
      </c>
      <c r="O1712" t="s">
        <v>4067</v>
      </c>
      <c r="P1712" t="s">
        <v>4142</v>
      </c>
      <c r="Q1712" t="s">
        <v>4027</v>
      </c>
      <c r="R1712" t="s">
        <v>8171</v>
      </c>
      <c r="S1712" t="s">
        <v>4140</v>
      </c>
      <c r="T1712" t="s">
        <v>3063</v>
      </c>
      <c r="U1712" t="s">
        <v>4114</v>
      </c>
      <c r="V1712" t="s">
        <v>4042</v>
      </c>
      <c r="W1712" t="s">
        <v>4190</v>
      </c>
      <c r="X1712" t="s">
        <v>3303</v>
      </c>
      <c r="Y1712" t="s">
        <v>4115</v>
      </c>
      <c r="Z1712" t="s">
        <v>3305</v>
      </c>
      <c r="AA1712" t="s">
        <v>4096</v>
      </c>
      <c r="AB1712" t="s">
        <v>4118</v>
      </c>
      <c r="AC1712" t="s">
        <v>4036</v>
      </c>
      <c r="AD1712" t="s">
        <v>4018</v>
      </c>
      <c r="AE1712" t="s">
        <v>3060</v>
      </c>
      <c r="AF1712" t="s">
        <v>3304</v>
      </c>
      <c r="AG1712" t="s">
        <v>3298</v>
      </c>
      <c r="AH1712" t="s">
        <v>815</v>
      </c>
      <c r="AI1712" t="s">
        <v>3074</v>
      </c>
      <c r="AJ1712" t="s">
        <v>3306</v>
      </c>
      <c r="AK1712" t="s">
        <v>3274</v>
      </c>
      <c r="AL1712" t="s">
        <v>3275</v>
      </c>
      <c r="AM1712" t="s">
        <v>3028</v>
      </c>
      <c r="AN1712" t="s">
        <v>3063</v>
      </c>
    </row>
    <row r="1713" spans="1:40" x14ac:dyDescent="0.25">
      <c r="A1713">
        <v>94288481</v>
      </c>
      <c r="B1713">
        <v>17808</v>
      </c>
      <c r="C1713" t="s">
        <v>8168</v>
      </c>
      <c r="D1713" t="s">
        <v>5075</v>
      </c>
      <c r="E1713" s="8">
        <v>37162</v>
      </c>
      <c r="F1713" t="s">
        <v>3298</v>
      </c>
      <c r="G1713" t="s">
        <v>4024</v>
      </c>
      <c r="H1713" s="8">
        <v>46098</v>
      </c>
      <c r="I1713" s="8">
        <v>219512</v>
      </c>
      <c r="J1713" t="s">
        <v>3041</v>
      </c>
      <c r="K1713" s="8">
        <v>219512</v>
      </c>
      <c r="M1713">
        <v>220</v>
      </c>
      <c r="N1713">
        <v>100</v>
      </c>
      <c r="O1713" t="s">
        <v>4067</v>
      </c>
      <c r="P1713" t="s">
        <v>4006</v>
      </c>
      <c r="Q1713" t="s">
        <v>4076</v>
      </c>
      <c r="R1713" t="s">
        <v>8169</v>
      </c>
      <c r="S1713" t="s">
        <v>5169</v>
      </c>
      <c r="T1713" t="s">
        <v>3059</v>
      </c>
      <c r="U1713" t="s">
        <v>4114</v>
      </c>
      <c r="V1713" t="s">
        <v>4356</v>
      </c>
      <c r="W1713" t="s">
        <v>4043</v>
      </c>
      <c r="X1713" t="s">
        <v>3270</v>
      </c>
      <c r="Y1713" t="s">
        <v>4238</v>
      </c>
      <c r="Z1713" t="s">
        <v>3272</v>
      </c>
      <c r="AA1713" t="s">
        <v>4348</v>
      </c>
      <c r="AB1713" t="s">
        <v>4322</v>
      </c>
      <c r="AC1713" t="s">
        <v>4036</v>
      </c>
      <c r="AD1713" t="s">
        <v>4018</v>
      </c>
      <c r="AE1713" t="s">
        <v>3060</v>
      </c>
      <c r="AF1713" t="s">
        <v>3271</v>
      </c>
      <c r="AG1713" t="s">
        <v>3265</v>
      </c>
      <c r="AH1713" t="s">
        <v>797</v>
      </c>
      <c r="AI1713" t="s">
        <v>3048</v>
      </c>
      <c r="AJ1713" t="s">
        <v>3273</v>
      </c>
      <c r="AK1713" t="s">
        <v>3274</v>
      </c>
      <c r="AL1713" t="s">
        <v>3275</v>
      </c>
      <c r="AM1713" t="s">
        <v>3028</v>
      </c>
      <c r="AN1713" t="s">
        <v>3063</v>
      </c>
    </row>
    <row r="1714" spans="1:40" x14ac:dyDescent="0.25">
      <c r="A1714">
        <v>1006822899</v>
      </c>
      <c r="B1714">
        <v>17827</v>
      </c>
      <c r="C1714" t="s">
        <v>8174</v>
      </c>
      <c r="D1714" t="s">
        <v>4004</v>
      </c>
      <c r="E1714" s="8">
        <v>43434</v>
      </c>
      <c r="F1714" t="s">
        <v>4004</v>
      </c>
      <c r="G1714" t="s">
        <v>4024</v>
      </c>
      <c r="H1714" s="8">
        <v>46098</v>
      </c>
      <c r="I1714" s="8">
        <v>46281</v>
      </c>
      <c r="J1714" t="s">
        <v>3041</v>
      </c>
      <c r="K1714" s="8">
        <v>219512</v>
      </c>
      <c r="M1714">
        <v>220</v>
      </c>
      <c r="N1714">
        <v>100</v>
      </c>
      <c r="O1714" t="s">
        <v>4067</v>
      </c>
      <c r="P1714" t="s">
        <v>4055</v>
      </c>
      <c r="Q1714" t="s">
        <v>4046</v>
      </c>
      <c r="R1714" t="s">
        <v>8175</v>
      </c>
      <c r="S1714" t="s">
        <v>8176</v>
      </c>
      <c r="T1714" t="s">
        <v>4079</v>
      </c>
      <c r="U1714" t="s">
        <v>4063</v>
      </c>
      <c r="V1714" t="s">
        <v>4011</v>
      </c>
      <c r="W1714" t="s">
        <v>4190</v>
      </c>
      <c r="X1714" t="s">
        <v>8177</v>
      </c>
      <c r="Y1714" t="s">
        <v>8178</v>
      </c>
      <c r="Z1714" t="s">
        <v>3293</v>
      </c>
      <c r="AA1714" t="s">
        <v>4082</v>
      </c>
      <c r="AB1714" t="s">
        <v>4083</v>
      </c>
      <c r="AC1714" t="s">
        <v>4017</v>
      </c>
      <c r="AD1714" t="s">
        <v>4018</v>
      </c>
      <c r="AE1714" t="s">
        <v>8179</v>
      </c>
      <c r="AF1714" t="s">
        <v>3093</v>
      </c>
      <c r="AG1714" t="s">
        <v>3292</v>
      </c>
      <c r="AH1714" t="s">
        <v>3294</v>
      </c>
      <c r="AI1714" t="s">
        <v>3295</v>
      </c>
      <c r="AJ1714" t="s">
        <v>3296</v>
      </c>
      <c r="AK1714" t="s">
        <v>3285</v>
      </c>
      <c r="AL1714" t="s">
        <v>3275</v>
      </c>
      <c r="AM1714" t="s">
        <v>3091</v>
      </c>
      <c r="AN1714" t="s">
        <v>3055</v>
      </c>
    </row>
    <row r="1715" spans="1:40" x14ac:dyDescent="0.25">
      <c r="A1715">
        <v>80226680</v>
      </c>
      <c r="B1715">
        <v>17801</v>
      </c>
      <c r="C1715" t="s">
        <v>7554</v>
      </c>
      <c r="D1715" t="s">
        <v>4004</v>
      </c>
      <c r="E1715" s="8">
        <v>35857</v>
      </c>
      <c r="F1715" t="s">
        <v>4004</v>
      </c>
      <c r="G1715" t="s">
        <v>4024</v>
      </c>
      <c r="H1715" s="8">
        <v>46099</v>
      </c>
      <c r="I1715" s="8">
        <v>219512</v>
      </c>
      <c r="J1715" t="s">
        <v>3041</v>
      </c>
      <c r="K1715" s="8">
        <v>219512</v>
      </c>
      <c r="M1715">
        <v>220</v>
      </c>
      <c r="N1715">
        <v>100</v>
      </c>
      <c r="O1715" t="s">
        <v>4067</v>
      </c>
      <c r="P1715" t="s">
        <v>5882</v>
      </c>
      <c r="Q1715" t="s">
        <v>4007</v>
      </c>
      <c r="R1715" t="s">
        <v>7555</v>
      </c>
      <c r="S1715" t="s">
        <v>4041</v>
      </c>
      <c r="T1715" t="s">
        <v>3063</v>
      </c>
      <c r="U1715" t="s">
        <v>4063</v>
      </c>
      <c r="V1715" t="s">
        <v>4042</v>
      </c>
      <c r="W1715" t="s">
        <v>4043</v>
      </c>
      <c r="X1715" t="s">
        <v>4032</v>
      </c>
      <c r="Y1715" t="s">
        <v>4033</v>
      </c>
      <c r="Z1715" t="s">
        <v>4057</v>
      </c>
      <c r="AA1715" t="s">
        <v>4058</v>
      </c>
      <c r="AB1715" t="s">
        <v>4059</v>
      </c>
      <c r="AC1715" t="s">
        <v>4036</v>
      </c>
      <c r="AD1715" t="s">
        <v>4018</v>
      </c>
      <c r="AE1715" t="s">
        <v>3060</v>
      </c>
      <c r="AF1715" t="s">
        <v>3282</v>
      </c>
      <c r="AG1715" t="s">
        <v>3258</v>
      </c>
      <c r="AH1715" t="s">
        <v>4060</v>
      </c>
      <c r="AI1715" t="s">
        <v>3074</v>
      </c>
      <c r="AJ1715" t="s">
        <v>3306</v>
      </c>
      <c r="AK1715" t="s">
        <v>3274</v>
      </c>
      <c r="AL1715" t="s">
        <v>3275</v>
      </c>
      <c r="AM1715" t="s">
        <v>3028</v>
      </c>
      <c r="AN1715" t="s">
        <v>3063</v>
      </c>
    </row>
    <row r="1716" spans="1:40" x14ac:dyDescent="0.25">
      <c r="A1716">
        <v>1113680222</v>
      </c>
      <c r="B1716">
        <v>17820</v>
      </c>
      <c r="C1716" t="s">
        <v>8188</v>
      </c>
      <c r="D1716" t="s">
        <v>3449</v>
      </c>
      <c r="E1716" s="8">
        <v>41794</v>
      </c>
      <c r="F1716" t="s">
        <v>3449</v>
      </c>
      <c r="G1716" t="s">
        <v>4024</v>
      </c>
      <c r="H1716" s="8">
        <v>46099</v>
      </c>
      <c r="I1716" s="8">
        <v>46282</v>
      </c>
      <c r="J1716" t="s">
        <v>3041</v>
      </c>
      <c r="K1716" s="8">
        <v>219512</v>
      </c>
      <c r="M1716">
        <v>220</v>
      </c>
      <c r="N1716">
        <v>100</v>
      </c>
      <c r="O1716" t="s">
        <v>4067</v>
      </c>
      <c r="P1716" t="s">
        <v>4142</v>
      </c>
      <c r="Q1716" t="s">
        <v>4027</v>
      </c>
      <c r="R1716" t="s">
        <v>8189</v>
      </c>
      <c r="S1716" t="s">
        <v>4140</v>
      </c>
      <c r="T1716" t="s">
        <v>3063</v>
      </c>
      <c r="U1716" t="s">
        <v>4114</v>
      </c>
      <c r="V1716" t="s">
        <v>4042</v>
      </c>
      <c r="W1716" t="s">
        <v>4190</v>
      </c>
      <c r="X1716" t="s">
        <v>4524</v>
      </c>
      <c r="Y1716" t="s">
        <v>4525</v>
      </c>
      <c r="Z1716" t="s">
        <v>3305</v>
      </c>
      <c r="AA1716" t="s">
        <v>4096</v>
      </c>
      <c r="AB1716" t="s">
        <v>4118</v>
      </c>
      <c r="AC1716" t="s">
        <v>4036</v>
      </c>
      <c r="AD1716" t="s">
        <v>4018</v>
      </c>
      <c r="AE1716" t="s">
        <v>3060</v>
      </c>
      <c r="AF1716" t="s">
        <v>3304</v>
      </c>
      <c r="AG1716" t="s">
        <v>3449</v>
      </c>
      <c r="AH1716" t="s">
        <v>815</v>
      </c>
      <c r="AI1716" t="s">
        <v>3074</v>
      </c>
      <c r="AJ1716" t="s">
        <v>3306</v>
      </c>
      <c r="AK1716" t="s">
        <v>3274</v>
      </c>
      <c r="AL1716" t="s">
        <v>3275</v>
      </c>
      <c r="AM1716" t="s">
        <v>3028</v>
      </c>
      <c r="AN1716" t="s">
        <v>3063</v>
      </c>
    </row>
    <row r="1717" spans="1:40" x14ac:dyDescent="0.25">
      <c r="A1717">
        <v>1113644325</v>
      </c>
      <c r="B1717">
        <v>17821</v>
      </c>
      <c r="C1717" t="s">
        <v>8195</v>
      </c>
      <c r="D1717" t="s">
        <v>3449</v>
      </c>
      <c r="E1717" s="8">
        <v>39517</v>
      </c>
      <c r="F1717" t="s">
        <v>3449</v>
      </c>
      <c r="G1717" t="s">
        <v>4024</v>
      </c>
      <c r="H1717" s="8">
        <v>46099</v>
      </c>
      <c r="I1717" s="8">
        <v>46282</v>
      </c>
      <c r="J1717" t="s">
        <v>3041</v>
      </c>
      <c r="K1717" s="8">
        <v>219512</v>
      </c>
      <c r="M1717">
        <v>220</v>
      </c>
      <c r="N1717">
        <v>100</v>
      </c>
      <c r="O1717" t="s">
        <v>4067</v>
      </c>
      <c r="P1717" t="s">
        <v>4055</v>
      </c>
      <c r="Q1717" t="s">
        <v>4007</v>
      </c>
      <c r="R1717" t="s">
        <v>8196</v>
      </c>
      <c r="S1717" t="s">
        <v>4140</v>
      </c>
      <c r="T1717" t="s">
        <v>3063</v>
      </c>
      <c r="U1717" t="s">
        <v>4114</v>
      </c>
      <c r="V1717" t="s">
        <v>4042</v>
      </c>
      <c r="W1717" t="s">
        <v>4190</v>
      </c>
      <c r="X1717" t="s">
        <v>4524</v>
      </c>
      <c r="Y1717" t="s">
        <v>4525</v>
      </c>
      <c r="Z1717" t="s">
        <v>3305</v>
      </c>
      <c r="AA1717" t="s">
        <v>4096</v>
      </c>
      <c r="AB1717" t="s">
        <v>4118</v>
      </c>
      <c r="AC1717" t="s">
        <v>4036</v>
      </c>
      <c r="AD1717" t="s">
        <v>4018</v>
      </c>
      <c r="AE1717" t="s">
        <v>3060</v>
      </c>
      <c r="AF1717" t="s">
        <v>3304</v>
      </c>
      <c r="AG1717" t="s">
        <v>3449</v>
      </c>
      <c r="AH1717" t="s">
        <v>815</v>
      </c>
      <c r="AI1717" t="s">
        <v>3074</v>
      </c>
      <c r="AJ1717" t="s">
        <v>3306</v>
      </c>
      <c r="AK1717" t="s">
        <v>3274</v>
      </c>
      <c r="AL1717" t="s">
        <v>3275</v>
      </c>
      <c r="AM1717" t="s">
        <v>3028</v>
      </c>
      <c r="AN1717" t="s">
        <v>3063</v>
      </c>
    </row>
    <row r="1718" spans="1:40" x14ac:dyDescent="0.25">
      <c r="A1718">
        <v>94323413</v>
      </c>
      <c r="B1718">
        <v>17822</v>
      </c>
      <c r="C1718" t="s">
        <v>8186</v>
      </c>
      <c r="D1718" t="s">
        <v>3449</v>
      </c>
      <c r="E1718" s="8">
        <v>34239</v>
      </c>
      <c r="F1718" t="s">
        <v>3449</v>
      </c>
      <c r="G1718" t="s">
        <v>4024</v>
      </c>
      <c r="H1718" s="8">
        <v>46099</v>
      </c>
      <c r="I1718" s="8">
        <v>46282</v>
      </c>
      <c r="J1718" t="s">
        <v>3041</v>
      </c>
      <c r="K1718" s="8">
        <v>219512</v>
      </c>
      <c r="M1718">
        <v>220</v>
      </c>
      <c r="N1718">
        <v>100</v>
      </c>
      <c r="O1718" t="s">
        <v>4067</v>
      </c>
      <c r="P1718" t="s">
        <v>4006</v>
      </c>
      <c r="Q1718" t="s">
        <v>4027</v>
      </c>
      <c r="R1718" t="s">
        <v>8187</v>
      </c>
      <c r="S1718" t="s">
        <v>4140</v>
      </c>
      <c r="T1718" t="s">
        <v>3063</v>
      </c>
      <c r="U1718" t="s">
        <v>4114</v>
      </c>
      <c r="V1718" t="s">
        <v>4042</v>
      </c>
      <c r="W1718" t="s">
        <v>4190</v>
      </c>
      <c r="X1718" t="s">
        <v>4524</v>
      </c>
      <c r="Y1718" t="s">
        <v>4525</v>
      </c>
      <c r="Z1718" t="s">
        <v>3305</v>
      </c>
      <c r="AA1718" t="s">
        <v>4096</v>
      </c>
      <c r="AB1718" t="s">
        <v>4118</v>
      </c>
      <c r="AC1718" t="s">
        <v>4036</v>
      </c>
      <c r="AD1718" t="s">
        <v>4018</v>
      </c>
      <c r="AE1718" t="s">
        <v>3060</v>
      </c>
      <c r="AF1718" t="s">
        <v>3304</v>
      </c>
      <c r="AG1718" t="s">
        <v>3449</v>
      </c>
      <c r="AH1718" t="s">
        <v>815</v>
      </c>
      <c r="AI1718" t="s">
        <v>3074</v>
      </c>
      <c r="AJ1718" t="s">
        <v>3306</v>
      </c>
      <c r="AK1718" t="s">
        <v>3274</v>
      </c>
      <c r="AL1718" t="s">
        <v>3275</v>
      </c>
      <c r="AM1718" t="s">
        <v>3028</v>
      </c>
      <c r="AN1718" t="s">
        <v>3063</v>
      </c>
    </row>
    <row r="1719" spans="1:40" x14ac:dyDescent="0.25">
      <c r="A1719">
        <v>1144199495</v>
      </c>
      <c r="B1719">
        <v>17823</v>
      </c>
      <c r="C1719" t="s">
        <v>8190</v>
      </c>
      <c r="D1719" t="s">
        <v>3298</v>
      </c>
      <c r="E1719" s="8">
        <v>42055</v>
      </c>
      <c r="F1719" t="s">
        <v>3449</v>
      </c>
      <c r="G1719" t="s">
        <v>4024</v>
      </c>
      <c r="H1719" s="8">
        <v>46099</v>
      </c>
      <c r="I1719" s="8">
        <v>46282</v>
      </c>
      <c r="J1719" t="s">
        <v>3041</v>
      </c>
      <c r="K1719" s="8">
        <v>219512</v>
      </c>
      <c r="M1719">
        <v>220</v>
      </c>
      <c r="N1719">
        <v>100</v>
      </c>
      <c r="O1719" t="s">
        <v>4067</v>
      </c>
      <c r="P1719" t="s">
        <v>4445</v>
      </c>
      <c r="Q1719" t="s">
        <v>4027</v>
      </c>
      <c r="R1719" t="s">
        <v>8191</v>
      </c>
      <c r="S1719" t="s">
        <v>4140</v>
      </c>
      <c r="T1719" t="s">
        <v>3063</v>
      </c>
      <c r="U1719" t="s">
        <v>4114</v>
      </c>
      <c r="V1719" t="s">
        <v>4042</v>
      </c>
      <c r="W1719" t="s">
        <v>4190</v>
      </c>
      <c r="X1719" t="s">
        <v>4524</v>
      </c>
      <c r="Y1719" t="s">
        <v>4525</v>
      </c>
      <c r="Z1719" t="s">
        <v>3305</v>
      </c>
      <c r="AA1719" t="s">
        <v>4096</v>
      </c>
      <c r="AB1719" t="s">
        <v>4118</v>
      </c>
      <c r="AC1719" t="s">
        <v>4036</v>
      </c>
      <c r="AD1719" t="s">
        <v>4018</v>
      </c>
      <c r="AE1719" t="s">
        <v>3060</v>
      </c>
      <c r="AF1719" t="s">
        <v>3304</v>
      </c>
      <c r="AG1719" t="s">
        <v>3449</v>
      </c>
      <c r="AH1719" t="s">
        <v>815</v>
      </c>
      <c r="AI1719" t="s">
        <v>3074</v>
      </c>
      <c r="AJ1719" t="s">
        <v>3306</v>
      </c>
      <c r="AK1719" t="s">
        <v>3274</v>
      </c>
      <c r="AL1719" t="s">
        <v>3275</v>
      </c>
      <c r="AM1719" t="s">
        <v>3028</v>
      </c>
      <c r="AN1719" t="s">
        <v>3063</v>
      </c>
    </row>
    <row r="1720" spans="1:40" x14ac:dyDescent="0.25">
      <c r="A1720">
        <v>1062396082</v>
      </c>
      <c r="B1720">
        <v>17833</v>
      </c>
      <c r="C1720" t="s">
        <v>8203</v>
      </c>
      <c r="D1720" t="s">
        <v>8204</v>
      </c>
      <c r="E1720" s="8">
        <v>38743</v>
      </c>
      <c r="F1720" t="s">
        <v>5166</v>
      </c>
      <c r="G1720" t="s">
        <v>4024</v>
      </c>
      <c r="H1720" s="8">
        <v>46101</v>
      </c>
      <c r="I1720" s="8">
        <v>219512</v>
      </c>
      <c r="J1720" t="s">
        <v>3041</v>
      </c>
      <c r="K1720" s="8">
        <v>219512</v>
      </c>
      <c r="M1720">
        <v>220</v>
      </c>
      <c r="N1720">
        <v>100</v>
      </c>
      <c r="O1720" t="s">
        <v>4067</v>
      </c>
      <c r="P1720" t="s">
        <v>4055</v>
      </c>
      <c r="Q1720" t="s">
        <v>4027</v>
      </c>
      <c r="R1720" t="s">
        <v>8205</v>
      </c>
      <c r="S1720" t="s">
        <v>3269</v>
      </c>
      <c r="T1720" t="s">
        <v>3097</v>
      </c>
      <c r="U1720" t="s">
        <v>5170</v>
      </c>
      <c r="V1720" t="s">
        <v>4011</v>
      </c>
      <c r="W1720" t="s">
        <v>4043</v>
      </c>
      <c r="X1720" t="s">
        <v>3270</v>
      </c>
      <c r="Y1720" t="s">
        <v>4238</v>
      </c>
      <c r="Z1720" t="s">
        <v>3272</v>
      </c>
      <c r="AA1720" t="s">
        <v>4348</v>
      </c>
      <c r="AB1720" t="s">
        <v>4322</v>
      </c>
      <c r="AC1720" t="s">
        <v>4017</v>
      </c>
      <c r="AD1720" t="s">
        <v>4018</v>
      </c>
      <c r="AE1720" t="s">
        <v>3060</v>
      </c>
      <c r="AF1720" t="s">
        <v>3271</v>
      </c>
      <c r="AG1720" t="s">
        <v>3265</v>
      </c>
      <c r="AH1720" t="s">
        <v>797</v>
      </c>
      <c r="AI1720" t="s">
        <v>3048</v>
      </c>
      <c r="AJ1720" t="s">
        <v>3273</v>
      </c>
      <c r="AK1720" t="s">
        <v>3274</v>
      </c>
      <c r="AL1720" t="s">
        <v>3275</v>
      </c>
      <c r="AM1720" t="s">
        <v>3028</v>
      </c>
      <c r="AN1720" t="s">
        <v>3063</v>
      </c>
    </row>
    <row r="1721" spans="1:40" x14ac:dyDescent="0.25">
      <c r="A1721">
        <v>1005976616</v>
      </c>
      <c r="B1721">
        <v>17841</v>
      </c>
      <c r="C1721" t="s">
        <v>8199</v>
      </c>
      <c r="D1721" t="s">
        <v>3298</v>
      </c>
      <c r="E1721" s="8">
        <v>43782</v>
      </c>
      <c r="F1721" t="s">
        <v>3298</v>
      </c>
      <c r="G1721" t="s">
        <v>4024</v>
      </c>
      <c r="H1721" s="8">
        <v>46101</v>
      </c>
      <c r="I1721" s="8">
        <v>46284</v>
      </c>
      <c r="J1721" t="s">
        <v>3041</v>
      </c>
      <c r="K1721" s="8">
        <v>219512</v>
      </c>
      <c r="M1721">
        <v>220</v>
      </c>
      <c r="N1721">
        <v>100</v>
      </c>
      <c r="O1721" t="s">
        <v>4067</v>
      </c>
      <c r="P1721" t="s">
        <v>4496</v>
      </c>
      <c r="Q1721" t="s">
        <v>4027</v>
      </c>
      <c r="R1721" t="s">
        <v>8200</v>
      </c>
      <c r="S1721" t="s">
        <v>4140</v>
      </c>
      <c r="T1721" t="s">
        <v>3063</v>
      </c>
      <c r="U1721" t="s">
        <v>4114</v>
      </c>
      <c r="V1721" t="s">
        <v>4042</v>
      </c>
      <c r="W1721" t="s">
        <v>4190</v>
      </c>
      <c r="X1721" t="s">
        <v>3303</v>
      </c>
      <c r="Y1721" t="s">
        <v>4115</v>
      </c>
      <c r="Z1721" t="s">
        <v>3305</v>
      </c>
      <c r="AA1721" t="s">
        <v>4096</v>
      </c>
      <c r="AB1721" t="s">
        <v>4118</v>
      </c>
      <c r="AC1721" t="s">
        <v>4036</v>
      </c>
      <c r="AD1721" t="s">
        <v>4018</v>
      </c>
      <c r="AE1721" t="s">
        <v>3060</v>
      </c>
      <c r="AF1721" t="s">
        <v>3304</v>
      </c>
      <c r="AG1721" t="s">
        <v>3298</v>
      </c>
      <c r="AH1721" t="s">
        <v>815</v>
      </c>
      <c r="AI1721" t="s">
        <v>3074</v>
      </c>
      <c r="AJ1721" t="s">
        <v>3306</v>
      </c>
      <c r="AK1721" t="s">
        <v>3274</v>
      </c>
      <c r="AL1721" t="s">
        <v>3275</v>
      </c>
      <c r="AM1721" t="s">
        <v>3028</v>
      </c>
      <c r="AN1721" t="s">
        <v>3063</v>
      </c>
    </row>
    <row r="1722" spans="1:40" x14ac:dyDescent="0.25">
      <c r="A1722">
        <v>1006306997</v>
      </c>
      <c r="B1722">
        <v>17862</v>
      </c>
      <c r="C1722" t="s">
        <v>8201</v>
      </c>
      <c r="D1722" t="s">
        <v>3449</v>
      </c>
      <c r="E1722" s="8">
        <v>44334</v>
      </c>
      <c r="F1722" t="s">
        <v>3449</v>
      </c>
      <c r="G1722" t="s">
        <v>4024</v>
      </c>
      <c r="H1722" s="8">
        <v>46101</v>
      </c>
      <c r="I1722" s="8">
        <v>46284</v>
      </c>
      <c r="J1722" t="s">
        <v>3041</v>
      </c>
      <c r="K1722" s="8">
        <v>219512</v>
      </c>
      <c r="M1722">
        <v>220</v>
      </c>
      <c r="N1722">
        <v>100</v>
      </c>
      <c r="O1722" t="s">
        <v>4067</v>
      </c>
      <c r="P1722" t="s">
        <v>4006</v>
      </c>
      <c r="Q1722" t="s">
        <v>4007</v>
      </c>
      <c r="R1722" t="s">
        <v>8202</v>
      </c>
      <c r="S1722" t="s">
        <v>4140</v>
      </c>
      <c r="T1722" t="s">
        <v>3063</v>
      </c>
      <c r="U1722" t="s">
        <v>4114</v>
      </c>
      <c r="V1722" t="s">
        <v>4042</v>
      </c>
      <c r="W1722" t="s">
        <v>4190</v>
      </c>
      <c r="X1722" t="s">
        <v>4524</v>
      </c>
      <c r="Y1722" t="s">
        <v>4525</v>
      </c>
      <c r="Z1722" t="s">
        <v>3305</v>
      </c>
      <c r="AA1722" t="s">
        <v>4096</v>
      </c>
      <c r="AB1722" t="s">
        <v>4118</v>
      </c>
      <c r="AC1722" t="s">
        <v>4036</v>
      </c>
      <c r="AD1722" t="s">
        <v>4018</v>
      </c>
      <c r="AE1722" t="s">
        <v>3060</v>
      </c>
      <c r="AF1722" t="s">
        <v>3304</v>
      </c>
      <c r="AG1722" t="s">
        <v>3449</v>
      </c>
      <c r="AH1722" t="s">
        <v>815</v>
      </c>
      <c r="AI1722" t="s">
        <v>3074</v>
      </c>
      <c r="AJ1722" t="s">
        <v>3306</v>
      </c>
      <c r="AK1722" t="s">
        <v>3274</v>
      </c>
      <c r="AL1722" t="s">
        <v>3275</v>
      </c>
      <c r="AM1722" t="s">
        <v>3028</v>
      </c>
      <c r="AN1722" t="s">
        <v>3063</v>
      </c>
    </row>
    <row r="1723" spans="1:40" x14ac:dyDescent="0.25">
      <c r="A1723">
        <v>1069901179</v>
      </c>
      <c r="B1723">
        <v>17830</v>
      </c>
      <c r="C1723" t="s">
        <v>8234</v>
      </c>
      <c r="D1723" t="s">
        <v>8235</v>
      </c>
      <c r="E1723" s="8">
        <v>42361</v>
      </c>
      <c r="F1723" t="s">
        <v>4370</v>
      </c>
      <c r="G1723" t="s">
        <v>4024</v>
      </c>
      <c r="H1723" s="8">
        <v>46105</v>
      </c>
      <c r="I1723" s="8">
        <v>219512</v>
      </c>
      <c r="J1723" t="s">
        <v>3041</v>
      </c>
      <c r="K1723" s="8">
        <v>219512</v>
      </c>
      <c r="M1723">
        <v>220</v>
      </c>
      <c r="N1723">
        <v>100</v>
      </c>
      <c r="O1723" t="s">
        <v>4067</v>
      </c>
      <c r="P1723" t="s">
        <v>4055</v>
      </c>
      <c r="Q1723" t="s">
        <v>4027</v>
      </c>
      <c r="R1723" t="s">
        <v>8236</v>
      </c>
      <c r="S1723" t="s">
        <v>4029</v>
      </c>
      <c r="T1723" t="s">
        <v>3059</v>
      </c>
      <c r="U1723" t="s">
        <v>4373</v>
      </c>
      <c r="V1723" t="s">
        <v>4031</v>
      </c>
      <c r="W1723" t="s">
        <v>4043</v>
      </c>
      <c r="X1723" t="s">
        <v>4032</v>
      </c>
      <c r="Y1723" t="s">
        <v>4033</v>
      </c>
      <c r="Z1723" t="s">
        <v>3283</v>
      </c>
      <c r="AA1723" t="s">
        <v>4357</v>
      </c>
      <c r="AB1723" t="s">
        <v>4303</v>
      </c>
      <c r="AC1723" t="s">
        <v>4036</v>
      </c>
      <c r="AD1723" t="s">
        <v>4018</v>
      </c>
      <c r="AE1723" t="s">
        <v>3060</v>
      </c>
      <c r="AF1723" t="s">
        <v>3282</v>
      </c>
      <c r="AG1723" t="s">
        <v>3258</v>
      </c>
      <c r="AH1723" t="s">
        <v>1220</v>
      </c>
      <c r="AI1723" t="s">
        <v>3074</v>
      </c>
      <c r="AJ1723" t="s">
        <v>3284</v>
      </c>
      <c r="AK1723" t="s">
        <v>3274</v>
      </c>
      <c r="AL1723" t="s">
        <v>3275</v>
      </c>
      <c r="AM1723" t="s">
        <v>3028</v>
      </c>
      <c r="AN1723" t="s">
        <v>3063</v>
      </c>
    </row>
    <row r="1724" spans="1:40" x14ac:dyDescent="0.25">
      <c r="A1724">
        <v>10782647</v>
      </c>
      <c r="B1724">
        <v>17832</v>
      </c>
      <c r="C1724" t="s">
        <v>8227</v>
      </c>
      <c r="D1724" t="s">
        <v>5547</v>
      </c>
      <c r="E1724" s="8">
        <v>37565</v>
      </c>
      <c r="F1724" t="s">
        <v>3265</v>
      </c>
      <c r="G1724" t="s">
        <v>4024</v>
      </c>
      <c r="H1724" s="8">
        <v>46105</v>
      </c>
      <c r="I1724" s="8">
        <v>219512</v>
      </c>
      <c r="J1724" t="s">
        <v>3041</v>
      </c>
      <c r="K1724" s="8">
        <v>219512</v>
      </c>
      <c r="M1724">
        <v>220</v>
      </c>
      <c r="N1724">
        <v>100</v>
      </c>
      <c r="O1724" t="s">
        <v>4067</v>
      </c>
      <c r="P1724" t="s">
        <v>4177</v>
      </c>
      <c r="Q1724" t="s">
        <v>4027</v>
      </c>
      <c r="R1724" t="s">
        <v>11414</v>
      </c>
      <c r="S1724" t="s">
        <v>11413</v>
      </c>
      <c r="T1724" t="s">
        <v>3063</v>
      </c>
      <c r="U1724" t="s">
        <v>4049</v>
      </c>
      <c r="V1724" t="s">
        <v>4356</v>
      </c>
      <c r="W1724" t="s">
        <v>4043</v>
      </c>
      <c r="X1724" t="s">
        <v>3270</v>
      </c>
      <c r="Y1724" t="s">
        <v>4238</v>
      </c>
      <c r="Z1724" t="s">
        <v>7426</v>
      </c>
      <c r="AA1724" t="s">
        <v>7427</v>
      </c>
      <c r="AB1724" t="s">
        <v>4322</v>
      </c>
      <c r="AC1724" t="s">
        <v>4036</v>
      </c>
      <c r="AD1724" t="s">
        <v>4018</v>
      </c>
      <c r="AE1724" t="s">
        <v>3060</v>
      </c>
      <c r="AF1724" t="s">
        <v>3271</v>
      </c>
      <c r="AG1724" t="s">
        <v>3265</v>
      </c>
      <c r="AH1724" t="s">
        <v>797</v>
      </c>
      <c r="AI1724" t="s">
        <v>3048</v>
      </c>
      <c r="AJ1724" t="s">
        <v>7428</v>
      </c>
      <c r="AK1724" t="s">
        <v>3274</v>
      </c>
      <c r="AL1724" t="s">
        <v>3275</v>
      </c>
      <c r="AM1724" t="s">
        <v>3028</v>
      </c>
      <c r="AN1724" t="s">
        <v>3063</v>
      </c>
    </row>
    <row r="1725" spans="1:40" x14ac:dyDescent="0.25">
      <c r="A1725">
        <v>1061696509</v>
      </c>
      <c r="B1725">
        <v>17835</v>
      </c>
      <c r="C1725" t="s">
        <v>8218</v>
      </c>
      <c r="D1725" t="s">
        <v>4561</v>
      </c>
      <c r="E1725" s="8">
        <v>38487</v>
      </c>
      <c r="F1725" t="s">
        <v>4561</v>
      </c>
      <c r="G1725" t="s">
        <v>4024</v>
      </c>
      <c r="H1725" s="8">
        <v>46105</v>
      </c>
      <c r="I1725" s="8">
        <v>219512</v>
      </c>
      <c r="J1725" t="s">
        <v>3041</v>
      </c>
      <c r="K1725" s="8">
        <v>219512</v>
      </c>
      <c r="M1725">
        <v>220</v>
      </c>
      <c r="N1725">
        <v>100</v>
      </c>
      <c r="O1725" t="s">
        <v>4067</v>
      </c>
      <c r="P1725" t="s">
        <v>4086</v>
      </c>
      <c r="Q1725" t="s">
        <v>4027</v>
      </c>
      <c r="R1725" t="s">
        <v>8219</v>
      </c>
      <c r="S1725" t="s">
        <v>5176</v>
      </c>
      <c r="T1725" t="s">
        <v>3059</v>
      </c>
      <c r="U1725" t="s">
        <v>5108</v>
      </c>
      <c r="V1725" t="s">
        <v>4356</v>
      </c>
      <c r="W1725" t="s">
        <v>4043</v>
      </c>
      <c r="X1725" t="s">
        <v>3270</v>
      </c>
      <c r="Y1725" t="s">
        <v>4238</v>
      </c>
      <c r="Z1725" t="s">
        <v>3272</v>
      </c>
      <c r="AA1725" t="s">
        <v>4348</v>
      </c>
      <c r="AB1725" t="s">
        <v>4322</v>
      </c>
      <c r="AC1725" t="s">
        <v>4036</v>
      </c>
      <c r="AD1725" t="s">
        <v>4018</v>
      </c>
      <c r="AE1725" t="s">
        <v>3060</v>
      </c>
      <c r="AF1725" t="s">
        <v>3271</v>
      </c>
      <c r="AG1725" t="s">
        <v>3265</v>
      </c>
      <c r="AH1725" t="s">
        <v>797</v>
      </c>
      <c r="AI1725" t="s">
        <v>3048</v>
      </c>
      <c r="AJ1725" t="s">
        <v>3273</v>
      </c>
      <c r="AK1725" t="s">
        <v>3274</v>
      </c>
      <c r="AL1725" t="s">
        <v>3275</v>
      </c>
      <c r="AM1725" t="s">
        <v>3028</v>
      </c>
      <c r="AN1725" t="s">
        <v>3063</v>
      </c>
    </row>
    <row r="1726" spans="1:40" x14ac:dyDescent="0.25">
      <c r="A1726">
        <v>1072719889</v>
      </c>
      <c r="B1726">
        <v>17836</v>
      </c>
      <c r="C1726" t="s">
        <v>8208</v>
      </c>
      <c r="D1726" t="s">
        <v>8209</v>
      </c>
      <c r="E1726" s="8">
        <v>41400</v>
      </c>
      <c r="F1726" t="s">
        <v>4370</v>
      </c>
      <c r="G1726" t="s">
        <v>4024</v>
      </c>
      <c r="H1726" s="8">
        <v>46105</v>
      </c>
      <c r="I1726" s="8">
        <v>219512</v>
      </c>
      <c r="J1726" t="s">
        <v>3041</v>
      </c>
      <c r="K1726" s="8">
        <v>219512</v>
      </c>
      <c r="M1726">
        <v>220</v>
      </c>
      <c r="N1726">
        <v>100</v>
      </c>
      <c r="O1726" t="s">
        <v>4067</v>
      </c>
      <c r="P1726" t="s">
        <v>4055</v>
      </c>
      <c r="Q1726" t="s">
        <v>4046</v>
      </c>
      <c r="R1726" t="s">
        <v>8210</v>
      </c>
      <c r="S1726" t="s">
        <v>6011</v>
      </c>
      <c r="T1726" t="s">
        <v>3059</v>
      </c>
      <c r="U1726" t="s">
        <v>4373</v>
      </c>
      <c r="V1726" t="s">
        <v>4356</v>
      </c>
      <c r="W1726" t="s">
        <v>4043</v>
      </c>
      <c r="X1726" t="s">
        <v>3270</v>
      </c>
      <c r="Y1726" t="s">
        <v>4238</v>
      </c>
      <c r="Z1726" t="s">
        <v>3272</v>
      </c>
      <c r="AA1726" t="s">
        <v>4348</v>
      </c>
      <c r="AB1726" t="s">
        <v>4322</v>
      </c>
      <c r="AC1726" t="s">
        <v>4036</v>
      </c>
      <c r="AD1726" t="s">
        <v>4018</v>
      </c>
      <c r="AE1726" t="s">
        <v>3060</v>
      </c>
      <c r="AF1726" t="s">
        <v>3271</v>
      </c>
      <c r="AG1726" t="s">
        <v>3265</v>
      </c>
      <c r="AH1726" t="s">
        <v>797</v>
      </c>
      <c r="AI1726" t="s">
        <v>3048</v>
      </c>
      <c r="AJ1726" t="s">
        <v>3273</v>
      </c>
      <c r="AK1726" t="s">
        <v>3274</v>
      </c>
      <c r="AL1726" t="s">
        <v>3275</v>
      </c>
      <c r="AM1726" t="s">
        <v>3028</v>
      </c>
      <c r="AN1726" t="s">
        <v>3063</v>
      </c>
    </row>
    <row r="1727" spans="1:40" x14ac:dyDescent="0.25">
      <c r="A1727">
        <v>1006050426</v>
      </c>
      <c r="B1727">
        <v>17837</v>
      </c>
      <c r="C1727" t="s">
        <v>8232</v>
      </c>
      <c r="D1727" t="s">
        <v>3298</v>
      </c>
      <c r="E1727" s="8">
        <v>43665</v>
      </c>
      <c r="F1727" t="s">
        <v>3298</v>
      </c>
      <c r="G1727" t="s">
        <v>4024</v>
      </c>
      <c r="H1727" s="8">
        <v>46105</v>
      </c>
      <c r="I1727" s="8">
        <v>46288</v>
      </c>
      <c r="J1727" t="s">
        <v>3041</v>
      </c>
      <c r="K1727" s="8">
        <v>219512</v>
      </c>
      <c r="M1727">
        <v>220</v>
      </c>
      <c r="N1727">
        <v>100</v>
      </c>
      <c r="O1727" t="s">
        <v>4067</v>
      </c>
      <c r="P1727" t="s">
        <v>4177</v>
      </c>
      <c r="Q1727" t="s">
        <v>4027</v>
      </c>
      <c r="R1727" t="s">
        <v>8233</v>
      </c>
      <c r="S1727" t="s">
        <v>5907</v>
      </c>
      <c r="T1727" t="s">
        <v>5908</v>
      </c>
      <c r="U1727" t="s">
        <v>4114</v>
      </c>
      <c r="V1727" t="s">
        <v>4011</v>
      </c>
      <c r="W1727" t="s">
        <v>5909</v>
      </c>
      <c r="X1727" t="s">
        <v>3303</v>
      </c>
      <c r="Y1727" t="s">
        <v>4115</v>
      </c>
      <c r="Z1727" t="s">
        <v>3671</v>
      </c>
      <c r="AA1727" t="s">
        <v>4703</v>
      </c>
      <c r="AB1727" t="s">
        <v>4118</v>
      </c>
      <c r="AC1727" t="s">
        <v>5910</v>
      </c>
      <c r="AD1727" t="s">
        <v>4018</v>
      </c>
      <c r="AE1727" t="s">
        <v>3060</v>
      </c>
      <c r="AF1727" t="s">
        <v>3304</v>
      </c>
      <c r="AG1727" t="s">
        <v>3298</v>
      </c>
      <c r="AH1727" t="s">
        <v>815</v>
      </c>
      <c r="AI1727" t="s">
        <v>3048</v>
      </c>
      <c r="AJ1727" t="s">
        <v>3672</v>
      </c>
      <c r="AK1727" t="s">
        <v>3274</v>
      </c>
      <c r="AL1727" t="s">
        <v>3275</v>
      </c>
      <c r="AM1727" t="s">
        <v>3028</v>
      </c>
      <c r="AN1727" t="s">
        <v>5912</v>
      </c>
    </row>
    <row r="1728" spans="1:40" x14ac:dyDescent="0.25">
      <c r="A1728">
        <v>1061657538</v>
      </c>
      <c r="B1728">
        <v>17839</v>
      </c>
      <c r="C1728" t="s">
        <v>8220</v>
      </c>
      <c r="D1728" t="s">
        <v>8221</v>
      </c>
      <c r="E1728" s="8">
        <v>42240</v>
      </c>
      <c r="F1728" t="s">
        <v>4004</v>
      </c>
      <c r="G1728" t="s">
        <v>4024</v>
      </c>
      <c r="H1728" s="8">
        <v>46105</v>
      </c>
      <c r="I1728" s="8">
        <v>46469</v>
      </c>
      <c r="J1728" t="s">
        <v>3041</v>
      </c>
      <c r="K1728" s="8">
        <v>219512</v>
      </c>
      <c r="M1728">
        <v>220</v>
      </c>
      <c r="N1728">
        <v>100</v>
      </c>
      <c r="O1728" t="s">
        <v>4067</v>
      </c>
      <c r="P1728" t="s">
        <v>4055</v>
      </c>
      <c r="Q1728" t="s">
        <v>4027</v>
      </c>
      <c r="R1728" t="s">
        <v>8222</v>
      </c>
      <c r="S1728" t="s">
        <v>5907</v>
      </c>
      <c r="T1728" t="s">
        <v>5908</v>
      </c>
      <c r="U1728" t="s">
        <v>4063</v>
      </c>
      <c r="V1728" t="s">
        <v>4011</v>
      </c>
      <c r="W1728" t="s">
        <v>5909</v>
      </c>
      <c r="X1728" t="s">
        <v>8223</v>
      </c>
      <c r="Y1728" t="s">
        <v>8224</v>
      </c>
      <c r="Z1728" t="s">
        <v>3293</v>
      </c>
      <c r="AA1728" t="s">
        <v>4082</v>
      </c>
      <c r="AB1728" t="s">
        <v>4083</v>
      </c>
      <c r="AC1728" t="s">
        <v>5910</v>
      </c>
      <c r="AD1728" t="s">
        <v>4018</v>
      </c>
      <c r="AE1728" t="s">
        <v>4247</v>
      </c>
      <c r="AF1728" t="s">
        <v>3282</v>
      </c>
      <c r="AG1728" t="s">
        <v>3292</v>
      </c>
      <c r="AH1728" t="s">
        <v>3294</v>
      </c>
      <c r="AI1728" t="s">
        <v>3295</v>
      </c>
      <c r="AJ1728" t="s">
        <v>3296</v>
      </c>
      <c r="AK1728" t="s">
        <v>3285</v>
      </c>
      <c r="AL1728" t="s">
        <v>3275</v>
      </c>
      <c r="AM1728" t="s">
        <v>3091</v>
      </c>
      <c r="AN1728" t="s">
        <v>5912</v>
      </c>
    </row>
    <row r="1729" spans="1:40" x14ac:dyDescent="0.25">
      <c r="A1729">
        <v>1108333441</v>
      </c>
      <c r="B1729">
        <v>17846</v>
      </c>
      <c r="C1729" t="s">
        <v>8211</v>
      </c>
      <c r="D1729" t="s">
        <v>3298</v>
      </c>
      <c r="E1729" s="8">
        <v>45013</v>
      </c>
      <c r="F1729" t="s">
        <v>3298</v>
      </c>
      <c r="G1729" t="s">
        <v>4024</v>
      </c>
      <c r="H1729" s="8">
        <v>46105</v>
      </c>
      <c r="I1729" s="8">
        <v>46288</v>
      </c>
      <c r="J1729" t="s">
        <v>3041</v>
      </c>
      <c r="K1729" s="8">
        <v>219512</v>
      </c>
      <c r="M1729">
        <v>220</v>
      </c>
      <c r="N1729">
        <v>100</v>
      </c>
      <c r="O1729" t="s">
        <v>4067</v>
      </c>
      <c r="P1729" t="s">
        <v>4055</v>
      </c>
      <c r="Q1729" t="s">
        <v>4027</v>
      </c>
      <c r="R1729" t="s">
        <v>8212</v>
      </c>
      <c r="S1729" t="s">
        <v>4140</v>
      </c>
      <c r="T1729" t="s">
        <v>3063</v>
      </c>
      <c r="U1729" t="s">
        <v>4114</v>
      </c>
      <c r="V1729" t="s">
        <v>4042</v>
      </c>
      <c r="W1729" t="s">
        <v>4190</v>
      </c>
      <c r="X1729" t="s">
        <v>3303</v>
      </c>
      <c r="Y1729" t="s">
        <v>4115</v>
      </c>
      <c r="Z1729" t="s">
        <v>3305</v>
      </c>
      <c r="AA1729" t="s">
        <v>4096</v>
      </c>
      <c r="AB1729" t="s">
        <v>4118</v>
      </c>
      <c r="AC1729" t="s">
        <v>4036</v>
      </c>
      <c r="AD1729" t="s">
        <v>4018</v>
      </c>
      <c r="AE1729" t="s">
        <v>3060</v>
      </c>
      <c r="AF1729" t="s">
        <v>3304</v>
      </c>
      <c r="AG1729" t="s">
        <v>3298</v>
      </c>
      <c r="AH1729" t="s">
        <v>815</v>
      </c>
      <c r="AI1729" t="s">
        <v>3074</v>
      </c>
      <c r="AJ1729" t="s">
        <v>3306</v>
      </c>
      <c r="AK1729" t="s">
        <v>3274</v>
      </c>
      <c r="AL1729" t="s">
        <v>3275</v>
      </c>
      <c r="AM1729" t="s">
        <v>3028</v>
      </c>
      <c r="AN1729" t="s">
        <v>3063</v>
      </c>
    </row>
    <row r="1730" spans="1:40" x14ac:dyDescent="0.25">
      <c r="A1730">
        <v>1006186170</v>
      </c>
      <c r="B1730">
        <v>17849</v>
      </c>
      <c r="C1730" t="s">
        <v>8228</v>
      </c>
      <c r="D1730" t="s">
        <v>4944</v>
      </c>
      <c r="E1730" s="8">
        <v>39673</v>
      </c>
      <c r="F1730" t="s">
        <v>3298</v>
      </c>
      <c r="G1730" t="s">
        <v>4024</v>
      </c>
      <c r="H1730" s="8">
        <v>46105</v>
      </c>
      <c r="I1730" s="8">
        <v>46288</v>
      </c>
      <c r="J1730" t="s">
        <v>3041</v>
      </c>
      <c r="K1730" s="8">
        <v>219512</v>
      </c>
      <c r="M1730">
        <v>220</v>
      </c>
      <c r="N1730">
        <v>100</v>
      </c>
      <c r="O1730" t="s">
        <v>4067</v>
      </c>
      <c r="P1730" t="s">
        <v>4086</v>
      </c>
      <c r="Q1730" t="s">
        <v>4027</v>
      </c>
      <c r="R1730" t="s">
        <v>8229</v>
      </c>
      <c r="S1730" t="s">
        <v>4140</v>
      </c>
      <c r="T1730" t="s">
        <v>3063</v>
      </c>
      <c r="U1730" t="s">
        <v>4114</v>
      </c>
      <c r="V1730" t="s">
        <v>4042</v>
      </c>
      <c r="W1730" t="s">
        <v>4190</v>
      </c>
      <c r="X1730" t="s">
        <v>3303</v>
      </c>
      <c r="Y1730" t="s">
        <v>4115</v>
      </c>
      <c r="Z1730" t="s">
        <v>3305</v>
      </c>
      <c r="AA1730" t="s">
        <v>4096</v>
      </c>
      <c r="AB1730" t="s">
        <v>4118</v>
      </c>
      <c r="AC1730" t="s">
        <v>4036</v>
      </c>
      <c r="AD1730" t="s">
        <v>4018</v>
      </c>
      <c r="AE1730" t="s">
        <v>3060</v>
      </c>
      <c r="AF1730" t="s">
        <v>3304</v>
      </c>
      <c r="AG1730" t="s">
        <v>3298</v>
      </c>
      <c r="AH1730" t="s">
        <v>815</v>
      </c>
      <c r="AI1730" t="s">
        <v>3074</v>
      </c>
      <c r="AJ1730" t="s">
        <v>3306</v>
      </c>
      <c r="AK1730" t="s">
        <v>3274</v>
      </c>
      <c r="AL1730" t="s">
        <v>3275</v>
      </c>
      <c r="AM1730" t="s">
        <v>3028</v>
      </c>
      <c r="AN1730" t="s">
        <v>3063</v>
      </c>
    </row>
    <row r="1731" spans="1:40" x14ac:dyDescent="0.25">
      <c r="A1731">
        <v>1087804070</v>
      </c>
      <c r="B1731">
        <v>17850</v>
      </c>
      <c r="C1731" t="s">
        <v>8225</v>
      </c>
      <c r="D1731" t="s">
        <v>4895</v>
      </c>
      <c r="E1731" s="8">
        <v>43691</v>
      </c>
      <c r="F1731" t="s">
        <v>3298</v>
      </c>
      <c r="G1731" t="s">
        <v>4024</v>
      </c>
      <c r="H1731" s="8">
        <v>46105</v>
      </c>
      <c r="I1731" s="8">
        <v>46288</v>
      </c>
      <c r="J1731" t="s">
        <v>3041</v>
      </c>
      <c r="K1731" s="8">
        <v>219512</v>
      </c>
      <c r="M1731">
        <v>220</v>
      </c>
      <c r="N1731">
        <v>100</v>
      </c>
      <c r="O1731" t="s">
        <v>4067</v>
      </c>
      <c r="P1731" t="s">
        <v>4496</v>
      </c>
      <c r="Q1731" t="s">
        <v>4046</v>
      </c>
      <c r="R1731" t="s">
        <v>8226</v>
      </c>
      <c r="S1731" t="s">
        <v>4140</v>
      </c>
      <c r="T1731" t="s">
        <v>3063</v>
      </c>
      <c r="U1731" t="s">
        <v>4114</v>
      </c>
      <c r="V1731" t="s">
        <v>4042</v>
      </c>
      <c r="W1731" t="s">
        <v>4190</v>
      </c>
      <c r="X1731" t="s">
        <v>3303</v>
      </c>
      <c r="Y1731" t="s">
        <v>4115</v>
      </c>
      <c r="Z1731" t="s">
        <v>3305</v>
      </c>
      <c r="AA1731" t="s">
        <v>4096</v>
      </c>
      <c r="AB1731" t="s">
        <v>4118</v>
      </c>
      <c r="AC1731" t="s">
        <v>4036</v>
      </c>
      <c r="AD1731" t="s">
        <v>4018</v>
      </c>
      <c r="AE1731" t="s">
        <v>3060</v>
      </c>
      <c r="AF1731" t="s">
        <v>3304</v>
      </c>
      <c r="AG1731" t="s">
        <v>3298</v>
      </c>
      <c r="AH1731" t="s">
        <v>815</v>
      </c>
      <c r="AI1731" t="s">
        <v>3074</v>
      </c>
      <c r="AJ1731" t="s">
        <v>3306</v>
      </c>
      <c r="AK1731" t="s">
        <v>3274</v>
      </c>
      <c r="AL1731" t="s">
        <v>3275</v>
      </c>
      <c r="AM1731" t="s">
        <v>3028</v>
      </c>
      <c r="AN1731" t="s">
        <v>3063</v>
      </c>
    </row>
    <row r="1732" spans="1:40" x14ac:dyDescent="0.25">
      <c r="A1732">
        <v>1193142909</v>
      </c>
      <c r="B1732">
        <v>17853</v>
      </c>
      <c r="C1732" t="s">
        <v>8213</v>
      </c>
      <c r="D1732" t="s">
        <v>4719</v>
      </c>
      <c r="E1732" s="8">
        <v>43654</v>
      </c>
      <c r="F1732" t="s">
        <v>3429</v>
      </c>
      <c r="G1732" t="s">
        <v>4024</v>
      </c>
      <c r="H1732" s="8">
        <v>46105</v>
      </c>
      <c r="I1732" s="8">
        <v>46288</v>
      </c>
      <c r="J1732" t="s">
        <v>3041</v>
      </c>
      <c r="K1732" s="8">
        <v>219512</v>
      </c>
      <c r="M1732">
        <v>220</v>
      </c>
      <c r="N1732">
        <v>100</v>
      </c>
      <c r="O1732" t="s">
        <v>4067</v>
      </c>
      <c r="P1732" t="s">
        <v>4055</v>
      </c>
      <c r="Q1732" t="s">
        <v>4027</v>
      </c>
      <c r="R1732" t="s">
        <v>8214</v>
      </c>
      <c r="S1732" t="s">
        <v>4140</v>
      </c>
      <c r="T1732" t="s">
        <v>3063</v>
      </c>
      <c r="U1732" t="s">
        <v>4438</v>
      </c>
      <c r="V1732" t="s">
        <v>4042</v>
      </c>
      <c r="W1732" t="s">
        <v>4190</v>
      </c>
      <c r="X1732" t="s">
        <v>4094</v>
      </c>
      <c r="Y1732" t="s">
        <v>4095</v>
      </c>
      <c r="Z1732" t="s">
        <v>3305</v>
      </c>
      <c r="AA1732" t="s">
        <v>4096</v>
      </c>
      <c r="AB1732" t="s">
        <v>4097</v>
      </c>
      <c r="AC1732" t="s">
        <v>4036</v>
      </c>
      <c r="AD1732" t="s">
        <v>4018</v>
      </c>
      <c r="AE1732" t="s">
        <v>3060</v>
      </c>
      <c r="AF1732" t="s">
        <v>3575</v>
      </c>
      <c r="AG1732" t="s">
        <v>3429</v>
      </c>
      <c r="AH1732" t="s">
        <v>815</v>
      </c>
      <c r="AI1732" t="s">
        <v>3074</v>
      </c>
      <c r="AJ1732" t="s">
        <v>3306</v>
      </c>
      <c r="AK1732" t="s">
        <v>3274</v>
      </c>
      <c r="AL1732" t="s">
        <v>3275</v>
      </c>
      <c r="AM1732" t="s">
        <v>3028</v>
      </c>
      <c r="AN1732" t="s">
        <v>3063</v>
      </c>
    </row>
    <row r="1733" spans="1:40" x14ac:dyDescent="0.25">
      <c r="A1733">
        <v>1110560046</v>
      </c>
      <c r="B1733">
        <v>17858</v>
      </c>
      <c r="C1733" t="s">
        <v>8230</v>
      </c>
      <c r="D1733" t="s">
        <v>3309</v>
      </c>
      <c r="E1733" s="8">
        <v>41444</v>
      </c>
      <c r="F1733" t="s">
        <v>3309</v>
      </c>
      <c r="G1733" t="s">
        <v>4024</v>
      </c>
      <c r="H1733" s="8">
        <v>46105</v>
      </c>
      <c r="I1733" s="8">
        <v>46288</v>
      </c>
      <c r="J1733" t="s">
        <v>3041</v>
      </c>
      <c r="K1733" s="8">
        <v>219512</v>
      </c>
      <c r="M1733">
        <v>220</v>
      </c>
      <c r="N1733">
        <v>100</v>
      </c>
      <c r="O1733" t="s">
        <v>4067</v>
      </c>
      <c r="P1733" t="s">
        <v>4055</v>
      </c>
      <c r="Q1733" t="s">
        <v>4027</v>
      </c>
      <c r="R1733" t="s">
        <v>8231</v>
      </c>
      <c r="S1733" t="s">
        <v>4140</v>
      </c>
      <c r="T1733" t="s">
        <v>3063</v>
      </c>
      <c r="U1733" t="s">
        <v>4438</v>
      </c>
      <c r="V1733" t="s">
        <v>4042</v>
      </c>
      <c r="W1733" t="s">
        <v>4190</v>
      </c>
      <c r="X1733" t="s">
        <v>3574</v>
      </c>
      <c r="Y1733" t="s">
        <v>4258</v>
      </c>
      <c r="Z1733" t="s">
        <v>3305</v>
      </c>
      <c r="AA1733" t="s">
        <v>4096</v>
      </c>
      <c r="AB1733" t="s">
        <v>4097</v>
      </c>
      <c r="AC1733" t="s">
        <v>4036</v>
      </c>
      <c r="AD1733" t="s">
        <v>4018</v>
      </c>
      <c r="AE1733" t="s">
        <v>3060</v>
      </c>
      <c r="AF1733" t="s">
        <v>3575</v>
      </c>
      <c r="AG1733" t="s">
        <v>3309</v>
      </c>
      <c r="AH1733" t="s">
        <v>815</v>
      </c>
      <c r="AI1733" t="s">
        <v>3074</v>
      </c>
      <c r="AJ1733" t="s">
        <v>3306</v>
      </c>
      <c r="AK1733" t="s">
        <v>3274</v>
      </c>
      <c r="AL1733" t="s">
        <v>3275</v>
      </c>
      <c r="AM1733" t="s">
        <v>3028</v>
      </c>
      <c r="AN1733" t="s">
        <v>3063</v>
      </c>
    </row>
    <row r="1734" spans="1:40" x14ac:dyDescent="0.25">
      <c r="A1734">
        <v>1110585941</v>
      </c>
      <c r="B1734">
        <v>17859</v>
      </c>
      <c r="C1734" t="s">
        <v>8215</v>
      </c>
      <c r="D1734" t="s">
        <v>3309</v>
      </c>
      <c r="E1734" s="8">
        <v>42320</v>
      </c>
      <c r="F1734" t="s">
        <v>3309</v>
      </c>
      <c r="G1734" t="s">
        <v>4024</v>
      </c>
      <c r="H1734" s="8">
        <v>46105</v>
      </c>
      <c r="I1734" s="8">
        <v>46288</v>
      </c>
      <c r="J1734" t="s">
        <v>3041</v>
      </c>
      <c r="K1734" s="8">
        <v>219512</v>
      </c>
      <c r="M1734">
        <v>220</v>
      </c>
      <c r="N1734">
        <v>100</v>
      </c>
      <c r="O1734" t="s">
        <v>4067</v>
      </c>
      <c r="P1734" t="s">
        <v>4055</v>
      </c>
      <c r="Q1734" t="s">
        <v>4027</v>
      </c>
      <c r="R1734" t="s">
        <v>8216</v>
      </c>
      <c r="S1734" t="s">
        <v>4140</v>
      </c>
      <c r="T1734" t="s">
        <v>3063</v>
      </c>
      <c r="U1734" t="s">
        <v>4438</v>
      </c>
      <c r="V1734" t="s">
        <v>4042</v>
      </c>
      <c r="W1734" t="s">
        <v>4190</v>
      </c>
      <c r="X1734" t="s">
        <v>3574</v>
      </c>
      <c r="Y1734" t="s">
        <v>4258</v>
      </c>
      <c r="Z1734" t="s">
        <v>3305</v>
      </c>
      <c r="AA1734" t="s">
        <v>4096</v>
      </c>
      <c r="AB1734" t="s">
        <v>4097</v>
      </c>
      <c r="AC1734" t="s">
        <v>4036</v>
      </c>
      <c r="AD1734" t="s">
        <v>4018</v>
      </c>
      <c r="AE1734" t="s">
        <v>3060</v>
      </c>
      <c r="AF1734" t="s">
        <v>3575</v>
      </c>
      <c r="AG1734" t="s">
        <v>3309</v>
      </c>
      <c r="AH1734" t="s">
        <v>815</v>
      </c>
      <c r="AI1734" t="s">
        <v>3074</v>
      </c>
      <c r="AJ1734" t="s">
        <v>3306</v>
      </c>
      <c r="AK1734" t="s">
        <v>3274</v>
      </c>
      <c r="AL1734" t="s">
        <v>3275</v>
      </c>
      <c r="AM1734" t="s">
        <v>3028</v>
      </c>
      <c r="AN1734" t="s">
        <v>3063</v>
      </c>
    </row>
    <row r="1735" spans="1:40" x14ac:dyDescent="0.25">
      <c r="A1735">
        <v>1110501474</v>
      </c>
      <c r="B1735">
        <v>17860</v>
      </c>
      <c r="C1735" t="s">
        <v>8206</v>
      </c>
      <c r="D1735" t="s">
        <v>3309</v>
      </c>
      <c r="E1735" s="8">
        <v>39699</v>
      </c>
      <c r="F1735" t="s">
        <v>3309</v>
      </c>
      <c r="G1735" t="s">
        <v>4024</v>
      </c>
      <c r="H1735" s="8">
        <v>46105</v>
      </c>
      <c r="I1735" s="8">
        <v>46288</v>
      </c>
      <c r="J1735" t="s">
        <v>3041</v>
      </c>
      <c r="K1735" s="8">
        <v>219512</v>
      </c>
      <c r="M1735">
        <v>220</v>
      </c>
      <c r="N1735">
        <v>100</v>
      </c>
      <c r="O1735" t="s">
        <v>4067</v>
      </c>
      <c r="P1735" t="s">
        <v>4055</v>
      </c>
      <c r="Q1735" t="s">
        <v>4007</v>
      </c>
      <c r="R1735" t="s">
        <v>8207</v>
      </c>
      <c r="S1735" t="s">
        <v>4140</v>
      </c>
      <c r="T1735" t="s">
        <v>3063</v>
      </c>
      <c r="U1735" t="s">
        <v>4438</v>
      </c>
      <c r="V1735" t="s">
        <v>4042</v>
      </c>
      <c r="W1735" t="s">
        <v>4190</v>
      </c>
      <c r="X1735" t="s">
        <v>3574</v>
      </c>
      <c r="Y1735" t="s">
        <v>4258</v>
      </c>
      <c r="Z1735" t="s">
        <v>3305</v>
      </c>
      <c r="AA1735" t="s">
        <v>4096</v>
      </c>
      <c r="AB1735" t="s">
        <v>4097</v>
      </c>
      <c r="AC1735" t="s">
        <v>4036</v>
      </c>
      <c r="AD1735" t="s">
        <v>4018</v>
      </c>
      <c r="AE1735" t="s">
        <v>3060</v>
      </c>
      <c r="AF1735" t="s">
        <v>3575</v>
      </c>
      <c r="AG1735" t="s">
        <v>3309</v>
      </c>
      <c r="AH1735" t="s">
        <v>815</v>
      </c>
      <c r="AI1735" t="s">
        <v>3074</v>
      </c>
      <c r="AJ1735" t="s">
        <v>3306</v>
      </c>
      <c r="AK1735" t="s">
        <v>3274</v>
      </c>
      <c r="AL1735" t="s">
        <v>3275</v>
      </c>
      <c r="AM1735" t="s">
        <v>3028</v>
      </c>
      <c r="AN1735" t="s">
        <v>3063</v>
      </c>
    </row>
    <row r="1736" spans="1:40" x14ac:dyDescent="0.25">
      <c r="A1736">
        <v>1113645078</v>
      </c>
      <c r="B1736">
        <v>17863</v>
      </c>
      <c r="C1736" t="s">
        <v>8217</v>
      </c>
      <c r="D1736" t="s">
        <v>3449</v>
      </c>
      <c r="E1736" s="8">
        <v>39555</v>
      </c>
      <c r="F1736" t="s">
        <v>3449</v>
      </c>
      <c r="G1736" t="s">
        <v>4024</v>
      </c>
      <c r="H1736" s="8">
        <v>46105</v>
      </c>
      <c r="I1736" s="8">
        <v>46288</v>
      </c>
      <c r="J1736" t="s">
        <v>3041</v>
      </c>
      <c r="K1736" s="8">
        <v>219512</v>
      </c>
      <c r="M1736">
        <v>220</v>
      </c>
      <c r="N1736">
        <v>100</v>
      </c>
      <c r="O1736" t="s">
        <v>4067</v>
      </c>
      <c r="P1736" t="s">
        <v>4142</v>
      </c>
      <c r="Q1736" t="s">
        <v>4027</v>
      </c>
      <c r="R1736" t="s">
        <v>11188</v>
      </c>
      <c r="S1736" t="s">
        <v>4542</v>
      </c>
      <c r="T1736" t="s">
        <v>3063</v>
      </c>
      <c r="U1736" t="s">
        <v>4114</v>
      </c>
      <c r="V1736" t="s">
        <v>4042</v>
      </c>
      <c r="W1736" t="s">
        <v>4190</v>
      </c>
      <c r="X1736" t="s">
        <v>4524</v>
      </c>
      <c r="Y1736" t="s">
        <v>4525</v>
      </c>
      <c r="Z1736" t="s">
        <v>3305</v>
      </c>
      <c r="AA1736" t="s">
        <v>4096</v>
      </c>
      <c r="AB1736" t="s">
        <v>4118</v>
      </c>
      <c r="AC1736" t="s">
        <v>4036</v>
      </c>
      <c r="AD1736" t="s">
        <v>4018</v>
      </c>
      <c r="AE1736" t="s">
        <v>3060</v>
      </c>
      <c r="AF1736" t="s">
        <v>3304</v>
      </c>
      <c r="AG1736" t="s">
        <v>3449</v>
      </c>
      <c r="AH1736" t="s">
        <v>815</v>
      </c>
      <c r="AI1736" t="s">
        <v>3074</v>
      </c>
      <c r="AJ1736" t="s">
        <v>3306</v>
      </c>
      <c r="AK1736" t="s">
        <v>3274</v>
      </c>
      <c r="AL1736" t="s">
        <v>3275</v>
      </c>
      <c r="AM1736" t="s">
        <v>3028</v>
      </c>
      <c r="AN1736" t="s">
        <v>3063</v>
      </c>
    </row>
    <row r="1737" spans="1:40" x14ac:dyDescent="0.25">
      <c r="A1737">
        <v>1002919056</v>
      </c>
      <c r="B1737">
        <v>17961</v>
      </c>
      <c r="C1737" t="s">
        <v>8237</v>
      </c>
      <c r="D1737" t="s">
        <v>7720</v>
      </c>
      <c r="E1737" s="8">
        <v>44368</v>
      </c>
      <c r="F1737" t="s">
        <v>3298</v>
      </c>
      <c r="G1737" t="s">
        <v>4024</v>
      </c>
      <c r="H1737" s="8">
        <v>46113</v>
      </c>
      <c r="I1737" s="8">
        <v>46295</v>
      </c>
      <c r="J1737" t="s">
        <v>3041</v>
      </c>
      <c r="K1737" s="8">
        <v>219512</v>
      </c>
      <c r="M1737">
        <v>220</v>
      </c>
      <c r="N1737">
        <v>100</v>
      </c>
      <c r="O1737" t="s">
        <v>4067</v>
      </c>
      <c r="P1737" t="s">
        <v>4737</v>
      </c>
      <c r="Q1737" t="s">
        <v>4046</v>
      </c>
      <c r="R1737" t="s">
        <v>8238</v>
      </c>
      <c r="S1737" t="s">
        <v>7934</v>
      </c>
      <c r="T1737" t="s">
        <v>5908</v>
      </c>
      <c r="U1737" t="s">
        <v>4114</v>
      </c>
      <c r="V1737" t="s">
        <v>4011</v>
      </c>
      <c r="W1737" t="s">
        <v>5909</v>
      </c>
      <c r="X1737" t="s">
        <v>3303</v>
      </c>
      <c r="Y1737" t="s">
        <v>4115</v>
      </c>
      <c r="Z1737" t="s">
        <v>2796</v>
      </c>
      <c r="AA1737" t="s">
        <v>4251</v>
      </c>
      <c r="AB1737" t="s">
        <v>4118</v>
      </c>
      <c r="AC1737" t="s">
        <v>5910</v>
      </c>
      <c r="AD1737" t="s">
        <v>4018</v>
      </c>
      <c r="AE1737" t="s">
        <v>3060</v>
      </c>
      <c r="AF1737" t="s">
        <v>3304</v>
      </c>
      <c r="AG1737" t="s">
        <v>3298</v>
      </c>
      <c r="AH1737" t="s">
        <v>815</v>
      </c>
      <c r="AI1737" t="s">
        <v>3074</v>
      </c>
      <c r="AJ1737" t="s">
        <v>3073</v>
      </c>
      <c r="AK1737" t="s">
        <v>3274</v>
      </c>
      <c r="AL1737" t="s">
        <v>3275</v>
      </c>
      <c r="AM1737" t="s">
        <v>3028</v>
      </c>
      <c r="AN1737" t="s">
        <v>5912</v>
      </c>
    </row>
    <row r="1738" spans="1:40" x14ac:dyDescent="0.25">
      <c r="A1738">
        <v>1049929448</v>
      </c>
      <c r="B1738">
        <v>17872</v>
      </c>
      <c r="C1738" t="s">
        <v>8257</v>
      </c>
      <c r="D1738" t="s">
        <v>7789</v>
      </c>
      <c r="E1738" s="8">
        <v>38903</v>
      </c>
      <c r="F1738" t="s">
        <v>4004</v>
      </c>
      <c r="G1738" t="s">
        <v>4024</v>
      </c>
      <c r="H1738" s="8">
        <v>46118</v>
      </c>
      <c r="I1738" s="8">
        <v>219512</v>
      </c>
      <c r="J1738" t="s">
        <v>3041</v>
      </c>
      <c r="K1738" s="8">
        <v>219512</v>
      </c>
      <c r="M1738">
        <v>220</v>
      </c>
      <c r="N1738">
        <v>100</v>
      </c>
      <c r="O1738" t="s">
        <v>4067</v>
      </c>
      <c r="P1738" t="s">
        <v>4026</v>
      </c>
      <c r="Q1738" t="s">
        <v>4007</v>
      </c>
      <c r="R1738" t="s">
        <v>8258</v>
      </c>
      <c r="S1738" t="s">
        <v>4029</v>
      </c>
      <c r="T1738" t="s">
        <v>3063</v>
      </c>
      <c r="U1738" t="s">
        <v>4063</v>
      </c>
      <c r="V1738" t="s">
        <v>4042</v>
      </c>
      <c r="W1738" t="s">
        <v>4043</v>
      </c>
      <c r="X1738" t="s">
        <v>4032</v>
      </c>
      <c r="Y1738" t="s">
        <v>4033</v>
      </c>
      <c r="Z1738" t="s">
        <v>4064</v>
      </c>
      <c r="AA1738" t="s">
        <v>4065</v>
      </c>
      <c r="AB1738" t="s">
        <v>4110</v>
      </c>
      <c r="AC1738" t="s">
        <v>4036</v>
      </c>
      <c r="AD1738" t="s">
        <v>4018</v>
      </c>
      <c r="AE1738" t="s">
        <v>3060</v>
      </c>
      <c r="AF1738" t="s">
        <v>3282</v>
      </c>
      <c r="AG1738" t="s">
        <v>3258</v>
      </c>
      <c r="AH1738" t="s">
        <v>2500</v>
      </c>
      <c r="AI1738" t="s">
        <v>249</v>
      </c>
      <c r="AJ1738" t="s">
        <v>249</v>
      </c>
      <c r="AK1738" t="s">
        <v>3274</v>
      </c>
      <c r="AL1738" t="s">
        <v>3275</v>
      </c>
      <c r="AM1738" t="s">
        <v>3028</v>
      </c>
      <c r="AN1738" t="s">
        <v>3063</v>
      </c>
    </row>
    <row r="1739" spans="1:40" x14ac:dyDescent="0.25">
      <c r="A1739">
        <v>79751876</v>
      </c>
      <c r="B1739">
        <v>17873</v>
      </c>
      <c r="C1739" t="s">
        <v>8255</v>
      </c>
      <c r="D1739" t="s">
        <v>4004</v>
      </c>
      <c r="E1739" s="8">
        <v>33819</v>
      </c>
      <c r="F1739" t="s">
        <v>4004</v>
      </c>
      <c r="G1739" t="s">
        <v>4024</v>
      </c>
      <c r="H1739" s="8">
        <v>46118</v>
      </c>
      <c r="I1739" s="8">
        <v>219512</v>
      </c>
      <c r="J1739" t="s">
        <v>3041</v>
      </c>
      <c r="K1739" s="8">
        <v>219512</v>
      </c>
      <c r="M1739">
        <v>220</v>
      </c>
      <c r="N1739">
        <v>100</v>
      </c>
      <c r="O1739" t="s">
        <v>4067</v>
      </c>
      <c r="P1739" t="s">
        <v>4177</v>
      </c>
      <c r="Q1739" t="s">
        <v>4027</v>
      </c>
      <c r="R1739" t="s">
        <v>8256</v>
      </c>
      <c r="S1739" t="s">
        <v>4170</v>
      </c>
      <c r="T1739" t="s">
        <v>3063</v>
      </c>
      <c r="U1739" t="s">
        <v>4063</v>
      </c>
      <c r="V1739" t="s">
        <v>4042</v>
      </c>
      <c r="W1739" t="s">
        <v>4043</v>
      </c>
      <c r="X1739" t="s">
        <v>4032</v>
      </c>
      <c r="Y1739" t="s">
        <v>4033</v>
      </c>
      <c r="Z1739" t="s">
        <v>4064</v>
      </c>
      <c r="AA1739" t="s">
        <v>4065</v>
      </c>
      <c r="AB1739" t="s">
        <v>4110</v>
      </c>
      <c r="AC1739" t="s">
        <v>4036</v>
      </c>
      <c r="AD1739" t="s">
        <v>4018</v>
      </c>
      <c r="AE1739" t="s">
        <v>3060</v>
      </c>
      <c r="AF1739" t="s">
        <v>3282</v>
      </c>
      <c r="AG1739" t="s">
        <v>3258</v>
      </c>
      <c r="AH1739" t="s">
        <v>2500</v>
      </c>
      <c r="AI1739" t="s">
        <v>249</v>
      </c>
      <c r="AJ1739" t="s">
        <v>249</v>
      </c>
      <c r="AK1739" t="s">
        <v>3274</v>
      </c>
      <c r="AL1739" t="s">
        <v>3275</v>
      </c>
      <c r="AM1739" t="s">
        <v>3028</v>
      </c>
      <c r="AN1739" t="s">
        <v>3063</v>
      </c>
    </row>
    <row r="1740" spans="1:40" x14ac:dyDescent="0.25">
      <c r="A1740">
        <v>17287554</v>
      </c>
      <c r="B1740">
        <v>17874</v>
      </c>
      <c r="C1740" t="s">
        <v>8272</v>
      </c>
      <c r="D1740" t="s">
        <v>8273</v>
      </c>
      <c r="E1740" s="8">
        <v>34316</v>
      </c>
      <c r="F1740" t="s">
        <v>4004</v>
      </c>
      <c r="G1740" t="s">
        <v>4024</v>
      </c>
      <c r="H1740" s="8">
        <v>46118</v>
      </c>
      <c r="I1740" s="8">
        <v>219512</v>
      </c>
      <c r="J1740" t="s">
        <v>3041</v>
      </c>
      <c r="K1740" s="8">
        <v>219512</v>
      </c>
      <c r="M1740">
        <v>220</v>
      </c>
      <c r="N1740">
        <v>100</v>
      </c>
      <c r="O1740" t="s">
        <v>4067</v>
      </c>
      <c r="P1740" t="s">
        <v>4177</v>
      </c>
      <c r="Q1740" t="s">
        <v>4027</v>
      </c>
      <c r="R1740" t="s">
        <v>8274</v>
      </c>
      <c r="S1740" t="s">
        <v>4170</v>
      </c>
      <c r="T1740" t="s">
        <v>3063</v>
      </c>
      <c r="U1740" t="s">
        <v>4063</v>
      </c>
      <c r="V1740" t="s">
        <v>4042</v>
      </c>
      <c r="W1740" t="s">
        <v>4043</v>
      </c>
      <c r="X1740" t="s">
        <v>4032</v>
      </c>
      <c r="Y1740" t="s">
        <v>4033</v>
      </c>
      <c r="Z1740" t="s">
        <v>4064</v>
      </c>
      <c r="AA1740" t="s">
        <v>4065</v>
      </c>
      <c r="AB1740" t="s">
        <v>4110</v>
      </c>
      <c r="AC1740" t="s">
        <v>4036</v>
      </c>
      <c r="AD1740" t="s">
        <v>4018</v>
      </c>
      <c r="AE1740" t="s">
        <v>3060</v>
      </c>
      <c r="AF1740" t="s">
        <v>3282</v>
      </c>
      <c r="AG1740" t="s">
        <v>3258</v>
      </c>
      <c r="AH1740" t="s">
        <v>2500</v>
      </c>
      <c r="AI1740" t="s">
        <v>249</v>
      </c>
      <c r="AJ1740" t="s">
        <v>249</v>
      </c>
      <c r="AK1740" t="s">
        <v>3274</v>
      </c>
      <c r="AL1740" t="s">
        <v>3275</v>
      </c>
      <c r="AM1740" t="s">
        <v>3028</v>
      </c>
      <c r="AN1740" t="s">
        <v>3063</v>
      </c>
    </row>
    <row r="1741" spans="1:40" x14ac:dyDescent="0.25">
      <c r="A1741">
        <v>1104134041</v>
      </c>
      <c r="B1741">
        <v>17882</v>
      </c>
      <c r="C1741" t="s">
        <v>8246</v>
      </c>
      <c r="D1741" t="s">
        <v>8247</v>
      </c>
      <c r="E1741" s="8">
        <v>41492</v>
      </c>
      <c r="F1741" t="s">
        <v>5166</v>
      </c>
      <c r="G1741" t="s">
        <v>4024</v>
      </c>
      <c r="H1741" s="8">
        <v>46118</v>
      </c>
      <c r="I1741" s="8">
        <v>219512</v>
      </c>
      <c r="J1741" t="s">
        <v>3041</v>
      </c>
      <c r="K1741" s="8">
        <v>219512</v>
      </c>
      <c r="M1741">
        <v>220</v>
      </c>
      <c r="N1741">
        <v>100</v>
      </c>
      <c r="O1741" t="s">
        <v>4067</v>
      </c>
      <c r="P1741" t="s">
        <v>4086</v>
      </c>
      <c r="Q1741" t="s">
        <v>4046</v>
      </c>
      <c r="R1741" t="s">
        <v>8248</v>
      </c>
      <c r="S1741" t="s">
        <v>5176</v>
      </c>
      <c r="T1741" t="s">
        <v>3059</v>
      </c>
      <c r="U1741" t="s">
        <v>5170</v>
      </c>
      <c r="V1741" t="s">
        <v>4356</v>
      </c>
      <c r="W1741" t="s">
        <v>4043</v>
      </c>
      <c r="X1741" t="s">
        <v>3270</v>
      </c>
      <c r="Y1741" t="s">
        <v>4238</v>
      </c>
      <c r="Z1741" t="s">
        <v>3272</v>
      </c>
      <c r="AA1741" t="s">
        <v>4348</v>
      </c>
      <c r="AB1741" t="s">
        <v>4322</v>
      </c>
      <c r="AC1741" t="s">
        <v>4036</v>
      </c>
      <c r="AD1741" t="s">
        <v>4018</v>
      </c>
      <c r="AE1741" t="s">
        <v>3060</v>
      </c>
      <c r="AF1741" t="s">
        <v>3271</v>
      </c>
      <c r="AG1741" t="s">
        <v>3265</v>
      </c>
      <c r="AH1741" t="s">
        <v>797</v>
      </c>
      <c r="AI1741" t="s">
        <v>3048</v>
      </c>
      <c r="AJ1741" t="s">
        <v>3273</v>
      </c>
      <c r="AK1741" t="s">
        <v>3274</v>
      </c>
      <c r="AL1741" t="s">
        <v>3275</v>
      </c>
      <c r="AM1741" t="s">
        <v>3028</v>
      </c>
      <c r="AN1741" t="s">
        <v>3063</v>
      </c>
    </row>
    <row r="1742" spans="1:40" x14ac:dyDescent="0.25">
      <c r="A1742">
        <v>94536140</v>
      </c>
      <c r="B1742">
        <v>17894</v>
      </c>
      <c r="C1742" t="s">
        <v>8277</v>
      </c>
      <c r="D1742" t="s">
        <v>3298</v>
      </c>
      <c r="E1742" s="8">
        <v>37334</v>
      </c>
      <c r="F1742" t="s">
        <v>3298</v>
      </c>
      <c r="G1742" t="s">
        <v>4024</v>
      </c>
      <c r="H1742" s="8">
        <v>46118</v>
      </c>
      <c r="I1742" s="8">
        <v>219512</v>
      </c>
      <c r="J1742" t="s">
        <v>3041</v>
      </c>
      <c r="K1742" s="8">
        <v>219512</v>
      </c>
      <c r="M1742">
        <v>220</v>
      </c>
      <c r="N1742">
        <v>100</v>
      </c>
      <c r="O1742" t="s">
        <v>4067</v>
      </c>
      <c r="P1742" t="s">
        <v>4445</v>
      </c>
      <c r="Q1742" t="s">
        <v>4046</v>
      </c>
      <c r="R1742" t="s">
        <v>8278</v>
      </c>
      <c r="S1742" t="s">
        <v>4140</v>
      </c>
      <c r="T1742" t="s">
        <v>3059</v>
      </c>
      <c r="U1742" t="s">
        <v>4114</v>
      </c>
      <c r="V1742" t="s">
        <v>4031</v>
      </c>
      <c r="W1742" t="s">
        <v>4043</v>
      </c>
      <c r="X1742" t="s">
        <v>5013</v>
      </c>
      <c r="Y1742" t="s">
        <v>5014</v>
      </c>
      <c r="Z1742" t="s">
        <v>3283</v>
      </c>
      <c r="AA1742" t="s">
        <v>4357</v>
      </c>
      <c r="AB1742" t="s">
        <v>4303</v>
      </c>
      <c r="AC1742" t="s">
        <v>4036</v>
      </c>
      <c r="AD1742" t="s">
        <v>4018</v>
      </c>
      <c r="AE1742" t="s">
        <v>3060</v>
      </c>
      <c r="AF1742" t="s">
        <v>4934</v>
      </c>
      <c r="AG1742" t="s">
        <v>3298</v>
      </c>
      <c r="AH1742" t="s">
        <v>1220</v>
      </c>
      <c r="AI1742" t="s">
        <v>3074</v>
      </c>
      <c r="AJ1742" t="s">
        <v>3284</v>
      </c>
      <c r="AK1742" t="s">
        <v>3274</v>
      </c>
      <c r="AL1742" t="s">
        <v>3275</v>
      </c>
      <c r="AM1742" t="s">
        <v>3028</v>
      </c>
      <c r="AN1742" t="s">
        <v>3063</v>
      </c>
    </row>
    <row r="1743" spans="1:40" x14ac:dyDescent="0.25">
      <c r="A1743">
        <v>1111661977</v>
      </c>
      <c r="B1743">
        <v>17900</v>
      </c>
      <c r="C1743" t="s">
        <v>8267</v>
      </c>
      <c r="D1743" t="s">
        <v>3298</v>
      </c>
      <c r="E1743" s="8">
        <v>44580</v>
      </c>
      <c r="F1743" t="s">
        <v>3298</v>
      </c>
      <c r="G1743" t="s">
        <v>4024</v>
      </c>
      <c r="H1743" s="8">
        <v>46118</v>
      </c>
      <c r="I1743" s="8">
        <v>46300</v>
      </c>
      <c r="J1743" t="s">
        <v>3041</v>
      </c>
      <c r="K1743" s="8">
        <v>219512</v>
      </c>
      <c r="M1743">
        <v>220</v>
      </c>
      <c r="N1743">
        <v>100</v>
      </c>
      <c r="O1743" t="s">
        <v>4067</v>
      </c>
      <c r="P1743" t="s">
        <v>4496</v>
      </c>
      <c r="Q1743" t="s">
        <v>4046</v>
      </c>
      <c r="R1743" t="s">
        <v>8268</v>
      </c>
      <c r="S1743" t="s">
        <v>4140</v>
      </c>
      <c r="T1743" t="s">
        <v>3063</v>
      </c>
      <c r="U1743" t="s">
        <v>4114</v>
      </c>
      <c r="V1743" t="s">
        <v>4042</v>
      </c>
      <c r="W1743" t="s">
        <v>4190</v>
      </c>
      <c r="X1743" t="s">
        <v>3303</v>
      </c>
      <c r="Y1743" t="s">
        <v>4115</v>
      </c>
      <c r="Z1743" t="s">
        <v>3305</v>
      </c>
      <c r="AA1743" t="s">
        <v>4096</v>
      </c>
      <c r="AB1743" t="s">
        <v>4118</v>
      </c>
      <c r="AC1743" t="s">
        <v>4036</v>
      </c>
      <c r="AD1743" t="s">
        <v>4018</v>
      </c>
      <c r="AE1743" t="s">
        <v>3060</v>
      </c>
      <c r="AF1743" t="s">
        <v>3304</v>
      </c>
      <c r="AG1743" t="s">
        <v>3298</v>
      </c>
      <c r="AH1743" t="s">
        <v>815</v>
      </c>
      <c r="AI1743" t="s">
        <v>3074</v>
      </c>
      <c r="AJ1743" t="s">
        <v>3306</v>
      </c>
      <c r="AK1743" t="s">
        <v>3274</v>
      </c>
      <c r="AL1743" t="s">
        <v>3275</v>
      </c>
      <c r="AM1743" t="s">
        <v>3028</v>
      </c>
      <c r="AN1743" t="s">
        <v>3063</v>
      </c>
    </row>
    <row r="1744" spans="1:40" x14ac:dyDescent="0.25">
      <c r="A1744">
        <v>1143991528</v>
      </c>
      <c r="B1744">
        <v>17903</v>
      </c>
      <c r="C1744" t="s">
        <v>8265</v>
      </c>
      <c r="D1744" t="s">
        <v>3298</v>
      </c>
      <c r="E1744" s="8">
        <v>42473</v>
      </c>
      <c r="F1744" t="s">
        <v>3298</v>
      </c>
      <c r="G1744" t="s">
        <v>4024</v>
      </c>
      <c r="H1744" s="8">
        <v>46118</v>
      </c>
      <c r="I1744" s="8">
        <v>46300</v>
      </c>
      <c r="J1744" t="s">
        <v>3041</v>
      </c>
      <c r="K1744" s="8">
        <v>219512</v>
      </c>
      <c r="M1744">
        <v>220</v>
      </c>
      <c r="N1744">
        <v>100</v>
      </c>
      <c r="O1744" t="s">
        <v>4067</v>
      </c>
      <c r="P1744" t="s">
        <v>4086</v>
      </c>
      <c r="Q1744" t="s">
        <v>4027</v>
      </c>
      <c r="R1744" t="s">
        <v>8266</v>
      </c>
      <c r="S1744" t="s">
        <v>4140</v>
      </c>
      <c r="T1744" t="s">
        <v>3063</v>
      </c>
      <c r="U1744" t="s">
        <v>4114</v>
      </c>
      <c r="V1744" t="s">
        <v>4042</v>
      </c>
      <c r="W1744" t="s">
        <v>4190</v>
      </c>
      <c r="X1744" t="s">
        <v>3303</v>
      </c>
      <c r="Y1744" t="s">
        <v>4115</v>
      </c>
      <c r="Z1744" t="s">
        <v>3305</v>
      </c>
      <c r="AA1744" t="s">
        <v>4096</v>
      </c>
      <c r="AB1744" t="s">
        <v>4118</v>
      </c>
      <c r="AC1744" t="s">
        <v>4036</v>
      </c>
      <c r="AD1744" t="s">
        <v>4018</v>
      </c>
      <c r="AE1744" t="s">
        <v>3060</v>
      </c>
      <c r="AF1744" t="s">
        <v>3304</v>
      </c>
      <c r="AG1744" t="s">
        <v>3298</v>
      </c>
      <c r="AH1744" t="s">
        <v>815</v>
      </c>
      <c r="AI1744" t="s">
        <v>3074</v>
      </c>
      <c r="AJ1744" t="s">
        <v>3306</v>
      </c>
      <c r="AK1744" t="s">
        <v>3274</v>
      </c>
      <c r="AL1744" t="s">
        <v>3275</v>
      </c>
      <c r="AM1744" t="s">
        <v>3028</v>
      </c>
      <c r="AN1744" t="s">
        <v>3063</v>
      </c>
    </row>
    <row r="1745" spans="1:40" x14ac:dyDescent="0.25">
      <c r="A1745">
        <v>1004774030</v>
      </c>
      <c r="B1745">
        <v>17904</v>
      </c>
      <c r="C1745" t="s">
        <v>8263</v>
      </c>
      <c r="D1745" t="s">
        <v>7264</v>
      </c>
      <c r="E1745" s="8">
        <v>44334</v>
      </c>
      <c r="F1745" t="s">
        <v>3298</v>
      </c>
      <c r="G1745" t="s">
        <v>4024</v>
      </c>
      <c r="H1745" s="8">
        <v>46118</v>
      </c>
      <c r="I1745" s="8">
        <v>46300</v>
      </c>
      <c r="J1745" t="s">
        <v>3041</v>
      </c>
      <c r="K1745" s="8">
        <v>219512</v>
      </c>
      <c r="M1745">
        <v>220</v>
      </c>
      <c r="N1745">
        <v>100</v>
      </c>
      <c r="O1745" t="s">
        <v>4067</v>
      </c>
      <c r="P1745" t="s">
        <v>4737</v>
      </c>
      <c r="Q1745" t="s">
        <v>4027</v>
      </c>
      <c r="R1745" t="s">
        <v>8264</v>
      </c>
      <c r="S1745" t="s">
        <v>4140</v>
      </c>
      <c r="T1745" t="s">
        <v>3063</v>
      </c>
      <c r="U1745" t="s">
        <v>4114</v>
      </c>
      <c r="V1745" t="s">
        <v>4042</v>
      </c>
      <c r="W1745" t="s">
        <v>4190</v>
      </c>
      <c r="X1745" t="s">
        <v>3303</v>
      </c>
      <c r="Y1745" t="s">
        <v>4115</v>
      </c>
      <c r="Z1745" t="s">
        <v>3305</v>
      </c>
      <c r="AA1745" t="s">
        <v>4096</v>
      </c>
      <c r="AB1745" t="s">
        <v>4118</v>
      </c>
      <c r="AC1745" t="s">
        <v>4036</v>
      </c>
      <c r="AD1745" t="s">
        <v>4018</v>
      </c>
      <c r="AE1745" t="s">
        <v>3060</v>
      </c>
      <c r="AF1745" t="s">
        <v>3304</v>
      </c>
      <c r="AG1745" t="s">
        <v>3298</v>
      </c>
      <c r="AH1745" t="s">
        <v>815</v>
      </c>
      <c r="AI1745" t="s">
        <v>3074</v>
      </c>
      <c r="AJ1745" t="s">
        <v>3306</v>
      </c>
      <c r="AK1745" t="s">
        <v>3274</v>
      </c>
      <c r="AL1745" t="s">
        <v>3275</v>
      </c>
      <c r="AM1745" t="s">
        <v>3028</v>
      </c>
      <c r="AN1745" t="s">
        <v>3063</v>
      </c>
    </row>
    <row r="1746" spans="1:40" x14ac:dyDescent="0.25">
      <c r="A1746">
        <v>1144133346</v>
      </c>
      <c r="B1746">
        <v>17907</v>
      </c>
      <c r="C1746" t="s">
        <v>8249</v>
      </c>
      <c r="D1746" t="s">
        <v>3298</v>
      </c>
      <c r="E1746" s="8">
        <v>39463</v>
      </c>
      <c r="F1746" t="s">
        <v>3298</v>
      </c>
      <c r="G1746" t="s">
        <v>4024</v>
      </c>
      <c r="H1746" s="8">
        <v>46118</v>
      </c>
      <c r="I1746" s="8">
        <v>46300</v>
      </c>
      <c r="J1746" t="s">
        <v>3041</v>
      </c>
      <c r="K1746" s="8">
        <v>219512</v>
      </c>
      <c r="M1746">
        <v>220</v>
      </c>
      <c r="N1746">
        <v>100</v>
      </c>
      <c r="O1746" t="s">
        <v>4067</v>
      </c>
      <c r="P1746" t="s">
        <v>4177</v>
      </c>
      <c r="Q1746" t="s">
        <v>4007</v>
      </c>
      <c r="R1746" t="s">
        <v>8250</v>
      </c>
      <c r="S1746" t="s">
        <v>4140</v>
      </c>
      <c r="T1746" t="s">
        <v>3063</v>
      </c>
      <c r="U1746" t="s">
        <v>4114</v>
      </c>
      <c r="V1746" t="s">
        <v>4042</v>
      </c>
      <c r="W1746" t="s">
        <v>4190</v>
      </c>
      <c r="X1746" t="s">
        <v>3303</v>
      </c>
      <c r="Y1746" t="s">
        <v>4115</v>
      </c>
      <c r="Z1746" t="s">
        <v>3305</v>
      </c>
      <c r="AA1746" t="s">
        <v>4096</v>
      </c>
      <c r="AB1746" t="s">
        <v>4118</v>
      </c>
      <c r="AC1746" t="s">
        <v>4036</v>
      </c>
      <c r="AD1746" t="s">
        <v>4018</v>
      </c>
      <c r="AE1746" t="s">
        <v>3060</v>
      </c>
      <c r="AF1746" t="s">
        <v>3304</v>
      </c>
      <c r="AG1746" t="s">
        <v>3298</v>
      </c>
      <c r="AH1746" t="s">
        <v>815</v>
      </c>
      <c r="AI1746" t="s">
        <v>3074</v>
      </c>
      <c r="AJ1746" t="s">
        <v>3306</v>
      </c>
      <c r="AK1746" t="s">
        <v>3274</v>
      </c>
      <c r="AL1746" t="s">
        <v>3275</v>
      </c>
      <c r="AM1746" t="s">
        <v>3028</v>
      </c>
      <c r="AN1746" t="s">
        <v>3063</v>
      </c>
    </row>
    <row r="1747" spans="1:40" x14ac:dyDescent="0.25">
      <c r="A1747">
        <v>1004535454</v>
      </c>
      <c r="B1747">
        <v>17908</v>
      </c>
      <c r="C1747" t="s">
        <v>8239</v>
      </c>
      <c r="D1747" t="s">
        <v>7468</v>
      </c>
      <c r="E1747" s="8">
        <v>44334</v>
      </c>
      <c r="F1747" t="s">
        <v>3449</v>
      </c>
      <c r="G1747" t="s">
        <v>4024</v>
      </c>
      <c r="H1747" s="8">
        <v>46118</v>
      </c>
      <c r="I1747" s="8">
        <v>46300</v>
      </c>
      <c r="J1747" t="s">
        <v>3041</v>
      </c>
      <c r="K1747" s="8">
        <v>219512</v>
      </c>
      <c r="M1747">
        <v>220</v>
      </c>
      <c r="N1747">
        <v>100</v>
      </c>
      <c r="O1747" t="s">
        <v>4067</v>
      </c>
      <c r="P1747" t="s">
        <v>4496</v>
      </c>
      <c r="Q1747" t="s">
        <v>4027</v>
      </c>
      <c r="R1747" t="s">
        <v>8240</v>
      </c>
      <c r="S1747" t="s">
        <v>4140</v>
      </c>
      <c r="T1747" t="s">
        <v>3063</v>
      </c>
      <c r="U1747" t="s">
        <v>4114</v>
      </c>
      <c r="V1747" t="s">
        <v>4042</v>
      </c>
      <c r="W1747" t="s">
        <v>4190</v>
      </c>
      <c r="X1747" t="s">
        <v>4524</v>
      </c>
      <c r="Y1747" t="s">
        <v>4525</v>
      </c>
      <c r="Z1747" t="s">
        <v>3305</v>
      </c>
      <c r="AA1747" t="s">
        <v>4096</v>
      </c>
      <c r="AB1747" t="s">
        <v>4118</v>
      </c>
      <c r="AC1747" t="s">
        <v>4036</v>
      </c>
      <c r="AD1747" t="s">
        <v>4018</v>
      </c>
      <c r="AE1747" t="s">
        <v>3060</v>
      </c>
      <c r="AF1747" t="s">
        <v>3304</v>
      </c>
      <c r="AG1747" t="s">
        <v>3449</v>
      </c>
      <c r="AH1747" t="s">
        <v>815</v>
      </c>
      <c r="AI1747" t="s">
        <v>3074</v>
      </c>
      <c r="AJ1747" t="s">
        <v>3306</v>
      </c>
      <c r="AK1747" t="s">
        <v>3274</v>
      </c>
      <c r="AL1747" t="s">
        <v>3275</v>
      </c>
      <c r="AM1747" t="s">
        <v>3028</v>
      </c>
      <c r="AN1747" t="s">
        <v>3063</v>
      </c>
    </row>
    <row r="1748" spans="1:40" x14ac:dyDescent="0.25">
      <c r="A1748">
        <v>94393315</v>
      </c>
      <c r="B1748">
        <v>17909</v>
      </c>
      <c r="C1748" t="s">
        <v>8269</v>
      </c>
      <c r="D1748" t="s">
        <v>3440</v>
      </c>
      <c r="E1748" s="8">
        <v>34926</v>
      </c>
      <c r="F1748" t="s">
        <v>3298</v>
      </c>
      <c r="G1748" t="s">
        <v>4024</v>
      </c>
      <c r="H1748" s="8">
        <v>46118</v>
      </c>
      <c r="I1748" s="8">
        <v>46300</v>
      </c>
      <c r="J1748" t="s">
        <v>3041</v>
      </c>
      <c r="K1748" s="8">
        <v>219512</v>
      </c>
      <c r="M1748">
        <v>220</v>
      </c>
      <c r="N1748">
        <v>100</v>
      </c>
      <c r="O1748" t="s">
        <v>4067</v>
      </c>
      <c r="P1748" t="s">
        <v>4142</v>
      </c>
      <c r="Q1748" t="s">
        <v>4007</v>
      </c>
      <c r="R1748" t="s">
        <v>8270</v>
      </c>
      <c r="S1748" t="s">
        <v>4109</v>
      </c>
      <c r="T1748" t="s">
        <v>3063</v>
      </c>
      <c r="U1748" t="s">
        <v>4114</v>
      </c>
      <c r="V1748" t="s">
        <v>4042</v>
      </c>
      <c r="W1748" t="s">
        <v>4190</v>
      </c>
      <c r="X1748" t="s">
        <v>3303</v>
      </c>
      <c r="Y1748" t="s">
        <v>4115</v>
      </c>
      <c r="Z1748" t="s">
        <v>4506</v>
      </c>
      <c r="AA1748" t="s">
        <v>4507</v>
      </c>
      <c r="AB1748" t="s">
        <v>4118</v>
      </c>
      <c r="AC1748" t="s">
        <v>4036</v>
      </c>
      <c r="AD1748" t="s">
        <v>4018</v>
      </c>
      <c r="AE1748" t="s">
        <v>3060</v>
      </c>
      <c r="AF1748" t="s">
        <v>3304</v>
      </c>
      <c r="AG1748" t="s">
        <v>3298</v>
      </c>
      <c r="AH1748" t="s">
        <v>815</v>
      </c>
      <c r="AI1748" t="s">
        <v>3074</v>
      </c>
      <c r="AJ1748" t="s">
        <v>4508</v>
      </c>
      <c r="AK1748" t="s">
        <v>3274</v>
      </c>
      <c r="AL1748" t="s">
        <v>3275</v>
      </c>
      <c r="AM1748" t="s">
        <v>3028</v>
      </c>
      <c r="AN1748" t="s">
        <v>3063</v>
      </c>
    </row>
    <row r="1749" spans="1:40" x14ac:dyDescent="0.25">
      <c r="A1749">
        <v>1193389819</v>
      </c>
      <c r="B1749">
        <v>17911</v>
      </c>
      <c r="C1749" t="s">
        <v>8261</v>
      </c>
      <c r="D1749" t="s">
        <v>3298</v>
      </c>
      <c r="E1749" s="8">
        <v>43369</v>
      </c>
      <c r="F1749" t="s">
        <v>3298</v>
      </c>
      <c r="G1749" t="s">
        <v>4024</v>
      </c>
      <c r="H1749" s="8">
        <v>46118</v>
      </c>
      <c r="I1749" s="8">
        <v>46300</v>
      </c>
      <c r="J1749" t="s">
        <v>3041</v>
      </c>
      <c r="K1749" s="8">
        <v>219512</v>
      </c>
      <c r="M1749">
        <v>220</v>
      </c>
      <c r="N1749">
        <v>100</v>
      </c>
      <c r="O1749" t="s">
        <v>4067</v>
      </c>
      <c r="P1749" t="s">
        <v>4086</v>
      </c>
      <c r="Q1749" t="s">
        <v>4027</v>
      </c>
      <c r="R1749" t="s">
        <v>8262</v>
      </c>
      <c r="S1749" t="s">
        <v>3956</v>
      </c>
      <c r="T1749" t="s">
        <v>3085</v>
      </c>
      <c r="U1749" t="s">
        <v>4114</v>
      </c>
      <c r="V1749" t="s">
        <v>4575</v>
      </c>
      <c r="W1749" t="s">
        <v>4190</v>
      </c>
      <c r="X1749" t="s">
        <v>4500</v>
      </c>
      <c r="Y1749" t="s">
        <v>4501</v>
      </c>
      <c r="Z1749" t="s">
        <v>3621</v>
      </c>
      <c r="AA1749" t="s">
        <v>4353</v>
      </c>
      <c r="AB1749" t="s">
        <v>4118</v>
      </c>
      <c r="AC1749" t="s">
        <v>4017</v>
      </c>
      <c r="AD1749" t="s">
        <v>4018</v>
      </c>
      <c r="AE1749" t="s">
        <v>3080</v>
      </c>
      <c r="AF1749" t="s">
        <v>3304</v>
      </c>
      <c r="AG1749" t="s">
        <v>3298</v>
      </c>
      <c r="AH1749" t="s">
        <v>815</v>
      </c>
      <c r="AI1749" t="s">
        <v>3295</v>
      </c>
      <c r="AJ1749" t="s">
        <v>3296</v>
      </c>
      <c r="AK1749" t="s">
        <v>3285</v>
      </c>
      <c r="AL1749" t="s">
        <v>3275</v>
      </c>
      <c r="AM1749" t="s">
        <v>3081</v>
      </c>
      <c r="AN1749" t="s">
        <v>3307</v>
      </c>
    </row>
    <row r="1750" spans="1:40" x14ac:dyDescent="0.25">
      <c r="A1750">
        <v>1005912707</v>
      </c>
      <c r="B1750">
        <v>17932</v>
      </c>
      <c r="C1750" t="s">
        <v>8259</v>
      </c>
      <c r="D1750" t="s">
        <v>3309</v>
      </c>
      <c r="E1750" s="8">
        <v>44550</v>
      </c>
      <c r="F1750" t="s">
        <v>3309</v>
      </c>
      <c r="G1750" t="s">
        <v>4024</v>
      </c>
      <c r="H1750" s="8">
        <v>46118</v>
      </c>
      <c r="I1750" s="8">
        <v>46300</v>
      </c>
      <c r="J1750" t="s">
        <v>3041</v>
      </c>
      <c r="K1750" s="8">
        <v>219512</v>
      </c>
      <c r="M1750">
        <v>220</v>
      </c>
      <c r="N1750">
        <v>100</v>
      </c>
      <c r="O1750" t="s">
        <v>4067</v>
      </c>
      <c r="P1750" t="s">
        <v>4086</v>
      </c>
      <c r="Q1750" t="s">
        <v>4027</v>
      </c>
      <c r="R1750" t="s">
        <v>8260</v>
      </c>
      <c r="S1750" t="s">
        <v>4140</v>
      </c>
      <c r="T1750" t="s">
        <v>3063</v>
      </c>
      <c r="U1750" t="s">
        <v>4438</v>
      </c>
      <c r="V1750" t="s">
        <v>4042</v>
      </c>
      <c r="W1750" t="s">
        <v>4190</v>
      </c>
      <c r="X1750" t="s">
        <v>3574</v>
      </c>
      <c r="Y1750" t="s">
        <v>4258</v>
      </c>
      <c r="Z1750" t="s">
        <v>3305</v>
      </c>
      <c r="AA1750" t="s">
        <v>4096</v>
      </c>
      <c r="AB1750" t="s">
        <v>4097</v>
      </c>
      <c r="AC1750" t="s">
        <v>4036</v>
      </c>
      <c r="AD1750" t="s">
        <v>4018</v>
      </c>
      <c r="AE1750" t="s">
        <v>3060</v>
      </c>
      <c r="AF1750" t="s">
        <v>3575</v>
      </c>
      <c r="AG1750" t="s">
        <v>3309</v>
      </c>
      <c r="AH1750" t="s">
        <v>815</v>
      </c>
      <c r="AI1750" t="s">
        <v>3074</v>
      </c>
      <c r="AJ1750" t="s">
        <v>3306</v>
      </c>
      <c r="AK1750" t="s">
        <v>3274</v>
      </c>
      <c r="AL1750" t="s">
        <v>3275</v>
      </c>
      <c r="AM1750" t="s">
        <v>3028</v>
      </c>
      <c r="AN1750" t="s">
        <v>3063</v>
      </c>
    </row>
    <row r="1751" spans="1:40" x14ac:dyDescent="0.25">
      <c r="A1751">
        <v>1106632983</v>
      </c>
      <c r="B1751">
        <v>17933</v>
      </c>
      <c r="C1751" t="s">
        <v>8275</v>
      </c>
      <c r="D1751" t="s">
        <v>3309</v>
      </c>
      <c r="E1751" s="8">
        <v>45142</v>
      </c>
      <c r="F1751" t="s">
        <v>3309</v>
      </c>
      <c r="G1751" t="s">
        <v>4024</v>
      </c>
      <c r="H1751" s="8">
        <v>46118</v>
      </c>
      <c r="I1751" s="8">
        <v>46300</v>
      </c>
      <c r="J1751" t="s">
        <v>3041</v>
      </c>
      <c r="K1751" s="8">
        <v>219512</v>
      </c>
      <c r="M1751">
        <v>220</v>
      </c>
      <c r="N1751">
        <v>100</v>
      </c>
      <c r="O1751" t="s">
        <v>4067</v>
      </c>
      <c r="P1751" t="s">
        <v>4055</v>
      </c>
      <c r="Q1751" t="s">
        <v>4027</v>
      </c>
      <c r="R1751" t="s">
        <v>8276</v>
      </c>
      <c r="S1751" t="s">
        <v>4140</v>
      </c>
      <c r="T1751" t="s">
        <v>3063</v>
      </c>
      <c r="U1751" t="s">
        <v>4438</v>
      </c>
      <c r="V1751" t="s">
        <v>4042</v>
      </c>
      <c r="W1751" t="s">
        <v>4190</v>
      </c>
      <c r="X1751" t="s">
        <v>3574</v>
      </c>
      <c r="Y1751" t="s">
        <v>4258</v>
      </c>
      <c r="Z1751" t="s">
        <v>3305</v>
      </c>
      <c r="AA1751" t="s">
        <v>4096</v>
      </c>
      <c r="AB1751" t="s">
        <v>4097</v>
      </c>
      <c r="AC1751" t="s">
        <v>4036</v>
      </c>
      <c r="AD1751" t="s">
        <v>4018</v>
      </c>
      <c r="AE1751" t="s">
        <v>3060</v>
      </c>
      <c r="AF1751" t="s">
        <v>3575</v>
      </c>
      <c r="AG1751" t="s">
        <v>3309</v>
      </c>
      <c r="AH1751" t="s">
        <v>815</v>
      </c>
      <c r="AI1751" t="s">
        <v>3074</v>
      </c>
      <c r="AJ1751" t="s">
        <v>3306</v>
      </c>
      <c r="AK1751" t="s">
        <v>3274</v>
      </c>
      <c r="AL1751" t="s">
        <v>3275</v>
      </c>
      <c r="AM1751" t="s">
        <v>3028</v>
      </c>
      <c r="AN1751" t="s">
        <v>3063</v>
      </c>
    </row>
    <row r="1752" spans="1:40" x14ac:dyDescent="0.25">
      <c r="A1752">
        <v>1006527949</v>
      </c>
      <c r="B1752">
        <v>17934</v>
      </c>
      <c r="C1752" t="s">
        <v>8241</v>
      </c>
      <c r="D1752" t="s">
        <v>3337</v>
      </c>
      <c r="E1752" s="8">
        <v>43794</v>
      </c>
      <c r="F1752" t="s">
        <v>3309</v>
      </c>
      <c r="G1752" t="s">
        <v>4024</v>
      </c>
      <c r="H1752" s="8">
        <v>46118</v>
      </c>
      <c r="I1752" s="8">
        <v>46300</v>
      </c>
      <c r="J1752" t="s">
        <v>3041</v>
      </c>
      <c r="K1752" s="8">
        <v>219512</v>
      </c>
      <c r="M1752">
        <v>220</v>
      </c>
      <c r="N1752">
        <v>100</v>
      </c>
      <c r="O1752" t="s">
        <v>4067</v>
      </c>
      <c r="P1752" t="s">
        <v>4055</v>
      </c>
      <c r="Q1752" t="s">
        <v>4027</v>
      </c>
      <c r="R1752" t="s">
        <v>8242</v>
      </c>
      <c r="S1752" t="s">
        <v>4140</v>
      </c>
      <c r="T1752" t="s">
        <v>3063</v>
      </c>
      <c r="U1752" t="s">
        <v>4438</v>
      </c>
      <c r="V1752" t="s">
        <v>4042</v>
      </c>
      <c r="W1752" t="s">
        <v>4190</v>
      </c>
      <c r="X1752" t="s">
        <v>3574</v>
      </c>
      <c r="Y1752" t="s">
        <v>4258</v>
      </c>
      <c r="Z1752" t="s">
        <v>3305</v>
      </c>
      <c r="AA1752" t="s">
        <v>4096</v>
      </c>
      <c r="AB1752" t="s">
        <v>4097</v>
      </c>
      <c r="AC1752" t="s">
        <v>4036</v>
      </c>
      <c r="AD1752" t="s">
        <v>4018</v>
      </c>
      <c r="AE1752" t="s">
        <v>3060</v>
      </c>
      <c r="AF1752" t="s">
        <v>3575</v>
      </c>
      <c r="AG1752" t="s">
        <v>3309</v>
      </c>
      <c r="AH1752" t="s">
        <v>815</v>
      </c>
      <c r="AI1752" t="s">
        <v>3074</v>
      </c>
      <c r="AJ1752" t="s">
        <v>3306</v>
      </c>
      <c r="AK1752" t="s">
        <v>3274</v>
      </c>
      <c r="AL1752" t="s">
        <v>3275</v>
      </c>
      <c r="AM1752" t="s">
        <v>3028</v>
      </c>
      <c r="AN1752" t="s">
        <v>3063</v>
      </c>
    </row>
    <row r="1753" spans="1:40" x14ac:dyDescent="0.25">
      <c r="A1753">
        <v>1100682266</v>
      </c>
      <c r="B1753">
        <v>17935</v>
      </c>
      <c r="C1753" t="s">
        <v>8243</v>
      </c>
      <c r="D1753" t="s">
        <v>8244</v>
      </c>
      <c r="E1753" s="8">
        <v>38065</v>
      </c>
      <c r="F1753" t="s">
        <v>3309</v>
      </c>
      <c r="G1753" t="s">
        <v>4024</v>
      </c>
      <c r="H1753" s="8">
        <v>46118</v>
      </c>
      <c r="I1753" s="8">
        <v>46300</v>
      </c>
      <c r="J1753" t="s">
        <v>3041</v>
      </c>
      <c r="K1753" s="8">
        <v>219512</v>
      </c>
      <c r="M1753">
        <v>220</v>
      </c>
      <c r="N1753">
        <v>100</v>
      </c>
      <c r="O1753" t="s">
        <v>4067</v>
      </c>
      <c r="P1753" t="s">
        <v>4055</v>
      </c>
      <c r="Q1753" t="s">
        <v>4027</v>
      </c>
      <c r="R1753" t="s">
        <v>8245</v>
      </c>
      <c r="S1753" t="s">
        <v>4475</v>
      </c>
      <c r="T1753" t="s">
        <v>3063</v>
      </c>
      <c r="U1753" t="s">
        <v>4438</v>
      </c>
      <c r="V1753" t="s">
        <v>4042</v>
      </c>
      <c r="W1753" t="s">
        <v>4190</v>
      </c>
      <c r="X1753" t="s">
        <v>3574</v>
      </c>
      <c r="Y1753" t="s">
        <v>4258</v>
      </c>
      <c r="Z1753" t="s">
        <v>2796</v>
      </c>
      <c r="AA1753" t="s">
        <v>4251</v>
      </c>
      <c r="AB1753" t="s">
        <v>4097</v>
      </c>
      <c r="AC1753" t="s">
        <v>4036</v>
      </c>
      <c r="AD1753" t="s">
        <v>4018</v>
      </c>
      <c r="AE1753" t="s">
        <v>3060</v>
      </c>
      <c r="AF1753" t="s">
        <v>3575</v>
      </c>
      <c r="AG1753" t="s">
        <v>3309</v>
      </c>
      <c r="AH1753" t="s">
        <v>815</v>
      </c>
      <c r="AI1753" t="s">
        <v>3074</v>
      </c>
      <c r="AJ1753" t="s">
        <v>3073</v>
      </c>
      <c r="AK1753" t="s">
        <v>3274</v>
      </c>
      <c r="AL1753" t="s">
        <v>3275</v>
      </c>
      <c r="AM1753" t="s">
        <v>3028</v>
      </c>
      <c r="AN1753" t="s">
        <v>3063</v>
      </c>
    </row>
    <row r="1754" spans="1:40" x14ac:dyDescent="0.25">
      <c r="A1754">
        <v>1006296122</v>
      </c>
      <c r="B1754">
        <v>17939</v>
      </c>
      <c r="C1754" t="s">
        <v>8251</v>
      </c>
      <c r="D1754" t="s">
        <v>3440</v>
      </c>
      <c r="E1754" s="8">
        <v>44154</v>
      </c>
      <c r="F1754" t="s">
        <v>3440</v>
      </c>
      <c r="G1754" t="s">
        <v>4024</v>
      </c>
      <c r="H1754" s="8">
        <v>46118</v>
      </c>
      <c r="I1754" s="8">
        <v>46300</v>
      </c>
      <c r="J1754" t="s">
        <v>3041</v>
      </c>
      <c r="K1754" s="8">
        <v>219512</v>
      </c>
      <c r="M1754">
        <v>220</v>
      </c>
      <c r="N1754">
        <v>100</v>
      </c>
      <c r="O1754" t="s">
        <v>4067</v>
      </c>
      <c r="P1754" t="s">
        <v>4496</v>
      </c>
      <c r="Q1754" t="s">
        <v>4027</v>
      </c>
      <c r="R1754" t="s">
        <v>8252</v>
      </c>
      <c r="S1754" t="s">
        <v>4140</v>
      </c>
      <c r="T1754" t="s">
        <v>3063</v>
      </c>
      <c r="U1754" t="s">
        <v>4114</v>
      </c>
      <c r="V1754" t="s">
        <v>4042</v>
      </c>
      <c r="W1754" t="s">
        <v>4190</v>
      </c>
      <c r="X1754" t="s">
        <v>4529</v>
      </c>
      <c r="Y1754" t="s">
        <v>4530</v>
      </c>
      <c r="Z1754" t="s">
        <v>3305</v>
      </c>
      <c r="AA1754" t="s">
        <v>4096</v>
      </c>
      <c r="AB1754" t="s">
        <v>4118</v>
      </c>
      <c r="AC1754" t="s">
        <v>4036</v>
      </c>
      <c r="AD1754" t="s">
        <v>4018</v>
      </c>
      <c r="AE1754" t="s">
        <v>3060</v>
      </c>
      <c r="AF1754" t="s">
        <v>3304</v>
      </c>
      <c r="AG1754" t="s">
        <v>3440</v>
      </c>
      <c r="AH1754" t="s">
        <v>815</v>
      </c>
      <c r="AI1754" t="s">
        <v>3074</v>
      </c>
      <c r="AJ1754" t="s">
        <v>3306</v>
      </c>
      <c r="AK1754" t="s">
        <v>3274</v>
      </c>
      <c r="AL1754" t="s">
        <v>3275</v>
      </c>
      <c r="AM1754" t="s">
        <v>3028</v>
      </c>
      <c r="AN1754" t="s">
        <v>3063</v>
      </c>
    </row>
    <row r="1755" spans="1:40" x14ac:dyDescent="0.25">
      <c r="A1755">
        <v>1010139410</v>
      </c>
      <c r="B1755">
        <v>17940</v>
      </c>
      <c r="C1755" t="s">
        <v>8253</v>
      </c>
      <c r="D1755" t="s">
        <v>3440</v>
      </c>
      <c r="E1755" s="8">
        <v>44154</v>
      </c>
      <c r="F1755" t="s">
        <v>3440</v>
      </c>
      <c r="G1755" t="s">
        <v>4024</v>
      </c>
      <c r="H1755" s="8">
        <v>46118</v>
      </c>
      <c r="I1755" s="8">
        <v>46300</v>
      </c>
      <c r="J1755" t="s">
        <v>3041</v>
      </c>
      <c r="K1755" s="8">
        <v>219512</v>
      </c>
      <c r="M1755">
        <v>220</v>
      </c>
      <c r="N1755">
        <v>100</v>
      </c>
      <c r="O1755" t="s">
        <v>4067</v>
      </c>
      <c r="P1755" t="s">
        <v>4086</v>
      </c>
      <c r="Q1755" t="s">
        <v>4027</v>
      </c>
      <c r="R1755" t="s">
        <v>8254</v>
      </c>
      <c r="S1755" t="s">
        <v>4109</v>
      </c>
      <c r="T1755" t="s">
        <v>3063</v>
      </c>
      <c r="U1755" t="s">
        <v>4114</v>
      </c>
      <c r="V1755" t="s">
        <v>4042</v>
      </c>
      <c r="W1755" t="s">
        <v>4190</v>
      </c>
      <c r="X1755" t="s">
        <v>4529</v>
      </c>
      <c r="Y1755" t="s">
        <v>4530</v>
      </c>
      <c r="Z1755" t="s">
        <v>3305</v>
      </c>
      <c r="AA1755" t="s">
        <v>4096</v>
      </c>
      <c r="AB1755" t="s">
        <v>4118</v>
      </c>
      <c r="AC1755" t="s">
        <v>4036</v>
      </c>
      <c r="AD1755" t="s">
        <v>4018</v>
      </c>
      <c r="AE1755" t="s">
        <v>3060</v>
      </c>
      <c r="AF1755" t="s">
        <v>3304</v>
      </c>
      <c r="AG1755" t="s">
        <v>3440</v>
      </c>
      <c r="AH1755" t="s">
        <v>815</v>
      </c>
      <c r="AI1755" t="s">
        <v>3074</v>
      </c>
      <c r="AJ1755" t="s">
        <v>3306</v>
      </c>
      <c r="AK1755" t="s">
        <v>3274</v>
      </c>
      <c r="AL1755" t="s">
        <v>3275</v>
      </c>
      <c r="AM1755" t="s">
        <v>3028</v>
      </c>
      <c r="AN1755" t="s">
        <v>3063</v>
      </c>
    </row>
    <row r="1756" spans="1:40" x14ac:dyDescent="0.25">
      <c r="A1756">
        <v>1151965015</v>
      </c>
      <c r="B1756">
        <v>17912</v>
      </c>
      <c r="C1756" t="s">
        <v>8281</v>
      </c>
      <c r="D1756" t="s">
        <v>3298</v>
      </c>
      <c r="E1756" s="8">
        <v>42437</v>
      </c>
      <c r="F1756" t="s">
        <v>3298</v>
      </c>
      <c r="G1756" t="s">
        <v>4024</v>
      </c>
      <c r="H1756" s="8">
        <v>46119</v>
      </c>
      <c r="I1756" s="8">
        <v>46301</v>
      </c>
      <c r="J1756" t="s">
        <v>3041</v>
      </c>
      <c r="K1756" s="8">
        <v>219512</v>
      </c>
      <c r="M1756">
        <v>220</v>
      </c>
      <c r="N1756">
        <v>100</v>
      </c>
      <c r="O1756" t="s">
        <v>4067</v>
      </c>
      <c r="P1756" t="s">
        <v>4177</v>
      </c>
      <c r="Q1756" t="s">
        <v>4027</v>
      </c>
      <c r="R1756" t="s">
        <v>8282</v>
      </c>
      <c r="S1756" t="s">
        <v>6103</v>
      </c>
      <c r="T1756" t="s">
        <v>3085</v>
      </c>
      <c r="U1756" t="s">
        <v>4114</v>
      </c>
      <c r="V1756" t="s">
        <v>4011</v>
      </c>
      <c r="W1756" t="s">
        <v>4190</v>
      </c>
      <c r="X1756" t="s">
        <v>4500</v>
      </c>
      <c r="Y1756" t="s">
        <v>4501</v>
      </c>
      <c r="Z1756" t="s">
        <v>4461</v>
      </c>
      <c r="AA1756" t="s">
        <v>4462</v>
      </c>
      <c r="AB1756" t="s">
        <v>4118</v>
      </c>
      <c r="AC1756" t="s">
        <v>4017</v>
      </c>
      <c r="AD1756" t="s">
        <v>4018</v>
      </c>
      <c r="AE1756" t="s">
        <v>3080</v>
      </c>
      <c r="AF1756" t="s">
        <v>3304</v>
      </c>
      <c r="AG1756" t="s">
        <v>3298</v>
      </c>
      <c r="AH1756" t="s">
        <v>815</v>
      </c>
      <c r="AI1756" t="s">
        <v>3074</v>
      </c>
      <c r="AJ1756" t="s">
        <v>3296</v>
      </c>
      <c r="AK1756" t="s">
        <v>3285</v>
      </c>
      <c r="AL1756" t="s">
        <v>3275</v>
      </c>
      <c r="AM1756" t="s">
        <v>3081</v>
      </c>
      <c r="AN1756" t="s">
        <v>3307</v>
      </c>
    </row>
    <row r="1757" spans="1:40" x14ac:dyDescent="0.25">
      <c r="A1757">
        <v>1112479676</v>
      </c>
      <c r="B1757">
        <v>17913</v>
      </c>
      <c r="C1757" t="s">
        <v>8279</v>
      </c>
      <c r="D1757" t="s">
        <v>4488</v>
      </c>
      <c r="E1757" s="8">
        <v>40787</v>
      </c>
      <c r="F1757" t="s">
        <v>3298</v>
      </c>
      <c r="G1757" t="s">
        <v>4024</v>
      </c>
      <c r="H1757" s="8">
        <v>46119</v>
      </c>
      <c r="I1757" s="8">
        <v>46301</v>
      </c>
      <c r="J1757" t="s">
        <v>3041</v>
      </c>
      <c r="K1757" s="8">
        <v>219512</v>
      </c>
      <c r="M1757">
        <v>220</v>
      </c>
      <c r="N1757">
        <v>100</v>
      </c>
      <c r="O1757" t="s">
        <v>4067</v>
      </c>
      <c r="P1757" t="s">
        <v>4445</v>
      </c>
      <c r="Q1757" t="s">
        <v>4046</v>
      </c>
      <c r="R1757" t="s">
        <v>8280</v>
      </c>
      <c r="S1757" t="s">
        <v>4140</v>
      </c>
      <c r="T1757" t="s">
        <v>3063</v>
      </c>
      <c r="U1757" t="s">
        <v>4114</v>
      </c>
      <c r="V1757" t="s">
        <v>4042</v>
      </c>
      <c r="W1757" t="s">
        <v>4190</v>
      </c>
      <c r="X1757" t="s">
        <v>3303</v>
      </c>
      <c r="Y1757" t="s">
        <v>4115</v>
      </c>
      <c r="Z1757" t="s">
        <v>3305</v>
      </c>
      <c r="AA1757" t="s">
        <v>4096</v>
      </c>
      <c r="AB1757" t="s">
        <v>4118</v>
      </c>
      <c r="AC1757" t="s">
        <v>4036</v>
      </c>
      <c r="AD1757" t="s">
        <v>4018</v>
      </c>
      <c r="AE1757" t="s">
        <v>3060</v>
      </c>
      <c r="AF1757" t="s">
        <v>3304</v>
      </c>
      <c r="AG1757" t="s">
        <v>3298</v>
      </c>
      <c r="AH1757" t="s">
        <v>815</v>
      </c>
      <c r="AI1757" t="s">
        <v>3074</v>
      </c>
      <c r="AJ1757" t="s">
        <v>3306</v>
      </c>
      <c r="AK1757" t="s">
        <v>3274</v>
      </c>
      <c r="AL1757" t="s">
        <v>3275</v>
      </c>
      <c r="AM1757" t="s">
        <v>3028</v>
      </c>
      <c r="AN1757" t="s">
        <v>3063</v>
      </c>
    </row>
    <row r="1758" spans="1:40" x14ac:dyDescent="0.25">
      <c r="A1758">
        <v>1000351869</v>
      </c>
      <c r="B1758">
        <v>17895</v>
      </c>
      <c r="C1758" t="s">
        <v>8283</v>
      </c>
      <c r="D1758" t="s">
        <v>4004</v>
      </c>
      <c r="E1758" s="8">
        <v>42369</v>
      </c>
      <c r="F1758" t="s">
        <v>4004</v>
      </c>
      <c r="G1758" t="s">
        <v>4024</v>
      </c>
      <c r="H1758" s="8">
        <v>46120</v>
      </c>
      <c r="I1758" s="8">
        <v>219512</v>
      </c>
      <c r="J1758" t="s">
        <v>3041</v>
      </c>
      <c r="K1758" s="8">
        <v>219512</v>
      </c>
      <c r="M1758">
        <v>220</v>
      </c>
      <c r="N1758">
        <v>100</v>
      </c>
      <c r="O1758" t="s">
        <v>4067</v>
      </c>
      <c r="P1758" t="s">
        <v>4039</v>
      </c>
      <c r="Q1758" t="s">
        <v>4027</v>
      </c>
      <c r="R1758" t="s">
        <v>10494</v>
      </c>
      <c r="S1758" t="s">
        <v>4475</v>
      </c>
      <c r="T1758" t="s">
        <v>3059</v>
      </c>
      <c r="U1758" t="s">
        <v>4063</v>
      </c>
      <c r="V1758" t="s">
        <v>4356</v>
      </c>
      <c r="W1758" t="s">
        <v>4043</v>
      </c>
      <c r="X1758" t="s">
        <v>4032</v>
      </c>
      <c r="Y1758" t="s">
        <v>4033</v>
      </c>
      <c r="Z1758" t="s">
        <v>3283</v>
      </c>
      <c r="AA1758" t="s">
        <v>4357</v>
      </c>
      <c r="AB1758" t="s">
        <v>4303</v>
      </c>
      <c r="AC1758" t="s">
        <v>4036</v>
      </c>
      <c r="AD1758" t="s">
        <v>4018</v>
      </c>
      <c r="AE1758" t="s">
        <v>3060</v>
      </c>
      <c r="AF1758" t="s">
        <v>3282</v>
      </c>
      <c r="AG1758" t="s">
        <v>3258</v>
      </c>
      <c r="AH1758" t="s">
        <v>1220</v>
      </c>
      <c r="AI1758" t="s">
        <v>3074</v>
      </c>
      <c r="AJ1758" t="s">
        <v>3284</v>
      </c>
      <c r="AK1758" t="s">
        <v>3274</v>
      </c>
      <c r="AL1758" t="s">
        <v>3275</v>
      </c>
      <c r="AM1758" t="s">
        <v>3028</v>
      </c>
      <c r="AN1758" t="s">
        <v>3063</v>
      </c>
    </row>
    <row r="1759" spans="1:40" x14ac:dyDescent="0.25">
      <c r="A1759">
        <v>1010054921</v>
      </c>
      <c r="B1759">
        <v>17883</v>
      </c>
      <c r="C1759" t="s">
        <v>8289</v>
      </c>
      <c r="D1759" t="s">
        <v>5550</v>
      </c>
      <c r="E1759" s="8">
        <v>43116</v>
      </c>
      <c r="F1759" t="s">
        <v>5550</v>
      </c>
      <c r="G1759" t="s">
        <v>4024</v>
      </c>
      <c r="H1759" s="8">
        <v>46121</v>
      </c>
      <c r="I1759" s="8">
        <v>219512</v>
      </c>
      <c r="J1759" t="s">
        <v>3041</v>
      </c>
      <c r="K1759" s="8">
        <v>219512</v>
      </c>
      <c r="M1759">
        <v>220</v>
      </c>
      <c r="N1759">
        <v>100</v>
      </c>
      <c r="O1759" t="s">
        <v>4067</v>
      </c>
      <c r="P1759" t="s">
        <v>8290</v>
      </c>
      <c r="Q1759" t="s">
        <v>4046</v>
      </c>
      <c r="R1759" t="s">
        <v>8291</v>
      </c>
      <c r="S1759" t="s">
        <v>5176</v>
      </c>
      <c r="T1759" t="s">
        <v>3059</v>
      </c>
      <c r="U1759" t="s">
        <v>6020</v>
      </c>
      <c r="V1759" t="s">
        <v>4356</v>
      </c>
      <c r="W1759" t="s">
        <v>4043</v>
      </c>
      <c r="X1759" t="s">
        <v>3270</v>
      </c>
      <c r="Y1759" t="s">
        <v>4238</v>
      </c>
      <c r="Z1759" t="s">
        <v>3272</v>
      </c>
      <c r="AA1759" t="s">
        <v>4348</v>
      </c>
      <c r="AB1759" t="s">
        <v>4322</v>
      </c>
      <c r="AC1759" t="s">
        <v>4036</v>
      </c>
      <c r="AD1759" t="s">
        <v>4018</v>
      </c>
      <c r="AE1759" t="s">
        <v>3060</v>
      </c>
      <c r="AF1759" t="s">
        <v>3271</v>
      </c>
      <c r="AG1759" t="s">
        <v>3265</v>
      </c>
      <c r="AH1759" t="s">
        <v>797</v>
      </c>
      <c r="AI1759" t="s">
        <v>3048</v>
      </c>
      <c r="AJ1759" t="s">
        <v>3273</v>
      </c>
      <c r="AK1759" t="s">
        <v>3274</v>
      </c>
      <c r="AL1759" t="s">
        <v>3275</v>
      </c>
      <c r="AM1759" t="s">
        <v>3028</v>
      </c>
      <c r="AN1759" t="s">
        <v>3063</v>
      </c>
    </row>
    <row r="1760" spans="1:40" x14ac:dyDescent="0.25">
      <c r="A1760">
        <v>1106226966</v>
      </c>
      <c r="B1760">
        <v>17941</v>
      </c>
      <c r="C1760" t="s">
        <v>8287</v>
      </c>
      <c r="D1760" t="s">
        <v>3309</v>
      </c>
      <c r="E1760" s="8">
        <v>45233</v>
      </c>
      <c r="F1760" t="s">
        <v>3309</v>
      </c>
      <c r="G1760" t="s">
        <v>4024</v>
      </c>
      <c r="H1760" s="8">
        <v>46121</v>
      </c>
      <c r="I1760" s="8">
        <v>46303</v>
      </c>
      <c r="J1760" t="s">
        <v>3041</v>
      </c>
      <c r="K1760" s="8">
        <v>219512</v>
      </c>
      <c r="M1760">
        <v>220</v>
      </c>
      <c r="N1760">
        <v>100</v>
      </c>
      <c r="O1760" t="s">
        <v>4067</v>
      </c>
      <c r="P1760" t="s">
        <v>4055</v>
      </c>
      <c r="Q1760" t="s">
        <v>4007</v>
      </c>
      <c r="R1760" t="s">
        <v>8288</v>
      </c>
      <c r="S1760" t="s">
        <v>4140</v>
      </c>
      <c r="T1760" t="s">
        <v>3063</v>
      </c>
      <c r="U1760" t="s">
        <v>4438</v>
      </c>
      <c r="V1760" t="s">
        <v>4042</v>
      </c>
      <c r="W1760" t="s">
        <v>4190</v>
      </c>
      <c r="X1760" t="s">
        <v>3574</v>
      </c>
      <c r="Y1760" t="s">
        <v>4258</v>
      </c>
      <c r="Z1760" t="s">
        <v>3305</v>
      </c>
      <c r="AA1760" t="s">
        <v>4096</v>
      </c>
      <c r="AB1760" t="s">
        <v>4097</v>
      </c>
      <c r="AC1760" t="s">
        <v>4036</v>
      </c>
      <c r="AD1760" t="s">
        <v>4018</v>
      </c>
      <c r="AE1760" t="s">
        <v>3060</v>
      </c>
      <c r="AF1760" t="s">
        <v>3575</v>
      </c>
      <c r="AG1760" t="s">
        <v>3309</v>
      </c>
      <c r="AH1760" t="s">
        <v>815</v>
      </c>
      <c r="AI1760" t="s">
        <v>3074</v>
      </c>
      <c r="AJ1760" t="s">
        <v>3306</v>
      </c>
      <c r="AK1760" t="s">
        <v>3274</v>
      </c>
      <c r="AL1760" t="s">
        <v>3275</v>
      </c>
      <c r="AM1760" t="s">
        <v>3028</v>
      </c>
      <c r="AN1760" t="s">
        <v>3063</v>
      </c>
    </row>
    <row r="1761" spans="1:40" x14ac:dyDescent="0.25">
      <c r="A1761">
        <v>1110557245</v>
      </c>
      <c r="B1761">
        <v>17942</v>
      </c>
      <c r="C1761" t="s">
        <v>8285</v>
      </c>
      <c r="D1761" t="s">
        <v>3309</v>
      </c>
      <c r="E1761" s="8">
        <v>41355</v>
      </c>
      <c r="F1761" t="s">
        <v>3309</v>
      </c>
      <c r="G1761" t="s">
        <v>4024</v>
      </c>
      <c r="H1761" s="8">
        <v>46121</v>
      </c>
      <c r="I1761" s="8">
        <v>46303</v>
      </c>
      <c r="J1761" t="s">
        <v>3041</v>
      </c>
      <c r="K1761" s="8">
        <v>219512</v>
      </c>
      <c r="M1761">
        <v>220</v>
      </c>
      <c r="N1761">
        <v>100</v>
      </c>
      <c r="O1761" t="s">
        <v>4067</v>
      </c>
      <c r="P1761" t="s">
        <v>4055</v>
      </c>
      <c r="Q1761" t="s">
        <v>4027</v>
      </c>
      <c r="R1761" t="s">
        <v>8286</v>
      </c>
      <c r="S1761" t="s">
        <v>4140</v>
      </c>
      <c r="T1761" t="s">
        <v>3063</v>
      </c>
      <c r="U1761" t="s">
        <v>4438</v>
      </c>
      <c r="V1761" t="s">
        <v>4042</v>
      </c>
      <c r="W1761" t="s">
        <v>4190</v>
      </c>
      <c r="X1761" t="s">
        <v>3574</v>
      </c>
      <c r="Y1761" t="s">
        <v>4258</v>
      </c>
      <c r="Z1761" t="s">
        <v>3305</v>
      </c>
      <c r="AA1761" t="s">
        <v>4096</v>
      </c>
      <c r="AB1761" t="s">
        <v>4097</v>
      </c>
      <c r="AC1761" t="s">
        <v>4036</v>
      </c>
      <c r="AD1761" t="s">
        <v>4018</v>
      </c>
      <c r="AE1761" t="s">
        <v>3060</v>
      </c>
      <c r="AF1761" t="s">
        <v>3575</v>
      </c>
      <c r="AG1761" t="s">
        <v>3309</v>
      </c>
      <c r="AH1761" t="s">
        <v>815</v>
      </c>
      <c r="AI1761" t="s">
        <v>3074</v>
      </c>
      <c r="AJ1761" t="s">
        <v>3306</v>
      </c>
      <c r="AK1761" t="s">
        <v>3274</v>
      </c>
      <c r="AL1761" t="s">
        <v>3275</v>
      </c>
      <c r="AM1761" t="s">
        <v>3028</v>
      </c>
      <c r="AN1761" t="s">
        <v>3063</v>
      </c>
    </row>
    <row r="1762" spans="1:40" x14ac:dyDescent="0.25">
      <c r="A1762">
        <v>1080295791</v>
      </c>
      <c r="B1762">
        <v>17886</v>
      </c>
      <c r="C1762" t="s">
        <v>8292</v>
      </c>
      <c r="D1762" t="s">
        <v>8293</v>
      </c>
      <c r="E1762" s="8">
        <v>41502</v>
      </c>
      <c r="F1762" t="s">
        <v>7814</v>
      </c>
      <c r="G1762" t="s">
        <v>4024</v>
      </c>
      <c r="H1762" s="8">
        <v>46122</v>
      </c>
      <c r="I1762" s="8">
        <v>219512</v>
      </c>
      <c r="J1762" t="s">
        <v>3041</v>
      </c>
      <c r="K1762" s="8">
        <v>219512</v>
      </c>
      <c r="M1762">
        <v>220</v>
      </c>
      <c r="N1762">
        <v>100</v>
      </c>
      <c r="O1762" t="s">
        <v>4067</v>
      </c>
      <c r="P1762" t="s">
        <v>4086</v>
      </c>
      <c r="Q1762" t="s">
        <v>4046</v>
      </c>
      <c r="R1762" t="s">
        <v>8294</v>
      </c>
      <c r="S1762" t="s">
        <v>5169</v>
      </c>
      <c r="T1762" t="s">
        <v>3059</v>
      </c>
      <c r="U1762" t="s">
        <v>4262</v>
      </c>
      <c r="V1762" t="s">
        <v>4356</v>
      </c>
      <c r="W1762" t="s">
        <v>4043</v>
      </c>
      <c r="X1762" t="s">
        <v>3270</v>
      </c>
      <c r="Y1762" t="s">
        <v>4238</v>
      </c>
      <c r="Z1762" t="s">
        <v>3272</v>
      </c>
      <c r="AA1762" t="s">
        <v>4348</v>
      </c>
      <c r="AB1762" t="s">
        <v>4322</v>
      </c>
      <c r="AC1762" t="s">
        <v>4036</v>
      </c>
      <c r="AD1762" t="s">
        <v>4018</v>
      </c>
      <c r="AE1762" t="s">
        <v>3060</v>
      </c>
      <c r="AF1762" t="s">
        <v>3271</v>
      </c>
      <c r="AG1762" t="s">
        <v>3265</v>
      </c>
      <c r="AH1762" t="s">
        <v>797</v>
      </c>
      <c r="AI1762" t="s">
        <v>3048</v>
      </c>
      <c r="AJ1762" t="s">
        <v>3273</v>
      </c>
      <c r="AK1762" t="s">
        <v>3274</v>
      </c>
      <c r="AL1762" t="s">
        <v>3275</v>
      </c>
      <c r="AM1762" t="s">
        <v>3028</v>
      </c>
      <c r="AN1762" t="s">
        <v>3063</v>
      </c>
    </row>
    <row r="1763" spans="1:40" x14ac:dyDescent="0.25">
      <c r="A1763">
        <v>74081082</v>
      </c>
      <c r="B1763">
        <v>17887</v>
      </c>
      <c r="C1763" t="s">
        <v>8311</v>
      </c>
      <c r="D1763" t="s">
        <v>4451</v>
      </c>
      <c r="E1763" s="8">
        <v>36942</v>
      </c>
      <c r="F1763" t="s">
        <v>7814</v>
      </c>
      <c r="G1763" t="s">
        <v>4024</v>
      </c>
      <c r="H1763" s="8">
        <v>46122</v>
      </c>
      <c r="I1763" s="8">
        <v>219512</v>
      </c>
      <c r="J1763" t="s">
        <v>3041</v>
      </c>
      <c r="K1763" s="8">
        <v>219512</v>
      </c>
      <c r="M1763">
        <v>220</v>
      </c>
      <c r="N1763">
        <v>100</v>
      </c>
      <c r="O1763" t="s">
        <v>4067</v>
      </c>
      <c r="P1763" t="s">
        <v>4006</v>
      </c>
      <c r="Q1763" t="s">
        <v>4076</v>
      </c>
      <c r="R1763" t="s">
        <v>8312</v>
      </c>
      <c r="S1763" t="s">
        <v>5176</v>
      </c>
      <c r="T1763" t="s">
        <v>3059</v>
      </c>
      <c r="U1763" t="s">
        <v>4262</v>
      </c>
      <c r="V1763" t="s">
        <v>4356</v>
      </c>
      <c r="W1763" t="s">
        <v>4043</v>
      </c>
      <c r="X1763" t="s">
        <v>3270</v>
      </c>
      <c r="Y1763" t="s">
        <v>4238</v>
      </c>
      <c r="Z1763" t="s">
        <v>3272</v>
      </c>
      <c r="AA1763" t="s">
        <v>4348</v>
      </c>
      <c r="AB1763" t="s">
        <v>4322</v>
      </c>
      <c r="AC1763" t="s">
        <v>4036</v>
      </c>
      <c r="AD1763" t="s">
        <v>4018</v>
      </c>
      <c r="AE1763" t="s">
        <v>3060</v>
      </c>
      <c r="AF1763" t="s">
        <v>3271</v>
      </c>
      <c r="AG1763" t="s">
        <v>3265</v>
      </c>
      <c r="AH1763" t="s">
        <v>797</v>
      </c>
      <c r="AI1763" t="s">
        <v>3048</v>
      </c>
      <c r="AJ1763" t="s">
        <v>3273</v>
      </c>
      <c r="AK1763" t="s">
        <v>3274</v>
      </c>
      <c r="AL1763" t="s">
        <v>3275</v>
      </c>
      <c r="AM1763" t="s">
        <v>3028</v>
      </c>
      <c r="AN1763" t="s">
        <v>3063</v>
      </c>
    </row>
    <row r="1764" spans="1:40" x14ac:dyDescent="0.25">
      <c r="A1764">
        <v>1006558201</v>
      </c>
      <c r="B1764">
        <v>17888</v>
      </c>
      <c r="C1764" t="s">
        <v>8301</v>
      </c>
      <c r="D1764" t="s">
        <v>7814</v>
      </c>
      <c r="E1764" s="8">
        <v>42177</v>
      </c>
      <c r="F1764" t="s">
        <v>7814</v>
      </c>
      <c r="G1764" t="s">
        <v>4024</v>
      </c>
      <c r="H1764" s="8">
        <v>46122</v>
      </c>
      <c r="I1764" s="8">
        <v>219512</v>
      </c>
      <c r="J1764" t="s">
        <v>3041</v>
      </c>
      <c r="K1764" s="8">
        <v>219512</v>
      </c>
      <c r="M1764">
        <v>220</v>
      </c>
      <c r="N1764">
        <v>100</v>
      </c>
      <c r="O1764" t="s">
        <v>4067</v>
      </c>
      <c r="P1764" t="s">
        <v>4086</v>
      </c>
      <c r="Q1764" t="s">
        <v>4027</v>
      </c>
      <c r="R1764" t="s">
        <v>8302</v>
      </c>
      <c r="S1764" t="s">
        <v>5176</v>
      </c>
      <c r="T1764" t="s">
        <v>3059</v>
      </c>
      <c r="U1764" t="s">
        <v>4262</v>
      </c>
      <c r="V1764" t="s">
        <v>4356</v>
      </c>
      <c r="W1764" t="s">
        <v>4043</v>
      </c>
      <c r="X1764" t="s">
        <v>3270</v>
      </c>
      <c r="Y1764" t="s">
        <v>4238</v>
      </c>
      <c r="Z1764" t="s">
        <v>3272</v>
      </c>
      <c r="AA1764" t="s">
        <v>4348</v>
      </c>
      <c r="AB1764" t="s">
        <v>4322</v>
      </c>
      <c r="AC1764" t="s">
        <v>4036</v>
      </c>
      <c r="AD1764" t="s">
        <v>4018</v>
      </c>
      <c r="AE1764" t="s">
        <v>3060</v>
      </c>
      <c r="AF1764" t="s">
        <v>3271</v>
      </c>
      <c r="AG1764" t="s">
        <v>3265</v>
      </c>
      <c r="AH1764" t="s">
        <v>797</v>
      </c>
      <c r="AI1764" t="s">
        <v>3048</v>
      </c>
      <c r="AJ1764" t="s">
        <v>3273</v>
      </c>
      <c r="AK1764" t="s">
        <v>3274</v>
      </c>
      <c r="AL1764" t="s">
        <v>3275</v>
      </c>
      <c r="AM1764" t="s">
        <v>3028</v>
      </c>
      <c r="AN1764" t="s">
        <v>3063</v>
      </c>
    </row>
    <row r="1765" spans="1:40" x14ac:dyDescent="0.25">
      <c r="A1765">
        <v>1093748999</v>
      </c>
      <c r="B1765">
        <v>17889</v>
      </c>
      <c r="C1765" t="s">
        <v>8309</v>
      </c>
      <c r="D1765" t="s">
        <v>6778</v>
      </c>
      <c r="E1765" s="8">
        <v>39184</v>
      </c>
      <c r="F1765" t="s">
        <v>4350</v>
      </c>
      <c r="G1765" t="s">
        <v>4024</v>
      </c>
      <c r="H1765" s="8">
        <v>46122</v>
      </c>
      <c r="I1765" s="8">
        <v>219512</v>
      </c>
      <c r="J1765" t="s">
        <v>3041</v>
      </c>
      <c r="K1765" s="8">
        <v>219512</v>
      </c>
      <c r="M1765">
        <v>220</v>
      </c>
      <c r="N1765">
        <v>100</v>
      </c>
      <c r="O1765" t="s">
        <v>4067</v>
      </c>
      <c r="P1765" t="s">
        <v>4112</v>
      </c>
      <c r="Q1765" t="s">
        <v>4046</v>
      </c>
      <c r="R1765" t="s">
        <v>8310</v>
      </c>
      <c r="S1765" t="s">
        <v>5176</v>
      </c>
      <c r="T1765" t="s">
        <v>3059</v>
      </c>
      <c r="U1765" t="s">
        <v>5202</v>
      </c>
      <c r="V1765" t="s">
        <v>4356</v>
      </c>
      <c r="W1765" t="s">
        <v>4043</v>
      </c>
      <c r="X1765" t="s">
        <v>3270</v>
      </c>
      <c r="Y1765" t="s">
        <v>4238</v>
      </c>
      <c r="Z1765" t="s">
        <v>3272</v>
      </c>
      <c r="AA1765" t="s">
        <v>4348</v>
      </c>
      <c r="AB1765" t="s">
        <v>4322</v>
      </c>
      <c r="AC1765" t="s">
        <v>4036</v>
      </c>
      <c r="AD1765" t="s">
        <v>4018</v>
      </c>
      <c r="AE1765" t="s">
        <v>3060</v>
      </c>
      <c r="AF1765" t="s">
        <v>3271</v>
      </c>
      <c r="AG1765" t="s">
        <v>3265</v>
      </c>
      <c r="AH1765" t="s">
        <v>797</v>
      </c>
      <c r="AI1765" t="s">
        <v>3048</v>
      </c>
      <c r="AJ1765" t="s">
        <v>3273</v>
      </c>
      <c r="AK1765" t="s">
        <v>3274</v>
      </c>
      <c r="AL1765" t="s">
        <v>3275</v>
      </c>
      <c r="AM1765" t="s">
        <v>3028</v>
      </c>
      <c r="AN1765" t="s">
        <v>3063</v>
      </c>
    </row>
    <row r="1766" spans="1:40" x14ac:dyDescent="0.25">
      <c r="A1766">
        <v>1107838330</v>
      </c>
      <c r="B1766">
        <v>17890</v>
      </c>
      <c r="C1766" t="s">
        <v>8307</v>
      </c>
      <c r="D1766" t="s">
        <v>3298</v>
      </c>
      <c r="E1766" s="8">
        <v>44489</v>
      </c>
      <c r="F1766" t="s">
        <v>3298</v>
      </c>
      <c r="G1766" t="s">
        <v>4024</v>
      </c>
      <c r="H1766" s="8">
        <v>46122</v>
      </c>
      <c r="I1766" s="8">
        <v>219512</v>
      </c>
      <c r="J1766" t="s">
        <v>3041</v>
      </c>
      <c r="K1766" s="8">
        <v>219512</v>
      </c>
      <c r="M1766">
        <v>220</v>
      </c>
      <c r="N1766">
        <v>100</v>
      </c>
      <c r="O1766" t="s">
        <v>4067</v>
      </c>
      <c r="P1766" t="s">
        <v>4006</v>
      </c>
      <c r="Q1766" t="s">
        <v>4007</v>
      </c>
      <c r="R1766" t="s">
        <v>8308</v>
      </c>
      <c r="S1766" t="s">
        <v>5176</v>
      </c>
      <c r="T1766" t="s">
        <v>3059</v>
      </c>
      <c r="U1766" t="s">
        <v>4114</v>
      </c>
      <c r="V1766" t="s">
        <v>4356</v>
      </c>
      <c r="W1766" t="s">
        <v>4043</v>
      </c>
      <c r="X1766" t="s">
        <v>3270</v>
      </c>
      <c r="Y1766" t="s">
        <v>4238</v>
      </c>
      <c r="Z1766" t="s">
        <v>3272</v>
      </c>
      <c r="AA1766" t="s">
        <v>4348</v>
      </c>
      <c r="AB1766" t="s">
        <v>4322</v>
      </c>
      <c r="AC1766" t="s">
        <v>4036</v>
      </c>
      <c r="AD1766" t="s">
        <v>4018</v>
      </c>
      <c r="AE1766" t="s">
        <v>3060</v>
      </c>
      <c r="AF1766" t="s">
        <v>3271</v>
      </c>
      <c r="AG1766" t="s">
        <v>3265</v>
      </c>
      <c r="AH1766" t="s">
        <v>797</v>
      </c>
      <c r="AI1766" t="s">
        <v>3048</v>
      </c>
      <c r="AJ1766" t="s">
        <v>3273</v>
      </c>
      <c r="AK1766" t="s">
        <v>3274</v>
      </c>
      <c r="AL1766" t="s">
        <v>3275</v>
      </c>
      <c r="AM1766" t="s">
        <v>3028</v>
      </c>
      <c r="AN1766" t="s">
        <v>3063</v>
      </c>
    </row>
    <row r="1767" spans="1:40" x14ac:dyDescent="0.25">
      <c r="A1767">
        <v>1007297460</v>
      </c>
      <c r="B1767">
        <v>17891</v>
      </c>
      <c r="C1767" t="s">
        <v>8303</v>
      </c>
      <c r="D1767" t="s">
        <v>4004</v>
      </c>
      <c r="E1767" s="8">
        <v>43323</v>
      </c>
      <c r="F1767" t="s">
        <v>3265</v>
      </c>
      <c r="G1767" t="s">
        <v>4024</v>
      </c>
      <c r="H1767" s="8">
        <v>46122</v>
      </c>
      <c r="I1767" s="8">
        <v>219512</v>
      </c>
      <c r="J1767" t="s">
        <v>3041</v>
      </c>
      <c r="K1767" s="8">
        <v>219512</v>
      </c>
      <c r="M1767">
        <v>220</v>
      </c>
      <c r="N1767">
        <v>100</v>
      </c>
      <c r="O1767" t="s">
        <v>4067</v>
      </c>
      <c r="P1767" t="s">
        <v>4086</v>
      </c>
      <c r="Q1767" t="s">
        <v>4027</v>
      </c>
      <c r="R1767" t="s">
        <v>8304</v>
      </c>
      <c r="S1767" t="s">
        <v>5169</v>
      </c>
      <c r="T1767" t="s">
        <v>3059</v>
      </c>
      <c r="U1767" t="s">
        <v>4049</v>
      </c>
      <c r="V1767" t="s">
        <v>4356</v>
      </c>
      <c r="W1767" t="s">
        <v>4043</v>
      </c>
      <c r="X1767" t="s">
        <v>3270</v>
      </c>
      <c r="Y1767" t="s">
        <v>4238</v>
      </c>
      <c r="Z1767" t="s">
        <v>3272</v>
      </c>
      <c r="AA1767" t="s">
        <v>4348</v>
      </c>
      <c r="AB1767" t="s">
        <v>4322</v>
      </c>
      <c r="AC1767" t="s">
        <v>4036</v>
      </c>
      <c r="AD1767" t="s">
        <v>4018</v>
      </c>
      <c r="AE1767" t="s">
        <v>3060</v>
      </c>
      <c r="AF1767" t="s">
        <v>3271</v>
      </c>
      <c r="AG1767" t="s">
        <v>3265</v>
      </c>
      <c r="AH1767" t="s">
        <v>797</v>
      </c>
      <c r="AI1767" t="s">
        <v>3048</v>
      </c>
      <c r="AJ1767" t="s">
        <v>3273</v>
      </c>
      <c r="AK1767" t="s">
        <v>3274</v>
      </c>
      <c r="AL1767" t="s">
        <v>3275</v>
      </c>
      <c r="AM1767" t="s">
        <v>3028</v>
      </c>
      <c r="AN1767" t="s">
        <v>3063</v>
      </c>
    </row>
    <row r="1768" spans="1:40" x14ac:dyDescent="0.25">
      <c r="A1768">
        <v>1144207240</v>
      </c>
      <c r="B1768">
        <v>17916</v>
      </c>
      <c r="C1768" t="s">
        <v>8299</v>
      </c>
      <c r="D1768" t="s">
        <v>3298</v>
      </c>
      <c r="E1768" s="8">
        <v>42606</v>
      </c>
      <c r="F1768" t="s">
        <v>3298</v>
      </c>
      <c r="G1768" t="s">
        <v>4024</v>
      </c>
      <c r="H1768" s="8">
        <v>46122</v>
      </c>
      <c r="I1768" s="8">
        <v>46304</v>
      </c>
      <c r="J1768" t="s">
        <v>3041</v>
      </c>
      <c r="K1768" s="8">
        <v>219512</v>
      </c>
      <c r="M1768">
        <v>220</v>
      </c>
      <c r="N1768">
        <v>100</v>
      </c>
      <c r="O1768" t="s">
        <v>4067</v>
      </c>
      <c r="P1768" t="s">
        <v>4177</v>
      </c>
      <c r="Q1768" t="s">
        <v>4027</v>
      </c>
      <c r="R1768" t="s">
        <v>8300</v>
      </c>
      <c r="S1768" t="s">
        <v>4140</v>
      </c>
      <c r="T1768" t="s">
        <v>3063</v>
      </c>
      <c r="U1768" t="s">
        <v>4114</v>
      </c>
      <c r="V1768" t="s">
        <v>4042</v>
      </c>
      <c r="W1768" t="s">
        <v>4190</v>
      </c>
      <c r="X1768" t="s">
        <v>3303</v>
      </c>
      <c r="Y1768" t="s">
        <v>4115</v>
      </c>
      <c r="Z1768" t="s">
        <v>3305</v>
      </c>
      <c r="AA1768" t="s">
        <v>4096</v>
      </c>
      <c r="AB1768" t="s">
        <v>4118</v>
      </c>
      <c r="AC1768" t="s">
        <v>4036</v>
      </c>
      <c r="AD1768" t="s">
        <v>4018</v>
      </c>
      <c r="AE1768" t="s">
        <v>3060</v>
      </c>
      <c r="AF1768" t="s">
        <v>3304</v>
      </c>
      <c r="AG1768" t="s">
        <v>3298</v>
      </c>
      <c r="AH1768" t="s">
        <v>815</v>
      </c>
      <c r="AI1768" t="s">
        <v>3074</v>
      </c>
      <c r="AJ1768" t="s">
        <v>3306</v>
      </c>
      <c r="AK1768" t="s">
        <v>3274</v>
      </c>
      <c r="AL1768" t="s">
        <v>3275</v>
      </c>
      <c r="AM1768" t="s">
        <v>3028</v>
      </c>
      <c r="AN1768" t="s">
        <v>3063</v>
      </c>
    </row>
    <row r="1769" spans="1:40" x14ac:dyDescent="0.25">
      <c r="A1769">
        <v>1143877268</v>
      </c>
      <c r="B1769">
        <v>17917</v>
      </c>
      <c r="C1769" t="s">
        <v>8295</v>
      </c>
      <c r="D1769" t="s">
        <v>3298</v>
      </c>
      <c r="E1769" s="8">
        <v>42789</v>
      </c>
      <c r="F1769" t="s">
        <v>3298</v>
      </c>
      <c r="G1769" t="s">
        <v>4024</v>
      </c>
      <c r="H1769" s="8">
        <v>46122</v>
      </c>
      <c r="I1769" s="8">
        <v>46304</v>
      </c>
      <c r="J1769" t="s">
        <v>3041</v>
      </c>
      <c r="K1769" s="8">
        <v>219512</v>
      </c>
      <c r="M1769">
        <v>220</v>
      </c>
      <c r="N1769">
        <v>100</v>
      </c>
      <c r="O1769" t="s">
        <v>4067</v>
      </c>
      <c r="P1769" t="s">
        <v>4086</v>
      </c>
      <c r="Q1769" t="s">
        <v>4027</v>
      </c>
      <c r="R1769" t="s">
        <v>8296</v>
      </c>
      <c r="S1769" t="s">
        <v>4140</v>
      </c>
      <c r="T1769" t="s">
        <v>3063</v>
      </c>
      <c r="U1769" t="s">
        <v>4114</v>
      </c>
      <c r="V1769" t="s">
        <v>4042</v>
      </c>
      <c r="W1769" t="s">
        <v>4190</v>
      </c>
      <c r="X1769" t="s">
        <v>3303</v>
      </c>
      <c r="Y1769" t="s">
        <v>4115</v>
      </c>
      <c r="Z1769" t="s">
        <v>3305</v>
      </c>
      <c r="AA1769" t="s">
        <v>4096</v>
      </c>
      <c r="AB1769" t="s">
        <v>4118</v>
      </c>
      <c r="AC1769" t="s">
        <v>4036</v>
      </c>
      <c r="AD1769" t="s">
        <v>4018</v>
      </c>
      <c r="AE1769" t="s">
        <v>3060</v>
      </c>
      <c r="AF1769" t="s">
        <v>3304</v>
      </c>
      <c r="AG1769" t="s">
        <v>3298</v>
      </c>
      <c r="AH1769" t="s">
        <v>815</v>
      </c>
      <c r="AI1769" t="s">
        <v>3074</v>
      </c>
      <c r="AJ1769" t="s">
        <v>3306</v>
      </c>
      <c r="AK1769" t="s">
        <v>3274</v>
      </c>
      <c r="AL1769" t="s">
        <v>3275</v>
      </c>
      <c r="AM1769" t="s">
        <v>3028</v>
      </c>
      <c r="AN1769" t="s">
        <v>3063</v>
      </c>
    </row>
    <row r="1770" spans="1:40" x14ac:dyDescent="0.25">
      <c r="A1770">
        <v>1004877273</v>
      </c>
      <c r="B1770">
        <v>17919</v>
      </c>
      <c r="C1770" t="s">
        <v>8305</v>
      </c>
      <c r="D1770" t="s">
        <v>4434</v>
      </c>
      <c r="E1770" s="8">
        <v>43447</v>
      </c>
      <c r="F1770" t="s">
        <v>3298</v>
      </c>
      <c r="G1770" t="s">
        <v>4024</v>
      </c>
      <c r="H1770" s="8">
        <v>46122</v>
      </c>
      <c r="I1770" s="8">
        <v>46304</v>
      </c>
      <c r="J1770" t="s">
        <v>3041</v>
      </c>
      <c r="K1770" s="8">
        <v>219512</v>
      </c>
      <c r="M1770">
        <v>220</v>
      </c>
      <c r="N1770">
        <v>100</v>
      </c>
      <c r="O1770" t="s">
        <v>4067</v>
      </c>
      <c r="P1770" t="s">
        <v>4086</v>
      </c>
      <c r="Q1770" t="s">
        <v>4027</v>
      </c>
      <c r="R1770" t="s">
        <v>8306</v>
      </c>
      <c r="S1770" t="s">
        <v>4140</v>
      </c>
      <c r="T1770" t="s">
        <v>3063</v>
      </c>
      <c r="U1770" t="s">
        <v>4114</v>
      </c>
      <c r="V1770" t="s">
        <v>4042</v>
      </c>
      <c r="W1770" t="s">
        <v>4190</v>
      </c>
      <c r="X1770" t="s">
        <v>3303</v>
      </c>
      <c r="Y1770" t="s">
        <v>4115</v>
      </c>
      <c r="Z1770" t="s">
        <v>3305</v>
      </c>
      <c r="AA1770" t="s">
        <v>4096</v>
      </c>
      <c r="AB1770" t="s">
        <v>4118</v>
      </c>
      <c r="AC1770" t="s">
        <v>4036</v>
      </c>
      <c r="AD1770" t="s">
        <v>4018</v>
      </c>
      <c r="AE1770" t="s">
        <v>3060</v>
      </c>
      <c r="AF1770" t="s">
        <v>3304</v>
      </c>
      <c r="AG1770" t="s">
        <v>3298</v>
      </c>
      <c r="AH1770" t="s">
        <v>815</v>
      </c>
      <c r="AI1770" t="s">
        <v>3074</v>
      </c>
      <c r="AJ1770" t="s">
        <v>3306</v>
      </c>
      <c r="AK1770" t="s">
        <v>3274</v>
      </c>
      <c r="AL1770" t="s">
        <v>3275</v>
      </c>
      <c r="AM1770" t="s">
        <v>3028</v>
      </c>
      <c r="AN1770" t="s">
        <v>3063</v>
      </c>
    </row>
    <row r="1771" spans="1:40" x14ac:dyDescent="0.25">
      <c r="A1771">
        <v>1111480643</v>
      </c>
      <c r="B1771">
        <v>17924</v>
      </c>
      <c r="C1771" t="s">
        <v>8297</v>
      </c>
      <c r="D1771" t="s">
        <v>3298</v>
      </c>
      <c r="E1771" s="8">
        <v>44566</v>
      </c>
      <c r="F1771" t="s">
        <v>3298</v>
      </c>
      <c r="G1771" t="s">
        <v>4024</v>
      </c>
      <c r="H1771" s="8">
        <v>46122</v>
      </c>
      <c r="I1771" s="8">
        <v>46304</v>
      </c>
      <c r="J1771" t="s">
        <v>3041</v>
      </c>
      <c r="K1771" s="8">
        <v>219512</v>
      </c>
      <c r="M1771">
        <v>220</v>
      </c>
      <c r="N1771">
        <v>100</v>
      </c>
      <c r="O1771" t="s">
        <v>4067</v>
      </c>
      <c r="P1771" t="s">
        <v>4055</v>
      </c>
      <c r="Q1771" t="s">
        <v>4027</v>
      </c>
      <c r="R1771" t="s">
        <v>8298</v>
      </c>
      <c r="S1771" t="s">
        <v>4140</v>
      </c>
      <c r="T1771" t="s">
        <v>3063</v>
      </c>
      <c r="U1771" t="s">
        <v>4114</v>
      </c>
      <c r="V1771" t="s">
        <v>4042</v>
      </c>
      <c r="W1771" t="s">
        <v>4190</v>
      </c>
      <c r="X1771" t="s">
        <v>3303</v>
      </c>
      <c r="Y1771" t="s">
        <v>4115</v>
      </c>
      <c r="Z1771" t="s">
        <v>3305</v>
      </c>
      <c r="AA1771" t="s">
        <v>4096</v>
      </c>
      <c r="AB1771" t="s">
        <v>4118</v>
      </c>
      <c r="AC1771" t="s">
        <v>4036</v>
      </c>
      <c r="AD1771" t="s">
        <v>4018</v>
      </c>
      <c r="AE1771" t="s">
        <v>3060</v>
      </c>
      <c r="AF1771" t="s">
        <v>3304</v>
      </c>
      <c r="AG1771" t="s">
        <v>3298</v>
      </c>
      <c r="AH1771" t="s">
        <v>815</v>
      </c>
      <c r="AI1771" t="s">
        <v>3074</v>
      </c>
      <c r="AJ1771" t="s">
        <v>3306</v>
      </c>
      <c r="AK1771" t="s">
        <v>3274</v>
      </c>
      <c r="AL1771" t="s">
        <v>3275</v>
      </c>
      <c r="AM1771" t="s">
        <v>3028</v>
      </c>
      <c r="AN1771" t="s">
        <v>3063</v>
      </c>
    </row>
    <row r="1772" spans="1:40" x14ac:dyDescent="0.25">
      <c r="A1772">
        <v>1012371701</v>
      </c>
      <c r="B1772">
        <v>17875</v>
      </c>
      <c r="C1772" t="s">
        <v>8313</v>
      </c>
      <c r="D1772" t="s">
        <v>4004</v>
      </c>
      <c r="E1772" s="8">
        <v>39794</v>
      </c>
      <c r="F1772" t="s">
        <v>4004</v>
      </c>
      <c r="G1772" t="s">
        <v>4024</v>
      </c>
      <c r="H1772" s="8">
        <v>46126</v>
      </c>
      <c r="I1772" s="8">
        <v>219512</v>
      </c>
      <c r="J1772" t="s">
        <v>3041</v>
      </c>
      <c r="K1772" s="8">
        <v>219512</v>
      </c>
      <c r="M1772">
        <v>220</v>
      </c>
      <c r="N1772">
        <v>100</v>
      </c>
      <c r="O1772" t="s">
        <v>4067</v>
      </c>
      <c r="P1772" t="s">
        <v>4026</v>
      </c>
      <c r="Q1772" t="s">
        <v>4046</v>
      </c>
      <c r="R1772" t="s">
        <v>8314</v>
      </c>
      <c r="S1772" t="s">
        <v>4170</v>
      </c>
      <c r="T1772" t="s">
        <v>3063</v>
      </c>
      <c r="U1772" t="s">
        <v>4063</v>
      </c>
      <c r="V1772" t="s">
        <v>4042</v>
      </c>
      <c r="W1772" t="s">
        <v>4043</v>
      </c>
      <c r="X1772" t="s">
        <v>4032</v>
      </c>
      <c r="Y1772" t="s">
        <v>4033</v>
      </c>
      <c r="Z1772" t="s">
        <v>4064</v>
      </c>
      <c r="AA1772" t="s">
        <v>4065</v>
      </c>
      <c r="AB1772" t="s">
        <v>4110</v>
      </c>
      <c r="AC1772" t="s">
        <v>4036</v>
      </c>
      <c r="AD1772" t="s">
        <v>4018</v>
      </c>
      <c r="AE1772" t="s">
        <v>3060</v>
      </c>
      <c r="AF1772" t="s">
        <v>3282</v>
      </c>
      <c r="AG1772" t="s">
        <v>3258</v>
      </c>
      <c r="AH1772" t="s">
        <v>2500</v>
      </c>
      <c r="AI1772" t="s">
        <v>249</v>
      </c>
      <c r="AJ1772" t="s">
        <v>249</v>
      </c>
      <c r="AK1772" t="s">
        <v>3274</v>
      </c>
      <c r="AL1772" t="s">
        <v>3275</v>
      </c>
      <c r="AM1772" t="s">
        <v>3028</v>
      </c>
      <c r="AN1772" t="s">
        <v>3063</v>
      </c>
    </row>
    <row r="1773" spans="1:40" x14ac:dyDescent="0.25">
      <c r="A1773">
        <v>1001294317</v>
      </c>
      <c r="B1773">
        <v>17876</v>
      </c>
      <c r="C1773" t="s">
        <v>8317</v>
      </c>
      <c r="D1773" t="s">
        <v>4004</v>
      </c>
      <c r="E1773" s="8">
        <v>43223</v>
      </c>
      <c r="F1773" t="s">
        <v>4004</v>
      </c>
      <c r="G1773" t="s">
        <v>4024</v>
      </c>
      <c r="H1773" s="8">
        <v>46126</v>
      </c>
      <c r="I1773" s="8">
        <v>219512</v>
      </c>
      <c r="J1773" t="s">
        <v>3041</v>
      </c>
      <c r="K1773" s="8">
        <v>219512</v>
      </c>
      <c r="M1773">
        <v>220</v>
      </c>
      <c r="N1773">
        <v>100</v>
      </c>
      <c r="O1773" t="s">
        <v>4067</v>
      </c>
      <c r="P1773" t="s">
        <v>4055</v>
      </c>
      <c r="Q1773" t="s">
        <v>4027</v>
      </c>
      <c r="R1773" t="s">
        <v>8318</v>
      </c>
      <c r="S1773" t="s">
        <v>4130</v>
      </c>
      <c r="T1773" t="s">
        <v>4341</v>
      </c>
      <c r="U1773" t="s">
        <v>4063</v>
      </c>
      <c r="V1773" t="s">
        <v>4011</v>
      </c>
      <c r="W1773" t="s">
        <v>4043</v>
      </c>
      <c r="X1773" t="s">
        <v>4090</v>
      </c>
      <c r="Y1773" t="s">
        <v>4091</v>
      </c>
      <c r="Z1773" t="s">
        <v>3293</v>
      </c>
      <c r="AA1773" t="s">
        <v>4082</v>
      </c>
      <c r="AB1773" t="s">
        <v>4083</v>
      </c>
      <c r="AC1773" t="s">
        <v>4036</v>
      </c>
      <c r="AD1773" t="s">
        <v>4018</v>
      </c>
      <c r="AE1773" t="s">
        <v>3317</v>
      </c>
      <c r="AF1773" t="s">
        <v>3282</v>
      </c>
      <c r="AG1773" t="s">
        <v>3258</v>
      </c>
      <c r="AH1773" t="s">
        <v>3294</v>
      </c>
      <c r="AI1773" t="s">
        <v>3295</v>
      </c>
      <c r="AJ1773" t="s">
        <v>3296</v>
      </c>
      <c r="AK1773" t="s">
        <v>3318</v>
      </c>
      <c r="AL1773" t="s">
        <v>3275</v>
      </c>
      <c r="AM1773" t="s">
        <v>3318</v>
      </c>
      <c r="AN1773" t="s">
        <v>3319</v>
      </c>
    </row>
    <row r="1774" spans="1:40" x14ac:dyDescent="0.25">
      <c r="A1774">
        <v>1040356879</v>
      </c>
      <c r="B1774">
        <v>17896</v>
      </c>
      <c r="C1774" t="s">
        <v>8315</v>
      </c>
      <c r="D1774" t="s">
        <v>5439</v>
      </c>
      <c r="E1774" s="8">
        <v>45495</v>
      </c>
      <c r="F1774" t="s">
        <v>3265</v>
      </c>
      <c r="G1774" t="s">
        <v>4024</v>
      </c>
      <c r="H1774" s="8">
        <v>46126</v>
      </c>
      <c r="I1774" s="8">
        <v>219512</v>
      </c>
      <c r="J1774" t="s">
        <v>3041</v>
      </c>
      <c r="K1774" s="8">
        <v>219512</v>
      </c>
      <c r="M1774">
        <v>220</v>
      </c>
      <c r="N1774">
        <v>100</v>
      </c>
      <c r="O1774" t="s">
        <v>4067</v>
      </c>
      <c r="P1774" t="s">
        <v>4177</v>
      </c>
      <c r="Q1774" t="s">
        <v>4007</v>
      </c>
      <c r="R1774" t="s">
        <v>8316</v>
      </c>
      <c r="S1774" t="s">
        <v>4165</v>
      </c>
      <c r="T1774" t="s">
        <v>3097</v>
      </c>
      <c r="U1774" t="s">
        <v>4049</v>
      </c>
      <c r="V1774" t="s">
        <v>4011</v>
      </c>
      <c r="W1774" t="s">
        <v>4043</v>
      </c>
      <c r="X1774" t="s">
        <v>3270</v>
      </c>
      <c r="Y1774" t="s">
        <v>4238</v>
      </c>
      <c r="Z1774" t="s">
        <v>3283</v>
      </c>
      <c r="AA1774" t="s">
        <v>4357</v>
      </c>
      <c r="AB1774" t="s">
        <v>4303</v>
      </c>
      <c r="AC1774" t="s">
        <v>4017</v>
      </c>
      <c r="AD1774" t="s">
        <v>4018</v>
      </c>
      <c r="AE1774" t="s">
        <v>3060</v>
      </c>
      <c r="AF1774" t="s">
        <v>3271</v>
      </c>
      <c r="AG1774" t="s">
        <v>3265</v>
      </c>
      <c r="AH1774" t="s">
        <v>1220</v>
      </c>
      <c r="AI1774" t="s">
        <v>3074</v>
      </c>
      <c r="AJ1774" t="s">
        <v>3284</v>
      </c>
      <c r="AK1774" t="s">
        <v>3274</v>
      </c>
      <c r="AL1774" t="s">
        <v>3275</v>
      </c>
      <c r="AM1774" t="s">
        <v>3028</v>
      </c>
      <c r="AN1774" t="s">
        <v>3063</v>
      </c>
    </row>
    <row r="1775" spans="1:40" x14ac:dyDescent="0.25">
      <c r="A1775">
        <v>94512176</v>
      </c>
      <c r="B1775">
        <v>17926</v>
      </c>
      <c r="C1775" t="s">
        <v>8319</v>
      </c>
      <c r="D1775" t="s">
        <v>3298</v>
      </c>
      <c r="E1775" s="8">
        <v>35156</v>
      </c>
      <c r="F1775" t="s">
        <v>3298</v>
      </c>
      <c r="G1775" t="s">
        <v>4024</v>
      </c>
      <c r="H1775" s="8">
        <v>46126</v>
      </c>
      <c r="I1775" s="8">
        <v>46308</v>
      </c>
      <c r="J1775" t="s">
        <v>3041</v>
      </c>
      <c r="K1775" s="8">
        <v>219512</v>
      </c>
      <c r="M1775">
        <v>220</v>
      </c>
      <c r="N1775">
        <v>100</v>
      </c>
      <c r="O1775" t="s">
        <v>4067</v>
      </c>
      <c r="P1775" t="s">
        <v>4142</v>
      </c>
      <c r="Q1775" t="s">
        <v>4076</v>
      </c>
      <c r="R1775" t="s">
        <v>8320</v>
      </c>
      <c r="S1775" t="s">
        <v>4140</v>
      </c>
      <c r="T1775" t="s">
        <v>3063</v>
      </c>
      <c r="U1775" t="s">
        <v>4114</v>
      </c>
      <c r="V1775" t="s">
        <v>4042</v>
      </c>
      <c r="W1775" t="s">
        <v>4190</v>
      </c>
      <c r="X1775" t="s">
        <v>3303</v>
      </c>
      <c r="Y1775" t="s">
        <v>4115</v>
      </c>
      <c r="Z1775" t="s">
        <v>3305</v>
      </c>
      <c r="AA1775" t="s">
        <v>4096</v>
      </c>
      <c r="AB1775" t="s">
        <v>4118</v>
      </c>
      <c r="AC1775" t="s">
        <v>4036</v>
      </c>
      <c r="AD1775" t="s">
        <v>4018</v>
      </c>
      <c r="AE1775" t="s">
        <v>3060</v>
      </c>
      <c r="AF1775" t="s">
        <v>3304</v>
      </c>
      <c r="AG1775" t="s">
        <v>3298</v>
      </c>
      <c r="AH1775" t="s">
        <v>815</v>
      </c>
      <c r="AI1775" t="s">
        <v>3074</v>
      </c>
      <c r="AJ1775" t="s">
        <v>3306</v>
      </c>
      <c r="AK1775" t="s">
        <v>3274</v>
      </c>
      <c r="AL1775" t="s">
        <v>3275</v>
      </c>
      <c r="AM1775" t="s">
        <v>3028</v>
      </c>
      <c r="AN1775" t="s">
        <v>3063</v>
      </c>
    </row>
    <row r="1776" spans="1:40" x14ac:dyDescent="0.25">
      <c r="A1776">
        <v>1111790561</v>
      </c>
      <c r="B1776">
        <v>17898</v>
      </c>
      <c r="C1776" t="s">
        <v>8336</v>
      </c>
      <c r="D1776" t="s">
        <v>4944</v>
      </c>
      <c r="E1776" s="8">
        <v>40576</v>
      </c>
      <c r="F1776" t="s">
        <v>3298</v>
      </c>
      <c r="G1776" t="s">
        <v>4024</v>
      </c>
      <c r="H1776" s="8">
        <v>46127</v>
      </c>
      <c r="I1776" s="8">
        <v>219512</v>
      </c>
      <c r="J1776" t="s">
        <v>3041</v>
      </c>
      <c r="K1776" s="8">
        <v>219512</v>
      </c>
      <c r="M1776">
        <v>220</v>
      </c>
      <c r="N1776">
        <v>100</v>
      </c>
      <c r="O1776" t="s">
        <v>4067</v>
      </c>
      <c r="P1776" t="s">
        <v>4086</v>
      </c>
      <c r="Q1776" t="s">
        <v>4027</v>
      </c>
      <c r="R1776" t="s">
        <v>8337</v>
      </c>
      <c r="S1776" t="s">
        <v>4029</v>
      </c>
      <c r="T1776" t="s">
        <v>3059</v>
      </c>
      <c r="U1776" t="s">
        <v>4114</v>
      </c>
      <c r="V1776" t="s">
        <v>4031</v>
      </c>
      <c r="W1776" t="s">
        <v>4043</v>
      </c>
      <c r="X1776" t="s">
        <v>5013</v>
      </c>
      <c r="Y1776" t="s">
        <v>5014</v>
      </c>
      <c r="Z1776" t="s">
        <v>3283</v>
      </c>
      <c r="AA1776" t="s">
        <v>4357</v>
      </c>
      <c r="AB1776" t="s">
        <v>4303</v>
      </c>
      <c r="AC1776" t="s">
        <v>4036</v>
      </c>
      <c r="AD1776" t="s">
        <v>4018</v>
      </c>
      <c r="AE1776" t="s">
        <v>3060</v>
      </c>
      <c r="AF1776" t="s">
        <v>4934</v>
      </c>
      <c r="AG1776" t="s">
        <v>3298</v>
      </c>
      <c r="AH1776" t="s">
        <v>1220</v>
      </c>
      <c r="AI1776" t="s">
        <v>3074</v>
      </c>
      <c r="AJ1776" t="s">
        <v>3284</v>
      </c>
      <c r="AK1776" t="s">
        <v>3274</v>
      </c>
      <c r="AL1776" t="s">
        <v>3275</v>
      </c>
      <c r="AM1776" t="s">
        <v>3028</v>
      </c>
      <c r="AN1776" t="s">
        <v>3063</v>
      </c>
    </row>
    <row r="1777" spans="1:40" x14ac:dyDescent="0.25">
      <c r="A1777">
        <v>1002630101</v>
      </c>
      <c r="B1777">
        <v>17899</v>
      </c>
      <c r="C1777" t="s">
        <v>8333</v>
      </c>
      <c r="D1777" t="s">
        <v>8334</v>
      </c>
      <c r="E1777" s="8">
        <v>43488</v>
      </c>
      <c r="F1777" t="s">
        <v>4004</v>
      </c>
      <c r="G1777" t="s">
        <v>4024</v>
      </c>
      <c r="H1777" s="8">
        <v>46127</v>
      </c>
      <c r="I1777" s="8">
        <v>46309</v>
      </c>
      <c r="J1777" t="s">
        <v>3041</v>
      </c>
      <c r="K1777" s="8">
        <v>219512</v>
      </c>
      <c r="M1777">
        <v>220</v>
      </c>
      <c r="N1777">
        <v>100</v>
      </c>
      <c r="O1777" t="s">
        <v>4067</v>
      </c>
      <c r="P1777" t="s">
        <v>4086</v>
      </c>
      <c r="Q1777" t="s">
        <v>4027</v>
      </c>
      <c r="R1777" t="s">
        <v>8335</v>
      </c>
      <c r="S1777" t="s">
        <v>5907</v>
      </c>
      <c r="T1777" t="s">
        <v>5908</v>
      </c>
      <c r="U1777" t="s">
        <v>4063</v>
      </c>
      <c r="V1777" t="s">
        <v>4011</v>
      </c>
      <c r="W1777" t="s">
        <v>5909</v>
      </c>
      <c r="X1777" t="s">
        <v>4032</v>
      </c>
      <c r="Y1777" t="s">
        <v>4033</v>
      </c>
      <c r="Z1777" t="s">
        <v>3958</v>
      </c>
      <c r="AA1777" t="s">
        <v>4034</v>
      </c>
      <c r="AB1777" t="s">
        <v>4044</v>
      </c>
      <c r="AC1777" t="s">
        <v>5910</v>
      </c>
      <c r="AD1777" t="s">
        <v>4018</v>
      </c>
      <c r="AE1777" t="s">
        <v>3060</v>
      </c>
      <c r="AF1777" t="s">
        <v>3282</v>
      </c>
      <c r="AG1777" t="s">
        <v>3258</v>
      </c>
      <c r="AH1777" t="s">
        <v>2500</v>
      </c>
      <c r="AI1777" t="s">
        <v>3074</v>
      </c>
      <c r="AJ1777" t="s">
        <v>3959</v>
      </c>
      <c r="AK1777" t="s">
        <v>3274</v>
      </c>
      <c r="AL1777" t="s">
        <v>3275</v>
      </c>
      <c r="AM1777" t="s">
        <v>3028</v>
      </c>
      <c r="AN1777" t="s">
        <v>5912</v>
      </c>
    </row>
    <row r="1778" spans="1:40" x14ac:dyDescent="0.25">
      <c r="A1778">
        <v>1002967400</v>
      </c>
      <c r="B1778">
        <v>17927</v>
      </c>
      <c r="C1778" t="s">
        <v>8331</v>
      </c>
      <c r="D1778" t="s">
        <v>3298</v>
      </c>
      <c r="E1778" s="8">
        <v>44271</v>
      </c>
      <c r="F1778" t="s">
        <v>3298</v>
      </c>
      <c r="G1778" t="s">
        <v>4024</v>
      </c>
      <c r="H1778" s="8">
        <v>46127</v>
      </c>
      <c r="I1778" s="8">
        <v>46309</v>
      </c>
      <c r="J1778" t="s">
        <v>3041</v>
      </c>
      <c r="K1778" s="8">
        <v>219512</v>
      </c>
      <c r="M1778">
        <v>220</v>
      </c>
      <c r="N1778">
        <v>100</v>
      </c>
      <c r="O1778" t="s">
        <v>4067</v>
      </c>
      <c r="P1778" t="s">
        <v>4055</v>
      </c>
      <c r="Q1778" t="s">
        <v>4007</v>
      </c>
      <c r="R1778" t="s">
        <v>8332</v>
      </c>
      <c r="S1778" t="s">
        <v>4140</v>
      </c>
      <c r="T1778" t="s">
        <v>3063</v>
      </c>
      <c r="U1778" t="s">
        <v>4114</v>
      </c>
      <c r="V1778" t="s">
        <v>4042</v>
      </c>
      <c r="W1778" t="s">
        <v>4190</v>
      </c>
      <c r="X1778" t="s">
        <v>3303</v>
      </c>
      <c r="Y1778" t="s">
        <v>4115</v>
      </c>
      <c r="Z1778" t="s">
        <v>3305</v>
      </c>
      <c r="AA1778" t="s">
        <v>4096</v>
      </c>
      <c r="AB1778" t="s">
        <v>4118</v>
      </c>
      <c r="AC1778" t="s">
        <v>4036</v>
      </c>
      <c r="AD1778" t="s">
        <v>4018</v>
      </c>
      <c r="AE1778" t="s">
        <v>3060</v>
      </c>
      <c r="AF1778" t="s">
        <v>3304</v>
      </c>
      <c r="AG1778" t="s">
        <v>3298</v>
      </c>
      <c r="AH1778" t="s">
        <v>815</v>
      </c>
      <c r="AI1778" t="s">
        <v>3074</v>
      </c>
      <c r="AJ1778" t="s">
        <v>3306</v>
      </c>
      <c r="AK1778" t="s">
        <v>3274</v>
      </c>
      <c r="AL1778" t="s">
        <v>3275</v>
      </c>
      <c r="AM1778" t="s">
        <v>3028</v>
      </c>
      <c r="AN1778" t="s">
        <v>3063</v>
      </c>
    </row>
    <row r="1779" spans="1:40" x14ac:dyDescent="0.25">
      <c r="A1779">
        <v>94556508</v>
      </c>
      <c r="B1779">
        <v>17928</v>
      </c>
      <c r="C1779" t="s">
        <v>8323</v>
      </c>
      <c r="D1779" t="s">
        <v>3298</v>
      </c>
      <c r="E1779" s="8">
        <v>37995</v>
      </c>
      <c r="F1779" t="s">
        <v>3298</v>
      </c>
      <c r="G1779" t="s">
        <v>4024</v>
      </c>
      <c r="H1779" s="8">
        <v>46127</v>
      </c>
      <c r="I1779" s="8">
        <v>46309</v>
      </c>
      <c r="J1779" t="s">
        <v>3041</v>
      </c>
      <c r="K1779" s="8">
        <v>219512</v>
      </c>
      <c r="M1779">
        <v>220</v>
      </c>
      <c r="N1779">
        <v>100</v>
      </c>
      <c r="O1779" t="s">
        <v>4067</v>
      </c>
      <c r="P1779" t="s">
        <v>4055</v>
      </c>
      <c r="Q1779" t="s">
        <v>4046</v>
      </c>
      <c r="R1779" t="s">
        <v>8324</v>
      </c>
      <c r="S1779" t="s">
        <v>4140</v>
      </c>
      <c r="T1779" t="s">
        <v>3063</v>
      </c>
      <c r="U1779" t="s">
        <v>4114</v>
      </c>
      <c r="V1779" t="s">
        <v>4042</v>
      </c>
      <c r="W1779" t="s">
        <v>4190</v>
      </c>
      <c r="X1779" t="s">
        <v>3303</v>
      </c>
      <c r="Y1779" t="s">
        <v>4115</v>
      </c>
      <c r="Z1779" t="s">
        <v>3305</v>
      </c>
      <c r="AA1779" t="s">
        <v>4096</v>
      </c>
      <c r="AB1779" t="s">
        <v>4118</v>
      </c>
      <c r="AC1779" t="s">
        <v>4036</v>
      </c>
      <c r="AD1779" t="s">
        <v>4018</v>
      </c>
      <c r="AE1779" t="s">
        <v>3060</v>
      </c>
      <c r="AF1779" t="s">
        <v>3304</v>
      </c>
      <c r="AG1779" t="s">
        <v>3298</v>
      </c>
      <c r="AH1779" t="s">
        <v>815</v>
      </c>
      <c r="AI1779" t="s">
        <v>3074</v>
      </c>
      <c r="AJ1779" t="s">
        <v>3306</v>
      </c>
      <c r="AK1779" t="s">
        <v>3274</v>
      </c>
      <c r="AL1779" t="s">
        <v>3275</v>
      </c>
      <c r="AM1779" t="s">
        <v>3028</v>
      </c>
      <c r="AN1779" t="s">
        <v>3063</v>
      </c>
    </row>
    <row r="1780" spans="1:40" x14ac:dyDescent="0.25">
      <c r="A1780">
        <v>1006100014</v>
      </c>
      <c r="B1780">
        <v>17930</v>
      </c>
      <c r="C1780" t="s">
        <v>8340</v>
      </c>
      <c r="D1780" t="s">
        <v>3298</v>
      </c>
      <c r="E1780" s="8">
        <v>44341</v>
      </c>
      <c r="F1780" t="s">
        <v>3298</v>
      </c>
      <c r="G1780" t="s">
        <v>4024</v>
      </c>
      <c r="H1780" s="8">
        <v>46127</v>
      </c>
      <c r="I1780" s="8">
        <v>46309</v>
      </c>
      <c r="J1780" t="s">
        <v>3041</v>
      </c>
      <c r="K1780" s="8">
        <v>219512</v>
      </c>
      <c r="M1780">
        <v>220</v>
      </c>
      <c r="N1780">
        <v>100</v>
      </c>
      <c r="O1780" t="s">
        <v>4067</v>
      </c>
      <c r="P1780" t="s">
        <v>4055</v>
      </c>
      <c r="Q1780" t="s">
        <v>4027</v>
      </c>
      <c r="R1780" t="s">
        <v>8341</v>
      </c>
      <c r="S1780" t="s">
        <v>4140</v>
      </c>
      <c r="T1780" t="s">
        <v>3063</v>
      </c>
      <c r="U1780" t="s">
        <v>4114</v>
      </c>
      <c r="V1780" t="s">
        <v>4042</v>
      </c>
      <c r="W1780" t="s">
        <v>4190</v>
      </c>
      <c r="X1780" t="s">
        <v>3303</v>
      </c>
      <c r="Y1780" t="s">
        <v>4115</v>
      </c>
      <c r="Z1780" t="s">
        <v>3305</v>
      </c>
      <c r="AA1780" t="s">
        <v>4096</v>
      </c>
      <c r="AB1780" t="s">
        <v>4118</v>
      </c>
      <c r="AC1780" t="s">
        <v>4036</v>
      </c>
      <c r="AD1780" t="s">
        <v>4018</v>
      </c>
      <c r="AE1780" t="s">
        <v>3060</v>
      </c>
      <c r="AF1780" t="s">
        <v>3304</v>
      </c>
      <c r="AG1780" t="s">
        <v>3298</v>
      </c>
      <c r="AH1780" t="s">
        <v>815</v>
      </c>
      <c r="AI1780" t="s">
        <v>3074</v>
      </c>
      <c r="AJ1780" t="s">
        <v>3306</v>
      </c>
      <c r="AK1780" t="s">
        <v>3274</v>
      </c>
      <c r="AL1780" t="s">
        <v>3275</v>
      </c>
      <c r="AM1780" t="s">
        <v>3028</v>
      </c>
      <c r="AN1780" t="s">
        <v>3063</v>
      </c>
    </row>
    <row r="1781" spans="1:40" x14ac:dyDescent="0.25">
      <c r="A1781">
        <v>1108333998</v>
      </c>
      <c r="B1781">
        <v>17931</v>
      </c>
      <c r="C1781" t="s">
        <v>8325</v>
      </c>
      <c r="D1781" t="s">
        <v>3298</v>
      </c>
      <c r="E1781" s="8">
        <v>45315</v>
      </c>
      <c r="F1781" t="s">
        <v>3298</v>
      </c>
      <c r="G1781" t="s">
        <v>4024</v>
      </c>
      <c r="H1781" s="8">
        <v>46127</v>
      </c>
      <c r="I1781" s="8">
        <v>46309</v>
      </c>
      <c r="J1781" t="s">
        <v>3041</v>
      </c>
      <c r="K1781" s="8">
        <v>219512</v>
      </c>
      <c r="M1781">
        <v>220</v>
      </c>
      <c r="N1781">
        <v>100</v>
      </c>
      <c r="O1781" t="s">
        <v>4067</v>
      </c>
      <c r="P1781" t="s">
        <v>4006</v>
      </c>
      <c r="Q1781" t="s">
        <v>4007</v>
      </c>
      <c r="R1781" t="s">
        <v>8326</v>
      </c>
      <c r="S1781" t="s">
        <v>4140</v>
      </c>
      <c r="T1781" t="s">
        <v>4341</v>
      </c>
      <c r="U1781" t="s">
        <v>4114</v>
      </c>
      <c r="V1781" t="s">
        <v>4011</v>
      </c>
      <c r="W1781" t="s">
        <v>4190</v>
      </c>
      <c r="X1781" t="s">
        <v>3316</v>
      </c>
      <c r="Y1781" t="s">
        <v>4711</v>
      </c>
      <c r="Z1781" t="s">
        <v>3293</v>
      </c>
      <c r="AA1781" t="s">
        <v>4082</v>
      </c>
      <c r="AB1781" t="s">
        <v>4083</v>
      </c>
      <c r="AC1781" t="s">
        <v>4036</v>
      </c>
      <c r="AD1781" t="s">
        <v>4018</v>
      </c>
      <c r="AE1781" t="s">
        <v>3317</v>
      </c>
      <c r="AF1781" t="s">
        <v>3304</v>
      </c>
      <c r="AG1781" t="s">
        <v>3298</v>
      </c>
      <c r="AH1781" t="s">
        <v>3294</v>
      </c>
      <c r="AI1781" t="s">
        <v>3295</v>
      </c>
      <c r="AJ1781" t="s">
        <v>3296</v>
      </c>
      <c r="AK1781" t="s">
        <v>3318</v>
      </c>
      <c r="AL1781" t="s">
        <v>3275</v>
      </c>
      <c r="AM1781" t="s">
        <v>3318</v>
      </c>
      <c r="AN1781" t="s">
        <v>3319</v>
      </c>
    </row>
    <row r="1782" spans="1:40" x14ac:dyDescent="0.25">
      <c r="A1782">
        <v>1006007188</v>
      </c>
      <c r="B1782">
        <v>17945</v>
      </c>
      <c r="C1782" t="s">
        <v>8321</v>
      </c>
      <c r="D1782" t="s">
        <v>6888</v>
      </c>
      <c r="E1782" s="8">
        <v>44089</v>
      </c>
      <c r="F1782" t="s">
        <v>3309</v>
      </c>
      <c r="G1782" t="s">
        <v>4024</v>
      </c>
      <c r="H1782" s="8">
        <v>46127</v>
      </c>
      <c r="I1782" s="8">
        <v>46309</v>
      </c>
      <c r="J1782" t="s">
        <v>3041</v>
      </c>
      <c r="K1782" s="8">
        <v>219512</v>
      </c>
      <c r="M1782">
        <v>220</v>
      </c>
      <c r="N1782">
        <v>100</v>
      </c>
      <c r="O1782" t="s">
        <v>4067</v>
      </c>
      <c r="P1782" t="s">
        <v>4086</v>
      </c>
      <c r="Q1782" t="s">
        <v>4007</v>
      </c>
      <c r="R1782" t="s">
        <v>8322</v>
      </c>
      <c r="S1782" t="s">
        <v>4140</v>
      </c>
      <c r="T1782" t="s">
        <v>3063</v>
      </c>
      <c r="U1782" t="s">
        <v>4438</v>
      </c>
      <c r="V1782" t="s">
        <v>4042</v>
      </c>
      <c r="W1782" t="s">
        <v>4190</v>
      </c>
      <c r="X1782" t="s">
        <v>3574</v>
      </c>
      <c r="Y1782" t="s">
        <v>4258</v>
      </c>
      <c r="Z1782" t="s">
        <v>3305</v>
      </c>
      <c r="AA1782" t="s">
        <v>4096</v>
      </c>
      <c r="AB1782" t="s">
        <v>4097</v>
      </c>
      <c r="AC1782" t="s">
        <v>4036</v>
      </c>
      <c r="AD1782" t="s">
        <v>4018</v>
      </c>
      <c r="AE1782" t="s">
        <v>3060</v>
      </c>
      <c r="AF1782" t="s">
        <v>3575</v>
      </c>
      <c r="AG1782" t="s">
        <v>3309</v>
      </c>
      <c r="AH1782" t="s">
        <v>815</v>
      </c>
      <c r="AI1782" t="s">
        <v>3074</v>
      </c>
      <c r="AJ1782" t="s">
        <v>3306</v>
      </c>
      <c r="AK1782" t="s">
        <v>3274</v>
      </c>
      <c r="AL1782" t="s">
        <v>3275</v>
      </c>
      <c r="AM1782" t="s">
        <v>3028</v>
      </c>
      <c r="AN1782" t="s">
        <v>3063</v>
      </c>
    </row>
    <row r="1783" spans="1:40" x14ac:dyDescent="0.25">
      <c r="A1783">
        <v>1000746525</v>
      </c>
      <c r="B1783">
        <v>17946</v>
      </c>
      <c r="C1783" t="s">
        <v>8338</v>
      </c>
      <c r="D1783" t="s">
        <v>4623</v>
      </c>
      <c r="E1783" s="8">
        <v>42214</v>
      </c>
      <c r="F1783" t="s">
        <v>3440</v>
      </c>
      <c r="G1783" t="s">
        <v>4024</v>
      </c>
      <c r="H1783" s="8">
        <v>46127</v>
      </c>
      <c r="I1783" s="8">
        <v>46309</v>
      </c>
      <c r="J1783" t="s">
        <v>3041</v>
      </c>
      <c r="K1783" s="8">
        <v>219512</v>
      </c>
      <c r="M1783">
        <v>220</v>
      </c>
      <c r="N1783">
        <v>100</v>
      </c>
      <c r="O1783" t="s">
        <v>4067</v>
      </c>
      <c r="P1783" t="s">
        <v>4006</v>
      </c>
      <c r="Q1783" t="s">
        <v>4027</v>
      </c>
      <c r="R1783" t="s">
        <v>8339</v>
      </c>
      <c r="S1783" t="s">
        <v>4140</v>
      </c>
      <c r="T1783" t="s">
        <v>3063</v>
      </c>
      <c r="U1783" t="s">
        <v>4114</v>
      </c>
      <c r="V1783" t="s">
        <v>4042</v>
      </c>
      <c r="W1783" t="s">
        <v>4190</v>
      </c>
      <c r="X1783" t="s">
        <v>4529</v>
      </c>
      <c r="Y1783" t="s">
        <v>4530</v>
      </c>
      <c r="Z1783" t="s">
        <v>3305</v>
      </c>
      <c r="AA1783" t="s">
        <v>4096</v>
      </c>
      <c r="AB1783" t="s">
        <v>4118</v>
      </c>
      <c r="AC1783" t="s">
        <v>4036</v>
      </c>
      <c r="AD1783" t="s">
        <v>4018</v>
      </c>
      <c r="AE1783" t="s">
        <v>3060</v>
      </c>
      <c r="AF1783" t="s">
        <v>3304</v>
      </c>
      <c r="AG1783" t="s">
        <v>3440</v>
      </c>
      <c r="AH1783" t="s">
        <v>815</v>
      </c>
      <c r="AI1783" t="s">
        <v>3074</v>
      </c>
      <c r="AJ1783" t="s">
        <v>3306</v>
      </c>
      <c r="AK1783" t="s">
        <v>3274</v>
      </c>
      <c r="AL1783" t="s">
        <v>3275</v>
      </c>
      <c r="AM1783" t="s">
        <v>3028</v>
      </c>
      <c r="AN1783" t="s">
        <v>3063</v>
      </c>
    </row>
    <row r="1784" spans="1:40" x14ac:dyDescent="0.25">
      <c r="A1784">
        <v>1069582635</v>
      </c>
      <c r="B1784">
        <v>17994</v>
      </c>
      <c r="C1784" t="s">
        <v>8327</v>
      </c>
      <c r="D1784" t="s">
        <v>8328</v>
      </c>
      <c r="E1784" s="8">
        <v>38636</v>
      </c>
      <c r="F1784" t="s">
        <v>4004</v>
      </c>
      <c r="G1784" t="s">
        <v>4024</v>
      </c>
      <c r="H1784" s="8">
        <v>46127</v>
      </c>
      <c r="I1784" s="8">
        <v>46309</v>
      </c>
      <c r="J1784" t="s">
        <v>3041</v>
      </c>
      <c r="K1784" s="8">
        <v>219512</v>
      </c>
      <c r="M1784">
        <v>220</v>
      </c>
      <c r="N1784">
        <v>100</v>
      </c>
      <c r="O1784" t="s">
        <v>4067</v>
      </c>
      <c r="P1784" t="s">
        <v>4026</v>
      </c>
      <c r="Q1784" t="s">
        <v>4027</v>
      </c>
      <c r="R1784" t="s">
        <v>8329</v>
      </c>
      <c r="S1784" t="s">
        <v>8330</v>
      </c>
      <c r="T1784" t="s">
        <v>3043</v>
      </c>
      <c r="U1784" t="s">
        <v>4063</v>
      </c>
      <c r="V1784" t="s">
        <v>4011</v>
      </c>
      <c r="W1784" t="s">
        <v>4190</v>
      </c>
      <c r="X1784" t="s">
        <v>4154</v>
      </c>
      <c r="Y1784" t="s">
        <v>4155</v>
      </c>
      <c r="Z1784" t="s">
        <v>3293</v>
      </c>
      <c r="AA1784" t="s">
        <v>4082</v>
      </c>
      <c r="AB1784" t="s">
        <v>4083</v>
      </c>
      <c r="AC1784" t="s">
        <v>4017</v>
      </c>
      <c r="AD1784" t="s">
        <v>4018</v>
      </c>
      <c r="AE1784" t="s">
        <v>4156</v>
      </c>
      <c r="AF1784" t="s">
        <v>3093</v>
      </c>
      <c r="AG1784" t="s">
        <v>3292</v>
      </c>
      <c r="AH1784" t="s">
        <v>3294</v>
      </c>
      <c r="AI1784" t="s">
        <v>3295</v>
      </c>
      <c r="AJ1784" t="s">
        <v>3296</v>
      </c>
      <c r="AK1784" t="s">
        <v>3285</v>
      </c>
      <c r="AL1784" t="s">
        <v>3275</v>
      </c>
      <c r="AM1784" t="s">
        <v>3091</v>
      </c>
      <c r="AN1784" t="s">
        <v>3055</v>
      </c>
    </row>
    <row r="1785" spans="1:40" x14ac:dyDescent="0.25">
      <c r="A1785">
        <v>1109667101</v>
      </c>
      <c r="B1785">
        <v>17951</v>
      </c>
      <c r="C1785" t="s">
        <v>8344</v>
      </c>
      <c r="D1785" t="s">
        <v>3298</v>
      </c>
      <c r="E1785" s="8">
        <v>45770</v>
      </c>
      <c r="F1785" t="s">
        <v>3298</v>
      </c>
      <c r="G1785" t="s">
        <v>4024</v>
      </c>
      <c r="H1785" s="8">
        <v>46128</v>
      </c>
      <c r="I1785" s="8">
        <v>46310</v>
      </c>
      <c r="J1785" t="s">
        <v>3041</v>
      </c>
      <c r="K1785" s="8">
        <v>219512</v>
      </c>
      <c r="M1785">
        <v>220</v>
      </c>
      <c r="N1785">
        <v>100</v>
      </c>
      <c r="O1785" t="s">
        <v>4067</v>
      </c>
      <c r="P1785" t="s">
        <v>4496</v>
      </c>
      <c r="Q1785" t="s">
        <v>4027</v>
      </c>
      <c r="R1785" t="s">
        <v>8345</v>
      </c>
      <c r="S1785" t="s">
        <v>4140</v>
      </c>
      <c r="T1785" t="s">
        <v>3063</v>
      </c>
      <c r="U1785" t="s">
        <v>4114</v>
      </c>
      <c r="V1785" t="s">
        <v>4042</v>
      </c>
      <c r="W1785" t="s">
        <v>4190</v>
      </c>
      <c r="X1785" t="s">
        <v>3303</v>
      </c>
      <c r="Y1785" t="s">
        <v>4115</v>
      </c>
      <c r="Z1785" t="s">
        <v>3305</v>
      </c>
      <c r="AA1785" t="s">
        <v>4096</v>
      </c>
      <c r="AB1785" t="s">
        <v>4118</v>
      </c>
      <c r="AC1785" t="s">
        <v>4036</v>
      </c>
      <c r="AD1785" t="s">
        <v>4018</v>
      </c>
      <c r="AE1785" t="s">
        <v>3060</v>
      </c>
      <c r="AF1785" t="s">
        <v>3304</v>
      </c>
      <c r="AG1785" t="s">
        <v>3298</v>
      </c>
      <c r="AH1785" t="s">
        <v>815</v>
      </c>
      <c r="AI1785" t="s">
        <v>3074</v>
      </c>
      <c r="AJ1785" t="s">
        <v>3306</v>
      </c>
      <c r="AK1785" t="s">
        <v>3274</v>
      </c>
      <c r="AL1785" t="s">
        <v>3275</v>
      </c>
      <c r="AM1785" t="s">
        <v>3028</v>
      </c>
      <c r="AN1785" t="s">
        <v>3063</v>
      </c>
    </row>
    <row r="1786" spans="1:40" x14ac:dyDescent="0.25">
      <c r="A1786">
        <v>1143934748</v>
      </c>
      <c r="B1786">
        <v>17952</v>
      </c>
      <c r="C1786" t="s">
        <v>8342</v>
      </c>
      <c r="D1786" t="s">
        <v>3298</v>
      </c>
      <c r="E1786" s="8">
        <v>39720</v>
      </c>
      <c r="F1786" t="s">
        <v>3298</v>
      </c>
      <c r="G1786" t="s">
        <v>4024</v>
      </c>
      <c r="H1786" s="8">
        <v>46128</v>
      </c>
      <c r="I1786" s="8">
        <v>46310</v>
      </c>
      <c r="J1786" t="s">
        <v>3041</v>
      </c>
      <c r="K1786" s="8">
        <v>219512</v>
      </c>
      <c r="M1786">
        <v>220</v>
      </c>
      <c r="N1786">
        <v>100</v>
      </c>
      <c r="O1786" t="s">
        <v>4067</v>
      </c>
      <c r="P1786" t="s">
        <v>4055</v>
      </c>
      <c r="Q1786" t="s">
        <v>4046</v>
      </c>
      <c r="R1786" t="s">
        <v>8343</v>
      </c>
      <c r="S1786" t="s">
        <v>4140</v>
      </c>
      <c r="T1786" t="s">
        <v>3063</v>
      </c>
      <c r="U1786" t="s">
        <v>4114</v>
      </c>
      <c r="V1786" t="s">
        <v>4042</v>
      </c>
      <c r="W1786" t="s">
        <v>4190</v>
      </c>
      <c r="X1786" t="s">
        <v>3303</v>
      </c>
      <c r="Y1786" t="s">
        <v>4115</v>
      </c>
      <c r="Z1786" t="s">
        <v>3305</v>
      </c>
      <c r="AA1786" t="s">
        <v>4096</v>
      </c>
      <c r="AB1786" t="s">
        <v>4118</v>
      </c>
      <c r="AC1786" t="s">
        <v>4036</v>
      </c>
      <c r="AD1786" t="s">
        <v>4018</v>
      </c>
      <c r="AE1786" t="s">
        <v>3060</v>
      </c>
      <c r="AF1786" t="s">
        <v>3304</v>
      </c>
      <c r="AG1786" t="s">
        <v>3298</v>
      </c>
      <c r="AH1786" t="s">
        <v>815</v>
      </c>
      <c r="AI1786" t="s">
        <v>3074</v>
      </c>
      <c r="AJ1786" t="s">
        <v>3306</v>
      </c>
      <c r="AK1786" t="s">
        <v>3274</v>
      </c>
      <c r="AL1786" t="s">
        <v>3275</v>
      </c>
      <c r="AM1786" t="s">
        <v>3028</v>
      </c>
      <c r="AN1786" t="s">
        <v>3063</v>
      </c>
    </row>
    <row r="1787" spans="1:40" x14ac:dyDescent="0.25">
      <c r="A1787">
        <v>1070610542</v>
      </c>
      <c r="B1787">
        <v>17953</v>
      </c>
      <c r="C1787" t="s">
        <v>8348</v>
      </c>
      <c r="D1787" t="s">
        <v>4719</v>
      </c>
      <c r="E1787" s="8">
        <v>40786</v>
      </c>
      <c r="F1787" t="s">
        <v>3429</v>
      </c>
      <c r="G1787" t="s">
        <v>4024</v>
      </c>
      <c r="H1787" s="8">
        <v>46129</v>
      </c>
      <c r="I1787" s="8">
        <v>46311</v>
      </c>
      <c r="J1787" t="s">
        <v>3041</v>
      </c>
      <c r="K1787" s="8">
        <v>219512</v>
      </c>
      <c r="M1787">
        <v>220</v>
      </c>
      <c r="N1787">
        <v>100</v>
      </c>
      <c r="O1787" t="s">
        <v>4067</v>
      </c>
      <c r="P1787" t="s">
        <v>4055</v>
      </c>
      <c r="Q1787" t="s">
        <v>4027</v>
      </c>
      <c r="R1787" t="s">
        <v>8349</v>
      </c>
      <c r="S1787" t="s">
        <v>4140</v>
      </c>
      <c r="T1787" t="s">
        <v>3063</v>
      </c>
      <c r="U1787" t="s">
        <v>4438</v>
      </c>
      <c r="V1787" t="s">
        <v>4042</v>
      </c>
      <c r="W1787" t="s">
        <v>4190</v>
      </c>
      <c r="X1787" t="s">
        <v>4094</v>
      </c>
      <c r="Y1787" t="s">
        <v>4095</v>
      </c>
      <c r="Z1787" t="s">
        <v>3305</v>
      </c>
      <c r="AA1787" t="s">
        <v>4096</v>
      </c>
      <c r="AB1787" t="s">
        <v>4097</v>
      </c>
      <c r="AC1787" t="s">
        <v>4036</v>
      </c>
      <c r="AD1787" t="s">
        <v>4018</v>
      </c>
      <c r="AE1787" t="s">
        <v>3060</v>
      </c>
      <c r="AF1787" t="s">
        <v>3575</v>
      </c>
      <c r="AG1787" t="s">
        <v>3429</v>
      </c>
      <c r="AH1787" t="s">
        <v>815</v>
      </c>
      <c r="AI1787" t="s">
        <v>3074</v>
      </c>
      <c r="AJ1787" t="s">
        <v>3306</v>
      </c>
      <c r="AK1787" t="s">
        <v>3274</v>
      </c>
      <c r="AL1787" t="s">
        <v>3275</v>
      </c>
      <c r="AM1787" t="s">
        <v>3028</v>
      </c>
      <c r="AN1787" t="s">
        <v>3063</v>
      </c>
    </row>
    <row r="1788" spans="1:40" x14ac:dyDescent="0.25">
      <c r="A1788">
        <v>1113516199</v>
      </c>
      <c r="B1788">
        <v>17955</v>
      </c>
      <c r="C1788" t="s">
        <v>8346</v>
      </c>
      <c r="D1788" t="s">
        <v>4004</v>
      </c>
      <c r="E1788" s="8">
        <v>38706</v>
      </c>
      <c r="F1788" t="s">
        <v>3449</v>
      </c>
      <c r="G1788" t="s">
        <v>4024</v>
      </c>
      <c r="H1788" s="8">
        <v>46129</v>
      </c>
      <c r="I1788" s="8">
        <v>46311</v>
      </c>
      <c r="J1788" t="s">
        <v>3041</v>
      </c>
      <c r="K1788" s="8">
        <v>219512</v>
      </c>
      <c r="M1788">
        <v>220</v>
      </c>
      <c r="N1788">
        <v>100</v>
      </c>
      <c r="O1788" t="s">
        <v>4067</v>
      </c>
      <c r="P1788" t="s">
        <v>4055</v>
      </c>
      <c r="Q1788" t="s">
        <v>4027</v>
      </c>
      <c r="R1788" t="s">
        <v>8347</v>
      </c>
      <c r="S1788" t="s">
        <v>4029</v>
      </c>
      <c r="T1788" t="s">
        <v>3063</v>
      </c>
      <c r="U1788" t="s">
        <v>4114</v>
      </c>
      <c r="V1788" t="s">
        <v>4042</v>
      </c>
      <c r="W1788" t="s">
        <v>4190</v>
      </c>
      <c r="X1788" t="s">
        <v>4524</v>
      </c>
      <c r="Y1788" t="s">
        <v>4525</v>
      </c>
      <c r="Z1788" t="s">
        <v>2796</v>
      </c>
      <c r="AA1788" t="s">
        <v>4251</v>
      </c>
      <c r="AB1788" t="s">
        <v>4118</v>
      </c>
      <c r="AC1788" t="s">
        <v>4036</v>
      </c>
      <c r="AD1788" t="s">
        <v>4018</v>
      </c>
      <c r="AE1788" t="s">
        <v>3060</v>
      </c>
      <c r="AF1788" t="s">
        <v>3304</v>
      </c>
      <c r="AG1788" t="s">
        <v>3449</v>
      </c>
      <c r="AH1788" t="s">
        <v>815</v>
      </c>
      <c r="AI1788" t="s">
        <v>3074</v>
      </c>
      <c r="AJ1788" t="s">
        <v>3073</v>
      </c>
      <c r="AK1788" t="s">
        <v>3274</v>
      </c>
      <c r="AL1788" t="s">
        <v>3275</v>
      </c>
      <c r="AM1788" t="s">
        <v>3028</v>
      </c>
      <c r="AN1788" t="s">
        <v>3063</v>
      </c>
    </row>
    <row r="1789" spans="1:40" x14ac:dyDescent="0.25">
      <c r="A1789">
        <v>1015458288</v>
      </c>
      <c r="B1789">
        <v>17948</v>
      </c>
      <c r="C1789" t="s">
        <v>8354</v>
      </c>
      <c r="D1789" t="s">
        <v>3526</v>
      </c>
      <c r="E1789" s="8">
        <v>41605</v>
      </c>
      <c r="F1789" t="s">
        <v>4004</v>
      </c>
      <c r="G1789" t="s">
        <v>4024</v>
      </c>
      <c r="H1789" s="8">
        <v>46132</v>
      </c>
      <c r="I1789" s="8">
        <v>46314</v>
      </c>
      <c r="J1789" t="s">
        <v>3041</v>
      </c>
      <c r="K1789" s="8">
        <v>219512</v>
      </c>
      <c r="M1789">
        <v>220</v>
      </c>
      <c r="N1789">
        <v>100</v>
      </c>
      <c r="O1789" t="s">
        <v>4067</v>
      </c>
      <c r="P1789" t="s">
        <v>4026</v>
      </c>
      <c r="Q1789" t="s">
        <v>4027</v>
      </c>
      <c r="R1789" t="s">
        <v>8355</v>
      </c>
      <c r="S1789" t="s">
        <v>4345</v>
      </c>
      <c r="T1789" t="s">
        <v>3085</v>
      </c>
      <c r="U1789" t="s">
        <v>4063</v>
      </c>
      <c r="V1789" t="s">
        <v>4011</v>
      </c>
      <c r="W1789" t="s">
        <v>4190</v>
      </c>
      <c r="X1789" t="s">
        <v>5233</v>
      </c>
      <c r="Y1789" t="s">
        <v>5234</v>
      </c>
      <c r="Z1789" t="s">
        <v>4071</v>
      </c>
      <c r="AA1789" t="s">
        <v>4072</v>
      </c>
      <c r="AB1789" t="s">
        <v>4073</v>
      </c>
      <c r="AC1789" t="s">
        <v>4017</v>
      </c>
      <c r="AD1789" t="s">
        <v>4018</v>
      </c>
      <c r="AE1789" t="s">
        <v>3098</v>
      </c>
      <c r="AF1789" t="s">
        <v>3282</v>
      </c>
      <c r="AG1789" t="s">
        <v>3258</v>
      </c>
      <c r="AH1789" t="s">
        <v>895</v>
      </c>
      <c r="AI1789" t="s">
        <v>3074</v>
      </c>
      <c r="AJ1789" t="s">
        <v>4074</v>
      </c>
      <c r="AK1789" t="s">
        <v>3285</v>
      </c>
      <c r="AL1789" t="s">
        <v>3275</v>
      </c>
      <c r="AM1789" t="s">
        <v>3046</v>
      </c>
      <c r="AN1789" t="s">
        <v>3307</v>
      </c>
    </row>
    <row r="1790" spans="1:40" x14ac:dyDescent="0.25">
      <c r="A1790">
        <v>1004717736</v>
      </c>
      <c r="B1790">
        <v>17956</v>
      </c>
      <c r="C1790" t="s">
        <v>8356</v>
      </c>
      <c r="D1790" t="s">
        <v>3526</v>
      </c>
      <c r="E1790" s="8">
        <v>43878</v>
      </c>
      <c r="F1790" t="s">
        <v>3526</v>
      </c>
      <c r="G1790" t="s">
        <v>4024</v>
      </c>
      <c r="H1790" s="8">
        <v>46132</v>
      </c>
      <c r="I1790" s="8">
        <v>219512</v>
      </c>
      <c r="J1790" t="s">
        <v>3041</v>
      </c>
      <c r="K1790" s="8">
        <v>219512</v>
      </c>
      <c r="M1790">
        <v>220</v>
      </c>
      <c r="N1790">
        <v>100</v>
      </c>
      <c r="O1790" t="s">
        <v>4067</v>
      </c>
      <c r="P1790" t="s">
        <v>4055</v>
      </c>
      <c r="Q1790" t="s">
        <v>4027</v>
      </c>
      <c r="R1790" t="s">
        <v>8357</v>
      </c>
      <c r="S1790" t="s">
        <v>4029</v>
      </c>
      <c r="T1790" t="s">
        <v>3059</v>
      </c>
      <c r="U1790" t="s">
        <v>5102</v>
      </c>
      <c r="V1790" t="s">
        <v>4031</v>
      </c>
      <c r="W1790" t="s">
        <v>4043</v>
      </c>
      <c r="X1790" t="s">
        <v>3270</v>
      </c>
      <c r="Y1790" t="s">
        <v>4238</v>
      </c>
      <c r="Z1790" t="s">
        <v>3283</v>
      </c>
      <c r="AA1790" t="s">
        <v>4357</v>
      </c>
      <c r="AB1790" t="s">
        <v>4303</v>
      </c>
      <c r="AC1790" t="s">
        <v>4036</v>
      </c>
      <c r="AD1790" t="s">
        <v>4018</v>
      </c>
      <c r="AE1790" t="s">
        <v>3060</v>
      </c>
      <c r="AF1790" t="s">
        <v>3271</v>
      </c>
      <c r="AG1790" t="s">
        <v>3265</v>
      </c>
      <c r="AH1790" t="s">
        <v>1220</v>
      </c>
      <c r="AI1790" t="s">
        <v>3074</v>
      </c>
      <c r="AJ1790" t="s">
        <v>3284</v>
      </c>
      <c r="AK1790" t="s">
        <v>3274</v>
      </c>
      <c r="AL1790" t="s">
        <v>3275</v>
      </c>
      <c r="AM1790" t="s">
        <v>3028</v>
      </c>
      <c r="AN1790" t="s">
        <v>3063</v>
      </c>
    </row>
    <row r="1791" spans="1:40" x14ac:dyDescent="0.25">
      <c r="A1791">
        <v>1026583561</v>
      </c>
      <c r="B1791">
        <v>17958</v>
      </c>
      <c r="C1791" t="s">
        <v>8352</v>
      </c>
      <c r="D1791" t="s">
        <v>4004</v>
      </c>
      <c r="E1791" s="8">
        <v>41470</v>
      </c>
      <c r="F1791" t="s">
        <v>4004</v>
      </c>
      <c r="G1791" t="s">
        <v>4024</v>
      </c>
      <c r="H1791" s="8">
        <v>46132</v>
      </c>
      <c r="I1791" s="8">
        <v>46314</v>
      </c>
      <c r="J1791" t="s">
        <v>3041</v>
      </c>
      <c r="K1791" s="8">
        <v>219512</v>
      </c>
      <c r="M1791">
        <v>220</v>
      </c>
      <c r="N1791">
        <v>100</v>
      </c>
      <c r="O1791" t="s">
        <v>4067</v>
      </c>
      <c r="P1791" t="s">
        <v>4055</v>
      </c>
      <c r="Q1791" t="s">
        <v>4027</v>
      </c>
      <c r="R1791" t="s">
        <v>8353</v>
      </c>
      <c r="S1791" t="s">
        <v>7934</v>
      </c>
      <c r="T1791" t="s">
        <v>5908</v>
      </c>
      <c r="U1791" t="s">
        <v>4063</v>
      </c>
      <c r="V1791" t="s">
        <v>4011</v>
      </c>
      <c r="W1791" t="s">
        <v>5909</v>
      </c>
      <c r="X1791" t="s">
        <v>6576</v>
      </c>
      <c r="Y1791" t="s">
        <v>6577</v>
      </c>
      <c r="Z1791" t="s">
        <v>3293</v>
      </c>
      <c r="AA1791" t="s">
        <v>4082</v>
      </c>
      <c r="AB1791" t="s">
        <v>4083</v>
      </c>
      <c r="AC1791" t="s">
        <v>5910</v>
      </c>
      <c r="AD1791" t="s">
        <v>4018</v>
      </c>
      <c r="AE1791" t="s">
        <v>6578</v>
      </c>
      <c r="AF1791" t="s">
        <v>3282</v>
      </c>
      <c r="AG1791" t="s">
        <v>3258</v>
      </c>
      <c r="AH1791" t="s">
        <v>3294</v>
      </c>
      <c r="AI1791" t="s">
        <v>3295</v>
      </c>
      <c r="AJ1791" t="s">
        <v>3296</v>
      </c>
      <c r="AK1791" t="s">
        <v>3285</v>
      </c>
      <c r="AL1791" t="s">
        <v>3275</v>
      </c>
      <c r="AM1791" t="s">
        <v>3046</v>
      </c>
      <c r="AN1791" t="s">
        <v>5912</v>
      </c>
    </row>
    <row r="1792" spans="1:40" x14ac:dyDescent="0.25">
      <c r="A1792">
        <v>1015996474</v>
      </c>
      <c r="B1792">
        <v>17959</v>
      </c>
      <c r="C1792" t="s">
        <v>8358</v>
      </c>
      <c r="D1792" t="s">
        <v>4004</v>
      </c>
      <c r="E1792" s="8">
        <v>44797</v>
      </c>
      <c r="F1792" t="s">
        <v>4004</v>
      </c>
      <c r="G1792" t="s">
        <v>4024</v>
      </c>
      <c r="H1792" s="8">
        <v>46132</v>
      </c>
      <c r="I1792" s="8">
        <v>46314</v>
      </c>
      <c r="J1792" t="s">
        <v>3041</v>
      </c>
      <c r="K1792" s="8">
        <v>219512</v>
      </c>
      <c r="M1792">
        <v>220</v>
      </c>
      <c r="N1792">
        <v>100</v>
      </c>
      <c r="O1792" t="s">
        <v>4067</v>
      </c>
      <c r="P1792" t="s">
        <v>4026</v>
      </c>
      <c r="Q1792" t="s">
        <v>4046</v>
      </c>
      <c r="R1792" t="s">
        <v>8359</v>
      </c>
      <c r="S1792" t="s">
        <v>5907</v>
      </c>
      <c r="T1792" t="s">
        <v>5908</v>
      </c>
      <c r="U1792" t="s">
        <v>4063</v>
      </c>
      <c r="V1792" t="s">
        <v>4011</v>
      </c>
      <c r="W1792" t="s">
        <v>5909</v>
      </c>
      <c r="X1792" t="s">
        <v>3366</v>
      </c>
      <c r="Y1792" t="s">
        <v>4225</v>
      </c>
      <c r="Z1792" t="s">
        <v>3293</v>
      </c>
      <c r="AA1792" t="s">
        <v>4082</v>
      </c>
      <c r="AB1792" t="s">
        <v>4083</v>
      </c>
      <c r="AC1792" t="s">
        <v>5910</v>
      </c>
      <c r="AD1792" t="s">
        <v>4018</v>
      </c>
      <c r="AE1792" t="s">
        <v>3367</v>
      </c>
      <c r="AF1792" t="s">
        <v>3093</v>
      </c>
      <c r="AG1792" t="s">
        <v>3292</v>
      </c>
      <c r="AH1792" t="s">
        <v>3294</v>
      </c>
      <c r="AI1792" t="s">
        <v>3295</v>
      </c>
      <c r="AJ1792" t="s">
        <v>3296</v>
      </c>
      <c r="AK1792" t="s">
        <v>3285</v>
      </c>
      <c r="AL1792" t="s">
        <v>3275</v>
      </c>
      <c r="AM1792" t="s">
        <v>3046</v>
      </c>
      <c r="AN1792" t="s">
        <v>5912</v>
      </c>
    </row>
    <row r="1793" spans="1:40" x14ac:dyDescent="0.25">
      <c r="A1793">
        <v>1127208117</v>
      </c>
      <c r="B1793">
        <v>17960</v>
      </c>
      <c r="C1793" t="s">
        <v>8350</v>
      </c>
      <c r="D1793" t="s">
        <v>4004</v>
      </c>
      <c r="E1793" s="8">
        <v>39507</v>
      </c>
      <c r="F1793" t="s">
        <v>4004</v>
      </c>
      <c r="G1793" t="s">
        <v>4024</v>
      </c>
      <c r="H1793" s="8">
        <v>46132</v>
      </c>
      <c r="I1793" s="8">
        <v>46314</v>
      </c>
      <c r="J1793" t="s">
        <v>3041</v>
      </c>
      <c r="K1793" s="8">
        <v>219512</v>
      </c>
      <c r="M1793">
        <v>220</v>
      </c>
      <c r="N1793">
        <v>100</v>
      </c>
      <c r="O1793" t="s">
        <v>4067</v>
      </c>
      <c r="P1793" t="s">
        <v>4055</v>
      </c>
      <c r="Q1793" t="s">
        <v>4027</v>
      </c>
      <c r="R1793" t="s">
        <v>8351</v>
      </c>
      <c r="S1793" t="s">
        <v>7934</v>
      </c>
      <c r="T1793" t="s">
        <v>5908</v>
      </c>
      <c r="U1793" t="s">
        <v>4063</v>
      </c>
      <c r="V1793" t="s">
        <v>4011</v>
      </c>
      <c r="W1793" t="s">
        <v>5909</v>
      </c>
      <c r="X1793" t="s">
        <v>4080</v>
      </c>
      <c r="Y1793" t="s">
        <v>4081</v>
      </c>
      <c r="Z1793" t="s">
        <v>4320</v>
      </c>
      <c r="AA1793" t="s">
        <v>4321</v>
      </c>
      <c r="AB1793" t="s">
        <v>4322</v>
      </c>
      <c r="AC1793" t="s">
        <v>5910</v>
      </c>
      <c r="AD1793" t="s">
        <v>4018</v>
      </c>
      <c r="AE1793" t="s">
        <v>4084</v>
      </c>
      <c r="AF1793" t="s">
        <v>3282</v>
      </c>
      <c r="AG1793" t="s">
        <v>3258</v>
      </c>
      <c r="AH1793" t="s">
        <v>797</v>
      </c>
      <c r="AI1793" t="s">
        <v>3048</v>
      </c>
      <c r="AJ1793" t="s">
        <v>3296</v>
      </c>
      <c r="AK1793" t="s">
        <v>3285</v>
      </c>
      <c r="AL1793" t="s">
        <v>3275</v>
      </c>
      <c r="AM1793" t="s">
        <v>3081</v>
      </c>
      <c r="AN1793" t="s">
        <v>5912</v>
      </c>
    </row>
    <row r="1794" spans="1:40" x14ac:dyDescent="0.25">
      <c r="A1794">
        <v>1090412106</v>
      </c>
      <c r="B1794">
        <v>17950</v>
      </c>
      <c r="C1794" t="s">
        <v>8360</v>
      </c>
      <c r="D1794" t="s">
        <v>4350</v>
      </c>
      <c r="E1794" s="8">
        <v>39456</v>
      </c>
      <c r="F1794" t="s">
        <v>4350</v>
      </c>
      <c r="G1794" t="s">
        <v>4024</v>
      </c>
      <c r="H1794" s="8">
        <v>46133</v>
      </c>
      <c r="I1794" s="8">
        <v>219512</v>
      </c>
      <c r="J1794" t="s">
        <v>3041</v>
      </c>
      <c r="K1794" s="8">
        <v>219512</v>
      </c>
      <c r="M1794">
        <v>220</v>
      </c>
      <c r="N1794">
        <v>100</v>
      </c>
      <c r="O1794" t="s">
        <v>4067</v>
      </c>
      <c r="P1794" t="s">
        <v>4086</v>
      </c>
      <c r="Q1794" t="s">
        <v>4027</v>
      </c>
      <c r="R1794" t="s">
        <v>8361</v>
      </c>
      <c r="S1794" t="s">
        <v>5169</v>
      </c>
      <c r="T1794" t="s">
        <v>3059</v>
      </c>
      <c r="U1794" t="s">
        <v>5202</v>
      </c>
      <c r="V1794" t="s">
        <v>4356</v>
      </c>
      <c r="W1794" t="s">
        <v>4043</v>
      </c>
      <c r="X1794" t="s">
        <v>3270</v>
      </c>
      <c r="Y1794" t="s">
        <v>4238</v>
      </c>
      <c r="Z1794" t="s">
        <v>3272</v>
      </c>
      <c r="AA1794" t="s">
        <v>4348</v>
      </c>
      <c r="AB1794" t="s">
        <v>4322</v>
      </c>
      <c r="AC1794" t="s">
        <v>4036</v>
      </c>
      <c r="AD1794" t="s">
        <v>4018</v>
      </c>
      <c r="AE1794" t="s">
        <v>3060</v>
      </c>
      <c r="AF1794" t="s">
        <v>3271</v>
      </c>
      <c r="AG1794" t="s">
        <v>3265</v>
      </c>
      <c r="AH1794" t="s">
        <v>797</v>
      </c>
      <c r="AI1794" t="s">
        <v>3048</v>
      </c>
      <c r="AJ1794" t="s">
        <v>3273</v>
      </c>
      <c r="AK1794" t="s">
        <v>3274</v>
      </c>
      <c r="AL1794" t="s">
        <v>3275</v>
      </c>
      <c r="AM1794" t="s">
        <v>3028</v>
      </c>
      <c r="AN1794" t="s">
        <v>3063</v>
      </c>
    </row>
    <row r="1795" spans="1:40" x14ac:dyDescent="0.25">
      <c r="A1795">
        <v>1060988157</v>
      </c>
      <c r="B1795">
        <v>17957</v>
      </c>
      <c r="C1795" t="s">
        <v>8364</v>
      </c>
      <c r="D1795" t="s">
        <v>4004</v>
      </c>
      <c r="E1795" s="8">
        <v>45867</v>
      </c>
      <c r="F1795" t="s">
        <v>4004</v>
      </c>
      <c r="G1795" t="s">
        <v>4024</v>
      </c>
      <c r="H1795" s="8">
        <v>46133</v>
      </c>
      <c r="I1795" s="8">
        <v>46315</v>
      </c>
      <c r="J1795" t="s">
        <v>3041</v>
      </c>
      <c r="K1795" s="8">
        <v>219512</v>
      </c>
      <c r="M1795">
        <v>220</v>
      </c>
      <c r="N1795">
        <v>100</v>
      </c>
      <c r="O1795" t="s">
        <v>4067</v>
      </c>
      <c r="P1795" t="s">
        <v>4055</v>
      </c>
      <c r="Q1795" t="s">
        <v>4027</v>
      </c>
      <c r="R1795" t="s">
        <v>8365</v>
      </c>
      <c r="S1795" t="s">
        <v>5907</v>
      </c>
      <c r="T1795" t="s">
        <v>5908</v>
      </c>
      <c r="U1795" t="s">
        <v>4063</v>
      </c>
      <c r="V1795" t="s">
        <v>4011</v>
      </c>
      <c r="W1795" t="s">
        <v>5909</v>
      </c>
      <c r="X1795" t="s">
        <v>4069</v>
      </c>
      <c r="Y1795" t="s">
        <v>4070</v>
      </c>
      <c r="Z1795" t="s">
        <v>3293</v>
      </c>
      <c r="AA1795" t="s">
        <v>4082</v>
      </c>
      <c r="AB1795" t="s">
        <v>4083</v>
      </c>
      <c r="AC1795" t="s">
        <v>5910</v>
      </c>
      <c r="AD1795" t="s">
        <v>4018</v>
      </c>
      <c r="AE1795" t="s">
        <v>3060</v>
      </c>
      <c r="AF1795" t="s">
        <v>3093</v>
      </c>
      <c r="AG1795" t="s">
        <v>3292</v>
      </c>
      <c r="AH1795" t="s">
        <v>3294</v>
      </c>
      <c r="AI1795" t="s">
        <v>3295</v>
      </c>
      <c r="AJ1795" t="s">
        <v>3296</v>
      </c>
      <c r="AK1795" t="s">
        <v>3274</v>
      </c>
      <c r="AL1795" t="s">
        <v>3275</v>
      </c>
      <c r="AM1795" t="s">
        <v>3028</v>
      </c>
      <c r="AN1795" t="s">
        <v>5912</v>
      </c>
    </row>
    <row r="1796" spans="1:40" x14ac:dyDescent="0.25">
      <c r="A1796">
        <v>1150936422</v>
      </c>
      <c r="B1796">
        <v>17962</v>
      </c>
      <c r="C1796" t="s">
        <v>8368</v>
      </c>
      <c r="D1796" t="s">
        <v>3298</v>
      </c>
      <c r="E1796" s="8">
        <v>45770</v>
      </c>
      <c r="F1796" t="s">
        <v>3298</v>
      </c>
      <c r="G1796" t="s">
        <v>4024</v>
      </c>
      <c r="H1796" s="8">
        <v>46133</v>
      </c>
      <c r="I1796" s="8">
        <v>46315</v>
      </c>
      <c r="J1796" t="s">
        <v>3041</v>
      </c>
      <c r="K1796" s="8">
        <v>219512</v>
      </c>
      <c r="M1796">
        <v>220</v>
      </c>
      <c r="N1796">
        <v>100</v>
      </c>
      <c r="O1796" t="s">
        <v>4067</v>
      </c>
      <c r="P1796" t="s">
        <v>4445</v>
      </c>
      <c r="Q1796" t="s">
        <v>4027</v>
      </c>
      <c r="R1796" t="s">
        <v>8369</v>
      </c>
      <c r="S1796" t="s">
        <v>4140</v>
      </c>
      <c r="T1796" t="s">
        <v>3063</v>
      </c>
      <c r="U1796" t="s">
        <v>4114</v>
      </c>
      <c r="V1796" t="s">
        <v>4042</v>
      </c>
      <c r="W1796" t="s">
        <v>4190</v>
      </c>
      <c r="X1796" t="s">
        <v>3303</v>
      </c>
      <c r="Y1796" t="s">
        <v>4115</v>
      </c>
      <c r="Z1796" t="s">
        <v>3305</v>
      </c>
      <c r="AA1796" t="s">
        <v>4096</v>
      </c>
      <c r="AB1796" t="s">
        <v>4118</v>
      </c>
      <c r="AC1796" t="s">
        <v>4036</v>
      </c>
      <c r="AD1796" t="s">
        <v>4018</v>
      </c>
      <c r="AE1796" t="s">
        <v>3060</v>
      </c>
      <c r="AF1796" t="s">
        <v>3304</v>
      </c>
      <c r="AG1796" t="s">
        <v>3298</v>
      </c>
      <c r="AH1796" t="s">
        <v>815</v>
      </c>
      <c r="AI1796" t="s">
        <v>3074</v>
      </c>
      <c r="AJ1796" t="s">
        <v>3306</v>
      </c>
      <c r="AK1796" t="s">
        <v>3274</v>
      </c>
      <c r="AL1796" t="s">
        <v>3275</v>
      </c>
      <c r="AM1796" t="s">
        <v>3028</v>
      </c>
      <c r="AN1796" t="s">
        <v>3063</v>
      </c>
    </row>
    <row r="1797" spans="1:40" x14ac:dyDescent="0.25">
      <c r="A1797">
        <v>87943888</v>
      </c>
      <c r="B1797">
        <v>17963</v>
      </c>
      <c r="C1797" t="s">
        <v>8362</v>
      </c>
      <c r="D1797" t="s">
        <v>5299</v>
      </c>
      <c r="E1797" s="8">
        <v>36923</v>
      </c>
      <c r="F1797" t="s">
        <v>3298</v>
      </c>
      <c r="G1797" t="s">
        <v>4024</v>
      </c>
      <c r="H1797" s="8">
        <v>46133</v>
      </c>
      <c r="I1797" s="8">
        <v>46315</v>
      </c>
      <c r="J1797" t="s">
        <v>3041</v>
      </c>
      <c r="K1797" s="8">
        <v>219512</v>
      </c>
      <c r="M1797">
        <v>220</v>
      </c>
      <c r="N1797">
        <v>100</v>
      </c>
      <c r="O1797" t="s">
        <v>4067</v>
      </c>
      <c r="P1797" t="s">
        <v>4086</v>
      </c>
      <c r="Q1797" t="s">
        <v>4027</v>
      </c>
      <c r="R1797" t="s">
        <v>8363</v>
      </c>
      <c r="S1797" t="s">
        <v>4140</v>
      </c>
      <c r="T1797" t="s">
        <v>3063</v>
      </c>
      <c r="U1797" t="s">
        <v>4114</v>
      </c>
      <c r="V1797" t="s">
        <v>4042</v>
      </c>
      <c r="W1797" t="s">
        <v>4190</v>
      </c>
      <c r="X1797" t="s">
        <v>3303</v>
      </c>
      <c r="Y1797" t="s">
        <v>4115</v>
      </c>
      <c r="Z1797" t="s">
        <v>3305</v>
      </c>
      <c r="AA1797" t="s">
        <v>4096</v>
      </c>
      <c r="AB1797" t="s">
        <v>4118</v>
      </c>
      <c r="AC1797" t="s">
        <v>4036</v>
      </c>
      <c r="AD1797" t="s">
        <v>4018</v>
      </c>
      <c r="AE1797" t="s">
        <v>3060</v>
      </c>
      <c r="AF1797" t="s">
        <v>3304</v>
      </c>
      <c r="AG1797" t="s">
        <v>3298</v>
      </c>
      <c r="AH1797" t="s">
        <v>815</v>
      </c>
      <c r="AI1797" t="s">
        <v>3074</v>
      </c>
      <c r="AJ1797" t="s">
        <v>3306</v>
      </c>
      <c r="AK1797" t="s">
        <v>3274</v>
      </c>
      <c r="AL1797" t="s">
        <v>3275</v>
      </c>
      <c r="AM1797" t="s">
        <v>3028</v>
      </c>
      <c r="AN1797" t="s">
        <v>3063</v>
      </c>
    </row>
    <row r="1798" spans="1:40" x14ac:dyDescent="0.25">
      <c r="A1798">
        <v>1143984002</v>
      </c>
      <c r="B1798">
        <v>17966</v>
      </c>
      <c r="C1798" t="s">
        <v>8366</v>
      </c>
      <c r="D1798" t="s">
        <v>3298</v>
      </c>
      <c r="E1798" s="8">
        <v>41928</v>
      </c>
      <c r="F1798" t="s">
        <v>3298</v>
      </c>
      <c r="G1798" t="s">
        <v>4024</v>
      </c>
      <c r="H1798" s="8">
        <v>46133</v>
      </c>
      <c r="I1798" s="8">
        <v>46315</v>
      </c>
      <c r="J1798" t="s">
        <v>3041</v>
      </c>
      <c r="K1798" s="8">
        <v>219512</v>
      </c>
      <c r="M1798">
        <v>220</v>
      </c>
      <c r="N1798">
        <v>100</v>
      </c>
      <c r="O1798" t="s">
        <v>4067</v>
      </c>
      <c r="P1798" t="s">
        <v>4086</v>
      </c>
      <c r="Q1798" t="s">
        <v>4027</v>
      </c>
      <c r="R1798" t="s">
        <v>8367</v>
      </c>
      <c r="S1798" t="s">
        <v>4140</v>
      </c>
      <c r="T1798" t="s">
        <v>3063</v>
      </c>
      <c r="U1798" t="s">
        <v>4114</v>
      </c>
      <c r="V1798" t="s">
        <v>4042</v>
      </c>
      <c r="W1798" t="s">
        <v>4190</v>
      </c>
      <c r="X1798" t="s">
        <v>3303</v>
      </c>
      <c r="Y1798" t="s">
        <v>4115</v>
      </c>
      <c r="Z1798" t="s">
        <v>3305</v>
      </c>
      <c r="AA1798" t="s">
        <v>4096</v>
      </c>
      <c r="AB1798" t="s">
        <v>4118</v>
      </c>
      <c r="AC1798" t="s">
        <v>4036</v>
      </c>
      <c r="AD1798" t="s">
        <v>4018</v>
      </c>
      <c r="AE1798" t="s">
        <v>3060</v>
      </c>
      <c r="AF1798" t="s">
        <v>3304</v>
      </c>
      <c r="AG1798" t="s">
        <v>3298</v>
      </c>
      <c r="AH1798" t="s">
        <v>815</v>
      </c>
      <c r="AI1798" t="s">
        <v>3074</v>
      </c>
      <c r="AJ1798" t="s">
        <v>3306</v>
      </c>
      <c r="AK1798" t="s">
        <v>3274</v>
      </c>
      <c r="AL1798" t="s">
        <v>3275</v>
      </c>
      <c r="AM1798" t="s">
        <v>3028</v>
      </c>
      <c r="AN1798" t="s">
        <v>3063</v>
      </c>
    </row>
    <row r="1799" spans="1:40" x14ac:dyDescent="0.25">
      <c r="A1799">
        <v>1144132493</v>
      </c>
      <c r="B1799">
        <v>17967</v>
      </c>
      <c r="C1799" t="s">
        <v>8371</v>
      </c>
      <c r="D1799" t="s">
        <v>3298</v>
      </c>
      <c r="E1799" s="8">
        <v>39429</v>
      </c>
      <c r="F1799" t="s">
        <v>3298</v>
      </c>
      <c r="G1799" t="s">
        <v>4024</v>
      </c>
      <c r="H1799" s="8">
        <v>46133</v>
      </c>
      <c r="I1799" s="8">
        <v>46315</v>
      </c>
      <c r="J1799" t="s">
        <v>3041</v>
      </c>
      <c r="K1799" s="8">
        <v>219512</v>
      </c>
      <c r="M1799">
        <v>220</v>
      </c>
      <c r="N1799">
        <v>100</v>
      </c>
      <c r="O1799" t="s">
        <v>4067</v>
      </c>
      <c r="P1799" t="s">
        <v>4055</v>
      </c>
      <c r="Q1799" t="s">
        <v>4046</v>
      </c>
      <c r="R1799" t="s">
        <v>8372</v>
      </c>
      <c r="S1799" t="s">
        <v>8330</v>
      </c>
      <c r="T1799" t="s">
        <v>3043</v>
      </c>
      <c r="U1799" t="s">
        <v>4114</v>
      </c>
      <c r="V1799" t="s">
        <v>4011</v>
      </c>
      <c r="W1799" t="s">
        <v>4190</v>
      </c>
      <c r="X1799" t="s">
        <v>8373</v>
      </c>
      <c r="Y1799" t="s">
        <v>8374</v>
      </c>
      <c r="Z1799" t="s">
        <v>3621</v>
      </c>
      <c r="AA1799" t="s">
        <v>4353</v>
      </c>
      <c r="AB1799" t="s">
        <v>4118</v>
      </c>
      <c r="AC1799" t="s">
        <v>4017</v>
      </c>
      <c r="AD1799" t="s">
        <v>4018</v>
      </c>
      <c r="AE1799" t="s">
        <v>3090</v>
      </c>
      <c r="AF1799" t="s">
        <v>3304</v>
      </c>
      <c r="AG1799" t="s">
        <v>3298</v>
      </c>
      <c r="AH1799" t="s">
        <v>815</v>
      </c>
      <c r="AI1799" t="s">
        <v>3295</v>
      </c>
      <c r="AJ1799" t="s">
        <v>3296</v>
      </c>
      <c r="AK1799" t="s">
        <v>3285</v>
      </c>
      <c r="AL1799" t="s">
        <v>3275</v>
      </c>
      <c r="AM1799" t="s">
        <v>3091</v>
      </c>
      <c r="AN1799" t="s">
        <v>3055</v>
      </c>
    </row>
    <row r="1800" spans="1:40" x14ac:dyDescent="0.25">
      <c r="A1800">
        <v>1087109869</v>
      </c>
      <c r="B1800">
        <v>17981</v>
      </c>
      <c r="C1800" t="s">
        <v>8377</v>
      </c>
      <c r="D1800" t="s">
        <v>4895</v>
      </c>
      <c r="E1800" s="8">
        <v>38251</v>
      </c>
      <c r="F1800" t="s">
        <v>3298</v>
      </c>
      <c r="G1800" t="s">
        <v>4024</v>
      </c>
      <c r="H1800" s="8">
        <v>46134</v>
      </c>
      <c r="I1800" s="8">
        <v>219512</v>
      </c>
      <c r="J1800" t="s">
        <v>3041</v>
      </c>
      <c r="K1800" s="8">
        <v>219512</v>
      </c>
      <c r="M1800">
        <v>220</v>
      </c>
      <c r="N1800">
        <v>100</v>
      </c>
      <c r="O1800" t="s">
        <v>4067</v>
      </c>
      <c r="P1800" t="s">
        <v>4006</v>
      </c>
      <c r="Q1800" t="s">
        <v>4027</v>
      </c>
      <c r="R1800" t="s">
        <v>8378</v>
      </c>
      <c r="S1800" t="s">
        <v>4029</v>
      </c>
      <c r="T1800" t="s">
        <v>3059</v>
      </c>
      <c r="U1800" t="s">
        <v>4114</v>
      </c>
      <c r="V1800" t="s">
        <v>4031</v>
      </c>
      <c r="W1800" t="s">
        <v>4043</v>
      </c>
      <c r="X1800" t="s">
        <v>5013</v>
      </c>
      <c r="Y1800" t="s">
        <v>5014</v>
      </c>
      <c r="Z1800" t="s">
        <v>3283</v>
      </c>
      <c r="AA1800" t="s">
        <v>4357</v>
      </c>
      <c r="AB1800" t="s">
        <v>4303</v>
      </c>
      <c r="AC1800" t="s">
        <v>4036</v>
      </c>
      <c r="AD1800" t="s">
        <v>4018</v>
      </c>
      <c r="AE1800" t="s">
        <v>3060</v>
      </c>
      <c r="AF1800" t="s">
        <v>4934</v>
      </c>
      <c r="AG1800" t="s">
        <v>3298</v>
      </c>
      <c r="AH1800" t="s">
        <v>1220</v>
      </c>
      <c r="AI1800" t="s">
        <v>3074</v>
      </c>
      <c r="AJ1800" t="s">
        <v>3284</v>
      </c>
      <c r="AK1800" t="s">
        <v>3274</v>
      </c>
      <c r="AL1800" t="s">
        <v>3275</v>
      </c>
      <c r="AM1800" t="s">
        <v>3028</v>
      </c>
      <c r="AN1800" t="s">
        <v>3063</v>
      </c>
    </row>
    <row r="1801" spans="1:40" x14ac:dyDescent="0.25">
      <c r="A1801">
        <v>1125412222</v>
      </c>
      <c r="B1801">
        <v>17988</v>
      </c>
      <c r="C1801" t="s">
        <v>8375</v>
      </c>
      <c r="D1801" t="s">
        <v>7050</v>
      </c>
      <c r="E1801" s="8">
        <v>41822</v>
      </c>
      <c r="F1801" t="s">
        <v>7822</v>
      </c>
      <c r="G1801" t="s">
        <v>4024</v>
      </c>
      <c r="H1801" s="8">
        <v>46134</v>
      </c>
      <c r="I1801" s="8">
        <v>219512</v>
      </c>
      <c r="J1801" t="s">
        <v>3041</v>
      </c>
      <c r="K1801" s="8">
        <v>219512</v>
      </c>
      <c r="M1801">
        <v>220</v>
      </c>
      <c r="N1801">
        <v>100</v>
      </c>
      <c r="O1801" t="s">
        <v>4067</v>
      </c>
      <c r="P1801" t="s">
        <v>4086</v>
      </c>
      <c r="Q1801" t="s">
        <v>4027</v>
      </c>
      <c r="R1801" t="s">
        <v>8376</v>
      </c>
      <c r="S1801" t="s">
        <v>5176</v>
      </c>
      <c r="T1801" t="s">
        <v>3059</v>
      </c>
      <c r="U1801" t="s">
        <v>7824</v>
      </c>
      <c r="V1801" t="s">
        <v>4356</v>
      </c>
      <c r="W1801" t="s">
        <v>4043</v>
      </c>
      <c r="X1801" t="s">
        <v>3270</v>
      </c>
      <c r="Y1801" t="s">
        <v>4238</v>
      </c>
      <c r="Z1801" t="s">
        <v>3272</v>
      </c>
      <c r="AA1801" t="s">
        <v>4348</v>
      </c>
      <c r="AB1801" t="s">
        <v>4322</v>
      </c>
      <c r="AC1801" t="s">
        <v>4036</v>
      </c>
      <c r="AD1801" t="s">
        <v>4018</v>
      </c>
      <c r="AE1801" t="s">
        <v>3060</v>
      </c>
      <c r="AF1801" t="s">
        <v>3271</v>
      </c>
      <c r="AG1801" t="s">
        <v>3265</v>
      </c>
      <c r="AH1801" t="s">
        <v>797</v>
      </c>
      <c r="AI1801" t="s">
        <v>3048</v>
      </c>
      <c r="AJ1801" t="s">
        <v>3273</v>
      </c>
      <c r="AK1801" t="s">
        <v>3274</v>
      </c>
      <c r="AL1801" t="s">
        <v>3275</v>
      </c>
      <c r="AM1801" t="s">
        <v>3028</v>
      </c>
      <c r="AN1801" t="s">
        <v>3063</v>
      </c>
    </row>
    <row r="1802" spans="1:40" x14ac:dyDescent="0.25">
      <c r="A1802">
        <v>1214715974</v>
      </c>
      <c r="B1802">
        <v>17989</v>
      </c>
      <c r="C1802" t="s">
        <v>8379</v>
      </c>
      <c r="D1802" t="s">
        <v>3265</v>
      </c>
      <c r="E1802" s="8">
        <v>32662</v>
      </c>
      <c r="F1802" t="s">
        <v>3265</v>
      </c>
      <c r="G1802" t="s">
        <v>4024</v>
      </c>
      <c r="H1802" s="8">
        <v>46134</v>
      </c>
      <c r="I1802" s="8">
        <v>219512</v>
      </c>
      <c r="J1802" t="s">
        <v>3041</v>
      </c>
      <c r="K1802" s="8">
        <v>219512</v>
      </c>
      <c r="M1802">
        <v>220</v>
      </c>
      <c r="N1802">
        <v>100</v>
      </c>
      <c r="O1802" t="s">
        <v>4067</v>
      </c>
      <c r="P1802" t="s">
        <v>4086</v>
      </c>
      <c r="Q1802" t="s">
        <v>4046</v>
      </c>
      <c r="R1802" t="s">
        <v>8380</v>
      </c>
      <c r="S1802" t="s">
        <v>5176</v>
      </c>
      <c r="T1802" t="s">
        <v>3059</v>
      </c>
      <c r="U1802" t="s">
        <v>4049</v>
      </c>
      <c r="V1802" t="s">
        <v>4356</v>
      </c>
      <c r="W1802" t="s">
        <v>4043</v>
      </c>
      <c r="X1802" t="s">
        <v>3270</v>
      </c>
      <c r="Y1802" t="s">
        <v>4238</v>
      </c>
      <c r="Z1802" t="s">
        <v>3272</v>
      </c>
      <c r="AA1802" t="s">
        <v>4348</v>
      </c>
      <c r="AB1802" t="s">
        <v>4322</v>
      </c>
      <c r="AC1802" t="s">
        <v>4036</v>
      </c>
      <c r="AD1802" t="s">
        <v>4018</v>
      </c>
      <c r="AE1802" t="s">
        <v>3060</v>
      </c>
      <c r="AF1802" t="s">
        <v>3271</v>
      </c>
      <c r="AG1802" t="s">
        <v>3265</v>
      </c>
      <c r="AH1802" t="s">
        <v>797</v>
      </c>
      <c r="AI1802" t="s">
        <v>3048</v>
      </c>
      <c r="AJ1802" t="s">
        <v>3273</v>
      </c>
      <c r="AK1802" t="s">
        <v>3274</v>
      </c>
      <c r="AL1802" t="s">
        <v>3275</v>
      </c>
      <c r="AM1802" t="s">
        <v>3028</v>
      </c>
      <c r="AN1802" t="s">
        <v>3063</v>
      </c>
    </row>
    <row r="1803" spans="1:40" x14ac:dyDescent="0.25">
      <c r="A1803">
        <v>1006306558</v>
      </c>
      <c r="B1803">
        <v>17968</v>
      </c>
      <c r="C1803" t="s">
        <v>8384</v>
      </c>
      <c r="D1803" t="s">
        <v>3449</v>
      </c>
      <c r="E1803" s="8">
        <v>43460</v>
      </c>
      <c r="F1803" t="s">
        <v>3449</v>
      </c>
      <c r="G1803" t="s">
        <v>4024</v>
      </c>
      <c r="H1803" s="8">
        <v>46135</v>
      </c>
      <c r="I1803" s="8">
        <v>46317</v>
      </c>
      <c r="J1803" t="s">
        <v>3041</v>
      </c>
      <c r="K1803" s="8">
        <v>219512</v>
      </c>
      <c r="M1803">
        <v>220</v>
      </c>
      <c r="N1803">
        <v>100</v>
      </c>
      <c r="O1803" t="s">
        <v>4067</v>
      </c>
      <c r="P1803" t="s">
        <v>4006</v>
      </c>
      <c r="Q1803" t="s">
        <v>4027</v>
      </c>
      <c r="R1803" t="s">
        <v>8385</v>
      </c>
      <c r="S1803" t="s">
        <v>4041</v>
      </c>
      <c r="T1803" t="s">
        <v>3063</v>
      </c>
      <c r="U1803" t="s">
        <v>4114</v>
      </c>
      <c r="V1803" t="s">
        <v>4042</v>
      </c>
      <c r="W1803" t="s">
        <v>4190</v>
      </c>
      <c r="X1803" t="s">
        <v>4524</v>
      </c>
      <c r="Y1803" t="s">
        <v>4525</v>
      </c>
      <c r="Z1803" t="s">
        <v>3305</v>
      </c>
      <c r="AA1803" t="s">
        <v>4096</v>
      </c>
      <c r="AB1803" t="s">
        <v>4118</v>
      </c>
      <c r="AC1803" t="s">
        <v>4036</v>
      </c>
      <c r="AD1803" t="s">
        <v>4018</v>
      </c>
      <c r="AE1803" t="s">
        <v>3060</v>
      </c>
      <c r="AF1803" t="s">
        <v>3304</v>
      </c>
      <c r="AG1803" t="s">
        <v>3449</v>
      </c>
      <c r="AH1803" t="s">
        <v>815</v>
      </c>
      <c r="AI1803" t="s">
        <v>3074</v>
      </c>
      <c r="AJ1803" t="s">
        <v>3306</v>
      </c>
      <c r="AK1803" t="s">
        <v>3274</v>
      </c>
      <c r="AL1803" t="s">
        <v>3275</v>
      </c>
      <c r="AM1803" t="s">
        <v>3028</v>
      </c>
      <c r="AN1803" t="s">
        <v>3063</v>
      </c>
    </row>
    <row r="1804" spans="1:40" x14ac:dyDescent="0.25">
      <c r="A1804">
        <v>1113528648</v>
      </c>
      <c r="B1804">
        <v>17969</v>
      </c>
      <c r="C1804" t="s">
        <v>8388</v>
      </c>
      <c r="D1804" t="s">
        <v>4489</v>
      </c>
      <c r="E1804" s="8">
        <v>40793</v>
      </c>
      <c r="F1804" t="s">
        <v>3449</v>
      </c>
      <c r="G1804" t="s">
        <v>4024</v>
      </c>
      <c r="H1804" s="8">
        <v>46135</v>
      </c>
      <c r="I1804" s="8">
        <v>46317</v>
      </c>
      <c r="J1804" t="s">
        <v>3041</v>
      </c>
      <c r="K1804" s="8">
        <v>219512</v>
      </c>
      <c r="M1804">
        <v>220</v>
      </c>
      <c r="N1804">
        <v>100</v>
      </c>
      <c r="O1804" t="s">
        <v>4067</v>
      </c>
      <c r="P1804" t="s">
        <v>4112</v>
      </c>
      <c r="Q1804" t="s">
        <v>4027</v>
      </c>
      <c r="R1804" t="s">
        <v>8389</v>
      </c>
      <c r="S1804" t="s">
        <v>4041</v>
      </c>
      <c r="T1804" t="s">
        <v>3063</v>
      </c>
      <c r="U1804" t="s">
        <v>4114</v>
      </c>
      <c r="V1804" t="s">
        <v>4042</v>
      </c>
      <c r="W1804" t="s">
        <v>4190</v>
      </c>
      <c r="X1804" t="s">
        <v>4524</v>
      </c>
      <c r="Y1804" t="s">
        <v>4525</v>
      </c>
      <c r="Z1804" t="s">
        <v>3305</v>
      </c>
      <c r="AA1804" t="s">
        <v>4096</v>
      </c>
      <c r="AB1804" t="s">
        <v>4118</v>
      </c>
      <c r="AC1804" t="s">
        <v>4036</v>
      </c>
      <c r="AD1804" t="s">
        <v>4018</v>
      </c>
      <c r="AE1804" t="s">
        <v>3060</v>
      </c>
      <c r="AF1804" t="s">
        <v>3304</v>
      </c>
      <c r="AG1804" t="s">
        <v>3449</v>
      </c>
      <c r="AH1804" t="s">
        <v>815</v>
      </c>
      <c r="AI1804" t="s">
        <v>3074</v>
      </c>
      <c r="AJ1804" t="s">
        <v>3306</v>
      </c>
      <c r="AK1804" t="s">
        <v>3274</v>
      </c>
      <c r="AL1804" t="s">
        <v>3275</v>
      </c>
      <c r="AM1804" t="s">
        <v>3028</v>
      </c>
      <c r="AN1804" t="s">
        <v>3063</v>
      </c>
    </row>
    <row r="1805" spans="1:40" x14ac:dyDescent="0.25">
      <c r="A1805">
        <v>1116282441</v>
      </c>
      <c r="B1805">
        <v>17971</v>
      </c>
      <c r="C1805" t="s">
        <v>8399</v>
      </c>
      <c r="D1805" t="s">
        <v>3440</v>
      </c>
      <c r="E1805" s="8">
        <v>42850</v>
      </c>
      <c r="F1805" t="s">
        <v>3440</v>
      </c>
      <c r="G1805" t="s">
        <v>4024</v>
      </c>
      <c r="H1805" s="8">
        <v>46135</v>
      </c>
      <c r="I1805" s="8">
        <v>46317</v>
      </c>
      <c r="J1805" t="s">
        <v>3041</v>
      </c>
      <c r="K1805" s="8">
        <v>219512</v>
      </c>
      <c r="M1805">
        <v>220</v>
      </c>
      <c r="N1805">
        <v>100</v>
      </c>
      <c r="O1805" t="s">
        <v>4067</v>
      </c>
      <c r="P1805" t="s">
        <v>4086</v>
      </c>
      <c r="Q1805" t="s">
        <v>4027</v>
      </c>
      <c r="R1805" t="s">
        <v>8400</v>
      </c>
      <c r="S1805" t="s">
        <v>4542</v>
      </c>
      <c r="T1805" t="s">
        <v>3063</v>
      </c>
      <c r="U1805" t="s">
        <v>4114</v>
      </c>
      <c r="V1805" t="s">
        <v>4042</v>
      </c>
      <c r="W1805" t="s">
        <v>4190</v>
      </c>
      <c r="X1805" t="s">
        <v>4529</v>
      </c>
      <c r="Y1805" t="s">
        <v>4530</v>
      </c>
      <c r="Z1805" t="s">
        <v>2796</v>
      </c>
      <c r="AA1805" t="s">
        <v>4251</v>
      </c>
      <c r="AB1805" t="s">
        <v>4118</v>
      </c>
      <c r="AC1805" t="s">
        <v>4036</v>
      </c>
      <c r="AD1805" t="s">
        <v>4018</v>
      </c>
      <c r="AE1805" t="s">
        <v>3060</v>
      </c>
      <c r="AF1805" t="s">
        <v>3304</v>
      </c>
      <c r="AG1805" t="s">
        <v>3440</v>
      </c>
      <c r="AH1805" t="s">
        <v>815</v>
      </c>
      <c r="AI1805" t="s">
        <v>3074</v>
      </c>
      <c r="AJ1805" t="s">
        <v>3073</v>
      </c>
      <c r="AK1805" t="s">
        <v>3274</v>
      </c>
      <c r="AL1805" t="s">
        <v>3275</v>
      </c>
      <c r="AM1805" t="s">
        <v>3028</v>
      </c>
      <c r="AN1805" t="s">
        <v>3063</v>
      </c>
    </row>
    <row r="1806" spans="1:40" x14ac:dyDescent="0.25">
      <c r="A1806">
        <v>1121911157</v>
      </c>
      <c r="B1806">
        <v>17972</v>
      </c>
      <c r="C1806" t="s">
        <v>8395</v>
      </c>
      <c r="D1806" t="s">
        <v>3440</v>
      </c>
      <c r="E1806" s="8">
        <v>41032</v>
      </c>
      <c r="F1806" t="s">
        <v>3440</v>
      </c>
      <c r="G1806" t="s">
        <v>4024</v>
      </c>
      <c r="H1806" s="8">
        <v>46135</v>
      </c>
      <c r="I1806" s="8">
        <v>46317</v>
      </c>
      <c r="J1806" t="s">
        <v>3041</v>
      </c>
      <c r="K1806" s="8">
        <v>219512</v>
      </c>
      <c r="M1806">
        <v>220</v>
      </c>
      <c r="N1806">
        <v>100</v>
      </c>
      <c r="O1806" t="s">
        <v>4067</v>
      </c>
      <c r="P1806" t="s">
        <v>4086</v>
      </c>
      <c r="Q1806" t="s">
        <v>4027</v>
      </c>
      <c r="R1806" t="s">
        <v>8396</v>
      </c>
      <c r="S1806" t="s">
        <v>4130</v>
      </c>
      <c r="T1806" t="s">
        <v>3063</v>
      </c>
      <c r="U1806" t="s">
        <v>4114</v>
      </c>
      <c r="V1806" t="s">
        <v>4042</v>
      </c>
      <c r="W1806" t="s">
        <v>4190</v>
      </c>
      <c r="X1806" t="s">
        <v>4529</v>
      </c>
      <c r="Y1806" t="s">
        <v>4530</v>
      </c>
      <c r="Z1806" t="s">
        <v>2796</v>
      </c>
      <c r="AA1806" t="s">
        <v>4251</v>
      </c>
      <c r="AB1806" t="s">
        <v>4118</v>
      </c>
      <c r="AC1806" t="s">
        <v>4036</v>
      </c>
      <c r="AD1806" t="s">
        <v>4018</v>
      </c>
      <c r="AE1806" t="s">
        <v>3060</v>
      </c>
      <c r="AF1806" t="s">
        <v>3304</v>
      </c>
      <c r="AG1806" t="s">
        <v>3440</v>
      </c>
      <c r="AH1806" t="s">
        <v>815</v>
      </c>
      <c r="AI1806" t="s">
        <v>3074</v>
      </c>
      <c r="AJ1806" t="s">
        <v>3073</v>
      </c>
      <c r="AK1806" t="s">
        <v>3274</v>
      </c>
      <c r="AL1806" t="s">
        <v>3275</v>
      </c>
      <c r="AM1806" t="s">
        <v>3028</v>
      </c>
      <c r="AN1806" t="s">
        <v>3063</v>
      </c>
    </row>
    <row r="1807" spans="1:40" x14ac:dyDescent="0.25">
      <c r="A1807">
        <v>1143935451</v>
      </c>
      <c r="B1807">
        <v>17973</v>
      </c>
      <c r="C1807" t="s">
        <v>8397</v>
      </c>
      <c r="D1807" t="s">
        <v>3298</v>
      </c>
      <c r="E1807" s="8">
        <v>39776</v>
      </c>
      <c r="F1807" t="s">
        <v>3449</v>
      </c>
      <c r="G1807" t="s">
        <v>4024</v>
      </c>
      <c r="H1807" s="8">
        <v>46135</v>
      </c>
      <c r="I1807" s="8">
        <v>46317</v>
      </c>
      <c r="J1807" t="s">
        <v>3041</v>
      </c>
      <c r="K1807" s="8">
        <v>219512</v>
      </c>
      <c r="M1807">
        <v>220</v>
      </c>
      <c r="N1807">
        <v>100</v>
      </c>
      <c r="O1807" t="s">
        <v>4067</v>
      </c>
      <c r="P1807" t="s">
        <v>4086</v>
      </c>
      <c r="Q1807" t="s">
        <v>4007</v>
      </c>
      <c r="R1807" t="s">
        <v>8398</v>
      </c>
      <c r="S1807" t="s">
        <v>4140</v>
      </c>
      <c r="T1807" t="s">
        <v>3063</v>
      </c>
      <c r="U1807" t="s">
        <v>4114</v>
      </c>
      <c r="V1807" t="s">
        <v>4042</v>
      </c>
      <c r="W1807" t="s">
        <v>4190</v>
      </c>
      <c r="X1807" t="s">
        <v>4524</v>
      </c>
      <c r="Y1807" t="s">
        <v>4525</v>
      </c>
      <c r="Z1807" t="s">
        <v>3305</v>
      </c>
      <c r="AA1807" t="s">
        <v>4096</v>
      </c>
      <c r="AB1807" t="s">
        <v>4118</v>
      </c>
      <c r="AC1807" t="s">
        <v>4036</v>
      </c>
      <c r="AD1807" t="s">
        <v>4018</v>
      </c>
      <c r="AE1807" t="s">
        <v>3060</v>
      </c>
      <c r="AF1807" t="s">
        <v>3304</v>
      </c>
      <c r="AG1807" t="s">
        <v>3449</v>
      </c>
      <c r="AH1807" t="s">
        <v>815</v>
      </c>
      <c r="AI1807" t="s">
        <v>3074</v>
      </c>
      <c r="AJ1807" t="s">
        <v>3306</v>
      </c>
      <c r="AK1807" t="s">
        <v>3274</v>
      </c>
      <c r="AL1807" t="s">
        <v>3275</v>
      </c>
      <c r="AM1807" t="s">
        <v>3028</v>
      </c>
      <c r="AN1807" t="s">
        <v>3063</v>
      </c>
    </row>
    <row r="1808" spans="1:40" x14ac:dyDescent="0.25">
      <c r="A1808">
        <v>94443272</v>
      </c>
      <c r="B1808">
        <v>17974</v>
      </c>
      <c r="C1808" t="s">
        <v>8403</v>
      </c>
      <c r="D1808" t="s">
        <v>4944</v>
      </c>
      <c r="E1808" s="8">
        <v>35539</v>
      </c>
      <c r="F1808" t="s">
        <v>3298</v>
      </c>
      <c r="G1808" t="s">
        <v>4024</v>
      </c>
      <c r="H1808" s="8">
        <v>46135</v>
      </c>
      <c r="I1808" s="8">
        <v>46317</v>
      </c>
      <c r="J1808" t="s">
        <v>3041</v>
      </c>
      <c r="K1808" s="8">
        <v>219512</v>
      </c>
      <c r="M1808">
        <v>220</v>
      </c>
      <c r="N1808">
        <v>100</v>
      </c>
      <c r="O1808" t="s">
        <v>4067</v>
      </c>
      <c r="P1808" t="s">
        <v>4142</v>
      </c>
      <c r="Q1808" t="s">
        <v>4007</v>
      </c>
      <c r="R1808" t="s">
        <v>8404</v>
      </c>
      <c r="S1808" t="s">
        <v>4029</v>
      </c>
      <c r="T1808" t="s">
        <v>3063</v>
      </c>
      <c r="U1808" t="s">
        <v>4114</v>
      </c>
      <c r="V1808" t="s">
        <v>4042</v>
      </c>
      <c r="W1808" t="s">
        <v>4190</v>
      </c>
      <c r="X1808" t="s">
        <v>3303</v>
      </c>
      <c r="Y1808" t="s">
        <v>4115</v>
      </c>
      <c r="Z1808" t="s">
        <v>4116</v>
      </c>
      <c r="AA1808" t="s">
        <v>4117</v>
      </c>
      <c r="AB1808" t="s">
        <v>4118</v>
      </c>
      <c r="AC1808" t="s">
        <v>4036</v>
      </c>
      <c r="AD1808" t="s">
        <v>4018</v>
      </c>
      <c r="AE1808" t="s">
        <v>3060</v>
      </c>
      <c r="AF1808" t="s">
        <v>3304</v>
      </c>
      <c r="AG1808" t="s">
        <v>3298</v>
      </c>
      <c r="AH1808" t="s">
        <v>815</v>
      </c>
      <c r="AI1808" t="s">
        <v>3074</v>
      </c>
      <c r="AJ1808" t="s">
        <v>4119</v>
      </c>
      <c r="AK1808" t="s">
        <v>3274</v>
      </c>
      <c r="AL1808" t="s">
        <v>3275</v>
      </c>
      <c r="AM1808" t="s">
        <v>3028</v>
      </c>
      <c r="AN1808" t="s">
        <v>3063</v>
      </c>
    </row>
    <row r="1809" spans="1:40" x14ac:dyDescent="0.25">
      <c r="A1809">
        <v>1023624708</v>
      </c>
      <c r="B1809">
        <v>17982</v>
      </c>
      <c r="C1809" t="s">
        <v>8382</v>
      </c>
      <c r="D1809" t="s">
        <v>3265</v>
      </c>
      <c r="E1809" s="8">
        <v>44889</v>
      </c>
      <c r="F1809" t="s">
        <v>3265</v>
      </c>
      <c r="G1809" t="s">
        <v>4024</v>
      </c>
      <c r="H1809" s="8">
        <v>46135</v>
      </c>
      <c r="I1809" s="8">
        <v>219512</v>
      </c>
      <c r="J1809" t="s">
        <v>3041</v>
      </c>
      <c r="K1809" s="8">
        <v>219512</v>
      </c>
      <c r="M1809">
        <v>220</v>
      </c>
      <c r="N1809">
        <v>100</v>
      </c>
      <c r="O1809" t="s">
        <v>4067</v>
      </c>
      <c r="P1809" t="s">
        <v>4055</v>
      </c>
      <c r="Q1809" t="s">
        <v>4046</v>
      </c>
      <c r="R1809" t="s">
        <v>8383</v>
      </c>
      <c r="S1809" t="s">
        <v>4029</v>
      </c>
      <c r="T1809" t="s">
        <v>3059</v>
      </c>
      <c r="U1809" t="s">
        <v>4049</v>
      </c>
      <c r="V1809" t="s">
        <v>4031</v>
      </c>
      <c r="W1809" t="s">
        <v>4043</v>
      </c>
      <c r="X1809" t="s">
        <v>3270</v>
      </c>
      <c r="Y1809" t="s">
        <v>4238</v>
      </c>
      <c r="Z1809" t="s">
        <v>3283</v>
      </c>
      <c r="AA1809" t="s">
        <v>4357</v>
      </c>
      <c r="AB1809" t="s">
        <v>4303</v>
      </c>
      <c r="AC1809" t="s">
        <v>4036</v>
      </c>
      <c r="AD1809" t="s">
        <v>4018</v>
      </c>
      <c r="AE1809" t="s">
        <v>3060</v>
      </c>
      <c r="AF1809" t="s">
        <v>3271</v>
      </c>
      <c r="AG1809" t="s">
        <v>3265</v>
      </c>
      <c r="AH1809" t="s">
        <v>1220</v>
      </c>
      <c r="AI1809" t="s">
        <v>3074</v>
      </c>
      <c r="AJ1809" t="s">
        <v>3284</v>
      </c>
      <c r="AK1809" t="s">
        <v>3274</v>
      </c>
      <c r="AL1809" t="s">
        <v>3275</v>
      </c>
      <c r="AM1809" t="s">
        <v>3028</v>
      </c>
      <c r="AN1809" t="s">
        <v>3063</v>
      </c>
    </row>
    <row r="1810" spans="1:40" x14ac:dyDescent="0.25">
      <c r="A1810">
        <v>1019049298</v>
      </c>
      <c r="B1810">
        <v>17984</v>
      </c>
      <c r="C1810" t="s">
        <v>8401</v>
      </c>
      <c r="D1810" t="s">
        <v>4004</v>
      </c>
      <c r="E1810" s="8">
        <v>39671</v>
      </c>
      <c r="F1810" t="s">
        <v>4004</v>
      </c>
      <c r="G1810" t="s">
        <v>4024</v>
      </c>
      <c r="H1810" s="8">
        <v>46135</v>
      </c>
      <c r="I1810" s="8">
        <v>219512</v>
      </c>
      <c r="J1810" t="s">
        <v>3041</v>
      </c>
      <c r="K1810" s="8">
        <v>219512</v>
      </c>
      <c r="M1810">
        <v>220</v>
      </c>
      <c r="N1810">
        <v>100</v>
      </c>
      <c r="O1810" t="s">
        <v>4067</v>
      </c>
      <c r="P1810" t="s">
        <v>4006</v>
      </c>
      <c r="Q1810" t="s">
        <v>4027</v>
      </c>
      <c r="R1810" t="s">
        <v>8402</v>
      </c>
      <c r="S1810" t="s">
        <v>6396</v>
      </c>
      <c r="T1810" t="s">
        <v>3085</v>
      </c>
      <c r="U1810" t="s">
        <v>4063</v>
      </c>
      <c r="V1810" t="s">
        <v>4011</v>
      </c>
      <c r="W1810" t="s">
        <v>4043</v>
      </c>
      <c r="X1810" t="s">
        <v>4032</v>
      </c>
      <c r="Y1810" t="s">
        <v>4033</v>
      </c>
      <c r="Z1810" t="s">
        <v>4064</v>
      </c>
      <c r="AA1810" t="s">
        <v>4065</v>
      </c>
      <c r="AB1810" t="s">
        <v>4110</v>
      </c>
      <c r="AC1810" t="s">
        <v>4017</v>
      </c>
      <c r="AD1810" t="s">
        <v>4018</v>
      </c>
      <c r="AE1810" t="s">
        <v>3060</v>
      </c>
      <c r="AF1810" t="s">
        <v>3282</v>
      </c>
      <c r="AG1810" t="s">
        <v>3258</v>
      </c>
      <c r="AH1810" t="s">
        <v>2500</v>
      </c>
      <c r="AI1810" t="s">
        <v>249</v>
      </c>
      <c r="AJ1810" t="s">
        <v>249</v>
      </c>
      <c r="AK1810" t="s">
        <v>3274</v>
      </c>
      <c r="AL1810" t="s">
        <v>3275</v>
      </c>
      <c r="AM1810" t="s">
        <v>3028</v>
      </c>
      <c r="AN1810" t="s">
        <v>3307</v>
      </c>
    </row>
    <row r="1811" spans="1:40" x14ac:dyDescent="0.25">
      <c r="A1811">
        <v>1122144954</v>
      </c>
      <c r="B1811">
        <v>17985</v>
      </c>
      <c r="C1811" t="s">
        <v>8390</v>
      </c>
      <c r="D1811" t="s">
        <v>8391</v>
      </c>
      <c r="E1811" s="8">
        <v>39235</v>
      </c>
      <c r="F1811" t="s">
        <v>4004</v>
      </c>
      <c r="G1811" t="s">
        <v>4024</v>
      </c>
      <c r="H1811" s="8">
        <v>46135</v>
      </c>
      <c r="I1811" s="8">
        <v>46317</v>
      </c>
      <c r="J1811" t="s">
        <v>3041</v>
      </c>
      <c r="K1811" s="8">
        <v>219512</v>
      </c>
      <c r="M1811">
        <v>220</v>
      </c>
      <c r="N1811">
        <v>100</v>
      </c>
      <c r="O1811" t="s">
        <v>4067</v>
      </c>
      <c r="P1811" t="s">
        <v>4006</v>
      </c>
      <c r="Q1811" t="s">
        <v>4027</v>
      </c>
      <c r="R1811" t="s">
        <v>8392</v>
      </c>
      <c r="S1811" t="s">
        <v>6969</v>
      </c>
      <c r="T1811" t="s">
        <v>4079</v>
      </c>
      <c r="U1811" t="s">
        <v>4063</v>
      </c>
      <c r="V1811" t="s">
        <v>4011</v>
      </c>
      <c r="W1811" t="s">
        <v>4190</v>
      </c>
      <c r="X1811" t="s">
        <v>5896</v>
      </c>
      <c r="Y1811" t="s">
        <v>5897</v>
      </c>
      <c r="Z1811" t="s">
        <v>3293</v>
      </c>
      <c r="AA1811" t="s">
        <v>4082</v>
      </c>
      <c r="AB1811" t="s">
        <v>4083</v>
      </c>
      <c r="AC1811" t="s">
        <v>4017</v>
      </c>
      <c r="AD1811" t="s">
        <v>4018</v>
      </c>
      <c r="AE1811" t="s">
        <v>5898</v>
      </c>
      <c r="AF1811" t="s">
        <v>3093</v>
      </c>
      <c r="AG1811" t="s">
        <v>3292</v>
      </c>
      <c r="AH1811" t="s">
        <v>3294</v>
      </c>
      <c r="AI1811" t="s">
        <v>3295</v>
      </c>
      <c r="AJ1811" t="s">
        <v>3296</v>
      </c>
      <c r="AK1811" t="s">
        <v>3285</v>
      </c>
      <c r="AL1811" t="s">
        <v>3275</v>
      </c>
      <c r="AM1811" t="s">
        <v>3242</v>
      </c>
      <c r="AN1811" t="s">
        <v>3055</v>
      </c>
    </row>
    <row r="1812" spans="1:40" x14ac:dyDescent="0.25">
      <c r="A1812">
        <v>1098650462</v>
      </c>
      <c r="B1812">
        <v>17990</v>
      </c>
      <c r="C1812" t="s">
        <v>8386</v>
      </c>
      <c r="D1812" t="s">
        <v>5166</v>
      </c>
      <c r="E1812" s="8">
        <v>38810</v>
      </c>
      <c r="F1812" t="s">
        <v>5166</v>
      </c>
      <c r="G1812" t="s">
        <v>4024</v>
      </c>
      <c r="H1812" s="8">
        <v>46135</v>
      </c>
      <c r="I1812" s="8">
        <v>219512</v>
      </c>
      <c r="J1812" t="s">
        <v>3041</v>
      </c>
      <c r="K1812" s="8">
        <v>219512</v>
      </c>
      <c r="M1812">
        <v>220</v>
      </c>
      <c r="N1812">
        <v>100</v>
      </c>
      <c r="O1812" t="s">
        <v>4067</v>
      </c>
      <c r="P1812" t="s">
        <v>4086</v>
      </c>
      <c r="Q1812" t="s">
        <v>4007</v>
      </c>
      <c r="R1812" t="s">
        <v>8387</v>
      </c>
      <c r="S1812" t="s">
        <v>5176</v>
      </c>
      <c r="T1812" t="s">
        <v>3059</v>
      </c>
      <c r="U1812" t="s">
        <v>5170</v>
      </c>
      <c r="V1812" t="s">
        <v>4356</v>
      </c>
      <c r="W1812" t="s">
        <v>4043</v>
      </c>
      <c r="X1812" t="s">
        <v>3270</v>
      </c>
      <c r="Y1812" t="s">
        <v>4238</v>
      </c>
      <c r="Z1812" t="s">
        <v>3272</v>
      </c>
      <c r="AA1812" t="s">
        <v>4348</v>
      </c>
      <c r="AB1812" t="s">
        <v>4322</v>
      </c>
      <c r="AC1812" t="s">
        <v>4036</v>
      </c>
      <c r="AD1812" t="s">
        <v>4018</v>
      </c>
      <c r="AE1812" t="s">
        <v>3060</v>
      </c>
      <c r="AF1812" t="s">
        <v>3271</v>
      </c>
      <c r="AG1812" t="s">
        <v>3265</v>
      </c>
      <c r="AH1812" t="s">
        <v>797</v>
      </c>
      <c r="AI1812" t="s">
        <v>3048</v>
      </c>
      <c r="AJ1812" t="s">
        <v>3273</v>
      </c>
      <c r="AK1812" t="s">
        <v>3274</v>
      </c>
      <c r="AL1812" t="s">
        <v>3275</v>
      </c>
      <c r="AM1812" t="s">
        <v>3028</v>
      </c>
      <c r="AN1812" t="s">
        <v>3063</v>
      </c>
    </row>
    <row r="1813" spans="1:40" x14ac:dyDescent="0.25">
      <c r="A1813">
        <v>1100896829</v>
      </c>
      <c r="B1813">
        <v>17993</v>
      </c>
      <c r="C1813" t="s">
        <v>8393</v>
      </c>
      <c r="D1813" t="s">
        <v>4396</v>
      </c>
      <c r="E1813" s="8">
        <v>42717</v>
      </c>
      <c r="F1813" t="s">
        <v>5248</v>
      </c>
      <c r="G1813" t="s">
        <v>4024</v>
      </c>
      <c r="H1813" s="8">
        <v>46135</v>
      </c>
      <c r="I1813" s="8">
        <v>219512</v>
      </c>
      <c r="J1813" t="s">
        <v>3041</v>
      </c>
      <c r="K1813" s="8">
        <v>219512</v>
      </c>
      <c r="M1813">
        <v>220</v>
      </c>
      <c r="N1813">
        <v>100</v>
      </c>
      <c r="O1813" t="s">
        <v>4067</v>
      </c>
      <c r="P1813" t="s">
        <v>4055</v>
      </c>
      <c r="Q1813" t="s">
        <v>4027</v>
      </c>
      <c r="R1813" t="s">
        <v>8394</v>
      </c>
      <c r="S1813" t="s">
        <v>5169</v>
      </c>
      <c r="T1813" t="s">
        <v>3059</v>
      </c>
      <c r="U1813" t="s">
        <v>5170</v>
      </c>
      <c r="V1813" t="s">
        <v>4356</v>
      </c>
      <c r="W1813" t="s">
        <v>4043</v>
      </c>
      <c r="X1813" t="s">
        <v>3270</v>
      </c>
      <c r="Y1813" t="s">
        <v>4238</v>
      </c>
      <c r="Z1813" t="s">
        <v>3272</v>
      </c>
      <c r="AA1813" t="s">
        <v>4348</v>
      </c>
      <c r="AB1813" t="s">
        <v>4322</v>
      </c>
      <c r="AC1813" t="s">
        <v>4036</v>
      </c>
      <c r="AD1813" t="s">
        <v>4018</v>
      </c>
      <c r="AE1813" t="s">
        <v>3060</v>
      </c>
      <c r="AF1813" t="s">
        <v>3271</v>
      </c>
      <c r="AG1813" t="s">
        <v>3265</v>
      </c>
      <c r="AH1813" t="s">
        <v>797</v>
      </c>
      <c r="AI1813" t="s">
        <v>3048</v>
      </c>
      <c r="AJ1813" t="s">
        <v>3273</v>
      </c>
      <c r="AK1813" t="s">
        <v>3274</v>
      </c>
      <c r="AL1813" t="s">
        <v>3275</v>
      </c>
      <c r="AM1813" t="s">
        <v>3028</v>
      </c>
      <c r="AN1813" t="s">
        <v>3063</v>
      </c>
    </row>
    <row r="1814" spans="1:40" x14ac:dyDescent="0.25">
      <c r="A1814">
        <v>1010103937</v>
      </c>
      <c r="B1814">
        <v>17975</v>
      </c>
      <c r="C1814" t="s">
        <v>8413</v>
      </c>
      <c r="D1814" t="s">
        <v>4610</v>
      </c>
      <c r="E1814" s="8">
        <v>43893</v>
      </c>
      <c r="F1814" t="s">
        <v>3298</v>
      </c>
      <c r="G1814" t="s">
        <v>4024</v>
      </c>
      <c r="H1814" s="8">
        <v>46139</v>
      </c>
      <c r="I1814" s="8">
        <v>46321</v>
      </c>
      <c r="J1814" t="s">
        <v>3041</v>
      </c>
      <c r="K1814" s="8">
        <v>219512</v>
      </c>
      <c r="M1814">
        <v>220</v>
      </c>
      <c r="N1814">
        <v>100</v>
      </c>
      <c r="O1814" t="s">
        <v>4067</v>
      </c>
      <c r="P1814" t="s">
        <v>4177</v>
      </c>
      <c r="Q1814" t="s">
        <v>4007</v>
      </c>
      <c r="R1814" t="s">
        <v>8414</v>
      </c>
      <c r="S1814" t="s">
        <v>4140</v>
      </c>
      <c r="T1814" t="s">
        <v>3063</v>
      </c>
      <c r="U1814" t="s">
        <v>4114</v>
      </c>
      <c r="V1814" t="s">
        <v>4042</v>
      </c>
      <c r="W1814" t="s">
        <v>4190</v>
      </c>
      <c r="X1814" t="s">
        <v>3303</v>
      </c>
      <c r="Y1814" t="s">
        <v>4115</v>
      </c>
      <c r="Z1814" t="s">
        <v>4116</v>
      </c>
      <c r="AA1814" t="s">
        <v>4117</v>
      </c>
      <c r="AB1814" t="s">
        <v>4118</v>
      </c>
      <c r="AC1814" t="s">
        <v>4036</v>
      </c>
      <c r="AD1814" t="s">
        <v>4018</v>
      </c>
      <c r="AE1814" t="s">
        <v>3060</v>
      </c>
      <c r="AF1814" t="s">
        <v>3304</v>
      </c>
      <c r="AG1814" t="s">
        <v>3298</v>
      </c>
      <c r="AH1814" t="s">
        <v>815</v>
      </c>
      <c r="AI1814" t="s">
        <v>3074</v>
      </c>
      <c r="AJ1814" t="s">
        <v>4119</v>
      </c>
      <c r="AK1814" t="s">
        <v>3274</v>
      </c>
      <c r="AL1814" t="s">
        <v>3275</v>
      </c>
      <c r="AM1814" t="s">
        <v>3028</v>
      </c>
      <c r="AN1814" t="s">
        <v>3063</v>
      </c>
    </row>
    <row r="1815" spans="1:40" x14ac:dyDescent="0.25">
      <c r="A1815">
        <v>1000862587</v>
      </c>
      <c r="B1815">
        <v>17986</v>
      </c>
      <c r="C1815" t="s">
        <v>8405</v>
      </c>
      <c r="D1815" t="s">
        <v>4004</v>
      </c>
      <c r="E1815" s="8">
        <v>44470</v>
      </c>
      <c r="F1815" t="s">
        <v>4004</v>
      </c>
      <c r="G1815" t="s">
        <v>4024</v>
      </c>
      <c r="H1815" s="8">
        <v>46139</v>
      </c>
      <c r="I1815" s="8">
        <v>46321</v>
      </c>
      <c r="J1815" t="s">
        <v>3041</v>
      </c>
      <c r="K1815" s="8">
        <v>219512</v>
      </c>
      <c r="M1815">
        <v>220</v>
      </c>
      <c r="N1815">
        <v>100</v>
      </c>
      <c r="O1815" t="s">
        <v>4067</v>
      </c>
      <c r="P1815" t="s">
        <v>4086</v>
      </c>
      <c r="Q1815" t="s">
        <v>4007</v>
      </c>
      <c r="R1815" t="s">
        <v>8406</v>
      </c>
      <c r="S1815" t="s">
        <v>5907</v>
      </c>
      <c r="T1815" t="s">
        <v>5908</v>
      </c>
      <c r="U1815" t="s">
        <v>4063</v>
      </c>
      <c r="V1815" t="s">
        <v>4011</v>
      </c>
      <c r="W1815" t="s">
        <v>5909</v>
      </c>
      <c r="X1815" t="s">
        <v>3888</v>
      </c>
      <c r="Y1815" t="s">
        <v>4288</v>
      </c>
      <c r="Z1815" t="s">
        <v>3293</v>
      </c>
      <c r="AA1815" t="s">
        <v>4082</v>
      </c>
      <c r="AB1815" t="s">
        <v>4083</v>
      </c>
      <c r="AC1815" t="s">
        <v>5910</v>
      </c>
      <c r="AD1815" t="s">
        <v>4018</v>
      </c>
      <c r="AE1815" t="s">
        <v>3889</v>
      </c>
      <c r="AF1815" t="s">
        <v>3093</v>
      </c>
      <c r="AG1815" t="s">
        <v>3292</v>
      </c>
      <c r="AH1815" t="s">
        <v>3294</v>
      </c>
      <c r="AI1815" t="s">
        <v>3295</v>
      </c>
      <c r="AJ1815" t="s">
        <v>3296</v>
      </c>
      <c r="AK1815" t="s">
        <v>3285</v>
      </c>
      <c r="AL1815" t="s">
        <v>3275</v>
      </c>
      <c r="AM1815" t="s">
        <v>3253</v>
      </c>
      <c r="AN1815" t="s">
        <v>5912</v>
      </c>
    </row>
    <row r="1816" spans="1:40" x14ac:dyDescent="0.25">
      <c r="A1816">
        <v>1022983545</v>
      </c>
      <c r="B1816">
        <v>17987</v>
      </c>
      <c r="C1816" t="s">
        <v>8419</v>
      </c>
      <c r="D1816" t="s">
        <v>4004</v>
      </c>
      <c r="E1816" s="8">
        <v>40581</v>
      </c>
      <c r="F1816" t="s">
        <v>4004</v>
      </c>
      <c r="G1816" t="s">
        <v>4024</v>
      </c>
      <c r="H1816" s="8">
        <v>46139</v>
      </c>
      <c r="I1816" s="8">
        <v>46321</v>
      </c>
      <c r="J1816" t="s">
        <v>3041</v>
      </c>
      <c r="K1816" s="8">
        <v>219512</v>
      </c>
      <c r="M1816">
        <v>220</v>
      </c>
      <c r="N1816">
        <v>100</v>
      </c>
      <c r="O1816" t="s">
        <v>4067</v>
      </c>
      <c r="P1816" t="s">
        <v>4177</v>
      </c>
      <c r="Q1816" t="s">
        <v>4027</v>
      </c>
      <c r="R1816" t="s">
        <v>8420</v>
      </c>
      <c r="S1816" t="s">
        <v>7116</v>
      </c>
      <c r="T1816" t="s">
        <v>3043</v>
      </c>
      <c r="U1816" t="s">
        <v>4063</v>
      </c>
      <c r="V1816" t="s">
        <v>4011</v>
      </c>
      <c r="W1816" t="s">
        <v>4190</v>
      </c>
      <c r="X1816" t="s">
        <v>4174</v>
      </c>
      <c r="Y1816" t="s">
        <v>4175</v>
      </c>
      <c r="Z1816" t="s">
        <v>3293</v>
      </c>
      <c r="AA1816" t="s">
        <v>4082</v>
      </c>
      <c r="AB1816" t="s">
        <v>4083</v>
      </c>
      <c r="AC1816" t="s">
        <v>4017</v>
      </c>
      <c r="AD1816" t="s">
        <v>4018</v>
      </c>
      <c r="AE1816" t="s">
        <v>3188</v>
      </c>
      <c r="AF1816" t="s">
        <v>3093</v>
      </c>
      <c r="AG1816" t="s">
        <v>3292</v>
      </c>
      <c r="AH1816" t="s">
        <v>3294</v>
      </c>
      <c r="AI1816" t="s">
        <v>3295</v>
      </c>
      <c r="AJ1816" t="s">
        <v>3296</v>
      </c>
      <c r="AK1816" t="s">
        <v>3285</v>
      </c>
      <c r="AL1816" t="s">
        <v>3275</v>
      </c>
      <c r="AM1816" t="s">
        <v>3189</v>
      </c>
      <c r="AN1816" t="s">
        <v>3055</v>
      </c>
    </row>
    <row r="1817" spans="1:40" x14ac:dyDescent="0.25">
      <c r="A1817">
        <v>1006003461</v>
      </c>
      <c r="B1817">
        <v>17995</v>
      </c>
      <c r="C1817" t="s">
        <v>8427</v>
      </c>
      <c r="D1817" t="s">
        <v>3309</v>
      </c>
      <c r="E1817" s="8">
        <v>42804</v>
      </c>
      <c r="F1817" t="s">
        <v>3309</v>
      </c>
      <c r="G1817" t="s">
        <v>4024</v>
      </c>
      <c r="H1817" s="8">
        <v>46139</v>
      </c>
      <c r="I1817" s="8">
        <v>46321</v>
      </c>
      <c r="J1817" t="s">
        <v>3041</v>
      </c>
      <c r="K1817" s="8">
        <v>219512</v>
      </c>
      <c r="M1817">
        <v>220</v>
      </c>
      <c r="N1817">
        <v>100</v>
      </c>
      <c r="O1817" t="s">
        <v>4067</v>
      </c>
      <c r="P1817" t="s">
        <v>4006</v>
      </c>
      <c r="Q1817" t="s">
        <v>4027</v>
      </c>
      <c r="R1817" t="s">
        <v>8428</v>
      </c>
      <c r="S1817" t="s">
        <v>4140</v>
      </c>
      <c r="T1817" t="s">
        <v>3063</v>
      </c>
      <c r="U1817" t="s">
        <v>4438</v>
      </c>
      <c r="V1817" t="s">
        <v>4042</v>
      </c>
      <c r="W1817" t="s">
        <v>4190</v>
      </c>
      <c r="X1817" t="s">
        <v>3574</v>
      </c>
      <c r="Y1817" t="s">
        <v>4258</v>
      </c>
      <c r="Z1817" t="s">
        <v>3305</v>
      </c>
      <c r="AA1817" t="s">
        <v>4096</v>
      </c>
      <c r="AB1817" t="s">
        <v>4097</v>
      </c>
      <c r="AC1817" t="s">
        <v>4036</v>
      </c>
      <c r="AD1817" t="s">
        <v>4018</v>
      </c>
      <c r="AE1817" t="s">
        <v>3060</v>
      </c>
      <c r="AF1817" t="s">
        <v>3575</v>
      </c>
      <c r="AG1817" t="s">
        <v>3309</v>
      </c>
      <c r="AH1817" t="s">
        <v>815</v>
      </c>
      <c r="AI1817" t="s">
        <v>3074</v>
      </c>
      <c r="AJ1817" t="s">
        <v>3306</v>
      </c>
      <c r="AK1817" t="s">
        <v>3274</v>
      </c>
      <c r="AL1817" t="s">
        <v>3275</v>
      </c>
      <c r="AM1817" t="s">
        <v>3028</v>
      </c>
      <c r="AN1817" t="s">
        <v>3063</v>
      </c>
    </row>
    <row r="1818" spans="1:40" x14ac:dyDescent="0.25">
      <c r="A1818">
        <v>1003689599</v>
      </c>
      <c r="B1818">
        <v>17999</v>
      </c>
      <c r="C1818" t="s">
        <v>8417</v>
      </c>
      <c r="D1818" t="s">
        <v>3309</v>
      </c>
      <c r="E1818" s="8">
        <v>44105</v>
      </c>
      <c r="F1818" t="s">
        <v>3309</v>
      </c>
      <c r="G1818" t="s">
        <v>4024</v>
      </c>
      <c r="H1818" s="8">
        <v>46139</v>
      </c>
      <c r="I1818" s="8">
        <v>46321</v>
      </c>
      <c r="J1818" t="s">
        <v>3041</v>
      </c>
      <c r="K1818" s="8">
        <v>219512</v>
      </c>
      <c r="M1818">
        <v>220</v>
      </c>
      <c r="N1818">
        <v>100</v>
      </c>
      <c r="O1818" t="s">
        <v>4067</v>
      </c>
      <c r="P1818" t="s">
        <v>4026</v>
      </c>
      <c r="Q1818" t="s">
        <v>4027</v>
      </c>
      <c r="R1818" t="s">
        <v>8418</v>
      </c>
      <c r="S1818" t="s">
        <v>4170</v>
      </c>
      <c r="T1818" t="s">
        <v>3063</v>
      </c>
      <c r="U1818" t="s">
        <v>4438</v>
      </c>
      <c r="V1818" t="s">
        <v>4042</v>
      </c>
      <c r="W1818" t="s">
        <v>4190</v>
      </c>
      <c r="X1818" t="s">
        <v>3574</v>
      </c>
      <c r="Y1818" t="s">
        <v>4258</v>
      </c>
      <c r="Z1818" t="s">
        <v>4506</v>
      </c>
      <c r="AA1818" t="s">
        <v>4507</v>
      </c>
      <c r="AB1818" t="s">
        <v>4097</v>
      </c>
      <c r="AC1818" t="s">
        <v>4036</v>
      </c>
      <c r="AD1818" t="s">
        <v>4018</v>
      </c>
      <c r="AE1818" t="s">
        <v>3060</v>
      </c>
      <c r="AF1818" t="s">
        <v>3575</v>
      </c>
      <c r="AG1818" t="s">
        <v>3309</v>
      </c>
      <c r="AH1818" t="s">
        <v>815</v>
      </c>
      <c r="AI1818" t="s">
        <v>3074</v>
      </c>
      <c r="AJ1818" t="s">
        <v>4508</v>
      </c>
      <c r="AK1818" t="s">
        <v>3274</v>
      </c>
      <c r="AL1818" t="s">
        <v>3275</v>
      </c>
      <c r="AM1818" t="s">
        <v>3028</v>
      </c>
      <c r="AN1818" t="s">
        <v>3063</v>
      </c>
    </row>
    <row r="1819" spans="1:40" x14ac:dyDescent="0.25">
      <c r="A1819">
        <v>37327298</v>
      </c>
      <c r="B1819">
        <v>18000</v>
      </c>
      <c r="C1819" t="s">
        <v>8407</v>
      </c>
      <c r="D1819" t="s">
        <v>7190</v>
      </c>
      <c r="E1819" s="8">
        <v>33941</v>
      </c>
      <c r="F1819" t="s">
        <v>3309</v>
      </c>
      <c r="G1819" t="s">
        <v>4024</v>
      </c>
      <c r="H1819" s="8">
        <v>46139</v>
      </c>
      <c r="I1819" s="8">
        <v>46321</v>
      </c>
      <c r="J1819" t="s">
        <v>3041</v>
      </c>
      <c r="K1819" s="8">
        <v>219512</v>
      </c>
      <c r="M1819">
        <v>110</v>
      </c>
      <c r="N1819">
        <v>50</v>
      </c>
      <c r="O1819" t="s">
        <v>4067</v>
      </c>
      <c r="P1819" t="s">
        <v>4055</v>
      </c>
      <c r="Q1819" t="s">
        <v>4027</v>
      </c>
      <c r="R1819" t="s">
        <v>8408</v>
      </c>
      <c r="S1819" t="s">
        <v>8330</v>
      </c>
      <c r="T1819" t="s">
        <v>3043</v>
      </c>
      <c r="U1819" t="s">
        <v>4438</v>
      </c>
      <c r="V1819" t="s">
        <v>4011</v>
      </c>
      <c r="W1819" t="s">
        <v>4190</v>
      </c>
      <c r="X1819" t="s">
        <v>8409</v>
      </c>
      <c r="Y1819" t="s">
        <v>8410</v>
      </c>
      <c r="Z1819" t="s">
        <v>3621</v>
      </c>
      <c r="AA1819" t="s">
        <v>4353</v>
      </c>
      <c r="AB1819" t="s">
        <v>4097</v>
      </c>
      <c r="AC1819" t="s">
        <v>4017</v>
      </c>
      <c r="AD1819" t="s">
        <v>4018</v>
      </c>
      <c r="AE1819" t="s">
        <v>3090</v>
      </c>
      <c r="AF1819" t="s">
        <v>3575</v>
      </c>
      <c r="AG1819" t="s">
        <v>3292</v>
      </c>
      <c r="AH1819" t="s">
        <v>815</v>
      </c>
      <c r="AI1819" t="s">
        <v>3295</v>
      </c>
      <c r="AJ1819" t="s">
        <v>3296</v>
      </c>
      <c r="AK1819" t="s">
        <v>3285</v>
      </c>
      <c r="AL1819" t="s">
        <v>3275</v>
      </c>
      <c r="AM1819" t="s">
        <v>3091</v>
      </c>
      <c r="AN1819" t="s">
        <v>3055</v>
      </c>
    </row>
    <row r="1820" spans="1:40" x14ac:dyDescent="0.25">
      <c r="A1820">
        <v>38793376</v>
      </c>
      <c r="B1820">
        <v>18002</v>
      </c>
      <c r="C1820" t="s">
        <v>8421</v>
      </c>
      <c r="D1820" t="s">
        <v>3440</v>
      </c>
      <c r="E1820" s="8">
        <v>37204</v>
      </c>
      <c r="F1820" t="s">
        <v>3440</v>
      </c>
      <c r="G1820" t="s">
        <v>4024</v>
      </c>
      <c r="H1820" s="8">
        <v>46139</v>
      </c>
      <c r="I1820" s="8">
        <v>46321</v>
      </c>
      <c r="J1820" t="s">
        <v>3041</v>
      </c>
      <c r="K1820" s="8">
        <v>219512</v>
      </c>
      <c r="M1820">
        <v>110</v>
      </c>
      <c r="N1820">
        <v>50</v>
      </c>
      <c r="O1820" t="s">
        <v>4067</v>
      </c>
      <c r="P1820" t="s">
        <v>4086</v>
      </c>
      <c r="Q1820" t="s">
        <v>4007</v>
      </c>
      <c r="R1820" t="s">
        <v>8422</v>
      </c>
      <c r="S1820" t="s">
        <v>8330</v>
      </c>
      <c r="T1820" t="s">
        <v>3043</v>
      </c>
      <c r="U1820" t="s">
        <v>4114</v>
      </c>
      <c r="V1820" t="s">
        <v>4011</v>
      </c>
      <c r="W1820" t="s">
        <v>4190</v>
      </c>
      <c r="X1820" t="s">
        <v>8373</v>
      </c>
      <c r="Y1820" t="s">
        <v>8374</v>
      </c>
      <c r="Z1820" t="s">
        <v>3621</v>
      </c>
      <c r="AA1820" t="s">
        <v>4353</v>
      </c>
      <c r="AB1820" t="s">
        <v>4118</v>
      </c>
      <c r="AC1820" t="s">
        <v>4017</v>
      </c>
      <c r="AD1820" t="s">
        <v>4018</v>
      </c>
      <c r="AE1820" t="s">
        <v>3090</v>
      </c>
      <c r="AF1820" t="s">
        <v>3304</v>
      </c>
      <c r="AG1820" t="s">
        <v>3298</v>
      </c>
      <c r="AH1820" t="s">
        <v>815</v>
      </c>
      <c r="AI1820" t="s">
        <v>3295</v>
      </c>
      <c r="AJ1820" t="s">
        <v>3296</v>
      </c>
      <c r="AK1820" t="s">
        <v>3285</v>
      </c>
      <c r="AL1820" t="s">
        <v>3275</v>
      </c>
      <c r="AM1820" t="s">
        <v>3091</v>
      </c>
      <c r="AN1820" t="s">
        <v>3055</v>
      </c>
    </row>
    <row r="1821" spans="1:40" x14ac:dyDescent="0.25">
      <c r="A1821">
        <v>1113644612</v>
      </c>
      <c r="B1821">
        <v>18003</v>
      </c>
      <c r="C1821" t="s">
        <v>8411</v>
      </c>
      <c r="D1821" t="s">
        <v>3449</v>
      </c>
      <c r="E1821" s="8">
        <v>39534</v>
      </c>
      <c r="F1821" t="s">
        <v>3449</v>
      </c>
      <c r="G1821" t="s">
        <v>4024</v>
      </c>
      <c r="H1821" s="8">
        <v>46139</v>
      </c>
      <c r="I1821" s="8">
        <v>46321</v>
      </c>
      <c r="J1821" t="s">
        <v>3041</v>
      </c>
      <c r="K1821" s="8">
        <v>219512</v>
      </c>
      <c r="M1821">
        <v>110</v>
      </c>
      <c r="N1821">
        <v>50</v>
      </c>
      <c r="O1821" t="s">
        <v>4067</v>
      </c>
      <c r="P1821" t="s">
        <v>4142</v>
      </c>
      <c r="Q1821" t="s">
        <v>4027</v>
      </c>
      <c r="R1821" t="s">
        <v>8412</v>
      </c>
      <c r="S1821" t="s">
        <v>8330</v>
      </c>
      <c r="T1821" t="s">
        <v>3043</v>
      </c>
      <c r="U1821" t="s">
        <v>4114</v>
      </c>
      <c r="V1821" t="s">
        <v>4011</v>
      </c>
      <c r="W1821" t="s">
        <v>4190</v>
      </c>
      <c r="X1821" t="s">
        <v>8373</v>
      </c>
      <c r="Y1821" t="s">
        <v>8374</v>
      </c>
      <c r="Z1821" t="s">
        <v>3621</v>
      </c>
      <c r="AA1821" t="s">
        <v>4353</v>
      </c>
      <c r="AB1821" t="s">
        <v>4118</v>
      </c>
      <c r="AC1821" t="s">
        <v>4017</v>
      </c>
      <c r="AD1821" t="s">
        <v>4018</v>
      </c>
      <c r="AE1821" t="s">
        <v>3090</v>
      </c>
      <c r="AF1821" t="s">
        <v>3304</v>
      </c>
      <c r="AG1821" t="s">
        <v>3298</v>
      </c>
      <c r="AH1821" t="s">
        <v>815</v>
      </c>
      <c r="AI1821" t="s">
        <v>3295</v>
      </c>
      <c r="AJ1821" t="s">
        <v>3296</v>
      </c>
      <c r="AK1821" t="s">
        <v>3285</v>
      </c>
      <c r="AL1821" t="s">
        <v>3275</v>
      </c>
      <c r="AM1821" t="s">
        <v>3091</v>
      </c>
      <c r="AN1821" t="s">
        <v>3055</v>
      </c>
    </row>
    <row r="1822" spans="1:40" x14ac:dyDescent="0.25">
      <c r="A1822">
        <v>1103673517</v>
      </c>
      <c r="B1822">
        <v>18004</v>
      </c>
      <c r="C1822" t="s">
        <v>8415</v>
      </c>
      <c r="D1822" t="s">
        <v>4825</v>
      </c>
      <c r="E1822" s="8">
        <v>40479</v>
      </c>
      <c r="F1822" t="s">
        <v>6493</v>
      </c>
      <c r="G1822" t="s">
        <v>4024</v>
      </c>
      <c r="H1822" s="8">
        <v>46139</v>
      </c>
      <c r="I1822" s="8">
        <v>219512</v>
      </c>
      <c r="J1822" t="s">
        <v>3041</v>
      </c>
      <c r="K1822" s="8">
        <v>219512</v>
      </c>
      <c r="M1822">
        <v>220</v>
      </c>
      <c r="N1822">
        <v>100</v>
      </c>
      <c r="O1822" t="s">
        <v>4067</v>
      </c>
      <c r="P1822" t="s">
        <v>4086</v>
      </c>
      <c r="Q1822" t="s">
        <v>4027</v>
      </c>
      <c r="R1822" t="s">
        <v>8416</v>
      </c>
      <c r="S1822" t="s">
        <v>5176</v>
      </c>
      <c r="T1822" t="s">
        <v>3059</v>
      </c>
      <c r="U1822" t="s">
        <v>5170</v>
      </c>
      <c r="V1822" t="s">
        <v>4356</v>
      </c>
      <c r="W1822" t="s">
        <v>4043</v>
      </c>
      <c r="X1822" t="s">
        <v>3270</v>
      </c>
      <c r="Y1822" t="s">
        <v>4238</v>
      </c>
      <c r="Z1822" t="s">
        <v>3272</v>
      </c>
      <c r="AA1822" t="s">
        <v>4348</v>
      </c>
      <c r="AB1822" t="s">
        <v>4322</v>
      </c>
      <c r="AC1822" t="s">
        <v>4036</v>
      </c>
      <c r="AD1822" t="s">
        <v>4018</v>
      </c>
      <c r="AE1822" t="s">
        <v>3060</v>
      </c>
      <c r="AF1822" t="s">
        <v>3271</v>
      </c>
      <c r="AG1822" t="s">
        <v>3265</v>
      </c>
      <c r="AH1822" t="s">
        <v>797</v>
      </c>
      <c r="AI1822" t="s">
        <v>3048</v>
      </c>
      <c r="AJ1822" t="s">
        <v>3273</v>
      </c>
      <c r="AK1822" t="s">
        <v>3274</v>
      </c>
      <c r="AL1822" t="s">
        <v>3275</v>
      </c>
      <c r="AM1822" t="s">
        <v>3028</v>
      </c>
      <c r="AN1822" t="s">
        <v>3063</v>
      </c>
    </row>
    <row r="1823" spans="1:40" x14ac:dyDescent="0.25">
      <c r="A1823">
        <v>1115795532</v>
      </c>
      <c r="B1823">
        <v>18005</v>
      </c>
      <c r="C1823" t="s">
        <v>8423</v>
      </c>
      <c r="D1823" t="s">
        <v>8424</v>
      </c>
      <c r="E1823" s="8">
        <v>42325</v>
      </c>
      <c r="F1823" t="s">
        <v>3337</v>
      </c>
      <c r="G1823" t="s">
        <v>4024</v>
      </c>
      <c r="H1823" s="8">
        <v>46139</v>
      </c>
      <c r="I1823" s="8">
        <v>46321</v>
      </c>
      <c r="J1823" t="s">
        <v>3041</v>
      </c>
      <c r="K1823" s="8">
        <v>219512</v>
      </c>
      <c r="M1823">
        <v>110</v>
      </c>
      <c r="N1823">
        <v>50</v>
      </c>
      <c r="O1823" t="s">
        <v>4067</v>
      </c>
      <c r="P1823" t="s">
        <v>4737</v>
      </c>
      <c r="Q1823" t="s">
        <v>4027</v>
      </c>
      <c r="R1823" t="s">
        <v>8425</v>
      </c>
      <c r="S1823" t="s">
        <v>8330</v>
      </c>
      <c r="T1823" t="s">
        <v>3043</v>
      </c>
      <c r="U1823" t="s">
        <v>4742</v>
      </c>
      <c r="V1823" t="s">
        <v>4011</v>
      </c>
      <c r="W1823" t="s">
        <v>4190</v>
      </c>
      <c r="X1823" t="s">
        <v>8409</v>
      </c>
      <c r="Y1823" t="s">
        <v>8410</v>
      </c>
      <c r="Z1823" t="s">
        <v>3621</v>
      </c>
      <c r="AA1823" t="s">
        <v>4353</v>
      </c>
      <c r="AB1823" t="s">
        <v>4097</v>
      </c>
      <c r="AC1823" t="s">
        <v>4017</v>
      </c>
      <c r="AD1823" t="s">
        <v>4018</v>
      </c>
      <c r="AE1823" t="s">
        <v>3090</v>
      </c>
      <c r="AF1823" t="s">
        <v>3575</v>
      </c>
      <c r="AG1823" t="s">
        <v>3292</v>
      </c>
      <c r="AH1823" t="s">
        <v>815</v>
      </c>
      <c r="AI1823" t="s">
        <v>3295</v>
      </c>
      <c r="AJ1823" t="s">
        <v>3296</v>
      </c>
      <c r="AK1823" t="s">
        <v>3285</v>
      </c>
      <c r="AL1823" t="s">
        <v>3275</v>
      </c>
      <c r="AM1823" t="s">
        <v>3091</v>
      </c>
      <c r="AN1823" t="s">
        <v>3055</v>
      </c>
    </row>
    <row r="1824" spans="1:40" x14ac:dyDescent="0.25">
      <c r="A1824">
        <v>80431357</v>
      </c>
      <c r="B1824">
        <v>18016</v>
      </c>
      <c r="C1824" t="s">
        <v>8429</v>
      </c>
      <c r="D1824" t="s">
        <v>4216</v>
      </c>
      <c r="E1824" s="8">
        <v>38006</v>
      </c>
      <c r="F1824" t="s">
        <v>4370</v>
      </c>
      <c r="G1824" t="s">
        <v>4024</v>
      </c>
      <c r="H1824" s="8">
        <v>46143</v>
      </c>
      <c r="I1824" s="8">
        <v>219512</v>
      </c>
      <c r="J1824" t="s">
        <v>3041</v>
      </c>
      <c r="K1824" s="8">
        <v>219512</v>
      </c>
      <c r="M1824">
        <v>220</v>
      </c>
      <c r="N1824">
        <v>100</v>
      </c>
      <c r="O1824" t="s">
        <v>4067</v>
      </c>
      <c r="P1824" t="s">
        <v>4006</v>
      </c>
      <c r="Q1824" t="s">
        <v>4007</v>
      </c>
      <c r="R1824" t="s">
        <v>8430</v>
      </c>
      <c r="S1824" t="s">
        <v>7007</v>
      </c>
      <c r="T1824" t="s">
        <v>3059</v>
      </c>
      <c r="U1824" t="s">
        <v>4373</v>
      </c>
      <c r="V1824" t="s">
        <v>4356</v>
      </c>
      <c r="W1824" t="s">
        <v>4043</v>
      </c>
      <c r="X1824" t="s">
        <v>3270</v>
      </c>
      <c r="Y1824" t="s">
        <v>4238</v>
      </c>
      <c r="Z1824" t="s">
        <v>3272</v>
      </c>
      <c r="AA1824" t="s">
        <v>4348</v>
      </c>
      <c r="AB1824" t="s">
        <v>4322</v>
      </c>
      <c r="AC1824" t="s">
        <v>4036</v>
      </c>
      <c r="AD1824" t="s">
        <v>4018</v>
      </c>
      <c r="AE1824" t="s">
        <v>3060</v>
      </c>
      <c r="AF1824" t="s">
        <v>3271</v>
      </c>
      <c r="AG1824" t="s">
        <v>3265</v>
      </c>
      <c r="AH1824" t="s">
        <v>797</v>
      </c>
      <c r="AI1824" t="s">
        <v>3048</v>
      </c>
      <c r="AJ1824" t="s">
        <v>3273</v>
      </c>
      <c r="AK1824" t="s">
        <v>3274</v>
      </c>
      <c r="AL1824" t="s">
        <v>3275</v>
      </c>
      <c r="AM1824" t="s">
        <v>3028</v>
      </c>
      <c r="AN1824" t="s">
        <v>3063</v>
      </c>
    </row>
    <row r="1825" spans="1:40" x14ac:dyDescent="0.25">
      <c r="A1825">
        <v>1121914229</v>
      </c>
      <c r="B1825">
        <v>18017</v>
      </c>
      <c r="C1825" t="s">
        <v>8448</v>
      </c>
      <c r="D1825" t="s">
        <v>4370</v>
      </c>
      <c r="E1825" s="8">
        <v>41129</v>
      </c>
      <c r="F1825" t="s">
        <v>7914</v>
      </c>
      <c r="G1825" t="s">
        <v>4024</v>
      </c>
      <c r="H1825" s="8">
        <v>46146</v>
      </c>
      <c r="I1825" s="8">
        <v>219512</v>
      </c>
      <c r="J1825" t="s">
        <v>3041</v>
      </c>
      <c r="K1825" s="8">
        <v>219512</v>
      </c>
      <c r="M1825">
        <v>220</v>
      </c>
      <c r="N1825">
        <v>100</v>
      </c>
      <c r="O1825" t="s">
        <v>4067</v>
      </c>
      <c r="P1825" t="s">
        <v>4055</v>
      </c>
      <c r="Q1825" t="s">
        <v>4027</v>
      </c>
      <c r="R1825" t="s">
        <v>8449</v>
      </c>
      <c r="S1825" t="s">
        <v>5176</v>
      </c>
      <c r="T1825" t="s">
        <v>3059</v>
      </c>
      <c r="U1825" t="s">
        <v>7826</v>
      </c>
      <c r="V1825" t="s">
        <v>4356</v>
      </c>
      <c r="W1825" t="s">
        <v>4043</v>
      </c>
      <c r="X1825" t="s">
        <v>3270</v>
      </c>
      <c r="Y1825" t="s">
        <v>4238</v>
      </c>
      <c r="Z1825" t="s">
        <v>3272</v>
      </c>
      <c r="AA1825" t="s">
        <v>4348</v>
      </c>
      <c r="AB1825" t="s">
        <v>4322</v>
      </c>
      <c r="AC1825" t="s">
        <v>4036</v>
      </c>
      <c r="AD1825" t="s">
        <v>4018</v>
      </c>
      <c r="AE1825" t="s">
        <v>3060</v>
      </c>
      <c r="AF1825" t="s">
        <v>3271</v>
      </c>
      <c r="AG1825" t="s">
        <v>3265</v>
      </c>
      <c r="AH1825" t="s">
        <v>797</v>
      </c>
      <c r="AI1825" t="s">
        <v>3048</v>
      </c>
      <c r="AJ1825" t="s">
        <v>3273</v>
      </c>
      <c r="AK1825" t="s">
        <v>3274</v>
      </c>
      <c r="AL1825" t="s">
        <v>3275</v>
      </c>
      <c r="AM1825" t="s">
        <v>3028</v>
      </c>
      <c r="AN1825" t="s">
        <v>3063</v>
      </c>
    </row>
    <row r="1826" spans="1:40" x14ac:dyDescent="0.25">
      <c r="A1826">
        <v>1000954206</v>
      </c>
      <c r="B1826">
        <v>18026</v>
      </c>
      <c r="C1826" t="s">
        <v>8446</v>
      </c>
      <c r="D1826" t="s">
        <v>4004</v>
      </c>
      <c r="E1826" s="8">
        <v>44413</v>
      </c>
      <c r="F1826" t="s">
        <v>4004</v>
      </c>
      <c r="G1826" t="s">
        <v>4024</v>
      </c>
      <c r="H1826" s="8">
        <v>46146</v>
      </c>
      <c r="I1826" s="8">
        <v>219512</v>
      </c>
      <c r="J1826" t="s">
        <v>3041</v>
      </c>
      <c r="K1826" s="8">
        <v>219512</v>
      </c>
      <c r="M1826">
        <v>220</v>
      </c>
      <c r="N1826">
        <v>100</v>
      </c>
      <c r="O1826" t="s">
        <v>4067</v>
      </c>
      <c r="P1826" t="s">
        <v>4039</v>
      </c>
      <c r="Q1826" t="s">
        <v>4027</v>
      </c>
      <c r="R1826" t="s">
        <v>8447</v>
      </c>
      <c r="S1826" t="s">
        <v>5820</v>
      </c>
      <c r="T1826" t="s">
        <v>3097</v>
      </c>
      <c r="U1826" t="s">
        <v>4063</v>
      </c>
      <c r="V1826" t="s">
        <v>4011</v>
      </c>
      <c r="W1826" t="s">
        <v>4043</v>
      </c>
      <c r="X1826" t="s">
        <v>4080</v>
      </c>
      <c r="Y1826" t="s">
        <v>4081</v>
      </c>
      <c r="Z1826" t="s">
        <v>3283</v>
      </c>
      <c r="AA1826" t="s">
        <v>4357</v>
      </c>
      <c r="AB1826" t="s">
        <v>4303</v>
      </c>
      <c r="AC1826" t="s">
        <v>4017</v>
      </c>
      <c r="AD1826" t="s">
        <v>4018</v>
      </c>
      <c r="AE1826" t="s">
        <v>4084</v>
      </c>
      <c r="AF1826" t="s">
        <v>3282</v>
      </c>
      <c r="AG1826" t="s">
        <v>3258</v>
      </c>
      <c r="AH1826" t="s">
        <v>1220</v>
      </c>
      <c r="AI1826" t="s">
        <v>3074</v>
      </c>
      <c r="AJ1826" t="s">
        <v>3284</v>
      </c>
      <c r="AK1826" t="s">
        <v>3285</v>
      </c>
      <c r="AL1826" t="s">
        <v>3275</v>
      </c>
      <c r="AM1826" t="s">
        <v>3081</v>
      </c>
      <c r="AN1826" t="s">
        <v>3063</v>
      </c>
    </row>
    <row r="1827" spans="1:40" x14ac:dyDescent="0.25">
      <c r="A1827">
        <v>1193586512</v>
      </c>
      <c r="B1827">
        <v>18027</v>
      </c>
      <c r="C1827" t="s">
        <v>8440</v>
      </c>
      <c r="D1827" t="s">
        <v>4004</v>
      </c>
      <c r="E1827" s="8">
        <v>44510</v>
      </c>
      <c r="F1827" t="s">
        <v>4004</v>
      </c>
      <c r="G1827" t="s">
        <v>4024</v>
      </c>
      <c r="H1827" s="8">
        <v>46146</v>
      </c>
      <c r="I1827" s="8">
        <v>219512</v>
      </c>
      <c r="J1827" t="s">
        <v>3041</v>
      </c>
      <c r="K1827" s="8">
        <v>219512</v>
      </c>
      <c r="M1827">
        <v>220</v>
      </c>
      <c r="N1827">
        <v>100</v>
      </c>
      <c r="O1827" t="s">
        <v>4067</v>
      </c>
      <c r="P1827" t="s">
        <v>4026</v>
      </c>
      <c r="Q1827" t="s">
        <v>4027</v>
      </c>
      <c r="R1827" t="s">
        <v>8441</v>
      </c>
      <c r="S1827" t="s">
        <v>4029</v>
      </c>
      <c r="T1827" t="s">
        <v>3059</v>
      </c>
      <c r="U1827" t="s">
        <v>4063</v>
      </c>
      <c r="V1827" t="s">
        <v>4031</v>
      </c>
      <c r="W1827" t="s">
        <v>4043</v>
      </c>
      <c r="X1827" t="s">
        <v>4032</v>
      </c>
      <c r="Y1827" t="s">
        <v>4033</v>
      </c>
      <c r="Z1827" t="s">
        <v>3283</v>
      </c>
      <c r="AA1827" t="s">
        <v>4357</v>
      </c>
      <c r="AB1827" t="s">
        <v>4303</v>
      </c>
      <c r="AC1827" t="s">
        <v>4036</v>
      </c>
      <c r="AD1827" t="s">
        <v>4018</v>
      </c>
      <c r="AE1827" t="s">
        <v>3060</v>
      </c>
      <c r="AF1827" t="s">
        <v>3282</v>
      </c>
      <c r="AG1827" t="s">
        <v>3258</v>
      </c>
      <c r="AH1827" t="s">
        <v>1220</v>
      </c>
      <c r="AI1827" t="s">
        <v>3074</v>
      </c>
      <c r="AJ1827" t="s">
        <v>3284</v>
      </c>
      <c r="AK1827" t="s">
        <v>3274</v>
      </c>
      <c r="AL1827" t="s">
        <v>3275</v>
      </c>
      <c r="AM1827" t="s">
        <v>3028</v>
      </c>
      <c r="AN1827" t="s">
        <v>3063</v>
      </c>
    </row>
    <row r="1828" spans="1:40" x14ac:dyDescent="0.25">
      <c r="A1828">
        <v>1143943312</v>
      </c>
      <c r="B1828">
        <v>18032</v>
      </c>
      <c r="C1828" t="s">
        <v>8444</v>
      </c>
      <c r="D1828" t="s">
        <v>3298</v>
      </c>
      <c r="E1828" s="8">
        <v>40137</v>
      </c>
      <c r="F1828" t="s">
        <v>3298</v>
      </c>
      <c r="G1828" t="s">
        <v>4024</v>
      </c>
      <c r="H1828" s="8">
        <v>46146</v>
      </c>
      <c r="I1828" s="8">
        <v>46237</v>
      </c>
      <c r="J1828" t="s">
        <v>3041</v>
      </c>
      <c r="K1828" s="8">
        <v>219512</v>
      </c>
      <c r="M1828">
        <v>220</v>
      </c>
      <c r="N1828">
        <v>100</v>
      </c>
      <c r="O1828" t="s">
        <v>4067</v>
      </c>
      <c r="P1828" t="s">
        <v>4006</v>
      </c>
      <c r="Q1828" t="s">
        <v>4027</v>
      </c>
      <c r="R1828" t="s">
        <v>8445</v>
      </c>
      <c r="S1828" t="s">
        <v>4140</v>
      </c>
      <c r="T1828" t="s">
        <v>3063</v>
      </c>
      <c r="U1828" t="s">
        <v>4114</v>
      </c>
      <c r="V1828" t="s">
        <v>4042</v>
      </c>
      <c r="W1828" t="s">
        <v>4190</v>
      </c>
      <c r="X1828" t="s">
        <v>3303</v>
      </c>
      <c r="Y1828" t="s">
        <v>4115</v>
      </c>
      <c r="Z1828" t="s">
        <v>3305</v>
      </c>
      <c r="AA1828" t="s">
        <v>4096</v>
      </c>
      <c r="AB1828" t="s">
        <v>4118</v>
      </c>
      <c r="AC1828" t="s">
        <v>4036</v>
      </c>
      <c r="AD1828" t="s">
        <v>4018</v>
      </c>
      <c r="AE1828" t="s">
        <v>3060</v>
      </c>
      <c r="AF1828" t="s">
        <v>3304</v>
      </c>
      <c r="AG1828" t="s">
        <v>3298</v>
      </c>
      <c r="AH1828" t="s">
        <v>815</v>
      </c>
      <c r="AI1828" t="s">
        <v>3074</v>
      </c>
      <c r="AJ1828" t="s">
        <v>3306</v>
      </c>
      <c r="AK1828" t="s">
        <v>3274</v>
      </c>
      <c r="AL1828" t="s">
        <v>3275</v>
      </c>
      <c r="AM1828" t="s">
        <v>3028</v>
      </c>
      <c r="AN1828" t="s">
        <v>3063</v>
      </c>
    </row>
    <row r="1829" spans="1:40" x14ac:dyDescent="0.25">
      <c r="A1829">
        <v>11228588</v>
      </c>
      <c r="B1829">
        <v>18050</v>
      </c>
      <c r="C1829" t="s">
        <v>8442</v>
      </c>
      <c r="D1829" t="s">
        <v>4719</v>
      </c>
      <c r="E1829" s="8">
        <v>36910</v>
      </c>
      <c r="F1829" t="s">
        <v>3429</v>
      </c>
      <c r="G1829" t="s">
        <v>4024</v>
      </c>
      <c r="H1829" s="8">
        <v>46146</v>
      </c>
      <c r="I1829" s="8">
        <v>46237</v>
      </c>
      <c r="J1829" t="s">
        <v>3041</v>
      </c>
      <c r="K1829" s="8">
        <v>219512</v>
      </c>
      <c r="M1829">
        <v>220</v>
      </c>
      <c r="N1829">
        <v>100</v>
      </c>
      <c r="O1829" t="s">
        <v>4067</v>
      </c>
      <c r="P1829" t="s">
        <v>4026</v>
      </c>
      <c r="Q1829" t="s">
        <v>4027</v>
      </c>
      <c r="R1829" t="s">
        <v>8443</v>
      </c>
      <c r="S1829" t="s">
        <v>4170</v>
      </c>
      <c r="T1829" t="s">
        <v>3063</v>
      </c>
      <c r="U1829" t="s">
        <v>4438</v>
      </c>
      <c r="V1829" t="s">
        <v>4042</v>
      </c>
      <c r="W1829" t="s">
        <v>4190</v>
      </c>
      <c r="X1829" t="s">
        <v>4094</v>
      </c>
      <c r="Y1829" t="s">
        <v>4095</v>
      </c>
      <c r="Z1829" t="s">
        <v>2796</v>
      </c>
      <c r="AA1829" t="s">
        <v>4251</v>
      </c>
      <c r="AB1829" t="s">
        <v>4097</v>
      </c>
      <c r="AC1829" t="s">
        <v>4036</v>
      </c>
      <c r="AD1829" t="s">
        <v>4018</v>
      </c>
      <c r="AE1829" t="s">
        <v>3060</v>
      </c>
      <c r="AF1829" t="s">
        <v>3575</v>
      </c>
      <c r="AG1829" t="s">
        <v>3429</v>
      </c>
      <c r="AH1829" t="s">
        <v>815</v>
      </c>
      <c r="AI1829" t="s">
        <v>3074</v>
      </c>
      <c r="AJ1829" t="s">
        <v>3073</v>
      </c>
      <c r="AK1829" t="s">
        <v>3274</v>
      </c>
      <c r="AL1829" t="s">
        <v>3275</v>
      </c>
      <c r="AM1829" t="s">
        <v>3028</v>
      </c>
      <c r="AN1829" t="s">
        <v>3063</v>
      </c>
    </row>
    <row r="1830" spans="1:40" x14ac:dyDescent="0.25">
      <c r="A1830">
        <v>1105464524</v>
      </c>
      <c r="B1830">
        <v>18051</v>
      </c>
      <c r="C1830" t="s">
        <v>8437</v>
      </c>
      <c r="D1830" t="s">
        <v>3309</v>
      </c>
      <c r="E1830" s="8">
        <v>45646</v>
      </c>
      <c r="F1830" t="s">
        <v>3309</v>
      </c>
      <c r="G1830" t="s">
        <v>4024</v>
      </c>
      <c r="H1830" s="8">
        <v>46146</v>
      </c>
      <c r="I1830" s="8">
        <v>46237</v>
      </c>
      <c r="J1830" t="s">
        <v>3041</v>
      </c>
      <c r="K1830" s="8">
        <v>219512</v>
      </c>
      <c r="M1830">
        <v>220</v>
      </c>
      <c r="N1830">
        <v>100</v>
      </c>
      <c r="O1830" t="s">
        <v>4067</v>
      </c>
      <c r="P1830" t="s">
        <v>4055</v>
      </c>
      <c r="Q1830" t="s">
        <v>4007</v>
      </c>
      <c r="R1830" t="s">
        <v>8438</v>
      </c>
      <c r="S1830" t="s">
        <v>4140</v>
      </c>
      <c r="T1830" t="s">
        <v>3063</v>
      </c>
      <c r="U1830" t="s">
        <v>4438</v>
      </c>
      <c r="V1830" t="s">
        <v>4042</v>
      </c>
      <c r="W1830" t="s">
        <v>4190</v>
      </c>
      <c r="X1830" t="s">
        <v>3574</v>
      </c>
      <c r="Y1830" t="s">
        <v>4258</v>
      </c>
      <c r="Z1830" t="s">
        <v>3305</v>
      </c>
      <c r="AA1830" t="s">
        <v>4096</v>
      </c>
      <c r="AB1830" t="s">
        <v>4097</v>
      </c>
      <c r="AC1830" t="s">
        <v>4036</v>
      </c>
      <c r="AD1830" t="s">
        <v>4018</v>
      </c>
      <c r="AE1830" t="s">
        <v>3060</v>
      </c>
      <c r="AF1830" t="s">
        <v>3575</v>
      </c>
      <c r="AG1830" t="s">
        <v>3309</v>
      </c>
      <c r="AH1830" t="s">
        <v>815</v>
      </c>
      <c r="AI1830" t="s">
        <v>3074</v>
      </c>
      <c r="AJ1830" t="s">
        <v>3306</v>
      </c>
      <c r="AK1830" t="s">
        <v>3274</v>
      </c>
      <c r="AL1830" t="s">
        <v>3275</v>
      </c>
      <c r="AM1830" t="s">
        <v>3028</v>
      </c>
      <c r="AN1830" t="s">
        <v>3063</v>
      </c>
    </row>
    <row r="1831" spans="1:40" x14ac:dyDescent="0.25">
      <c r="A1831">
        <v>1071062025</v>
      </c>
      <c r="B1831">
        <v>18053</v>
      </c>
      <c r="C1831" t="s">
        <v>8431</v>
      </c>
      <c r="D1831" t="s">
        <v>4719</v>
      </c>
      <c r="E1831" s="8">
        <v>44558</v>
      </c>
      <c r="F1831" t="s">
        <v>3429</v>
      </c>
      <c r="G1831" t="s">
        <v>4024</v>
      </c>
      <c r="H1831" s="8">
        <v>46146</v>
      </c>
      <c r="I1831" s="8">
        <v>46237</v>
      </c>
      <c r="J1831" t="s">
        <v>3041</v>
      </c>
      <c r="K1831" s="8">
        <v>219512</v>
      </c>
      <c r="M1831">
        <v>220</v>
      </c>
      <c r="N1831">
        <v>100</v>
      </c>
      <c r="O1831" t="s">
        <v>4067</v>
      </c>
      <c r="P1831" t="s">
        <v>4055</v>
      </c>
      <c r="Q1831" t="s">
        <v>4027</v>
      </c>
      <c r="R1831" t="s">
        <v>8432</v>
      </c>
      <c r="S1831" t="s">
        <v>4494</v>
      </c>
      <c r="T1831" t="s">
        <v>3063</v>
      </c>
      <c r="U1831" t="s">
        <v>4438</v>
      </c>
      <c r="V1831" t="s">
        <v>4042</v>
      </c>
      <c r="W1831" t="s">
        <v>4190</v>
      </c>
      <c r="X1831" t="s">
        <v>4094</v>
      </c>
      <c r="Y1831" t="s">
        <v>4095</v>
      </c>
      <c r="Z1831" t="s">
        <v>2796</v>
      </c>
      <c r="AA1831" t="s">
        <v>4251</v>
      </c>
      <c r="AB1831" t="s">
        <v>4097</v>
      </c>
      <c r="AC1831" t="s">
        <v>4036</v>
      </c>
      <c r="AD1831" t="s">
        <v>4018</v>
      </c>
      <c r="AE1831" t="s">
        <v>3060</v>
      </c>
      <c r="AF1831" t="s">
        <v>3575</v>
      </c>
      <c r="AG1831" t="s">
        <v>3429</v>
      </c>
      <c r="AH1831" t="s">
        <v>815</v>
      </c>
      <c r="AI1831" t="s">
        <v>3074</v>
      </c>
      <c r="AJ1831" t="s">
        <v>3073</v>
      </c>
      <c r="AK1831" t="s">
        <v>3274</v>
      </c>
      <c r="AL1831" t="s">
        <v>3275</v>
      </c>
      <c r="AM1831" t="s">
        <v>3028</v>
      </c>
      <c r="AN1831" t="s">
        <v>3063</v>
      </c>
    </row>
    <row r="1832" spans="1:40" x14ac:dyDescent="0.25">
      <c r="A1832">
        <v>39581099</v>
      </c>
      <c r="B1832">
        <v>18054</v>
      </c>
      <c r="C1832" t="s">
        <v>8433</v>
      </c>
      <c r="D1832" t="s">
        <v>4719</v>
      </c>
      <c r="E1832" s="8">
        <v>36913</v>
      </c>
      <c r="F1832" t="s">
        <v>3429</v>
      </c>
      <c r="G1832" t="s">
        <v>4024</v>
      </c>
      <c r="H1832" s="8">
        <v>46146</v>
      </c>
      <c r="I1832" s="8">
        <v>46237</v>
      </c>
      <c r="J1832" t="s">
        <v>3041</v>
      </c>
      <c r="K1832" s="8">
        <v>219512</v>
      </c>
      <c r="M1832">
        <v>110</v>
      </c>
      <c r="N1832">
        <v>50</v>
      </c>
      <c r="O1832" t="s">
        <v>4067</v>
      </c>
      <c r="P1832" t="s">
        <v>4055</v>
      </c>
      <c r="Q1832" t="s">
        <v>4027</v>
      </c>
      <c r="R1832" t="s">
        <v>8434</v>
      </c>
      <c r="S1832" t="s">
        <v>8330</v>
      </c>
      <c r="T1832" t="s">
        <v>3043</v>
      </c>
      <c r="U1832" t="s">
        <v>4438</v>
      </c>
      <c r="V1832" t="s">
        <v>4011</v>
      </c>
      <c r="W1832" t="s">
        <v>4190</v>
      </c>
      <c r="X1832" t="s">
        <v>8435</v>
      </c>
      <c r="Y1832" t="s">
        <v>8436</v>
      </c>
      <c r="Z1832" t="s">
        <v>3621</v>
      </c>
      <c r="AA1832" t="s">
        <v>4353</v>
      </c>
      <c r="AB1832" t="s">
        <v>4097</v>
      </c>
      <c r="AC1832" t="s">
        <v>4017</v>
      </c>
      <c r="AD1832" t="s">
        <v>4018</v>
      </c>
      <c r="AE1832" t="s">
        <v>3090</v>
      </c>
      <c r="AF1832" t="s">
        <v>3575</v>
      </c>
      <c r="AG1832" t="s">
        <v>3429</v>
      </c>
      <c r="AH1832" t="s">
        <v>815</v>
      </c>
      <c r="AI1832" t="s">
        <v>3295</v>
      </c>
      <c r="AJ1832" t="s">
        <v>3296</v>
      </c>
      <c r="AK1832" t="s">
        <v>3285</v>
      </c>
      <c r="AL1832" t="s">
        <v>3275</v>
      </c>
      <c r="AM1832" t="s">
        <v>3091</v>
      </c>
      <c r="AN1832" t="s">
        <v>3055</v>
      </c>
    </row>
    <row r="1833" spans="1:40" x14ac:dyDescent="0.25">
      <c r="A1833">
        <v>10007718</v>
      </c>
      <c r="B1833">
        <v>18028</v>
      </c>
      <c r="C1833" t="s">
        <v>8457</v>
      </c>
      <c r="D1833" t="s">
        <v>3526</v>
      </c>
      <c r="E1833" s="8">
        <v>35333</v>
      </c>
      <c r="F1833" t="s">
        <v>3526</v>
      </c>
      <c r="G1833" t="s">
        <v>4024</v>
      </c>
      <c r="H1833" s="8">
        <v>46147</v>
      </c>
      <c r="I1833" s="8">
        <v>219512</v>
      </c>
      <c r="J1833" t="s">
        <v>3041</v>
      </c>
      <c r="K1833" s="8">
        <v>219512</v>
      </c>
      <c r="M1833">
        <v>220</v>
      </c>
      <c r="N1833">
        <v>100</v>
      </c>
      <c r="O1833" t="s">
        <v>4067</v>
      </c>
      <c r="P1833" t="s">
        <v>4177</v>
      </c>
      <c r="Q1833" t="s">
        <v>4046</v>
      </c>
      <c r="R1833" t="s">
        <v>8458</v>
      </c>
      <c r="S1833" t="s">
        <v>4029</v>
      </c>
      <c r="T1833" t="s">
        <v>3059</v>
      </c>
      <c r="U1833" t="s">
        <v>5102</v>
      </c>
      <c r="V1833" t="s">
        <v>4031</v>
      </c>
      <c r="W1833" t="s">
        <v>4043</v>
      </c>
      <c r="X1833" t="s">
        <v>3270</v>
      </c>
      <c r="Y1833" t="s">
        <v>4238</v>
      </c>
      <c r="Z1833" t="s">
        <v>3283</v>
      </c>
      <c r="AA1833" t="s">
        <v>4357</v>
      </c>
      <c r="AB1833" t="s">
        <v>4303</v>
      </c>
      <c r="AC1833" t="s">
        <v>4036</v>
      </c>
      <c r="AD1833" t="s">
        <v>4018</v>
      </c>
      <c r="AE1833" t="s">
        <v>3060</v>
      </c>
      <c r="AF1833" t="s">
        <v>3271</v>
      </c>
      <c r="AG1833" t="s">
        <v>3265</v>
      </c>
      <c r="AH1833" t="s">
        <v>1220</v>
      </c>
      <c r="AI1833" t="s">
        <v>3074</v>
      </c>
      <c r="AJ1833" t="s">
        <v>3284</v>
      </c>
      <c r="AK1833" t="s">
        <v>3274</v>
      </c>
      <c r="AL1833" t="s">
        <v>3275</v>
      </c>
      <c r="AM1833" t="s">
        <v>3028</v>
      </c>
      <c r="AN1833" t="s">
        <v>3063</v>
      </c>
    </row>
    <row r="1834" spans="1:40" x14ac:dyDescent="0.25">
      <c r="A1834">
        <v>1000398913</v>
      </c>
      <c r="B1834">
        <v>18029</v>
      </c>
      <c r="C1834" t="s">
        <v>8463</v>
      </c>
      <c r="D1834" t="s">
        <v>3265</v>
      </c>
      <c r="E1834" s="8">
        <v>43453</v>
      </c>
      <c r="F1834" t="s">
        <v>3265</v>
      </c>
      <c r="G1834" t="s">
        <v>4024</v>
      </c>
      <c r="H1834" s="8">
        <v>46147</v>
      </c>
      <c r="I1834" s="8">
        <v>219512</v>
      </c>
      <c r="J1834" t="s">
        <v>3041</v>
      </c>
      <c r="K1834" s="8">
        <v>219512</v>
      </c>
      <c r="M1834">
        <v>220</v>
      </c>
      <c r="N1834">
        <v>100</v>
      </c>
      <c r="O1834" t="s">
        <v>4067</v>
      </c>
      <c r="P1834" t="s">
        <v>4177</v>
      </c>
      <c r="Q1834" t="s">
        <v>4027</v>
      </c>
      <c r="R1834" t="s">
        <v>10495</v>
      </c>
      <c r="S1834" t="s">
        <v>4101</v>
      </c>
      <c r="T1834" t="s">
        <v>3059</v>
      </c>
      <c r="U1834" t="s">
        <v>4049</v>
      </c>
      <c r="V1834" t="s">
        <v>4031</v>
      </c>
      <c r="W1834" t="s">
        <v>4043</v>
      </c>
      <c r="X1834" t="s">
        <v>3270</v>
      </c>
      <c r="Y1834" t="s">
        <v>4238</v>
      </c>
      <c r="Z1834" t="s">
        <v>3283</v>
      </c>
      <c r="AA1834" t="s">
        <v>4357</v>
      </c>
      <c r="AB1834" t="s">
        <v>4303</v>
      </c>
      <c r="AC1834" t="s">
        <v>4036</v>
      </c>
      <c r="AD1834" t="s">
        <v>4018</v>
      </c>
      <c r="AE1834" t="s">
        <v>3060</v>
      </c>
      <c r="AF1834" t="s">
        <v>3271</v>
      </c>
      <c r="AG1834" t="s">
        <v>3265</v>
      </c>
      <c r="AH1834" t="s">
        <v>1220</v>
      </c>
      <c r="AI1834" t="s">
        <v>3074</v>
      </c>
      <c r="AJ1834" t="s">
        <v>3284</v>
      </c>
      <c r="AK1834" t="s">
        <v>3274</v>
      </c>
      <c r="AL1834" t="s">
        <v>3275</v>
      </c>
      <c r="AM1834" t="s">
        <v>3028</v>
      </c>
      <c r="AN1834" t="s">
        <v>3063</v>
      </c>
    </row>
    <row r="1835" spans="1:40" x14ac:dyDescent="0.25">
      <c r="A1835">
        <v>1112770044</v>
      </c>
      <c r="B1835">
        <v>18033</v>
      </c>
      <c r="C1835" t="s">
        <v>8459</v>
      </c>
      <c r="D1835" t="s">
        <v>4623</v>
      </c>
      <c r="E1835" s="8">
        <v>39577</v>
      </c>
      <c r="F1835" t="s">
        <v>3440</v>
      </c>
      <c r="G1835" t="s">
        <v>4024</v>
      </c>
      <c r="H1835" s="8">
        <v>46147</v>
      </c>
      <c r="I1835" s="8">
        <v>46238</v>
      </c>
      <c r="J1835" t="s">
        <v>3041</v>
      </c>
      <c r="K1835" s="8">
        <v>219512</v>
      </c>
      <c r="M1835">
        <v>220</v>
      </c>
      <c r="N1835">
        <v>100</v>
      </c>
      <c r="O1835" t="s">
        <v>4067</v>
      </c>
      <c r="P1835" t="s">
        <v>4006</v>
      </c>
      <c r="Q1835" t="s">
        <v>4027</v>
      </c>
      <c r="R1835" t="s">
        <v>8460</v>
      </c>
      <c r="S1835" t="s">
        <v>4029</v>
      </c>
      <c r="T1835" t="s">
        <v>3063</v>
      </c>
      <c r="U1835" t="s">
        <v>4114</v>
      </c>
      <c r="V1835" t="s">
        <v>4042</v>
      </c>
      <c r="W1835" t="s">
        <v>4190</v>
      </c>
      <c r="X1835" t="s">
        <v>4529</v>
      </c>
      <c r="Y1835" t="s">
        <v>4530</v>
      </c>
      <c r="Z1835" t="s">
        <v>2796</v>
      </c>
      <c r="AA1835" t="s">
        <v>4251</v>
      </c>
      <c r="AB1835" t="s">
        <v>4118</v>
      </c>
      <c r="AC1835" t="s">
        <v>4036</v>
      </c>
      <c r="AD1835" t="s">
        <v>4018</v>
      </c>
      <c r="AE1835" t="s">
        <v>3060</v>
      </c>
      <c r="AF1835" t="s">
        <v>3304</v>
      </c>
      <c r="AG1835" t="s">
        <v>3440</v>
      </c>
      <c r="AH1835" t="s">
        <v>815</v>
      </c>
      <c r="AI1835" t="s">
        <v>3074</v>
      </c>
      <c r="AJ1835" t="s">
        <v>3073</v>
      </c>
      <c r="AK1835" t="s">
        <v>3274</v>
      </c>
      <c r="AL1835" t="s">
        <v>3275</v>
      </c>
      <c r="AM1835" t="s">
        <v>3028</v>
      </c>
      <c r="AN1835" t="s">
        <v>3063</v>
      </c>
    </row>
    <row r="1836" spans="1:40" x14ac:dyDescent="0.25">
      <c r="A1836">
        <v>98074080</v>
      </c>
      <c r="B1836">
        <v>18034</v>
      </c>
      <c r="C1836" t="s">
        <v>8454</v>
      </c>
      <c r="D1836" t="s">
        <v>8455</v>
      </c>
      <c r="E1836" s="8">
        <v>37559</v>
      </c>
      <c r="F1836" t="s">
        <v>3298</v>
      </c>
      <c r="G1836" t="s">
        <v>4024</v>
      </c>
      <c r="H1836" s="8">
        <v>46147</v>
      </c>
      <c r="I1836" s="8">
        <v>46238</v>
      </c>
      <c r="J1836" t="s">
        <v>3041</v>
      </c>
      <c r="K1836" s="8">
        <v>219512</v>
      </c>
      <c r="M1836">
        <v>220</v>
      </c>
      <c r="N1836">
        <v>100</v>
      </c>
      <c r="O1836" t="s">
        <v>4067</v>
      </c>
      <c r="P1836" t="s">
        <v>4086</v>
      </c>
      <c r="Q1836" t="s">
        <v>4027</v>
      </c>
      <c r="R1836" t="s">
        <v>8456</v>
      </c>
      <c r="S1836" t="s">
        <v>4140</v>
      </c>
      <c r="T1836" t="s">
        <v>3063</v>
      </c>
      <c r="U1836" t="s">
        <v>4114</v>
      </c>
      <c r="V1836" t="s">
        <v>4042</v>
      </c>
      <c r="W1836" t="s">
        <v>4190</v>
      </c>
      <c r="X1836" t="s">
        <v>3303</v>
      </c>
      <c r="Y1836" t="s">
        <v>4115</v>
      </c>
      <c r="Z1836" t="s">
        <v>3305</v>
      </c>
      <c r="AA1836" t="s">
        <v>4096</v>
      </c>
      <c r="AB1836" t="s">
        <v>4118</v>
      </c>
      <c r="AC1836" t="s">
        <v>4036</v>
      </c>
      <c r="AD1836" t="s">
        <v>4018</v>
      </c>
      <c r="AE1836" t="s">
        <v>3060</v>
      </c>
      <c r="AF1836" t="s">
        <v>3304</v>
      </c>
      <c r="AG1836" t="s">
        <v>3298</v>
      </c>
      <c r="AH1836" t="s">
        <v>815</v>
      </c>
      <c r="AI1836" t="s">
        <v>3074</v>
      </c>
      <c r="AJ1836" t="s">
        <v>3306</v>
      </c>
      <c r="AK1836" t="s">
        <v>3274</v>
      </c>
      <c r="AL1836" t="s">
        <v>3275</v>
      </c>
      <c r="AM1836" t="s">
        <v>3028</v>
      </c>
      <c r="AN1836" t="s">
        <v>3063</v>
      </c>
    </row>
    <row r="1837" spans="1:40" x14ac:dyDescent="0.25">
      <c r="A1837">
        <v>1151956360</v>
      </c>
      <c r="B1837">
        <v>18036</v>
      </c>
      <c r="C1837" t="s">
        <v>8452</v>
      </c>
      <c r="D1837" t="s">
        <v>3298</v>
      </c>
      <c r="E1837" s="8">
        <v>41249</v>
      </c>
      <c r="F1837" t="s">
        <v>3298</v>
      </c>
      <c r="G1837" t="s">
        <v>4024</v>
      </c>
      <c r="H1837" s="8">
        <v>46147</v>
      </c>
      <c r="I1837" s="8">
        <v>46238</v>
      </c>
      <c r="J1837" t="s">
        <v>3041</v>
      </c>
      <c r="K1837" s="8">
        <v>219512</v>
      </c>
      <c r="M1837">
        <v>220</v>
      </c>
      <c r="N1837">
        <v>100</v>
      </c>
      <c r="O1837" t="s">
        <v>4067</v>
      </c>
      <c r="P1837" t="s">
        <v>4142</v>
      </c>
      <c r="Q1837" t="s">
        <v>4007</v>
      </c>
      <c r="R1837" t="s">
        <v>8453</v>
      </c>
      <c r="S1837" t="s">
        <v>4109</v>
      </c>
      <c r="T1837" t="s">
        <v>3063</v>
      </c>
      <c r="U1837" t="s">
        <v>4114</v>
      </c>
      <c r="V1837" t="s">
        <v>4042</v>
      </c>
      <c r="W1837" t="s">
        <v>4190</v>
      </c>
      <c r="X1837" t="s">
        <v>3303</v>
      </c>
      <c r="Y1837" t="s">
        <v>4115</v>
      </c>
      <c r="Z1837" t="s">
        <v>2796</v>
      </c>
      <c r="AA1837" t="s">
        <v>4251</v>
      </c>
      <c r="AB1837" t="s">
        <v>4118</v>
      </c>
      <c r="AC1837" t="s">
        <v>4036</v>
      </c>
      <c r="AD1837" t="s">
        <v>4018</v>
      </c>
      <c r="AE1837" t="s">
        <v>3060</v>
      </c>
      <c r="AF1837" t="s">
        <v>3304</v>
      </c>
      <c r="AG1837" t="s">
        <v>3298</v>
      </c>
      <c r="AH1837" t="s">
        <v>815</v>
      </c>
      <c r="AI1837" t="s">
        <v>3074</v>
      </c>
      <c r="AJ1837" t="s">
        <v>3073</v>
      </c>
      <c r="AK1837" t="s">
        <v>3274</v>
      </c>
      <c r="AL1837" t="s">
        <v>3275</v>
      </c>
      <c r="AM1837" t="s">
        <v>3028</v>
      </c>
      <c r="AN1837" t="s">
        <v>3063</v>
      </c>
    </row>
    <row r="1838" spans="1:40" x14ac:dyDescent="0.25">
      <c r="A1838">
        <v>1112485903</v>
      </c>
      <c r="B1838">
        <v>18037</v>
      </c>
      <c r="C1838" t="s">
        <v>8450</v>
      </c>
      <c r="D1838" t="s">
        <v>4488</v>
      </c>
      <c r="E1838" s="8">
        <v>41547</v>
      </c>
      <c r="F1838" t="s">
        <v>3298</v>
      </c>
      <c r="G1838" t="s">
        <v>4024</v>
      </c>
      <c r="H1838" s="8">
        <v>46147</v>
      </c>
      <c r="I1838" s="8">
        <v>46238</v>
      </c>
      <c r="J1838" t="s">
        <v>3041</v>
      </c>
      <c r="K1838" s="8">
        <v>219512</v>
      </c>
      <c r="M1838">
        <v>220</v>
      </c>
      <c r="N1838">
        <v>100</v>
      </c>
      <c r="O1838" t="s">
        <v>4067</v>
      </c>
      <c r="P1838" t="s">
        <v>4142</v>
      </c>
      <c r="Q1838" t="s">
        <v>4027</v>
      </c>
      <c r="R1838" t="s">
        <v>8451</v>
      </c>
      <c r="S1838" t="s">
        <v>4029</v>
      </c>
      <c r="T1838" t="s">
        <v>4341</v>
      </c>
      <c r="U1838" t="s">
        <v>4114</v>
      </c>
      <c r="V1838" t="s">
        <v>4011</v>
      </c>
      <c r="W1838" t="s">
        <v>4190</v>
      </c>
      <c r="X1838" t="s">
        <v>3316</v>
      </c>
      <c r="Y1838" t="s">
        <v>4711</v>
      </c>
      <c r="Z1838" t="s">
        <v>3293</v>
      </c>
      <c r="AA1838" t="s">
        <v>4082</v>
      </c>
      <c r="AB1838" t="s">
        <v>4083</v>
      </c>
      <c r="AC1838" t="s">
        <v>4036</v>
      </c>
      <c r="AD1838" t="s">
        <v>4018</v>
      </c>
      <c r="AE1838" t="s">
        <v>3317</v>
      </c>
      <c r="AF1838" t="s">
        <v>3304</v>
      </c>
      <c r="AG1838" t="s">
        <v>3298</v>
      </c>
      <c r="AH1838" t="s">
        <v>3294</v>
      </c>
      <c r="AI1838" t="s">
        <v>3295</v>
      </c>
      <c r="AJ1838" t="s">
        <v>3296</v>
      </c>
      <c r="AK1838" t="s">
        <v>3318</v>
      </c>
      <c r="AL1838" t="s">
        <v>3275</v>
      </c>
      <c r="AM1838" t="s">
        <v>3318</v>
      </c>
      <c r="AN1838" t="s">
        <v>3319</v>
      </c>
    </row>
    <row r="1839" spans="1:40" x14ac:dyDescent="0.25">
      <c r="A1839">
        <v>1010139382</v>
      </c>
      <c r="B1839">
        <v>18038</v>
      </c>
      <c r="C1839" t="s">
        <v>8461</v>
      </c>
      <c r="D1839" t="s">
        <v>3298</v>
      </c>
      <c r="E1839" s="8">
        <v>43481</v>
      </c>
      <c r="F1839" t="s">
        <v>3298</v>
      </c>
      <c r="G1839" t="s">
        <v>4024</v>
      </c>
      <c r="H1839" s="8">
        <v>46147</v>
      </c>
      <c r="I1839" s="8">
        <v>46238</v>
      </c>
      <c r="J1839" t="s">
        <v>3041</v>
      </c>
      <c r="K1839" s="8">
        <v>219512</v>
      </c>
      <c r="M1839">
        <v>220</v>
      </c>
      <c r="N1839">
        <v>100</v>
      </c>
      <c r="O1839" t="s">
        <v>4067</v>
      </c>
      <c r="P1839" t="s">
        <v>4006</v>
      </c>
      <c r="Q1839" t="s">
        <v>4027</v>
      </c>
      <c r="R1839" t="s">
        <v>8462</v>
      </c>
      <c r="S1839" t="s">
        <v>4029</v>
      </c>
      <c r="T1839" t="s">
        <v>3063</v>
      </c>
      <c r="U1839" t="s">
        <v>4114</v>
      </c>
      <c r="V1839" t="s">
        <v>4042</v>
      </c>
      <c r="W1839" t="s">
        <v>4190</v>
      </c>
      <c r="X1839" t="s">
        <v>3303</v>
      </c>
      <c r="Y1839" t="s">
        <v>4115</v>
      </c>
      <c r="Z1839" t="s">
        <v>2796</v>
      </c>
      <c r="AA1839" t="s">
        <v>4251</v>
      </c>
      <c r="AB1839" t="s">
        <v>4118</v>
      </c>
      <c r="AC1839" t="s">
        <v>4036</v>
      </c>
      <c r="AD1839" t="s">
        <v>4018</v>
      </c>
      <c r="AE1839" t="s">
        <v>3060</v>
      </c>
      <c r="AF1839" t="s">
        <v>3304</v>
      </c>
      <c r="AG1839" t="s">
        <v>3298</v>
      </c>
      <c r="AH1839" t="s">
        <v>815</v>
      </c>
      <c r="AI1839" t="s">
        <v>3074</v>
      </c>
      <c r="AJ1839" t="s">
        <v>3073</v>
      </c>
      <c r="AK1839" t="s">
        <v>3274</v>
      </c>
      <c r="AL1839" t="s">
        <v>3275</v>
      </c>
      <c r="AM1839" t="s">
        <v>3028</v>
      </c>
      <c r="AN1839" t="s">
        <v>3063</v>
      </c>
    </row>
    <row r="1840" spans="1:40" x14ac:dyDescent="0.25">
      <c r="A1840">
        <v>1052382475</v>
      </c>
      <c r="B1840">
        <v>18014</v>
      </c>
      <c r="C1840" t="s">
        <v>8464</v>
      </c>
      <c r="D1840" t="s">
        <v>4216</v>
      </c>
      <c r="E1840" s="8">
        <v>45128</v>
      </c>
      <c r="F1840" t="s">
        <v>4004</v>
      </c>
      <c r="G1840" t="s">
        <v>4024</v>
      </c>
      <c r="H1840" s="8">
        <v>46148</v>
      </c>
      <c r="I1840" s="8">
        <v>46331</v>
      </c>
      <c r="J1840" t="s">
        <v>3041</v>
      </c>
      <c r="K1840" s="8">
        <v>219512</v>
      </c>
      <c r="M1840">
        <v>220</v>
      </c>
      <c r="N1840">
        <v>100</v>
      </c>
      <c r="O1840" t="s">
        <v>4067</v>
      </c>
      <c r="P1840" t="s">
        <v>4400</v>
      </c>
      <c r="Q1840" t="s">
        <v>4027</v>
      </c>
      <c r="R1840" t="s">
        <v>8465</v>
      </c>
      <c r="S1840" t="s">
        <v>7934</v>
      </c>
      <c r="T1840" t="s">
        <v>5908</v>
      </c>
      <c r="U1840" t="s">
        <v>4063</v>
      </c>
      <c r="V1840" t="s">
        <v>4011</v>
      </c>
      <c r="W1840" t="s">
        <v>5909</v>
      </c>
      <c r="X1840" t="s">
        <v>5896</v>
      </c>
      <c r="Y1840" t="s">
        <v>5897</v>
      </c>
      <c r="Z1840" t="s">
        <v>3293</v>
      </c>
      <c r="AA1840" t="s">
        <v>4082</v>
      </c>
      <c r="AB1840" t="s">
        <v>4083</v>
      </c>
      <c r="AC1840" t="s">
        <v>5910</v>
      </c>
      <c r="AD1840" t="s">
        <v>4018</v>
      </c>
      <c r="AE1840" t="s">
        <v>5898</v>
      </c>
      <c r="AF1840" t="s">
        <v>3093</v>
      </c>
      <c r="AG1840" t="s">
        <v>3292</v>
      </c>
      <c r="AH1840" t="s">
        <v>3294</v>
      </c>
      <c r="AI1840" t="s">
        <v>3295</v>
      </c>
      <c r="AJ1840" t="s">
        <v>3296</v>
      </c>
      <c r="AK1840" t="s">
        <v>3285</v>
      </c>
      <c r="AL1840" t="s">
        <v>3275</v>
      </c>
      <c r="AM1840" t="s">
        <v>3242</v>
      </c>
      <c r="AN1840" t="s">
        <v>5912</v>
      </c>
    </row>
    <row r="1841" spans="1:40" x14ac:dyDescent="0.25">
      <c r="A1841">
        <v>1233899018</v>
      </c>
      <c r="B1841">
        <v>18009</v>
      </c>
      <c r="C1841" t="s">
        <v>8472</v>
      </c>
      <c r="D1841" t="s">
        <v>4004</v>
      </c>
      <c r="E1841" s="8">
        <v>42531</v>
      </c>
      <c r="F1841" t="s">
        <v>4004</v>
      </c>
      <c r="G1841" t="s">
        <v>4024</v>
      </c>
      <c r="H1841" s="8">
        <v>46153</v>
      </c>
      <c r="I1841" s="8">
        <v>219512</v>
      </c>
      <c r="J1841" t="s">
        <v>3041</v>
      </c>
      <c r="K1841" s="8">
        <v>219512</v>
      </c>
      <c r="M1841">
        <v>220</v>
      </c>
      <c r="N1841">
        <v>100</v>
      </c>
      <c r="O1841" t="s">
        <v>4067</v>
      </c>
      <c r="P1841" t="s">
        <v>5882</v>
      </c>
      <c r="Q1841" t="s">
        <v>4027</v>
      </c>
      <c r="R1841" t="s">
        <v>8473</v>
      </c>
      <c r="S1841" t="s">
        <v>4170</v>
      </c>
      <c r="T1841" t="s">
        <v>3063</v>
      </c>
      <c r="U1841" t="s">
        <v>4063</v>
      </c>
      <c r="V1841" t="s">
        <v>4042</v>
      </c>
      <c r="W1841" t="s">
        <v>4043</v>
      </c>
      <c r="X1841" t="s">
        <v>4032</v>
      </c>
      <c r="Y1841" t="s">
        <v>4033</v>
      </c>
      <c r="Z1841" t="s">
        <v>4064</v>
      </c>
      <c r="AA1841" t="s">
        <v>4065</v>
      </c>
      <c r="AB1841" t="s">
        <v>4110</v>
      </c>
      <c r="AC1841" t="s">
        <v>4036</v>
      </c>
      <c r="AD1841" t="s">
        <v>4018</v>
      </c>
      <c r="AE1841" t="s">
        <v>3060</v>
      </c>
      <c r="AF1841" t="s">
        <v>3282</v>
      </c>
      <c r="AG1841" t="s">
        <v>3258</v>
      </c>
      <c r="AH1841" t="s">
        <v>2500</v>
      </c>
      <c r="AI1841" t="s">
        <v>249</v>
      </c>
      <c r="AJ1841" t="s">
        <v>249</v>
      </c>
      <c r="AK1841" t="s">
        <v>3274</v>
      </c>
      <c r="AL1841" t="s">
        <v>3275</v>
      </c>
      <c r="AM1841" t="s">
        <v>3028</v>
      </c>
      <c r="AN1841" t="s">
        <v>3063</v>
      </c>
    </row>
    <row r="1842" spans="1:40" x14ac:dyDescent="0.25">
      <c r="A1842">
        <v>1016083143</v>
      </c>
      <c r="B1842">
        <v>18015</v>
      </c>
      <c r="C1842" t="s">
        <v>8468</v>
      </c>
      <c r="D1842" t="s">
        <v>4004</v>
      </c>
      <c r="E1842" s="8">
        <v>41664</v>
      </c>
      <c r="F1842" t="s">
        <v>4004</v>
      </c>
      <c r="G1842" t="s">
        <v>4024</v>
      </c>
      <c r="H1842" s="8">
        <v>46153</v>
      </c>
      <c r="I1842" s="8">
        <v>46337</v>
      </c>
      <c r="J1842" t="s">
        <v>3041</v>
      </c>
      <c r="K1842" s="8">
        <v>219512</v>
      </c>
      <c r="M1842">
        <v>220</v>
      </c>
      <c r="N1842">
        <v>100</v>
      </c>
      <c r="O1842" t="s">
        <v>4067</v>
      </c>
      <c r="P1842" t="s">
        <v>4055</v>
      </c>
      <c r="Q1842" t="s">
        <v>4046</v>
      </c>
      <c r="R1842" t="s">
        <v>8469</v>
      </c>
      <c r="S1842" t="s">
        <v>5907</v>
      </c>
      <c r="T1842" t="s">
        <v>5908</v>
      </c>
      <c r="U1842" t="s">
        <v>4063</v>
      </c>
      <c r="V1842" t="s">
        <v>4011</v>
      </c>
      <c r="W1842" t="s">
        <v>5909</v>
      </c>
      <c r="X1842" t="s">
        <v>4337</v>
      </c>
      <c r="Y1842" t="s">
        <v>4338</v>
      </c>
      <c r="Z1842" t="s">
        <v>4014</v>
      </c>
      <c r="AA1842" t="s">
        <v>4015</v>
      </c>
      <c r="AB1842" t="s">
        <v>4083</v>
      </c>
      <c r="AC1842" t="s">
        <v>5910</v>
      </c>
      <c r="AD1842" t="s">
        <v>4018</v>
      </c>
      <c r="AE1842" t="s">
        <v>4339</v>
      </c>
      <c r="AF1842" t="s">
        <v>3093</v>
      </c>
      <c r="AG1842" t="s">
        <v>3292</v>
      </c>
      <c r="AH1842" t="s">
        <v>4020</v>
      </c>
      <c r="AI1842" t="s">
        <v>3295</v>
      </c>
      <c r="AJ1842" t="s">
        <v>3296</v>
      </c>
      <c r="AK1842" t="s">
        <v>3109</v>
      </c>
      <c r="AL1842" t="s">
        <v>3275</v>
      </c>
      <c r="AM1842" t="s">
        <v>3109</v>
      </c>
      <c r="AN1842" t="s">
        <v>5912</v>
      </c>
    </row>
    <row r="1843" spans="1:40" x14ac:dyDescent="0.25">
      <c r="A1843">
        <v>1096194774</v>
      </c>
      <c r="B1843">
        <v>18020</v>
      </c>
      <c r="C1843" t="s">
        <v>8466</v>
      </c>
      <c r="D1843" t="s">
        <v>5248</v>
      </c>
      <c r="E1843" s="8">
        <v>38902</v>
      </c>
      <c r="F1843" t="s">
        <v>5248</v>
      </c>
      <c r="G1843" t="s">
        <v>4024</v>
      </c>
      <c r="H1843" s="8">
        <v>46153</v>
      </c>
      <c r="I1843" s="8">
        <v>219512</v>
      </c>
      <c r="J1843" t="s">
        <v>3041</v>
      </c>
      <c r="K1843" s="8">
        <v>219512</v>
      </c>
      <c r="M1843">
        <v>220</v>
      </c>
      <c r="N1843">
        <v>100</v>
      </c>
      <c r="O1843" t="s">
        <v>4067</v>
      </c>
      <c r="P1843" t="s">
        <v>4086</v>
      </c>
      <c r="Q1843" t="s">
        <v>4027</v>
      </c>
      <c r="R1843" t="s">
        <v>8467</v>
      </c>
      <c r="S1843" t="s">
        <v>5176</v>
      </c>
      <c r="T1843" t="s">
        <v>3059</v>
      </c>
      <c r="U1843" t="s">
        <v>5170</v>
      </c>
      <c r="V1843" t="s">
        <v>4356</v>
      </c>
      <c r="W1843" t="s">
        <v>4043</v>
      </c>
      <c r="X1843" t="s">
        <v>3270</v>
      </c>
      <c r="Y1843" t="s">
        <v>4238</v>
      </c>
      <c r="Z1843" t="s">
        <v>3272</v>
      </c>
      <c r="AA1843" t="s">
        <v>4348</v>
      </c>
      <c r="AB1843" t="s">
        <v>4322</v>
      </c>
      <c r="AC1843" t="s">
        <v>4036</v>
      </c>
      <c r="AD1843" t="s">
        <v>4018</v>
      </c>
      <c r="AE1843" t="s">
        <v>3060</v>
      </c>
      <c r="AF1843" t="s">
        <v>3271</v>
      </c>
      <c r="AG1843" t="s">
        <v>3265</v>
      </c>
      <c r="AH1843" t="s">
        <v>797</v>
      </c>
      <c r="AI1843" t="s">
        <v>3048</v>
      </c>
      <c r="AJ1843" t="s">
        <v>3273</v>
      </c>
      <c r="AK1843" t="s">
        <v>3274</v>
      </c>
      <c r="AL1843" t="s">
        <v>3275</v>
      </c>
      <c r="AM1843" t="s">
        <v>3028</v>
      </c>
      <c r="AN1843" t="s">
        <v>3063</v>
      </c>
    </row>
    <row r="1844" spans="1:40" x14ac:dyDescent="0.25">
      <c r="A1844">
        <v>1143928864</v>
      </c>
      <c r="B1844">
        <v>18040</v>
      </c>
      <c r="C1844" t="s">
        <v>8476</v>
      </c>
      <c r="D1844" t="s">
        <v>3298</v>
      </c>
      <c r="E1844" s="8">
        <v>39415</v>
      </c>
      <c r="F1844" t="s">
        <v>3298</v>
      </c>
      <c r="G1844" t="s">
        <v>4024</v>
      </c>
      <c r="H1844" s="8">
        <v>46153</v>
      </c>
      <c r="I1844" s="8">
        <v>46337</v>
      </c>
      <c r="J1844" t="s">
        <v>3041</v>
      </c>
      <c r="K1844" s="8">
        <v>219512</v>
      </c>
      <c r="M1844">
        <v>220</v>
      </c>
      <c r="N1844">
        <v>100</v>
      </c>
      <c r="O1844" t="s">
        <v>4067</v>
      </c>
      <c r="P1844" t="s">
        <v>4055</v>
      </c>
      <c r="Q1844" t="s">
        <v>4007</v>
      </c>
      <c r="R1844" t="s">
        <v>8477</v>
      </c>
      <c r="S1844" t="s">
        <v>5907</v>
      </c>
      <c r="T1844" t="s">
        <v>5908</v>
      </c>
      <c r="U1844" t="s">
        <v>4114</v>
      </c>
      <c r="V1844" t="s">
        <v>4011</v>
      </c>
      <c r="W1844" t="s">
        <v>5909</v>
      </c>
      <c r="X1844" t="s">
        <v>3303</v>
      </c>
      <c r="Y1844" t="s">
        <v>4115</v>
      </c>
      <c r="Z1844" t="s">
        <v>3305</v>
      </c>
      <c r="AA1844" t="s">
        <v>4096</v>
      </c>
      <c r="AB1844" t="s">
        <v>4118</v>
      </c>
      <c r="AC1844" t="s">
        <v>5910</v>
      </c>
      <c r="AD1844" t="s">
        <v>4018</v>
      </c>
      <c r="AE1844" t="s">
        <v>3060</v>
      </c>
      <c r="AF1844" t="s">
        <v>3304</v>
      </c>
      <c r="AG1844" t="s">
        <v>3298</v>
      </c>
      <c r="AH1844" t="s">
        <v>815</v>
      </c>
      <c r="AI1844" t="s">
        <v>3074</v>
      </c>
      <c r="AJ1844" t="s">
        <v>3306</v>
      </c>
      <c r="AK1844" t="s">
        <v>3274</v>
      </c>
      <c r="AL1844" t="s">
        <v>3275</v>
      </c>
      <c r="AM1844" t="s">
        <v>3028</v>
      </c>
      <c r="AN1844" t="s">
        <v>5912</v>
      </c>
    </row>
    <row r="1845" spans="1:40" x14ac:dyDescent="0.25">
      <c r="A1845">
        <v>1106634233</v>
      </c>
      <c r="B1845">
        <v>18055</v>
      </c>
      <c r="C1845" t="s">
        <v>8474</v>
      </c>
      <c r="D1845" t="s">
        <v>3309</v>
      </c>
      <c r="E1845" s="8">
        <v>45813</v>
      </c>
      <c r="F1845" t="s">
        <v>3309</v>
      </c>
      <c r="G1845" t="s">
        <v>4024</v>
      </c>
      <c r="H1845" s="8">
        <v>46153</v>
      </c>
      <c r="I1845" s="8">
        <v>46244</v>
      </c>
      <c r="J1845" t="s">
        <v>3041</v>
      </c>
      <c r="K1845" s="8">
        <v>219512</v>
      </c>
      <c r="M1845">
        <v>220</v>
      </c>
      <c r="N1845">
        <v>100</v>
      </c>
      <c r="O1845" t="s">
        <v>4067</v>
      </c>
      <c r="P1845" t="s">
        <v>4055</v>
      </c>
      <c r="Q1845" t="s">
        <v>4027</v>
      </c>
      <c r="R1845" t="s">
        <v>8475</v>
      </c>
      <c r="S1845" t="s">
        <v>4140</v>
      </c>
      <c r="T1845" t="s">
        <v>3063</v>
      </c>
      <c r="U1845" t="s">
        <v>4438</v>
      </c>
      <c r="V1845" t="s">
        <v>4042</v>
      </c>
      <c r="W1845" t="s">
        <v>4190</v>
      </c>
      <c r="X1845" t="s">
        <v>3574</v>
      </c>
      <c r="Y1845" t="s">
        <v>4258</v>
      </c>
      <c r="Z1845" t="s">
        <v>3305</v>
      </c>
      <c r="AA1845" t="s">
        <v>4096</v>
      </c>
      <c r="AB1845" t="s">
        <v>4097</v>
      </c>
      <c r="AC1845" t="s">
        <v>4036</v>
      </c>
      <c r="AD1845" t="s">
        <v>4018</v>
      </c>
      <c r="AE1845" t="s">
        <v>3060</v>
      </c>
      <c r="AF1845" t="s">
        <v>3575</v>
      </c>
      <c r="AG1845" t="s">
        <v>3309</v>
      </c>
      <c r="AH1845" t="s">
        <v>815</v>
      </c>
      <c r="AI1845" t="s">
        <v>3074</v>
      </c>
      <c r="AJ1845" t="s">
        <v>3306</v>
      </c>
      <c r="AK1845" t="s">
        <v>3274</v>
      </c>
      <c r="AL1845" t="s">
        <v>3275</v>
      </c>
      <c r="AM1845" t="s">
        <v>3028</v>
      </c>
      <c r="AN1845" t="s">
        <v>3063</v>
      </c>
    </row>
    <row r="1846" spans="1:40" x14ac:dyDescent="0.25">
      <c r="A1846">
        <v>1110490425</v>
      </c>
      <c r="B1846">
        <v>18056</v>
      </c>
      <c r="C1846" t="s">
        <v>8470</v>
      </c>
      <c r="D1846" t="s">
        <v>3309</v>
      </c>
      <c r="E1846" s="8">
        <v>39408</v>
      </c>
      <c r="F1846" t="s">
        <v>3309</v>
      </c>
      <c r="G1846" t="s">
        <v>4024</v>
      </c>
      <c r="H1846" s="8">
        <v>46153</v>
      </c>
      <c r="I1846" s="8">
        <v>46244</v>
      </c>
      <c r="J1846" t="s">
        <v>3041</v>
      </c>
      <c r="K1846" s="8">
        <v>219512</v>
      </c>
      <c r="M1846">
        <v>220</v>
      </c>
      <c r="N1846">
        <v>100</v>
      </c>
      <c r="O1846" t="s">
        <v>4067</v>
      </c>
      <c r="P1846" t="s">
        <v>4055</v>
      </c>
      <c r="Q1846" t="s">
        <v>4027</v>
      </c>
      <c r="R1846" t="s">
        <v>8471</v>
      </c>
      <c r="S1846" t="s">
        <v>4140</v>
      </c>
      <c r="T1846" t="s">
        <v>3063</v>
      </c>
      <c r="U1846" t="s">
        <v>4438</v>
      </c>
      <c r="V1846" t="s">
        <v>4042</v>
      </c>
      <c r="W1846" t="s">
        <v>4190</v>
      </c>
      <c r="X1846" t="s">
        <v>3574</v>
      </c>
      <c r="Y1846" t="s">
        <v>4258</v>
      </c>
      <c r="Z1846" t="s">
        <v>3305</v>
      </c>
      <c r="AA1846" t="s">
        <v>4096</v>
      </c>
      <c r="AB1846" t="s">
        <v>4097</v>
      </c>
      <c r="AC1846" t="s">
        <v>4036</v>
      </c>
      <c r="AD1846" t="s">
        <v>4018</v>
      </c>
      <c r="AE1846" t="s">
        <v>3060</v>
      </c>
      <c r="AF1846" t="s">
        <v>3575</v>
      </c>
      <c r="AG1846" t="s">
        <v>3309</v>
      </c>
      <c r="AH1846" t="s">
        <v>815</v>
      </c>
      <c r="AI1846" t="s">
        <v>3074</v>
      </c>
      <c r="AJ1846" t="s">
        <v>3306</v>
      </c>
      <c r="AK1846" t="s">
        <v>3274</v>
      </c>
      <c r="AL1846" t="s">
        <v>3275</v>
      </c>
      <c r="AM1846" t="s">
        <v>3028</v>
      </c>
      <c r="AN1846" t="s">
        <v>3063</v>
      </c>
    </row>
    <row r="1847" spans="1:40" x14ac:dyDescent="0.25">
      <c r="A1847">
        <v>1028784695</v>
      </c>
      <c r="B1847">
        <v>18013</v>
      </c>
      <c r="C1847" t="s">
        <v>8480</v>
      </c>
      <c r="D1847" t="s">
        <v>4004</v>
      </c>
      <c r="E1847" s="8">
        <v>45895</v>
      </c>
      <c r="F1847" t="s">
        <v>4004</v>
      </c>
      <c r="G1847" t="s">
        <v>4024</v>
      </c>
      <c r="H1847" s="8">
        <v>46154</v>
      </c>
      <c r="I1847" s="8">
        <v>46337</v>
      </c>
      <c r="J1847" t="s">
        <v>3041</v>
      </c>
      <c r="K1847" s="8">
        <v>219512</v>
      </c>
      <c r="M1847">
        <v>220</v>
      </c>
      <c r="N1847">
        <v>100</v>
      </c>
      <c r="O1847" t="s">
        <v>4067</v>
      </c>
      <c r="P1847" t="s">
        <v>4026</v>
      </c>
      <c r="Q1847" t="s">
        <v>4027</v>
      </c>
      <c r="R1847" t="s">
        <v>8481</v>
      </c>
      <c r="S1847" t="s">
        <v>5907</v>
      </c>
      <c r="T1847" t="s">
        <v>5908</v>
      </c>
      <c r="U1847" t="s">
        <v>4063</v>
      </c>
      <c r="V1847" t="s">
        <v>4011</v>
      </c>
      <c r="W1847" t="s">
        <v>5909</v>
      </c>
      <c r="X1847" t="s">
        <v>3888</v>
      </c>
      <c r="Y1847" t="s">
        <v>4288</v>
      </c>
      <c r="Z1847" t="s">
        <v>3293</v>
      </c>
      <c r="AA1847" t="s">
        <v>4082</v>
      </c>
      <c r="AB1847" t="s">
        <v>4083</v>
      </c>
      <c r="AC1847" t="s">
        <v>5910</v>
      </c>
      <c r="AD1847" t="s">
        <v>4018</v>
      </c>
      <c r="AE1847" t="s">
        <v>3889</v>
      </c>
      <c r="AF1847" t="s">
        <v>3093</v>
      </c>
      <c r="AG1847" t="s">
        <v>3292</v>
      </c>
      <c r="AH1847" t="s">
        <v>3294</v>
      </c>
      <c r="AI1847" t="s">
        <v>3295</v>
      </c>
      <c r="AJ1847" t="s">
        <v>3296</v>
      </c>
      <c r="AK1847" t="s">
        <v>3285</v>
      </c>
      <c r="AL1847" t="s">
        <v>3275</v>
      </c>
      <c r="AM1847" t="s">
        <v>3253</v>
      </c>
      <c r="AN1847" t="s">
        <v>5912</v>
      </c>
    </row>
    <row r="1848" spans="1:40" x14ac:dyDescent="0.25">
      <c r="A1848">
        <v>74377305</v>
      </c>
      <c r="B1848">
        <v>18022</v>
      </c>
      <c r="C1848" t="s">
        <v>8484</v>
      </c>
      <c r="D1848" t="s">
        <v>4216</v>
      </c>
      <c r="E1848" s="8">
        <v>36508</v>
      </c>
      <c r="F1848" t="s">
        <v>4216</v>
      </c>
      <c r="G1848" t="s">
        <v>4024</v>
      </c>
      <c r="H1848" s="8">
        <v>46154</v>
      </c>
      <c r="I1848" s="8">
        <v>219512</v>
      </c>
      <c r="J1848" t="s">
        <v>3041</v>
      </c>
      <c r="K1848" s="8">
        <v>219512</v>
      </c>
      <c r="M1848">
        <v>220</v>
      </c>
      <c r="N1848">
        <v>100</v>
      </c>
      <c r="O1848" t="s">
        <v>4067</v>
      </c>
      <c r="P1848" t="s">
        <v>4086</v>
      </c>
      <c r="Q1848" t="s">
        <v>4027</v>
      </c>
      <c r="R1848" t="s">
        <v>8485</v>
      </c>
      <c r="S1848" t="s">
        <v>5169</v>
      </c>
      <c r="T1848" t="s">
        <v>3059</v>
      </c>
      <c r="U1848" t="s">
        <v>4218</v>
      </c>
      <c r="V1848" t="s">
        <v>4356</v>
      </c>
      <c r="W1848" t="s">
        <v>4043</v>
      </c>
      <c r="X1848" t="s">
        <v>3270</v>
      </c>
      <c r="Y1848" t="s">
        <v>4238</v>
      </c>
      <c r="Z1848" t="s">
        <v>3272</v>
      </c>
      <c r="AA1848" t="s">
        <v>4348</v>
      </c>
      <c r="AB1848" t="s">
        <v>4322</v>
      </c>
      <c r="AC1848" t="s">
        <v>4036</v>
      </c>
      <c r="AD1848" t="s">
        <v>4018</v>
      </c>
      <c r="AE1848" t="s">
        <v>3060</v>
      </c>
      <c r="AF1848" t="s">
        <v>3271</v>
      </c>
      <c r="AG1848" t="s">
        <v>3265</v>
      </c>
      <c r="AH1848" t="s">
        <v>797</v>
      </c>
      <c r="AI1848" t="s">
        <v>3048</v>
      </c>
      <c r="AJ1848" t="s">
        <v>3273</v>
      </c>
      <c r="AK1848" t="s">
        <v>3274</v>
      </c>
      <c r="AL1848" t="s">
        <v>3275</v>
      </c>
      <c r="AM1848" t="s">
        <v>3028</v>
      </c>
      <c r="AN1848" t="s">
        <v>3063</v>
      </c>
    </row>
    <row r="1849" spans="1:40" x14ac:dyDescent="0.25">
      <c r="A1849">
        <v>10966544</v>
      </c>
      <c r="B1849">
        <v>18030</v>
      </c>
      <c r="C1849" t="s">
        <v>8478</v>
      </c>
      <c r="D1849" t="s">
        <v>5547</v>
      </c>
      <c r="E1849" s="8">
        <v>37816</v>
      </c>
      <c r="F1849" t="s">
        <v>4004</v>
      </c>
      <c r="G1849" t="s">
        <v>4024</v>
      </c>
      <c r="H1849" s="8">
        <v>46154</v>
      </c>
      <c r="I1849" s="8">
        <v>219512</v>
      </c>
      <c r="J1849" t="s">
        <v>3041</v>
      </c>
      <c r="K1849" s="8">
        <v>219512</v>
      </c>
      <c r="M1849">
        <v>220</v>
      </c>
      <c r="N1849">
        <v>100</v>
      </c>
      <c r="O1849" t="s">
        <v>4067</v>
      </c>
      <c r="P1849" t="s">
        <v>4055</v>
      </c>
      <c r="Q1849" t="s">
        <v>4007</v>
      </c>
      <c r="R1849" t="s">
        <v>8479</v>
      </c>
      <c r="S1849" t="s">
        <v>4989</v>
      </c>
      <c r="T1849" t="s">
        <v>3059</v>
      </c>
      <c r="U1849" t="s">
        <v>4063</v>
      </c>
      <c r="V1849" t="s">
        <v>4356</v>
      </c>
      <c r="W1849" t="s">
        <v>4043</v>
      </c>
      <c r="X1849" t="s">
        <v>4032</v>
      </c>
      <c r="Y1849" t="s">
        <v>4033</v>
      </c>
      <c r="Z1849" t="s">
        <v>3283</v>
      </c>
      <c r="AA1849" t="s">
        <v>4357</v>
      </c>
      <c r="AB1849" t="s">
        <v>4303</v>
      </c>
      <c r="AC1849" t="s">
        <v>4036</v>
      </c>
      <c r="AD1849" t="s">
        <v>4018</v>
      </c>
      <c r="AE1849" t="s">
        <v>3060</v>
      </c>
      <c r="AF1849" t="s">
        <v>3282</v>
      </c>
      <c r="AG1849" t="s">
        <v>3258</v>
      </c>
      <c r="AH1849" t="s">
        <v>1220</v>
      </c>
      <c r="AI1849" t="s">
        <v>3074</v>
      </c>
      <c r="AJ1849" t="s">
        <v>3284</v>
      </c>
      <c r="AK1849" t="s">
        <v>3274</v>
      </c>
      <c r="AL1849" t="s">
        <v>3275</v>
      </c>
      <c r="AM1849" t="s">
        <v>3028</v>
      </c>
      <c r="AN1849" t="s">
        <v>3063</v>
      </c>
    </row>
    <row r="1850" spans="1:40" x14ac:dyDescent="0.25">
      <c r="A1850">
        <v>1113305932</v>
      </c>
      <c r="B1850">
        <v>18042</v>
      </c>
      <c r="C1850" t="s">
        <v>8482</v>
      </c>
      <c r="D1850" t="s">
        <v>5075</v>
      </c>
      <c r="E1850" s="8">
        <v>39332</v>
      </c>
      <c r="F1850" t="s">
        <v>3298</v>
      </c>
      <c r="G1850" t="s">
        <v>4024</v>
      </c>
      <c r="H1850" s="8">
        <v>46154</v>
      </c>
      <c r="I1850" s="8">
        <v>46245</v>
      </c>
      <c r="J1850" t="s">
        <v>3041</v>
      </c>
      <c r="K1850" s="8">
        <v>219512</v>
      </c>
      <c r="M1850">
        <v>220</v>
      </c>
      <c r="N1850">
        <v>100</v>
      </c>
      <c r="O1850" t="s">
        <v>4067</v>
      </c>
      <c r="P1850" t="s">
        <v>4055</v>
      </c>
      <c r="Q1850" t="s">
        <v>4027</v>
      </c>
      <c r="R1850" t="s">
        <v>8483</v>
      </c>
      <c r="S1850" t="s">
        <v>4140</v>
      </c>
      <c r="T1850" t="s">
        <v>3063</v>
      </c>
      <c r="U1850" t="s">
        <v>4114</v>
      </c>
      <c r="V1850" t="s">
        <v>4042</v>
      </c>
      <c r="W1850" t="s">
        <v>4190</v>
      </c>
      <c r="X1850" t="s">
        <v>3303</v>
      </c>
      <c r="Y1850" t="s">
        <v>4115</v>
      </c>
      <c r="Z1850" t="s">
        <v>3305</v>
      </c>
      <c r="AA1850" t="s">
        <v>4096</v>
      </c>
      <c r="AB1850" t="s">
        <v>4118</v>
      </c>
      <c r="AC1850" t="s">
        <v>4036</v>
      </c>
      <c r="AD1850" t="s">
        <v>4018</v>
      </c>
      <c r="AE1850" t="s">
        <v>3060</v>
      </c>
      <c r="AF1850" t="s">
        <v>3304</v>
      </c>
      <c r="AG1850" t="s">
        <v>3298</v>
      </c>
      <c r="AH1850" t="s">
        <v>815</v>
      </c>
      <c r="AI1850" t="s">
        <v>3074</v>
      </c>
      <c r="AJ1850" t="s">
        <v>3306</v>
      </c>
      <c r="AK1850" t="s">
        <v>3274</v>
      </c>
      <c r="AL1850" t="s">
        <v>3275</v>
      </c>
      <c r="AM1850" t="s">
        <v>3028</v>
      </c>
      <c r="AN1850" t="s">
        <v>3063</v>
      </c>
    </row>
    <row r="1851" spans="1:40" x14ac:dyDescent="0.25">
      <c r="A1851">
        <v>1144073427</v>
      </c>
      <c r="B1851">
        <v>18043</v>
      </c>
      <c r="C1851" t="s">
        <v>8489</v>
      </c>
      <c r="D1851" t="s">
        <v>3298</v>
      </c>
      <c r="E1851" s="8">
        <v>41172</v>
      </c>
      <c r="F1851" t="s">
        <v>3298</v>
      </c>
      <c r="G1851" t="s">
        <v>4024</v>
      </c>
      <c r="H1851" s="8">
        <v>46154</v>
      </c>
      <c r="I1851" s="8">
        <v>46245</v>
      </c>
      <c r="J1851" t="s">
        <v>3041</v>
      </c>
      <c r="K1851" s="8">
        <v>219512</v>
      </c>
      <c r="M1851">
        <v>220</v>
      </c>
      <c r="N1851">
        <v>100</v>
      </c>
      <c r="O1851" t="s">
        <v>4067</v>
      </c>
      <c r="P1851" t="s">
        <v>4177</v>
      </c>
      <c r="Q1851" t="s">
        <v>4027</v>
      </c>
      <c r="R1851" t="s">
        <v>8490</v>
      </c>
      <c r="S1851" t="s">
        <v>4140</v>
      </c>
      <c r="T1851" t="s">
        <v>3063</v>
      </c>
      <c r="U1851" t="s">
        <v>4114</v>
      </c>
      <c r="V1851" t="s">
        <v>4042</v>
      </c>
      <c r="W1851" t="s">
        <v>4190</v>
      </c>
      <c r="X1851" t="s">
        <v>3303</v>
      </c>
      <c r="Y1851" t="s">
        <v>4115</v>
      </c>
      <c r="Z1851" t="s">
        <v>3305</v>
      </c>
      <c r="AA1851" t="s">
        <v>4096</v>
      </c>
      <c r="AB1851" t="s">
        <v>4118</v>
      </c>
      <c r="AC1851" t="s">
        <v>4036</v>
      </c>
      <c r="AD1851" t="s">
        <v>4018</v>
      </c>
      <c r="AE1851" t="s">
        <v>3060</v>
      </c>
      <c r="AF1851" t="s">
        <v>3304</v>
      </c>
      <c r="AG1851" t="s">
        <v>3298</v>
      </c>
      <c r="AH1851" t="s">
        <v>815</v>
      </c>
      <c r="AI1851" t="s">
        <v>3074</v>
      </c>
      <c r="AJ1851" t="s">
        <v>3306</v>
      </c>
      <c r="AK1851" t="s">
        <v>3274</v>
      </c>
      <c r="AL1851" t="s">
        <v>3275</v>
      </c>
      <c r="AM1851" t="s">
        <v>3028</v>
      </c>
      <c r="AN1851" t="s">
        <v>3063</v>
      </c>
    </row>
    <row r="1852" spans="1:40" x14ac:dyDescent="0.25">
      <c r="A1852">
        <v>1058790222</v>
      </c>
      <c r="B1852">
        <v>18048</v>
      </c>
      <c r="C1852" t="s">
        <v>8486</v>
      </c>
      <c r="D1852" t="s">
        <v>8487</v>
      </c>
      <c r="E1852" s="8">
        <v>42983</v>
      </c>
      <c r="F1852" t="s">
        <v>3298</v>
      </c>
      <c r="G1852" t="s">
        <v>4024</v>
      </c>
      <c r="H1852" s="8">
        <v>46154</v>
      </c>
      <c r="I1852" s="8">
        <v>46245</v>
      </c>
      <c r="J1852" t="s">
        <v>3041</v>
      </c>
      <c r="K1852" s="8">
        <v>219512</v>
      </c>
      <c r="M1852">
        <v>220</v>
      </c>
      <c r="N1852">
        <v>100</v>
      </c>
      <c r="O1852" t="s">
        <v>4067</v>
      </c>
      <c r="P1852" t="s">
        <v>4142</v>
      </c>
      <c r="Q1852" t="s">
        <v>4027</v>
      </c>
      <c r="R1852" t="s">
        <v>8488</v>
      </c>
      <c r="S1852" t="s">
        <v>4140</v>
      </c>
      <c r="T1852" t="s">
        <v>3063</v>
      </c>
      <c r="U1852" t="s">
        <v>4114</v>
      </c>
      <c r="V1852" t="s">
        <v>4042</v>
      </c>
      <c r="W1852" t="s">
        <v>4190</v>
      </c>
      <c r="X1852" t="s">
        <v>3303</v>
      </c>
      <c r="Y1852" t="s">
        <v>4115</v>
      </c>
      <c r="Z1852" t="s">
        <v>3305</v>
      </c>
      <c r="AA1852" t="s">
        <v>4096</v>
      </c>
      <c r="AB1852" t="s">
        <v>4118</v>
      </c>
      <c r="AC1852" t="s">
        <v>4036</v>
      </c>
      <c r="AD1852" t="s">
        <v>4018</v>
      </c>
      <c r="AE1852" t="s">
        <v>3060</v>
      </c>
      <c r="AF1852" t="s">
        <v>3304</v>
      </c>
      <c r="AG1852" t="s">
        <v>3298</v>
      </c>
      <c r="AH1852" t="s">
        <v>815</v>
      </c>
      <c r="AI1852" t="s">
        <v>3074</v>
      </c>
      <c r="AJ1852" t="s">
        <v>3306</v>
      </c>
      <c r="AK1852" t="s">
        <v>3274</v>
      </c>
      <c r="AL1852" t="s">
        <v>3275</v>
      </c>
      <c r="AM1852" t="s">
        <v>3028</v>
      </c>
      <c r="AN1852" t="s">
        <v>3063</v>
      </c>
    </row>
    <row r="1853" spans="1:40" x14ac:dyDescent="0.25">
      <c r="A1853">
        <v>1082247403</v>
      </c>
      <c r="B1853">
        <v>18011</v>
      </c>
      <c r="C1853" t="s">
        <v>8491</v>
      </c>
      <c r="D1853" t="s">
        <v>8492</v>
      </c>
      <c r="E1853" s="8">
        <v>40015</v>
      </c>
      <c r="F1853" t="s">
        <v>4004</v>
      </c>
      <c r="G1853" t="s">
        <v>4024</v>
      </c>
      <c r="H1853" s="8">
        <v>46155</v>
      </c>
      <c r="I1853" s="8">
        <v>219512</v>
      </c>
      <c r="J1853" t="s">
        <v>3041</v>
      </c>
      <c r="K1853" s="8">
        <v>219512</v>
      </c>
      <c r="M1853">
        <v>220</v>
      </c>
      <c r="N1853">
        <v>100</v>
      </c>
      <c r="O1853" t="s">
        <v>4067</v>
      </c>
      <c r="P1853" t="s">
        <v>4039</v>
      </c>
      <c r="Q1853" t="s">
        <v>4046</v>
      </c>
      <c r="R1853" t="s">
        <v>8493</v>
      </c>
      <c r="S1853" t="s">
        <v>4130</v>
      </c>
      <c r="T1853" t="s">
        <v>3063</v>
      </c>
      <c r="U1853" t="s">
        <v>4063</v>
      </c>
      <c r="V1853" t="s">
        <v>4042</v>
      </c>
      <c r="W1853" t="s">
        <v>4043</v>
      </c>
      <c r="X1853" t="s">
        <v>4032</v>
      </c>
      <c r="Y1853" t="s">
        <v>4033</v>
      </c>
      <c r="Z1853" t="s">
        <v>4064</v>
      </c>
      <c r="AA1853" t="s">
        <v>4065</v>
      </c>
      <c r="AB1853" t="s">
        <v>4110</v>
      </c>
      <c r="AC1853" t="s">
        <v>4036</v>
      </c>
      <c r="AD1853" t="s">
        <v>4018</v>
      </c>
      <c r="AE1853" t="s">
        <v>3060</v>
      </c>
      <c r="AF1853" t="s">
        <v>3282</v>
      </c>
      <c r="AG1853" t="s">
        <v>3258</v>
      </c>
      <c r="AH1853" t="s">
        <v>2500</v>
      </c>
      <c r="AI1853" t="s">
        <v>249</v>
      </c>
      <c r="AJ1853" t="s">
        <v>249</v>
      </c>
      <c r="AK1853" t="s">
        <v>3274</v>
      </c>
      <c r="AL1853" t="s">
        <v>3275</v>
      </c>
      <c r="AM1853" t="s">
        <v>3028</v>
      </c>
      <c r="AN1853" t="s">
        <v>3063</v>
      </c>
    </row>
    <row r="1854" spans="1:40" x14ac:dyDescent="0.25">
      <c r="A1854">
        <v>1036618981</v>
      </c>
      <c r="B1854">
        <v>18023</v>
      </c>
      <c r="C1854" t="s">
        <v>8494</v>
      </c>
      <c r="D1854" t="s">
        <v>5456</v>
      </c>
      <c r="E1854" s="8">
        <v>39036</v>
      </c>
      <c r="F1854" t="s">
        <v>3265</v>
      </c>
      <c r="G1854" t="s">
        <v>4024</v>
      </c>
      <c r="H1854" s="8">
        <v>46155</v>
      </c>
      <c r="I1854" s="8">
        <v>219512</v>
      </c>
      <c r="J1854" t="s">
        <v>3041</v>
      </c>
      <c r="K1854" s="8">
        <v>219512</v>
      </c>
      <c r="M1854">
        <v>220</v>
      </c>
      <c r="N1854">
        <v>100</v>
      </c>
      <c r="O1854" t="s">
        <v>4067</v>
      </c>
      <c r="P1854" t="s">
        <v>4177</v>
      </c>
      <c r="Q1854" t="s">
        <v>4046</v>
      </c>
      <c r="R1854" t="s">
        <v>8495</v>
      </c>
      <c r="S1854" t="s">
        <v>5169</v>
      </c>
      <c r="T1854" t="s">
        <v>3059</v>
      </c>
      <c r="U1854" t="s">
        <v>4049</v>
      </c>
      <c r="V1854" t="s">
        <v>4356</v>
      </c>
      <c r="W1854" t="s">
        <v>4043</v>
      </c>
      <c r="X1854" t="s">
        <v>3270</v>
      </c>
      <c r="Y1854" t="s">
        <v>4238</v>
      </c>
      <c r="Z1854" t="s">
        <v>3272</v>
      </c>
      <c r="AA1854" t="s">
        <v>4348</v>
      </c>
      <c r="AB1854" t="s">
        <v>4322</v>
      </c>
      <c r="AC1854" t="s">
        <v>4036</v>
      </c>
      <c r="AD1854" t="s">
        <v>4018</v>
      </c>
      <c r="AE1854" t="s">
        <v>3060</v>
      </c>
      <c r="AF1854" t="s">
        <v>3271</v>
      </c>
      <c r="AG1854" t="s">
        <v>3265</v>
      </c>
      <c r="AH1854" t="s">
        <v>797</v>
      </c>
      <c r="AI1854" t="s">
        <v>3048</v>
      </c>
      <c r="AJ1854" t="s">
        <v>3273</v>
      </c>
      <c r="AK1854" t="s">
        <v>3274</v>
      </c>
      <c r="AL1854" t="s">
        <v>3275</v>
      </c>
      <c r="AM1854" t="s">
        <v>3028</v>
      </c>
      <c r="AN1854" t="s">
        <v>3063</v>
      </c>
    </row>
    <row r="1855" spans="1:40" x14ac:dyDescent="0.25">
      <c r="A1855">
        <v>80442494</v>
      </c>
      <c r="B1855">
        <v>18049</v>
      </c>
      <c r="C1855" t="s">
        <v>8496</v>
      </c>
      <c r="D1855" t="s">
        <v>4004</v>
      </c>
      <c r="E1855" s="8">
        <v>33471</v>
      </c>
      <c r="F1855" t="s">
        <v>3298</v>
      </c>
      <c r="G1855" t="s">
        <v>4024</v>
      </c>
      <c r="H1855" s="8">
        <v>46155</v>
      </c>
      <c r="I1855" s="8">
        <v>46246</v>
      </c>
      <c r="J1855" t="s">
        <v>3041</v>
      </c>
      <c r="K1855" s="8">
        <v>219512</v>
      </c>
      <c r="M1855">
        <v>220</v>
      </c>
      <c r="N1855">
        <v>100</v>
      </c>
      <c r="O1855" t="s">
        <v>4067</v>
      </c>
      <c r="P1855" t="s">
        <v>4006</v>
      </c>
      <c r="Q1855" t="s">
        <v>4076</v>
      </c>
      <c r="R1855" t="s">
        <v>8497</v>
      </c>
      <c r="S1855" t="s">
        <v>4041</v>
      </c>
      <c r="T1855" t="s">
        <v>3063</v>
      </c>
      <c r="U1855" t="s">
        <v>4114</v>
      </c>
      <c r="V1855" t="s">
        <v>4042</v>
      </c>
      <c r="W1855" t="s">
        <v>4190</v>
      </c>
      <c r="X1855" t="s">
        <v>3303</v>
      </c>
      <c r="Y1855" t="s">
        <v>4115</v>
      </c>
      <c r="Z1855" t="s">
        <v>4116</v>
      </c>
      <c r="AA1855" t="s">
        <v>4117</v>
      </c>
      <c r="AB1855" t="s">
        <v>4118</v>
      </c>
      <c r="AC1855" t="s">
        <v>4036</v>
      </c>
      <c r="AD1855" t="s">
        <v>4018</v>
      </c>
      <c r="AE1855" t="s">
        <v>3060</v>
      </c>
      <c r="AF1855" t="s">
        <v>3304</v>
      </c>
      <c r="AG1855" t="s">
        <v>3298</v>
      </c>
      <c r="AH1855" t="s">
        <v>815</v>
      </c>
      <c r="AI1855" t="s">
        <v>3074</v>
      </c>
      <c r="AJ1855" t="s">
        <v>4119</v>
      </c>
      <c r="AK1855" t="s">
        <v>3274</v>
      </c>
      <c r="AL1855" t="s">
        <v>3275</v>
      </c>
      <c r="AM1855" t="s">
        <v>3028</v>
      </c>
      <c r="AN1855" t="s">
        <v>3063</v>
      </c>
    </row>
    <row r="1856" spans="1:40" x14ac:dyDescent="0.25">
      <c r="A1856">
        <v>1000383333</v>
      </c>
      <c r="B1856">
        <v>18007</v>
      </c>
      <c r="C1856" t="s">
        <v>8501</v>
      </c>
      <c r="D1856" t="s">
        <v>4004</v>
      </c>
      <c r="E1856" s="8">
        <v>43612</v>
      </c>
      <c r="F1856" t="s">
        <v>4004</v>
      </c>
      <c r="G1856" t="s">
        <v>4024</v>
      </c>
      <c r="H1856" s="8">
        <v>46156</v>
      </c>
      <c r="I1856" s="8">
        <v>219512</v>
      </c>
      <c r="J1856" t="s">
        <v>3041</v>
      </c>
      <c r="K1856" s="8">
        <v>219512</v>
      </c>
      <c r="M1856">
        <v>220</v>
      </c>
      <c r="N1856">
        <v>100</v>
      </c>
      <c r="O1856" t="s">
        <v>4067</v>
      </c>
      <c r="P1856" t="s">
        <v>4006</v>
      </c>
      <c r="Q1856" t="s">
        <v>4027</v>
      </c>
      <c r="R1856" t="s">
        <v>8502</v>
      </c>
      <c r="S1856" t="s">
        <v>4029</v>
      </c>
      <c r="T1856" t="s">
        <v>3063</v>
      </c>
      <c r="U1856" t="s">
        <v>4063</v>
      </c>
      <c r="V1856" t="s">
        <v>4042</v>
      </c>
      <c r="W1856" t="s">
        <v>4043</v>
      </c>
      <c r="X1856" t="s">
        <v>4032</v>
      </c>
      <c r="Y1856" t="s">
        <v>4033</v>
      </c>
      <c r="Z1856" t="s">
        <v>4071</v>
      </c>
      <c r="AA1856" t="s">
        <v>4072</v>
      </c>
      <c r="AB1856" t="s">
        <v>4073</v>
      </c>
      <c r="AC1856" t="s">
        <v>4036</v>
      </c>
      <c r="AD1856" t="s">
        <v>4018</v>
      </c>
      <c r="AE1856" t="s">
        <v>3060</v>
      </c>
      <c r="AF1856" t="s">
        <v>3282</v>
      </c>
      <c r="AG1856" t="s">
        <v>3258</v>
      </c>
      <c r="AH1856" t="s">
        <v>895</v>
      </c>
      <c r="AI1856" t="s">
        <v>3074</v>
      </c>
      <c r="AJ1856" t="s">
        <v>4074</v>
      </c>
      <c r="AK1856" t="s">
        <v>3274</v>
      </c>
      <c r="AL1856" t="s">
        <v>3275</v>
      </c>
      <c r="AM1856" t="s">
        <v>3028</v>
      </c>
      <c r="AN1856" t="s">
        <v>3063</v>
      </c>
    </row>
    <row r="1857" spans="1:40" x14ac:dyDescent="0.25">
      <c r="A1857">
        <v>1145224778</v>
      </c>
      <c r="B1857">
        <v>18008</v>
      </c>
      <c r="C1857" t="s">
        <v>8503</v>
      </c>
      <c r="D1857" t="s">
        <v>4004</v>
      </c>
      <c r="E1857" s="8">
        <v>41950</v>
      </c>
      <c r="F1857" t="s">
        <v>4004</v>
      </c>
      <c r="G1857" t="s">
        <v>4024</v>
      </c>
      <c r="H1857" s="8">
        <v>46156</v>
      </c>
      <c r="I1857" s="8">
        <v>219512</v>
      </c>
      <c r="J1857" t="s">
        <v>3041</v>
      </c>
      <c r="K1857" s="8">
        <v>219512</v>
      </c>
      <c r="M1857">
        <v>220</v>
      </c>
      <c r="N1857">
        <v>100</v>
      </c>
      <c r="O1857" t="s">
        <v>4067</v>
      </c>
      <c r="P1857" t="s">
        <v>4055</v>
      </c>
      <c r="Q1857" t="s">
        <v>4027</v>
      </c>
      <c r="R1857" t="s">
        <v>8504</v>
      </c>
      <c r="S1857" t="s">
        <v>6377</v>
      </c>
      <c r="T1857" t="s">
        <v>3085</v>
      </c>
      <c r="U1857" t="s">
        <v>4063</v>
      </c>
      <c r="V1857" t="s">
        <v>4011</v>
      </c>
      <c r="W1857" t="s">
        <v>4043</v>
      </c>
      <c r="X1857" t="s">
        <v>4032</v>
      </c>
      <c r="Y1857" t="s">
        <v>4033</v>
      </c>
      <c r="Z1857" t="s">
        <v>6898</v>
      </c>
      <c r="AA1857" t="s">
        <v>6899</v>
      </c>
      <c r="AB1857" t="s">
        <v>6900</v>
      </c>
      <c r="AC1857" t="s">
        <v>4036</v>
      </c>
      <c r="AD1857" t="s">
        <v>4018</v>
      </c>
      <c r="AE1857" t="s">
        <v>3060</v>
      </c>
      <c r="AF1857" t="s">
        <v>3282</v>
      </c>
      <c r="AG1857" t="s">
        <v>3258</v>
      </c>
      <c r="AH1857" t="s">
        <v>930</v>
      </c>
      <c r="AI1857" t="s">
        <v>3074</v>
      </c>
      <c r="AJ1857" t="s">
        <v>4241</v>
      </c>
      <c r="AK1857" t="s">
        <v>3274</v>
      </c>
      <c r="AL1857" t="s">
        <v>3275</v>
      </c>
      <c r="AM1857" t="s">
        <v>3028</v>
      </c>
      <c r="AN1857" t="s">
        <v>3307</v>
      </c>
    </row>
    <row r="1858" spans="1:40" x14ac:dyDescent="0.25">
      <c r="A1858">
        <v>1104413603</v>
      </c>
      <c r="B1858">
        <v>18012</v>
      </c>
      <c r="C1858" t="s">
        <v>8498</v>
      </c>
      <c r="D1858" t="s">
        <v>8499</v>
      </c>
      <c r="E1858" s="8">
        <v>39128</v>
      </c>
      <c r="F1858" t="s">
        <v>4004</v>
      </c>
      <c r="G1858" t="s">
        <v>4024</v>
      </c>
      <c r="H1858" s="8">
        <v>46156</v>
      </c>
      <c r="I1858" s="8">
        <v>219512</v>
      </c>
      <c r="J1858" t="s">
        <v>3041</v>
      </c>
      <c r="K1858" s="8">
        <v>219512</v>
      </c>
      <c r="M1858">
        <v>220</v>
      </c>
      <c r="N1858">
        <v>100</v>
      </c>
      <c r="O1858" t="s">
        <v>4067</v>
      </c>
      <c r="P1858" t="s">
        <v>4177</v>
      </c>
      <c r="Q1858" t="s">
        <v>4027</v>
      </c>
      <c r="R1858" t="s">
        <v>8500</v>
      </c>
      <c r="S1858" t="s">
        <v>4140</v>
      </c>
      <c r="T1858" t="s">
        <v>3063</v>
      </c>
      <c r="U1858" t="s">
        <v>4063</v>
      </c>
      <c r="V1858" t="s">
        <v>4042</v>
      </c>
      <c r="W1858" t="s">
        <v>4043</v>
      </c>
      <c r="X1858" t="s">
        <v>4032</v>
      </c>
      <c r="Y1858" t="s">
        <v>4033</v>
      </c>
      <c r="Z1858" t="s">
        <v>3958</v>
      </c>
      <c r="AA1858" t="s">
        <v>4034</v>
      </c>
      <c r="AB1858" t="s">
        <v>4044</v>
      </c>
      <c r="AC1858" t="s">
        <v>4036</v>
      </c>
      <c r="AD1858" t="s">
        <v>4018</v>
      </c>
      <c r="AE1858" t="s">
        <v>3060</v>
      </c>
      <c r="AF1858" t="s">
        <v>3282</v>
      </c>
      <c r="AG1858" t="s">
        <v>3258</v>
      </c>
      <c r="AH1858" t="s">
        <v>2500</v>
      </c>
      <c r="AI1858" t="s">
        <v>3074</v>
      </c>
      <c r="AJ1858" t="s">
        <v>3959</v>
      </c>
      <c r="AK1858" t="s">
        <v>3274</v>
      </c>
      <c r="AL1858" t="s">
        <v>3275</v>
      </c>
      <c r="AM1858" t="s">
        <v>3028</v>
      </c>
      <c r="AN1858" t="s">
        <v>3063</v>
      </c>
    </row>
    <row r="1859" spans="1:40" x14ac:dyDescent="0.25">
      <c r="A1859">
        <v>1026266765</v>
      </c>
      <c r="B1859">
        <v>18058</v>
      </c>
      <c r="C1859" t="s">
        <v>8520</v>
      </c>
      <c r="D1859" t="s">
        <v>4004</v>
      </c>
      <c r="E1859" s="8">
        <v>39461</v>
      </c>
      <c r="F1859" t="s">
        <v>4004</v>
      </c>
      <c r="G1859" t="s">
        <v>4024</v>
      </c>
      <c r="H1859" s="8">
        <v>46161</v>
      </c>
      <c r="I1859" s="8">
        <v>219512</v>
      </c>
      <c r="J1859" t="s">
        <v>3041</v>
      </c>
      <c r="K1859" s="8">
        <v>219512</v>
      </c>
      <c r="M1859">
        <v>220</v>
      </c>
      <c r="N1859">
        <v>100</v>
      </c>
      <c r="O1859" t="s">
        <v>4067</v>
      </c>
      <c r="P1859" t="s">
        <v>4026</v>
      </c>
      <c r="Q1859" t="s">
        <v>4027</v>
      </c>
      <c r="R1859" t="s">
        <v>8521</v>
      </c>
      <c r="S1859" t="s">
        <v>4029</v>
      </c>
      <c r="T1859" t="s">
        <v>3063</v>
      </c>
      <c r="U1859" t="s">
        <v>4063</v>
      </c>
      <c r="V1859" t="s">
        <v>4042</v>
      </c>
      <c r="W1859" t="s">
        <v>4043</v>
      </c>
      <c r="X1859" t="s">
        <v>4032</v>
      </c>
      <c r="Y1859" t="s">
        <v>4033</v>
      </c>
      <c r="Z1859" t="s">
        <v>4064</v>
      </c>
      <c r="AA1859" t="s">
        <v>4065</v>
      </c>
      <c r="AB1859" t="s">
        <v>4110</v>
      </c>
      <c r="AC1859" t="s">
        <v>4036</v>
      </c>
      <c r="AD1859" t="s">
        <v>4018</v>
      </c>
      <c r="AE1859" t="s">
        <v>3060</v>
      </c>
      <c r="AF1859" t="s">
        <v>3282</v>
      </c>
      <c r="AG1859" t="s">
        <v>3258</v>
      </c>
      <c r="AH1859" t="s">
        <v>2500</v>
      </c>
      <c r="AI1859" t="s">
        <v>249</v>
      </c>
      <c r="AJ1859" t="s">
        <v>249</v>
      </c>
      <c r="AK1859" t="s">
        <v>3274</v>
      </c>
      <c r="AL1859" t="s">
        <v>3275</v>
      </c>
      <c r="AM1859" t="s">
        <v>3028</v>
      </c>
      <c r="AN1859" t="s">
        <v>3063</v>
      </c>
    </row>
    <row r="1860" spans="1:40" x14ac:dyDescent="0.25">
      <c r="A1860">
        <v>1013681282</v>
      </c>
      <c r="B1860">
        <v>18059</v>
      </c>
      <c r="C1860" t="s">
        <v>8512</v>
      </c>
      <c r="D1860" t="s">
        <v>4004</v>
      </c>
      <c r="E1860" s="8">
        <v>42501</v>
      </c>
      <c r="F1860" t="s">
        <v>4004</v>
      </c>
      <c r="G1860" t="s">
        <v>4024</v>
      </c>
      <c r="H1860" s="8">
        <v>46161</v>
      </c>
      <c r="I1860" s="8">
        <v>219512</v>
      </c>
      <c r="J1860" t="s">
        <v>3041</v>
      </c>
      <c r="K1860" s="8">
        <v>219512</v>
      </c>
      <c r="M1860">
        <v>220</v>
      </c>
      <c r="N1860">
        <v>100</v>
      </c>
      <c r="O1860" t="s">
        <v>4067</v>
      </c>
      <c r="P1860" t="s">
        <v>4055</v>
      </c>
      <c r="Q1860" t="s">
        <v>4027</v>
      </c>
      <c r="R1860" t="s">
        <v>8513</v>
      </c>
      <c r="S1860" t="s">
        <v>4140</v>
      </c>
      <c r="T1860" t="s">
        <v>3063</v>
      </c>
      <c r="U1860" t="s">
        <v>4063</v>
      </c>
      <c r="V1860" t="s">
        <v>4042</v>
      </c>
      <c r="W1860" t="s">
        <v>4043</v>
      </c>
      <c r="X1860" t="s">
        <v>4032</v>
      </c>
      <c r="Y1860" t="s">
        <v>4033</v>
      </c>
      <c r="Z1860" t="s">
        <v>3958</v>
      </c>
      <c r="AA1860" t="s">
        <v>4034</v>
      </c>
      <c r="AB1860" t="s">
        <v>4044</v>
      </c>
      <c r="AC1860" t="s">
        <v>4036</v>
      </c>
      <c r="AD1860" t="s">
        <v>4018</v>
      </c>
      <c r="AE1860" t="s">
        <v>3060</v>
      </c>
      <c r="AF1860" t="s">
        <v>3282</v>
      </c>
      <c r="AG1860" t="s">
        <v>3258</v>
      </c>
      <c r="AH1860" t="s">
        <v>2500</v>
      </c>
      <c r="AI1860" t="s">
        <v>3074</v>
      </c>
      <c r="AJ1860" t="s">
        <v>3959</v>
      </c>
      <c r="AK1860" t="s">
        <v>3274</v>
      </c>
      <c r="AL1860" t="s">
        <v>3275</v>
      </c>
      <c r="AM1860" t="s">
        <v>3028</v>
      </c>
      <c r="AN1860" t="s">
        <v>3063</v>
      </c>
    </row>
    <row r="1861" spans="1:40" x14ac:dyDescent="0.25">
      <c r="A1861">
        <v>1110445796</v>
      </c>
      <c r="B1861">
        <v>18069</v>
      </c>
      <c r="C1861" t="s">
        <v>8508</v>
      </c>
      <c r="D1861" t="s">
        <v>3309</v>
      </c>
      <c r="E1861" s="8">
        <v>38124</v>
      </c>
      <c r="F1861" t="s">
        <v>3309</v>
      </c>
      <c r="G1861" t="s">
        <v>4024</v>
      </c>
      <c r="H1861" s="8">
        <v>46161</v>
      </c>
      <c r="I1861" s="8">
        <v>46252</v>
      </c>
      <c r="J1861" t="s">
        <v>3041</v>
      </c>
      <c r="K1861" s="8">
        <v>219512</v>
      </c>
      <c r="M1861">
        <v>220</v>
      </c>
      <c r="N1861">
        <v>100</v>
      </c>
      <c r="O1861" t="s">
        <v>4067</v>
      </c>
      <c r="P1861" t="s">
        <v>4055</v>
      </c>
      <c r="Q1861" t="s">
        <v>4027</v>
      </c>
      <c r="R1861" t="s">
        <v>8509</v>
      </c>
      <c r="S1861" t="s">
        <v>4140</v>
      </c>
      <c r="T1861" t="s">
        <v>3063</v>
      </c>
      <c r="U1861" t="s">
        <v>4438</v>
      </c>
      <c r="V1861" t="s">
        <v>4042</v>
      </c>
      <c r="W1861" t="s">
        <v>4190</v>
      </c>
      <c r="X1861" t="s">
        <v>3574</v>
      </c>
      <c r="Y1861" t="s">
        <v>4258</v>
      </c>
      <c r="Z1861" t="s">
        <v>3305</v>
      </c>
      <c r="AA1861" t="s">
        <v>4096</v>
      </c>
      <c r="AB1861" t="s">
        <v>4097</v>
      </c>
      <c r="AC1861" t="s">
        <v>4036</v>
      </c>
      <c r="AD1861" t="s">
        <v>4018</v>
      </c>
      <c r="AE1861" t="s">
        <v>3060</v>
      </c>
      <c r="AF1861" t="s">
        <v>3575</v>
      </c>
      <c r="AG1861" t="s">
        <v>3309</v>
      </c>
      <c r="AH1861" t="s">
        <v>815</v>
      </c>
      <c r="AI1861" t="s">
        <v>3074</v>
      </c>
      <c r="AJ1861" t="s">
        <v>3306</v>
      </c>
      <c r="AK1861" t="s">
        <v>3274</v>
      </c>
      <c r="AL1861" t="s">
        <v>3275</v>
      </c>
      <c r="AM1861" t="s">
        <v>3028</v>
      </c>
      <c r="AN1861" t="s">
        <v>3063</v>
      </c>
    </row>
    <row r="1862" spans="1:40" x14ac:dyDescent="0.25">
      <c r="A1862">
        <v>1107847537</v>
      </c>
      <c r="B1862">
        <v>18070</v>
      </c>
      <c r="C1862" t="s">
        <v>8510</v>
      </c>
      <c r="D1862" t="s">
        <v>3298</v>
      </c>
      <c r="E1862" s="8">
        <v>41771</v>
      </c>
      <c r="F1862" t="s">
        <v>3298</v>
      </c>
      <c r="G1862" t="s">
        <v>4024</v>
      </c>
      <c r="H1862" s="8">
        <v>46161</v>
      </c>
      <c r="I1862" s="8">
        <v>46252</v>
      </c>
      <c r="J1862" t="s">
        <v>3041</v>
      </c>
      <c r="K1862" s="8">
        <v>219512</v>
      </c>
      <c r="M1862">
        <v>220</v>
      </c>
      <c r="N1862">
        <v>100</v>
      </c>
      <c r="O1862" t="s">
        <v>4067</v>
      </c>
      <c r="P1862" t="s">
        <v>4112</v>
      </c>
      <c r="Q1862" t="s">
        <v>4027</v>
      </c>
      <c r="R1862" t="s">
        <v>8511</v>
      </c>
      <c r="S1862" t="s">
        <v>3619</v>
      </c>
      <c r="T1862" t="s">
        <v>4404</v>
      </c>
      <c r="U1862" t="s">
        <v>4114</v>
      </c>
      <c r="V1862" t="s">
        <v>4011</v>
      </c>
      <c r="W1862" t="s">
        <v>4190</v>
      </c>
      <c r="X1862" t="s">
        <v>3620</v>
      </c>
      <c r="Y1862" t="s">
        <v>5592</v>
      </c>
      <c r="Z1862" t="s">
        <v>3621</v>
      </c>
      <c r="AA1862" t="s">
        <v>4353</v>
      </c>
      <c r="AB1862" t="s">
        <v>4118</v>
      </c>
      <c r="AC1862" t="s">
        <v>4017</v>
      </c>
      <c r="AD1862" t="s">
        <v>4018</v>
      </c>
      <c r="AE1862" t="s">
        <v>3045</v>
      </c>
      <c r="AF1862" t="s">
        <v>3304</v>
      </c>
      <c r="AG1862" t="s">
        <v>3298</v>
      </c>
      <c r="AH1862" t="s">
        <v>815</v>
      </c>
      <c r="AI1862" t="s">
        <v>3295</v>
      </c>
      <c r="AJ1862" t="s">
        <v>3296</v>
      </c>
      <c r="AK1862" t="s">
        <v>3285</v>
      </c>
      <c r="AL1862" t="s">
        <v>3275</v>
      </c>
      <c r="AM1862" t="s">
        <v>3046</v>
      </c>
      <c r="AN1862" t="s">
        <v>3055</v>
      </c>
    </row>
    <row r="1863" spans="1:40" x14ac:dyDescent="0.25">
      <c r="A1863">
        <v>1112787227</v>
      </c>
      <c r="B1863">
        <v>18076</v>
      </c>
      <c r="C1863" t="s">
        <v>8525</v>
      </c>
      <c r="D1863" t="s">
        <v>4520</v>
      </c>
      <c r="E1863" s="8">
        <v>35184</v>
      </c>
      <c r="F1863" t="s">
        <v>3440</v>
      </c>
      <c r="G1863" t="s">
        <v>4024</v>
      </c>
      <c r="H1863" s="8">
        <v>46161</v>
      </c>
      <c r="I1863" s="8">
        <v>46252</v>
      </c>
      <c r="J1863" t="s">
        <v>3041</v>
      </c>
      <c r="K1863" s="8">
        <v>219512</v>
      </c>
      <c r="M1863">
        <v>220</v>
      </c>
      <c r="N1863">
        <v>100</v>
      </c>
      <c r="O1863" t="s">
        <v>4067</v>
      </c>
      <c r="P1863" t="s">
        <v>4006</v>
      </c>
      <c r="Q1863" t="s">
        <v>4027</v>
      </c>
      <c r="R1863" t="s">
        <v>8526</v>
      </c>
      <c r="S1863" t="s">
        <v>4130</v>
      </c>
      <c r="T1863" t="s">
        <v>3063</v>
      </c>
      <c r="U1863" t="s">
        <v>4114</v>
      </c>
      <c r="V1863" t="s">
        <v>4042</v>
      </c>
      <c r="W1863" t="s">
        <v>4190</v>
      </c>
      <c r="X1863" t="s">
        <v>4529</v>
      </c>
      <c r="Y1863" t="s">
        <v>4530</v>
      </c>
      <c r="Z1863" t="s">
        <v>2796</v>
      </c>
      <c r="AA1863" t="s">
        <v>4251</v>
      </c>
      <c r="AB1863" t="s">
        <v>4118</v>
      </c>
      <c r="AC1863" t="s">
        <v>4036</v>
      </c>
      <c r="AD1863" t="s">
        <v>4018</v>
      </c>
      <c r="AE1863" t="s">
        <v>3060</v>
      </c>
      <c r="AF1863" t="s">
        <v>3304</v>
      </c>
      <c r="AG1863" t="s">
        <v>3440</v>
      </c>
      <c r="AH1863" t="s">
        <v>815</v>
      </c>
      <c r="AI1863" t="s">
        <v>3074</v>
      </c>
      <c r="AJ1863" t="s">
        <v>3073</v>
      </c>
      <c r="AK1863" t="s">
        <v>3274</v>
      </c>
      <c r="AL1863" t="s">
        <v>3275</v>
      </c>
      <c r="AM1863" t="s">
        <v>3028</v>
      </c>
      <c r="AN1863" t="s">
        <v>3063</v>
      </c>
    </row>
    <row r="1864" spans="1:40" x14ac:dyDescent="0.25">
      <c r="A1864">
        <v>93236746</v>
      </c>
      <c r="B1864">
        <v>18080</v>
      </c>
      <c r="C1864" t="s">
        <v>8518</v>
      </c>
      <c r="D1864" t="s">
        <v>3309</v>
      </c>
      <c r="E1864" s="8">
        <v>37599</v>
      </c>
      <c r="F1864" t="s">
        <v>3309</v>
      </c>
      <c r="G1864" t="s">
        <v>4024</v>
      </c>
      <c r="H1864" s="8">
        <v>46161</v>
      </c>
      <c r="I1864" s="8">
        <v>46252</v>
      </c>
      <c r="J1864" t="s">
        <v>3041</v>
      </c>
      <c r="K1864" s="8">
        <v>219512</v>
      </c>
      <c r="M1864">
        <v>220</v>
      </c>
      <c r="N1864">
        <v>100</v>
      </c>
      <c r="O1864" t="s">
        <v>4067</v>
      </c>
      <c r="P1864" t="s">
        <v>4006</v>
      </c>
      <c r="Q1864" t="s">
        <v>4007</v>
      </c>
      <c r="R1864" t="s">
        <v>8519</v>
      </c>
      <c r="S1864" t="s">
        <v>4140</v>
      </c>
      <c r="T1864" t="s">
        <v>3063</v>
      </c>
      <c r="U1864" t="s">
        <v>4438</v>
      </c>
      <c r="V1864" t="s">
        <v>4042</v>
      </c>
      <c r="W1864" t="s">
        <v>4190</v>
      </c>
      <c r="X1864" t="s">
        <v>3574</v>
      </c>
      <c r="Y1864" t="s">
        <v>4258</v>
      </c>
      <c r="Z1864" t="s">
        <v>3305</v>
      </c>
      <c r="AA1864" t="s">
        <v>4096</v>
      </c>
      <c r="AB1864" t="s">
        <v>4097</v>
      </c>
      <c r="AC1864" t="s">
        <v>4036</v>
      </c>
      <c r="AD1864" t="s">
        <v>4018</v>
      </c>
      <c r="AE1864" t="s">
        <v>3060</v>
      </c>
      <c r="AF1864" t="s">
        <v>3575</v>
      </c>
      <c r="AG1864" t="s">
        <v>3309</v>
      </c>
      <c r="AH1864" t="s">
        <v>815</v>
      </c>
      <c r="AI1864" t="s">
        <v>3074</v>
      </c>
      <c r="AJ1864" t="s">
        <v>3306</v>
      </c>
      <c r="AK1864" t="s">
        <v>3274</v>
      </c>
      <c r="AL1864" t="s">
        <v>3275</v>
      </c>
      <c r="AM1864" t="s">
        <v>3028</v>
      </c>
      <c r="AN1864" t="s">
        <v>3063</v>
      </c>
    </row>
    <row r="1865" spans="1:40" x14ac:dyDescent="0.25">
      <c r="A1865">
        <v>1110593839</v>
      </c>
      <c r="B1865">
        <v>18081</v>
      </c>
      <c r="C1865" t="s">
        <v>8522</v>
      </c>
      <c r="D1865" t="s">
        <v>3309</v>
      </c>
      <c r="E1865" s="8">
        <v>42667</v>
      </c>
      <c r="F1865" t="s">
        <v>3309</v>
      </c>
      <c r="G1865" t="s">
        <v>4024</v>
      </c>
      <c r="H1865" s="8">
        <v>46161</v>
      </c>
      <c r="I1865" s="8">
        <v>46252</v>
      </c>
      <c r="J1865" t="s">
        <v>3041</v>
      </c>
      <c r="K1865" s="8">
        <v>219512</v>
      </c>
      <c r="M1865">
        <v>220</v>
      </c>
      <c r="N1865">
        <v>100</v>
      </c>
      <c r="O1865" t="s">
        <v>4067</v>
      </c>
      <c r="P1865" t="s">
        <v>4006</v>
      </c>
      <c r="Q1865" t="s">
        <v>4027</v>
      </c>
      <c r="R1865" t="s">
        <v>8523</v>
      </c>
      <c r="S1865" t="s">
        <v>4140</v>
      </c>
      <c r="T1865" t="s">
        <v>3063</v>
      </c>
      <c r="U1865" t="s">
        <v>4438</v>
      </c>
      <c r="V1865" t="s">
        <v>4042</v>
      </c>
      <c r="W1865" t="s">
        <v>4190</v>
      </c>
      <c r="X1865" t="s">
        <v>3574</v>
      </c>
      <c r="Y1865" t="s">
        <v>4258</v>
      </c>
      <c r="Z1865" t="s">
        <v>3305</v>
      </c>
      <c r="AA1865" t="s">
        <v>4096</v>
      </c>
      <c r="AB1865" t="s">
        <v>4097</v>
      </c>
      <c r="AC1865" t="s">
        <v>4036</v>
      </c>
      <c r="AD1865" t="s">
        <v>4018</v>
      </c>
      <c r="AE1865" t="s">
        <v>3060</v>
      </c>
      <c r="AF1865" t="s">
        <v>3575</v>
      </c>
      <c r="AG1865" t="s">
        <v>3309</v>
      </c>
      <c r="AH1865" t="s">
        <v>815</v>
      </c>
      <c r="AI1865" t="s">
        <v>3074</v>
      </c>
      <c r="AJ1865" t="s">
        <v>3306</v>
      </c>
      <c r="AK1865" t="s">
        <v>3274</v>
      </c>
      <c r="AL1865" t="s">
        <v>3275</v>
      </c>
      <c r="AM1865" t="s">
        <v>3028</v>
      </c>
      <c r="AN1865" t="s">
        <v>3063</v>
      </c>
    </row>
    <row r="1866" spans="1:40" x14ac:dyDescent="0.25">
      <c r="A1866">
        <v>1104940909</v>
      </c>
      <c r="B1866">
        <v>18082</v>
      </c>
      <c r="C1866" t="s">
        <v>8514</v>
      </c>
      <c r="D1866" t="s">
        <v>3309</v>
      </c>
      <c r="E1866" s="8">
        <v>45705</v>
      </c>
      <c r="F1866" t="s">
        <v>3309</v>
      </c>
      <c r="G1866" t="s">
        <v>4024</v>
      </c>
      <c r="H1866" s="8">
        <v>46161</v>
      </c>
      <c r="I1866" s="8">
        <v>46252</v>
      </c>
      <c r="J1866" t="s">
        <v>3041</v>
      </c>
      <c r="K1866" s="8">
        <v>219512</v>
      </c>
      <c r="M1866">
        <v>220</v>
      </c>
      <c r="N1866">
        <v>100</v>
      </c>
      <c r="O1866" t="s">
        <v>4067</v>
      </c>
      <c r="P1866" t="s">
        <v>4055</v>
      </c>
      <c r="Q1866" t="s">
        <v>4046</v>
      </c>
      <c r="R1866" t="s">
        <v>8515</v>
      </c>
      <c r="S1866" t="s">
        <v>4140</v>
      </c>
      <c r="T1866" t="s">
        <v>3063</v>
      </c>
      <c r="U1866" t="s">
        <v>4438</v>
      </c>
      <c r="V1866" t="s">
        <v>4042</v>
      </c>
      <c r="W1866" t="s">
        <v>4190</v>
      </c>
      <c r="X1866" t="s">
        <v>3574</v>
      </c>
      <c r="Y1866" t="s">
        <v>4258</v>
      </c>
      <c r="Z1866" t="s">
        <v>3305</v>
      </c>
      <c r="AA1866" t="s">
        <v>4096</v>
      </c>
      <c r="AB1866" t="s">
        <v>4097</v>
      </c>
      <c r="AC1866" t="s">
        <v>4036</v>
      </c>
      <c r="AD1866" t="s">
        <v>4018</v>
      </c>
      <c r="AE1866" t="s">
        <v>3060</v>
      </c>
      <c r="AF1866" t="s">
        <v>3575</v>
      </c>
      <c r="AG1866" t="s">
        <v>3309</v>
      </c>
      <c r="AH1866" t="s">
        <v>815</v>
      </c>
      <c r="AI1866" t="s">
        <v>3074</v>
      </c>
      <c r="AJ1866" t="s">
        <v>3306</v>
      </c>
      <c r="AK1866" t="s">
        <v>3274</v>
      </c>
      <c r="AL1866" t="s">
        <v>3275</v>
      </c>
      <c r="AM1866" t="s">
        <v>3028</v>
      </c>
      <c r="AN1866" t="s">
        <v>3063</v>
      </c>
    </row>
    <row r="1867" spans="1:40" x14ac:dyDescent="0.25">
      <c r="A1867">
        <v>1014250236</v>
      </c>
      <c r="B1867">
        <v>18083</v>
      </c>
      <c r="C1867" t="s">
        <v>8530</v>
      </c>
      <c r="D1867" t="s">
        <v>4004</v>
      </c>
      <c r="E1867" s="8">
        <v>40912</v>
      </c>
      <c r="F1867" t="s">
        <v>7873</v>
      </c>
      <c r="G1867" t="s">
        <v>4024</v>
      </c>
      <c r="H1867" s="8">
        <v>46161</v>
      </c>
      <c r="I1867" s="8">
        <v>219512</v>
      </c>
      <c r="J1867" t="s">
        <v>3041</v>
      </c>
      <c r="K1867" s="8">
        <v>219512</v>
      </c>
      <c r="M1867">
        <v>220</v>
      </c>
      <c r="N1867">
        <v>100</v>
      </c>
      <c r="O1867" t="s">
        <v>4067</v>
      </c>
      <c r="P1867" t="s">
        <v>4496</v>
      </c>
      <c r="Q1867" t="s">
        <v>4027</v>
      </c>
      <c r="R1867" t="s">
        <v>7458</v>
      </c>
      <c r="S1867" t="s">
        <v>5169</v>
      </c>
      <c r="T1867" t="s">
        <v>3059</v>
      </c>
      <c r="U1867" t="s">
        <v>7824</v>
      </c>
      <c r="V1867" t="s">
        <v>4356</v>
      </c>
      <c r="W1867" t="s">
        <v>4043</v>
      </c>
      <c r="X1867" t="s">
        <v>3270</v>
      </c>
      <c r="Y1867" t="s">
        <v>4238</v>
      </c>
      <c r="Z1867" t="s">
        <v>3272</v>
      </c>
      <c r="AA1867" t="s">
        <v>4348</v>
      </c>
      <c r="AB1867" t="s">
        <v>4322</v>
      </c>
      <c r="AC1867" t="s">
        <v>4036</v>
      </c>
      <c r="AD1867" t="s">
        <v>4018</v>
      </c>
      <c r="AE1867" t="s">
        <v>3060</v>
      </c>
      <c r="AF1867" t="s">
        <v>3271</v>
      </c>
      <c r="AG1867" t="s">
        <v>3265</v>
      </c>
      <c r="AH1867" t="s">
        <v>797</v>
      </c>
      <c r="AI1867" t="s">
        <v>3048</v>
      </c>
      <c r="AJ1867" t="s">
        <v>3273</v>
      </c>
      <c r="AK1867" t="s">
        <v>3274</v>
      </c>
      <c r="AL1867" t="s">
        <v>3275</v>
      </c>
      <c r="AM1867" t="s">
        <v>3028</v>
      </c>
      <c r="AN1867" t="s">
        <v>3063</v>
      </c>
    </row>
    <row r="1868" spans="1:40" x14ac:dyDescent="0.25">
      <c r="A1868">
        <v>75057199</v>
      </c>
      <c r="B1868">
        <v>18087</v>
      </c>
      <c r="C1868" t="s">
        <v>8527</v>
      </c>
      <c r="D1868" t="s">
        <v>8528</v>
      </c>
      <c r="E1868" s="8">
        <v>38033</v>
      </c>
      <c r="F1868" t="s">
        <v>3265</v>
      </c>
      <c r="G1868" t="s">
        <v>4024</v>
      </c>
      <c r="H1868" s="8">
        <v>46161</v>
      </c>
      <c r="I1868" s="8">
        <v>219512</v>
      </c>
      <c r="J1868" t="s">
        <v>3041</v>
      </c>
      <c r="K1868" s="8">
        <v>219512</v>
      </c>
      <c r="M1868">
        <v>220</v>
      </c>
      <c r="N1868">
        <v>100</v>
      </c>
      <c r="O1868" t="s">
        <v>4067</v>
      </c>
      <c r="P1868" t="s">
        <v>4086</v>
      </c>
      <c r="Q1868" t="s">
        <v>4007</v>
      </c>
      <c r="R1868" t="s">
        <v>8529</v>
      </c>
      <c r="S1868" t="s">
        <v>4029</v>
      </c>
      <c r="T1868" t="s">
        <v>3059</v>
      </c>
      <c r="U1868" t="s">
        <v>4049</v>
      </c>
      <c r="V1868" t="s">
        <v>4031</v>
      </c>
      <c r="W1868" t="s">
        <v>4043</v>
      </c>
      <c r="X1868" t="s">
        <v>3270</v>
      </c>
      <c r="Y1868" t="s">
        <v>4238</v>
      </c>
      <c r="Z1868" t="s">
        <v>3283</v>
      </c>
      <c r="AA1868" t="s">
        <v>4357</v>
      </c>
      <c r="AB1868" t="s">
        <v>4303</v>
      </c>
      <c r="AC1868" t="s">
        <v>4036</v>
      </c>
      <c r="AD1868" t="s">
        <v>4018</v>
      </c>
      <c r="AE1868" t="s">
        <v>3060</v>
      </c>
      <c r="AF1868" t="s">
        <v>3271</v>
      </c>
      <c r="AG1868" t="s">
        <v>3265</v>
      </c>
      <c r="AH1868" t="s">
        <v>1220</v>
      </c>
      <c r="AI1868" t="s">
        <v>3074</v>
      </c>
      <c r="AJ1868" t="s">
        <v>3284</v>
      </c>
      <c r="AK1868" t="s">
        <v>3274</v>
      </c>
      <c r="AL1868" t="s">
        <v>3275</v>
      </c>
      <c r="AM1868" t="s">
        <v>3028</v>
      </c>
      <c r="AN1868" t="s">
        <v>3063</v>
      </c>
    </row>
    <row r="1869" spans="1:40" x14ac:dyDescent="0.25">
      <c r="A1869">
        <v>1069302525</v>
      </c>
      <c r="B1869">
        <v>18092</v>
      </c>
      <c r="C1869" t="s">
        <v>8505</v>
      </c>
      <c r="D1869" t="s">
        <v>8506</v>
      </c>
      <c r="E1869" s="8">
        <v>45187</v>
      </c>
      <c r="F1869" t="s">
        <v>4004</v>
      </c>
      <c r="G1869" t="s">
        <v>4024</v>
      </c>
      <c r="H1869" s="8">
        <v>46161</v>
      </c>
      <c r="I1869" s="8">
        <v>46344</v>
      </c>
      <c r="J1869" t="s">
        <v>3041</v>
      </c>
      <c r="K1869" s="8">
        <v>219512</v>
      </c>
      <c r="M1869">
        <v>220</v>
      </c>
      <c r="N1869">
        <v>100</v>
      </c>
      <c r="O1869" t="s">
        <v>4067</v>
      </c>
      <c r="P1869" t="s">
        <v>4026</v>
      </c>
      <c r="Q1869" t="s">
        <v>4027</v>
      </c>
      <c r="R1869" t="s">
        <v>8507</v>
      </c>
      <c r="S1869" t="s">
        <v>7934</v>
      </c>
      <c r="T1869" t="s">
        <v>5908</v>
      </c>
      <c r="U1869" t="s">
        <v>4063</v>
      </c>
      <c r="V1869" t="s">
        <v>4011</v>
      </c>
      <c r="W1869" t="s">
        <v>5909</v>
      </c>
      <c r="X1869" t="s">
        <v>4326</v>
      </c>
      <c r="Y1869" t="s">
        <v>4327</v>
      </c>
      <c r="Z1869" t="s">
        <v>3293</v>
      </c>
      <c r="AA1869" t="s">
        <v>4082</v>
      </c>
      <c r="AB1869" t="s">
        <v>4083</v>
      </c>
      <c r="AC1869" t="s">
        <v>5910</v>
      </c>
      <c r="AD1869" t="s">
        <v>4018</v>
      </c>
      <c r="AE1869" t="s">
        <v>4328</v>
      </c>
      <c r="AF1869" t="s">
        <v>3282</v>
      </c>
      <c r="AG1869" t="s">
        <v>3258</v>
      </c>
      <c r="AH1869" t="s">
        <v>3294</v>
      </c>
      <c r="AI1869" t="s">
        <v>3295</v>
      </c>
      <c r="AJ1869" t="s">
        <v>3296</v>
      </c>
      <c r="AK1869" t="s">
        <v>3285</v>
      </c>
      <c r="AL1869" t="s">
        <v>3275</v>
      </c>
      <c r="AM1869" t="s">
        <v>3046</v>
      </c>
      <c r="AN1869" t="s">
        <v>5912</v>
      </c>
    </row>
    <row r="1870" spans="1:40" x14ac:dyDescent="0.25">
      <c r="A1870">
        <v>1024469857</v>
      </c>
      <c r="B1870">
        <v>18093</v>
      </c>
      <c r="C1870" t="s">
        <v>8516</v>
      </c>
      <c r="D1870" t="s">
        <v>4004</v>
      </c>
      <c r="E1870" s="8">
        <v>38378</v>
      </c>
      <c r="F1870" t="s">
        <v>4004</v>
      </c>
      <c r="G1870" t="s">
        <v>4024</v>
      </c>
      <c r="H1870" s="8">
        <v>46161</v>
      </c>
      <c r="I1870" s="8">
        <v>219512</v>
      </c>
      <c r="J1870" t="s">
        <v>3041</v>
      </c>
      <c r="K1870" s="8">
        <v>219512</v>
      </c>
      <c r="M1870">
        <v>220</v>
      </c>
      <c r="N1870">
        <v>100</v>
      </c>
      <c r="O1870" t="s">
        <v>4067</v>
      </c>
      <c r="P1870" t="s">
        <v>4026</v>
      </c>
      <c r="Q1870" t="s">
        <v>4027</v>
      </c>
      <c r="R1870" t="s">
        <v>8517</v>
      </c>
      <c r="S1870" t="s">
        <v>4140</v>
      </c>
      <c r="T1870" t="s">
        <v>3063</v>
      </c>
      <c r="U1870" t="s">
        <v>4063</v>
      </c>
      <c r="V1870" t="s">
        <v>4042</v>
      </c>
      <c r="W1870" t="s">
        <v>4043</v>
      </c>
      <c r="X1870" t="s">
        <v>4032</v>
      </c>
      <c r="Y1870" t="s">
        <v>4033</v>
      </c>
      <c r="Z1870" t="s">
        <v>4057</v>
      </c>
      <c r="AA1870" t="s">
        <v>4058</v>
      </c>
      <c r="AB1870" t="s">
        <v>4059</v>
      </c>
      <c r="AC1870" t="s">
        <v>4036</v>
      </c>
      <c r="AD1870" t="s">
        <v>4018</v>
      </c>
      <c r="AE1870" t="s">
        <v>3060</v>
      </c>
      <c r="AF1870" t="s">
        <v>3282</v>
      </c>
      <c r="AG1870" t="s">
        <v>3258</v>
      </c>
      <c r="AH1870" t="s">
        <v>4060</v>
      </c>
      <c r="AI1870" t="s">
        <v>3074</v>
      </c>
      <c r="AJ1870" t="s">
        <v>3306</v>
      </c>
      <c r="AK1870" t="s">
        <v>3274</v>
      </c>
      <c r="AL1870" t="s">
        <v>3275</v>
      </c>
      <c r="AM1870" t="s">
        <v>3028</v>
      </c>
      <c r="AN1870" t="s">
        <v>3063</v>
      </c>
    </row>
    <row r="1871" spans="1:40" x14ac:dyDescent="0.25">
      <c r="A1871">
        <v>1000383550</v>
      </c>
      <c r="B1871">
        <v>18060</v>
      </c>
      <c r="C1871" t="s">
        <v>8533</v>
      </c>
      <c r="D1871" t="s">
        <v>4004</v>
      </c>
      <c r="E1871" s="8">
        <v>43542</v>
      </c>
      <c r="F1871" t="s">
        <v>4004</v>
      </c>
      <c r="G1871" t="s">
        <v>4024</v>
      </c>
      <c r="H1871" s="8">
        <v>46162</v>
      </c>
      <c r="I1871" s="8">
        <v>219512</v>
      </c>
      <c r="J1871" t="s">
        <v>3041</v>
      </c>
      <c r="K1871" s="8">
        <v>219512</v>
      </c>
      <c r="M1871">
        <v>220</v>
      </c>
      <c r="N1871">
        <v>100</v>
      </c>
      <c r="O1871" t="s">
        <v>4067</v>
      </c>
      <c r="P1871" t="s">
        <v>4177</v>
      </c>
      <c r="Q1871" t="s">
        <v>4027</v>
      </c>
      <c r="R1871" t="s">
        <v>8534</v>
      </c>
      <c r="S1871" t="s">
        <v>4140</v>
      </c>
      <c r="T1871" t="s">
        <v>3063</v>
      </c>
      <c r="U1871" t="s">
        <v>4063</v>
      </c>
      <c r="V1871" t="s">
        <v>4042</v>
      </c>
      <c r="W1871" t="s">
        <v>4043</v>
      </c>
      <c r="X1871" t="s">
        <v>4032</v>
      </c>
      <c r="Y1871" t="s">
        <v>4033</v>
      </c>
      <c r="Z1871" t="s">
        <v>4057</v>
      </c>
      <c r="AA1871" t="s">
        <v>4058</v>
      </c>
      <c r="AB1871" t="s">
        <v>4059</v>
      </c>
      <c r="AC1871" t="s">
        <v>4036</v>
      </c>
      <c r="AD1871" t="s">
        <v>4018</v>
      </c>
      <c r="AE1871" t="s">
        <v>3060</v>
      </c>
      <c r="AF1871" t="s">
        <v>3282</v>
      </c>
      <c r="AG1871" t="s">
        <v>3258</v>
      </c>
      <c r="AH1871" t="s">
        <v>4060</v>
      </c>
      <c r="AI1871" t="s">
        <v>3074</v>
      </c>
      <c r="AJ1871" t="s">
        <v>3306</v>
      </c>
      <c r="AK1871" t="s">
        <v>3274</v>
      </c>
      <c r="AL1871" t="s">
        <v>3275</v>
      </c>
      <c r="AM1871" t="s">
        <v>3028</v>
      </c>
      <c r="AN1871" t="s">
        <v>3063</v>
      </c>
    </row>
    <row r="1872" spans="1:40" x14ac:dyDescent="0.25">
      <c r="A1872">
        <v>1028002925</v>
      </c>
      <c r="B1872">
        <v>18089</v>
      </c>
      <c r="C1872" t="s">
        <v>8540</v>
      </c>
      <c r="D1872" t="s">
        <v>5428</v>
      </c>
      <c r="E1872" s="8">
        <v>39954</v>
      </c>
      <c r="F1872" t="s">
        <v>3526</v>
      </c>
      <c r="G1872" t="s">
        <v>4024</v>
      </c>
      <c r="H1872" s="8">
        <v>46162</v>
      </c>
      <c r="I1872" s="8">
        <v>219512</v>
      </c>
      <c r="J1872" t="s">
        <v>3041</v>
      </c>
      <c r="K1872" s="8">
        <v>219512</v>
      </c>
      <c r="M1872">
        <v>220</v>
      </c>
      <c r="N1872">
        <v>100</v>
      </c>
      <c r="O1872" t="s">
        <v>4067</v>
      </c>
      <c r="P1872" t="s">
        <v>4055</v>
      </c>
      <c r="Q1872" t="s">
        <v>4027</v>
      </c>
      <c r="R1872" t="s">
        <v>8541</v>
      </c>
      <c r="S1872" t="s">
        <v>4140</v>
      </c>
      <c r="T1872" t="s">
        <v>3059</v>
      </c>
      <c r="U1872" t="s">
        <v>5102</v>
      </c>
      <c r="V1872" t="s">
        <v>4031</v>
      </c>
      <c r="W1872" t="s">
        <v>4043</v>
      </c>
      <c r="X1872" t="s">
        <v>3270</v>
      </c>
      <c r="Y1872" t="s">
        <v>4238</v>
      </c>
      <c r="Z1872" t="s">
        <v>3283</v>
      </c>
      <c r="AA1872" t="s">
        <v>4357</v>
      </c>
      <c r="AB1872" t="s">
        <v>4303</v>
      </c>
      <c r="AC1872" t="s">
        <v>4036</v>
      </c>
      <c r="AD1872" t="s">
        <v>4018</v>
      </c>
      <c r="AE1872" t="s">
        <v>3060</v>
      </c>
      <c r="AF1872" t="s">
        <v>3271</v>
      </c>
      <c r="AG1872" t="s">
        <v>3265</v>
      </c>
      <c r="AH1872" t="s">
        <v>1220</v>
      </c>
      <c r="AI1872" t="s">
        <v>3074</v>
      </c>
      <c r="AJ1872" t="s">
        <v>3284</v>
      </c>
      <c r="AK1872" t="s">
        <v>3274</v>
      </c>
      <c r="AL1872" t="s">
        <v>3275</v>
      </c>
      <c r="AM1872" t="s">
        <v>3028</v>
      </c>
      <c r="AN1872" t="s">
        <v>3063</v>
      </c>
    </row>
    <row r="1873" spans="1:40" x14ac:dyDescent="0.25">
      <c r="A1873">
        <v>98714738</v>
      </c>
      <c r="B1873">
        <v>18090</v>
      </c>
      <c r="C1873" t="s">
        <v>8535</v>
      </c>
      <c r="D1873" t="s">
        <v>5439</v>
      </c>
      <c r="E1873" s="8">
        <v>37847</v>
      </c>
      <c r="F1873" t="s">
        <v>3526</v>
      </c>
      <c r="G1873" t="s">
        <v>4024</v>
      </c>
      <c r="H1873" s="8">
        <v>46162</v>
      </c>
      <c r="I1873" s="8">
        <v>219512</v>
      </c>
      <c r="J1873" t="s">
        <v>3041</v>
      </c>
      <c r="K1873" s="8">
        <v>219512</v>
      </c>
      <c r="M1873">
        <v>220</v>
      </c>
      <c r="N1873">
        <v>100</v>
      </c>
      <c r="O1873" t="s">
        <v>4067</v>
      </c>
      <c r="P1873" t="s">
        <v>4177</v>
      </c>
      <c r="Q1873" t="s">
        <v>4046</v>
      </c>
      <c r="R1873" t="s">
        <v>8536</v>
      </c>
      <c r="S1873" t="s">
        <v>4418</v>
      </c>
      <c r="T1873" t="s">
        <v>3097</v>
      </c>
      <c r="U1873" t="s">
        <v>5102</v>
      </c>
      <c r="V1873" t="s">
        <v>4011</v>
      </c>
      <c r="W1873" t="s">
        <v>4043</v>
      </c>
      <c r="X1873" t="s">
        <v>6355</v>
      </c>
      <c r="Y1873" t="s">
        <v>6356</v>
      </c>
      <c r="Z1873" t="s">
        <v>3283</v>
      </c>
      <c r="AA1873" t="s">
        <v>4357</v>
      </c>
      <c r="AB1873" t="s">
        <v>4303</v>
      </c>
      <c r="AC1873" t="s">
        <v>4017</v>
      </c>
      <c r="AD1873" t="s">
        <v>4018</v>
      </c>
      <c r="AE1873" t="s">
        <v>4127</v>
      </c>
      <c r="AF1873" t="s">
        <v>3271</v>
      </c>
      <c r="AG1873" t="s">
        <v>3265</v>
      </c>
      <c r="AH1873" t="s">
        <v>1220</v>
      </c>
      <c r="AI1873" t="s">
        <v>3074</v>
      </c>
      <c r="AJ1873" t="s">
        <v>3284</v>
      </c>
      <c r="AK1873" t="s">
        <v>3285</v>
      </c>
      <c r="AL1873" t="s">
        <v>3275</v>
      </c>
      <c r="AM1873" t="s">
        <v>3081</v>
      </c>
      <c r="AN1873" t="s">
        <v>3063</v>
      </c>
    </row>
    <row r="1874" spans="1:40" x14ac:dyDescent="0.25">
      <c r="A1874">
        <v>11685193</v>
      </c>
      <c r="B1874">
        <v>18091</v>
      </c>
      <c r="C1874" t="s">
        <v>8538</v>
      </c>
      <c r="D1874" t="s">
        <v>6099</v>
      </c>
      <c r="E1874" s="8">
        <v>35662</v>
      </c>
      <c r="F1874" t="s">
        <v>4004</v>
      </c>
      <c r="G1874" t="s">
        <v>4024</v>
      </c>
      <c r="H1874" s="8">
        <v>46162</v>
      </c>
      <c r="I1874" s="8">
        <v>219512</v>
      </c>
      <c r="J1874" t="s">
        <v>3041</v>
      </c>
      <c r="K1874" s="8">
        <v>219512</v>
      </c>
      <c r="M1874">
        <v>220</v>
      </c>
      <c r="N1874">
        <v>100</v>
      </c>
      <c r="O1874" t="s">
        <v>4067</v>
      </c>
      <c r="P1874" t="s">
        <v>4006</v>
      </c>
      <c r="Q1874" t="s">
        <v>4027</v>
      </c>
      <c r="R1874" t="s">
        <v>8539</v>
      </c>
      <c r="S1874" t="s">
        <v>3171</v>
      </c>
      <c r="T1874" t="s">
        <v>3079</v>
      </c>
      <c r="U1874" t="s">
        <v>4063</v>
      </c>
      <c r="V1874" t="s">
        <v>4011</v>
      </c>
      <c r="W1874" t="s">
        <v>4043</v>
      </c>
      <c r="X1874" t="s">
        <v>3957</v>
      </c>
      <c r="Y1874" t="s">
        <v>6376</v>
      </c>
      <c r="Z1874" t="s">
        <v>3283</v>
      </c>
      <c r="AA1874" t="s">
        <v>4357</v>
      </c>
      <c r="AB1874" t="s">
        <v>4303</v>
      </c>
      <c r="AC1874" t="s">
        <v>4017</v>
      </c>
      <c r="AD1874" t="s">
        <v>4018</v>
      </c>
      <c r="AE1874" t="s">
        <v>3080</v>
      </c>
      <c r="AF1874" t="s">
        <v>3282</v>
      </c>
      <c r="AG1874" t="s">
        <v>3258</v>
      </c>
      <c r="AH1874" t="s">
        <v>1220</v>
      </c>
      <c r="AI1874" t="s">
        <v>3074</v>
      </c>
      <c r="AJ1874" t="s">
        <v>3284</v>
      </c>
      <c r="AK1874" t="s">
        <v>3285</v>
      </c>
      <c r="AL1874" t="s">
        <v>3275</v>
      </c>
      <c r="AM1874" t="s">
        <v>3081</v>
      </c>
      <c r="AN1874" t="s">
        <v>3063</v>
      </c>
    </row>
    <row r="1875" spans="1:40" x14ac:dyDescent="0.25">
      <c r="A1875">
        <v>1088284694</v>
      </c>
      <c r="B1875">
        <v>18097</v>
      </c>
      <c r="C1875" t="s">
        <v>8531</v>
      </c>
      <c r="D1875" t="s">
        <v>3526</v>
      </c>
      <c r="E1875" s="8">
        <v>39805</v>
      </c>
      <c r="F1875" t="s">
        <v>3526</v>
      </c>
      <c r="G1875" t="s">
        <v>4024</v>
      </c>
      <c r="H1875" s="8">
        <v>46162</v>
      </c>
      <c r="I1875" s="8">
        <v>219512</v>
      </c>
      <c r="J1875" t="s">
        <v>3041</v>
      </c>
      <c r="K1875" s="8">
        <v>219512</v>
      </c>
      <c r="M1875">
        <v>220</v>
      </c>
      <c r="N1875">
        <v>100</v>
      </c>
      <c r="O1875" t="s">
        <v>4067</v>
      </c>
      <c r="P1875" t="s">
        <v>4055</v>
      </c>
      <c r="Q1875" t="s">
        <v>4007</v>
      </c>
      <c r="R1875" t="s">
        <v>8532</v>
      </c>
      <c r="S1875" t="s">
        <v>5754</v>
      </c>
      <c r="T1875" t="s">
        <v>3059</v>
      </c>
      <c r="U1875" t="s">
        <v>5102</v>
      </c>
      <c r="V1875" t="s">
        <v>4031</v>
      </c>
      <c r="W1875" t="s">
        <v>4043</v>
      </c>
      <c r="X1875" t="s">
        <v>3270</v>
      </c>
      <c r="Y1875" t="s">
        <v>4238</v>
      </c>
      <c r="Z1875" t="s">
        <v>3283</v>
      </c>
      <c r="AA1875" t="s">
        <v>4357</v>
      </c>
      <c r="AB1875" t="s">
        <v>4303</v>
      </c>
      <c r="AC1875" t="s">
        <v>4036</v>
      </c>
      <c r="AD1875" t="s">
        <v>4018</v>
      </c>
      <c r="AE1875" t="s">
        <v>3060</v>
      </c>
      <c r="AF1875" t="s">
        <v>3271</v>
      </c>
      <c r="AG1875" t="s">
        <v>3265</v>
      </c>
      <c r="AH1875" t="s">
        <v>1220</v>
      </c>
      <c r="AI1875" t="s">
        <v>3074</v>
      </c>
      <c r="AJ1875" t="s">
        <v>3284</v>
      </c>
      <c r="AK1875" t="s">
        <v>3274</v>
      </c>
      <c r="AL1875" t="s">
        <v>3275</v>
      </c>
      <c r="AM1875" t="s">
        <v>3028</v>
      </c>
      <c r="AN1875" t="s">
        <v>3063</v>
      </c>
    </row>
    <row r="1876" spans="1:40" x14ac:dyDescent="0.25">
      <c r="A1876">
        <v>1007619122</v>
      </c>
      <c r="B1876">
        <v>18062</v>
      </c>
      <c r="C1876" t="s">
        <v>8549</v>
      </c>
      <c r="D1876" t="s">
        <v>7802</v>
      </c>
      <c r="E1876" s="8">
        <v>43578</v>
      </c>
      <c r="F1876" t="s">
        <v>4004</v>
      </c>
      <c r="G1876" t="s">
        <v>4024</v>
      </c>
      <c r="H1876" s="8">
        <v>46163</v>
      </c>
      <c r="I1876" s="8">
        <v>219512</v>
      </c>
      <c r="J1876" t="s">
        <v>3041</v>
      </c>
      <c r="K1876" s="8">
        <v>219512</v>
      </c>
      <c r="M1876">
        <v>220</v>
      </c>
      <c r="N1876">
        <v>100</v>
      </c>
      <c r="O1876" t="s">
        <v>4067</v>
      </c>
      <c r="P1876" t="s">
        <v>4177</v>
      </c>
      <c r="Q1876" t="s">
        <v>4007</v>
      </c>
      <c r="R1876" t="s">
        <v>8550</v>
      </c>
      <c r="S1876" t="s">
        <v>4140</v>
      </c>
      <c r="T1876" t="s">
        <v>3063</v>
      </c>
      <c r="U1876" t="s">
        <v>4063</v>
      </c>
      <c r="V1876" t="s">
        <v>4042</v>
      </c>
      <c r="W1876" t="s">
        <v>4043</v>
      </c>
      <c r="X1876" t="s">
        <v>4032</v>
      </c>
      <c r="Y1876" t="s">
        <v>4033</v>
      </c>
      <c r="Z1876" t="s">
        <v>3958</v>
      </c>
      <c r="AA1876" t="s">
        <v>4034</v>
      </c>
      <c r="AB1876" t="s">
        <v>4044</v>
      </c>
      <c r="AC1876" t="s">
        <v>4036</v>
      </c>
      <c r="AD1876" t="s">
        <v>4018</v>
      </c>
      <c r="AE1876" t="s">
        <v>3060</v>
      </c>
      <c r="AF1876" t="s">
        <v>3282</v>
      </c>
      <c r="AG1876" t="s">
        <v>3258</v>
      </c>
      <c r="AH1876" t="s">
        <v>2500</v>
      </c>
      <c r="AI1876" t="s">
        <v>3074</v>
      </c>
      <c r="AJ1876" t="s">
        <v>3959</v>
      </c>
      <c r="AK1876" t="s">
        <v>3274</v>
      </c>
      <c r="AL1876" t="s">
        <v>3275</v>
      </c>
      <c r="AM1876" t="s">
        <v>3028</v>
      </c>
      <c r="AN1876" t="s">
        <v>3063</v>
      </c>
    </row>
    <row r="1877" spans="1:40" x14ac:dyDescent="0.25">
      <c r="A1877">
        <v>1022412286</v>
      </c>
      <c r="B1877">
        <v>18063</v>
      </c>
      <c r="C1877" t="s">
        <v>8551</v>
      </c>
      <c r="D1877" t="s">
        <v>4004</v>
      </c>
      <c r="E1877" s="8">
        <v>41673</v>
      </c>
      <c r="F1877" t="s">
        <v>4004</v>
      </c>
      <c r="G1877" t="s">
        <v>4024</v>
      </c>
      <c r="H1877" s="8">
        <v>46163</v>
      </c>
      <c r="I1877" s="8">
        <v>219512</v>
      </c>
      <c r="J1877" t="s">
        <v>3041</v>
      </c>
      <c r="K1877" s="8">
        <v>219512</v>
      </c>
      <c r="M1877">
        <v>220</v>
      </c>
      <c r="N1877">
        <v>100</v>
      </c>
      <c r="O1877" t="s">
        <v>4067</v>
      </c>
      <c r="P1877" t="s">
        <v>4039</v>
      </c>
      <c r="Q1877" t="s">
        <v>4027</v>
      </c>
      <c r="R1877" t="s">
        <v>8552</v>
      </c>
      <c r="S1877" t="s">
        <v>4140</v>
      </c>
      <c r="T1877" t="s">
        <v>3063</v>
      </c>
      <c r="U1877" t="s">
        <v>4063</v>
      </c>
      <c r="V1877" t="s">
        <v>4042</v>
      </c>
      <c r="W1877" t="s">
        <v>4043</v>
      </c>
      <c r="X1877" t="s">
        <v>4032</v>
      </c>
      <c r="Y1877" t="s">
        <v>4033</v>
      </c>
      <c r="Z1877" t="s">
        <v>4057</v>
      </c>
      <c r="AA1877" t="s">
        <v>4058</v>
      </c>
      <c r="AB1877" t="s">
        <v>4059</v>
      </c>
      <c r="AC1877" t="s">
        <v>4036</v>
      </c>
      <c r="AD1877" t="s">
        <v>4018</v>
      </c>
      <c r="AE1877" t="s">
        <v>3060</v>
      </c>
      <c r="AF1877" t="s">
        <v>3282</v>
      </c>
      <c r="AG1877" t="s">
        <v>3258</v>
      </c>
      <c r="AH1877" t="s">
        <v>4060</v>
      </c>
      <c r="AI1877" t="s">
        <v>3074</v>
      </c>
      <c r="AJ1877" t="s">
        <v>3306</v>
      </c>
      <c r="AK1877" t="s">
        <v>3274</v>
      </c>
      <c r="AL1877" t="s">
        <v>3275</v>
      </c>
      <c r="AM1877" t="s">
        <v>3028</v>
      </c>
      <c r="AN1877" t="s">
        <v>3063</v>
      </c>
    </row>
    <row r="1878" spans="1:40" x14ac:dyDescent="0.25">
      <c r="A1878">
        <v>80247971</v>
      </c>
      <c r="B1878">
        <v>18065</v>
      </c>
      <c r="C1878" t="s">
        <v>8559</v>
      </c>
      <c r="D1878" t="s">
        <v>4004</v>
      </c>
      <c r="E1878" s="8">
        <v>37295</v>
      </c>
      <c r="F1878" t="s">
        <v>4004</v>
      </c>
      <c r="G1878" t="s">
        <v>4024</v>
      </c>
      <c r="H1878" s="8">
        <v>46163</v>
      </c>
      <c r="I1878" s="8">
        <v>219512</v>
      </c>
      <c r="J1878" t="s">
        <v>3041</v>
      </c>
      <c r="K1878" s="8">
        <v>219512</v>
      </c>
      <c r="M1878">
        <v>220</v>
      </c>
      <c r="N1878">
        <v>100</v>
      </c>
      <c r="O1878" t="s">
        <v>4067</v>
      </c>
      <c r="P1878" t="s">
        <v>4026</v>
      </c>
      <c r="Q1878" t="s">
        <v>4027</v>
      </c>
      <c r="R1878" t="s">
        <v>8560</v>
      </c>
      <c r="S1878" t="s">
        <v>4140</v>
      </c>
      <c r="T1878" t="s">
        <v>3063</v>
      </c>
      <c r="U1878" t="s">
        <v>4063</v>
      </c>
      <c r="V1878" t="s">
        <v>4042</v>
      </c>
      <c r="W1878" t="s">
        <v>4043</v>
      </c>
      <c r="X1878" t="s">
        <v>4032</v>
      </c>
      <c r="Y1878" t="s">
        <v>4033</v>
      </c>
      <c r="Z1878" t="s">
        <v>3958</v>
      </c>
      <c r="AA1878" t="s">
        <v>4034</v>
      </c>
      <c r="AB1878" t="s">
        <v>4044</v>
      </c>
      <c r="AC1878" t="s">
        <v>4036</v>
      </c>
      <c r="AD1878" t="s">
        <v>4018</v>
      </c>
      <c r="AE1878" t="s">
        <v>3060</v>
      </c>
      <c r="AF1878" t="s">
        <v>3282</v>
      </c>
      <c r="AG1878" t="s">
        <v>3258</v>
      </c>
      <c r="AH1878" t="s">
        <v>2500</v>
      </c>
      <c r="AI1878" t="s">
        <v>3074</v>
      </c>
      <c r="AJ1878" t="s">
        <v>3959</v>
      </c>
      <c r="AK1878" t="s">
        <v>3274</v>
      </c>
      <c r="AL1878" t="s">
        <v>3275</v>
      </c>
      <c r="AM1878" t="s">
        <v>3028</v>
      </c>
      <c r="AN1878" t="s">
        <v>3063</v>
      </c>
    </row>
    <row r="1879" spans="1:40" x14ac:dyDescent="0.25">
      <c r="A1879">
        <v>1015408904</v>
      </c>
      <c r="B1879">
        <v>18066</v>
      </c>
      <c r="C1879" t="s">
        <v>8561</v>
      </c>
      <c r="D1879" t="s">
        <v>4004</v>
      </c>
      <c r="E1879" s="8">
        <v>39062</v>
      </c>
      <c r="F1879" t="s">
        <v>4004</v>
      </c>
      <c r="G1879" t="s">
        <v>4024</v>
      </c>
      <c r="H1879" s="8">
        <v>46163</v>
      </c>
      <c r="I1879" s="8">
        <v>219512</v>
      </c>
      <c r="J1879" t="s">
        <v>3041</v>
      </c>
      <c r="K1879" s="8">
        <v>219512</v>
      </c>
      <c r="M1879">
        <v>220</v>
      </c>
      <c r="N1879">
        <v>100</v>
      </c>
      <c r="O1879" t="s">
        <v>4067</v>
      </c>
      <c r="P1879" t="s">
        <v>4006</v>
      </c>
      <c r="Q1879" t="s">
        <v>4007</v>
      </c>
      <c r="R1879" t="s">
        <v>8562</v>
      </c>
      <c r="S1879" t="s">
        <v>4140</v>
      </c>
      <c r="T1879" t="s">
        <v>3063</v>
      </c>
      <c r="U1879" t="s">
        <v>4063</v>
      </c>
      <c r="V1879" t="s">
        <v>4042</v>
      </c>
      <c r="W1879" t="s">
        <v>4043</v>
      </c>
      <c r="X1879" t="s">
        <v>4032</v>
      </c>
      <c r="Y1879" t="s">
        <v>4033</v>
      </c>
      <c r="Z1879" t="s">
        <v>4057</v>
      </c>
      <c r="AA1879" t="s">
        <v>4058</v>
      </c>
      <c r="AB1879" t="s">
        <v>4059</v>
      </c>
      <c r="AC1879" t="s">
        <v>4036</v>
      </c>
      <c r="AD1879" t="s">
        <v>4018</v>
      </c>
      <c r="AE1879" t="s">
        <v>3060</v>
      </c>
      <c r="AF1879" t="s">
        <v>3282</v>
      </c>
      <c r="AG1879" t="s">
        <v>3258</v>
      </c>
      <c r="AH1879" t="s">
        <v>4060</v>
      </c>
      <c r="AI1879" t="s">
        <v>3074</v>
      </c>
      <c r="AJ1879" t="s">
        <v>3306</v>
      </c>
      <c r="AK1879" t="s">
        <v>3274</v>
      </c>
      <c r="AL1879" t="s">
        <v>3275</v>
      </c>
      <c r="AM1879" t="s">
        <v>3028</v>
      </c>
      <c r="AN1879" t="s">
        <v>3063</v>
      </c>
    </row>
    <row r="1880" spans="1:40" x14ac:dyDescent="0.25">
      <c r="A1880">
        <v>1020750732</v>
      </c>
      <c r="B1880">
        <v>18067</v>
      </c>
      <c r="C1880" t="s">
        <v>8547</v>
      </c>
      <c r="D1880" t="s">
        <v>4004</v>
      </c>
      <c r="E1880" s="8">
        <v>37342</v>
      </c>
      <c r="F1880" t="s">
        <v>4004</v>
      </c>
      <c r="G1880" t="s">
        <v>4024</v>
      </c>
      <c r="H1880" s="8">
        <v>46163</v>
      </c>
      <c r="I1880" s="8">
        <v>219512</v>
      </c>
      <c r="J1880" t="s">
        <v>3041</v>
      </c>
      <c r="K1880" s="8">
        <v>219512</v>
      </c>
      <c r="M1880">
        <v>220</v>
      </c>
      <c r="N1880">
        <v>100</v>
      </c>
      <c r="O1880" t="s">
        <v>4067</v>
      </c>
      <c r="P1880" t="s">
        <v>4177</v>
      </c>
      <c r="Q1880" t="s">
        <v>4027</v>
      </c>
      <c r="R1880" t="s">
        <v>8548</v>
      </c>
      <c r="S1880" t="s">
        <v>4140</v>
      </c>
      <c r="T1880" t="s">
        <v>3063</v>
      </c>
      <c r="U1880" t="s">
        <v>4063</v>
      </c>
      <c r="V1880" t="s">
        <v>4042</v>
      </c>
      <c r="W1880" t="s">
        <v>4043</v>
      </c>
      <c r="X1880" t="s">
        <v>4032</v>
      </c>
      <c r="Y1880" t="s">
        <v>4033</v>
      </c>
      <c r="Z1880" t="s">
        <v>4057</v>
      </c>
      <c r="AA1880" t="s">
        <v>4058</v>
      </c>
      <c r="AB1880" t="s">
        <v>4059</v>
      </c>
      <c r="AC1880" t="s">
        <v>4036</v>
      </c>
      <c r="AD1880" t="s">
        <v>4018</v>
      </c>
      <c r="AE1880" t="s">
        <v>3060</v>
      </c>
      <c r="AF1880" t="s">
        <v>3282</v>
      </c>
      <c r="AG1880" t="s">
        <v>3258</v>
      </c>
      <c r="AH1880" t="s">
        <v>4060</v>
      </c>
      <c r="AI1880" t="s">
        <v>3074</v>
      </c>
      <c r="AJ1880" t="s">
        <v>3306</v>
      </c>
      <c r="AK1880" t="s">
        <v>3274</v>
      </c>
      <c r="AL1880" t="s">
        <v>3275</v>
      </c>
      <c r="AM1880" t="s">
        <v>3028</v>
      </c>
      <c r="AN1880" t="s">
        <v>3063</v>
      </c>
    </row>
    <row r="1881" spans="1:40" x14ac:dyDescent="0.25">
      <c r="A1881">
        <v>1118309381</v>
      </c>
      <c r="B1881">
        <v>18072</v>
      </c>
      <c r="C1881" t="s">
        <v>8555</v>
      </c>
      <c r="D1881" t="s">
        <v>4503</v>
      </c>
      <c r="E1881" s="8">
        <v>42452</v>
      </c>
      <c r="F1881" t="s">
        <v>3298</v>
      </c>
      <c r="G1881" t="s">
        <v>4024</v>
      </c>
      <c r="H1881" s="8">
        <v>46163</v>
      </c>
      <c r="I1881" s="8">
        <v>46254</v>
      </c>
      <c r="J1881" t="s">
        <v>3041</v>
      </c>
      <c r="K1881" s="8">
        <v>219512</v>
      </c>
      <c r="M1881">
        <v>220</v>
      </c>
      <c r="N1881">
        <v>100</v>
      </c>
      <c r="O1881" t="s">
        <v>4067</v>
      </c>
      <c r="P1881" t="s">
        <v>4445</v>
      </c>
      <c r="Q1881" t="s">
        <v>4027</v>
      </c>
      <c r="R1881" t="s">
        <v>8556</v>
      </c>
      <c r="S1881" t="s">
        <v>3302</v>
      </c>
      <c r="T1881" t="s">
        <v>3085</v>
      </c>
      <c r="U1881" t="s">
        <v>4114</v>
      </c>
      <c r="V1881" t="s">
        <v>4011</v>
      </c>
      <c r="W1881" t="s">
        <v>4190</v>
      </c>
      <c r="X1881" t="s">
        <v>3303</v>
      </c>
      <c r="Y1881" t="s">
        <v>4115</v>
      </c>
      <c r="Z1881" t="s">
        <v>2796</v>
      </c>
      <c r="AA1881" t="s">
        <v>4251</v>
      </c>
      <c r="AB1881" t="s">
        <v>4118</v>
      </c>
      <c r="AC1881" t="s">
        <v>4036</v>
      </c>
      <c r="AD1881" t="s">
        <v>4018</v>
      </c>
      <c r="AE1881" t="s">
        <v>3060</v>
      </c>
      <c r="AF1881" t="s">
        <v>3304</v>
      </c>
      <c r="AG1881" t="s">
        <v>3298</v>
      </c>
      <c r="AH1881" t="s">
        <v>815</v>
      </c>
      <c r="AI1881" t="s">
        <v>3074</v>
      </c>
      <c r="AJ1881" t="s">
        <v>3073</v>
      </c>
      <c r="AK1881" t="s">
        <v>3274</v>
      </c>
      <c r="AL1881" t="s">
        <v>3275</v>
      </c>
      <c r="AM1881" t="s">
        <v>3028</v>
      </c>
      <c r="AN1881" t="s">
        <v>3307</v>
      </c>
    </row>
    <row r="1882" spans="1:40" x14ac:dyDescent="0.25">
      <c r="A1882">
        <v>1005706273</v>
      </c>
      <c r="B1882">
        <v>18078</v>
      </c>
      <c r="C1882" t="s">
        <v>8542</v>
      </c>
      <c r="D1882" t="s">
        <v>3298</v>
      </c>
      <c r="E1882" s="8">
        <v>42902</v>
      </c>
      <c r="F1882" t="s">
        <v>3298</v>
      </c>
      <c r="G1882" t="s">
        <v>4024</v>
      </c>
      <c r="H1882" s="8">
        <v>46163</v>
      </c>
      <c r="I1882" s="8">
        <v>46254</v>
      </c>
      <c r="J1882" t="s">
        <v>3041</v>
      </c>
      <c r="K1882" s="8">
        <v>219512</v>
      </c>
      <c r="M1882">
        <v>220</v>
      </c>
      <c r="N1882">
        <v>100</v>
      </c>
      <c r="O1882" t="s">
        <v>4067</v>
      </c>
      <c r="P1882" t="s">
        <v>4006</v>
      </c>
      <c r="Q1882" t="s">
        <v>4046</v>
      </c>
      <c r="R1882" t="s">
        <v>8543</v>
      </c>
      <c r="S1882" t="s">
        <v>4140</v>
      </c>
      <c r="T1882" t="s">
        <v>3063</v>
      </c>
      <c r="U1882" t="s">
        <v>4114</v>
      </c>
      <c r="V1882" t="s">
        <v>4042</v>
      </c>
      <c r="W1882" t="s">
        <v>4190</v>
      </c>
      <c r="X1882" t="s">
        <v>3303</v>
      </c>
      <c r="Y1882" t="s">
        <v>4115</v>
      </c>
      <c r="Z1882" t="s">
        <v>3305</v>
      </c>
      <c r="AA1882" t="s">
        <v>4096</v>
      </c>
      <c r="AB1882" t="s">
        <v>4118</v>
      </c>
      <c r="AC1882" t="s">
        <v>4036</v>
      </c>
      <c r="AD1882" t="s">
        <v>4018</v>
      </c>
      <c r="AE1882" t="s">
        <v>3060</v>
      </c>
      <c r="AF1882" t="s">
        <v>3304</v>
      </c>
      <c r="AG1882" t="s">
        <v>3298</v>
      </c>
      <c r="AH1882" t="s">
        <v>815</v>
      </c>
      <c r="AI1882" t="s">
        <v>3074</v>
      </c>
      <c r="AJ1882" t="s">
        <v>3306</v>
      </c>
      <c r="AK1882" t="s">
        <v>3274</v>
      </c>
      <c r="AL1882" t="s">
        <v>3275</v>
      </c>
      <c r="AM1882" t="s">
        <v>3028</v>
      </c>
      <c r="AN1882" t="s">
        <v>3063</v>
      </c>
    </row>
    <row r="1883" spans="1:40" x14ac:dyDescent="0.25">
      <c r="A1883">
        <v>1108759361</v>
      </c>
      <c r="B1883">
        <v>18085</v>
      </c>
      <c r="C1883" t="s">
        <v>8544</v>
      </c>
      <c r="D1883" t="s">
        <v>8545</v>
      </c>
      <c r="E1883" s="8">
        <v>38504</v>
      </c>
      <c r="F1883" t="s">
        <v>3265</v>
      </c>
      <c r="G1883" t="s">
        <v>4024</v>
      </c>
      <c r="H1883" s="8">
        <v>46163</v>
      </c>
      <c r="I1883" s="8">
        <v>219512</v>
      </c>
      <c r="J1883" t="s">
        <v>3041</v>
      </c>
      <c r="K1883" s="8">
        <v>219512</v>
      </c>
      <c r="M1883">
        <v>220</v>
      </c>
      <c r="N1883">
        <v>100</v>
      </c>
      <c r="O1883" t="s">
        <v>4067</v>
      </c>
      <c r="P1883" t="s">
        <v>4055</v>
      </c>
      <c r="Q1883" t="s">
        <v>4027</v>
      </c>
      <c r="R1883" t="s">
        <v>8546</v>
      </c>
      <c r="S1883" t="s">
        <v>5169</v>
      </c>
      <c r="T1883" t="s">
        <v>3059</v>
      </c>
      <c r="U1883" t="s">
        <v>4049</v>
      </c>
      <c r="V1883" t="s">
        <v>4356</v>
      </c>
      <c r="W1883" t="s">
        <v>4043</v>
      </c>
      <c r="X1883" t="s">
        <v>3270</v>
      </c>
      <c r="Y1883" t="s">
        <v>4238</v>
      </c>
      <c r="Z1883" t="s">
        <v>3272</v>
      </c>
      <c r="AA1883" t="s">
        <v>4348</v>
      </c>
      <c r="AB1883" t="s">
        <v>4322</v>
      </c>
      <c r="AC1883" t="s">
        <v>4036</v>
      </c>
      <c r="AD1883" t="s">
        <v>4018</v>
      </c>
      <c r="AE1883" t="s">
        <v>3060</v>
      </c>
      <c r="AF1883" t="s">
        <v>3271</v>
      </c>
      <c r="AG1883" t="s">
        <v>3265</v>
      </c>
      <c r="AH1883" t="s">
        <v>797</v>
      </c>
      <c r="AI1883" t="s">
        <v>3048</v>
      </c>
      <c r="AJ1883" t="s">
        <v>3273</v>
      </c>
      <c r="AK1883" t="s">
        <v>3274</v>
      </c>
      <c r="AL1883" t="s">
        <v>3275</v>
      </c>
      <c r="AM1883" t="s">
        <v>3028</v>
      </c>
      <c r="AN1883" t="s">
        <v>3063</v>
      </c>
    </row>
    <row r="1884" spans="1:40" x14ac:dyDescent="0.25">
      <c r="A1884">
        <v>1030522440</v>
      </c>
      <c r="B1884">
        <v>18086</v>
      </c>
      <c r="C1884" t="s">
        <v>8557</v>
      </c>
      <c r="D1884" t="s">
        <v>4004</v>
      </c>
      <c r="E1884" s="8">
        <v>38079</v>
      </c>
      <c r="F1884" t="s">
        <v>3526</v>
      </c>
      <c r="G1884" t="s">
        <v>4024</v>
      </c>
      <c r="H1884" s="8">
        <v>46163</v>
      </c>
      <c r="I1884" s="8">
        <v>219512</v>
      </c>
      <c r="J1884" t="s">
        <v>3041</v>
      </c>
      <c r="K1884" s="8">
        <v>219512</v>
      </c>
      <c r="M1884">
        <v>220</v>
      </c>
      <c r="N1884">
        <v>100</v>
      </c>
      <c r="O1884" t="s">
        <v>4067</v>
      </c>
      <c r="P1884" t="s">
        <v>4086</v>
      </c>
      <c r="Q1884" t="s">
        <v>4027</v>
      </c>
      <c r="R1884" t="s">
        <v>8558</v>
      </c>
      <c r="S1884" t="s">
        <v>5169</v>
      </c>
      <c r="T1884" t="s">
        <v>3059</v>
      </c>
      <c r="U1884" t="s">
        <v>5102</v>
      </c>
      <c r="V1884" t="s">
        <v>4356</v>
      </c>
      <c r="W1884" t="s">
        <v>4043</v>
      </c>
      <c r="X1884" t="s">
        <v>3270</v>
      </c>
      <c r="Y1884" t="s">
        <v>4238</v>
      </c>
      <c r="Z1884" t="s">
        <v>3272</v>
      </c>
      <c r="AA1884" t="s">
        <v>4348</v>
      </c>
      <c r="AB1884" t="s">
        <v>4322</v>
      </c>
      <c r="AC1884" t="s">
        <v>4036</v>
      </c>
      <c r="AD1884" t="s">
        <v>4018</v>
      </c>
      <c r="AE1884" t="s">
        <v>3060</v>
      </c>
      <c r="AF1884" t="s">
        <v>3271</v>
      </c>
      <c r="AG1884" t="s">
        <v>3265</v>
      </c>
      <c r="AH1884" t="s">
        <v>797</v>
      </c>
      <c r="AI1884" t="s">
        <v>3048</v>
      </c>
      <c r="AJ1884" t="s">
        <v>3273</v>
      </c>
      <c r="AK1884" t="s">
        <v>3274</v>
      </c>
      <c r="AL1884" t="s">
        <v>3275</v>
      </c>
      <c r="AM1884" t="s">
        <v>3028</v>
      </c>
      <c r="AN1884" t="s">
        <v>3063</v>
      </c>
    </row>
    <row r="1885" spans="1:40" x14ac:dyDescent="0.25">
      <c r="A1885">
        <v>1000274048</v>
      </c>
      <c r="B1885">
        <v>18096</v>
      </c>
      <c r="C1885" t="s">
        <v>8553</v>
      </c>
      <c r="D1885" t="s">
        <v>4004</v>
      </c>
      <c r="E1885" s="8">
        <v>43508</v>
      </c>
      <c r="F1885" t="s">
        <v>4004</v>
      </c>
      <c r="G1885" t="s">
        <v>4024</v>
      </c>
      <c r="H1885" s="8">
        <v>46163</v>
      </c>
      <c r="I1885" s="8">
        <v>219512</v>
      </c>
      <c r="J1885" t="s">
        <v>3041</v>
      </c>
      <c r="K1885" s="8">
        <v>219512</v>
      </c>
      <c r="M1885">
        <v>220</v>
      </c>
      <c r="N1885">
        <v>100</v>
      </c>
      <c r="O1885" t="s">
        <v>4067</v>
      </c>
      <c r="P1885" t="s">
        <v>4026</v>
      </c>
      <c r="Q1885" t="s">
        <v>4046</v>
      </c>
      <c r="R1885" t="s">
        <v>8554</v>
      </c>
      <c r="S1885" t="s">
        <v>4140</v>
      </c>
      <c r="T1885" t="s">
        <v>3063</v>
      </c>
      <c r="U1885" t="s">
        <v>4063</v>
      </c>
      <c r="V1885" t="s">
        <v>4042</v>
      </c>
      <c r="W1885" t="s">
        <v>4043</v>
      </c>
      <c r="X1885" t="s">
        <v>4032</v>
      </c>
      <c r="Y1885" t="s">
        <v>4033</v>
      </c>
      <c r="Z1885" t="s">
        <v>4057</v>
      </c>
      <c r="AA1885" t="s">
        <v>4058</v>
      </c>
      <c r="AB1885" t="s">
        <v>4059</v>
      </c>
      <c r="AC1885" t="s">
        <v>4036</v>
      </c>
      <c r="AD1885" t="s">
        <v>4018</v>
      </c>
      <c r="AE1885" t="s">
        <v>3060</v>
      </c>
      <c r="AF1885" t="s">
        <v>3282</v>
      </c>
      <c r="AG1885" t="s">
        <v>3258</v>
      </c>
      <c r="AH1885" t="s">
        <v>4060</v>
      </c>
      <c r="AI1885" t="s">
        <v>3074</v>
      </c>
      <c r="AJ1885" t="s">
        <v>3306</v>
      </c>
      <c r="AK1885" t="s">
        <v>3274</v>
      </c>
      <c r="AL1885" t="s">
        <v>3275</v>
      </c>
      <c r="AM1885" t="s">
        <v>3028</v>
      </c>
      <c r="AN1885" t="s">
        <v>3063</v>
      </c>
    </row>
    <row r="1886" spans="1:40" x14ac:dyDescent="0.25">
      <c r="A1886">
        <v>1074418988</v>
      </c>
      <c r="B1886">
        <v>18098</v>
      </c>
      <c r="C1886" t="s">
        <v>8563</v>
      </c>
      <c r="D1886" t="s">
        <v>8564</v>
      </c>
      <c r="E1886" s="8">
        <v>42500</v>
      </c>
      <c r="F1886" t="s">
        <v>4004</v>
      </c>
      <c r="G1886" t="s">
        <v>4024</v>
      </c>
      <c r="H1886" s="8">
        <v>46164</v>
      </c>
      <c r="I1886" s="8">
        <v>219512</v>
      </c>
      <c r="J1886" t="s">
        <v>3041</v>
      </c>
      <c r="K1886" s="8">
        <v>219512</v>
      </c>
      <c r="M1886">
        <v>220</v>
      </c>
      <c r="N1886">
        <v>100</v>
      </c>
      <c r="O1886" t="s">
        <v>4067</v>
      </c>
      <c r="P1886" t="s">
        <v>4006</v>
      </c>
      <c r="Q1886" t="s">
        <v>4007</v>
      </c>
      <c r="R1886" t="s">
        <v>8565</v>
      </c>
      <c r="S1886" t="s">
        <v>4140</v>
      </c>
      <c r="T1886" t="s">
        <v>3063</v>
      </c>
      <c r="U1886" t="s">
        <v>4063</v>
      </c>
      <c r="V1886" t="s">
        <v>4042</v>
      </c>
      <c r="W1886" t="s">
        <v>4043</v>
      </c>
      <c r="X1886" t="s">
        <v>4032</v>
      </c>
      <c r="Y1886" t="s">
        <v>4033</v>
      </c>
      <c r="Z1886" t="s">
        <v>3958</v>
      </c>
      <c r="AA1886" t="s">
        <v>4034</v>
      </c>
      <c r="AB1886" t="s">
        <v>4044</v>
      </c>
      <c r="AC1886" t="s">
        <v>4036</v>
      </c>
      <c r="AD1886" t="s">
        <v>4018</v>
      </c>
      <c r="AE1886" t="s">
        <v>3060</v>
      </c>
      <c r="AF1886" t="s">
        <v>3282</v>
      </c>
      <c r="AG1886" t="s">
        <v>3258</v>
      </c>
      <c r="AH1886" t="s">
        <v>2500</v>
      </c>
      <c r="AI1886" t="s">
        <v>3074</v>
      </c>
      <c r="AJ1886" t="s">
        <v>3959</v>
      </c>
      <c r="AK1886" t="s">
        <v>3274</v>
      </c>
      <c r="AL1886" t="s">
        <v>3275</v>
      </c>
      <c r="AM1886" t="s">
        <v>3028</v>
      </c>
      <c r="AN1886" t="s">
        <v>3063</v>
      </c>
    </row>
    <row r="1887" spans="1:40" x14ac:dyDescent="0.25">
      <c r="A1887">
        <v>1095935963</v>
      </c>
      <c r="B1887">
        <v>18100</v>
      </c>
      <c r="C1887" t="s">
        <v>8570</v>
      </c>
      <c r="D1887" t="s">
        <v>8571</v>
      </c>
      <c r="E1887" s="8">
        <v>41008</v>
      </c>
      <c r="F1887" t="s">
        <v>4004</v>
      </c>
      <c r="G1887" t="s">
        <v>4024</v>
      </c>
      <c r="H1887" s="8">
        <v>46164</v>
      </c>
      <c r="I1887" s="8">
        <v>219512</v>
      </c>
      <c r="J1887" t="s">
        <v>3041</v>
      </c>
      <c r="K1887" s="8">
        <v>219512</v>
      </c>
      <c r="M1887">
        <v>220</v>
      </c>
      <c r="N1887">
        <v>100</v>
      </c>
      <c r="O1887" t="s">
        <v>4067</v>
      </c>
      <c r="P1887" t="s">
        <v>4112</v>
      </c>
      <c r="Q1887" t="s">
        <v>4027</v>
      </c>
      <c r="R1887" t="s">
        <v>8572</v>
      </c>
      <c r="S1887" t="s">
        <v>4140</v>
      </c>
      <c r="T1887" t="s">
        <v>3063</v>
      </c>
      <c r="U1887" t="s">
        <v>4063</v>
      </c>
      <c r="V1887" t="s">
        <v>4042</v>
      </c>
      <c r="W1887" t="s">
        <v>4043</v>
      </c>
      <c r="X1887" t="s">
        <v>4032</v>
      </c>
      <c r="Y1887" t="s">
        <v>4033</v>
      </c>
      <c r="Z1887" t="s">
        <v>4057</v>
      </c>
      <c r="AA1887" t="s">
        <v>4058</v>
      </c>
      <c r="AB1887" t="s">
        <v>4059</v>
      </c>
      <c r="AC1887" t="s">
        <v>4036</v>
      </c>
      <c r="AD1887" t="s">
        <v>4018</v>
      </c>
      <c r="AE1887" t="s">
        <v>3060</v>
      </c>
      <c r="AF1887" t="s">
        <v>3282</v>
      </c>
      <c r="AG1887" t="s">
        <v>3258</v>
      </c>
      <c r="AH1887" t="s">
        <v>4060</v>
      </c>
      <c r="AI1887" t="s">
        <v>3074</v>
      </c>
      <c r="AJ1887" t="s">
        <v>3306</v>
      </c>
      <c r="AK1887" t="s">
        <v>3274</v>
      </c>
      <c r="AL1887" t="s">
        <v>3275</v>
      </c>
      <c r="AM1887" t="s">
        <v>3028</v>
      </c>
      <c r="AN1887" t="s">
        <v>3063</v>
      </c>
    </row>
    <row r="1888" spans="1:40" x14ac:dyDescent="0.25">
      <c r="A1888">
        <v>1016105261</v>
      </c>
      <c r="B1888">
        <v>18101</v>
      </c>
      <c r="C1888" t="s">
        <v>8566</v>
      </c>
      <c r="D1888" t="s">
        <v>4004</v>
      </c>
      <c r="E1888" s="8">
        <v>42639</v>
      </c>
      <c r="F1888" t="s">
        <v>4004</v>
      </c>
      <c r="G1888" t="s">
        <v>4024</v>
      </c>
      <c r="H1888" s="8">
        <v>46164</v>
      </c>
      <c r="I1888" s="8">
        <v>219512</v>
      </c>
      <c r="J1888" t="s">
        <v>3041</v>
      </c>
      <c r="K1888" s="8">
        <v>219512</v>
      </c>
      <c r="M1888">
        <v>220</v>
      </c>
      <c r="N1888">
        <v>100</v>
      </c>
      <c r="O1888" t="s">
        <v>4067</v>
      </c>
      <c r="P1888" t="s">
        <v>4039</v>
      </c>
      <c r="Q1888" t="s">
        <v>4027</v>
      </c>
      <c r="R1888" t="s">
        <v>8567</v>
      </c>
      <c r="S1888" t="s">
        <v>4140</v>
      </c>
      <c r="T1888" t="s">
        <v>3063</v>
      </c>
      <c r="U1888" t="s">
        <v>4063</v>
      </c>
      <c r="V1888" t="s">
        <v>4042</v>
      </c>
      <c r="W1888" t="s">
        <v>4043</v>
      </c>
      <c r="X1888" t="s">
        <v>4032</v>
      </c>
      <c r="Y1888" t="s">
        <v>4033</v>
      </c>
      <c r="Z1888" t="s">
        <v>4057</v>
      </c>
      <c r="AA1888" t="s">
        <v>4058</v>
      </c>
      <c r="AB1888" t="s">
        <v>4059</v>
      </c>
      <c r="AC1888" t="s">
        <v>4036</v>
      </c>
      <c r="AD1888" t="s">
        <v>4018</v>
      </c>
      <c r="AE1888" t="s">
        <v>3060</v>
      </c>
      <c r="AF1888" t="s">
        <v>3282</v>
      </c>
      <c r="AG1888" t="s">
        <v>3258</v>
      </c>
      <c r="AH1888" t="s">
        <v>4060</v>
      </c>
      <c r="AI1888" t="s">
        <v>3074</v>
      </c>
      <c r="AJ1888" t="s">
        <v>3306</v>
      </c>
      <c r="AK1888" t="s">
        <v>3274</v>
      </c>
      <c r="AL1888" t="s">
        <v>3275</v>
      </c>
      <c r="AM1888" t="s">
        <v>3028</v>
      </c>
      <c r="AN1888" t="s">
        <v>3063</v>
      </c>
    </row>
    <row r="1889" spans="1:40" x14ac:dyDescent="0.25">
      <c r="A1889">
        <v>79717913</v>
      </c>
      <c r="B1889">
        <v>18064</v>
      </c>
      <c r="C1889" t="s">
        <v>8097</v>
      </c>
      <c r="D1889" t="s">
        <v>4004</v>
      </c>
      <c r="E1889" s="8">
        <v>34029</v>
      </c>
      <c r="F1889" t="s">
        <v>4004</v>
      </c>
      <c r="G1889" t="s">
        <v>4024</v>
      </c>
      <c r="H1889" s="8">
        <v>46165</v>
      </c>
      <c r="I1889" s="8">
        <v>219512</v>
      </c>
      <c r="J1889" t="s">
        <v>3041</v>
      </c>
      <c r="K1889" s="8">
        <v>219512</v>
      </c>
      <c r="M1889">
        <v>220</v>
      </c>
      <c r="N1889">
        <v>100</v>
      </c>
      <c r="O1889" t="s">
        <v>4067</v>
      </c>
      <c r="P1889" t="s">
        <v>4006</v>
      </c>
      <c r="Q1889" t="s">
        <v>4076</v>
      </c>
      <c r="R1889" t="s">
        <v>8098</v>
      </c>
      <c r="S1889" t="s">
        <v>4041</v>
      </c>
      <c r="T1889" t="s">
        <v>3063</v>
      </c>
      <c r="U1889" t="s">
        <v>4063</v>
      </c>
      <c r="V1889" t="s">
        <v>4042</v>
      </c>
      <c r="W1889" t="s">
        <v>4043</v>
      </c>
      <c r="X1889" t="s">
        <v>4032</v>
      </c>
      <c r="Y1889" t="s">
        <v>4033</v>
      </c>
      <c r="Z1889" t="s">
        <v>3958</v>
      </c>
      <c r="AA1889" t="s">
        <v>4034</v>
      </c>
      <c r="AB1889" t="s">
        <v>4044</v>
      </c>
      <c r="AC1889" t="s">
        <v>4036</v>
      </c>
      <c r="AD1889" t="s">
        <v>4018</v>
      </c>
      <c r="AE1889" t="s">
        <v>3060</v>
      </c>
      <c r="AF1889" t="s">
        <v>3282</v>
      </c>
      <c r="AG1889" t="s">
        <v>3258</v>
      </c>
      <c r="AH1889" t="s">
        <v>2500</v>
      </c>
      <c r="AI1889" t="s">
        <v>3074</v>
      </c>
      <c r="AJ1889" t="s">
        <v>3959</v>
      </c>
      <c r="AK1889" t="s">
        <v>3274</v>
      </c>
      <c r="AL1889" t="s">
        <v>3275</v>
      </c>
      <c r="AM1889" t="s">
        <v>3028</v>
      </c>
      <c r="AN1889" t="s">
        <v>3063</v>
      </c>
    </row>
    <row r="1890" spans="1:40" x14ac:dyDescent="0.25">
      <c r="A1890">
        <v>1034657386</v>
      </c>
      <c r="B1890">
        <v>18102</v>
      </c>
      <c r="C1890" t="s">
        <v>8600</v>
      </c>
      <c r="D1890" t="s">
        <v>4004</v>
      </c>
      <c r="E1890" s="8">
        <v>44795</v>
      </c>
      <c r="F1890" t="s">
        <v>4004</v>
      </c>
      <c r="G1890" t="s">
        <v>4024</v>
      </c>
      <c r="H1890" s="8">
        <v>46167</v>
      </c>
      <c r="I1890" s="8">
        <v>219512</v>
      </c>
      <c r="J1890" t="s">
        <v>3041</v>
      </c>
      <c r="K1890" s="8">
        <v>219512</v>
      </c>
      <c r="M1890">
        <v>220</v>
      </c>
      <c r="N1890">
        <v>100</v>
      </c>
      <c r="O1890" t="s">
        <v>4067</v>
      </c>
      <c r="P1890" t="s">
        <v>5882</v>
      </c>
      <c r="Q1890" t="s">
        <v>4027</v>
      </c>
      <c r="R1890" t="s">
        <v>8601</v>
      </c>
      <c r="S1890" t="s">
        <v>4140</v>
      </c>
      <c r="T1890" t="s">
        <v>3063</v>
      </c>
      <c r="U1890" t="s">
        <v>4063</v>
      </c>
      <c r="V1890" t="s">
        <v>4042</v>
      </c>
      <c r="W1890" t="s">
        <v>4043</v>
      </c>
      <c r="X1890" t="s">
        <v>4032</v>
      </c>
      <c r="Y1890" t="s">
        <v>4033</v>
      </c>
      <c r="Z1890" t="s">
        <v>3958</v>
      </c>
      <c r="AA1890" t="s">
        <v>4034</v>
      </c>
      <c r="AB1890" t="s">
        <v>4044</v>
      </c>
      <c r="AC1890" t="s">
        <v>4036</v>
      </c>
      <c r="AD1890" t="s">
        <v>4018</v>
      </c>
      <c r="AE1890" t="s">
        <v>3060</v>
      </c>
      <c r="AF1890" t="s">
        <v>3282</v>
      </c>
      <c r="AG1890" t="s">
        <v>3258</v>
      </c>
      <c r="AH1890" t="s">
        <v>2500</v>
      </c>
      <c r="AI1890" t="s">
        <v>3074</v>
      </c>
      <c r="AJ1890" t="s">
        <v>3959</v>
      </c>
      <c r="AK1890" t="s">
        <v>3274</v>
      </c>
      <c r="AL1890" t="s">
        <v>3275</v>
      </c>
      <c r="AM1890" t="s">
        <v>3028</v>
      </c>
      <c r="AN1890" t="s">
        <v>3063</v>
      </c>
    </row>
    <row r="1891" spans="1:40" x14ac:dyDescent="0.25">
      <c r="A1891">
        <v>1109264102</v>
      </c>
      <c r="B1891">
        <v>18103</v>
      </c>
      <c r="C1891" t="s">
        <v>8577</v>
      </c>
      <c r="D1891" t="s">
        <v>8578</v>
      </c>
      <c r="E1891" s="8">
        <v>44781</v>
      </c>
      <c r="F1891" t="s">
        <v>4004</v>
      </c>
      <c r="G1891" t="s">
        <v>4024</v>
      </c>
      <c r="H1891" s="8">
        <v>46167</v>
      </c>
      <c r="I1891" s="8">
        <v>219512</v>
      </c>
      <c r="J1891" t="s">
        <v>3041</v>
      </c>
      <c r="K1891" s="8">
        <v>219512</v>
      </c>
      <c r="M1891">
        <v>220</v>
      </c>
      <c r="N1891">
        <v>100</v>
      </c>
      <c r="O1891" t="s">
        <v>4067</v>
      </c>
      <c r="P1891" t="s">
        <v>4055</v>
      </c>
      <c r="Q1891" t="s">
        <v>4027</v>
      </c>
      <c r="R1891" t="s">
        <v>8579</v>
      </c>
      <c r="S1891" t="s">
        <v>4140</v>
      </c>
      <c r="T1891" t="s">
        <v>3063</v>
      </c>
      <c r="U1891" t="s">
        <v>4063</v>
      </c>
      <c r="V1891" t="s">
        <v>4042</v>
      </c>
      <c r="W1891" t="s">
        <v>4043</v>
      </c>
      <c r="X1891" t="s">
        <v>4032</v>
      </c>
      <c r="Y1891" t="s">
        <v>4033</v>
      </c>
      <c r="Z1891" t="s">
        <v>4057</v>
      </c>
      <c r="AA1891" t="s">
        <v>4058</v>
      </c>
      <c r="AB1891" t="s">
        <v>4059</v>
      </c>
      <c r="AC1891" t="s">
        <v>4036</v>
      </c>
      <c r="AD1891" t="s">
        <v>4018</v>
      </c>
      <c r="AE1891" t="s">
        <v>3060</v>
      </c>
      <c r="AF1891" t="s">
        <v>3282</v>
      </c>
      <c r="AG1891" t="s">
        <v>3258</v>
      </c>
      <c r="AH1891" t="s">
        <v>4060</v>
      </c>
      <c r="AI1891" t="s">
        <v>3074</v>
      </c>
      <c r="AJ1891" t="s">
        <v>3306</v>
      </c>
      <c r="AK1891" t="s">
        <v>3274</v>
      </c>
      <c r="AL1891" t="s">
        <v>3275</v>
      </c>
      <c r="AM1891" t="s">
        <v>3028</v>
      </c>
      <c r="AN1891" t="s">
        <v>3063</v>
      </c>
    </row>
    <row r="1892" spans="1:40" x14ac:dyDescent="0.25">
      <c r="A1892">
        <v>1006492760</v>
      </c>
      <c r="B1892">
        <v>18104</v>
      </c>
      <c r="C1892" t="s">
        <v>8596</v>
      </c>
      <c r="D1892" t="s">
        <v>3440</v>
      </c>
      <c r="E1892" s="8">
        <v>44085</v>
      </c>
      <c r="F1892" t="s">
        <v>3440</v>
      </c>
      <c r="G1892" t="s">
        <v>4024</v>
      </c>
      <c r="H1892" s="8">
        <v>46167</v>
      </c>
      <c r="I1892" s="8">
        <v>219512</v>
      </c>
      <c r="J1892" t="s">
        <v>3041</v>
      </c>
      <c r="K1892" s="8">
        <v>219512</v>
      </c>
      <c r="M1892">
        <v>220</v>
      </c>
      <c r="N1892">
        <v>100</v>
      </c>
      <c r="O1892" t="s">
        <v>4067</v>
      </c>
      <c r="P1892" t="s">
        <v>4086</v>
      </c>
      <c r="Q1892" t="s">
        <v>4027</v>
      </c>
      <c r="R1892" t="s">
        <v>8597</v>
      </c>
      <c r="S1892" t="s">
        <v>5176</v>
      </c>
      <c r="T1892" t="s">
        <v>3059</v>
      </c>
      <c r="U1892" t="s">
        <v>4114</v>
      </c>
      <c r="V1892" t="s">
        <v>4356</v>
      </c>
      <c r="W1892" t="s">
        <v>4043</v>
      </c>
      <c r="X1892" t="s">
        <v>3270</v>
      </c>
      <c r="Y1892" t="s">
        <v>4238</v>
      </c>
      <c r="Z1892" t="s">
        <v>3272</v>
      </c>
      <c r="AA1892" t="s">
        <v>4348</v>
      </c>
      <c r="AB1892" t="s">
        <v>4322</v>
      </c>
      <c r="AC1892" t="s">
        <v>4036</v>
      </c>
      <c r="AD1892" t="s">
        <v>4018</v>
      </c>
      <c r="AE1892" t="s">
        <v>3060</v>
      </c>
      <c r="AF1892" t="s">
        <v>3271</v>
      </c>
      <c r="AG1892" t="s">
        <v>3265</v>
      </c>
      <c r="AH1892" t="s">
        <v>797</v>
      </c>
      <c r="AI1892" t="s">
        <v>3048</v>
      </c>
      <c r="AJ1892" t="s">
        <v>3273</v>
      </c>
      <c r="AK1892" t="s">
        <v>3274</v>
      </c>
      <c r="AL1892" t="s">
        <v>3275</v>
      </c>
      <c r="AM1892" t="s">
        <v>3028</v>
      </c>
      <c r="AN1892" t="s">
        <v>3063</v>
      </c>
    </row>
    <row r="1893" spans="1:40" x14ac:dyDescent="0.25">
      <c r="A1893">
        <v>1075252957</v>
      </c>
      <c r="B1893">
        <v>18105</v>
      </c>
      <c r="C1893" t="s">
        <v>8584</v>
      </c>
      <c r="D1893" t="s">
        <v>4746</v>
      </c>
      <c r="E1893" s="8">
        <v>39947</v>
      </c>
      <c r="F1893" t="s">
        <v>4746</v>
      </c>
      <c r="G1893" t="s">
        <v>4024</v>
      </c>
      <c r="H1893" s="8">
        <v>46167</v>
      </c>
      <c r="I1893" s="8">
        <v>219512</v>
      </c>
      <c r="J1893" t="s">
        <v>3041</v>
      </c>
      <c r="K1893" s="8">
        <v>219512</v>
      </c>
      <c r="M1893">
        <v>220</v>
      </c>
      <c r="N1893">
        <v>100</v>
      </c>
      <c r="O1893" t="s">
        <v>4067</v>
      </c>
      <c r="P1893" t="s">
        <v>4006</v>
      </c>
      <c r="Q1893" t="s">
        <v>4027</v>
      </c>
      <c r="R1893" t="s">
        <v>8585</v>
      </c>
      <c r="S1893" t="s">
        <v>4702</v>
      </c>
      <c r="T1893" t="s">
        <v>3059</v>
      </c>
      <c r="U1893" t="s">
        <v>5189</v>
      </c>
      <c r="V1893" t="s">
        <v>4356</v>
      </c>
      <c r="W1893" t="s">
        <v>4043</v>
      </c>
      <c r="X1893" t="s">
        <v>3270</v>
      </c>
      <c r="Y1893" t="s">
        <v>4238</v>
      </c>
      <c r="Z1893" t="s">
        <v>3272</v>
      </c>
      <c r="AA1893" t="s">
        <v>4348</v>
      </c>
      <c r="AB1893" t="s">
        <v>4322</v>
      </c>
      <c r="AC1893" t="s">
        <v>4036</v>
      </c>
      <c r="AD1893" t="s">
        <v>4018</v>
      </c>
      <c r="AE1893" t="s">
        <v>3060</v>
      </c>
      <c r="AF1893" t="s">
        <v>3271</v>
      </c>
      <c r="AG1893" t="s">
        <v>3265</v>
      </c>
      <c r="AH1893" t="s">
        <v>797</v>
      </c>
      <c r="AI1893" t="s">
        <v>3048</v>
      </c>
      <c r="AJ1893" t="s">
        <v>3273</v>
      </c>
      <c r="AK1893" t="s">
        <v>3274</v>
      </c>
      <c r="AL1893" t="s">
        <v>3275</v>
      </c>
      <c r="AM1893" t="s">
        <v>3028</v>
      </c>
      <c r="AN1893" t="s">
        <v>3063</v>
      </c>
    </row>
    <row r="1894" spans="1:40" x14ac:dyDescent="0.25">
      <c r="A1894">
        <v>1193236480</v>
      </c>
      <c r="B1894">
        <v>18107</v>
      </c>
      <c r="C1894" t="s">
        <v>8588</v>
      </c>
      <c r="D1894" t="s">
        <v>4004</v>
      </c>
      <c r="E1894" s="8">
        <v>43657</v>
      </c>
      <c r="F1894" t="s">
        <v>4004</v>
      </c>
      <c r="G1894" t="s">
        <v>4024</v>
      </c>
      <c r="H1894" s="8">
        <v>46167</v>
      </c>
      <c r="I1894" s="8">
        <v>219512</v>
      </c>
      <c r="J1894" t="s">
        <v>3041</v>
      </c>
      <c r="K1894" s="8">
        <v>219512</v>
      </c>
      <c r="M1894">
        <v>220</v>
      </c>
      <c r="N1894">
        <v>100</v>
      </c>
      <c r="O1894" t="s">
        <v>4067</v>
      </c>
      <c r="P1894" t="s">
        <v>4026</v>
      </c>
      <c r="Q1894" t="s">
        <v>4027</v>
      </c>
      <c r="R1894" t="s">
        <v>8589</v>
      </c>
      <c r="S1894" t="s">
        <v>4989</v>
      </c>
      <c r="T1894" t="s">
        <v>3059</v>
      </c>
      <c r="U1894" t="s">
        <v>4063</v>
      </c>
      <c r="V1894" t="s">
        <v>4356</v>
      </c>
      <c r="W1894" t="s">
        <v>4043</v>
      </c>
      <c r="X1894" t="s">
        <v>4032</v>
      </c>
      <c r="Y1894" t="s">
        <v>4033</v>
      </c>
      <c r="Z1894" t="s">
        <v>3283</v>
      </c>
      <c r="AA1894" t="s">
        <v>4357</v>
      </c>
      <c r="AB1894" t="s">
        <v>4303</v>
      </c>
      <c r="AC1894" t="s">
        <v>4036</v>
      </c>
      <c r="AD1894" t="s">
        <v>4018</v>
      </c>
      <c r="AE1894" t="s">
        <v>3060</v>
      </c>
      <c r="AF1894" t="s">
        <v>3282</v>
      </c>
      <c r="AG1894" t="s">
        <v>3258</v>
      </c>
      <c r="AH1894" t="s">
        <v>1220</v>
      </c>
      <c r="AI1894" t="s">
        <v>3074</v>
      </c>
      <c r="AJ1894" t="s">
        <v>3284</v>
      </c>
      <c r="AK1894" t="s">
        <v>3274</v>
      </c>
      <c r="AL1894" t="s">
        <v>3275</v>
      </c>
      <c r="AM1894" t="s">
        <v>3028</v>
      </c>
      <c r="AN1894" t="s">
        <v>3063</v>
      </c>
    </row>
    <row r="1895" spans="1:40" x14ac:dyDescent="0.25">
      <c r="A1895">
        <v>1143993995</v>
      </c>
      <c r="B1895">
        <v>18108</v>
      </c>
      <c r="C1895" t="s">
        <v>8580</v>
      </c>
      <c r="D1895" t="s">
        <v>3298</v>
      </c>
      <c r="E1895" s="8">
        <v>42685</v>
      </c>
      <c r="F1895" t="s">
        <v>3309</v>
      </c>
      <c r="G1895" t="s">
        <v>4024</v>
      </c>
      <c r="H1895" s="8">
        <v>46167</v>
      </c>
      <c r="I1895" s="8">
        <v>46258</v>
      </c>
      <c r="J1895" t="s">
        <v>3041</v>
      </c>
      <c r="K1895" s="8">
        <v>219512</v>
      </c>
      <c r="M1895">
        <v>220</v>
      </c>
      <c r="N1895">
        <v>100</v>
      </c>
      <c r="O1895" t="s">
        <v>4067</v>
      </c>
      <c r="P1895" t="s">
        <v>4142</v>
      </c>
      <c r="Q1895" t="s">
        <v>4027</v>
      </c>
      <c r="R1895" t="s">
        <v>8581</v>
      </c>
      <c r="S1895" t="s">
        <v>3956</v>
      </c>
      <c r="T1895" t="s">
        <v>3085</v>
      </c>
      <c r="U1895" t="s">
        <v>4438</v>
      </c>
      <c r="V1895" t="s">
        <v>4575</v>
      </c>
      <c r="W1895" t="s">
        <v>4190</v>
      </c>
      <c r="X1895" t="s">
        <v>6268</v>
      </c>
      <c r="Y1895" t="s">
        <v>6269</v>
      </c>
      <c r="Z1895" t="s">
        <v>4461</v>
      </c>
      <c r="AA1895" t="s">
        <v>4462</v>
      </c>
      <c r="AB1895" t="s">
        <v>4097</v>
      </c>
      <c r="AC1895" t="s">
        <v>4017</v>
      </c>
      <c r="AD1895" t="s">
        <v>4018</v>
      </c>
      <c r="AE1895" t="s">
        <v>5062</v>
      </c>
      <c r="AF1895" t="s">
        <v>3575</v>
      </c>
      <c r="AG1895" t="s">
        <v>3309</v>
      </c>
      <c r="AH1895" t="s">
        <v>815</v>
      </c>
      <c r="AI1895" t="s">
        <v>3074</v>
      </c>
      <c r="AJ1895" t="s">
        <v>3296</v>
      </c>
      <c r="AK1895" t="s">
        <v>3285</v>
      </c>
      <c r="AL1895" t="s">
        <v>3275</v>
      </c>
      <c r="AM1895" t="s">
        <v>3081</v>
      </c>
      <c r="AN1895" t="s">
        <v>3307</v>
      </c>
    </row>
    <row r="1896" spans="1:40" x14ac:dyDescent="0.25">
      <c r="A1896">
        <v>1110530941</v>
      </c>
      <c r="B1896">
        <v>18109</v>
      </c>
      <c r="C1896" t="s">
        <v>8594</v>
      </c>
      <c r="D1896" t="s">
        <v>3309</v>
      </c>
      <c r="E1896" s="8">
        <v>40554</v>
      </c>
      <c r="F1896" t="s">
        <v>3309</v>
      </c>
      <c r="G1896" t="s">
        <v>4024</v>
      </c>
      <c r="H1896" s="8">
        <v>46167</v>
      </c>
      <c r="I1896" s="8">
        <v>46258</v>
      </c>
      <c r="J1896" t="s">
        <v>3041</v>
      </c>
      <c r="K1896" s="8">
        <v>219512</v>
      </c>
      <c r="M1896">
        <v>220</v>
      </c>
      <c r="N1896">
        <v>100</v>
      </c>
      <c r="O1896" t="s">
        <v>4067</v>
      </c>
      <c r="P1896" t="s">
        <v>4055</v>
      </c>
      <c r="Q1896" t="s">
        <v>4027</v>
      </c>
      <c r="R1896" t="s">
        <v>8595</v>
      </c>
      <c r="S1896" t="s">
        <v>4029</v>
      </c>
      <c r="T1896" t="s">
        <v>3063</v>
      </c>
      <c r="U1896" t="s">
        <v>4438</v>
      </c>
      <c r="V1896" t="s">
        <v>4042</v>
      </c>
      <c r="W1896" t="s">
        <v>4190</v>
      </c>
      <c r="X1896" t="s">
        <v>3574</v>
      </c>
      <c r="Y1896" t="s">
        <v>4258</v>
      </c>
      <c r="Z1896" t="s">
        <v>2796</v>
      </c>
      <c r="AA1896" t="s">
        <v>4251</v>
      </c>
      <c r="AB1896" t="s">
        <v>4097</v>
      </c>
      <c r="AC1896" t="s">
        <v>4036</v>
      </c>
      <c r="AD1896" t="s">
        <v>4018</v>
      </c>
      <c r="AE1896" t="s">
        <v>3060</v>
      </c>
      <c r="AF1896" t="s">
        <v>3575</v>
      </c>
      <c r="AG1896" t="s">
        <v>3309</v>
      </c>
      <c r="AH1896" t="s">
        <v>815</v>
      </c>
      <c r="AI1896" t="s">
        <v>3074</v>
      </c>
      <c r="AJ1896" t="s">
        <v>3073</v>
      </c>
      <c r="AK1896" t="s">
        <v>3274</v>
      </c>
      <c r="AL1896" t="s">
        <v>3275</v>
      </c>
      <c r="AM1896" t="s">
        <v>3028</v>
      </c>
      <c r="AN1896" t="s">
        <v>3063</v>
      </c>
    </row>
    <row r="1897" spans="1:40" x14ac:dyDescent="0.25">
      <c r="A1897">
        <v>1012401642</v>
      </c>
      <c r="B1897">
        <v>18110</v>
      </c>
      <c r="C1897" t="s">
        <v>8598</v>
      </c>
      <c r="D1897" t="s">
        <v>4004</v>
      </c>
      <c r="E1897" s="8">
        <v>40766</v>
      </c>
      <c r="F1897" t="s">
        <v>3309</v>
      </c>
      <c r="G1897" t="s">
        <v>4024</v>
      </c>
      <c r="H1897" s="8">
        <v>46167</v>
      </c>
      <c r="I1897" s="8">
        <v>46258</v>
      </c>
      <c r="J1897" t="s">
        <v>3041</v>
      </c>
      <c r="K1897" s="8">
        <v>219512</v>
      </c>
      <c r="M1897">
        <v>220</v>
      </c>
      <c r="N1897">
        <v>100</v>
      </c>
      <c r="O1897" t="s">
        <v>4067</v>
      </c>
      <c r="P1897" t="s">
        <v>4026</v>
      </c>
      <c r="Q1897" t="s">
        <v>4007</v>
      </c>
      <c r="R1897" t="s">
        <v>8599</v>
      </c>
      <c r="S1897" t="s">
        <v>3302</v>
      </c>
      <c r="T1897" t="s">
        <v>3085</v>
      </c>
      <c r="U1897" t="s">
        <v>4438</v>
      </c>
      <c r="V1897" t="s">
        <v>4011</v>
      </c>
      <c r="W1897" t="s">
        <v>4190</v>
      </c>
      <c r="X1897" t="s">
        <v>3574</v>
      </c>
      <c r="Y1897" t="s">
        <v>4258</v>
      </c>
      <c r="Z1897" t="s">
        <v>3305</v>
      </c>
      <c r="AA1897" t="s">
        <v>4096</v>
      </c>
      <c r="AB1897" t="s">
        <v>4097</v>
      </c>
      <c r="AC1897" t="s">
        <v>4036</v>
      </c>
      <c r="AD1897" t="s">
        <v>4018</v>
      </c>
      <c r="AE1897" t="s">
        <v>3060</v>
      </c>
      <c r="AF1897" t="s">
        <v>3575</v>
      </c>
      <c r="AG1897" t="s">
        <v>3309</v>
      </c>
      <c r="AH1897" t="s">
        <v>815</v>
      </c>
      <c r="AI1897" t="s">
        <v>3074</v>
      </c>
      <c r="AJ1897" t="s">
        <v>3306</v>
      </c>
      <c r="AK1897" t="s">
        <v>3274</v>
      </c>
      <c r="AL1897" t="s">
        <v>3275</v>
      </c>
      <c r="AM1897" t="s">
        <v>3028</v>
      </c>
      <c r="AN1897" t="s">
        <v>3307</v>
      </c>
    </row>
    <row r="1898" spans="1:40" x14ac:dyDescent="0.25">
      <c r="A1898">
        <v>1033813472</v>
      </c>
      <c r="B1898">
        <v>18111</v>
      </c>
      <c r="C1898" t="s">
        <v>8592</v>
      </c>
      <c r="D1898" t="s">
        <v>4004</v>
      </c>
      <c r="E1898" s="8">
        <v>42768</v>
      </c>
      <c r="F1898" t="s">
        <v>3309</v>
      </c>
      <c r="G1898" t="s">
        <v>4024</v>
      </c>
      <c r="H1898" s="8">
        <v>46167</v>
      </c>
      <c r="I1898" s="8">
        <v>46258</v>
      </c>
      <c r="J1898" t="s">
        <v>3041</v>
      </c>
      <c r="K1898" s="8">
        <v>219512</v>
      </c>
      <c r="M1898">
        <v>220</v>
      </c>
      <c r="N1898">
        <v>100</v>
      </c>
      <c r="O1898" t="s">
        <v>4067</v>
      </c>
      <c r="P1898" t="s">
        <v>4006</v>
      </c>
      <c r="Q1898" t="s">
        <v>4027</v>
      </c>
      <c r="R1898" t="s">
        <v>8593</v>
      </c>
      <c r="S1898" t="s">
        <v>4140</v>
      </c>
      <c r="T1898" t="s">
        <v>3063</v>
      </c>
      <c r="U1898" t="s">
        <v>4438</v>
      </c>
      <c r="V1898" t="s">
        <v>4042</v>
      </c>
      <c r="W1898" t="s">
        <v>4190</v>
      </c>
      <c r="X1898" t="s">
        <v>3574</v>
      </c>
      <c r="Y1898" t="s">
        <v>4258</v>
      </c>
      <c r="Z1898" t="s">
        <v>3305</v>
      </c>
      <c r="AA1898" t="s">
        <v>4096</v>
      </c>
      <c r="AB1898" t="s">
        <v>4097</v>
      </c>
      <c r="AC1898" t="s">
        <v>4036</v>
      </c>
      <c r="AD1898" t="s">
        <v>4018</v>
      </c>
      <c r="AE1898" t="s">
        <v>3060</v>
      </c>
      <c r="AF1898" t="s">
        <v>3575</v>
      </c>
      <c r="AG1898" t="s">
        <v>3309</v>
      </c>
      <c r="AH1898" t="s">
        <v>815</v>
      </c>
      <c r="AI1898" t="s">
        <v>3074</v>
      </c>
      <c r="AJ1898" t="s">
        <v>3306</v>
      </c>
      <c r="AK1898" t="s">
        <v>3274</v>
      </c>
      <c r="AL1898" t="s">
        <v>3275</v>
      </c>
      <c r="AM1898" t="s">
        <v>3028</v>
      </c>
      <c r="AN1898" t="s">
        <v>3063</v>
      </c>
    </row>
    <row r="1899" spans="1:40" x14ac:dyDescent="0.25">
      <c r="A1899">
        <v>93400825</v>
      </c>
      <c r="B1899">
        <v>18112</v>
      </c>
      <c r="C1899" t="s">
        <v>8575</v>
      </c>
      <c r="D1899" t="s">
        <v>3309</v>
      </c>
      <c r="E1899" s="8">
        <v>34638</v>
      </c>
      <c r="F1899" t="s">
        <v>3309</v>
      </c>
      <c r="G1899" t="s">
        <v>4024</v>
      </c>
      <c r="H1899" s="8">
        <v>46167</v>
      </c>
      <c r="I1899" s="8">
        <v>46258</v>
      </c>
      <c r="J1899" t="s">
        <v>3041</v>
      </c>
      <c r="K1899" s="8">
        <v>219512</v>
      </c>
      <c r="M1899">
        <v>220</v>
      </c>
      <c r="N1899">
        <v>100</v>
      </c>
      <c r="O1899" t="s">
        <v>4067</v>
      </c>
      <c r="P1899" t="s">
        <v>4055</v>
      </c>
      <c r="Q1899" t="s">
        <v>4046</v>
      </c>
      <c r="R1899" t="s">
        <v>8576</v>
      </c>
      <c r="S1899" t="s">
        <v>4140</v>
      </c>
      <c r="T1899" t="s">
        <v>3063</v>
      </c>
      <c r="U1899" t="s">
        <v>4438</v>
      </c>
      <c r="V1899" t="s">
        <v>4042</v>
      </c>
      <c r="W1899" t="s">
        <v>4190</v>
      </c>
      <c r="X1899" t="s">
        <v>3574</v>
      </c>
      <c r="Y1899" t="s">
        <v>4258</v>
      </c>
      <c r="Z1899" t="s">
        <v>3305</v>
      </c>
      <c r="AA1899" t="s">
        <v>4096</v>
      </c>
      <c r="AB1899" t="s">
        <v>4097</v>
      </c>
      <c r="AC1899" t="s">
        <v>4036</v>
      </c>
      <c r="AD1899" t="s">
        <v>4018</v>
      </c>
      <c r="AE1899" t="s">
        <v>3060</v>
      </c>
      <c r="AF1899" t="s">
        <v>3575</v>
      </c>
      <c r="AG1899" t="s">
        <v>3309</v>
      </c>
      <c r="AH1899" t="s">
        <v>815</v>
      </c>
      <c r="AI1899" t="s">
        <v>3074</v>
      </c>
      <c r="AJ1899" t="s">
        <v>3306</v>
      </c>
      <c r="AK1899" t="s">
        <v>3274</v>
      </c>
      <c r="AL1899" t="s">
        <v>3275</v>
      </c>
      <c r="AM1899" t="s">
        <v>3028</v>
      </c>
      <c r="AN1899" t="s">
        <v>3063</v>
      </c>
    </row>
    <row r="1900" spans="1:40" x14ac:dyDescent="0.25">
      <c r="A1900">
        <v>1110591118</v>
      </c>
      <c r="B1900">
        <v>18113</v>
      </c>
      <c r="C1900" t="s">
        <v>8586</v>
      </c>
      <c r="D1900" t="s">
        <v>3309</v>
      </c>
      <c r="E1900" s="8">
        <v>42538</v>
      </c>
      <c r="F1900" t="s">
        <v>3309</v>
      </c>
      <c r="G1900" t="s">
        <v>4024</v>
      </c>
      <c r="H1900" s="8">
        <v>46167</v>
      </c>
      <c r="I1900" s="8">
        <v>46258</v>
      </c>
      <c r="J1900" t="s">
        <v>3041</v>
      </c>
      <c r="K1900" s="8">
        <v>219512</v>
      </c>
      <c r="M1900">
        <v>220</v>
      </c>
      <c r="N1900">
        <v>100</v>
      </c>
      <c r="O1900" t="s">
        <v>4067</v>
      </c>
      <c r="P1900" t="s">
        <v>4055</v>
      </c>
      <c r="Q1900" t="s">
        <v>4027</v>
      </c>
      <c r="R1900" t="s">
        <v>8587</v>
      </c>
      <c r="S1900" t="s">
        <v>4140</v>
      </c>
      <c r="T1900" t="s">
        <v>3063</v>
      </c>
      <c r="U1900" t="s">
        <v>4438</v>
      </c>
      <c r="V1900" t="s">
        <v>4042</v>
      </c>
      <c r="W1900" t="s">
        <v>4190</v>
      </c>
      <c r="X1900" t="s">
        <v>3574</v>
      </c>
      <c r="Y1900" t="s">
        <v>4258</v>
      </c>
      <c r="Z1900" t="s">
        <v>3305</v>
      </c>
      <c r="AA1900" t="s">
        <v>4096</v>
      </c>
      <c r="AB1900" t="s">
        <v>4097</v>
      </c>
      <c r="AC1900" t="s">
        <v>4036</v>
      </c>
      <c r="AD1900" t="s">
        <v>4018</v>
      </c>
      <c r="AE1900" t="s">
        <v>3060</v>
      </c>
      <c r="AF1900" t="s">
        <v>3575</v>
      </c>
      <c r="AG1900" t="s">
        <v>3309</v>
      </c>
      <c r="AH1900" t="s">
        <v>815</v>
      </c>
      <c r="AI1900" t="s">
        <v>3074</v>
      </c>
      <c r="AJ1900" t="s">
        <v>3306</v>
      </c>
      <c r="AK1900" t="s">
        <v>3274</v>
      </c>
      <c r="AL1900" t="s">
        <v>3275</v>
      </c>
      <c r="AM1900" t="s">
        <v>3028</v>
      </c>
      <c r="AN1900" t="s">
        <v>3063</v>
      </c>
    </row>
    <row r="1901" spans="1:40" x14ac:dyDescent="0.25">
      <c r="A1901">
        <v>1110588301</v>
      </c>
      <c r="B1901">
        <v>18114</v>
      </c>
      <c r="C1901" t="s">
        <v>8604</v>
      </c>
      <c r="D1901" t="s">
        <v>3309</v>
      </c>
      <c r="E1901" s="8">
        <v>42415</v>
      </c>
      <c r="F1901" t="s">
        <v>3309</v>
      </c>
      <c r="G1901" t="s">
        <v>4024</v>
      </c>
      <c r="H1901" s="8">
        <v>46167</v>
      </c>
      <c r="I1901" s="8">
        <v>46258</v>
      </c>
      <c r="J1901" t="s">
        <v>3041</v>
      </c>
      <c r="K1901" s="8">
        <v>219512</v>
      </c>
      <c r="M1901">
        <v>220</v>
      </c>
      <c r="N1901">
        <v>100</v>
      </c>
      <c r="O1901" t="s">
        <v>4067</v>
      </c>
      <c r="P1901" t="s">
        <v>4086</v>
      </c>
      <c r="Q1901" t="s">
        <v>4027</v>
      </c>
      <c r="R1901" t="s">
        <v>8605</v>
      </c>
      <c r="S1901" t="s">
        <v>4140</v>
      </c>
      <c r="T1901" t="s">
        <v>3063</v>
      </c>
      <c r="U1901" t="s">
        <v>4438</v>
      </c>
      <c r="V1901" t="s">
        <v>4042</v>
      </c>
      <c r="W1901" t="s">
        <v>4190</v>
      </c>
      <c r="X1901" t="s">
        <v>3574</v>
      </c>
      <c r="Y1901" t="s">
        <v>4258</v>
      </c>
      <c r="Z1901" t="s">
        <v>3305</v>
      </c>
      <c r="AA1901" t="s">
        <v>4096</v>
      </c>
      <c r="AB1901" t="s">
        <v>4097</v>
      </c>
      <c r="AC1901" t="s">
        <v>4036</v>
      </c>
      <c r="AD1901" t="s">
        <v>4018</v>
      </c>
      <c r="AE1901" t="s">
        <v>3060</v>
      </c>
      <c r="AF1901" t="s">
        <v>3575</v>
      </c>
      <c r="AG1901" t="s">
        <v>3309</v>
      </c>
      <c r="AH1901" t="s">
        <v>815</v>
      </c>
      <c r="AI1901" t="s">
        <v>3074</v>
      </c>
      <c r="AJ1901" t="s">
        <v>3306</v>
      </c>
      <c r="AK1901" t="s">
        <v>3274</v>
      </c>
      <c r="AL1901" t="s">
        <v>3275</v>
      </c>
      <c r="AM1901" t="s">
        <v>3028</v>
      </c>
      <c r="AN1901" t="s">
        <v>3063</v>
      </c>
    </row>
    <row r="1902" spans="1:40" x14ac:dyDescent="0.25">
      <c r="A1902">
        <v>1001346503</v>
      </c>
      <c r="B1902">
        <v>18115</v>
      </c>
      <c r="C1902" t="s">
        <v>8582</v>
      </c>
      <c r="D1902" t="s">
        <v>3309</v>
      </c>
      <c r="E1902" s="8">
        <v>43840</v>
      </c>
      <c r="F1902" t="s">
        <v>3309</v>
      </c>
      <c r="G1902" t="s">
        <v>4024</v>
      </c>
      <c r="H1902" s="8">
        <v>46167</v>
      </c>
      <c r="I1902" s="8">
        <v>46258</v>
      </c>
      <c r="J1902" t="s">
        <v>3041</v>
      </c>
      <c r="K1902" s="8">
        <v>219512</v>
      </c>
      <c r="M1902">
        <v>220</v>
      </c>
      <c r="N1902">
        <v>100</v>
      </c>
      <c r="O1902" t="s">
        <v>4067</v>
      </c>
      <c r="P1902" t="s">
        <v>4055</v>
      </c>
      <c r="Q1902" t="s">
        <v>4027</v>
      </c>
      <c r="R1902" t="s">
        <v>8583</v>
      </c>
      <c r="S1902" t="s">
        <v>4140</v>
      </c>
      <c r="T1902" t="s">
        <v>3063</v>
      </c>
      <c r="U1902" t="s">
        <v>4438</v>
      </c>
      <c r="V1902" t="s">
        <v>4042</v>
      </c>
      <c r="W1902" t="s">
        <v>4190</v>
      </c>
      <c r="X1902" t="s">
        <v>3574</v>
      </c>
      <c r="Y1902" t="s">
        <v>4258</v>
      </c>
      <c r="Z1902" t="s">
        <v>3305</v>
      </c>
      <c r="AA1902" t="s">
        <v>4096</v>
      </c>
      <c r="AB1902" t="s">
        <v>4097</v>
      </c>
      <c r="AC1902" t="s">
        <v>4036</v>
      </c>
      <c r="AD1902" t="s">
        <v>4018</v>
      </c>
      <c r="AE1902" t="s">
        <v>3060</v>
      </c>
      <c r="AF1902" t="s">
        <v>3575</v>
      </c>
      <c r="AG1902" t="s">
        <v>3309</v>
      </c>
      <c r="AH1902" t="s">
        <v>815</v>
      </c>
      <c r="AI1902" t="s">
        <v>3074</v>
      </c>
      <c r="AJ1902" t="s">
        <v>3306</v>
      </c>
      <c r="AK1902" t="s">
        <v>3274</v>
      </c>
      <c r="AL1902" t="s">
        <v>3275</v>
      </c>
      <c r="AM1902" t="s">
        <v>3028</v>
      </c>
      <c r="AN1902" t="s">
        <v>3063</v>
      </c>
    </row>
    <row r="1903" spans="1:40" x14ac:dyDescent="0.25">
      <c r="A1903">
        <v>1007288412</v>
      </c>
      <c r="B1903">
        <v>18116</v>
      </c>
      <c r="C1903" t="s">
        <v>8590</v>
      </c>
      <c r="D1903" t="s">
        <v>4292</v>
      </c>
      <c r="E1903" s="8">
        <v>42767</v>
      </c>
      <c r="F1903" t="s">
        <v>3309</v>
      </c>
      <c r="G1903" t="s">
        <v>4024</v>
      </c>
      <c r="H1903" s="8">
        <v>46167</v>
      </c>
      <c r="I1903" s="8">
        <v>219512</v>
      </c>
      <c r="J1903" t="s">
        <v>3041</v>
      </c>
      <c r="K1903" s="8">
        <v>219512</v>
      </c>
      <c r="M1903">
        <v>220</v>
      </c>
      <c r="N1903">
        <v>100</v>
      </c>
      <c r="O1903" t="s">
        <v>4067</v>
      </c>
      <c r="P1903" t="s">
        <v>4006</v>
      </c>
      <c r="Q1903" t="s">
        <v>4046</v>
      </c>
      <c r="R1903" t="s">
        <v>8591</v>
      </c>
      <c r="S1903" t="s">
        <v>5393</v>
      </c>
      <c r="T1903" t="s">
        <v>3063</v>
      </c>
      <c r="U1903" t="s">
        <v>4438</v>
      </c>
      <c r="V1903" t="s">
        <v>4042</v>
      </c>
      <c r="W1903" t="s">
        <v>4043</v>
      </c>
      <c r="X1903" t="s">
        <v>3574</v>
      </c>
      <c r="Y1903" t="s">
        <v>4258</v>
      </c>
      <c r="Z1903" t="s">
        <v>5394</v>
      </c>
      <c r="AA1903" t="s">
        <v>5395</v>
      </c>
      <c r="AB1903" t="s">
        <v>4097</v>
      </c>
      <c r="AC1903" t="s">
        <v>4036</v>
      </c>
      <c r="AD1903" t="s">
        <v>4018</v>
      </c>
      <c r="AE1903" t="s">
        <v>3060</v>
      </c>
      <c r="AF1903" t="s">
        <v>3575</v>
      </c>
      <c r="AG1903" t="s">
        <v>3309</v>
      </c>
      <c r="AH1903" t="s">
        <v>815</v>
      </c>
      <c r="AI1903" t="s">
        <v>3048</v>
      </c>
      <c r="AJ1903" t="s">
        <v>5396</v>
      </c>
      <c r="AK1903" t="s">
        <v>3274</v>
      </c>
      <c r="AL1903" t="s">
        <v>3275</v>
      </c>
      <c r="AM1903" t="s">
        <v>3028</v>
      </c>
      <c r="AN1903" t="s">
        <v>3063</v>
      </c>
    </row>
    <row r="1904" spans="1:40" x14ac:dyDescent="0.25">
      <c r="A1904">
        <v>80896896</v>
      </c>
      <c r="B1904">
        <v>18117</v>
      </c>
      <c r="C1904" t="s">
        <v>8602</v>
      </c>
      <c r="D1904" t="s">
        <v>4004</v>
      </c>
      <c r="E1904" s="8">
        <v>37946</v>
      </c>
      <c r="F1904" t="s">
        <v>3429</v>
      </c>
      <c r="G1904" t="s">
        <v>4024</v>
      </c>
      <c r="H1904" s="8">
        <v>46167</v>
      </c>
      <c r="I1904" s="8">
        <v>46258</v>
      </c>
      <c r="J1904" t="s">
        <v>3041</v>
      </c>
      <c r="K1904" s="8">
        <v>219512</v>
      </c>
      <c r="M1904">
        <v>220</v>
      </c>
      <c r="N1904">
        <v>100</v>
      </c>
      <c r="O1904" t="s">
        <v>4067</v>
      </c>
      <c r="P1904" t="s">
        <v>4055</v>
      </c>
      <c r="Q1904" t="s">
        <v>4027</v>
      </c>
      <c r="R1904" t="s">
        <v>8603</v>
      </c>
      <c r="S1904" t="s">
        <v>3573</v>
      </c>
      <c r="T1904" t="s">
        <v>3085</v>
      </c>
      <c r="U1904" t="s">
        <v>4438</v>
      </c>
      <c r="V1904" t="s">
        <v>4042</v>
      </c>
      <c r="W1904" t="s">
        <v>4190</v>
      </c>
      <c r="X1904" t="s">
        <v>4094</v>
      </c>
      <c r="Y1904" t="s">
        <v>4095</v>
      </c>
      <c r="Z1904" t="s">
        <v>2796</v>
      </c>
      <c r="AA1904" t="s">
        <v>4251</v>
      </c>
      <c r="AB1904" t="s">
        <v>4097</v>
      </c>
      <c r="AC1904" t="s">
        <v>4036</v>
      </c>
      <c r="AD1904" t="s">
        <v>4018</v>
      </c>
      <c r="AE1904" t="s">
        <v>3060</v>
      </c>
      <c r="AF1904" t="s">
        <v>3575</v>
      </c>
      <c r="AG1904" t="s">
        <v>3429</v>
      </c>
      <c r="AH1904" t="s">
        <v>815</v>
      </c>
      <c r="AI1904" t="s">
        <v>3074</v>
      </c>
      <c r="AJ1904" t="s">
        <v>3073</v>
      </c>
      <c r="AK1904" t="s">
        <v>3274</v>
      </c>
      <c r="AL1904" t="s">
        <v>3275</v>
      </c>
      <c r="AM1904" t="s">
        <v>3028</v>
      </c>
      <c r="AN1904" t="s">
        <v>3307</v>
      </c>
    </row>
    <row r="1905" spans="1:40" x14ac:dyDescent="0.25">
      <c r="A1905">
        <v>1105927395</v>
      </c>
      <c r="B1905">
        <v>18127</v>
      </c>
      <c r="C1905" t="s">
        <v>8608</v>
      </c>
      <c r="D1905" t="s">
        <v>3298</v>
      </c>
      <c r="E1905" s="8">
        <v>44917</v>
      </c>
      <c r="F1905" t="s">
        <v>3298</v>
      </c>
      <c r="G1905" t="s">
        <v>4024</v>
      </c>
      <c r="H1905" s="8">
        <v>46168</v>
      </c>
      <c r="I1905" s="8">
        <v>46259</v>
      </c>
      <c r="J1905" t="s">
        <v>3041</v>
      </c>
      <c r="K1905" s="8">
        <v>219512</v>
      </c>
      <c r="M1905">
        <v>220</v>
      </c>
      <c r="N1905">
        <v>100</v>
      </c>
      <c r="O1905" t="s">
        <v>4067</v>
      </c>
      <c r="P1905" t="s">
        <v>4006</v>
      </c>
      <c r="Q1905" t="s">
        <v>4076</v>
      </c>
      <c r="R1905" t="s">
        <v>8609</v>
      </c>
      <c r="S1905" t="s">
        <v>4140</v>
      </c>
      <c r="T1905" t="s">
        <v>3063</v>
      </c>
      <c r="U1905" t="s">
        <v>4114</v>
      </c>
      <c r="V1905" t="s">
        <v>4042</v>
      </c>
      <c r="W1905" t="s">
        <v>4190</v>
      </c>
      <c r="X1905" t="s">
        <v>3303</v>
      </c>
      <c r="Y1905" t="s">
        <v>4115</v>
      </c>
      <c r="Z1905" t="s">
        <v>3305</v>
      </c>
      <c r="AA1905" t="s">
        <v>4096</v>
      </c>
      <c r="AB1905" t="s">
        <v>4118</v>
      </c>
      <c r="AC1905" t="s">
        <v>4036</v>
      </c>
      <c r="AD1905" t="s">
        <v>4018</v>
      </c>
      <c r="AE1905" t="s">
        <v>3060</v>
      </c>
      <c r="AF1905" t="s">
        <v>3304</v>
      </c>
      <c r="AG1905" t="s">
        <v>3298</v>
      </c>
      <c r="AH1905" t="s">
        <v>815</v>
      </c>
      <c r="AI1905" t="s">
        <v>3074</v>
      </c>
      <c r="AJ1905" t="s">
        <v>3306</v>
      </c>
      <c r="AK1905" t="s">
        <v>3274</v>
      </c>
      <c r="AL1905" t="s">
        <v>3275</v>
      </c>
      <c r="AM1905" t="s">
        <v>3028</v>
      </c>
      <c r="AN1905" t="s">
        <v>3063</v>
      </c>
    </row>
    <row r="1906" spans="1:40" x14ac:dyDescent="0.25">
      <c r="A1906">
        <v>1109920407</v>
      </c>
      <c r="B1906">
        <v>18128</v>
      </c>
      <c r="C1906" t="s">
        <v>8610</v>
      </c>
      <c r="D1906" t="s">
        <v>3298</v>
      </c>
      <c r="E1906" s="8">
        <v>44736</v>
      </c>
      <c r="F1906" t="s">
        <v>3298</v>
      </c>
      <c r="G1906" t="s">
        <v>4024</v>
      </c>
      <c r="H1906" s="8">
        <v>46168</v>
      </c>
      <c r="I1906" s="8">
        <v>46259</v>
      </c>
      <c r="J1906" t="s">
        <v>3041</v>
      </c>
      <c r="K1906" s="8">
        <v>219512</v>
      </c>
      <c r="M1906">
        <v>220</v>
      </c>
      <c r="N1906">
        <v>100</v>
      </c>
      <c r="O1906" t="s">
        <v>4067</v>
      </c>
      <c r="P1906" t="s">
        <v>4177</v>
      </c>
      <c r="Q1906" t="s">
        <v>4027</v>
      </c>
      <c r="R1906" t="s">
        <v>8611</v>
      </c>
      <c r="S1906" t="s">
        <v>4140</v>
      </c>
      <c r="T1906" t="s">
        <v>3063</v>
      </c>
      <c r="U1906" t="s">
        <v>4114</v>
      </c>
      <c r="V1906" t="s">
        <v>4042</v>
      </c>
      <c r="W1906" t="s">
        <v>4190</v>
      </c>
      <c r="X1906" t="s">
        <v>3303</v>
      </c>
      <c r="Y1906" t="s">
        <v>4115</v>
      </c>
      <c r="Z1906" t="s">
        <v>3305</v>
      </c>
      <c r="AA1906" t="s">
        <v>4096</v>
      </c>
      <c r="AB1906" t="s">
        <v>4118</v>
      </c>
      <c r="AC1906" t="s">
        <v>4036</v>
      </c>
      <c r="AD1906" t="s">
        <v>4018</v>
      </c>
      <c r="AE1906" t="s">
        <v>3060</v>
      </c>
      <c r="AF1906" t="s">
        <v>3304</v>
      </c>
      <c r="AG1906" t="s">
        <v>3298</v>
      </c>
      <c r="AH1906" t="s">
        <v>815</v>
      </c>
      <c r="AI1906" t="s">
        <v>3074</v>
      </c>
      <c r="AJ1906" t="s">
        <v>3306</v>
      </c>
      <c r="AK1906" t="s">
        <v>3274</v>
      </c>
      <c r="AL1906" t="s">
        <v>3275</v>
      </c>
      <c r="AM1906" t="s">
        <v>3028</v>
      </c>
      <c r="AN1906" t="s">
        <v>3063</v>
      </c>
    </row>
    <row r="1907" spans="1:40" x14ac:dyDescent="0.25">
      <c r="A1907">
        <v>14637004</v>
      </c>
      <c r="B1907">
        <v>18129</v>
      </c>
      <c r="C1907" t="s">
        <v>8606</v>
      </c>
      <c r="D1907" t="s">
        <v>3298</v>
      </c>
      <c r="E1907" s="8">
        <v>37418</v>
      </c>
      <c r="F1907" t="s">
        <v>3298</v>
      </c>
      <c r="G1907" t="s">
        <v>4024</v>
      </c>
      <c r="H1907" s="8">
        <v>46168</v>
      </c>
      <c r="I1907" s="8">
        <v>46259</v>
      </c>
      <c r="J1907" t="s">
        <v>3041</v>
      </c>
      <c r="K1907" s="8">
        <v>219512</v>
      </c>
      <c r="M1907">
        <v>220</v>
      </c>
      <c r="N1907">
        <v>100</v>
      </c>
      <c r="O1907" t="s">
        <v>4067</v>
      </c>
      <c r="P1907" t="s">
        <v>4177</v>
      </c>
      <c r="Q1907" t="s">
        <v>4076</v>
      </c>
      <c r="R1907" t="s">
        <v>8607</v>
      </c>
      <c r="S1907" t="s">
        <v>4140</v>
      </c>
      <c r="T1907" t="s">
        <v>3063</v>
      </c>
      <c r="U1907" t="s">
        <v>4114</v>
      </c>
      <c r="V1907" t="s">
        <v>4042</v>
      </c>
      <c r="W1907" t="s">
        <v>4190</v>
      </c>
      <c r="X1907" t="s">
        <v>3303</v>
      </c>
      <c r="Y1907" t="s">
        <v>4115</v>
      </c>
      <c r="Z1907" t="s">
        <v>3305</v>
      </c>
      <c r="AA1907" t="s">
        <v>4096</v>
      </c>
      <c r="AB1907" t="s">
        <v>4118</v>
      </c>
      <c r="AC1907" t="s">
        <v>4036</v>
      </c>
      <c r="AD1907" t="s">
        <v>4018</v>
      </c>
      <c r="AE1907" t="s">
        <v>3060</v>
      </c>
      <c r="AF1907" t="s">
        <v>3304</v>
      </c>
      <c r="AG1907" t="s">
        <v>3298</v>
      </c>
      <c r="AH1907" t="s">
        <v>815</v>
      </c>
      <c r="AI1907" t="s">
        <v>3074</v>
      </c>
      <c r="AJ1907" t="s">
        <v>3306</v>
      </c>
      <c r="AK1907" t="s">
        <v>3274</v>
      </c>
      <c r="AL1907" t="s">
        <v>3275</v>
      </c>
      <c r="AM1907" t="s">
        <v>3028</v>
      </c>
      <c r="AN1907" t="s">
        <v>3063</v>
      </c>
    </row>
    <row r="1908" spans="1:40" x14ac:dyDescent="0.25">
      <c r="A1908">
        <v>1006179807</v>
      </c>
      <c r="B1908">
        <v>18133</v>
      </c>
      <c r="C1908" t="s">
        <v>8612</v>
      </c>
      <c r="D1908" t="s">
        <v>4489</v>
      </c>
      <c r="E1908" s="8">
        <v>43209</v>
      </c>
      <c r="F1908" t="s">
        <v>3298</v>
      </c>
      <c r="G1908" t="s">
        <v>4024</v>
      </c>
      <c r="H1908" s="8">
        <v>46168</v>
      </c>
      <c r="I1908" s="8">
        <v>219512</v>
      </c>
      <c r="J1908" t="s">
        <v>3041</v>
      </c>
      <c r="K1908" s="8">
        <v>219512</v>
      </c>
      <c r="M1908">
        <v>220</v>
      </c>
      <c r="N1908">
        <v>100</v>
      </c>
      <c r="O1908" t="s">
        <v>4067</v>
      </c>
      <c r="P1908" t="s">
        <v>4055</v>
      </c>
      <c r="Q1908" t="s">
        <v>4027</v>
      </c>
      <c r="R1908" t="s">
        <v>10496</v>
      </c>
      <c r="S1908" t="s">
        <v>10497</v>
      </c>
      <c r="T1908" t="s">
        <v>3063</v>
      </c>
      <c r="U1908" t="s">
        <v>4114</v>
      </c>
      <c r="V1908" t="s">
        <v>4356</v>
      </c>
      <c r="W1908" t="s">
        <v>4043</v>
      </c>
      <c r="X1908" t="s">
        <v>4032</v>
      </c>
      <c r="Y1908" t="s">
        <v>4033</v>
      </c>
      <c r="Z1908" t="s">
        <v>7426</v>
      </c>
      <c r="AA1908" t="s">
        <v>7427</v>
      </c>
      <c r="AB1908" t="s">
        <v>4322</v>
      </c>
      <c r="AC1908" t="s">
        <v>4036</v>
      </c>
      <c r="AD1908" t="s">
        <v>4018</v>
      </c>
      <c r="AE1908" t="s">
        <v>3060</v>
      </c>
      <c r="AF1908" t="s">
        <v>3282</v>
      </c>
      <c r="AG1908" t="s">
        <v>3258</v>
      </c>
      <c r="AH1908" t="s">
        <v>797</v>
      </c>
      <c r="AI1908" t="s">
        <v>3048</v>
      </c>
      <c r="AJ1908" t="s">
        <v>7428</v>
      </c>
      <c r="AK1908" t="s">
        <v>3274</v>
      </c>
      <c r="AL1908" t="s">
        <v>3275</v>
      </c>
      <c r="AM1908" t="s">
        <v>3028</v>
      </c>
      <c r="AN1908" t="s">
        <v>3063</v>
      </c>
    </row>
    <row r="1909" spans="1:40" x14ac:dyDescent="0.25">
      <c r="A1909">
        <v>1103218292</v>
      </c>
      <c r="B1909">
        <v>18121</v>
      </c>
      <c r="C1909" t="s">
        <v>8623</v>
      </c>
      <c r="D1909" t="s">
        <v>8624</v>
      </c>
      <c r="E1909" s="8">
        <v>40658</v>
      </c>
      <c r="F1909" t="s">
        <v>4004</v>
      </c>
      <c r="G1909" t="s">
        <v>4024</v>
      </c>
      <c r="H1909" s="8">
        <v>46169</v>
      </c>
      <c r="I1909" s="8">
        <v>219512</v>
      </c>
      <c r="J1909" t="s">
        <v>3041</v>
      </c>
      <c r="K1909" s="8">
        <v>219512</v>
      </c>
      <c r="M1909">
        <v>220</v>
      </c>
      <c r="N1909">
        <v>100</v>
      </c>
      <c r="O1909" t="s">
        <v>4067</v>
      </c>
      <c r="P1909" t="s">
        <v>4086</v>
      </c>
      <c r="Q1909" t="s">
        <v>4027</v>
      </c>
      <c r="R1909" t="s">
        <v>8625</v>
      </c>
      <c r="S1909" t="s">
        <v>4140</v>
      </c>
      <c r="T1909" t="s">
        <v>3063</v>
      </c>
      <c r="U1909" t="s">
        <v>4063</v>
      </c>
      <c r="V1909" t="s">
        <v>4042</v>
      </c>
      <c r="W1909" t="s">
        <v>4043</v>
      </c>
      <c r="X1909" t="s">
        <v>4032</v>
      </c>
      <c r="Y1909" t="s">
        <v>4033</v>
      </c>
      <c r="Z1909" t="s">
        <v>3958</v>
      </c>
      <c r="AA1909" t="s">
        <v>4034</v>
      </c>
      <c r="AB1909" t="s">
        <v>4044</v>
      </c>
      <c r="AC1909" t="s">
        <v>4036</v>
      </c>
      <c r="AD1909" t="s">
        <v>4018</v>
      </c>
      <c r="AE1909" t="s">
        <v>3060</v>
      </c>
      <c r="AF1909" t="s">
        <v>3282</v>
      </c>
      <c r="AG1909" t="s">
        <v>3258</v>
      </c>
      <c r="AH1909" t="s">
        <v>2500</v>
      </c>
      <c r="AI1909" t="s">
        <v>3074</v>
      </c>
      <c r="AJ1909" t="s">
        <v>3959</v>
      </c>
      <c r="AK1909" t="s">
        <v>3274</v>
      </c>
      <c r="AL1909" t="s">
        <v>3275</v>
      </c>
      <c r="AM1909" t="s">
        <v>3028</v>
      </c>
      <c r="AN1909" t="s">
        <v>3063</v>
      </c>
    </row>
    <row r="1910" spans="1:40" x14ac:dyDescent="0.25">
      <c r="A1910">
        <v>1007030084</v>
      </c>
      <c r="B1910">
        <v>18130</v>
      </c>
      <c r="C1910" t="s">
        <v>8639</v>
      </c>
      <c r="D1910" t="s">
        <v>3298</v>
      </c>
      <c r="E1910" s="8">
        <v>42396</v>
      </c>
      <c r="F1910" t="s">
        <v>3298</v>
      </c>
      <c r="G1910" t="s">
        <v>4024</v>
      </c>
      <c r="H1910" s="8">
        <v>46169</v>
      </c>
      <c r="I1910" s="8">
        <v>46260</v>
      </c>
      <c r="J1910" t="s">
        <v>3041</v>
      </c>
      <c r="K1910" s="8">
        <v>219512</v>
      </c>
      <c r="M1910">
        <v>220</v>
      </c>
      <c r="N1910">
        <v>100</v>
      </c>
      <c r="O1910" t="s">
        <v>4067</v>
      </c>
      <c r="P1910" t="s">
        <v>4006</v>
      </c>
      <c r="Q1910" t="s">
        <v>4027</v>
      </c>
      <c r="R1910" t="s">
        <v>8640</v>
      </c>
      <c r="S1910" t="s">
        <v>4494</v>
      </c>
      <c r="T1910" t="s">
        <v>3063</v>
      </c>
      <c r="U1910" t="s">
        <v>4114</v>
      </c>
      <c r="V1910" t="s">
        <v>4042</v>
      </c>
      <c r="W1910" t="s">
        <v>4190</v>
      </c>
      <c r="X1910" t="s">
        <v>3303</v>
      </c>
      <c r="Y1910" t="s">
        <v>4115</v>
      </c>
      <c r="Z1910" t="s">
        <v>2796</v>
      </c>
      <c r="AA1910" t="s">
        <v>4251</v>
      </c>
      <c r="AB1910" t="s">
        <v>4118</v>
      </c>
      <c r="AC1910" t="s">
        <v>4036</v>
      </c>
      <c r="AD1910" t="s">
        <v>4018</v>
      </c>
      <c r="AE1910" t="s">
        <v>3060</v>
      </c>
      <c r="AF1910" t="s">
        <v>3304</v>
      </c>
      <c r="AG1910" t="s">
        <v>3298</v>
      </c>
      <c r="AH1910" t="s">
        <v>815</v>
      </c>
      <c r="AI1910" t="s">
        <v>3074</v>
      </c>
      <c r="AJ1910" t="s">
        <v>3073</v>
      </c>
      <c r="AK1910" t="s">
        <v>3274</v>
      </c>
      <c r="AL1910" t="s">
        <v>3275</v>
      </c>
      <c r="AM1910" t="s">
        <v>3028</v>
      </c>
      <c r="AN1910" t="s">
        <v>3063</v>
      </c>
    </row>
    <row r="1911" spans="1:40" x14ac:dyDescent="0.25">
      <c r="A1911">
        <v>1075874146</v>
      </c>
      <c r="B1911">
        <v>18131</v>
      </c>
      <c r="C1911" t="s">
        <v>8626</v>
      </c>
      <c r="D1911" t="s">
        <v>8627</v>
      </c>
      <c r="E1911" s="8">
        <v>40679</v>
      </c>
      <c r="F1911" t="s">
        <v>3309</v>
      </c>
      <c r="G1911" t="s">
        <v>4024</v>
      </c>
      <c r="H1911" s="8">
        <v>46169</v>
      </c>
      <c r="I1911" s="8">
        <v>46260</v>
      </c>
      <c r="J1911" t="s">
        <v>3041</v>
      </c>
      <c r="K1911" s="8">
        <v>219512</v>
      </c>
      <c r="M1911">
        <v>220</v>
      </c>
      <c r="N1911">
        <v>100</v>
      </c>
      <c r="O1911" t="s">
        <v>4067</v>
      </c>
      <c r="P1911" t="s">
        <v>4006</v>
      </c>
      <c r="Q1911" t="s">
        <v>4046</v>
      </c>
      <c r="R1911" t="s">
        <v>8628</v>
      </c>
      <c r="S1911" t="s">
        <v>4140</v>
      </c>
      <c r="T1911" t="s">
        <v>3063</v>
      </c>
      <c r="U1911" t="s">
        <v>4438</v>
      </c>
      <c r="V1911" t="s">
        <v>4042</v>
      </c>
      <c r="W1911" t="s">
        <v>4190</v>
      </c>
      <c r="X1911" t="s">
        <v>3574</v>
      </c>
      <c r="Y1911" t="s">
        <v>4258</v>
      </c>
      <c r="Z1911" t="s">
        <v>3305</v>
      </c>
      <c r="AA1911" t="s">
        <v>4096</v>
      </c>
      <c r="AB1911" t="s">
        <v>4097</v>
      </c>
      <c r="AC1911" t="s">
        <v>4036</v>
      </c>
      <c r="AD1911" t="s">
        <v>4018</v>
      </c>
      <c r="AE1911" t="s">
        <v>3060</v>
      </c>
      <c r="AF1911" t="s">
        <v>3575</v>
      </c>
      <c r="AG1911" t="s">
        <v>3309</v>
      </c>
      <c r="AH1911" t="s">
        <v>815</v>
      </c>
      <c r="AI1911" t="s">
        <v>3074</v>
      </c>
      <c r="AJ1911" t="s">
        <v>3306</v>
      </c>
      <c r="AK1911" t="s">
        <v>3274</v>
      </c>
      <c r="AL1911" t="s">
        <v>3275</v>
      </c>
      <c r="AM1911" t="s">
        <v>3028</v>
      </c>
      <c r="AN1911" t="s">
        <v>3063</v>
      </c>
    </row>
    <row r="1912" spans="1:40" x14ac:dyDescent="0.25">
      <c r="A1912">
        <v>1110606291</v>
      </c>
      <c r="B1912">
        <v>18132</v>
      </c>
      <c r="C1912" t="s">
        <v>8613</v>
      </c>
      <c r="D1912" t="s">
        <v>5772</v>
      </c>
      <c r="E1912" s="8">
        <v>43686</v>
      </c>
      <c r="F1912" t="s">
        <v>3309</v>
      </c>
      <c r="G1912" t="s">
        <v>4024</v>
      </c>
      <c r="H1912" s="8">
        <v>46169</v>
      </c>
      <c r="I1912" s="8">
        <v>46260</v>
      </c>
      <c r="J1912" t="s">
        <v>3041</v>
      </c>
      <c r="K1912" s="8">
        <v>219512</v>
      </c>
      <c r="M1912">
        <v>220</v>
      </c>
      <c r="N1912">
        <v>100</v>
      </c>
      <c r="O1912" t="s">
        <v>4067</v>
      </c>
      <c r="P1912" t="s">
        <v>4006</v>
      </c>
      <c r="Q1912" t="s">
        <v>4046</v>
      </c>
      <c r="R1912" t="s">
        <v>8614</v>
      </c>
      <c r="S1912" t="s">
        <v>4140</v>
      </c>
      <c r="T1912" t="s">
        <v>3063</v>
      </c>
      <c r="U1912" t="s">
        <v>4438</v>
      </c>
      <c r="V1912" t="s">
        <v>4042</v>
      </c>
      <c r="W1912" t="s">
        <v>4190</v>
      </c>
      <c r="X1912" t="s">
        <v>3574</v>
      </c>
      <c r="Y1912" t="s">
        <v>4258</v>
      </c>
      <c r="Z1912" t="s">
        <v>3305</v>
      </c>
      <c r="AA1912" t="s">
        <v>4096</v>
      </c>
      <c r="AB1912" t="s">
        <v>4097</v>
      </c>
      <c r="AC1912" t="s">
        <v>4036</v>
      </c>
      <c r="AD1912" t="s">
        <v>4018</v>
      </c>
      <c r="AE1912" t="s">
        <v>3060</v>
      </c>
      <c r="AF1912" t="s">
        <v>3575</v>
      </c>
      <c r="AG1912" t="s">
        <v>3309</v>
      </c>
      <c r="AH1912" t="s">
        <v>815</v>
      </c>
      <c r="AI1912" t="s">
        <v>3074</v>
      </c>
      <c r="AJ1912" t="s">
        <v>3306</v>
      </c>
      <c r="AK1912" t="s">
        <v>3274</v>
      </c>
      <c r="AL1912" t="s">
        <v>3275</v>
      </c>
      <c r="AM1912" t="s">
        <v>3028</v>
      </c>
      <c r="AN1912" t="s">
        <v>3063</v>
      </c>
    </row>
    <row r="1913" spans="1:40" x14ac:dyDescent="0.25">
      <c r="A1913">
        <v>1005718568</v>
      </c>
      <c r="B1913">
        <v>18134</v>
      </c>
      <c r="C1913" t="s">
        <v>8619</v>
      </c>
      <c r="D1913" t="s">
        <v>3309</v>
      </c>
      <c r="E1913" s="8">
        <v>44090</v>
      </c>
      <c r="F1913" t="s">
        <v>3309</v>
      </c>
      <c r="G1913" t="s">
        <v>4024</v>
      </c>
      <c r="H1913" s="8">
        <v>46169</v>
      </c>
      <c r="I1913" s="8">
        <v>46260</v>
      </c>
      <c r="J1913" t="s">
        <v>3041</v>
      </c>
      <c r="K1913" s="8">
        <v>219512</v>
      </c>
      <c r="M1913">
        <v>220</v>
      </c>
      <c r="N1913">
        <v>100</v>
      </c>
      <c r="O1913" t="s">
        <v>4067</v>
      </c>
      <c r="P1913" t="s">
        <v>4055</v>
      </c>
      <c r="Q1913" t="s">
        <v>4046</v>
      </c>
      <c r="R1913" t="s">
        <v>8620</v>
      </c>
      <c r="S1913" t="s">
        <v>4140</v>
      </c>
      <c r="T1913" t="s">
        <v>3063</v>
      </c>
      <c r="U1913" t="s">
        <v>4438</v>
      </c>
      <c r="V1913" t="s">
        <v>4042</v>
      </c>
      <c r="W1913" t="s">
        <v>4190</v>
      </c>
      <c r="X1913" t="s">
        <v>3574</v>
      </c>
      <c r="Y1913" t="s">
        <v>4258</v>
      </c>
      <c r="Z1913" t="s">
        <v>3305</v>
      </c>
      <c r="AA1913" t="s">
        <v>4096</v>
      </c>
      <c r="AB1913" t="s">
        <v>4097</v>
      </c>
      <c r="AC1913" t="s">
        <v>4036</v>
      </c>
      <c r="AD1913" t="s">
        <v>4018</v>
      </c>
      <c r="AE1913" t="s">
        <v>3060</v>
      </c>
      <c r="AF1913" t="s">
        <v>3575</v>
      </c>
      <c r="AG1913" t="s">
        <v>3309</v>
      </c>
      <c r="AH1913" t="s">
        <v>815</v>
      </c>
      <c r="AI1913" t="s">
        <v>3074</v>
      </c>
      <c r="AJ1913" t="s">
        <v>3306</v>
      </c>
      <c r="AK1913" t="s">
        <v>3274</v>
      </c>
      <c r="AL1913" t="s">
        <v>3275</v>
      </c>
      <c r="AM1913" t="s">
        <v>3028</v>
      </c>
      <c r="AN1913" t="s">
        <v>3063</v>
      </c>
    </row>
    <row r="1914" spans="1:40" x14ac:dyDescent="0.25">
      <c r="A1914">
        <v>1751830</v>
      </c>
      <c r="B1914">
        <v>18135</v>
      </c>
      <c r="C1914" t="s">
        <v>8617</v>
      </c>
      <c r="D1914" t="s">
        <v>4004</v>
      </c>
      <c r="E1914" s="8">
        <v>44327</v>
      </c>
      <c r="F1914" t="s">
        <v>3298</v>
      </c>
      <c r="G1914" t="s">
        <v>4024</v>
      </c>
      <c r="H1914" s="8">
        <v>46169</v>
      </c>
      <c r="I1914" s="8">
        <v>219512</v>
      </c>
      <c r="J1914" t="s">
        <v>3041</v>
      </c>
      <c r="K1914" s="8">
        <v>219512</v>
      </c>
      <c r="M1914">
        <v>220</v>
      </c>
      <c r="N1914">
        <v>100</v>
      </c>
      <c r="O1914" t="s">
        <v>4067</v>
      </c>
      <c r="P1914" t="s">
        <v>4086</v>
      </c>
      <c r="Q1914" t="s">
        <v>4027</v>
      </c>
      <c r="R1914" t="s">
        <v>8618</v>
      </c>
      <c r="S1914" t="s">
        <v>4029</v>
      </c>
      <c r="T1914" t="s">
        <v>3059</v>
      </c>
      <c r="U1914" t="s">
        <v>4114</v>
      </c>
      <c r="V1914" t="s">
        <v>4356</v>
      </c>
      <c r="W1914" t="s">
        <v>4043</v>
      </c>
      <c r="X1914" t="s">
        <v>5013</v>
      </c>
      <c r="Y1914" t="s">
        <v>5014</v>
      </c>
      <c r="Z1914" t="s">
        <v>3283</v>
      </c>
      <c r="AA1914" t="s">
        <v>4357</v>
      </c>
      <c r="AB1914" t="s">
        <v>4303</v>
      </c>
      <c r="AC1914" t="s">
        <v>4036</v>
      </c>
      <c r="AD1914" t="s">
        <v>4018</v>
      </c>
      <c r="AE1914" t="s">
        <v>3060</v>
      </c>
      <c r="AF1914" t="s">
        <v>4934</v>
      </c>
      <c r="AG1914" t="s">
        <v>3298</v>
      </c>
      <c r="AH1914" t="s">
        <v>1220</v>
      </c>
      <c r="AI1914" t="s">
        <v>3074</v>
      </c>
      <c r="AJ1914" t="s">
        <v>3284</v>
      </c>
      <c r="AK1914" t="s">
        <v>3274</v>
      </c>
      <c r="AL1914" t="s">
        <v>3275</v>
      </c>
      <c r="AM1914" t="s">
        <v>3028</v>
      </c>
      <c r="AN1914" t="s">
        <v>3063</v>
      </c>
    </row>
    <row r="1915" spans="1:40" x14ac:dyDescent="0.25">
      <c r="A1915">
        <v>1005717746</v>
      </c>
      <c r="B1915">
        <v>18139</v>
      </c>
      <c r="C1915" t="s">
        <v>8615</v>
      </c>
      <c r="D1915" t="s">
        <v>3309</v>
      </c>
      <c r="E1915" s="8">
        <v>44341</v>
      </c>
      <c r="F1915" t="s">
        <v>3309</v>
      </c>
      <c r="G1915" t="s">
        <v>4024</v>
      </c>
      <c r="H1915" s="8">
        <v>46169</v>
      </c>
      <c r="I1915" s="8">
        <v>46260</v>
      </c>
      <c r="J1915" t="s">
        <v>3041</v>
      </c>
      <c r="K1915" s="8">
        <v>219512</v>
      </c>
      <c r="M1915">
        <v>220</v>
      </c>
      <c r="N1915">
        <v>100</v>
      </c>
      <c r="O1915" t="s">
        <v>4067</v>
      </c>
      <c r="P1915" t="s">
        <v>4006</v>
      </c>
      <c r="Q1915" t="s">
        <v>4027</v>
      </c>
      <c r="R1915" t="s">
        <v>8616</v>
      </c>
      <c r="S1915" t="s">
        <v>4140</v>
      </c>
      <c r="T1915" t="s">
        <v>3063</v>
      </c>
      <c r="U1915" t="s">
        <v>4438</v>
      </c>
      <c r="V1915" t="s">
        <v>4042</v>
      </c>
      <c r="W1915" t="s">
        <v>4190</v>
      </c>
      <c r="X1915" t="s">
        <v>3574</v>
      </c>
      <c r="Y1915" t="s">
        <v>4258</v>
      </c>
      <c r="Z1915" t="s">
        <v>3305</v>
      </c>
      <c r="AA1915" t="s">
        <v>4096</v>
      </c>
      <c r="AB1915" t="s">
        <v>4097</v>
      </c>
      <c r="AC1915" t="s">
        <v>4036</v>
      </c>
      <c r="AD1915" t="s">
        <v>4018</v>
      </c>
      <c r="AE1915" t="s">
        <v>3060</v>
      </c>
      <c r="AF1915" t="s">
        <v>3575</v>
      </c>
      <c r="AG1915" t="s">
        <v>3309</v>
      </c>
      <c r="AH1915" t="s">
        <v>815</v>
      </c>
      <c r="AI1915" t="s">
        <v>3074</v>
      </c>
      <c r="AJ1915" t="s">
        <v>3306</v>
      </c>
      <c r="AK1915" t="s">
        <v>3274</v>
      </c>
      <c r="AL1915" t="s">
        <v>3275</v>
      </c>
      <c r="AM1915" t="s">
        <v>3028</v>
      </c>
      <c r="AN1915" t="s">
        <v>3063</v>
      </c>
    </row>
    <row r="1916" spans="1:40" x14ac:dyDescent="0.25">
      <c r="A1916">
        <v>1110585700</v>
      </c>
      <c r="B1916">
        <v>18140</v>
      </c>
      <c r="C1916" t="s">
        <v>8633</v>
      </c>
      <c r="D1916" t="s">
        <v>3309</v>
      </c>
      <c r="E1916" s="8">
        <v>42307</v>
      </c>
      <c r="F1916" t="s">
        <v>3309</v>
      </c>
      <c r="G1916" t="s">
        <v>4024</v>
      </c>
      <c r="H1916" s="8">
        <v>46169</v>
      </c>
      <c r="I1916" s="8">
        <v>46260</v>
      </c>
      <c r="J1916" t="s">
        <v>3041</v>
      </c>
      <c r="K1916" s="8">
        <v>219512</v>
      </c>
      <c r="M1916">
        <v>220</v>
      </c>
      <c r="N1916">
        <v>100</v>
      </c>
      <c r="O1916" t="s">
        <v>4067</v>
      </c>
      <c r="P1916" t="s">
        <v>4006</v>
      </c>
      <c r="Q1916" t="s">
        <v>4027</v>
      </c>
      <c r="R1916" t="s">
        <v>8634</v>
      </c>
      <c r="S1916" t="s">
        <v>4140</v>
      </c>
      <c r="T1916" t="s">
        <v>3063</v>
      </c>
      <c r="U1916" t="s">
        <v>4438</v>
      </c>
      <c r="V1916" t="s">
        <v>4042</v>
      </c>
      <c r="W1916" t="s">
        <v>4190</v>
      </c>
      <c r="X1916" t="s">
        <v>3574</v>
      </c>
      <c r="Y1916" t="s">
        <v>4258</v>
      </c>
      <c r="Z1916" t="s">
        <v>3305</v>
      </c>
      <c r="AA1916" t="s">
        <v>4096</v>
      </c>
      <c r="AB1916" t="s">
        <v>4097</v>
      </c>
      <c r="AC1916" t="s">
        <v>4036</v>
      </c>
      <c r="AD1916" t="s">
        <v>4018</v>
      </c>
      <c r="AE1916" t="s">
        <v>3060</v>
      </c>
      <c r="AF1916" t="s">
        <v>3575</v>
      </c>
      <c r="AG1916" t="s">
        <v>3309</v>
      </c>
      <c r="AH1916" t="s">
        <v>815</v>
      </c>
      <c r="AI1916" t="s">
        <v>3074</v>
      </c>
      <c r="AJ1916" t="s">
        <v>3306</v>
      </c>
      <c r="AK1916" t="s">
        <v>3274</v>
      </c>
      <c r="AL1916" t="s">
        <v>3275</v>
      </c>
      <c r="AM1916" t="s">
        <v>3028</v>
      </c>
      <c r="AN1916" t="s">
        <v>3063</v>
      </c>
    </row>
    <row r="1917" spans="1:40" x14ac:dyDescent="0.25">
      <c r="A1917">
        <v>1003313598</v>
      </c>
      <c r="B1917">
        <v>18142</v>
      </c>
      <c r="C1917" t="s">
        <v>8641</v>
      </c>
      <c r="D1917" t="s">
        <v>3309</v>
      </c>
      <c r="E1917" s="8">
        <v>43357</v>
      </c>
      <c r="F1917" t="s">
        <v>3309</v>
      </c>
      <c r="G1917" t="s">
        <v>4024</v>
      </c>
      <c r="H1917" s="8">
        <v>46169</v>
      </c>
      <c r="I1917" s="8">
        <v>46260</v>
      </c>
      <c r="J1917" t="s">
        <v>3041</v>
      </c>
      <c r="K1917" s="8">
        <v>219512</v>
      </c>
      <c r="M1917">
        <v>220</v>
      </c>
      <c r="N1917">
        <v>100</v>
      </c>
      <c r="O1917" t="s">
        <v>4067</v>
      </c>
      <c r="P1917" t="s">
        <v>4006</v>
      </c>
      <c r="Q1917" t="s">
        <v>4027</v>
      </c>
      <c r="R1917" t="s">
        <v>8642</v>
      </c>
      <c r="S1917" t="s">
        <v>4140</v>
      </c>
      <c r="T1917" t="s">
        <v>3063</v>
      </c>
      <c r="U1917" t="s">
        <v>4438</v>
      </c>
      <c r="V1917" t="s">
        <v>4042</v>
      </c>
      <c r="W1917" t="s">
        <v>4190</v>
      </c>
      <c r="X1917" t="s">
        <v>3574</v>
      </c>
      <c r="Y1917" t="s">
        <v>4258</v>
      </c>
      <c r="Z1917" t="s">
        <v>3305</v>
      </c>
      <c r="AA1917" t="s">
        <v>4096</v>
      </c>
      <c r="AB1917" t="s">
        <v>4097</v>
      </c>
      <c r="AC1917" t="s">
        <v>4036</v>
      </c>
      <c r="AD1917" t="s">
        <v>4018</v>
      </c>
      <c r="AE1917" t="s">
        <v>3060</v>
      </c>
      <c r="AF1917" t="s">
        <v>3575</v>
      </c>
      <c r="AG1917" t="s">
        <v>3309</v>
      </c>
      <c r="AH1917" t="s">
        <v>815</v>
      </c>
      <c r="AI1917" t="s">
        <v>3074</v>
      </c>
      <c r="AJ1917" t="s">
        <v>3306</v>
      </c>
      <c r="AK1917" t="s">
        <v>3274</v>
      </c>
      <c r="AL1917" t="s">
        <v>3275</v>
      </c>
      <c r="AM1917" t="s">
        <v>3028</v>
      </c>
      <c r="AN1917" t="s">
        <v>3063</v>
      </c>
    </row>
    <row r="1918" spans="1:40" x14ac:dyDescent="0.25">
      <c r="A1918">
        <v>1233893337</v>
      </c>
      <c r="B1918">
        <v>18144</v>
      </c>
      <c r="C1918" t="s">
        <v>8629</v>
      </c>
      <c r="D1918" t="s">
        <v>4004</v>
      </c>
      <c r="E1918" s="8">
        <v>42284</v>
      </c>
      <c r="F1918" t="s">
        <v>4004</v>
      </c>
      <c r="G1918" t="s">
        <v>4024</v>
      </c>
      <c r="H1918" s="8">
        <v>46169</v>
      </c>
      <c r="I1918" s="8">
        <v>219512</v>
      </c>
      <c r="J1918" t="s">
        <v>3041</v>
      </c>
      <c r="K1918" s="8">
        <v>219512</v>
      </c>
      <c r="M1918">
        <v>220</v>
      </c>
      <c r="N1918">
        <v>100</v>
      </c>
      <c r="O1918" t="s">
        <v>4067</v>
      </c>
      <c r="P1918" t="s">
        <v>4055</v>
      </c>
      <c r="Q1918" t="s">
        <v>4027</v>
      </c>
      <c r="R1918" t="s">
        <v>8630</v>
      </c>
      <c r="S1918" t="s">
        <v>4140</v>
      </c>
      <c r="T1918" t="s">
        <v>3063</v>
      </c>
      <c r="U1918" t="s">
        <v>4063</v>
      </c>
      <c r="V1918" t="s">
        <v>4042</v>
      </c>
      <c r="W1918" t="s">
        <v>4043</v>
      </c>
      <c r="X1918" t="s">
        <v>4032</v>
      </c>
      <c r="Y1918" t="s">
        <v>4033</v>
      </c>
      <c r="Z1918" t="s">
        <v>4057</v>
      </c>
      <c r="AA1918" t="s">
        <v>4058</v>
      </c>
      <c r="AB1918" t="s">
        <v>4059</v>
      </c>
      <c r="AC1918" t="s">
        <v>4036</v>
      </c>
      <c r="AD1918" t="s">
        <v>4018</v>
      </c>
      <c r="AE1918" t="s">
        <v>3060</v>
      </c>
      <c r="AF1918" t="s">
        <v>3282</v>
      </c>
      <c r="AG1918" t="s">
        <v>3258</v>
      </c>
      <c r="AH1918" t="s">
        <v>4060</v>
      </c>
      <c r="AI1918" t="s">
        <v>3074</v>
      </c>
      <c r="AJ1918" t="s">
        <v>3306</v>
      </c>
      <c r="AK1918" t="s">
        <v>3274</v>
      </c>
      <c r="AL1918" t="s">
        <v>3275</v>
      </c>
      <c r="AM1918" t="s">
        <v>3028</v>
      </c>
      <c r="AN1918" t="s">
        <v>3063</v>
      </c>
    </row>
    <row r="1919" spans="1:40" x14ac:dyDescent="0.25">
      <c r="A1919">
        <v>1021513541</v>
      </c>
      <c r="B1919">
        <v>18145</v>
      </c>
      <c r="C1919" t="s">
        <v>8631</v>
      </c>
      <c r="D1919" t="s">
        <v>4004</v>
      </c>
      <c r="E1919" s="8">
        <v>45625</v>
      </c>
      <c r="F1919" t="s">
        <v>4004</v>
      </c>
      <c r="G1919" t="s">
        <v>4024</v>
      </c>
      <c r="H1919" s="8">
        <v>46169</v>
      </c>
      <c r="I1919" s="8">
        <v>219512</v>
      </c>
      <c r="J1919" t="s">
        <v>3041</v>
      </c>
      <c r="K1919" s="8">
        <v>219512</v>
      </c>
      <c r="M1919">
        <v>220</v>
      </c>
      <c r="N1919">
        <v>100</v>
      </c>
      <c r="O1919" t="s">
        <v>4067</v>
      </c>
      <c r="P1919" t="s">
        <v>4006</v>
      </c>
      <c r="Q1919" t="s">
        <v>4027</v>
      </c>
      <c r="R1919" t="s">
        <v>8632</v>
      </c>
      <c r="S1919" t="s">
        <v>4140</v>
      </c>
      <c r="T1919" t="s">
        <v>3063</v>
      </c>
      <c r="U1919" t="s">
        <v>4063</v>
      </c>
      <c r="V1919" t="s">
        <v>4042</v>
      </c>
      <c r="W1919" t="s">
        <v>4043</v>
      </c>
      <c r="X1919" t="s">
        <v>4032</v>
      </c>
      <c r="Y1919" t="s">
        <v>4033</v>
      </c>
      <c r="Z1919" t="s">
        <v>4057</v>
      </c>
      <c r="AA1919" t="s">
        <v>4058</v>
      </c>
      <c r="AB1919" t="s">
        <v>4059</v>
      </c>
      <c r="AC1919" t="s">
        <v>4036</v>
      </c>
      <c r="AD1919" t="s">
        <v>4018</v>
      </c>
      <c r="AE1919" t="s">
        <v>3060</v>
      </c>
      <c r="AF1919" t="s">
        <v>3282</v>
      </c>
      <c r="AG1919" t="s">
        <v>3258</v>
      </c>
      <c r="AH1919" t="s">
        <v>4060</v>
      </c>
      <c r="AI1919" t="s">
        <v>3074</v>
      </c>
      <c r="AJ1919" t="s">
        <v>3306</v>
      </c>
      <c r="AK1919" t="s">
        <v>3274</v>
      </c>
      <c r="AL1919" t="s">
        <v>3275</v>
      </c>
      <c r="AM1919" t="s">
        <v>3028</v>
      </c>
      <c r="AN1919" t="s">
        <v>3063</v>
      </c>
    </row>
    <row r="1920" spans="1:40" x14ac:dyDescent="0.25">
      <c r="A1920">
        <v>1070019692</v>
      </c>
      <c r="B1920">
        <v>18154</v>
      </c>
      <c r="C1920" t="s">
        <v>8621</v>
      </c>
      <c r="D1920" t="s">
        <v>5384</v>
      </c>
      <c r="E1920" s="8">
        <v>42279</v>
      </c>
      <c r="F1920" t="s">
        <v>4004</v>
      </c>
      <c r="G1920" t="s">
        <v>4024</v>
      </c>
      <c r="H1920" s="8">
        <v>46169</v>
      </c>
      <c r="I1920" s="8">
        <v>46260</v>
      </c>
      <c r="J1920" t="s">
        <v>3041</v>
      </c>
      <c r="K1920" s="8">
        <v>219512</v>
      </c>
      <c r="M1920">
        <v>220</v>
      </c>
      <c r="N1920">
        <v>100</v>
      </c>
      <c r="O1920" t="s">
        <v>4067</v>
      </c>
      <c r="P1920" t="s">
        <v>4026</v>
      </c>
      <c r="Q1920" t="s">
        <v>4027</v>
      </c>
      <c r="R1920" t="s">
        <v>8622</v>
      </c>
      <c r="S1920" t="s">
        <v>6374</v>
      </c>
      <c r="T1920" t="s">
        <v>4079</v>
      </c>
      <c r="U1920" t="s">
        <v>4063</v>
      </c>
      <c r="V1920" t="s">
        <v>4011</v>
      </c>
      <c r="W1920" t="s">
        <v>4190</v>
      </c>
      <c r="X1920" t="s">
        <v>4174</v>
      </c>
      <c r="Y1920" t="s">
        <v>4175</v>
      </c>
      <c r="Z1920" t="s">
        <v>3293</v>
      </c>
      <c r="AA1920" t="s">
        <v>4082</v>
      </c>
      <c r="AB1920" t="s">
        <v>4083</v>
      </c>
      <c r="AC1920" t="s">
        <v>4017</v>
      </c>
      <c r="AD1920" t="s">
        <v>4018</v>
      </c>
      <c r="AE1920" t="s">
        <v>3188</v>
      </c>
      <c r="AF1920" t="s">
        <v>3093</v>
      </c>
      <c r="AG1920" t="s">
        <v>3292</v>
      </c>
      <c r="AH1920" t="s">
        <v>3294</v>
      </c>
      <c r="AI1920" t="s">
        <v>3295</v>
      </c>
      <c r="AJ1920" t="s">
        <v>3296</v>
      </c>
      <c r="AK1920" t="s">
        <v>3285</v>
      </c>
      <c r="AL1920" t="s">
        <v>3275</v>
      </c>
      <c r="AM1920" t="s">
        <v>3189</v>
      </c>
      <c r="AN1920" t="s">
        <v>3055</v>
      </c>
    </row>
    <row r="1921" spans="1:40" x14ac:dyDescent="0.25">
      <c r="A1921">
        <v>1105927459</v>
      </c>
      <c r="B1921">
        <v>18155</v>
      </c>
      <c r="C1921" t="s">
        <v>8635</v>
      </c>
      <c r="D1921" t="s">
        <v>3298</v>
      </c>
      <c r="E1921" s="8">
        <v>44855</v>
      </c>
      <c r="F1921" t="s">
        <v>3298</v>
      </c>
      <c r="G1921" t="s">
        <v>4024</v>
      </c>
      <c r="H1921" s="8">
        <v>46169</v>
      </c>
      <c r="I1921" s="8">
        <v>46352</v>
      </c>
      <c r="J1921" t="s">
        <v>3041</v>
      </c>
      <c r="K1921" s="8">
        <v>219512</v>
      </c>
      <c r="M1921">
        <v>220</v>
      </c>
      <c r="N1921">
        <v>100</v>
      </c>
      <c r="O1921" t="s">
        <v>4067</v>
      </c>
      <c r="P1921" t="s">
        <v>4086</v>
      </c>
      <c r="Q1921" t="s">
        <v>4027</v>
      </c>
      <c r="R1921" t="s">
        <v>8636</v>
      </c>
      <c r="S1921" t="s">
        <v>7934</v>
      </c>
      <c r="T1921" t="s">
        <v>5908</v>
      </c>
      <c r="U1921" t="s">
        <v>4114</v>
      </c>
      <c r="V1921" t="s">
        <v>4011</v>
      </c>
      <c r="W1921" t="s">
        <v>5909</v>
      </c>
      <c r="X1921" t="s">
        <v>8637</v>
      </c>
      <c r="Y1921" t="s">
        <v>8638</v>
      </c>
      <c r="Z1921" t="s">
        <v>3293</v>
      </c>
      <c r="AA1921" t="s">
        <v>4082</v>
      </c>
      <c r="AB1921" t="s">
        <v>4083</v>
      </c>
      <c r="AC1921" t="s">
        <v>5910</v>
      </c>
      <c r="AD1921" t="s">
        <v>4018</v>
      </c>
      <c r="AE1921" t="s">
        <v>4156</v>
      </c>
      <c r="AF1921" t="s">
        <v>3304</v>
      </c>
      <c r="AG1921" t="s">
        <v>3298</v>
      </c>
      <c r="AH1921" t="s">
        <v>3294</v>
      </c>
      <c r="AI1921" t="s">
        <v>3295</v>
      </c>
      <c r="AJ1921" t="s">
        <v>3296</v>
      </c>
      <c r="AK1921" t="s">
        <v>3285</v>
      </c>
      <c r="AL1921" t="s">
        <v>3275</v>
      </c>
      <c r="AM1921" t="s">
        <v>3091</v>
      </c>
      <c r="AN1921" t="s">
        <v>5912</v>
      </c>
    </row>
    <row r="1922" spans="1:40" x14ac:dyDescent="0.25">
      <c r="A1922">
        <v>1079033876</v>
      </c>
      <c r="B1922">
        <v>18122</v>
      </c>
      <c r="C1922" t="s">
        <v>8652</v>
      </c>
      <c r="D1922" t="s">
        <v>7060</v>
      </c>
      <c r="E1922" s="8">
        <v>40282</v>
      </c>
      <c r="F1922" t="s">
        <v>4004</v>
      </c>
      <c r="G1922" t="s">
        <v>4024</v>
      </c>
      <c r="H1922" s="8">
        <v>46170</v>
      </c>
      <c r="I1922" s="8">
        <v>219512</v>
      </c>
      <c r="J1922" t="s">
        <v>3041</v>
      </c>
      <c r="K1922" s="8">
        <v>219512</v>
      </c>
      <c r="M1922">
        <v>220</v>
      </c>
      <c r="N1922">
        <v>100</v>
      </c>
      <c r="O1922" t="s">
        <v>4067</v>
      </c>
      <c r="P1922" t="s">
        <v>4006</v>
      </c>
      <c r="Q1922" t="s">
        <v>4027</v>
      </c>
      <c r="R1922" t="s">
        <v>8653</v>
      </c>
      <c r="S1922" t="s">
        <v>4140</v>
      </c>
      <c r="T1922" t="s">
        <v>3063</v>
      </c>
      <c r="U1922" t="s">
        <v>4063</v>
      </c>
      <c r="V1922" t="s">
        <v>4042</v>
      </c>
      <c r="W1922" t="s">
        <v>4043</v>
      </c>
      <c r="X1922" t="s">
        <v>4032</v>
      </c>
      <c r="Y1922" t="s">
        <v>4033</v>
      </c>
      <c r="Z1922" t="s">
        <v>3958</v>
      </c>
      <c r="AA1922" t="s">
        <v>4034</v>
      </c>
      <c r="AB1922" t="s">
        <v>4044</v>
      </c>
      <c r="AC1922" t="s">
        <v>4036</v>
      </c>
      <c r="AD1922" t="s">
        <v>4018</v>
      </c>
      <c r="AE1922" t="s">
        <v>3060</v>
      </c>
      <c r="AF1922" t="s">
        <v>3282</v>
      </c>
      <c r="AG1922" t="s">
        <v>3258</v>
      </c>
      <c r="AH1922" t="s">
        <v>2500</v>
      </c>
      <c r="AI1922" t="s">
        <v>3074</v>
      </c>
      <c r="AJ1922" t="s">
        <v>3959</v>
      </c>
      <c r="AK1922" t="s">
        <v>3274</v>
      </c>
      <c r="AL1922" t="s">
        <v>3275</v>
      </c>
      <c r="AM1922" t="s">
        <v>3028</v>
      </c>
      <c r="AN1922" t="s">
        <v>3063</v>
      </c>
    </row>
    <row r="1923" spans="1:40" x14ac:dyDescent="0.25">
      <c r="A1923">
        <v>1193555157</v>
      </c>
      <c r="B1923">
        <v>18123</v>
      </c>
      <c r="C1923" t="s">
        <v>8654</v>
      </c>
      <c r="D1923" t="s">
        <v>4004</v>
      </c>
      <c r="E1923" s="8">
        <v>43900</v>
      </c>
      <c r="F1923" t="s">
        <v>4004</v>
      </c>
      <c r="G1923" t="s">
        <v>4024</v>
      </c>
      <c r="H1923" s="8">
        <v>46170</v>
      </c>
      <c r="I1923" s="8">
        <v>219512</v>
      </c>
      <c r="J1923" t="s">
        <v>3041</v>
      </c>
      <c r="K1923" s="8">
        <v>219512</v>
      </c>
      <c r="M1923">
        <v>220</v>
      </c>
      <c r="N1923">
        <v>100</v>
      </c>
      <c r="O1923" t="s">
        <v>4067</v>
      </c>
      <c r="P1923" t="s">
        <v>4006</v>
      </c>
      <c r="Q1923" t="s">
        <v>4027</v>
      </c>
      <c r="R1923" t="s">
        <v>8655</v>
      </c>
      <c r="S1923" t="s">
        <v>4140</v>
      </c>
      <c r="T1923" t="s">
        <v>3063</v>
      </c>
      <c r="U1923" t="s">
        <v>4063</v>
      </c>
      <c r="V1923" t="s">
        <v>4042</v>
      </c>
      <c r="W1923" t="s">
        <v>4043</v>
      </c>
      <c r="X1923" t="s">
        <v>4032</v>
      </c>
      <c r="Y1923" t="s">
        <v>4033</v>
      </c>
      <c r="Z1923" t="s">
        <v>4057</v>
      </c>
      <c r="AA1923" t="s">
        <v>4058</v>
      </c>
      <c r="AB1923" t="s">
        <v>4059</v>
      </c>
      <c r="AC1923" t="s">
        <v>4036</v>
      </c>
      <c r="AD1923" t="s">
        <v>4018</v>
      </c>
      <c r="AE1923" t="s">
        <v>3060</v>
      </c>
      <c r="AF1923" t="s">
        <v>3282</v>
      </c>
      <c r="AG1923" t="s">
        <v>3258</v>
      </c>
      <c r="AH1923" t="s">
        <v>4060</v>
      </c>
      <c r="AI1923" t="s">
        <v>3074</v>
      </c>
      <c r="AJ1923" t="s">
        <v>3306</v>
      </c>
      <c r="AK1923" t="s">
        <v>3274</v>
      </c>
      <c r="AL1923" t="s">
        <v>3275</v>
      </c>
      <c r="AM1923" t="s">
        <v>3028</v>
      </c>
      <c r="AN1923" t="s">
        <v>3063</v>
      </c>
    </row>
    <row r="1924" spans="1:40" x14ac:dyDescent="0.25">
      <c r="A1924">
        <v>1023931239</v>
      </c>
      <c r="B1924">
        <v>18124</v>
      </c>
      <c r="C1924" t="s">
        <v>8647</v>
      </c>
      <c r="D1924" t="s">
        <v>4004</v>
      </c>
      <c r="E1924" s="8">
        <v>40960</v>
      </c>
      <c r="F1924" t="s">
        <v>4004</v>
      </c>
      <c r="G1924" t="s">
        <v>4024</v>
      </c>
      <c r="H1924" s="8">
        <v>46170</v>
      </c>
      <c r="I1924" s="8">
        <v>219512</v>
      </c>
      <c r="J1924" t="s">
        <v>3041</v>
      </c>
      <c r="K1924" s="8">
        <v>219512</v>
      </c>
      <c r="M1924">
        <v>220</v>
      </c>
      <c r="N1924">
        <v>100</v>
      </c>
      <c r="O1924" t="s">
        <v>4067</v>
      </c>
      <c r="P1924" t="s">
        <v>4039</v>
      </c>
      <c r="Q1924" t="s">
        <v>4027</v>
      </c>
      <c r="R1924" t="s">
        <v>8648</v>
      </c>
      <c r="S1924" t="s">
        <v>4140</v>
      </c>
      <c r="T1924" t="s">
        <v>3063</v>
      </c>
      <c r="U1924" t="s">
        <v>4063</v>
      </c>
      <c r="V1924" t="s">
        <v>4042</v>
      </c>
      <c r="W1924" t="s">
        <v>4043</v>
      </c>
      <c r="X1924" t="s">
        <v>4032</v>
      </c>
      <c r="Y1924" t="s">
        <v>4033</v>
      </c>
      <c r="Z1924" t="s">
        <v>4057</v>
      </c>
      <c r="AA1924" t="s">
        <v>4058</v>
      </c>
      <c r="AB1924" t="s">
        <v>4059</v>
      </c>
      <c r="AC1924" t="s">
        <v>4036</v>
      </c>
      <c r="AD1924" t="s">
        <v>4018</v>
      </c>
      <c r="AE1924" t="s">
        <v>3060</v>
      </c>
      <c r="AF1924" t="s">
        <v>3282</v>
      </c>
      <c r="AG1924" t="s">
        <v>3258</v>
      </c>
      <c r="AH1924" t="s">
        <v>4060</v>
      </c>
      <c r="AI1924" t="s">
        <v>3074</v>
      </c>
      <c r="AJ1924" t="s">
        <v>3306</v>
      </c>
      <c r="AK1924" t="s">
        <v>3274</v>
      </c>
      <c r="AL1924" t="s">
        <v>3275</v>
      </c>
      <c r="AM1924" t="s">
        <v>3028</v>
      </c>
      <c r="AN1924" t="s">
        <v>3063</v>
      </c>
    </row>
    <row r="1925" spans="1:40" x14ac:dyDescent="0.25">
      <c r="A1925">
        <v>79724519</v>
      </c>
      <c r="B1925">
        <v>18150</v>
      </c>
      <c r="C1925" t="s">
        <v>8645</v>
      </c>
      <c r="D1925" t="s">
        <v>4004</v>
      </c>
      <c r="E1925" s="8">
        <v>35878</v>
      </c>
      <c r="F1925" t="s">
        <v>4004</v>
      </c>
      <c r="G1925" t="s">
        <v>4024</v>
      </c>
      <c r="H1925" s="8">
        <v>46170</v>
      </c>
      <c r="I1925" s="8">
        <v>219512</v>
      </c>
      <c r="J1925" t="s">
        <v>3041</v>
      </c>
      <c r="K1925" s="8">
        <v>219512</v>
      </c>
      <c r="M1925">
        <v>220</v>
      </c>
      <c r="N1925">
        <v>100</v>
      </c>
      <c r="O1925" t="s">
        <v>4067</v>
      </c>
      <c r="P1925" t="s">
        <v>4177</v>
      </c>
      <c r="Q1925" t="s">
        <v>4027</v>
      </c>
      <c r="R1925" t="s">
        <v>8646</v>
      </c>
      <c r="S1925" t="s">
        <v>4140</v>
      </c>
      <c r="T1925" t="s">
        <v>3063</v>
      </c>
      <c r="U1925" t="s">
        <v>4063</v>
      </c>
      <c r="V1925" t="s">
        <v>4042</v>
      </c>
      <c r="W1925" t="s">
        <v>4043</v>
      </c>
      <c r="X1925" t="s">
        <v>4032</v>
      </c>
      <c r="Y1925" t="s">
        <v>4033</v>
      </c>
      <c r="Z1925" t="s">
        <v>4057</v>
      </c>
      <c r="AA1925" t="s">
        <v>4058</v>
      </c>
      <c r="AB1925" t="s">
        <v>4059</v>
      </c>
      <c r="AC1925" t="s">
        <v>4036</v>
      </c>
      <c r="AD1925" t="s">
        <v>4018</v>
      </c>
      <c r="AE1925" t="s">
        <v>3060</v>
      </c>
      <c r="AF1925" t="s">
        <v>3282</v>
      </c>
      <c r="AG1925" t="s">
        <v>3258</v>
      </c>
      <c r="AH1925" t="s">
        <v>4060</v>
      </c>
      <c r="AI1925" t="s">
        <v>3074</v>
      </c>
      <c r="AJ1925" t="s">
        <v>3306</v>
      </c>
      <c r="AK1925" t="s">
        <v>3274</v>
      </c>
      <c r="AL1925" t="s">
        <v>3275</v>
      </c>
      <c r="AM1925" t="s">
        <v>3028</v>
      </c>
      <c r="AN1925" t="s">
        <v>3063</v>
      </c>
    </row>
    <row r="1926" spans="1:40" x14ac:dyDescent="0.25">
      <c r="A1926">
        <v>1000329058</v>
      </c>
      <c r="B1926">
        <v>18152</v>
      </c>
      <c r="C1926" t="s">
        <v>8649</v>
      </c>
      <c r="D1926" t="s">
        <v>8650</v>
      </c>
      <c r="E1926" s="8">
        <v>44406</v>
      </c>
      <c r="F1926" t="s">
        <v>4004</v>
      </c>
      <c r="G1926" t="s">
        <v>4024</v>
      </c>
      <c r="H1926" s="8">
        <v>46170</v>
      </c>
      <c r="I1926" s="8">
        <v>46353</v>
      </c>
      <c r="J1926" t="s">
        <v>3041</v>
      </c>
      <c r="K1926" s="8">
        <v>219512</v>
      </c>
      <c r="M1926">
        <v>220</v>
      </c>
      <c r="N1926">
        <v>100</v>
      </c>
      <c r="O1926" t="s">
        <v>4067</v>
      </c>
      <c r="P1926" t="s">
        <v>4055</v>
      </c>
      <c r="Q1926" t="s">
        <v>4027</v>
      </c>
      <c r="R1926" t="s">
        <v>8651</v>
      </c>
      <c r="S1926" t="s">
        <v>7934</v>
      </c>
      <c r="T1926" t="s">
        <v>5908</v>
      </c>
      <c r="U1926" t="s">
        <v>4063</v>
      </c>
      <c r="V1926" t="s">
        <v>4011</v>
      </c>
      <c r="W1926" t="s">
        <v>5909</v>
      </c>
      <c r="X1926" t="s">
        <v>5821</v>
      </c>
      <c r="Y1926" t="s">
        <v>5822</v>
      </c>
      <c r="Z1926" t="s">
        <v>3293</v>
      </c>
      <c r="AA1926" t="s">
        <v>4082</v>
      </c>
      <c r="AB1926" t="s">
        <v>4083</v>
      </c>
      <c r="AC1926" t="s">
        <v>5910</v>
      </c>
      <c r="AD1926" t="s">
        <v>4018</v>
      </c>
      <c r="AE1926" t="s">
        <v>4084</v>
      </c>
      <c r="AF1926" t="s">
        <v>3093</v>
      </c>
      <c r="AG1926" t="s">
        <v>3292</v>
      </c>
      <c r="AH1926" t="s">
        <v>3294</v>
      </c>
      <c r="AI1926" t="s">
        <v>3295</v>
      </c>
      <c r="AJ1926" t="s">
        <v>3296</v>
      </c>
      <c r="AK1926" t="s">
        <v>3285</v>
      </c>
      <c r="AL1926" t="s">
        <v>3275</v>
      </c>
      <c r="AM1926" t="s">
        <v>3081</v>
      </c>
      <c r="AN1926" t="s">
        <v>5912</v>
      </c>
    </row>
    <row r="1927" spans="1:40" x14ac:dyDescent="0.25">
      <c r="A1927">
        <v>1026303243</v>
      </c>
      <c r="B1927">
        <v>18153</v>
      </c>
      <c r="C1927" t="s">
        <v>8643</v>
      </c>
      <c r="D1927" t="s">
        <v>4004</v>
      </c>
      <c r="E1927" s="8">
        <v>42656</v>
      </c>
      <c r="F1927" t="s">
        <v>4004</v>
      </c>
      <c r="G1927" t="s">
        <v>4024</v>
      </c>
      <c r="H1927" s="8">
        <v>46170</v>
      </c>
      <c r="I1927" s="8">
        <v>46261</v>
      </c>
      <c r="J1927" t="s">
        <v>3041</v>
      </c>
      <c r="K1927" s="8">
        <v>219512</v>
      </c>
      <c r="M1927">
        <v>220</v>
      </c>
      <c r="N1927">
        <v>100</v>
      </c>
      <c r="O1927" t="s">
        <v>4067</v>
      </c>
      <c r="P1927" t="s">
        <v>4026</v>
      </c>
      <c r="Q1927" t="s">
        <v>4027</v>
      </c>
      <c r="R1927" t="s">
        <v>8644</v>
      </c>
      <c r="S1927" t="s">
        <v>4078</v>
      </c>
      <c r="T1927" t="s">
        <v>4079</v>
      </c>
      <c r="U1927" t="s">
        <v>4063</v>
      </c>
      <c r="V1927" t="s">
        <v>4011</v>
      </c>
      <c r="W1927" t="s">
        <v>4190</v>
      </c>
      <c r="X1927" t="s">
        <v>4080</v>
      </c>
      <c r="Y1927" t="s">
        <v>4081</v>
      </c>
      <c r="Z1927" t="s">
        <v>3293</v>
      </c>
      <c r="AA1927" t="s">
        <v>4082</v>
      </c>
      <c r="AB1927" t="s">
        <v>4083</v>
      </c>
      <c r="AC1927" t="s">
        <v>4017</v>
      </c>
      <c r="AD1927" t="s">
        <v>4018</v>
      </c>
      <c r="AE1927" t="s">
        <v>4084</v>
      </c>
      <c r="AF1927" t="s">
        <v>3282</v>
      </c>
      <c r="AG1927" t="s">
        <v>3258</v>
      </c>
      <c r="AH1927" t="s">
        <v>3294</v>
      </c>
      <c r="AI1927" t="s">
        <v>3295</v>
      </c>
      <c r="AJ1927" t="s">
        <v>3296</v>
      </c>
      <c r="AK1927" t="s">
        <v>3285</v>
      </c>
      <c r="AL1927" t="s">
        <v>3275</v>
      </c>
      <c r="AM1927" t="s">
        <v>3081</v>
      </c>
      <c r="AN1927" t="s">
        <v>3055</v>
      </c>
    </row>
    <row r="1928" spans="1:40" x14ac:dyDescent="0.25">
      <c r="A1928">
        <v>1066268681</v>
      </c>
      <c r="B1928">
        <v>18156</v>
      </c>
      <c r="C1928" t="s">
        <v>8676</v>
      </c>
      <c r="D1928" t="s">
        <v>4004</v>
      </c>
      <c r="E1928" s="8">
        <v>44511</v>
      </c>
      <c r="F1928" t="s">
        <v>4004</v>
      </c>
      <c r="G1928" t="s">
        <v>4024</v>
      </c>
      <c r="H1928" s="8">
        <v>46174</v>
      </c>
      <c r="I1928" s="8">
        <v>219512</v>
      </c>
      <c r="J1928" t="s">
        <v>3041</v>
      </c>
      <c r="K1928" s="8">
        <v>219512</v>
      </c>
      <c r="M1928">
        <v>220</v>
      </c>
      <c r="N1928">
        <v>100</v>
      </c>
      <c r="O1928" t="s">
        <v>4067</v>
      </c>
      <c r="P1928" t="s">
        <v>4055</v>
      </c>
      <c r="Q1928" t="s">
        <v>4027</v>
      </c>
      <c r="R1928" t="s">
        <v>8677</v>
      </c>
      <c r="S1928" t="s">
        <v>4140</v>
      </c>
      <c r="T1928" t="s">
        <v>3063</v>
      </c>
      <c r="U1928" t="s">
        <v>4063</v>
      </c>
      <c r="V1928" t="s">
        <v>4042</v>
      </c>
      <c r="W1928" t="s">
        <v>4043</v>
      </c>
      <c r="X1928" t="s">
        <v>4032</v>
      </c>
      <c r="Y1928" t="s">
        <v>4033</v>
      </c>
      <c r="Z1928" t="s">
        <v>4057</v>
      </c>
      <c r="AA1928" t="s">
        <v>4058</v>
      </c>
      <c r="AB1928" t="s">
        <v>4059</v>
      </c>
      <c r="AC1928" t="s">
        <v>4036</v>
      </c>
      <c r="AD1928" t="s">
        <v>4018</v>
      </c>
      <c r="AE1928" t="s">
        <v>3060</v>
      </c>
      <c r="AF1928" t="s">
        <v>3282</v>
      </c>
      <c r="AG1928" t="s">
        <v>3258</v>
      </c>
      <c r="AH1928" t="s">
        <v>4060</v>
      </c>
      <c r="AI1928" t="s">
        <v>3074</v>
      </c>
      <c r="AJ1928" t="s">
        <v>3306</v>
      </c>
      <c r="AK1928" t="s">
        <v>3274</v>
      </c>
      <c r="AL1928" t="s">
        <v>3275</v>
      </c>
      <c r="AM1928" t="s">
        <v>3028</v>
      </c>
      <c r="AN1928" t="s">
        <v>3063</v>
      </c>
    </row>
    <row r="1929" spans="1:40" x14ac:dyDescent="0.25">
      <c r="A1929">
        <v>80063019</v>
      </c>
      <c r="B1929">
        <v>18158</v>
      </c>
      <c r="C1929" t="s">
        <v>8686</v>
      </c>
      <c r="D1929" t="s">
        <v>4004</v>
      </c>
      <c r="E1929" s="8">
        <v>35599</v>
      </c>
      <c r="F1929" t="s">
        <v>4004</v>
      </c>
      <c r="G1929" t="s">
        <v>4024</v>
      </c>
      <c r="H1929" s="8">
        <v>46174</v>
      </c>
      <c r="I1929" s="8">
        <v>219512</v>
      </c>
      <c r="J1929" t="s">
        <v>3041</v>
      </c>
      <c r="K1929" s="8">
        <v>219512</v>
      </c>
      <c r="M1929">
        <v>220</v>
      </c>
      <c r="N1929">
        <v>100</v>
      </c>
      <c r="O1929" t="s">
        <v>4067</v>
      </c>
      <c r="P1929" t="s">
        <v>4055</v>
      </c>
      <c r="Q1929" t="s">
        <v>4046</v>
      </c>
      <c r="R1929" t="s">
        <v>8687</v>
      </c>
      <c r="S1929" t="s">
        <v>4029</v>
      </c>
      <c r="T1929" t="s">
        <v>3063</v>
      </c>
      <c r="U1929" t="s">
        <v>4063</v>
      </c>
      <c r="V1929" t="s">
        <v>4042</v>
      </c>
      <c r="W1929" t="s">
        <v>4043</v>
      </c>
      <c r="X1929" t="s">
        <v>4032</v>
      </c>
      <c r="Y1929" t="s">
        <v>4033</v>
      </c>
      <c r="Z1929" t="s">
        <v>4057</v>
      </c>
      <c r="AA1929" t="s">
        <v>4058</v>
      </c>
      <c r="AB1929" t="s">
        <v>4059</v>
      </c>
      <c r="AC1929" t="s">
        <v>4036</v>
      </c>
      <c r="AD1929" t="s">
        <v>4018</v>
      </c>
      <c r="AE1929" t="s">
        <v>3060</v>
      </c>
      <c r="AF1929" t="s">
        <v>3282</v>
      </c>
      <c r="AG1929" t="s">
        <v>3258</v>
      </c>
      <c r="AH1929" t="s">
        <v>4060</v>
      </c>
      <c r="AI1929" t="s">
        <v>3074</v>
      </c>
      <c r="AJ1929" t="s">
        <v>3306</v>
      </c>
      <c r="AK1929" t="s">
        <v>3274</v>
      </c>
      <c r="AL1929" t="s">
        <v>3275</v>
      </c>
      <c r="AM1929" t="s">
        <v>3028</v>
      </c>
      <c r="AN1929" t="s">
        <v>3063</v>
      </c>
    </row>
    <row r="1930" spans="1:40" x14ac:dyDescent="0.25">
      <c r="A1930">
        <v>1017195715</v>
      </c>
      <c r="B1930">
        <v>18159</v>
      </c>
      <c r="C1930" t="s">
        <v>8667</v>
      </c>
      <c r="D1930" t="s">
        <v>3265</v>
      </c>
      <c r="E1930" s="8">
        <v>40073</v>
      </c>
      <c r="F1930" t="s">
        <v>3265</v>
      </c>
      <c r="G1930" t="s">
        <v>4024</v>
      </c>
      <c r="H1930" s="8">
        <v>46174</v>
      </c>
      <c r="I1930" s="8">
        <v>219512</v>
      </c>
      <c r="J1930" t="s">
        <v>3041</v>
      </c>
      <c r="K1930" s="8">
        <v>219512</v>
      </c>
      <c r="M1930">
        <v>220</v>
      </c>
      <c r="N1930">
        <v>100</v>
      </c>
      <c r="O1930" t="s">
        <v>4067</v>
      </c>
      <c r="P1930" t="s">
        <v>4177</v>
      </c>
      <c r="Q1930" t="s">
        <v>4027</v>
      </c>
      <c r="R1930" t="s">
        <v>8668</v>
      </c>
      <c r="S1930" t="s">
        <v>5169</v>
      </c>
      <c r="T1930" t="s">
        <v>3059</v>
      </c>
      <c r="U1930" t="s">
        <v>4049</v>
      </c>
      <c r="V1930" t="s">
        <v>4356</v>
      </c>
      <c r="W1930" t="s">
        <v>4043</v>
      </c>
      <c r="X1930" t="s">
        <v>3270</v>
      </c>
      <c r="Y1930" t="s">
        <v>4238</v>
      </c>
      <c r="Z1930" t="s">
        <v>3272</v>
      </c>
      <c r="AA1930" t="s">
        <v>4348</v>
      </c>
      <c r="AB1930" t="s">
        <v>4322</v>
      </c>
      <c r="AC1930" t="s">
        <v>4036</v>
      </c>
      <c r="AD1930" t="s">
        <v>4018</v>
      </c>
      <c r="AE1930" t="s">
        <v>3060</v>
      </c>
      <c r="AF1930" t="s">
        <v>3271</v>
      </c>
      <c r="AG1930" t="s">
        <v>3265</v>
      </c>
      <c r="AH1930" t="s">
        <v>797</v>
      </c>
      <c r="AI1930" t="s">
        <v>3048</v>
      </c>
      <c r="AJ1930" t="s">
        <v>3273</v>
      </c>
      <c r="AK1930" t="s">
        <v>3274</v>
      </c>
      <c r="AL1930" t="s">
        <v>3275</v>
      </c>
      <c r="AM1930" t="s">
        <v>3028</v>
      </c>
      <c r="AN1930" t="s">
        <v>3063</v>
      </c>
    </row>
    <row r="1931" spans="1:40" x14ac:dyDescent="0.25">
      <c r="A1931">
        <v>1017210041</v>
      </c>
      <c r="B1931">
        <v>18160</v>
      </c>
      <c r="C1931" t="s">
        <v>8656</v>
      </c>
      <c r="D1931" t="s">
        <v>3265</v>
      </c>
      <c r="E1931" s="8">
        <v>40660</v>
      </c>
      <c r="F1931" t="s">
        <v>3265</v>
      </c>
      <c r="G1931" t="s">
        <v>4024</v>
      </c>
      <c r="H1931" s="8">
        <v>46174</v>
      </c>
      <c r="I1931" s="8">
        <v>219512</v>
      </c>
      <c r="J1931" t="s">
        <v>3041</v>
      </c>
      <c r="K1931" s="8">
        <v>219512</v>
      </c>
      <c r="M1931">
        <v>220</v>
      </c>
      <c r="N1931">
        <v>100</v>
      </c>
      <c r="O1931" t="s">
        <v>4067</v>
      </c>
      <c r="P1931" t="s">
        <v>4177</v>
      </c>
      <c r="Q1931" t="s">
        <v>4076</v>
      </c>
      <c r="R1931" t="s">
        <v>10498</v>
      </c>
      <c r="S1931" t="s">
        <v>3269</v>
      </c>
      <c r="T1931" t="s">
        <v>3097</v>
      </c>
      <c r="U1931" t="s">
        <v>4049</v>
      </c>
      <c r="V1931" t="s">
        <v>4011</v>
      </c>
      <c r="W1931" t="s">
        <v>4043</v>
      </c>
      <c r="X1931" t="s">
        <v>3270</v>
      </c>
      <c r="Y1931" t="s">
        <v>4238</v>
      </c>
      <c r="Z1931" t="s">
        <v>3272</v>
      </c>
      <c r="AA1931" t="s">
        <v>4348</v>
      </c>
      <c r="AB1931" t="s">
        <v>4322</v>
      </c>
      <c r="AC1931" t="s">
        <v>4017</v>
      </c>
      <c r="AD1931" t="s">
        <v>4018</v>
      </c>
      <c r="AE1931" t="s">
        <v>3060</v>
      </c>
      <c r="AF1931" t="s">
        <v>3271</v>
      </c>
      <c r="AG1931" t="s">
        <v>3265</v>
      </c>
      <c r="AH1931" t="s">
        <v>797</v>
      </c>
      <c r="AI1931" t="s">
        <v>3048</v>
      </c>
      <c r="AJ1931" t="s">
        <v>3273</v>
      </c>
      <c r="AK1931" t="s">
        <v>3274</v>
      </c>
      <c r="AL1931" t="s">
        <v>3275</v>
      </c>
      <c r="AM1931" t="s">
        <v>3028</v>
      </c>
      <c r="AN1931" t="s">
        <v>3063</v>
      </c>
    </row>
    <row r="1932" spans="1:40" x14ac:dyDescent="0.25">
      <c r="A1932">
        <v>1083017312</v>
      </c>
      <c r="B1932">
        <v>18161</v>
      </c>
      <c r="C1932" t="s">
        <v>8684</v>
      </c>
      <c r="D1932" t="s">
        <v>5092</v>
      </c>
      <c r="E1932" s="8">
        <v>41920</v>
      </c>
      <c r="F1932" t="s">
        <v>3265</v>
      </c>
      <c r="G1932" t="s">
        <v>4024</v>
      </c>
      <c r="H1932" s="8">
        <v>46174</v>
      </c>
      <c r="I1932" s="8">
        <v>219512</v>
      </c>
      <c r="J1932" t="s">
        <v>3041</v>
      </c>
      <c r="K1932" s="8">
        <v>219512</v>
      </c>
      <c r="M1932">
        <v>220</v>
      </c>
      <c r="N1932">
        <v>100</v>
      </c>
      <c r="O1932" t="s">
        <v>4067</v>
      </c>
      <c r="P1932" t="s">
        <v>4055</v>
      </c>
      <c r="Q1932" t="s">
        <v>4027</v>
      </c>
      <c r="R1932" t="s">
        <v>8685</v>
      </c>
      <c r="S1932" t="s">
        <v>5176</v>
      </c>
      <c r="T1932" t="s">
        <v>3059</v>
      </c>
      <c r="U1932" t="s">
        <v>4049</v>
      </c>
      <c r="V1932" t="s">
        <v>4356</v>
      </c>
      <c r="W1932" t="s">
        <v>4043</v>
      </c>
      <c r="X1932" t="s">
        <v>3270</v>
      </c>
      <c r="Y1932" t="s">
        <v>4238</v>
      </c>
      <c r="Z1932" t="s">
        <v>3272</v>
      </c>
      <c r="AA1932" t="s">
        <v>4348</v>
      </c>
      <c r="AB1932" t="s">
        <v>4322</v>
      </c>
      <c r="AC1932" t="s">
        <v>4036</v>
      </c>
      <c r="AD1932" t="s">
        <v>4018</v>
      </c>
      <c r="AE1932" t="s">
        <v>3060</v>
      </c>
      <c r="AF1932" t="s">
        <v>3271</v>
      </c>
      <c r="AG1932" t="s">
        <v>3265</v>
      </c>
      <c r="AH1932" t="s">
        <v>797</v>
      </c>
      <c r="AI1932" t="s">
        <v>3048</v>
      </c>
      <c r="AJ1932" t="s">
        <v>3273</v>
      </c>
      <c r="AK1932" t="s">
        <v>3274</v>
      </c>
      <c r="AL1932" t="s">
        <v>3275</v>
      </c>
      <c r="AM1932" t="s">
        <v>3028</v>
      </c>
      <c r="AN1932" t="s">
        <v>3063</v>
      </c>
    </row>
    <row r="1933" spans="1:40" x14ac:dyDescent="0.25">
      <c r="A1933">
        <v>1010140485</v>
      </c>
      <c r="B1933">
        <v>18168</v>
      </c>
      <c r="C1933" t="s">
        <v>8669</v>
      </c>
      <c r="D1933" t="s">
        <v>4004</v>
      </c>
      <c r="E1933" s="8">
        <v>44055</v>
      </c>
      <c r="F1933" t="s">
        <v>4004</v>
      </c>
      <c r="G1933" t="s">
        <v>4024</v>
      </c>
      <c r="H1933" s="8">
        <v>46174</v>
      </c>
      <c r="I1933" s="8">
        <v>219512</v>
      </c>
      <c r="J1933" t="s">
        <v>3041</v>
      </c>
      <c r="K1933" s="8">
        <v>219512</v>
      </c>
      <c r="M1933">
        <v>220</v>
      </c>
      <c r="N1933">
        <v>100</v>
      </c>
      <c r="O1933" t="s">
        <v>4067</v>
      </c>
      <c r="P1933" t="s">
        <v>4006</v>
      </c>
      <c r="Q1933" t="s">
        <v>4027</v>
      </c>
      <c r="R1933" t="s">
        <v>8670</v>
      </c>
      <c r="S1933" t="s">
        <v>4140</v>
      </c>
      <c r="T1933" t="s">
        <v>3063</v>
      </c>
      <c r="U1933" t="s">
        <v>4063</v>
      </c>
      <c r="V1933" t="s">
        <v>4042</v>
      </c>
      <c r="W1933" t="s">
        <v>4043</v>
      </c>
      <c r="X1933" t="s">
        <v>4032</v>
      </c>
      <c r="Y1933" t="s">
        <v>4033</v>
      </c>
      <c r="Z1933" t="s">
        <v>4057</v>
      </c>
      <c r="AA1933" t="s">
        <v>4058</v>
      </c>
      <c r="AB1933" t="s">
        <v>4059</v>
      </c>
      <c r="AC1933" t="s">
        <v>4036</v>
      </c>
      <c r="AD1933" t="s">
        <v>4018</v>
      </c>
      <c r="AE1933" t="s">
        <v>3060</v>
      </c>
      <c r="AF1933" t="s">
        <v>3282</v>
      </c>
      <c r="AG1933" t="s">
        <v>3258</v>
      </c>
      <c r="AH1933" t="s">
        <v>4060</v>
      </c>
      <c r="AI1933" t="s">
        <v>3074</v>
      </c>
      <c r="AJ1933" t="s">
        <v>3306</v>
      </c>
      <c r="AK1933" t="s">
        <v>3274</v>
      </c>
      <c r="AL1933" t="s">
        <v>3275</v>
      </c>
      <c r="AM1933" t="s">
        <v>3028</v>
      </c>
      <c r="AN1933" t="s">
        <v>3063</v>
      </c>
    </row>
    <row r="1934" spans="1:40" x14ac:dyDescent="0.25">
      <c r="A1934">
        <v>1032936252</v>
      </c>
      <c r="B1934">
        <v>18169</v>
      </c>
      <c r="C1934" t="s">
        <v>8661</v>
      </c>
      <c r="D1934" t="s">
        <v>4004</v>
      </c>
      <c r="E1934" s="8">
        <v>44567</v>
      </c>
      <c r="F1934" t="s">
        <v>4004</v>
      </c>
      <c r="G1934" t="s">
        <v>4024</v>
      </c>
      <c r="H1934" s="8">
        <v>46174</v>
      </c>
      <c r="I1934" s="8">
        <v>219512</v>
      </c>
      <c r="J1934" t="s">
        <v>3041</v>
      </c>
      <c r="K1934" s="8">
        <v>219512</v>
      </c>
      <c r="M1934">
        <v>220</v>
      </c>
      <c r="N1934">
        <v>100</v>
      </c>
      <c r="O1934" t="s">
        <v>4067</v>
      </c>
      <c r="P1934" t="s">
        <v>5882</v>
      </c>
      <c r="Q1934" t="s">
        <v>4027</v>
      </c>
      <c r="R1934" t="s">
        <v>8662</v>
      </c>
      <c r="S1934" t="s">
        <v>4140</v>
      </c>
      <c r="T1934" t="s">
        <v>3063</v>
      </c>
      <c r="U1934" t="s">
        <v>4063</v>
      </c>
      <c r="V1934" t="s">
        <v>4042</v>
      </c>
      <c r="W1934" t="s">
        <v>4043</v>
      </c>
      <c r="X1934" t="s">
        <v>4032</v>
      </c>
      <c r="Y1934" t="s">
        <v>4033</v>
      </c>
      <c r="Z1934" t="s">
        <v>4057</v>
      </c>
      <c r="AA1934" t="s">
        <v>4058</v>
      </c>
      <c r="AB1934" t="s">
        <v>4059</v>
      </c>
      <c r="AC1934" t="s">
        <v>4036</v>
      </c>
      <c r="AD1934" t="s">
        <v>4018</v>
      </c>
      <c r="AE1934" t="s">
        <v>3060</v>
      </c>
      <c r="AF1934" t="s">
        <v>3282</v>
      </c>
      <c r="AG1934" t="s">
        <v>3258</v>
      </c>
      <c r="AH1934" t="s">
        <v>4060</v>
      </c>
      <c r="AI1934" t="s">
        <v>3074</v>
      </c>
      <c r="AJ1934" t="s">
        <v>3306</v>
      </c>
      <c r="AK1934" t="s">
        <v>3274</v>
      </c>
      <c r="AL1934" t="s">
        <v>3275</v>
      </c>
      <c r="AM1934" t="s">
        <v>3028</v>
      </c>
      <c r="AN1934" t="s">
        <v>3063</v>
      </c>
    </row>
    <row r="1935" spans="1:40" x14ac:dyDescent="0.25">
      <c r="A1935">
        <v>1031147832</v>
      </c>
      <c r="B1935">
        <v>18170</v>
      </c>
      <c r="C1935" t="s">
        <v>8680</v>
      </c>
      <c r="D1935" t="s">
        <v>4004</v>
      </c>
      <c r="E1935" s="8">
        <v>40757</v>
      </c>
      <c r="F1935" t="s">
        <v>4004</v>
      </c>
      <c r="G1935" t="s">
        <v>4024</v>
      </c>
      <c r="H1935" s="8">
        <v>46174</v>
      </c>
      <c r="I1935" s="8">
        <v>219512</v>
      </c>
      <c r="J1935" t="s">
        <v>3041</v>
      </c>
      <c r="K1935" s="8">
        <v>219512</v>
      </c>
      <c r="M1935">
        <v>220</v>
      </c>
      <c r="N1935">
        <v>100</v>
      </c>
      <c r="O1935" t="s">
        <v>4067</v>
      </c>
      <c r="P1935" t="s">
        <v>4006</v>
      </c>
      <c r="Q1935" t="s">
        <v>4027</v>
      </c>
      <c r="R1935" t="s">
        <v>8681</v>
      </c>
      <c r="S1935" t="s">
        <v>4140</v>
      </c>
      <c r="T1935" t="s">
        <v>3063</v>
      </c>
      <c r="U1935" t="s">
        <v>4063</v>
      </c>
      <c r="V1935" t="s">
        <v>4042</v>
      </c>
      <c r="W1935" t="s">
        <v>4043</v>
      </c>
      <c r="X1935" t="s">
        <v>4032</v>
      </c>
      <c r="Y1935" t="s">
        <v>4033</v>
      </c>
      <c r="Z1935" t="s">
        <v>4057</v>
      </c>
      <c r="AA1935" t="s">
        <v>4058</v>
      </c>
      <c r="AB1935" t="s">
        <v>4059</v>
      </c>
      <c r="AC1935" t="s">
        <v>4036</v>
      </c>
      <c r="AD1935" t="s">
        <v>4018</v>
      </c>
      <c r="AE1935" t="s">
        <v>3060</v>
      </c>
      <c r="AF1935" t="s">
        <v>3282</v>
      </c>
      <c r="AG1935" t="s">
        <v>3258</v>
      </c>
      <c r="AH1935" t="s">
        <v>4060</v>
      </c>
      <c r="AI1935" t="s">
        <v>3074</v>
      </c>
      <c r="AJ1935" t="s">
        <v>3306</v>
      </c>
      <c r="AK1935" t="s">
        <v>3274</v>
      </c>
      <c r="AL1935" t="s">
        <v>3275</v>
      </c>
      <c r="AM1935" t="s">
        <v>3028</v>
      </c>
      <c r="AN1935" t="s">
        <v>3063</v>
      </c>
    </row>
    <row r="1936" spans="1:40" x14ac:dyDescent="0.25">
      <c r="A1936">
        <v>1083893393</v>
      </c>
      <c r="B1936">
        <v>18195</v>
      </c>
      <c r="C1936" t="s">
        <v>8671</v>
      </c>
      <c r="D1936" t="s">
        <v>4709</v>
      </c>
      <c r="E1936" s="8">
        <v>40115</v>
      </c>
      <c r="F1936" t="s">
        <v>4004</v>
      </c>
      <c r="G1936" t="s">
        <v>4024</v>
      </c>
      <c r="H1936" s="8">
        <v>46174</v>
      </c>
      <c r="I1936" s="8">
        <v>46356</v>
      </c>
      <c r="J1936" t="s">
        <v>3041</v>
      </c>
      <c r="K1936" s="8">
        <v>219512</v>
      </c>
      <c r="M1936">
        <v>220</v>
      </c>
      <c r="N1936">
        <v>100</v>
      </c>
      <c r="O1936" t="s">
        <v>4067</v>
      </c>
      <c r="P1936" t="s">
        <v>4086</v>
      </c>
      <c r="Q1936" t="s">
        <v>4027</v>
      </c>
      <c r="R1936" t="s">
        <v>8672</v>
      </c>
      <c r="S1936" t="s">
        <v>7934</v>
      </c>
      <c r="T1936" t="s">
        <v>5908</v>
      </c>
      <c r="U1936" t="s">
        <v>4063</v>
      </c>
      <c r="V1936" t="s">
        <v>4011</v>
      </c>
      <c r="W1936" t="s">
        <v>5909</v>
      </c>
      <c r="X1936" t="s">
        <v>5896</v>
      </c>
      <c r="Y1936" t="s">
        <v>5897</v>
      </c>
      <c r="Z1936" t="s">
        <v>3293</v>
      </c>
      <c r="AA1936" t="s">
        <v>4082</v>
      </c>
      <c r="AB1936" t="s">
        <v>4083</v>
      </c>
      <c r="AC1936" t="s">
        <v>5910</v>
      </c>
      <c r="AD1936" t="s">
        <v>4018</v>
      </c>
      <c r="AE1936" t="s">
        <v>5898</v>
      </c>
      <c r="AF1936" t="s">
        <v>3093</v>
      </c>
      <c r="AG1936" t="s">
        <v>3292</v>
      </c>
      <c r="AH1936" t="s">
        <v>3294</v>
      </c>
      <c r="AI1936" t="s">
        <v>3295</v>
      </c>
      <c r="AJ1936" t="s">
        <v>3296</v>
      </c>
      <c r="AK1936" t="s">
        <v>3285</v>
      </c>
      <c r="AL1936" t="s">
        <v>3275</v>
      </c>
      <c r="AM1936" t="s">
        <v>3242</v>
      </c>
      <c r="AN1936" t="s">
        <v>5912</v>
      </c>
    </row>
    <row r="1937" spans="1:40" x14ac:dyDescent="0.25">
      <c r="A1937">
        <v>1059446279</v>
      </c>
      <c r="B1937">
        <v>18196</v>
      </c>
      <c r="C1937" t="s">
        <v>8682</v>
      </c>
      <c r="D1937" t="s">
        <v>4454</v>
      </c>
      <c r="E1937" s="8">
        <v>39120</v>
      </c>
      <c r="F1937" t="s">
        <v>3449</v>
      </c>
      <c r="G1937" t="s">
        <v>4024</v>
      </c>
      <c r="H1937" s="8">
        <v>46174</v>
      </c>
      <c r="I1937" s="8">
        <v>46265</v>
      </c>
      <c r="J1937" t="s">
        <v>3041</v>
      </c>
      <c r="K1937" s="8">
        <v>219512</v>
      </c>
      <c r="M1937">
        <v>220</v>
      </c>
      <c r="N1937">
        <v>100</v>
      </c>
      <c r="O1937" t="s">
        <v>4067</v>
      </c>
      <c r="P1937" t="s">
        <v>4086</v>
      </c>
      <c r="Q1937" t="s">
        <v>4046</v>
      </c>
      <c r="R1937" t="s">
        <v>8683</v>
      </c>
      <c r="S1937" t="s">
        <v>4029</v>
      </c>
      <c r="T1937" t="s">
        <v>3063</v>
      </c>
      <c r="U1937" t="s">
        <v>4114</v>
      </c>
      <c r="V1937" t="s">
        <v>4356</v>
      </c>
      <c r="W1937" t="s">
        <v>4190</v>
      </c>
      <c r="X1937" t="s">
        <v>4524</v>
      </c>
      <c r="Y1937" t="s">
        <v>4525</v>
      </c>
      <c r="Z1937" t="s">
        <v>3305</v>
      </c>
      <c r="AA1937" t="s">
        <v>4096</v>
      </c>
      <c r="AB1937" t="s">
        <v>4118</v>
      </c>
      <c r="AC1937" t="s">
        <v>4036</v>
      </c>
      <c r="AD1937" t="s">
        <v>4018</v>
      </c>
      <c r="AE1937" t="s">
        <v>3060</v>
      </c>
      <c r="AF1937" t="s">
        <v>3304</v>
      </c>
      <c r="AG1937" t="s">
        <v>3449</v>
      </c>
      <c r="AH1937" t="s">
        <v>815</v>
      </c>
      <c r="AI1937" t="s">
        <v>3074</v>
      </c>
      <c r="AJ1937" t="s">
        <v>3306</v>
      </c>
      <c r="AK1937" t="s">
        <v>3274</v>
      </c>
      <c r="AL1937" t="s">
        <v>3275</v>
      </c>
      <c r="AM1937" t="s">
        <v>3028</v>
      </c>
      <c r="AN1937" t="s">
        <v>3063</v>
      </c>
    </row>
    <row r="1938" spans="1:40" x14ac:dyDescent="0.25">
      <c r="A1938">
        <v>1007379644</v>
      </c>
      <c r="B1938">
        <v>18198</v>
      </c>
      <c r="C1938" t="s">
        <v>8657</v>
      </c>
      <c r="D1938" t="s">
        <v>3440</v>
      </c>
      <c r="E1938" s="8">
        <v>36768</v>
      </c>
      <c r="F1938" t="s">
        <v>3440</v>
      </c>
      <c r="G1938" t="s">
        <v>4024</v>
      </c>
      <c r="H1938" s="8">
        <v>46174</v>
      </c>
      <c r="I1938" s="8">
        <v>46265</v>
      </c>
      <c r="J1938" t="s">
        <v>3041</v>
      </c>
      <c r="K1938" s="8">
        <v>219512</v>
      </c>
      <c r="M1938">
        <v>220</v>
      </c>
      <c r="N1938">
        <v>100</v>
      </c>
      <c r="O1938" t="s">
        <v>4067</v>
      </c>
      <c r="P1938" t="s">
        <v>4086</v>
      </c>
      <c r="Q1938" t="s">
        <v>4027</v>
      </c>
      <c r="R1938" t="s">
        <v>8658</v>
      </c>
      <c r="S1938" t="s">
        <v>4140</v>
      </c>
      <c r="T1938" t="s">
        <v>3063</v>
      </c>
      <c r="U1938" t="s">
        <v>4114</v>
      </c>
      <c r="V1938" t="s">
        <v>4042</v>
      </c>
      <c r="W1938" t="s">
        <v>4190</v>
      </c>
      <c r="X1938" t="s">
        <v>4529</v>
      </c>
      <c r="Y1938" t="s">
        <v>4530</v>
      </c>
      <c r="Z1938" t="s">
        <v>3305</v>
      </c>
      <c r="AA1938" t="s">
        <v>4096</v>
      </c>
      <c r="AB1938" t="s">
        <v>4118</v>
      </c>
      <c r="AC1938" t="s">
        <v>4036</v>
      </c>
      <c r="AD1938" t="s">
        <v>4018</v>
      </c>
      <c r="AE1938" t="s">
        <v>3060</v>
      </c>
      <c r="AF1938" t="s">
        <v>3304</v>
      </c>
      <c r="AG1938" t="s">
        <v>3440</v>
      </c>
      <c r="AH1938" t="s">
        <v>815</v>
      </c>
      <c r="AI1938" t="s">
        <v>3074</v>
      </c>
      <c r="AJ1938" t="s">
        <v>3306</v>
      </c>
      <c r="AK1938" t="s">
        <v>3274</v>
      </c>
      <c r="AL1938" t="s">
        <v>3275</v>
      </c>
      <c r="AM1938" t="s">
        <v>3028</v>
      </c>
      <c r="AN1938" t="s">
        <v>3063</v>
      </c>
    </row>
    <row r="1939" spans="1:40" x14ac:dyDescent="0.25">
      <c r="A1939">
        <v>1143942200</v>
      </c>
      <c r="B1939">
        <v>18199</v>
      </c>
      <c r="C1939" t="s">
        <v>8678</v>
      </c>
      <c r="D1939" t="s">
        <v>3298</v>
      </c>
      <c r="E1939" s="8">
        <v>40094</v>
      </c>
      <c r="F1939" t="s">
        <v>3298</v>
      </c>
      <c r="G1939" t="s">
        <v>4024</v>
      </c>
      <c r="H1939" s="8">
        <v>46174</v>
      </c>
      <c r="I1939" s="8">
        <v>46265</v>
      </c>
      <c r="J1939" t="s">
        <v>3041</v>
      </c>
      <c r="K1939" s="8">
        <v>219512</v>
      </c>
      <c r="M1939">
        <v>220</v>
      </c>
      <c r="N1939">
        <v>100</v>
      </c>
      <c r="O1939" t="s">
        <v>4067</v>
      </c>
      <c r="P1939" t="s">
        <v>4086</v>
      </c>
      <c r="Q1939" t="s">
        <v>4007</v>
      </c>
      <c r="R1939" t="s">
        <v>8679</v>
      </c>
      <c r="S1939" t="s">
        <v>4952</v>
      </c>
      <c r="T1939" t="s">
        <v>3063</v>
      </c>
      <c r="U1939" t="s">
        <v>4114</v>
      </c>
      <c r="V1939" t="s">
        <v>4042</v>
      </c>
      <c r="W1939" t="s">
        <v>4190</v>
      </c>
      <c r="X1939" t="s">
        <v>3303</v>
      </c>
      <c r="Y1939" t="s">
        <v>4115</v>
      </c>
      <c r="Z1939" t="s">
        <v>3671</v>
      </c>
      <c r="AA1939" t="s">
        <v>4703</v>
      </c>
      <c r="AB1939" t="s">
        <v>4118</v>
      </c>
      <c r="AC1939" t="s">
        <v>4036</v>
      </c>
      <c r="AD1939" t="s">
        <v>4018</v>
      </c>
      <c r="AE1939" t="s">
        <v>3060</v>
      </c>
      <c r="AF1939" t="s">
        <v>3304</v>
      </c>
      <c r="AG1939" t="s">
        <v>3298</v>
      </c>
      <c r="AH1939" t="s">
        <v>815</v>
      </c>
      <c r="AI1939" t="s">
        <v>3048</v>
      </c>
      <c r="AJ1939" t="s">
        <v>3672</v>
      </c>
      <c r="AK1939" t="s">
        <v>3274</v>
      </c>
      <c r="AL1939" t="s">
        <v>3275</v>
      </c>
      <c r="AM1939" t="s">
        <v>3028</v>
      </c>
      <c r="AN1939" t="s">
        <v>3063</v>
      </c>
    </row>
    <row r="1940" spans="1:40" x14ac:dyDescent="0.25">
      <c r="A1940">
        <v>1073690841</v>
      </c>
      <c r="B1940">
        <v>18200</v>
      </c>
      <c r="C1940" t="s">
        <v>8665</v>
      </c>
      <c r="D1940" t="s">
        <v>5675</v>
      </c>
      <c r="E1940" s="8">
        <v>40044</v>
      </c>
      <c r="F1940" t="s">
        <v>3298</v>
      </c>
      <c r="G1940" t="s">
        <v>4024</v>
      </c>
      <c r="H1940" s="8">
        <v>46174</v>
      </c>
      <c r="I1940" s="8">
        <v>46265</v>
      </c>
      <c r="J1940" t="s">
        <v>3041</v>
      </c>
      <c r="K1940" s="8">
        <v>219512</v>
      </c>
      <c r="M1940">
        <v>220</v>
      </c>
      <c r="N1940">
        <v>100</v>
      </c>
      <c r="O1940" t="s">
        <v>4067</v>
      </c>
      <c r="P1940" t="s">
        <v>4055</v>
      </c>
      <c r="Q1940" t="s">
        <v>4027</v>
      </c>
      <c r="R1940" t="s">
        <v>8666</v>
      </c>
      <c r="S1940" t="s">
        <v>3171</v>
      </c>
      <c r="T1940" t="s">
        <v>3085</v>
      </c>
      <c r="U1940" t="s">
        <v>4114</v>
      </c>
      <c r="V1940" t="s">
        <v>4011</v>
      </c>
      <c r="W1940" t="s">
        <v>4190</v>
      </c>
      <c r="X1940" t="s">
        <v>4500</v>
      </c>
      <c r="Y1940" t="s">
        <v>4501</v>
      </c>
      <c r="Z1940" t="s">
        <v>4461</v>
      </c>
      <c r="AA1940" t="s">
        <v>4462</v>
      </c>
      <c r="AB1940" t="s">
        <v>4118</v>
      </c>
      <c r="AC1940" t="s">
        <v>4017</v>
      </c>
      <c r="AD1940" t="s">
        <v>4018</v>
      </c>
      <c r="AE1940" t="s">
        <v>3080</v>
      </c>
      <c r="AF1940" t="s">
        <v>3304</v>
      </c>
      <c r="AG1940" t="s">
        <v>3298</v>
      </c>
      <c r="AH1940" t="s">
        <v>815</v>
      </c>
      <c r="AI1940" t="s">
        <v>3074</v>
      </c>
      <c r="AJ1940" t="s">
        <v>3296</v>
      </c>
      <c r="AK1940" t="s">
        <v>3285</v>
      </c>
      <c r="AL1940" t="s">
        <v>3275</v>
      </c>
      <c r="AM1940" t="s">
        <v>3081</v>
      </c>
      <c r="AN1940" t="s">
        <v>3307</v>
      </c>
    </row>
    <row r="1941" spans="1:40" x14ac:dyDescent="0.25">
      <c r="A1941">
        <v>1112494434</v>
      </c>
      <c r="B1941">
        <v>18201</v>
      </c>
      <c r="C1941" t="s">
        <v>8663</v>
      </c>
      <c r="D1941" t="s">
        <v>4488</v>
      </c>
      <c r="E1941" s="8">
        <v>42529</v>
      </c>
      <c r="F1941" t="s">
        <v>3298</v>
      </c>
      <c r="G1941" t="s">
        <v>4024</v>
      </c>
      <c r="H1941" s="8">
        <v>46174</v>
      </c>
      <c r="I1941" s="8">
        <v>46265</v>
      </c>
      <c r="J1941" t="s">
        <v>3041</v>
      </c>
      <c r="K1941" s="8">
        <v>219512</v>
      </c>
      <c r="M1941">
        <v>220</v>
      </c>
      <c r="N1941">
        <v>100</v>
      </c>
      <c r="O1941" t="s">
        <v>4067</v>
      </c>
      <c r="P1941" t="s">
        <v>4142</v>
      </c>
      <c r="Q1941" t="s">
        <v>4027</v>
      </c>
      <c r="R1941" t="s">
        <v>8664</v>
      </c>
      <c r="S1941" t="s">
        <v>4140</v>
      </c>
      <c r="T1941" t="s">
        <v>3063</v>
      </c>
      <c r="U1941" t="s">
        <v>4114</v>
      </c>
      <c r="V1941" t="s">
        <v>4042</v>
      </c>
      <c r="W1941" t="s">
        <v>4190</v>
      </c>
      <c r="X1941" t="s">
        <v>3303</v>
      </c>
      <c r="Y1941" t="s">
        <v>4115</v>
      </c>
      <c r="Z1941" t="s">
        <v>3305</v>
      </c>
      <c r="AA1941" t="s">
        <v>4096</v>
      </c>
      <c r="AB1941" t="s">
        <v>4118</v>
      </c>
      <c r="AC1941" t="s">
        <v>4036</v>
      </c>
      <c r="AD1941" t="s">
        <v>4018</v>
      </c>
      <c r="AE1941" t="s">
        <v>3060</v>
      </c>
      <c r="AF1941" t="s">
        <v>3304</v>
      </c>
      <c r="AG1941" t="s">
        <v>3298</v>
      </c>
      <c r="AH1941" t="s">
        <v>815</v>
      </c>
      <c r="AI1941" t="s">
        <v>3074</v>
      </c>
      <c r="AJ1941" t="s">
        <v>3306</v>
      </c>
      <c r="AK1941" t="s">
        <v>3274</v>
      </c>
      <c r="AL1941" t="s">
        <v>3275</v>
      </c>
      <c r="AM1941" t="s">
        <v>3028</v>
      </c>
      <c r="AN1941" t="s">
        <v>3063</v>
      </c>
    </row>
    <row r="1942" spans="1:40" x14ac:dyDescent="0.25">
      <c r="A1942">
        <v>1144093295</v>
      </c>
      <c r="B1942">
        <v>18202</v>
      </c>
      <c r="C1942" t="s">
        <v>8659</v>
      </c>
      <c r="D1942" t="s">
        <v>3298</v>
      </c>
      <c r="E1942" s="8">
        <v>41996</v>
      </c>
      <c r="F1942" t="s">
        <v>3298</v>
      </c>
      <c r="G1942" t="s">
        <v>4024</v>
      </c>
      <c r="H1942" s="8">
        <v>46174</v>
      </c>
      <c r="I1942" s="8">
        <v>46265</v>
      </c>
      <c r="J1942" t="s">
        <v>3041</v>
      </c>
      <c r="K1942" s="8">
        <v>219512</v>
      </c>
      <c r="M1942">
        <v>220</v>
      </c>
      <c r="N1942">
        <v>100</v>
      </c>
      <c r="O1942" t="s">
        <v>4067</v>
      </c>
      <c r="P1942" t="s">
        <v>4006</v>
      </c>
      <c r="Q1942" t="s">
        <v>4027</v>
      </c>
      <c r="R1942" t="s">
        <v>8660</v>
      </c>
      <c r="S1942" t="s">
        <v>4140</v>
      </c>
      <c r="T1942" t="s">
        <v>3063</v>
      </c>
      <c r="U1942" t="s">
        <v>4114</v>
      </c>
      <c r="V1942" t="s">
        <v>4042</v>
      </c>
      <c r="W1942" t="s">
        <v>4190</v>
      </c>
      <c r="X1942" t="s">
        <v>3303</v>
      </c>
      <c r="Y1942" t="s">
        <v>4115</v>
      </c>
      <c r="Z1942" t="s">
        <v>3305</v>
      </c>
      <c r="AA1942" t="s">
        <v>4096</v>
      </c>
      <c r="AB1942" t="s">
        <v>4118</v>
      </c>
      <c r="AC1942" t="s">
        <v>4036</v>
      </c>
      <c r="AD1942" t="s">
        <v>4018</v>
      </c>
      <c r="AE1942" t="s">
        <v>3060</v>
      </c>
      <c r="AF1942" t="s">
        <v>3304</v>
      </c>
      <c r="AG1942" t="s">
        <v>3298</v>
      </c>
      <c r="AH1942" t="s">
        <v>815</v>
      </c>
      <c r="AI1942" t="s">
        <v>3074</v>
      </c>
      <c r="AJ1942" t="s">
        <v>3306</v>
      </c>
      <c r="AK1942" t="s">
        <v>3274</v>
      </c>
      <c r="AL1942" t="s">
        <v>3275</v>
      </c>
      <c r="AM1942" t="s">
        <v>3028</v>
      </c>
      <c r="AN1942" t="s">
        <v>3063</v>
      </c>
    </row>
    <row r="1943" spans="1:40" x14ac:dyDescent="0.25">
      <c r="A1943">
        <v>1062810425</v>
      </c>
      <c r="B1943">
        <v>18240</v>
      </c>
      <c r="C1943" t="s">
        <v>8673</v>
      </c>
      <c r="D1943" t="s">
        <v>8674</v>
      </c>
      <c r="E1943" s="8">
        <v>40760</v>
      </c>
      <c r="F1943" t="s">
        <v>3265</v>
      </c>
      <c r="G1943" t="s">
        <v>4024</v>
      </c>
      <c r="H1943" s="8">
        <v>46174</v>
      </c>
      <c r="I1943" s="8">
        <v>219512</v>
      </c>
      <c r="J1943" t="s">
        <v>3041</v>
      </c>
      <c r="K1943" s="8">
        <v>219512</v>
      </c>
      <c r="M1943">
        <v>220</v>
      </c>
      <c r="N1943">
        <v>100</v>
      </c>
      <c r="O1943" t="s">
        <v>4067</v>
      </c>
      <c r="P1943" t="s">
        <v>4055</v>
      </c>
      <c r="Q1943" t="s">
        <v>4027</v>
      </c>
      <c r="R1943" t="s">
        <v>8675</v>
      </c>
      <c r="S1943" t="s">
        <v>5176</v>
      </c>
      <c r="T1943" t="s">
        <v>3059</v>
      </c>
      <c r="U1943" t="s">
        <v>4049</v>
      </c>
      <c r="V1943" t="s">
        <v>4356</v>
      </c>
      <c r="W1943" t="s">
        <v>4043</v>
      </c>
      <c r="X1943" t="s">
        <v>3270</v>
      </c>
      <c r="Y1943" t="s">
        <v>4238</v>
      </c>
      <c r="Z1943" t="s">
        <v>3272</v>
      </c>
      <c r="AA1943" t="s">
        <v>4348</v>
      </c>
      <c r="AB1943" t="s">
        <v>4322</v>
      </c>
      <c r="AC1943" t="s">
        <v>4036</v>
      </c>
      <c r="AD1943" t="s">
        <v>4018</v>
      </c>
      <c r="AE1943" t="s">
        <v>3060</v>
      </c>
      <c r="AF1943" t="s">
        <v>3271</v>
      </c>
      <c r="AG1943" t="s">
        <v>3265</v>
      </c>
      <c r="AH1943" t="s">
        <v>797</v>
      </c>
      <c r="AI1943" t="s">
        <v>3048</v>
      </c>
      <c r="AJ1943" t="s">
        <v>3273</v>
      </c>
      <c r="AK1943" t="s">
        <v>3274</v>
      </c>
      <c r="AL1943" t="s">
        <v>3275</v>
      </c>
      <c r="AM1943" t="s">
        <v>3028</v>
      </c>
      <c r="AN1943" t="s">
        <v>3063</v>
      </c>
    </row>
    <row r="1944" spans="1:40" x14ac:dyDescent="0.25">
      <c r="A1944">
        <v>1110573740</v>
      </c>
      <c r="B1944">
        <v>18221</v>
      </c>
      <c r="C1944" t="s">
        <v>8688</v>
      </c>
      <c r="D1944" t="s">
        <v>4004</v>
      </c>
      <c r="E1944" s="8">
        <v>41866</v>
      </c>
      <c r="F1944" t="s">
        <v>3309</v>
      </c>
      <c r="G1944" t="s">
        <v>4024</v>
      </c>
      <c r="H1944" s="8">
        <v>46175</v>
      </c>
      <c r="I1944" s="8">
        <v>46266</v>
      </c>
      <c r="J1944" t="s">
        <v>3041</v>
      </c>
      <c r="K1944" s="8">
        <v>219512</v>
      </c>
      <c r="M1944">
        <v>220</v>
      </c>
      <c r="N1944">
        <v>100</v>
      </c>
      <c r="O1944" t="s">
        <v>4067</v>
      </c>
      <c r="P1944" t="s">
        <v>4006</v>
      </c>
      <c r="Q1944" t="s">
        <v>4046</v>
      </c>
      <c r="R1944" t="s">
        <v>8689</v>
      </c>
      <c r="S1944" t="s">
        <v>6023</v>
      </c>
      <c r="T1944" t="s">
        <v>3063</v>
      </c>
      <c r="U1944" t="s">
        <v>4438</v>
      </c>
      <c r="V1944" t="s">
        <v>4042</v>
      </c>
      <c r="W1944" t="s">
        <v>4190</v>
      </c>
      <c r="X1944" t="s">
        <v>3574</v>
      </c>
      <c r="Y1944" t="s">
        <v>4258</v>
      </c>
      <c r="Z1944" t="s">
        <v>4506</v>
      </c>
      <c r="AA1944" t="s">
        <v>4507</v>
      </c>
      <c r="AB1944" t="s">
        <v>4097</v>
      </c>
      <c r="AC1944" t="s">
        <v>4036</v>
      </c>
      <c r="AD1944" t="s">
        <v>4018</v>
      </c>
      <c r="AE1944" t="s">
        <v>3060</v>
      </c>
      <c r="AF1944" t="s">
        <v>3575</v>
      </c>
      <c r="AG1944" t="s">
        <v>3309</v>
      </c>
      <c r="AH1944" t="s">
        <v>815</v>
      </c>
      <c r="AI1944" t="s">
        <v>3074</v>
      </c>
      <c r="AJ1944" t="s">
        <v>4508</v>
      </c>
      <c r="AK1944" t="s">
        <v>3274</v>
      </c>
      <c r="AL1944" t="s">
        <v>3275</v>
      </c>
      <c r="AM1944" t="s">
        <v>3028</v>
      </c>
      <c r="AN1944" t="s">
        <v>3063</v>
      </c>
    </row>
    <row r="1945" spans="1:40" x14ac:dyDescent="0.25">
      <c r="A1945">
        <v>1000384618</v>
      </c>
      <c r="B1945">
        <v>18222</v>
      </c>
      <c r="C1945" t="s">
        <v>8692</v>
      </c>
      <c r="D1945" t="s">
        <v>3309</v>
      </c>
      <c r="E1945" s="8">
        <v>44202</v>
      </c>
      <c r="F1945" t="s">
        <v>3309</v>
      </c>
      <c r="G1945" t="s">
        <v>4024</v>
      </c>
      <c r="H1945" s="8">
        <v>46175</v>
      </c>
      <c r="I1945" s="8">
        <v>46266</v>
      </c>
      <c r="J1945" t="s">
        <v>3041</v>
      </c>
      <c r="K1945" s="8">
        <v>219512</v>
      </c>
      <c r="M1945">
        <v>220</v>
      </c>
      <c r="N1945">
        <v>100</v>
      </c>
      <c r="O1945" t="s">
        <v>4067</v>
      </c>
      <c r="P1945" t="s">
        <v>4055</v>
      </c>
      <c r="Q1945" t="s">
        <v>4046</v>
      </c>
      <c r="R1945" t="s">
        <v>8693</v>
      </c>
      <c r="S1945" t="s">
        <v>3956</v>
      </c>
      <c r="T1945" t="s">
        <v>3085</v>
      </c>
      <c r="U1945" t="s">
        <v>4438</v>
      </c>
      <c r="V1945" t="s">
        <v>4575</v>
      </c>
      <c r="W1945" t="s">
        <v>4190</v>
      </c>
      <c r="X1945" t="s">
        <v>6104</v>
      </c>
      <c r="Y1945" t="s">
        <v>6105</v>
      </c>
      <c r="Z1945" t="s">
        <v>4461</v>
      </c>
      <c r="AA1945" t="s">
        <v>4462</v>
      </c>
      <c r="AB1945" t="s">
        <v>4097</v>
      </c>
      <c r="AC1945" t="s">
        <v>4017</v>
      </c>
      <c r="AD1945" t="s">
        <v>4018</v>
      </c>
      <c r="AE1945" t="s">
        <v>3080</v>
      </c>
      <c r="AF1945" t="s">
        <v>3575</v>
      </c>
      <c r="AG1945" t="s">
        <v>3309</v>
      </c>
      <c r="AH1945" t="s">
        <v>815</v>
      </c>
      <c r="AI1945" t="s">
        <v>3074</v>
      </c>
      <c r="AJ1945" t="s">
        <v>3296</v>
      </c>
      <c r="AK1945" t="s">
        <v>3285</v>
      </c>
      <c r="AL1945" t="s">
        <v>3275</v>
      </c>
      <c r="AM1945" t="s">
        <v>3081</v>
      </c>
      <c r="AN1945" t="s">
        <v>3307</v>
      </c>
    </row>
    <row r="1946" spans="1:40" x14ac:dyDescent="0.25">
      <c r="A1946">
        <v>1016944206</v>
      </c>
      <c r="B1946">
        <v>18223</v>
      </c>
      <c r="C1946" t="s">
        <v>8690</v>
      </c>
      <c r="D1946" t="s">
        <v>3309</v>
      </c>
      <c r="E1946" s="8">
        <v>44748</v>
      </c>
      <c r="F1946" t="s">
        <v>3309</v>
      </c>
      <c r="G1946" t="s">
        <v>4024</v>
      </c>
      <c r="H1946" s="8">
        <v>46175</v>
      </c>
      <c r="I1946" s="8">
        <v>46266</v>
      </c>
      <c r="J1946" t="s">
        <v>3041</v>
      </c>
      <c r="K1946" s="8">
        <v>219512</v>
      </c>
      <c r="M1946">
        <v>220</v>
      </c>
      <c r="N1946">
        <v>100</v>
      </c>
      <c r="O1946" t="s">
        <v>4067</v>
      </c>
      <c r="P1946" t="s">
        <v>4006</v>
      </c>
      <c r="Q1946" t="s">
        <v>4027</v>
      </c>
      <c r="R1946" t="s">
        <v>8691</v>
      </c>
      <c r="S1946" t="s">
        <v>4140</v>
      </c>
      <c r="T1946" t="s">
        <v>3063</v>
      </c>
      <c r="U1946" t="s">
        <v>4438</v>
      </c>
      <c r="V1946" t="s">
        <v>4042</v>
      </c>
      <c r="W1946" t="s">
        <v>4190</v>
      </c>
      <c r="X1946" t="s">
        <v>3574</v>
      </c>
      <c r="Y1946" t="s">
        <v>4258</v>
      </c>
      <c r="Z1946" t="s">
        <v>3305</v>
      </c>
      <c r="AA1946" t="s">
        <v>4096</v>
      </c>
      <c r="AB1946" t="s">
        <v>4097</v>
      </c>
      <c r="AC1946" t="s">
        <v>4036</v>
      </c>
      <c r="AD1946" t="s">
        <v>4018</v>
      </c>
      <c r="AE1946" t="s">
        <v>3060</v>
      </c>
      <c r="AF1946" t="s">
        <v>3575</v>
      </c>
      <c r="AG1946" t="s">
        <v>3309</v>
      </c>
      <c r="AH1946" t="s">
        <v>815</v>
      </c>
      <c r="AI1946" t="s">
        <v>3074</v>
      </c>
      <c r="AJ1946" t="s">
        <v>3306</v>
      </c>
      <c r="AK1946" t="s">
        <v>3274</v>
      </c>
      <c r="AL1946" t="s">
        <v>3275</v>
      </c>
      <c r="AM1946" t="s">
        <v>3028</v>
      </c>
      <c r="AN1946" t="s">
        <v>3063</v>
      </c>
    </row>
    <row r="1947" spans="1:40" x14ac:dyDescent="0.25">
      <c r="A1947">
        <v>1007679683</v>
      </c>
      <c r="B1947">
        <v>18224</v>
      </c>
      <c r="C1947" t="s">
        <v>8696</v>
      </c>
      <c r="D1947" t="s">
        <v>7862</v>
      </c>
      <c r="E1947" s="8">
        <v>41157</v>
      </c>
      <c r="F1947" t="s">
        <v>3309</v>
      </c>
      <c r="G1947" t="s">
        <v>4024</v>
      </c>
      <c r="H1947" s="8">
        <v>46175</v>
      </c>
      <c r="I1947" s="8">
        <v>46266</v>
      </c>
      <c r="J1947" t="s">
        <v>3041</v>
      </c>
      <c r="K1947" s="8">
        <v>219512</v>
      </c>
      <c r="M1947">
        <v>220</v>
      </c>
      <c r="N1947">
        <v>100</v>
      </c>
      <c r="O1947" t="s">
        <v>4067</v>
      </c>
      <c r="P1947" t="s">
        <v>4055</v>
      </c>
      <c r="Q1947" t="s">
        <v>4027</v>
      </c>
      <c r="R1947" t="s">
        <v>8697</v>
      </c>
      <c r="S1947" t="s">
        <v>4140</v>
      </c>
      <c r="T1947" t="s">
        <v>3063</v>
      </c>
      <c r="U1947" t="s">
        <v>4438</v>
      </c>
      <c r="V1947" t="s">
        <v>4042</v>
      </c>
      <c r="W1947" t="s">
        <v>4190</v>
      </c>
      <c r="X1947" t="s">
        <v>3574</v>
      </c>
      <c r="Y1947" t="s">
        <v>4258</v>
      </c>
      <c r="Z1947" t="s">
        <v>3305</v>
      </c>
      <c r="AA1947" t="s">
        <v>4096</v>
      </c>
      <c r="AB1947" t="s">
        <v>4097</v>
      </c>
      <c r="AC1947" t="s">
        <v>4036</v>
      </c>
      <c r="AD1947" t="s">
        <v>4018</v>
      </c>
      <c r="AE1947" t="s">
        <v>3060</v>
      </c>
      <c r="AF1947" t="s">
        <v>3575</v>
      </c>
      <c r="AG1947" t="s">
        <v>3309</v>
      </c>
      <c r="AH1947" t="s">
        <v>815</v>
      </c>
      <c r="AI1947" t="s">
        <v>3074</v>
      </c>
      <c r="AJ1947" t="s">
        <v>3306</v>
      </c>
      <c r="AK1947" t="s">
        <v>3274</v>
      </c>
      <c r="AL1947" t="s">
        <v>3275</v>
      </c>
      <c r="AM1947" t="s">
        <v>3028</v>
      </c>
      <c r="AN1947" t="s">
        <v>3063</v>
      </c>
    </row>
    <row r="1948" spans="1:40" x14ac:dyDescent="0.25">
      <c r="A1948">
        <v>1110564273</v>
      </c>
      <c r="B1948">
        <v>18225</v>
      </c>
      <c r="C1948" t="s">
        <v>8694</v>
      </c>
      <c r="D1948" t="s">
        <v>3309</v>
      </c>
      <c r="E1948" s="8">
        <v>41575</v>
      </c>
      <c r="F1948" t="s">
        <v>3309</v>
      </c>
      <c r="G1948" t="s">
        <v>4024</v>
      </c>
      <c r="H1948" s="8">
        <v>46175</v>
      </c>
      <c r="I1948" s="8">
        <v>46266</v>
      </c>
      <c r="J1948" t="s">
        <v>3041</v>
      </c>
      <c r="K1948" s="8">
        <v>219512</v>
      </c>
      <c r="M1948">
        <v>220</v>
      </c>
      <c r="N1948">
        <v>100</v>
      </c>
      <c r="O1948" t="s">
        <v>4067</v>
      </c>
      <c r="P1948" t="s">
        <v>4055</v>
      </c>
      <c r="Q1948" t="s">
        <v>4027</v>
      </c>
      <c r="R1948" t="s">
        <v>8695</v>
      </c>
      <c r="S1948" t="s">
        <v>4140</v>
      </c>
      <c r="T1948" t="s">
        <v>3063</v>
      </c>
      <c r="U1948" t="s">
        <v>4438</v>
      </c>
      <c r="V1948" t="s">
        <v>4042</v>
      </c>
      <c r="W1948" t="s">
        <v>4190</v>
      </c>
      <c r="X1948" t="s">
        <v>3574</v>
      </c>
      <c r="Y1948" t="s">
        <v>4258</v>
      </c>
      <c r="Z1948" t="s">
        <v>3305</v>
      </c>
      <c r="AA1948" t="s">
        <v>4096</v>
      </c>
      <c r="AB1948" t="s">
        <v>4097</v>
      </c>
      <c r="AC1948" t="s">
        <v>4036</v>
      </c>
      <c r="AD1948" t="s">
        <v>4018</v>
      </c>
      <c r="AE1948" t="s">
        <v>3060</v>
      </c>
      <c r="AF1948" t="s">
        <v>3575</v>
      </c>
      <c r="AG1948" t="s">
        <v>3309</v>
      </c>
      <c r="AH1948" t="s">
        <v>815</v>
      </c>
      <c r="AI1948" t="s">
        <v>3074</v>
      </c>
      <c r="AJ1948" t="s">
        <v>3306</v>
      </c>
      <c r="AK1948" t="s">
        <v>3274</v>
      </c>
      <c r="AL1948" t="s">
        <v>3275</v>
      </c>
      <c r="AM1948" t="s">
        <v>3028</v>
      </c>
      <c r="AN1948" t="s">
        <v>3063</v>
      </c>
    </row>
    <row r="1949" spans="1:40" x14ac:dyDescent="0.25">
      <c r="A1949">
        <v>1101754262</v>
      </c>
      <c r="B1949">
        <v>18162</v>
      </c>
      <c r="C1949" t="s">
        <v>8711</v>
      </c>
      <c r="D1949" t="s">
        <v>6660</v>
      </c>
      <c r="E1949" s="8">
        <v>45449</v>
      </c>
      <c r="F1949" t="s">
        <v>5196</v>
      </c>
      <c r="G1949" t="s">
        <v>4024</v>
      </c>
      <c r="H1949" s="8">
        <v>46176</v>
      </c>
      <c r="I1949" s="8">
        <v>219512</v>
      </c>
      <c r="J1949" t="s">
        <v>3041</v>
      </c>
      <c r="K1949" s="8">
        <v>219512</v>
      </c>
      <c r="M1949">
        <v>220</v>
      </c>
      <c r="N1949">
        <v>100</v>
      </c>
      <c r="O1949" t="s">
        <v>4067</v>
      </c>
      <c r="P1949" t="s">
        <v>4006</v>
      </c>
      <c r="Q1949" t="s">
        <v>4027</v>
      </c>
      <c r="R1949" t="s">
        <v>10499</v>
      </c>
      <c r="S1949" t="s">
        <v>5176</v>
      </c>
      <c r="T1949" t="s">
        <v>3059</v>
      </c>
      <c r="U1949" t="s">
        <v>5170</v>
      </c>
      <c r="V1949" t="s">
        <v>4356</v>
      </c>
      <c r="W1949" t="s">
        <v>4043</v>
      </c>
      <c r="X1949" t="s">
        <v>3270</v>
      </c>
      <c r="Y1949" t="s">
        <v>4238</v>
      </c>
      <c r="Z1949" t="s">
        <v>3272</v>
      </c>
      <c r="AA1949" t="s">
        <v>4348</v>
      </c>
      <c r="AB1949" t="s">
        <v>4322</v>
      </c>
      <c r="AC1949" t="s">
        <v>4036</v>
      </c>
      <c r="AD1949" t="s">
        <v>4018</v>
      </c>
      <c r="AE1949" t="s">
        <v>3060</v>
      </c>
      <c r="AF1949" t="s">
        <v>3271</v>
      </c>
      <c r="AG1949" t="s">
        <v>3265</v>
      </c>
      <c r="AH1949" t="s">
        <v>797</v>
      </c>
      <c r="AI1949" t="s">
        <v>3048</v>
      </c>
      <c r="AJ1949" t="s">
        <v>3273</v>
      </c>
      <c r="AK1949" t="s">
        <v>3274</v>
      </c>
      <c r="AL1949" t="s">
        <v>3275</v>
      </c>
      <c r="AM1949" t="s">
        <v>3028</v>
      </c>
      <c r="AN1949" t="s">
        <v>3063</v>
      </c>
    </row>
    <row r="1950" spans="1:40" x14ac:dyDescent="0.25">
      <c r="A1950">
        <v>11706711</v>
      </c>
      <c r="B1950">
        <v>18163</v>
      </c>
      <c r="C1950" t="s">
        <v>8710</v>
      </c>
      <c r="D1950" t="s">
        <v>5750</v>
      </c>
      <c r="E1950" s="8">
        <v>35839</v>
      </c>
      <c r="F1950" t="s">
        <v>3298</v>
      </c>
      <c r="G1950" t="s">
        <v>4024</v>
      </c>
      <c r="H1950" s="8">
        <v>46176</v>
      </c>
      <c r="I1950" s="8">
        <v>219512</v>
      </c>
      <c r="J1950" t="s">
        <v>3041</v>
      </c>
      <c r="K1950" s="8">
        <v>219512</v>
      </c>
      <c r="M1950">
        <v>220</v>
      </c>
      <c r="N1950">
        <v>100</v>
      </c>
      <c r="O1950" t="s">
        <v>4067</v>
      </c>
      <c r="P1950" t="s">
        <v>4142</v>
      </c>
      <c r="Q1950" t="s">
        <v>4007</v>
      </c>
      <c r="R1950" t="s">
        <v>11415</v>
      </c>
      <c r="S1950" t="s">
        <v>7431</v>
      </c>
      <c r="T1950" t="s">
        <v>3063</v>
      </c>
      <c r="U1950" t="s">
        <v>4114</v>
      </c>
      <c r="V1950" t="s">
        <v>4356</v>
      </c>
      <c r="W1950" t="s">
        <v>4043</v>
      </c>
      <c r="X1950" t="s">
        <v>4032</v>
      </c>
      <c r="Y1950" t="s">
        <v>4033</v>
      </c>
      <c r="Z1950" t="s">
        <v>7426</v>
      </c>
      <c r="AA1950" t="s">
        <v>7427</v>
      </c>
      <c r="AB1950" t="s">
        <v>4322</v>
      </c>
      <c r="AC1950" t="s">
        <v>4036</v>
      </c>
      <c r="AD1950" t="s">
        <v>4018</v>
      </c>
      <c r="AE1950" t="s">
        <v>3060</v>
      </c>
      <c r="AF1950" t="s">
        <v>3282</v>
      </c>
      <c r="AG1950" t="s">
        <v>3258</v>
      </c>
      <c r="AH1950" t="s">
        <v>797</v>
      </c>
      <c r="AI1950" t="s">
        <v>3048</v>
      </c>
      <c r="AJ1950" t="s">
        <v>7428</v>
      </c>
      <c r="AK1950" t="s">
        <v>3274</v>
      </c>
      <c r="AL1950" t="s">
        <v>3275</v>
      </c>
      <c r="AM1950" t="s">
        <v>3028</v>
      </c>
      <c r="AN1950" t="s">
        <v>3063</v>
      </c>
    </row>
    <row r="1951" spans="1:40" x14ac:dyDescent="0.25">
      <c r="A1951">
        <v>1050400310</v>
      </c>
      <c r="B1951">
        <v>18172</v>
      </c>
      <c r="C1951" t="s">
        <v>8714</v>
      </c>
      <c r="D1951" t="s">
        <v>8715</v>
      </c>
      <c r="E1951" s="8">
        <v>43031</v>
      </c>
      <c r="F1951" t="s">
        <v>4004</v>
      </c>
      <c r="G1951" t="s">
        <v>4024</v>
      </c>
      <c r="H1951" s="8">
        <v>46176</v>
      </c>
      <c r="I1951" s="8">
        <v>219512</v>
      </c>
      <c r="J1951" t="s">
        <v>3041</v>
      </c>
      <c r="K1951" s="8">
        <v>219512</v>
      </c>
      <c r="M1951">
        <v>220</v>
      </c>
      <c r="N1951">
        <v>100</v>
      </c>
      <c r="O1951" t="s">
        <v>4067</v>
      </c>
      <c r="P1951" t="s">
        <v>4006</v>
      </c>
      <c r="Q1951" t="s">
        <v>4027</v>
      </c>
      <c r="R1951" t="s">
        <v>8716</v>
      </c>
      <c r="S1951" t="s">
        <v>4140</v>
      </c>
      <c r="T1951" t="s">
        <v>3063</v>
      </c>
      <c r="U1951" t="s">
        <v>4063</v>
      </c>
      <c r="V1951" t="s">
        <v>4042</v>
      </c>
      <c r="W1951" t="s">
        <v>4043</v>
      </c>
      <c r="X1951" t="s">
        <v>4032</v>
      </c>
      <c r="Y1951" t="s">
        <v>4033</v>
      </c>
      <c r="Z1951" t="s">
        <v>4057</v>
      </c>
      <c r="AA1951" t="s">
        <v>4058</v>
      </c>
      <c r="AB1951" t="s">
        <v>4059</v>
      </c>
      <c r="AC1951" t="s">
        <v>4036</v>
      </c>
      <c r="AD1951" t="s">
        <v>4018</v>
      </c>
      <c r="AE1951" t="s">
        <v>3060</v>
      </c>
      <c r="AF1951" t="s">
        <v>3282</v>
      </c>
      <c r="AG1951" t="s">
        <v>3258</v>
      </c>
      <c r="AH1951" t="s">
        <v>4060</v>
      </c>
      <c r="AI1951" t="s">
        <v>3074</v>
      </c>
      <c r="AJ1951" t="s">
        <v>3306</v>
      </c>
      <c r="AK1951" t="s">
        <v>3274</v>
      </c>
      <c r="AL1951" t="s">
        <v>3275</v>
      </c>
      <c r="AM1951" t="s">
        <v>3028</v>
      </c>
      <c r="AN1951" t="s">
        <v>3063</v>
      </c>
    </row>
    <row r="1952" spans="1:40" x14ac:dyDescent="0.25">
      <c r="A1952">
        <v>1104806253</v>
      </c>
      <c r="B1952">
        <v>18205</v>
      </c>
      <c r="C1952" t="s">
        <v>8700</v>
      </c>
      <c r="D1952" t="s">
        <v>3440</v>
      </c>
      <c r="E1952" s="8">
        <v>45530</v>
      </c>
      <c r="F1952" t="s">
        <v>3440</v>
      </c>
      <c r="G1952" t="s">
        <v>4024</v>
      </c>
      <c r="H1952" s="8">
        <v>46176</v>
      </c>
      <c r="I1952" s="8">
        <v>46267</v>
      </c>
      <c r="J1952" t="s">
        <v>3041</v>
      </c>
      <c r="K1952" s="8">
        <v>219512</v>
      </c>
      <c r="M1952">
        <v>220</v>
      </c>
      <c r="N1952">
        <v>100</v>
      </c>
      <c r="O1952" t="s">
        <v>4067</v>
      </c>
      <c r="P1952" t="s">
        <v>4142</v>
      </c>
      <c r="Q1952" t="s">
        <v>4027</v>
      </c>
      <c r="R1952" t="s">
        <v>8701</v>
      </c>
      <c r="S1952" t="s">
        <v>4140</v>
      </c>
      <c r="T1952" t="s">
        <v>3063</v>
      </c>
      <c r="U1952" t="s">
        <v>4114</v>
      </c>
      <c r="V1952" t="s">
        <v>4042</v>
      </c>
      <c r="W1952" t="s">
        <v>4190</v>
      </c>
      <c r="X1952" t="s">
        <v>4529</v>
      </c>
      <c r="Y1952" t="s">
        <v>4530</v>
      </c>
      <c r="Z1952" t="s">
        <v>3305</v>
      </c>
      <c r="AA1952" t="s">
        <v>4096</v>
      </c>
      <c r="AB1952" t="s">
        <v>4118</v>
      </c>
      <c r="AC1952" t="s">
        <v>4036</v>
      </c>
      <c r="AD1952" t="s">
        <v>4018</v>
      </c>
      <c r="AE1952" t="s">
        <v>3060</v>
      </c>
      <c r="AF1952" t="s">
        <v>3304</v>
      </c>
      <c r="AG1952" t="s">
        <v>3440</v>
      </c>
      <c r="AH1952" t="s">
        <v>815</v>
      </c>
      <c r="AI1952" t="s">
        <v>3074</v>
      </c>
      <c r="AJ1952" t="s">
        <v>3306</v>
      </c>
      <c r="AK1952" t="s">
        <v>3274</v>
      </c>
      <c r="AL1952" t="s">
        <v>3275</v>
      </c>
      <c r="AM1952" t="s">
        <v>3028</v>
      </c>
      <c r="AN1952" t="s">
        <v>3063</v>
      </c>
    </row>
    <row r="1953" spans="1:40" x14ac:dyDescent="0.25">
      <c r="A1953">
        <v>1113778211</v>
      </c>
      <c r="B1953">
        <v>18206</v>
      </c>
      <c r="C1953" t="s">
        <v>8702</v>
      </c>
      <c r="D1953" t="s">
        <v>8703</v>
      </c>
      <c r="E1953" s="8">
        <v>44652</v>
      </c>
      <c r="F1953" t="s">
        <v>3440</v>
      </c>
      <c r="G1953" t="s">
        <v>4024</v>
      </c>
      <c r="H1953" s="8">
        <v>46176</v>
      </c>
      <c r="I1953" s="8">
        <v>46267</v>
      </c>
      <c r="J1953" t="s">
        <v>3041</v>
      </c>
      <c r="K1953" s="8">
        <v>219512</v>
      </c>
      <c r="M1953">
        <v>220</v>
      </c>
      <c r="N1953">
        <v>100</v>
      </c>
      <c r="O1953" t="s">
        <v>4067</v>
      </c>
      <c r="P1953" t="s">
        <v>4055</v>
      </c>
      <c r="Q1953" t="s">
        <v>4027</v>
      </c>
      <c r="R1953" t="s">
        <v>8704</v>
      </c>
      <c r="S1953" t="s">
        <v>4140</v>
      </c>
      <c r="T1953" t="s">
        <v>3063</v>
      </c>
      <c r="U1953" t="s">
        <v>4114</v>
      </c>
      <c r="V1953" t="s">
        <v>4042</v>
      </c>
      <c r="W1953" t="s">
        <v>4190</v>
      </c>
      <c r="X1953" t="s">
        <v>4529</v>
      </c>
      <c r="Y1953" t="s">
        <v>4530</v>
      </c>
      <c r="Z1953" t="s">
        <v>3305</v>
      </c>
      <c r="AA1953" t="s">
        <v>4096</v>
      </c>
      <c r="AB1953" t="s">
        <v>4118</v>
      </c>
      <c r="AC1953" t="s">
        <v>4036</v>
      </c>
      <c r="AD1953" t="s">
        <v>4018</v>
      </c>
      <c r="AE1953" t="s">
        <v>3060</v>
      </c>
      <c r="AF1953" t="s">
        <v>3304</v>
      </c>
      <c r="AG1953" t="s">
        <v>3440</v>
      </c>
      <c r="AH1953" t="s">
        <v>815</v>
      </c>
      <c r="AI1953" t="s">
        <v>3074</v>
      </c>
      <c r="AJ1953" t="s">
        <v>3306</v>
      </c>
      <c r="AK1953" t="s">
        <v>3274</v>
      </c>
      <c r="AL1953" t="s">
        <v>3275</v>
      </c>
      <c r="AM1953" t="s">
        <v>3028</v>
      </c>
      <c r="AN1953" t="s">
        <v>3063</v>
      </c>
    </row>
    <row r="1954" spans="1:40" x14ac:dyDescent="0.25">
      <c r="A1954">
        <v>1193150276</v>
      </c>
      <c r="B1954">
        <v>18208</v>
      </c>
      <c r="C1954" t="s">
        <v>8708</v>
      </c>
      <c r="D1954" t="s">
        <v>3440</v>
      </c>
      <c r="E1954" s="8">
        <v>43378</v>
      </c>
      <c r="F1954" t="s">
        <v>3440</v>
      </c>
      <c r="G1954" t="s">
        <v>4024</v>
      </c>
      <c r="H1954" s="8">
        <v>46176</v>
      </c>
      <c r="I1954" s="8">
        <v>46267</v>
      </c>
      <c r="J1954" t="s">
        <v>3041</v>
      </c>
      <c r="K1954" s="8">
        <v>219512</v>
      </c>
      <c r="M1954">
        <v>220</v>
      </c>
      <c r="N1954">
        <v>100</v>
      </c>
      <c r="O1954" t="s">
        <v>4067</v>
      </c>
      <c r="P1954" t="s">
        <v>4142</v>
      </c>
      <c r="Q1954" t="s">
        <v>4007</v>
      </c>
      <c r="R1954" t="s">
        <v>8709</v>
      </c>
      <c r="S1954" t="s">
        <v>4140</v>
      </c>
      <c r="T1954" t="s">
        <v>3063</v>
      </c>
      <c r="U1954" t="s">
        <v>4114</v>
      </c>
      <c r="V1954" t="s">
        <v>4042</v>
      </c>
      <c r="W1954" t="s">
        <v>4190</v>
      </c>
      <c r="X1954" t="s">
        <v>4529</v>
      </c>
      <c r="Y1954" t="s">
        <v>4530</v>
      </c>
      <c r="Z1954" t="s">
        <v>3305</v>
      </c>
      <c r="AA1954" t="s">
        <v>4096</v>
      </c>
      <c r="AB1954" t="s">
        <v>4118</v>
      </c>
      <c r="AC1954" t="s">
        <v>4036</v>
      </c>
      <c r="AD1954" t="s">
        <v>4018</v>
      </c>
      <c r="AE1954" t="s">
        <v>3060</v>
      </c>
      <c r="AF1954" t="s">
        <v>3304</v>
      </c>
      <c r="AG1954" t="s">
        <v>3440</v>
      </c>
      <c r="AH1954" t="s">
        <v>815</v>
      </c>
      <c r="AI1954" t="s">
        <v>3074</v>
      </c>
      <c r="AJ1954" t="s">
        <v>3306</v>
      </c>
      <c r="AK1954" t="s">
        <v>3274</v>
      </c>
      <c r="AL1954" t="s">
        <v>3275</v>
      </c>
      <c r="AM1954" t="s">
        <v>3028</v>
      </c>
      <c r="AN1954" t="s">
        <v>3063</v>
      </c>
    </row>
    <row r="1955" spans="1:40" x14ac:dyDescent="0.25">
      <c r="A1955">
        <v>1087702030</v>
      </c>
      <c r="B1955">
        <v>18209</v>
      </c>
      <c r="C1955" t="s">
        <v>8712</v>
      </c>
      <c r="D1955" t="s">
        <v>4489</v>
      </c>
      <c r="E1955" s="8">
        <v>44305</v>
      </c>
      <c r="F1955" t="s">
        <v>3298</v>
      </c>
      <c r="G1955" t="s">
        <v>4024</v>
      </c>
      <c r="H1955" s="8">
        <v>46176</v>
      </c>
      <c r="I1955" s="8">
        <v>46267</v>
      </c>
      <c r="J1955" t="s">
        <v>3041</v>
      </c>
      <c r="K1955" s="8">
        <v>219512</v>
      </c>
      <c r="M1955">
        <v>220</v>
      </c>
      <c r="N1955">
        <v>100</v>
      </c>
      <c r="O1955" t="s">
        <v>4067</v>
      </c>
      <c r="P1955" t="s">
        <v>4445</v>
      </c>
      <c r="Q1955" t="s">
        <v>4027</v>
      </c>
      <c r="R1955" t="s">
        <v>8713</v>
      </c>
      <c r="S1955" t="s">
        <v>4140</v>
      </c>
      <c r="T1955" t="s">
        <v>3063</v>
      </c>
      <c r="U1955" t="s">
        <v>4114</v>
      </c>
      <c r="V1955" t="s">
        <v>4042</v>
      </c>
      <c r="W1955" t="s">
        <v>4190</v>
      </c>
      <c r="X1955" t="s">
        <v>3303</v>
      </c>
      <c r="Y1955" t="s">
        <v>4115</v>
      </c>
      <c r="Z1955" t="s">
        <v>3305</v>
      </c>
      <c r="AA1955" t="s">
        <v>4096</v>
      </c>
      <c r="AB1955" t="s">
        <v>4118</v>
      </c>
      <c r="AC1955" t="s">
        <v>4036</v>
      </c>
      <c r="AD1955" t="s">
        <v>4018</v>
      </c>
      <c r="AE1955" t="s">
        <v>3060</v>
      </c>
      <c r="AF1955" t="s">
        <v>3304</v>
      </c>
      <c r="AG1955" t="s">
        <v>3298</v>
      </c>
      <c r="AH1955" t="s">
        <v>815</v>
      </c>
      <c r="AI1955" t="s">
        <v>3074</v>
      </c>
      <c r="AJ1955" t="s">
        <v>3306</v>
      </c>
      <c r="AK1955" t="s">
        <v>3274</v>
      </c>
      <c r="AL1955" t="s">
        <v>3275</v>
      </c>
      <c r="AM1955" t="s">
        <v>3028</v>
      </c>
      <c r="AN1955" t="s">
        <v>3063</v>
      </c>
    </row>
    <row r="1956" spans="1:40" x14ac:dyDescent="0.25">
      <c r="A1956">
        <v>1143866663</v>
      </c>
      <c r="B1956">
        <v>18210</v>
      </c>
      <c r="C1956" t="s">
        <v>8698</v>
      </c>
      <c r="D1956" t="s">
        <v>3298</v>
      </c>
      <c r="E1956" s="8">
        <v>41788</v>
      </c>
      <c r="F1956" t="s">
        <v>3298</v>
      </c>
      <c r="G1956" t="s">
        <v>4024</v>
      </c>
      <c r="H1956" s="8">
        <v>46176</v>
      </c>
      <c r="I1956" s="8">
        <v>46267</v>
      </c>
      <c r="J1956" t="s">
        <v>3041</v>
      </c>
      <c r="K1956" s="8">
        <v>219512</v>
      </c>
      <c r="M1956">
        <v>220</v>
      </c>
      <c r="N1956">
        <v>100</v>
      </c>
      <c r="O1956" t="s">
        <v>4067</v>
      </c>
      <c r="P1956" t="s">
        <v>4112</v>
      </c>
      <c r="Q1956" t="s">
        <v>4027</v>
      </c>
      <c r="R1956" t="s">
        <v>8699</v>
      </c>
      <c r="S1956" t="s">
        <v>4140</v>
      </c>
      <c r="T1956" t="s">
        <v>3063</v>
      </c>
      <c r="U1956" t="s">
        <v>4114</v>
      </c>
      <c r="V1956" t="s">
        <v>4042</v>
      </c>
      <c r="W1956" t="s">
        <v>4190</v>
      </c>
      <c r="X1956" t="s">
        <v>3303</v>
      </c>
      <c r="Y1956" t="s">
        <v>4115</v>
      </c>
      <c r="Z1956" t="s">
        <v>3305</v>
      </c>
      <c r="AA1956" t="s">
        <v>4096</v>
      </c>
      <c r="AB1956" t="s">
        <v>4118</v>
      </c>
      <c r="AC1956" t="s">
        <v>4036</v>
      </c>
      <c r="AD1956" t="s">
        <v>4018</v>
      </c>
      <c r="AE1956" t="s">
        <v>3060</v>
      </c>
      <c r="AF1956" t="s">
        <v>3304</v>
      </c>
      <c r="AG1956" t="s">
        <v>3298</v>
      </c>
      <c r="AH1956" t="s">
        <v>815</v>
      </c>
      <c r="AI1956" t="s">
        <v>3074</v>
      </c>
      <c r="AJ1956" t="s">
        <v>3306</v>
      </c>
      <c r="AK1956" t="s">
        <v>3274</v>
      </c>
      <c r="AL1956" t="s">
        <v>3275</v>
      </c>
      <c r="AM1956" t="s">
        <v>3028</v>
      </c>
      <c r="AN1956" t="s">
        <v>3063</v>
      </c>
    </row>
    <row r="1957" spans="1:40" x14ac:dyDescent="0.25">
      <c r="A1957">
        <v>1070610029</v>
      </c>
      <c r="B1957">
        <v>18226</v>
      </c>
      <c r="C1957" t="s">
        <v>8706</v>
      </c>
      <c r="D1957" t="s">
        <v>4719</v>
      </c>
      <c r="E1957" s="8">
        <v>40725</v>
      </c>
      <c r="F1957" t="s">
        <v>3429</v>
      </c>
      <c r="G1957" t="s">
        <v>4024</v>
      </c>
      <c r="H1957" s="8">
        <v>46176</v>
      </c>
      <c r="I1957" s="8">
        <v>46267</v>
      </c>
      <c r="J1957" t="s">
        <v>3041</v>
      </c>
      <c r="K1957" s="8">
        <v>219512</v>
      </c>
      <c r="M1957">
        <v>220</v>
      </c>
      <c r="N1957">
        <v>100</v>
      </c>
      <c r="O1957" t="s">
        <v>4067</v>
      </c>
      <c r="P1957" t="s">
        <v>4055</v>
      </c>
      <c r="Q1957" t="s">
        <v>4027</v>
      </c>
      <c r="R1957" t="s">
        <v>8707</v>
      </c>
      <c r="S1957" t="s">
        <v>4494</v>
      </c>
      <c r="T1957" t="s">
        <v>3063</v>
      </c>
      <c r="U1957" t="s">
        <v>4438</v>
      </c>
      <c r="V1957" t="s">
        <v>4042</v>
      </c>
      <c r="W1957" t="s">
        <v>4190</v>
      </c>
      <c r="X1957" t="s">
        <v>4094</v>
      </c>
      <c r="Y1957" t="s">
        <v>4095</v>
      </c>
      <c r="Z1957" t="s">
        <v>2796</v>
      </c>
      <c r="AA1957" t="s">
        <v>4251</v>
      </c>
      <c r="AB1957" t="s">
        <v>4097</v>
      </c>
      <c r="AC1957" t="s">
        <v>4036</v>
      </c>
      <c r="AD1957" t="s">
        <v>4018</v>
      </c>
      <c r="AE1957" t="s">
        <v>3060</v>
      </c>
      <c r="AF1957" t="s">
        <v>3575</v>
      </c>
      <c r="AG1957" t="s">
        <v>3429</v>
      </c>
      <c r="AH1957" t="s">
        <v>815</v>
      </c>
      <c r="AI1957" t="s">
        <v>3074</v>
      </c>
      <c r="AJ1957" t="s">
        <v>3073</v>
      </c>
      <c r="AK1957" t="s">
        <v>3274</v>
      </c>
      <c r="AL1957" t="s">
        <v>3275</v>
      </c>
      <c r="AM1957" t="s">
        <v>3028</v>
      </c>
      <c r="AN1957" t="s">
        <v>3063</v>
      </c>
    </row>
    <row r="1958" spans="1:40" x14ac:dyDescent="0.25">
      <c r="A1958">
        <v>1004945341</v>
      </c>
      <c r="B1958">
        <v>18177</v>
      </c>
      <c r="C1958" t="s">
        <v>8730</v>
      </c>
      <c r="D1958" t="s">
        <v>4004</v>
      </c>
      <c r="E1958" s="8">
        <v>43822</v>
      </c>
      <c r="F1958" t="s">
        <v>4004</v>
      </c>
      <c r="G1958" t="s">
        <v>4024</v>
      </c>
      <c r="H1958" s="8">
        <v>46177</v>
      </c>
      <c r="I1958" s="8">
        <v>219512</v>
      </c>
      <c r="J1958" t="s">
        <v>3041</v>
      </c>
      <c r="K1958" s="8">
        <v>219512</v>
      </c>
      <c r="M1958">
        <v>220</v>
      </c>
      <c r="N1958">
        <v>100</v>
      </c>
      <c r="O1958" t="s">
        <v>4067</v>
      </c>
      <c r="P1958" t="s">
        <v>4086</v>
      </c>
      <c r="Q1958" t="s">
        <v>4007</v>
      </c>
      <c r="R1958" t="s">
        <v>8731</v>
      </c>
      <c r="S1958" t="s">
        <v>4140</v>
      </c>
      <c r="T1958" t="s">
        <v>3063</v>
      </c>
      <c r="U1958" t="s">
        <v>4063</v>
      </c>
      <c r="V1958" t="s">
        <v>4042</v>
      </c>
      <c r="W1958" t="s">
        <v>4043</v>
      </c>
      <c r="X1958" t="s">
        <v>4032</v>
      </c>
      <c r="Y1958" t="s">
        <v>4033</v>
      </c>
      <c r="Z1958" t="s">
        <v>4057</v>
      </c>
      <c r="AA1958" t="s">
        <v>4058</v>
      </c>
      <c r="AB1958" t="s">
        <v>4059</v>
      </c>
      <c r="AC1958" t="s">
        <v>4036</v>
      </c>
      <c r="AD1958" t="s">
        <v>4018</v>
      </c>
      <c r="AE1958" t="s">
        <v>3060</v>
      </c>
      <c r="AF1958" t="s">
        <v>3282</v>
      </c>
      <c r="AG1958" t="s">
        <v>3258</v>
      </c>
      <c r="AH1958" t="s">
        <v>4060</v>
      </c>
      <c r="AI1958" t="s">
        <v>3074</v>
      </c>
      <c r="AJ1958" t="s">
        <v>3306</v>
      </c>
      <c r="AK1958" t="s">
        <v>3274</v>
      </c>
      <c r="AL1958" t="s">
        <v>3275</v>
      </c>
      <c r="AM1958" t="s">
        <v>3028</v>
      </c>
      <c r="AN1958" t="s">
        <v>3063</v>
      </c>
    </row>
    <row r="1959" spans="1:40" x14ac:dyDescent="0.25">
      <c r="A1959">
        <v>1015457942</v>
      </c>
      <c r="B1959">
        <v>18178</v>
      </c>
      <c r="C1959" t="s">
        <v>8728</v>
      </c>
      <c r="D1959" t="s">
        <v>4004</v>
      </c>
      <c r="E1959" s="8">
        <v>41585</v>
      </c>
      <c r="F1959" t="s">
        <v>4004</v>
      </c>
      <c r="G1959" t="s">
        <v>4024</v>
      </c>
      <c r="H1959" s="8">
        <v>46177</v>
      </c>
      <c r="I1959" s="8">
        <v>219512</v>
      </c>
      <c r="J1959" t="s">
        <v>3041</v>
      </c>
      <c r="K1959" s="8">
        <v>219512</v>
      </c>
      <c r="M1959">
        <v>220</v>
      </c>
      <c r="N1959">
        <v>100</v>
      </c>
      <c r="O1959" t="s">
        <v>4067</v>
      </c>
      <c r="P1959" t="s">
        <v>4086</v>
      </c>
      <c r="Q1959" t="s">
        <v>4027</v>
      </c>
      <c r="R1959" t="s">
        <v>8729</v>
      </c>
      <c r="S1959" t="s">
        <v>4140</v>
      </c>
      <c r="T1959" t="s">
        <v>3063</v>
      </c>
      <c r="U1959" t="s">
        <v>4063</v>
      </c>
      <c r="V1959" t="s">
        <v>4042</v>
      </c>
      <c r="W1959" t="s">
        <v>4043</v>
      </c>
      <c r="X1959" t="s">
        <v>4032</v>
      </c>
      <c r="Y1959" t="s">
        <v>4033</v>
      </c>
      <c r="Z1959" t="s">
        <v>4057</v>
      </c>
      <c r="AA1959" t="s">
        <v>4058</v>
      </c>
      <c r="AB1959" t="s">
        <v>4059</v>
      </c>
      <c r="AC1959" t="s">
        <v>4036</v>
      </c>
      <c r="AD1959" t="s">
        <v>4018</v>
      </c>
      <c r="AE1959" t="s">
        <v>3060</v>
      </c>
      <c r="AF1959" t="s">
        <v>3282</v>
      </c>
      <c r="AG1959" t="s">
        <v>3258</v>
      </c>
      <c r="AH1959" t="s">
        <v>4060</v>
      </c>
      <c r="AI1959" t="s">
        <v>3074</v>
      </c>
      <c r="AJ1959" t="s">
        <v>3306</v>
      </c>
      <c r="AK1959" t="s">
        <v>3274</v>
      </c>
      <c r="AL1959" t="s">
        <v>3275</v>
      </c>
      <c r="AM1959" t="s">
        <v>3028</v>
      </c>
      <c r="AN1959" t="s">
        <v>3063</v>
      </c>
    </row>
    <row r="1960" spans="1:40" x14ac:dyDescent="0.25">
      <c r="A1960">
        <v>79958160</v>
      </c>
      <c r="B1960">
        <v>18179</v>
      </c>
      <c r="C1960" t="s">
        <v>8726</v>
      </c>
      <c r="D1960" t="s">
        <v>4004</v>
      </c>
      <c r="E1960" s="8">
        <v>36234</v>
      </c>
      <c r="F1960" t="s">
        <v>4004</v>
      </c>
      <c r="G1960" t="s">
        <v>4024</v>
      </c>
      <c r="H1960" s="8">
        <v>46177</v>
      </c>
      <c r="I1960" s="8">
        <v>219512</v>
      </c>
      <c r="J1960" t="s">
        <v>3041</v>
      </c>
      <c r="K1960" s="8">
        <v>219512</v>
      </c>
      <c r="M1960">
        <v>220</v>
      </c>
      <c r="N1960">
        <v>100</v>
      </c>
      <c r="O1960" t="s">
        <v>4067</v>
      </c>
      <c r="P1960" t="s">
        <v>4086</v>
      </c>
      <c r="Q1960" t="s">
        <v>4027</v>
      </c>
      <c r="R1960" t="s">
        <v>8727</v>
      </c>
      <c r="S1960" t="s">
        <v>4140</v>
      </c>
      <c r="T1960" t="s">
        <v>3063</v>
      </c>
      <c r="U1960" t="s">
        <v>4063</v>
      </c>
      <c r="V1960" t="s">
        <v>4042</v>
      </c>
      <c r="W1960" t="s">
        <v>4043</v>
      </c>
      <c r="X1960" t="s">
        <v>4032</v>
      </c>
      <c r="Y1960" t="s">
        <v>4033</v>
      </c>
      <c r="Z1960" t="s">
        <v>4057</v>
      </c>
      <c r="AA1960" t="s">
        <v>4058</v>
      </c>
      <c r="AB1960" t="s">
        <v>4059</v>
      </c>
      <c r="AC1960" t="s">
        <v>4036</v>
      </c>
      <c r="AD1960" t="s">
        <v>4018</v>
      </c>
      <c r="AE1960" t="s">
        <v>3060</v>
      </c>
      <c r="AF1960" t="s">
        <v>3282</v>
      </c>
      <c r="AG1960" t="s">
        <v>3258</v>
      </c>
      <c r="AH1960" t="s">
        <v>4060</v>
      </c>
      <c r="AI1960" t="s">
        <v>3074</v>
      </c>
      <c r="AJ1960" t="s">
        <v>3306</v>
      </c>
      <c r="AK1960" t="s">
        <v>3274</v>
      </c>
      <c r="AL1960" t="s">
        <v>3275</v>
      </c>
      <c r="AM1960" t="s">
        <v>3028</v>
      </c>
      <c r="AN1960" t="s">
        <v>3063</v>
      </c>
    </row>
    <row r="1961" spans="1:40" x14ac:dyDescent="0.25">
      <c r="A1961">
        <v>1031179991</v>
      </c>
      <c r="B1961">
        <v>18180</v>
      </c>
      <c r="C1961" t="s">
        <v>8719</v>
      </c>
      <c r="D1961" t="s">
        <v>4004</v>
      </c>
      <c r="E1961" s="8">
        <v>42845</v>
      </c>
      <c r="F1961" t="s">
        <v>4004</v>
      </c>
      <c r="G1961" t="s">
        <v>4024</v>
      </c>
      <c r="H1961" s="8">
        <v>46177</v>
      </c>
      <c r="I1961" s="8">
        <v>219512</v>
      </c>
      <c r="J1961" t="s">
        <v>3041</v>
      </c>
      <c r="K1961" s="8">
        <v>219512</v>
      </c>
      <c r="M1961">
        <v>220</v>
      </c>
      <c r="N1961">
        <v>100</v>
      </c>
      <c r="O1961" t="s">
        <v>4067</v>
      </c>
      <c r="P1961" t="s">
        <v>4055</v>
      </c>
      <c r="Q1961" t="s">
        <v>4027</v>
      </c>
      <c r="R1961" t="s">
        <v>8720</v>
      </c>
      <c r="S1961" t="s">
        <v>4140</v>
      </c>
      <c r="T1961" t="s">
        <v>3063</v>
      </c>
      <c r="U1961" t="s">
        <v>4063</v>
      </c>
      <c r="V1961" t="s">
        <v>4042</v>
      </c>
      <c r="W1961" t="s">
        <v>4043</v>
      </c>
      <c r="X1961" t="s">
        <v>4032</v>
      </c>
      <c r="Y1961" t="s">
        <v>4033</v>
      </c>
      <c r="Z1961" t="s">
        <v>4057</v>
      </c>
      <c r="AA1961" t="s">
        <v>4058</v>
      </c>
      <c r="AB1961" t="s">
        <v>4059</v>
      </c>
      <c r="AC1961" t="s">
        <v>4036</v>
      </c>
      <c r="AD1961" t="s">
        <v>4018</v>
      </c>
      <c r="AE1961" t="s">
        <v>3060</v>
      </c>
      <c r="AF1961" t="s">
        <v>3282</v>
      </c>
      <c r="AG1961" t="s">
        <v>3258</v>
      </c>
      <c r="AH1961" t="s">
        <v>4060</v>
      </c>
      <c r="AI1961" t="s">
        <v>3074</v>
      </c>
      <c r="AJ1961" t="s">
        <v>3306</v>
      </c>
      <c r="AK1961" t="s">
        <v>3274</v>
      </c>
      <c r="AL1961" t="s">
        <v>3275</v>
      </c>
      <c r="AM1961" t="s">
        <v>3028</v>
      </c>
      <c r="AN1961" t="s">
        <v>3063</v>
      </c>
    </row>
    <row r="1962" spans="1:40" x14ac:dyDescent="0.25">
      <c r="A1962">
        <v>1143861947</v>
      </c>
      <c r="B1962">
        <v>18191</v>
      </c>
      <c r="C1962" t="s">
        <v>8717</v>
      </c>
      <c r="D1962" t="s">
        <v>3298</v>
      </c>
      <c r="E1962" s="8">
        <v>41451</v>
      </c>
      <c r="F1962" t="s">
        <v>3298</v>
      </c>
      <c r="G1962" t="s">
        <v>4024</v>
      </c>
      <c r="H1962" s="8">
        <v>46177</v>
      </c>
      <c r="I1962" s="8">
        <v>219512</v>
      </c>
      <c r="J1962" t="s">
        <v>3041</v>
      </c>
      <c r="K1962" s="8">
        <v>219512</v>
      </c>
      <c r="M1962">
        <v>220</v>
      </c>
      <c r="N1962">
        <v>100</v>
      </c>
      <c r="O1962" t="s">
        <v>4067</v>
      </c>
      <c r="P1962" t="s">
        <v>4006</v>
      </c>
      <c r="Q1962" t="s">
        <v>4027</v>
      </c>
      <c r="R1962" t="s">
        <v>8718</v>
      </c>
      <c r="S1962" t="s">
        <v>4109</v>
      </c>
      <c r="T1962" t="s">
        <v>3059</v>
      </c>
      <c r="U1962" t="s">
        <v>4114</v>
      </c>
      <c r="V1962" t="s">
        <v>4356</v>
      </c>
      <c r="W1962" t="s">
        <v>4043</v>
      </c>
      <c r="X1962" t="s">
        <v>5013</v>
      </c>
      <c r="Y1962" t="s">
        <v>5014</v>
      </c>
      <c r="Z1962" t="s">
        <v>3283</v>
      </c>
      <c r="AA1962" t="s">
        <v>4357</v>
      </c>
      <c r="AB1962" t="s">
        <v>4303</v>
      </c>
      <c r="AC1962" t="s">
        <v>4036</v>
      </c>
      <c r="AD1962" t="s">
        <v>4018</v>
      </c>
      <c r="AE1962" t="s">
        <v>3060</v>
      </c>
      <c r="AF1962" t="s">
        <v>4934</v>
      </c>
      <c r="AG1962" t="s">
        <v>3298</v>
      </c>
      <c r="AH1962" t="s">
        <v>1220</v>
      </c>
      <c r="AI1962" t="s">
        <v>3074</v>
      </c>
      <c r="AJ1962" t="s">
        <v>3284</v>
      </c>
      <c r="AK1962" t="s">
        <v>3274</v>
      </c>
      <c r="AL1962" t="s">
        <v>3275</v>
      </c>
      <c r="AM1962" t="s">
        <v>3028</v>
      </c>
      <c r="AN1962" t="s">
        <v>3063</v>
      </c>
    </row>
    <row r="1963" spans="1:40" x14ac:dyDescent="0.25">
      <c r="A1963">
        <v>1107092288</v>
      </c>
      <c r="B1963">
        <v>18211</v>
      </c>
      <c r="C1963" t="s">
        <v>8735</v>
      </c>
      <c r="D1963" t="s">
        <v>3298</v>
      </c>
      <c r="E1963" s="8">
        <v>41591</v>
      </c>
      <c r="F1963" t="s">
        <v>3298</v>
      </c>
      <c r="G1963" t="s">
        <v>4024</v>
      </c>
      <c r="H1963" s="8">
        <v>46177</v>
      </c>
      <c r="I1963" s="8">
        <v>46268</v>
      </c>
      <c r="J1963" t="s">
        <v>3041</v>
      </c>
      <c r="K1963" s="8">
        <v>219512</v>
      </c>
      <c r="M1963">
        <v>220</v>
      </c>
      <c r="N1963">
        <v>100</v>
      </c>
      <c r="O1963" t="s">
        <v>4067</v>
      </c>
      <c r="P1963" t="s">
        <v>4055</v>
      </c>
      <c r="Q1963" t="s">
        <v>4027</v>
      </c>
      <c r="R1963" t="s">
        <v>8736</v>
      </c>
      <c r="S1963" t="s">
        <v>4140</v>
      </c>
      <c r="T1963" t="s">
        <v>3063</v>
      </c>
      <c r="U1963" t="s">
        <v>4114</v>
      </c>
      <c r="V1963" t="s">
        <v>4042</v>
      </c>
      <c r="W1963" t="s">
        <v>4190</v>
      </c>
      <c r="X1963" t="s">
        <v>3303</v>
      </c>
      <c r="Y1963" t="s">
        <v>4115</v>
      </c>
      <c r="Z1963" t="s">
        <v>3305</v>
      </c>
      <c r="AA1963" t="s">
        <v>4096</v>
      </c>
      <c r="AB1963" t="s">
        <v>4118</v>
      </c>
      <c r="AC1963" t="s">
        <v>4036</v>
      </c>
      <c r="AD1963" t="s">
        <v>4018</v>
      </c>
      <c r="AE1963" t="s">
        <v>3060</v>
      </c>
      <c r="AF1963" t="s">
        <v>3304</v>
      </c>
      <c r="AG1963" t="s">
        <v>3298</v>
      </c>
      <c r="AH1963" t="s">
        <v>815</v>
      </c>
      <c r="AI1963" t="s">
        <v>3074</v>
      </c>
      <c r="AJ1963" t="s">
        <v>3306</v>
      </c>
      <c r="AK1963" t="s">
        <v>3274</v>
      </c>
      <c r="AL1963" t="s">
        <v>3275</v>
      </c>
      <c r="AM1963" t="s">
        <v>3028</v>
      </c>
      <c r="AN1963" t="s">
        <v>3063</v>
      </c>
    </row>
    <row r="1964" spans="1:40" x14ac:dyDescent="0.25">
      <c r="A1964">
        <v>1111665356</v>
      </c>
      <c r="B1964">
        <v>18212</v>
      </c>
      <c r="C1964" t="s">
        <v>8724</v>
      </c>
      <c r="D1964" t="s">
        <v>3298</v>
      </c>
      <c r="E1964" s="8">
        <v>45202</v>
      </c>
      <c r="F1964" t="s">
        <v>3298</v>
      </c>
      <c r="G1964" t="s">
        <v>4024</v>
      </c>
      <c r="H1964" s="8">
        <v>46177</v>
      </c>
      <c r="I1964" s="8">
        <v>46268</v>
      </c>
      <c r="J1964" t="s">
        <v>3041</v>
      </c>
      <c r="K1964" s="8">
        <v>219512</v>
      </c>
      <c r="M1964">
        <v>220</v>
      </c>
      <c r="N1964">
        <v>100</v>
      </c>
      <c r="O1964" t="s">
        <v>4067</v>
      </c>
      <c r="P1964" t="s">
        <v>4112</v>
      </c>
      <c r="Q1964" t="s">
        <v>4027</v>
      </c>
      <c r="R1964" t="s">
        <v>8725</v>
      </c>
      <c r="S1964" t="s">
        <v>4140</v>
      </c>
      <c r="T1964" t="s">
        <v>3063</v>
      </c>
      <c r="U1964" t="s">
        <v>4114</v>
      </c>
      <c r="V1964" t="s">
        <v>4042</v>
      </c>
      <c r="W1964" t="s">
        <v>4190</v>
      </c>
      <c r="X1964" t="s">
        <v>3303</v>
      </c>
      <c r="Y1964" t="s">
        <v>4115</v>
      </c>
      <c r="Z1964" t="s">
        <v>3305</v>
      </c>
      <c r="AA1964" t="s">
        <v>4096</v>
      </c>
      <c r="AB1964" t="s">
        <v>4118</v>
      </c>
      <c r="AC1964" t="s">
        <v>4036</v>
      </c>
      <c r="AD1964" t="s">
        <v>4018</v>
      </c>
      <c r="AE1964" t="s">
        <v>3060</v>
      </c>
      <c r="AF1964" t="s">
        <v>3304</v>
      </c>
      <c r="AG1964" t="s">
        <v>3298</v>
      </c>
      <c r="AH1964" t="s">
        <v>815</v>
      </c>
      <c r="AI1964" t="s">
        <v>3074</v>
      </c>
      <c r="AJ1964" t="s">
        <v>3306</v>
      </c>
      <c r="AK1964" t="s">
        <v>3274</v>
      </c>
      <c r="AL1964" t="s">
        <v>3275</v>
      </c>
      <c r="AM1964" t="s">
        <v>3028</v>
      </c>
      <c r="AN1964" t="s">
        <v>3063</v>
      </c>
    </row>
    <row r="1965" spans="1:40" x14ac:dyDescent="0.25">
      <c r="A1965">
        <v>1067469656</v>
      </c>
      <c r="B1965">
        <v>18213</v>
      </c>
      <c r="C1965" t="s">
        <v>8721</v>
      </c>
      <c r="D1965" t="s">
        <v>8722</v>
      </c>
      <c r="E1965" s="8">
        <v>42788</v>
      </c>
      <c r="F1965" t="s">
        <v>3298</v>
      </c>
      <c r="G1965" t="s">
        <v>4024</v>
      </c>
      <c r="H1965" s="8">
        <v>46177</v>
      </c>
      <c r="I1965" s="8">
        <v>46268</v>
      </c>
      <c r="J1965" t="s">
        <v>3041</v>
      </c>
      <c r="K1965" s="8">
        <v>219512</v>
      </c>
      <c r="M1965">
        <v>220</v>
      </c>
      <c r="N1965">
        <v>100</v>
      </c>
      <c r="O1965" t="s">
        <v>4067</v>
      </c>
      <c r="P1965" t="s">
        <v>4055</v>
      </c>
      <c r="Q1965" t="s">
        <v>4027</v>
      </c>
      <c r="R1965" t="s">
        <v>8723</v>
      </c>
      <c r="S1965" t="s">
        <v>4140</v>
      </c>
      <c r="T1965" t="s">
        <v>3063</v>
      </c>
      <c r="U1965" t="s">
        <v>4114</v>
      </c>
      <c r="V1965" t="s">
        <v>4042</v>
      </c>
      <c r="W1965" t="s">
        <v>4190</v>
      </c>
      <c r="X1965" t="s">
        <v>3303</v>
      </c>
      <c r="Y1965" t="s">
        <v>4115</v>
      </c>
      <c r="Z1965" t="s">
        <v>3305</v>
      </c>
      <c r="AA1965" t="s">
        <v>4096</v>
      </c>
      <c r="AB1965" t="s">
        <v>4118</v>
      </c>
      <c r="AC1965" t="s">
        <v>4036</v>
      </c>
      <c r="AD1965" t="s">
        <v>4018</v>
      </c>
      <c r="AE1965" t="s">
        <v>3060</v>
      </c>
      <c r="AF1965" t="s">
        <v>3304</v>
      </c>
      <c r="AG1965" t="s">
        <v>3298</v>
      </c>
      <c r="AH1965" t="s">
        <v>815</v>
      </c>
      <c r="AI1965" t="s">
        <v>3074</v>
      </c>
      <c r="AJ1965" t="s">
        <v>3306</v>
      </c>
      <c r="AK1965" t="s">
        <v>3274</v>
      </c>
      <c r="AL1965" t="s">
        <v>3275</v>
      </c>
      <c r="AM1965" t="s">
        <v>3028</v>
      </c>
      <c r="AN1965" t="s">
        <v>3063</v>
      </c>
    </row>
    <row r="1966" spans="1:40" x14ac:dyDescent="0.25">
      <c r="A1966">
        <v>1013674506</v>
      </c>
      <c r="B1966">
        <v>18281</v>
      </c>
      <c r="C1966" t="s">
        <v>8732</v>
      </c>
      <c r="D1966" t="s">
        <v>4004</v>
      </c>
      <c r="E1966" s="8">
        <v>42187</v>
      </c>
      <c r="F1966" t="s">
        <v>4004</v>
      </c>
      <c r="G1966" t="s">
        <v>4005</v>
      </c>
      <c r="H1966" s="8">
        <v>46177</v>
      </c>
      <c r="I1966" s="8">
        <v>219512</v>
      </c>
      <c r="J1966" t="s">
        <v>3041</v>
      </c>
      <c r="K1966" s="8">
        <v>219512</v>
      </c>
      <c r="M1966">
        <v>220</v>
      </c>
      <c r="N1966">
        <v>100</v>
      </c>
      <c r="O1966" t="s">
        <v>4067</v>
      </c>
      <c r="P1966" t="s">
        <v>4039</v>
      </c>
      <c r="Q1966" t="s">
        <v>4027</v>
      </c>
      <c r="R1966" t="s">
        <v>8733</v>
      </c>
      <c r="S1966" t="s">
        <v>8734</v>
      </c>
      <c r="T1966" t="s">
        <v>4079</v>
      </c>
      <c r="U1966" t="s">
        <v>4010</v>
      </c>
      <c r="V1966" t="s">
        <v>4011</v>
      </c>
      <c r="W1966" t="s">
        <v>3044</v>
      </c>
      <c r="X1966" t="s">
        <v>7939</v>
      </c>
      <c r="Y1966" t="s">
        <v>7940</v>
      </c>
      <c r="Z1966" t="s">
        <v>4014</v>
      </c>
      <c r="AA1966" t="s">
        <v>4015</v>
      </c>
      <c r="AB1966" t="s">
        <v>4016</v>
      </c>
      <c r="AC1966" t="s">
        <v>4017</v>
      </c>
      <c r="AD1966" t="s">
        <v>4018</v>
      </c>
      <c r="AE1966" t="s">
        <v>7941</v>
      </c>
      <c r="AF1966" t="s">
        <v>3093</v>
      </c>
      <c r="AG1966" t="s">
        <v>3292</v>
      </c>
      <c r="AH1966" t="s">
        <v>4020</v>
      </c>
      <c r="AI1966" t="s">
        <v>3295</v>
      </c>
      <c r="AJ1966" t="s">
        <v>3296</v>
      </c>
      <c r="AK1966" t="s">
        <v>3109</v>
      </c>
      <c r="AL1966" t="s">
        <v>4021</v>
      </c>
      <c r="AM1966" t="s">
        <v>3109</v>
      </c>
      <c r="AN1966" t="s">
        <v>3055</v>
      </c>
    </row>
    <row r="1967" spans="1:40" x14ac:dyDescent="0.25">
      <c r="A1967">
        <v>1004753444</v>
      </c>
      <c r="B1967">
        <v>18164</v>
      </c>
      <c r="C1967" t="s">
        <v>8767</v>
      </c>
      <c r="D1967" t="s">
        <v>5064</v>
      </c>
      <c r="E1967" s="8">
        <v>43685</v>
      </c>
      <c r="F1967" t="s">
        <v>3526</v>
      </c>
      <c r="G1967" t="s">
        <v>4024</v>
      </c>
      <c r="H1967" s="8">
        <v>46182</v>
      </c>
      <c r="I1967" s="8">
        <v>219512</v>
      </c>
      <c r="J1967" t="s">
        <v>3041</v>
      </c>
      <c r="K1967" s="8">
        <v>219512</v>
      </c>
      <c r="M1967">
        <v>220</v>
      </c>
      <c r="N1967">
        <v>100</v>
      </c>
      <c r="O1967" t="s">
        <v>4067</v>
      </c>
      <c r="P1967" t="s">
        <v>4086</v>
      </c>
      <c r="Q1967" t="s">
        <v>4027</v>
      </c>
      <c r="R1967" t="s">
        <v>8768</v>
      </c>
      <c r="S1967" t="s">
        <v>5176</v>
      </c>
      <c r="T1967" t="s">
        <v>3059</v>
      </c>
      <c r="U1967" t="s">
        <v>5102</v>
      </c>
      <c r="V1967" t="s">
        <v>4356</v>
      </c>
      <c r="W1967" t="s">
        <v>4043</v>
      </c>
      <c r="X1967" t="s">
        <v>3270</v>
      </c>
      <c r="Y1967" t="s">
        <v>4238</v>
      </c>
      <c r="Z1967" t="s">
        <v>3272</v>
      </c>
      <c r="AA1967" t="s">
        <v>4348</v>
      </c>
      <c r="AB1967" t="s">
        <v>4322</v>
      </c>
      <c r="AC1967" t="s">
        <v>4036</v>
      </c>
      <c r="AD1967" t="s">
        <v>4018</v>
      </c>
      <c r="AE1967" t="s">
        <v>3060</v>
      </c>
      <c r="AF1967" t="s">
        <v>3271</v>
      </c>
      <c r="AG1967" t="s">
        <v>3265</v>
      </c>
      <c r="AH1967" t="s">
        <v>797</v>
      </c>
      <c r="AI1967" t="s">
        <v>3048</v>
      </c>
      <c r="AJ1967" t="s">
        <v>3273</v>
      </c>
      <c r="AK1967" t="s">
        <v>3274</v>
      </c>
      <c r="AL1967" t="s">
        <v>3275</v>
      </c>
      <c r="AM1967" t="s">
        <v>3028</v>
      </c>
      <c r="AN1967" t="s">
        <v>3063</v>
      </c>
    </row>
    <row r="1968" spans="1:40" x14ac:dyDescent="0.25">
      <c r="A1968">
        <v>1001032176</v>
      </c>
      <c r="B1968">
        <v>18166</v>
      </c>
      <c r="C1968" t="s">
        <v>8748</v>
      </c>
      <c r="D1968" t="s">
        <v>5428</v>
      </c>
      <c r="E1968" s="8">
        <v>43497</v>
      </c>
      <c r="F1968" t="s">
        <v>3265</v>
      </c>
      <c r="G1968" t="s">
        <v>4024</v>
      </c>
      <c r="H1968" s="8">
        <v>46182</v>
      </c>
      <c r="I1968" s="8">
        <v>219512</v>
      </c>
      <c r="J1968" t="s">
        <v>3041</v>
      </c>
      <c r="K1968" s="8">
        <v>219512</v>
      </c>
      <c r="M1968">
        <v>220</v>
      </c>
      <c r="N1968">
        <v>100</v>
      </c>
      <c r="O1968" t="s">
        <v>4067</v>
      </c>
      <c r="P1968" t="s">
        <v>4177</v>
      </c>
      <c r="Q1968" t="s">
        <v>4046</v>
      </c>
      <c r="R1968" t="s">
        <v>8749</v>
      </c>
      <c r="S1968" t="s">
        <v>5169</v>
      </c>
      <c r="T1968" t="s">
        <v>3059</v>
      </c>
      <c r="U1968" t="s">
        <v>4049</v>
      </c>
      <c r="V1968" t="s">
        <v>4356</v>
      </c>
      <c r="W1968" t="s">
        <v>4043</v>
      </c>
      <c r="X1968" t="s">
        <v>3270</v>
      </c>
      <c r="Y1968" t="s">
        <v>4238</v>
      </c>
      <c r="Z1968" t="s">
        <v>3272</v>
      </c>
      <c r="AA1968" t="s">
        <v>4348</v>
      </c>
      <c r="AB1968" t="s">
        <v>4322</v>
      </c>
      <c r="AC1968" t="s">
        <v>4036</v>
      </c>
      <c r="AD1968" t="s">
        <v>4018</v>
      </c>
      <c r="AE1968" t="s">
        <v>3060</v>
      </c>
      <c r="AF1968" t="s">
        <v>3271</v>
      </c>
      <c r="AG1968" t="s">
        <v>3265</v>
      </c>
      <c r="AH1968" t="s">
        <v>797</v>
      </c>
      <c r="AI1968" t="s">
        <v>3048</v>
      </c>
      <c r="AJ1968" t="s">
        <v>3273</v>
      </c>
      <c r="AK1968" t="s">
        <v>3274</v>
      </c>
      <c r="AL1968" t="s">
        <v>3275</v>
      </c>
      <c r="AM1968" t="s">
        <v>3028</v>
      </c>
      <c r="AN1968" t="s">
        <v>3063</v>
      </c>
    </row>
    <row r="1969" spans="1:40" x14ac:dyDescent="0.25">
      <c r="A1969">
        <v>1037485502</v>
      </c>
      <c r="B1969">
        <v>18167</v>
      </c>
      <c r="C1969" t="s">
        <v>8762</v>
      </c>
      <c r="D1969" t="s">
        <v>8763</v>
      </c>
      <c r="E1969" s="8">
        <v>42524</v>
      </c>
      <c r="F1969" t="s">
        <v>3265</v>
      </c>
      <c r="G1969" t="s">
        <v>4024</v>
      </c>
      <c r="H1969" s="8">
        <v>46182</v>
      </c>
      <c r="I1969" s="8">
        <v>219512</v>
      </c>
      <c r="J1969" t="s">
        <v>3041</v>
      </c>
      <c r="K1969" s="8">
        <v>219512</v>
      </c>
      <c r="M1969">
        <v>220</v>
      </c>
      <c r="N1969">
        <v>100</v>
      </c>
      <c r="O1969" t="s">
        <v>4067</v>
      </c>
      <c r="P1969" t="s">
        <v>4086</v>
      </c>
      <c r="Q1969" t="s">
        <v>4027</v>
      </c>
      <c r="R1969" t="s">
        <v>8764</v>
      </c>
      <c r="S1969" t="s">
        <v>5176</v>
      </c>
      <c r="T1969" t="s">
        <v>3059</v>
      </c>
      <c r="U1969" t="s">
        <v>4049</v>
      </c>
      <c r="V1969" t="s">
        <v>4356</v>
      </c>
      <c r="W1969" t="s">
        <v>4043</v>
      </c>
      <c r="X1969" t="s">
        <v>3270</v>
      </c>
      <c r="Y1969" t="s">
        <v>4238</v>
      </c>
      <c r="Z1969" t="s">
        <v>3272</v>
      </c>
      <c r="AA1969" t="s">
        <v>4348</v>
      </c>
      <c r="AB1969" t="s">
        <v>4322</v>
      </c>
      <c r="AC1969" t="s">
        <v>4036</v>
      </c>
      <c r="AD1969" t="s">
        <v>4018</v>
      </c>
      <c r="AE1969" t="s">
        <v>3060</v>
      </c>
      <c r="AF1969" t="s">
        <v>3271</v>
      </c>
      <c r="AG1969" t="s">
        <v>3265</v>
      </c>
      <c r="AH1969" t="s">
        <v>797</v>
      </c>
      <c r="AI1969" t="s">
        <v>3048</v>
      </c>
      <c r="AJ1969" t="s">
        <v>3273</v>
      </c>
      <c r="AK1969" t="s">
        <v>3274</v>
      </c>
      <c r="AL1969" t="s">
        <v>3275</v>
      </c>
      <c r="AM1969" t="s">
        <v>3028</v>
      </c>
      <c r="AN1969" t="s">
        <v>3063</v>
      </c>
    </row>
    <row r="1970" spans="1:40" x14ac:dyDescent="0.25">
      <c r="A1970">
        <v>72165558</v>
      </c>
      <c r="B1970">
        <v>18181</v>
      </c>
      <c r="C1970" t="s">
        <v>8765</v>
      </c>
      <c r="D1970" t="s">
        <v>4198</v>
      </c>
      <c r="E1970" s="8">
        <v>32430</v>
      </c>
      <c r="F1970" t="s">
        <v>4004</v>
      </c>
      <c r="G1970" t="s">
        <v>4024</v>
      </c>
      <c r="H1970" s="8">
        <v>46182</v>
      </c>
      <c r="I1970" s="8">
        <v>219512</v>
      </c>
      <c r="J1970" t="s">
        <v>3041</v>
      </c>
      <c r="K1970" s="8">
        <v>219512</v>
      </c>
      <c r="M1970">
        <v>220</v>
      </c>
      <c r="N1970">
        <v>100</v>
      </c>
      <c r="O1970" t="s">
        <v>4067</v>
      </c>
      <c r="P1970" t="s">
        <v>4055</v>
      </c>
      <c r="Q1970" t="s">
        <v>4027</v>
      </c>
      <c r="R1970" t="s">
        <v>8766</v>
      </c>
      <c r="S1970" t="s">
        <v>4140</v>
      </c>
      <c r="T1970" t="s">
        <v>3063</v>
      </c>
      <c r="U1970" t="s">
        <v>4063</v>
      </c>
      <c r="V1970" t="s">
        <v>4042</v>
      </c>
      <c r="W1970" t="s">
        <v>4043</v>
      </c>
      <c r="X1970" t="s">
        <v>4032</v>
      </c>
      <c r="Y1970" t="s">
        <v>4033</v>
      </c>
      <c r="Z1970" t="s">
        <v>4057</v>
      </c>
      <c r="AA1970" t="s">
        <v>4058</v>
      </c>
      <c r="AB1970" t="s">
        <v>4059</v>
      </c>
      <c r="AC1970" t="s">
        <v>4036</v>
      </c>
      <c r="AD1970" t="s">
        <v>4018</v>
      </c>
      <c r="AE1970" t="s">
        <v>3060</v>
      </c>
      <c r="AF1970" t="s">
        <v>3282</v>
      </c>
      <c r="AG1970" t="s">
        <v>3258</v>
      </c>
      <c r="AH1970" t="s">
        <v>4060</v>
      </c>
      <c r="AI1970" t="s">
        <v>3074</v>
      </c>
      <c r="AJ1970" t="s">
        <v>3306</v>
      </c>
      <c r="AK1970" t="s">
        <v>3274</v>
      </c>
      <c r="AL1970" t="s">
        <v>3275</v>
      </c>
      <c r="AM1970" t="s">
        <v>3028</v>
      </c>
      <c r="AN1970" t="s">
        <v>3063</v>
      </c>
    </row>
    <row r="1971" spans="1:40" x14ac:dyDescent="0.25">
      <c r="A1971">
        <v>1006510135</v>
      </c>
      <c r="B1971">
        <v>18214</v>
      </c>
      <c r="C1971" t="s">
        <v>8752</v>
      </c>
      <c r="D1971" t="s">
        <v>4004</v>
      </c>
      <c r="E1971" s="8">
        <v>44229</v>
      </c>
      <c r="F1971" t="s">
        <v>3440</v>
      </c>
      <c r="G1971" t="s">
        <v>4024</v>
      </c>
      <c r="H1971" s="8">
        <v>46182</v>
      </c>
      <c r="I1971" s="8">
        <v>46273</v>
      </c>
      <c r="J1971" t="s">
        <v>3041</v>
      </c>
      <c r="K1971" s="8">
        <v>219512</v>
      </c>
      <c r="M1971">
        <v>220</v>
      </c>
      <c r="N1971">
        <v>100</v>
      </c>
      <c r="O1971" t="s">
        <v>4067</v>
      </c>
      <c r="P1971" t="s">
        <v>4086</v>
      </c>
      <c r="Q1971" t="s">
        <v>4007</v>
      </c>
      <c r="R1971" t="s">
        <v>8753</v>
      </c>
      <c r="S1971" t="s">
        <v>4140</v>
      </c>
      <c r="T1971" t="s">
        <v>3063</v>
      </c>
      <c r="U1971" t="s">
        <v>4114</v>
      </c>
      <c r="V1971" t="s">
        <v>4042</v>
      </c>
      <c r="W1971" t="s">
        <v>4190</v>
      </c>
      <c r="X1971" t="s">
        <v>4529</v>
      </c>
      <c r="Y1971" t="s">
        <v>4530</v>
      </c>
      <c r="Z1971" t="s">
        <v>3305</v>
      </c>
      <c r="AA1971" t="s">
        <v>4096</v>
      </c>
      <c r="AB1971" t="s">
        <v>4118</v>
      </c>
      <c r="AC1971" t="s">
        <v>4036</v>
      </c>
      <c r="AD1971" t="s">
        <v>4018</v>
      </c>
      <c r="AE1971" t="s">
        <v>3060</v>
      </c>
      <c r="AF1971" t="s">
        <v>3304</v>
      </c>
      <c r="AG1971" t="s">
        <v>3440</v>
      </c>
      <c r="AH1971" t="s">
        <v>815</v>
      </c>
      <c r="AI1971" t="s">
        <v>3074</v>
      </c>
      <c r="AJ1971" t="s">
        <v>3306</v>
      </c>
      <c r="AK1971" t="s">
        <v>3274</v>
      </c>
      <c r="AL1971" t="s">
        <v>3275</v>
      </c>
      <c r="AM1971" t="s">
        <v>3028</v>
      </c>
      <c r="AN1971" t="s">
        <v>3063</v>
      </c>
    </row>
    <row r="1972" spans="1:40" x14ac:dyDescent="0.25">
      <c r="A1972">
        <v>1113623987</v>
      </c>
      <c r="B1972">
        <v>18215</v>
      </c>
      <c r="C1972" t="s">
        <v>8750</v>
      </c>
      <c r="D1972" t="s">
        <v>3449</v>
      </c>
      <c r="E1972" s="8">
        <v>44907</v>
      </c>
      <c r="F1972" t="s">
        <v>3449</v>
      </c>
      <c r="G1972" t="s">
        <v>4024</v>
      </c>
      <c r="H1972" s="8">
        <v>46182</v>
      </c>
      <c r="I1972" s="8">
        <v>46273</v>
      </c>
      <c r="J1972" t="s">
        <v>3041</v>
      </c>
      <c r="K1972" s="8">
        <v>219512</v>
      </c>
      <c r="M1972">
        <v>220</v>
      </c>
      <c r="N1972">
        <v>100</v>
      </c>
      <c r="O1972" t="s">
        <v>4067</v>
      </c>
      <c r="P1972" t="s">
        <v>4086</v>
      </c>
      <c r="Q1972" t="s">
        <v>4027</v>
      </c>
      <c r="R1972" t="s">
        <v>8751</v>
      </c>
      <c r="S1972" t="s">
        <v>4140</v>
      </c>
      <c r="T1972" t="s">
        <v>3063</v>
      </c>
      <c r="U1972" t="s">
        <v>4114</v>
      </c>
      <c r="V1972" t="s">
        <v>4042</v>
      </c>
      <c r="W1972" t="s">
        <v>4190</v>
      </c>
      <c r="X1972" t="s">
        <v>4524</v>
      </c>
      <c r="Y1972" t="s">
        <v>4525</v>
      </c>
      <c r="Z1972" t="s">
        <v>3305</v>
      </c>
      <c r="AA1972" t="s">
        <v>4096</v>
      </c>
      <c r="AB1972" t="s">
        <v>4118</v>
      </c>
      <c r="AC1972" t="s">
        <v>4036</v>
      </c>
      <c r="AD1972" t="s">
        <v>4018</v>
      </c>
      <c r="AE1972" t="s">
        <v>3060</v>
      </c>
      <c r="AF1972" t="s">
        <v>3304</v>
      </c>
      <c r="AG1972" t="s">
        <v>3449</v>
      </c>
      <c r="AH1972" t="s">
        <v>815</v>
      </c>
      <c r="AI1972" t="s">
        <v>3074</v>
      </c>
      <c r="AJ1972" t="s">
        <v>3306</v>
      </c>
      <c r="AK1972" t="s">
        <v>3274</v>
      </c>
      <c r="AL1972" t="s">
        <v>3275</v>
      </c>
      <c r="AM1972" t="s">
        <v>3028</v>
      </c>
      <c r="AN1972" t="s">
        <v>3063</v>
      </c>
    </row>
    <row r="1973" spans="1:40" x14ac:dyDescent="0.25">
      <c r="A1973">
        <v>1006464817</v>
      </c>
      <c r="B1973">
        <v>18216</v>
      </c>
      <c r="C1973" t="s">
        <v>8746</v>
      </c>
      <c r="D1973" t="s">
        <v>3440</v>
      </c>
      <c r="E1973" s="8">
        <v>44399</v>
      </c>
      <c r="F1973" t="s">
        <v>3440</v>
      </c>
      <c r="G1973" t="s">
        <v>4024</v>
      </c>
      <c r="H1973" s="8">
        <v>46182</v>
      </c>
      <c r="I1973" s="8">
        <v>46268</v>
      </c>
      <c r="J1973" t="s">
        <v>3041</v>
      </c>
      <c r="K1973" s="8">
        <v>219512</v>
      </c>
      <c r="M1973">
        <v>220</v>
      </c>
      <c r="N1973">
        <v>100</v>
      </c>
      <c r="O1973" t="s">
        <v>4067</v>
      </c>
      <c r="P1973" t="s">
        <v>4086</v>
      </c>
      <c r="Q1973" t="s">
        <v>4027</v>
      </c>
      <c r="R1973" t="s">
        <v>8747</v>
      </c>
      <c r="S1973" t="s">
        <v>4140</v>
      </c>
      <c r="T1973" t="s">
        <v>3063</v>
      </c>
      <c r="U1973" t="s">
        <v>4114</v>
      </c>
      <c r="V1973" t="s">
        <v>4042</v>
      </c>
      <c r="W1973" t="s">
        <v>4190</v>
      </c>
      <c r="X1973" t="s">
        <v>4529</v>
      </c>
      <c r="Y1973" t="s">
        <v>4530</v>
      </c>
      <c r="Z1973" t="s">
        <v>3305</v>
      </c>
      <c r="AA1973" t="s">
        <v>4096</v>
      </c>
      <c r="AB1973" t="s">
        <v>4118</v>
      </c>
      <c r="AC1973" t="s">
        <v>4036</v>
      </c>
      <c r="AD1973" t="s">
        <v>4018</v>
      </c>
      <c r="AE1973" t="s">
        <v>3060</v>
      </c>
      <c r="AF1973" t="s">
        <v>3304</v>
      </c>
      <c r="AG1973" t="s">
        <v>3440</v>
      </c>
      <c r="AH1973" t="s">
        <v>815</v>
      </c>
      <c r="AI1973" t="s">
        <v>3074</v>
      </c>
      <c r="AJ1973" t="s">
        <v>3306</v>
      </c>
      <c r="AK1973" t="s">
        <v>3274</v>
      </c>
      <c r="AL1973" t="s">
        <v>3275</v>
      </c>
      <c r="AM1973" t="s">
        <v>3028</v>
      </c>
      <c r="AN1973" t="s">
        <v>3063</v>
      </c>
    </row>
    <row r="1974" spans="1:40" x14ac:dyDescent="0.25">
      <c r="A1974">
        <v>1031805122</v>
      </c>
      <c r="B1974">
        <v>18227</v>
      </c>
      <c r="C1974" t="s">
        <v>8739</v>
      </c>
      <c r="D1974" t="s">
        <v>3309</v>
      </c>
      <c r="E1974" s="8">
        <v>45216</v>
      </c>
      <c r="F1974" t="s">
        <v>3309</v>
      </c>
      <c r="G1974" t="s">
        <v>4024</v>
      </c>
      <c r="H1974" s="8">
        <v>46182</v>
      </c>
      <c r="I1974" s="8">
        <v>46273</v>
      </c>
      <c r="J1974" t="s">
        <v>3041</v>
      </c>
      <c r="K1974" s="8">
        <v>219512</v>
      </c>
      <c r="M1974">
        <v>220</v>
      </c>
      <c r="N1974">
        <v>100</v>
      </c>
      <c r="O1974" t="s">
        <v>4067</v>
      </c>
      <c r="P1974" t="s">
        <v>4055</v>
      </c>
      <c r="Q1974" t="s">
        <v>4027</v>
      </c>
      <c r="R1974" t="s">
        <v>8740</v>
      </c>
      <c r="S1974" t="s">
        <v>4140</v>
      </c>
      <c r="T1974" t="s">
        <v>3063</v>
      </c>
      <c r="U1974" t="s">
        <v>4438</v>
      </c>
      <c r="V1974" t="s">
        <v>4042</v>
      </c>
      <c r="W1974" t="s">
        <v>4190</v>
      </c>
      <c r="X1974" t="s">
        <v>3574</v>
      </c>
      <c r="Y1974" t="s">
        <v>4258</v>
      </c>
      <c r="Z1974" t="s">
        <v>3305</v>
      </c>
      <c r="AA1974" t="s">
        <v>4096</v>
      </c>
      <c r="AB1974" t="s">
        <v>4097</v>
      </c>
      <c r="AC1974" t="s">
        <v>4036</v>
      </c>
      <c r="AD1974" t="s">
        <v>4018</v>
      </c>
      <c r="AE1974" t="s">
        <v>3060</v>
      </c>
      <c r="AF1974" t="s">
        <v>3575</v>
      </c>
      <c r="AG1974" t="s">
        <v>3309</v>
      </c>
      <c r="AH1974" t="s">
        <v>815</v>
      </c>
      <c r="AI1974" t="s">
        <v>3074</v>
      </c>
      <c r="AJ1974" t="s">
        <v>3306</v>
      </c>
      <c r="AK1974" t="s">
        <v>3274</v>
      </c>
      <c r="AL1974" t="s">
        <v>3275</v>
      </c>
      <c r="AM1974" t="s">
        <v>3028</v>
      </c>
      <c r="AN1974" t="s">
        <v>3063</v>
      </c>
    </row>
    <row r="1975" spans="1:40" x14ac:dyDescent="0.25">
      <c r="A1975">
        <v>1105688681</v>
      </c>
      <c r="B1975">
        <v>18230</v>
      </c>
      <c r="C1975" t="s">
        <v>8756</v>
      </c>
      <c r="D1975" t="s">
        <v>3429</v>
      </c>
      <c r="E1975" s="8">
        <v>41739</v>
      </c>
      <c r="F1975" t="s">
        <v>3309</v>
      </c>
      <c r="G1975" t="s">
        <v>4024</v>
      </c>
      <c r="H1975" s="8">
        <v>46182</v>
      </c>
      <c r="I1975" s="8">
        <v>46273</v>
      </c>
      <c r="J1975" t="s">
        <v>3041</v>
      </c>
      <c r="K1975" s="8">
        <v>219512</v>
      </c>
      <c r="M1975">
        <v>220</v>
      </c>
      <c r="N1975">
        <v>100</v>
      </c>
      <c r="O1975" t="s">
        <v>4067</v>
      </c>
      <c r="P1975" t="s">
        <v>4086</v>
      </c>
      <c r="Q1975" t="s">
        <v>4027</v>
      </c>
      <c r="R1975" t="s">
        <v>8757</v>
      </c>
      <c r="S1975" t="s">
        <v>4140</v>
      </c>
      <c r="T1975" t="s">
        <v>3063</v>
      </c>
      <c r="U1975" t="s">
        <v>4438</v>
      </c>
      <c r="V1975" t="s">
        <v>4042</v>
      </c>
      <c r="W1975" t="s">
        <v>4190</v>
      </c>
      <c r="X1975" t="s">
        <v>3574</v>
      </c>
      <c r="Y1975" t="s">
        <v>4258</v>
      </c>
      <c r="Z1975" t="s">
        <v>3305</v>
      </c>
      <c r="AA1975" t="s">
        <v>4096</v>
      </c>
      <c r="AB1975" t="s">
        <v>4097</v>
      </c>
      <c r="AC1975" t="s">
        <v>4036</v>
      </c>
      <c r="AD1975" t="s">
        <v>4018</v>
      </c>
      <c r="AE1975" t="s">
        <v>3060</v>
      </c>
      <c r="AF1975" t="s">
        <v>3575</v>
      </c>
      <c r="AG1975" t="s">
        <v>3309</v>
      </c>
      <c r="AH1975" t="s">
        <v>815</v>
      </c>
      <c r="AI1975" t="s">
        <v>3074</v>
      </c>
      <c r="AJ1975" t="s">
        <v>3306</v>
      </c>
      <c r="AK1975" t="s">
        <v>3274</v>
      </c>
      <c r="AL1975" t="s">
        <v>3275</v>
      </c>
      <c r="AM1975" t="s">
        <v>3028</v>
      </c>
      <c r="AN1975" t="s">
        <v>3063</v>
      </c>
    </row>
    <row r="1976" spans="1:40" x14ac:dyDescent="0.25">
      <c r="A1976">
        <v>1072744475</v>
      </c>
      <c r="B1976">
        <v>18233</v>
      </c>
      <c r="C1976" t="s">
        <v>8758</v>
      </c>
      <c r="D1976" t="s">
        <v>3309</v>
      </c>
      <c r="E1976" s="8">
        <v>44774</v>
      </c>
      <c r="F1976" t="s">
        <v>3309</v>
      </c>
      <c r="G1976" t="s">
        <v>4024</v>
      </c>
      <c r="H1976" s="8">
        <v>46182</v>
      </c>
      <c r="I1976" s="8">
        <v>46273</v>
      </c>
      <c r="J1976" t="s">
        <v>3041</v>
      </c>
      <c r="K1976" s="8">
        <v>219512</v>
      </c>
      <c r="M1976">
        <v>220</v>
      </c>
      <c r="N1976">
        <v>100</v>
      </c>
      <c r="O1976" t="s">
        <v>4067</v>
      </c>
      <c r="P1976" t="s">
        <v>4086</v>
      </c>
      <c r="Q1976" t="s">
        <v>4027</v>
      </c>
      <c r="R1976" t="s">
        <v>8759</v>
      </c>
      <c r="S1976" t="s">
        <v>4140</v>
      </c>
      <c r="T1976" t="s">
        <v>3063</v>
      </c>
      <c r="U1976" t="s">
        <v>4438</v>
      </c>
      <c r="V1976" t="s">
        <v>4042</v>
      </c>
      <c r="W1976" t="s">
        <v>4190</v>
      </c>
      <c r="X1976" t="s">
        <v>3574</v>
      </c>
      <c r="Y1976" t="s">
        <v>4258</v>
      </c>
      <c r="Z1976" t="s">
        <v>3305</v>
      </c>
      <c r="AA1976" t="s">
        <v>4096</v>
      </c>
      <c r="AB1976" t="s">
        <v>4097</v>
      </c>
      <c r="AC1976" t="s">
        <v>4036</v>
      </c>
      <c r="AD1976" t="s">
        <v>4018</v>
      </c>
      <c r="AE1976" t="s">
        <v>3060</v>
      </c>
      <c r="AF1976" t="s">
        <v>3575</v>
      </c>
      <c r="AG1976" t="s">
        <v>3309</v>
      </c>
      <c r="AH1976" t="s">
        <v>815</v>
      </c>
      <c r="AI1976" t="s">
        <v>3074</v>
      </c>
      <c r="AJ1976" t="s">
        <v>3306</v>
      </c>
      <c r="AK1976" t="s">
        <v>3274</v>
      </c>
      <c r="AL1976" t="s">
        <v>3275</v>
      </c>
      <c r="AM1976" t="s">
        <v>3028</v>
      </c>
      <c r="AN1976" t="s">
        <v>3063</v>
      </c>
    </row>
    <row r="1977" spans="1:40" x14ac:dyDescent="0.25">
      <c r="A1977">
        <v>1234643115</v>
      </c>
      <c r="B1977">
        <v>18235</v>
      </c>
      <c r="C1977" t="s">
        <v>8737</v>
      </c>
      <c r="D1977" t="s">
        <v>3309</v>
      </c>
      <c r="E1977" s="8">
        <v>42773</v>
      </c>
      <c r="F1977" t="s">
        <v>3309</v>
      </c>
      <c r="G1977" t="s">
        <v>4024</v>
      </c>
      <c r="H1977" s="8">
        <v>46182</v>
      </c>
      <c r="I1977" s="8">
        <v>46273</v>
      </c>
      <c r="J1977" t="s">
        <v>3041</v>
      </c>
      <c r="K1977" s="8">
        <v>219512</v>
      </c>
      <c r="M1977">
        <v>220</v>
      </c>
      <c r="N1977">
        <v>100</v>
      </c>
      <c r="O1977" t="s">
        <v>4067</v>
      </c>
      <c r="P1977" t="s">
        <v>4055</v>
      </c>
      <c r="Q1977" t="s">
        <v>4027</v>
      </c>
      <c r="R1977" t="s">
        <v>8738</v>
      </c>
      <c r="S1977" t="s">
        <v>4140</v>
      </c>
      <c r="T1977" t="s">
        <v>3063</v>
      </c>
      <c r="U1977" t="s">
        <v>4438</v>
      </c>
      <c r="V1977" t="s">
        <v>4042</v>
      </c>
      <c r="W1977" t="s">
        <v>4190</v>
      </c>
      <c r="X1977" t="s">
        <v>3574</v>
      </c>
      <c r="Y1977" t="s">
        <v>4258</v>
      </c>
      <c r="Z1977" t="s">
        <v>3305</v>
      </c>
      <c r="AA1977" t="s">
        <v>4096</v>
      </c>
      <c r="AB1977" t="s">
        <v>4097</v>
      </c>
      <c r="AC1977" t="s">
        <v>4036</v>
      </c>
      <c r="AD1977" t="s">
        <v>4018</v>
      </c>
      <c r="AE1977" t="s">
        <v>3060</v>
      </c>
      <c r="AF1977" t="s">
        <v>3575</v>
      </c>
      <c r="AG1977" t="s">
        <v>3309</v>
      </c>
      <c r="AH1977" t="s">
        <v>815</v>
      </c>
      <c r="AI1977" t="s">
        <v>3074</v>
      </c>
      <c r="AJ1977" t="s">
        <v>3306</v>
      </c>
      <c r="AK1977" t="s">
        <v>3274</v>
      </c>
      <c r="AL1977" t="s">
        <v>3275</v>
      </c>
      <c r="AM1977" t="s">
        <v>3028</v>
      </c>
      <c r="AN1977" t="s">
        <v>3063</v>
      </c>
    </row>
    <row r="1978" spans="1:40" x14ac:dyDescent="0.25">
      <c r="A1978">
        <v>1006030459</v>
      </c>
      <c r="B1978">
        <v>18236</v>
      </c>
      <c r="C1978" t="s">
        <v>8743</v>
      </c>
      <c r="D1978" t="s">
        <v>8744</v>
      </c>
      <c r="E1978" s="8">
        <v>44517</v>
      </c>
      <c r="F1978" t="s">
        <v>3309</v>
      </c>
      <c r="G1978" t="s">
        <v>4024</v>
      </c>
      <c r="H1978" s="8">
        <v>46182</v>
      </c>
      <c r="I1978" s="8">
        <v>46273</v>
      </c>
      <c r="J1978" t="s">
        <v>3041</v>
      </c>
      <c r="K1978" s="8">
        <v>219512</v>
      </c>
      <c r="M1978">
        <v>220</v>
      </c>
      <c r="N1978">
        <v>100</v>
      </c>
      <c r="O1978" t="s">
        <v>4067</v>
      </c>
      <c r="P1978" t="s">
        <v>4177</v>
      </c>
      <c r="Q1978" t="s">
        <v>4027</v>
      </c>
      <c r="R1978" t="s">
        <v>8745</v>
      </c>
      <c r="S1978" t="s">
        <v>4140</v>
      </c>
      <c r="T1978" t="s">
        <v>3063</v>
      </c>
      <c r="U1978" t="s">
        <v>4438</v>
      </c>
      <c r="V1978" t="s">
        <v>4042</v>
      </c>
      <c r="W1978" t="s">
        <v>4190</v>
      </c>
      <c r="X1978" t="s">
        <v>3574</v>
      </c>
      <c r="Y1978" t="s">
        <v>4258</v>
      </c>
      <c r="Z1978" t="s">
        <v>4116</v>
      </c>
      <c r="AA1978" t="s">
        <v>4117</v>
      </c>
      <c r="AB1978" t="s">
        <v>4097</v>
      </c>
      <c r="AC1978" t="s">
        <v>4036</v>
      </c>
      <c r="AD1978" t="s">
        <v>4018</v>
      </c>
      <c r="AE1978" t="s">
        <v>3060</v>
      </c>
      <c r="AF1978" t="s">
        <v>3575</v>
      </c>
      <c r="AG1978" t="s">
        <v>3309</v>
      </c>
      <c r="AH1978" t="s">
        <v>815</v>
      </c>
      <c r="AI1978" t="s">
        <v>3074</v>
      </c>
      <c r="AJ1978" t="s">
        <v>4119</v>
      </c>
      <c r="AK1978" t="s">
        <v>3274</v>
      </c>
      <c r="AL1978" t="s">
        <v>3275</v>
      </c>
      <c r="AM1978" t="s">
        <v>3028</v>
      </c>
      <c r="AN1978" t="s">
        <v>3063</v>
      </c>
    </row>
    <row r="1979" spans="1:40" x14ac:dyDescent="0.25">
      <c r="A1979">
        <v>1005755007</v>
      </c>
      <c r="B1979">
        <v>18237</v>
      </c>
      <c r="C1979" t="s">
        <v>8741</v>
      </c>
      <c r="D1979" t="s">
        <v>3309</v>
      </c>
      <c r="E1979" s="8">
        <v>43712</v>
      </c>
      <c r="F1979" t="s">
        <v>3309</v>
      </c>
      <c r="G1979" t="s">
        <v>4024</v>
      </c>
      <c r="H1979" s="8">
        <v>46182</v>
      </c>
      <c r="I1979" s="8">
        <v>46273</v>
      </c>
      <c r="J1979" t="s">
        <v>3041</v>
      </c>
      <c r="K1979" s="8">
        <v>219512</v>
      </c>
      <c r="M1979">
        <v>220</v>
      </c>
      <c r="N1979">
        <v>100</v>
      </c>
      <c r="O1979" t="s">
        <v>4067</v>
      </c>
      <c r="P1979" t="s">
        <v>4006</v>
      </c>
      <c r="Q1979" t="s">
        <v>4027</v>
      </c>
      <c r="R1979" t="s">
        <v>8742</v>
      </c>
      <c r="S1979" t="s">
        <v>4170</v>
      </c>
      <c r="T1979" t="s">
        <v>3063</v>
      </c>
      <c r="U1979" t="s">
        <v>4438</v>
      </c>
      <c r="V1979" t="s">
        <v>4042</v>
      </c>
      <c r="W1979" t="s">
        <v>4190</v>
      </c>
      <c r="X1979" t="s">
        <v>3574</v>
      </c>
      <c r="Y1979" t="s">
        <v>4258</v>
      </c>
      <c r="Z1979" t="s">
        <v>4506</v>
      </c>
      <c r="AA1979" t="s">
        <v>4507</v>
      </c>
      <c r="AB1979" t="s">
        <v>4097</v>
      </c>
      <c r="AC1979" t="s">
        <v>4036</v>
      </c>
      <c r="AD1979" t="s">
        <v>4018</v>
      </c>
      <c r="AE1979" t="s">
        <v>3060</v>
      </c>
      <c r="AF1979" t="s">
        <v>3575</v>
      </c>
      <c r="AG1979" t="s">
        <v>3309</v>
      </c>
      <c r="AH1979" t="s">
        <v>815</v>
      </c>
      <c r="AI1979" t="s">
        <v>3074</v>
      </c>
      <c r="AJ1979" t="s">
        <v>4508</v>
      </c>
      <c r="AK1979" t="s">
        <v>3274</v>
      </c>
      <c r="AL1979" t="s">
        <v>3275</v>
      </c>
      <c r="AM1979" t="s">
        <v>3028</v>
      </c>
      <c r="AN1979" t="s">
        <v>3063</v>
      </c>
    </row>
    <row r="1980" spans="1:40" x14ac:dyDescent="0.25">
      <c r="A1980">
        <v>1104939071</v>
      </c>
      <c r="B1980">
        <v>18238</v>
      </c>
      <c r="C1980" t="s">
        <v>8760</v>
      </c>
      <c r="D1980" t="s">
        <v>3309</v>
      </c>
      <c r="E1980" s="8">
        <v>45364</v>
      </c>
      <c r="F1980" t="s">
        <v>3309</v>
      </c>
      <c r="G1980" t="s">
        <v>4024</v>
      </c>
      <c r="H1980" s="8">
        <v>46182</v>
      </c>
      <c r="I1980" s="8">
        <v>46273</v>
      </c>
      <c r="J1980" t="s">
        <v>3041</v>
      </c>
      <c r="K1980" s="8">
        <v>219512</v>
      </c>
      <c r="M1980">
        <v>220</v>
      </c>
      <c r="N1980">
        <v>100</v>
      </c>
      <c r="O1980" t="s">
        <v>4067</v>
      </c>
      <c r="P1980" t="s">
        <v>4055</v>
      </c>
      <c r="Q1980" t="s">
        <v>4007</v>
      </c>
      <c r="R1980" t="s">
        <v>8761</v>
      </c>
      <c r="S1980" t="s">
        <v>4140</v>
      </c>
      <c r="T1980" t="s">
        <v>3063</v>
      </c>
      <c r="U1980" t="s">
        <v>4438</v>
      </c>
      <c r="V1980" t="s">
        <v>4042</v>
      </c>
      <c r="W1980" t="s">
        <v>4190</v>
      </c>
      <c r="X1980" t="s">
        <v>3574</v>
      </c>
      <c r="Y1980" t="s">
        <v>4258</v>
      </c>
      <c r="Z1980" t="s">
        <v>3305</v>
      </c>
      <c r="AA1980" t="s">
        <v>4096</v>
      </c>
      <c r="AB1980" t="s">
        <v>4097</v>
      </c>
      <c r="AC1980" t="s">
        <v>4036</v>
      </c>
      <c r="AD1980" t="s">
        <v>4018</v>
      </c>
      <c r="AE1980" t="s">
        <v>3060</v>
      </c>
      <c r="AF1980" t="s">
        <v>3575</v>
      </c>
      <c r="AG1980" t="s">
        <v>3309</v>
      </c>
      <c r="AH1980" t="s">
        <v>815</v>
      </c>
      <c r="AI1980" t="s">
        <v>3074</v>
      </c>
      <c r="AJ1980" t="s">
        <v>3306</v>
      </c>
      <c r="AK1980" t="s">
        <v>3274</v>
      </c>
      <c r="AL1980" t="s">
        <v>3275</v>
      </c>
      <c r="AM1980" t="s">
        <v>3028</v>
      </c>
      <c r="AN1980" t="s">
        <v>3063</v>
      </c>
    </row>
    <row r="1981" spans="1:40" x14ac:dyDescent="0.25">
      <c r="A1981">
        <v>1052958211</v>
      </c>
      <c r="B1981">
        <v>18183</v>
      </c>
      <c r="C1981" t="s">
        <v>8775</v>
      </c>
      <c r="D1981" t="s">
        <v>5889</v>
      </c>
      <c r="E1981" s="8">
        <v>38943</v>
      </c>
      <c r="F1981" t="s">
        <v>4004</v>
      </c>
      <c r="G1981" t="s">
        <v>4024</v>
      </c>
      <c r="H1981" s="8">
        <v>46183</v>
      </c>
      <c r="I1981" s="8">
        <v>219512</v>
      </c>
      <c r="J1981" t="s">
        <v>3041</v>
      </c>
      <c r="K1981" s="8">
        <v>219512</v>
      </c>
      <c r="M1981">
        <v>220</v>
      </c>
      <c r="N1981">
        <v>100</v>
      </c>
      <c r="O1981" t="s">
        <v>4067</v>
      </c>
      <c r="P1981" t="s">
        <v>4026</v>
      </c>
      <c r="Q1981" t="s">
        <v>4027</v>
      </c>
      <c r="R1981" t="s">
        <v>11302</v>
      </c>
      <c r="S1981" t="s">
        <v>3100</v>
      </c>
      <c r="T1981" t="s">
        <v>3063</v>
      </c>
      <c r="U1981" t="s">
        <v>4063</v>
      </c>
      <c r="V1981" t="s">
        <v>4042</v>
      </c>
      <c r="W1981" t="s">
        <v>4043</v>
      </c>
      <c r="X1981" t="s">
        <v>4032</v>
      </c>
      <c r="Y1981" t="s">
        <v>4033</v>
      </c>
      <c r="Z1981" t="s">
        <v>4057</v>
      </c>
      <c r="AA1981" t="s">
        <v>4058</v>
      </c>
      <c r="AB1981" t="s">
        <v>4059</v>
      </c>
      <c r="AC1981" t="s">
        <v>4036</v>
      </c>
      <c r="AD1981" t="s">
        <v>4018</v>
      </c>
      <c r="AE1981" t="s">
        <v>3060</v>
      </c>
      <c r="AF1981" t="s">
        <v>3282</v>
      </c>
      <c r="AG1981" t="s">
        <v>3258</v>
      </c>
      <c r="AH1981" t="s">
        <v>4060</v>
      </c>
      <c r="AI1981" t="s">
        <v>3074</v>
      </c>
      <c r="AJ1981" t="s">
        <v>3306</v>
      </c>
      <c r="AK1981" t="s">
        <v>3274</v>
      </c>
      <c r="AL1981" t="s">
        <v>3275</v>
      </c>
      <c r="AM1981" t="s">
        <v>3028</v>
      </c>
      <c r="AN1981" t="s">
        <v>3063</v>
      </c>
    </row>
    <row r="1982" spans="1:40" x14ac:dyDescent="0.25">
      <c r="A1982">
        <v>1101760115</v>
      </c>
      <c r="B1982">
        <v>18193</v>
      </c>
      <c r="C1982" t="s">
        <v>8776</v>
      </c>
      <c r="D1982" t="s">
        <v>6660</v>
      </c>
      <c r="E1982" s="8">
        <v>42384</v>
      </c>
      <c r="F1982" t="s">
        <v>4004</v>
      </c>
      <c r="G1982" t="s">
        <v>4024</v>
      </c>
      <c r="H1982" s="8">
        <v>46183</v>
      </c>
      <c r="I1982" s="8">
        <v>219512</v>
      </c>
      <c r="J1982" t="s">
        <v>3041</v>
      </c>
      <c r="K1982" s="8">
        <v>219512</v>
      </c>
      <c r="M1982">
        <v>220</v>
      </c>
      <c r="N1982">
        <v>100</v>
      </c>
      <c r="O1982" t="s">
        <v>4067</v>
      </c>
      <c r="P1982" t="s">
        <v>4177</v>
      </c>
      <c r="Q1982" t="s">
        <v>4076</v>
      </c>
      <c r="R1982" t="s">
        <v>8777</v>
      </c>
      <c r="S1982" t="s">
        <v>4418</v>
      </c>
      <c r="T1982" t="s">
        <v>3097</v>
      </c>
      <c r="U1982" t="s">
        <v>4063</v>
      </c>
      <c r="V1982" t="s">
        <v>4011</v>
      </c>
      <c r="W1982" t="s">
        <v>4043</v>
      </c>
      <c r="X1982" t="s">
        <v>3957</v>
      </c>
      <c r="Y1982" t="s">
        <v>6376</v>
      </c>
      <c r="Z1982" t="s">
        <v>3283</v>
      </c>
      <c r="AA1982" t="s">
        <v>4357</v>
      </c>
      <c r="AB1982" t="s">
        <v>4303</v>
      </c>
      <c r="AC1982" t="s">
        <v>4017</v>
      </c>
      <c r="AD1982" t="s">
        <v>4018</v>
      </c>
      <c r="AE1982" t="s">
        <v>3080</v>
      </c>
      <c r="AF1982" t="s">
        <v>3282</v>
      </c>
      <c r="AG1982" t="s">
        <v>3258</v>
      </c>
      <c r="AH1982" t="s">
        <v>1220</v>
      </c>
      <c r="AI1982" t="s">
        <v>3074</v>
      </c>
      <c r="AJ1982" t="s">
        <v>3284</v>
      </c>
      <c r="AK1982" t="s">
        <v>3285</v>
      </c>
      <c r="AL1982" t="s">
        <v>3275</v>
      </c>
      <c r="AM1982" t="s">
        <v>3081</v>
      </c>
      <c r="AN1982" t="s">
        <v>3063</v>
      </c>
    </row>
    <row r="1983" spans="1:40" x14ac:dyDescent="0.25">
      <c r="A1983">
        <v>1012359331</v>
      </c>
      <c r="B1983">
        <v>18194</v>
      </c>
      <c r="C1983" t="s">
        <v>8778</v>
      </c>
      <c r="D1983" t="s">
        <v>4004</v>
      </c>
      <c r="E1983" s="8">
        <v>45993</v>
      </c>
      <c r="F1983" t="s">
        <v>4004</v>
      </c>
      <c r="G1983" t="s">
        <v>4024</v>
      </c>
      <c r="H1983" s="8">
        <v>46183</v>
      </c>
      <c r="I1983" s="8">
        <v>219512</v>
      </c>
      <c r="J1983" t="s">
        <v>3041</v>
      </c>
      <c r="K1983" s="8">
        <v>219512</v>
      </c>
      <c r="M1983">
        <v>220</v>
      </c>
      <c r="N1983">
        <v>100</v>
      </c>
      <c r="O1983" t="s">
        <v>4067</v>
      </c>
      <c r="P1983" t="s">
        <v>4055</v>
      </c>
      <c r="Q1983" t="s">
        <v>4027</v>
      </c>
      <c r="R1983" t="s">
        <v>10500</v>
      </c>
      <c r="S1983" t="s">
        <v>4029</v>
      </c>
      <c r="T1983" t="s">
        <v>3059</v>
      </c>
      <c r="U1983" t="s">
        <v>4063</v>
      </c>
      <c r="V1983" t="s">
        <v>4356</v>
      </c>
      <c r="W1983" t="s">
        <v>4043</v>
      </c>
      <c r="X1983" t="s">
        <v>4032</v>
      </c>
      <c r="Y1983" t="s">
        <v>4033</v>
      </c>
      <c r="Z1983" t="s">
        <v>3283</v>
      </c>
      <c r="AA1983" t="s">
        <v>4357</v>
      </c>
      <c r="AB1983" t="s">
        <v>4303</v>
      </c>
      <c r="AC1983" t="s">
        <v>4036</v>
      </c>
      <c r="AD1983" t="s">
        <v>4018</v>
      </c>
      <c r="AE1983" t="s">
        <v>3060</v>
      </c>
      <c r="AF1983" t="s">
        <v>3282</v>
      </c>
      <c r="AG1983" t="s">
        <v>3258</v>
      </c>
      <c r="AH1983" t="s">
        <v>1220</v>
      </c>
      <c r="AI1983" t="s">
        <v>3074</v>
      </c>
      <c r="AJ1983" t="s">
        <v>3284</v>
      </c>
      <c r="AK1983" t="s">
        <v>3274</v>
      </c>
      <c r="AL1983" t="s">
        <v>3275</v>
      </c>
      <c r="AM1983" t="s">
        <v>3028</v>
      </c>
      <c r="AN1983" t="s">
        <v>3063</v>
      </c>
    </row>
    <row r="1984" spans="1:40" x14ac:dyDescent="0.25">
      <c r="A1984">
        <v>1012465344</v>
      </c>
      <c r="B1984">
        <v>18217</v>
      </c>
      <c r="C1984" t="s">
        <v>8773</v>
      </c>
      <c r="D1984" t="s">
        <v>4004</v>
      </c>
      <c r="E1984" s="8">
        <v>43068</v>
      </c>
      <c r="F1984" t="s">
        <v>3298</v>
      </c>
      <c r="G1984" t="s">
        <v>4024</v>
      </c>
      <c r="H1984" s="8">
        <v>46183</v>
      </c>
      <c r="I1984" s="8">
        <v>46274</v>
      </c>
      <c r="J1984" t="s">
        <v>3041</v>
      </c>
      <c r="K1984" s="8">
        <v>219512</v>
      </c>
      <c r="M1984">
        <v>220</v>
      </c>
      <c r="N1984">
        <v>100</v>
      </c>
      <c r="O1984" t="s">
        <v>4067</v>
      </c>
      <c r="P1984" t="s">
        <v>4026</v>
      </c>
      <c r="Q1984" t="s">
        <v>4046</v>
      </c>
      <c r="R1984" t="s">
        <v>8774</v>
      </c>
      <c r="S1984" t="s">
        <v>4140</v>
      </c>
      <c r="T1984" t="s">
        <v>3063</v>
      </c>
      <c r="U1984" t="s">
        <v>4114</v>
      </c>
      <c r="V1984" t="s">
        <v>4042</v>
      </c>
      <c r="W1984" t="s">
        <v>4190</v>
      </c>
      <c r="X1984" t="s">
        <v>4524</v>
      </c>
      <c r="Y1984" t="s">
        <v>4525</v>
      </c>
      <c r="Z1984" t="s">
        <v>3305</v>
      </c>
      <c r="AA1984" t="s">
        <v>4096</v>
      </c>
      <c r="AB1984" t="s">
        <v>4118</v>
      </c>
      <c r="AC1984" t="s">
        <v>4036</v>
      </c>
      <c r="AD1984" t="s">
        <v>4018</v>
      </c>
      <c r="AE1984" t="s">
        <v>3060</v>
      </c>
      <c r="AF1984" t="s">
        <v>3304</v>
      </c>
      <c r="AG1984" t="s">
        <v>3449</v>
      </c>
      <c r="AH1984" t="s">
        <v>815</v>
      </c>
      <c r="AI1984" t="s">
        <v>3074</v>
      </c>
      <c r="AJ1984" t="s">
        <v>3306</v>
      </c>
      <c r="AK1984" t="s">
        <v>3274</v>
      </c>
      <c r="AL1984" t="s">
        <v>3275</v>
      </c>
      <c r="AM1984" t="s">
        <v>3028</v>
      </c>
      <c r="AN1984" t="s">
        <v>3063</v>
      </c>
    </row>
    <row r="1985" spans="1:40" x14ac:dyDescent="0.25">
      <c r="A1985">
        <v>1005160342</v>
      </c>
      <c r="B1985">
        <v>18219</v>
      </c>
      <c r="C1985" t="s">
        <v>8779</v>
      </c>
      <c r="D1985" t="s">
        <v>4488</v>
      </c>
      <c r="E1985" s="8">
        <v>44379</v>
      </c>
      <c r="F1985" t="s">
        <v>3298</v>
      </c>
      <c r="G1985" t="s">
        <v>4024</v>
      </c>
      <c r="H1985" s="8">
        <v>46183</v>
      </c>
      <c r="I1985" s="8">
        <v>46274</v>
      </c>
      <c r="J1985" t="s">
        <v>3041</v>
      </c>
      <c r="K1985" s="8">
        <v>219512</v>
      </c>
      <c r="M1985">
        <v>220</v>
      </c>
      <c r="N1985">
        <v>100</v>
      </c>
      <c r="O1985" t="s">
        <v>4067</v>
      </c>
      <c r="P1985" t="s">
        <v>4055</v>
      </c>
      <c r="Q1985" t="s">
        <v>4007</v>
      </c>
      <c r="R1985" t="s">
        <v>8780</v>
      </c>
      <c r="S1985" t="s">
        <v>4140</v>
      </c>
      <c r="T1985" t="s">
        <v>3063</v>
      </c>
      <c r="U1985" t="s">
        <v>4114</v>
      </c>
      <c r="V1985" t="s">
        <v>4042</v>
      </c>
      <c r="W1985" t="s">
        <v>4190</v>
      </c>
      <c r="X1985" t="s">
        <v>3303</v>
      </c>
      <c r="Y1985" t="s">
        <v>4115</v>
      </c>
      <c r="Z1985" t="s">
        <v>3305</v>
      </c>
      <c r="AA1985" t="s">
        <v>4096</v>
      </c>
      <c r="AB1985" t="s">
        <v>4118</v>
      </c>
      <c r="AC1985" t="s">
        <v>4036</v>
      </c>
      <c r="AD1985" t="s">
        <v>4018</v>
      </c>
      <c r="AE1985" t="s">
        <v>3060</v>
      </c>
      <c r="AF1985" t="s">
        <v>3304</v>
      </c>
      <c r="AG1985" t="s">
        <v>3298</v>
      </c>
      <c r="AH1985" t="s">
        <v>815</v>
      </c>
      <c r="AI1985" t="s">
        <v>3074</v>
      </c>
      <c r="AJ1985" t="s">
        <v>3306</v>
      </c>
      <c r="AK1985" t="s">
        <v>3274</v>
      </c>
      <c r="AL1985" t="s">
        <v>3275</v>
      </c>
      <c r="AM1985" t="s">
        <v>3028</v>
      </c>
      <c r="AN1985" t="s">
        <v>3063</v>
      </c>
    </row>
    <row r="1986" spans="1:40" x14ac:dyDescent="0.25">
      <c r="A1986">
        <v>1098637513</v>
      </c>
      <c r="B1986">
        <v>18282</v>
      </c>
      <c r="C1986" t="s">
        <v>8770</v>
      </c>
      <c r="D1986" t="s">
        <v>3298</v>
      </c>
      <c r="E1986" s="8">
        <v>42667</v>
      </c>
      <c r="F1986" t="s">
        <v>3298</v>
      </c>
      <c r="G1986" t="s">
        <v>4024</v>
      </c>
      <c r="H1986" s="8">
        <v>46183</v>
      </c>
      <c r="I1986" s="8">
        <v>219512</v>
      </c>
      <c r="J1986" t="s">
        <v>3041</v>
      </c>
      <c r="K1986" s="8">
        <v>219512</v>
      </c>
      <c r="M1986">
        <v>220</v>
      </c>
      <c r="N1986">
        <v>100</v>
      </c>
      <c r="O1986" t="s">
        <v>4067</v>
      </c>
      <c r="P1986" t="s">
        <v>4006</v>
      </c>
      <c r="Q1986" t="s">
        <v>4027</v>
      </c>
      <c r="R1986" t="s">
        <v>8771</v>
      </c>
      <c r="S1986" t="s">
        <v>4048</v>
      </c>
      <c r="T1986" t="s">
        <v>8772</v>
      </c>
      <c r="U1986" t="s">
        <v>4114</v>
      </c>
      <c r="V1986" t="s">
        <v>4011</v>
      </c>
      <c r="W1986" t="s">
        <v>3044</v>
      </c>
      <c r="X1986" t="s">
        <v>4069</v>
      </c>
      <c r="Y1986" t="s">
        <v>4070</v>
      </c>
      <c r="Z1986" t="s">
        <v>3621</v>
      </c>
      <c r="AA1986" t="s">
        <v>4353</v>
      </c>
      <c r="AB1986" t="s">
        <v>4118</v>
      </c>
      <c r="AC1986" t="s">
        <v>4017</v>
      </c>
      <c r="AD1986" t="s">
        <v>4018</v>
      </c>
      <c r="AE1986" t="s">
        <v>3060</v>
      </c>
      <c r="AF1986" t="s">
        <v>3093</v>
      </c>
      <c r="AG1986" t="s">
        <v>3292</v>
      </c>
      <c r="AH1986" t="s">
        <v>815</v>
      </c>
      <c r="AI1986" t="s">
        <v>3295</v>
      </c>
      <c r="AJ1986" t="s">
        <v>3296</v>
      </c>
      <c r="AK1986" t="s">
        <v>3274</v>
      </c>
      <c r="AL1986" t="s">
        <v>3275</v>
      </c>
      <c r="AM1986" t="s">
        <v>3028</v>
      </c>
      <c r="AN1986" t="s">
        <v>3055</v>
      </c>
    </row>
    <row r="1987" spans="1:40" x14ac:dyDescent="0.25">
      <c r="A1987">
        <v>1233894973</v>
      </c>
      <c r="B1987">
        <v>18184</v>
      </c>
      <c r="C1987" t="s">
        <v>8787</v>
      </c>
      <c r="D1987" t="s">
        <v>4004</v>
      </c>
      <c r="E1987" s="8">
        <v>42366</v>
      </c>
      <c r="F1987" t="s">
        <v>4004</v>
      </c>
      <c r="G1987" t="s">
        <v>4024</v>
      </c>
      <c r="H1987" s="8">
        <v>46184</v>
      </c>
      <c r="I1987" s="8">
        <v>219512</v>
      </c>
      <c r="J1987" t="s">
        <v>3041</v>
      </c>
      <c r="K1987" s="8">
        <v>219512</v>
      </c>
      <c r="M1987">
        <v>220</v>
      </c>
      <c r="N1987">
        <v>100</v>
      </c>
      <c r="O1987" t="s">
        <v>4067</v>
      </c>
      <c r="P1987" t="s">
        <v>4055</v>
      </c>
      <c r="Q1987" t="s">
        <v>4027</v>
      </c>
      <c r="R1987" t="s">
        <v>8788</v>
      </c>
      <c r="S1987" t="s">
        <v>4140</v>
      </c>
      <c r="T1987" t="s">
        <v>3063</v>
      </c>
      <c r="U1987" t="s">
        <v>4063</v>
      </c>
      <c r="V1987" t="s">
        <v>4042</v>
      </c>
      <c r="W1987" t="s">
        <v>4043</v>
      </c>
      <c r="X1987" t="s">
        <v>4032</v>
      </c>
      <c r="Y1987" t="s">
        <v>4033</v>
      </c>
      <c r="Z1987" t="s">
        <v>4057</v>
      </c>
      <c r="AA1987" t="s">
        <v>4058</v>
      </c>
      <c r="AB1987" t="s">
        <v>4059</v>
      </c>
      <c r="AC1987" t="s">
        <v>4036</v>
      </c>
      <c r="AD1987" t="s">
        <v>4018</v>
      </c>
      <c r="AE1987" t="s">
        <v>3060</v>
      </c>
      <c r="AF1987" t="s">
        <v>3282</v>
      </c>
      <c r="AG1987" t="s">
        <v>3258</v>
      </c>
      <c r="AH1987" t="s">
        <v>4060</v>
      </c>
      <c r="AI1987" t="s">
        <v>3074</v>
      </c>
      <c r="AJ1987" t="s">
        <v>3306</v>
      </c>
      <c r="AK1987" t="s">
        <v>3274</v>
      </c>
      <c r="AL1987" t="s">
        <v>3275</v>
      </c>
      <c r="AM1987" t="s">
        <v>3028</v>
      </c>
      <c r="AN1987" t="s">
        <v>3063</v>
      </c>
    </row>
    <row r="1988" spans="1:40" x14ac:dyDescent="0.25">
      <c r="A1988">
        <v>1019122394</v>
      </c>
      <c r="B1988">
        <v>18185</v>
      </c>
      <c r="C1988" t="s">
        <v>8793</v>
      </c>
      <c r="D1988" t="s">
        <v>4004</v>
      </c>
      <c r="E1988" s="8">
        <v>41880</v>
      </c>
      <c r="F1988" t="s">
        <v>4004</v>
      </c>
      <c r="G1988" t="s">
        <v>4024</v>
      </c>
      <c r="H1988" s="8">
        <v>46184</v>
      </c>
      <c r="I1988" s="8">
        <v>219512</v>
      </c>
      <c r="J1988" t="s">
        <v>3041</v>
      </c>
      <c r="K1988" s="8">
        <v>219512</v>
      </c>
      <c r="M1988">
        <v>220</v>
      </c>
      <c r="N1988">
        <v>100</v>
      </c>
      <c r="O1988" t="s">
        <v>4067</v>
      </c>
      <c r="P1988" t="s">
        <v>4039</v>
      </c>
      <c r="Q1988" t="s">
        <v>4027</v>
      </c>
      <c r="R1988" t="s">
        <v>8794</v>
      </c>
      <c r="S1988" t="s">
        <v>4140</v>
      </c>
      <c r="T1988" t="s">
        <v>3063</v>
      </c>
      <c r="U1988" t="s">
        <v>4063</v>
      </c>
      <c r="V1988" t="s">
        <v>4042</v>
      </c>
      <c r="W1988" t="s">
        <v>4043</v>
      </c>
      <c r="X1988" t="s">
        <v>4032</v>
      </c>
      <c r="Y1988" t="s">
        <v>4033</v>
      </c>
      <c r="Z1988" t="s">
        <v>4057</v>
      </c>
      <c r="AA1988" t="s">
        <v>4058</v>
      </c>
      <c r="AB1988" t="s">
        <v>4059</v>
      </c>
      <c r="AC1988" t="s">
        <v>4036</v>
      </c>
      <c r="AD1988" t="s">
        <v>4018</v>
      </c>
      <c r="AE1988" t="s">
        <v>3060</v>
      </c>
      <c r="AF1988" t="s">
        <v>3282</v>
      </c>
      <c r="AG1988" t="s">
        <v>3258</v>
      </c>
      <c r="AH1988" t="s">
        <v>4060</v>
      </c>
      <c r="AI1988" t="s">
        <v>3074</v>
      </c>
      <c r="AJ1988" t="s">
        <v>3306</v>
      </c>
      <c r="AK1988" t="s">
        <v>3274</v>
      </c>
      <c r="AL1988" t="s">
        <v>3275</v>
      </c>
      <c r="AM1988" t="s">
        <v>3028</v>
      </c>
      <c r="AN1988" t="s">
        <v>3063</v>
      </c>
    </row>
    <row r="1989" spans="1:40" x14ac:dyDescent="0.25">
      <c r="A1989">
        <v>1000619729</v>
      </c>
      <c r="B1989">
        <v>18187</v>
      </c>
      <c r="C1989" t="s">
        <v>8785</v>
      </c>
      <c r="D1989" t="s">
        <v>4004</v>
      </c>
      <c r="E1989" s="8">
        <v>44132</v>
      </c>
      <c r="F1989" t="s">
        <v>4004</v>
      </c>
      <c r="G1989" t="s">
        <v>4024</v>
      </c>
      <c r="H1989" s="8">
        <v>46184</v>
      </c>
      <c r="I1989" s="8">
        <v>219512</v>
      </c>
      <c r="J1989" t="s">
        <v>3041</v>
      </c>
      <c r="K1989" s="8">
        <v>219512</v>
      </c>
      <c r="M1989">
        <v>220</v>
      </c>
      <c r="N1989">
        <v>100</v>
      </c>
      <c r="O1989" t="s">
        <v>4067</v>
      </c>
      <c r="P1989" t="s">
        <v>4039</v>
      </c>
      <c r="Q1989" t="s">
        <v>4027</v>
      </c>
      <c r="R1989" t="s">
        <v>8786</v>
      </c>
      <c r="S1989" t="s">
        <v>4140</v>
      </c>
      <c r="T1989" t="s">
        <v>3063</v>
      </c>
      <c r="U1989" t="s">
        <v>4063</v>
      </c>
      <c r="V1989" t="s">
        <v>4042</v>
      </c>
      <c r="W1989" t="s">
        <v>4043</v>
      </c>
      <c r="X1989" t="s">
        <v>4032</v>
      </c>
      <c r="Y1989" t="s">
        <v>4033</v>
      </c>
      <c r="Z1989" t="s">
        <v>4057</v>
      </c>
      <c r="AA1989" t="s">
        <v>4058</v>
      </c>
      <c r="AB1989" t="s">
        <v>4059</v>
      </c>
      <c r="AC1989" t="s">
        <v>4036</v>
      </c>
      <c r="AD1989" t="s">
        <v>4018</v>
      </c>
      <c r="AE1989" t="s">
        <v>3060</v>
      </c>
      <c r="AF1989" t="s">
        <v>3282</v>
      </c>
      <c r="AG1989" t="s">
        <v>3258</v>
      </c>
      <c r="AH1989" t="s">
        <v>4060</v>
      </c>
      <c r="AI1989" t="s">
        <v>3074</v>
      </c>
      <c r="AJ1989" t="s">
        <v>3306</v>
      </c>
      <c r="AK1989" t="s">
        <v>3274</v>
      </c>
      <c r="AL1989" t="s">
        <v>3275</v>
      </c>
      <c r="AM1989" t="s">
        <v>3028</v>
      </c>
      <c r="AN1989" t="s">
        <v>3063</v>
      </c>
    </row>
    <row r="1990" spans="1:40" x14ac:dyDescent="0.25">
      <c r="A1990">
        <v>1070020564</v>
      </c>
      <c r="B1990">
        <v>18188</v>
      </c>
      <c r="C1990" t="s">
        <v>8791</v>
      </c>
      <c r="D1990" t="s">
        <v>5384</v>
      </c>
      <c r="E1990" s="8">
        <v>42465</v>
      </c>
      <c r="F1990" t="s">
        <v>4004</v>
      </c>
      <c r="G1990" t="s">
        <v>4024</v>
      </c>
      <c r="H1990" s="8">
        <v>46184</v>
      </c>
      <c r="I1990" s="8">
        <v>219512</v>
      </c>
      <c r="J1990" t="s">
        <v>3041</v>
      </c>
      <c r="K1990" s="8">
        <v>219512</v>
      </c>
      <c r="M1990">
        <v>220</v>
      </c>
      <c r="N1990">
        <v>100</v>
      </c>
      <c r="O1990" t="s">
        <v>4067</v>
      </c>
      <c r="P1990" t="s">
        <v>4006</v>
      </c>
      <c r="Q1990" t="s">
        <v>4027</v>
      </c>
      <c r="R1990" t="s">
        <v>8792</v>
      </c>
      <c r="S1990" t="s">
        <v>4140</v>
      </c>
      <c r="T1990" t="s">
        <v>3063</v>
      </c>
      <c r="U1990" t="s">
        <v>4063</v>
      </c>
      <c r="V1990" t="s">
        <v>4042</v>
      </c>
      <c r="W1990" t="s">
        <v>4043</v>
      </c>
      <c r="X1990" t="s">
        <v>4032</v>
      </c>
      <c r="Y1990" t="s">
        <v>4033</v>
      </c>
      <c r="Z1990" t="s">
        <v>4057</v>
      </c>
      <c r="AA1990" t="s">
        <v>4058</v>
      </c>
      <c r="AB1990" t="s">
        <v>4059</v>
      </c>
      <c r="AC1990" t="s">
        <v>4036</v>
      </c>
      <c r="AD1990" t="s">
        <v>4018</v>
      </c>
      <c r="AE1990" t="s">
        <v>3060</v>
      </c>
      <c r="AF1990" t="s">
        <v>3282</v>
      </c>
      <c r="AG1990" t="s">
        <v>3258</v>
      </c>
      <c r="AH1990" t="s">
        <v>4060</v>
      </c>
      <c r="AI1990" t="s">
        <v>3074</v>
      </c>
      <c r="AJ1990" t="s">
        <v>3306</v>
      </c>
      <c r="AK1990" t="s">
        <v>3274</v>
      </c>
      <c r="AL1990" t="s">
        <v>3275</v>
      </c>
      <c r="AM1990" t="s">
        <v>3028</v>
      </c>
      <c r="AN1990" t="s">
        <v>3063</v>
      </c>
    </row>
    <row r="1991" spans="1:40" x14ac:dyDescent="0.25">
      <c r="A1991">
        <v>1014254630</v>
      </c>
      <c r="B1991">
        <v>18189</v>
      </c>
      <c r="C1991" t="s">
        <v>8799</v>
      </c>
      <c r="D1991" t="s">
        <v>4004</v>
      </c>
      <c r="E1991" s="8">
        <v>41059</v>
      </c>
      <c r="F1991" t="s">
        <v>4004</v>
      </c>
      <c r="G1991" t="s">
        <v>4024</v>
      </c>
      <c r="H1991" s="8">
        <v>46184</v>
      </c>
      <c r="I1991" s="8">
        <v>219512</v>
      </c>
      <c r="J1991" t="s">
        <v>3041</v>
      </c>
      <c r="K1991" s="8">
        <v>219512</v>
      </c>
      <c r="M1991">
        <v>220</v>
      </c>
      <c r="N1991">
        <v>100</v>
      </c>
      <c r="O1991" t="s">
        <v>4067</v>
      </c>
      <c r="P1991" t="s">
        <v>4006</v>
      </c>
      <c r="Q1991" t="s">
        <v>4027</v>
      </c>
      <c r="R1991" t="s">
        <v>8800</v>
      </c>
      <c r="S1991" t="s">
        <v>4140</v>
      </c>
      <c r="T1991" t="s">
        <v>3063</v>
      </c>
      <c r="U1991" t="s">
        <v>4063</v>
      </c>
      <c r="V1991" t="s">
        <v>4042</v>
      </c>
      <c r="W1991" t="s">
        <v>4043</v>
      </c>
      <c r="X1991" t="s">
        <v>4032</v>
      </c>
      <c r="Y1991" t="s">
        <v>4033</v>
      </c>
      <c r="Z1991" t="s">
        <v>4057</v>
      </c>
      <c r="AA1991" t="s">
        <v>4058</v>
      </c>
      <c r="AB1991" t="s">
        <v>4059</v>
      </c>
      <c r="AC1991" t="s">
        <v>4036</v>
      </c>
      <c r="AD1991" t="s">
        <v>4018</v>
      </c>
      <c r="AE1991" t="s">
        <v>3060</v>
      </c>
      <c r="AF1991" t="s">
        <v>3282</v>
      </c>
      <c r="AG1991" t="s">
        <v>3258</v>
      </c>
      <c r="AH1991" t="s">
        <v>4060</v>
      </c>
      <c r="AI1991" t="s">
        <v>3074</v>
      </c>
      <c r="AJ1991" t="s">
        <v>3306</v>
      </c>
      <c r="AK1991" t="s">
        <v>3274</v>
      </c>
      <c r="AL1991" t="s">
        <v>3275</v>
      </c>
      <c r="AM1991" t="s">
        <v>3028</v>
      </c>
      <c r="AN1991" t="s">
        <v>3063</v>
      </c>
    </row>
    <row r="1992" spans="1:40" x14ac:dyDescent="0.25">
      <c r="A1992">
        <v>1019152988</v>
      </c>
      <c r="B1992">
        <v>18190</v>
      </c>
      <c r="C1992" t="s">
        <v>8789</v>
      </c>
      <c r="D1992" t="s">
        <v>4004</v>
      </c>
      <c r="E1992" s="8">
        <v>43068</v>
      </c>
      <c r="F1992" t="s">
        <v>4004</v>
      </c>
      <c r="G1992" t="s">
        <v>4024</v>
      </c>
      <c r="H1992" s="8">
        <v>46184</v>
      </c>
      <c r="I1992" s="8">
        <v>219512</v>
      </c>
      <c r="J1992" t="s">
        <v>3041</v>
      </c>
      <c r="K1992" s="8">
        <v>219512</v>
      </c>
      <c r="M1992">
        <v>220</v>
      </c>
      <c r="N1992">
        <v>100</v>
      </c>
      <c r="O1992" t="s">
        <v>4067</v>
      </c>
      <c r="P1992" t="s">
        <v>4006</v>
      </c>
      <c r="Q1992" t="s">
        <v>4027</v>
      </c>
      <c r="R1992" t="s">
        <v>8790</v>
      </c>
      <c r="S1992" t="s">
        <v>4140</v>
      </c>
      <c r="T1992" t="s">
        <v>3063</v>
      </c>
      <c r="U1992" t="s">
        <v>4063</v>
      </c>
      <c r="V1992" t="s">
        <v>4042</v>
      </c>
      <c r="W1992" t="s">
        <v>4043</v>
      </c>
      <c r="X1992" t="s">
        <v>4032</v>
      </c>
      <c r="Y1992" t="s">
        <v>4033</v>
      </c>
      <c r="Z1992" t="s">
        <v>4057</v>
      </c>
      <c r="AA1992" t="s">
        <v>4058</v>
      </c>
      <c r="AB1992" t="s">
        <v>4059</v>
      </c>
      <c r="AC1992" t="s">
        <v>4036</v>
      </c>
      <c r="AD1992" t="s">
        <v>4018</v>
      </c>
      <c r="AE1992" t="s">
        <v>3060</v>
      </c>
      <c r="AF1992" t="s">
        <v>3282</v>
      </c>
      <c r="AG1992" t="s">
        <v>3258</v>
      </c>
      <c r="AH1992" t="s">
        <v>4060</v>
      </c>
      <c r="AI1992" t="s">
        <v>3074</v>
      </c>
      <c r="AJ1992" t="s">
        <v>3306</v>
      </c>
      <c r="AK1992" t="s">
        <v>3274</v>
      </c>
      <c r="AL1992" t="s">
        <v>3275</v>
      </c>
      <c r="AM1992" t="s">
        <v>3028</v>
      </c>
      <c r="AN1992" t="s">
        <v>3063</v>
      </c>
    </row>
    <row r="1993" spans="1:40" x14ac:dyDescent="0.25">
      <c r="A1993">
        <v>1126338295</v>
      </c>
      <c r="B1993">
        <v>18241</v>
      </c>
      <c r="C1993" t="s">
        <v>8781</v>
      </c>
      <c r="D1993" t="s">
        <v>4895</v>
      </c>
      <c r="E1993" s="8">
        <v>40281</v>
      </c>
      <c r="F1993" t="s">
        <v>4895</v>
      </c>
      <c r="G1993" t="s">
        <v>4024</v>
      </c>
      <c r="H1993" s="8">
        <v>46184</v>
      </c>
      <c r="I1993" s="8">
        <v>219512</v>
      </c>
      <c r="J1993" t="s">
        <v>3041</v>
      </c>
      <c r="K1993" s="8">
        <v>219512</v>
      </c>
      <c r="M1993">
        <v>220</v>
      </c>
      <c r="N1993">
        <v>100</v>
      </c>
      <c r="O1993" t="s">
        <v>4067</v>
      </c>
      <c r="P1993" t="s">
        <v>4086</v>
      </c>
      <c r="Q1993" t="s">
        <v>4027</v>
      </c>
      <c r="R1993" t="s">
        <v>8782</v>
      </c>
      <c r="S1993" t="s">
        <v>5169</v>
      </c>
      <c r="T1993" t="s">
        <v>3059</v>
      </c>
      <c r="U1993" t="s">
        <v>5012</v>
      </c>
      <c r="V1993" t="s">
        <v>4356</v>
      </c>
      <c r="W1993" t="s">
        <v>4043</v>
      </c>
      <c r="X1993" t="s">
        <v>3270</v>
      </c>
      <c r="Y1993" t="s">
        <v>4238</v>
      </c>
      <c r="Z1993" t="s">
        <v>3272</v>
      </c>
      <c r="AA1993" t="s">
        <v>4348</v>
      </c>
      <c r="AB1993" t="s">
        <v>4322</v>
      </c>
      <c r="AC1993" t="s">
        <v>4036</v>
      </c>
      <c r="AD1993" t="s">
        <v>4018</v>
      </c>
      <c r="AE1993" t="s">
        <v>3060</v>
      </c>
      <c r="AF1993" t="s">
        <v>3271</v>
      </c>
      <c r="AG1993" t="s">
        <v>3265</v>
      </c>
      <c r="AH1993" t="s">
        <v>797</v>
      </c>
      <c r="AI1993" t="s">
        <v>3048</v>
      </c>
      <c r="AJ1993" t="s">
        <v>3273</v>
      </c>
      <c r="AK1993" t="s">
        <v>3274</v>
      </c>
      <c r="AL1993" t="s">
        <v>3275</v>
      </c>
      <c r="AM1993" t="s">
        <v>3028</v>
      </c>
      <c r="AN1993" t="s">
        <v>3063</v>
      </c>
    </row>
    <row r="1994" spans="1:40" x14ac:dyDescent="0.25">
      <c r="A1994">
        <v>1143873672</v>
      </c>
      <c r="B1994">
        <v>18242</v>
      </c>
      <c r="C1994" t="s">
        <v>8797</v>
      </c>
      <c r="D1994" t="s">
        <v>3298</v>
      </c>
      <c r="E1994" s="8">
        <v>42318</v>
      </c>
      <c r="F1994" t="s">
        <v>3298</v>
      </c>
      <c r="G1994" t="s">
        <v>4024</v>
      </c>
      <c r="H1994" s="8">
        <v>46184</v>
      </c>
      <c r="I1994" s="8">
        <v>219512</v>
      </c>
      <c r="J1994" t="s">
        <v>3041</v>
      </c>
      <c r="K1994" s="8">
        <v>219512</v>
      </c>
      <c r="M1994">
        <v>220</v>
      </c>
      <c r="N1994">
        <v>100</v>
      </c>
      <c r="O1994" t="s">
        <v>4067</v>
      </c>
      <c r="P1994" t="s">
        <v>4177</v>
      </c>
      <c r="Q1994" t="s">
        <v>4027</v>
      </c>
      <c r="R1994" t="s">
        <v>8798</v>
      </c>
      <c r="S1994" t="s">
        <v>5176</v>
      </c>
      <c r="T1994" t="s">
        <v>3059</v>
      </c>
      <c r="U1994" t="s">
        <v>4114</v>
      </c>
      <c r="V1994" t="s">
        <v>4356</v>
      </c>
      <c r="W1994" t="s">
        <v>4043</v>
      </c>
      <c r="X1994" t="s">
        <v>3270</v>
      </c>
      <c r="Y1994" t="s">
        <v>4238</v>
      </c>
      <c r="Z1994" t="s">
        <v>3272</v>
      </c>
      <c r="AA1994" t="s">
        <v>4348</v>
      </c>
      <c r="AB1994" t="s">
        <v>4322</v>
      </c>
      <c r="AC1994" t="s">
        <v>4036</v>
      </c>
      <c r="AD1994" t="s">
        <v>4018</v>
      </c>
      <c r="AE1994" t="s">
        <v>3060</v>
      </c>
      <c r="AF1994" t="s">
        <v>3271</v>
      </c>
      <c r="AG1994" t="s">
        <v>3265</v>
      </c>
      <c r="AH1994" t="s">
        <v>797</v>
      </c>
      <c r="AI1994" t="s">
        <v>3048</v>
      </c>
      <c r="AJ1994" t="s">
        <v>3273</v>
      </c>
      <c r="AK1994" t="s">
        <v>3274</v>
      </c>
      <c r="AL1994" t="s">
        <v>3275</v>
      </c>
      <c r="AM1994" t="s">
        <v>3028</v>
      </c>
      <c r="AN1994" t="s">
        <v>3063</v>
      </c>
    </row>
    <row r="1995" spans="1:40" x14ac:dyDescent="0.25">
      <c r="A1995">
        <v>1010135153</v>
      </c>
      <c r="B1995">
        <v>18243</v>
      </c>
      <c r="C1995" t="s">
        <v>8803</v>
      </c>
      <c r="D1995" t="s">
        <v>8293</v>
      </c>
      <c r="E1995" s="8">
        <v>43508</v>
      </c>
      <c r="F1995" t="s">
        <v>4746</v>
      </c>
      <c r="G1995" t="s">
        <v>4024</v>
      </c>
      <c r="H1995" s="8">
        <v>46184</v>
      </c>
      <c r="I1995" s="8">
        <v>219512</v>
      </c>
      <c r="J1995" t="s">
        <v>3041</v>
      </c>
      <c r="K1995" s="8">
        <v>219512</v>
      </c>
      <c r="M1995">
        <v>220</v>
      </c>
      <c r="N1995">
        <v>100</v>
      </c>
      <c r="O1995" t="s">
        <v>4067</v>
      </c>
      <c r="P1995" t="s">
        <v>4086</v>
      </c>
      <c r="Q1995" t="s">
        <v>4007</v>
      </c>
      <c r="R1995" t="s">
        <v>8804</v>
      </c>
      <c r="S1995" t="s">
        <v>5176</v>
      </c>
      <c r="T1995" t="s">
        <v>3059</v>
      </c>
      <c r="U1995" t="s">
        <v>5189</v>
      </c>
      <c r="V1995" t="s">
        <v>4356</v>
      </c>
      <c r="W1995" t="s">
        <v>4043</v>
      </c>
      <c r="X1995" t="s">
        <v>3270</v>
      </c>
      <c r="Y1995" t="s">
        <v>4238</v>
      </c>
      <c r="Z1995" t="s">
        <v>3272</v>
      </c>
      <c r="AA1995" t="s">
        <v>4348</v>
      </c>
      <c r="AB1995" t="s">
        <v>4322</v>
      </c>
      <c r="AC1995" t="s">
        <v>4036</v>
      </c>
      <c r="AD1995" t="s">
        <v>4018</v>
      </c>
      <c r="AE1995" t="s">
        <v>3060</v>
      </c>
      <c r="AF1995" t="s">
        <v>3271</v>
      </c>
      <c r="AG1995" t="s">
        <v>3265</v>
      </c>
      <c r="AH1995" t="s">
        <v>797</v>
      </c>
      <c r="AI1995" t="s">
        <v>3048</v>
      </c>
      <c r="AJ1995" t="s">
        <v>3273</v>
      </c>
      <c r="AK1995" t="s">
        <v>3274</v>
      </c>
      <c r="AL1995" t="s">
        <v>3275</v>
      </c>
      <c r="AM1995" t="s">
        <v>3028</v>
      </c>
      <c r="AN1995" t="s">
        <v>3063</v>
      </c>
    </row>
    <row r="1996" spans="1:40" x14ac:dyDescent="0.25">
      <c r="A1996">
        <v>1057590488</v>
      </c>
      <c r="B1996">
        <v>18244</v>
      </c>
      <c r="C1996" t="s">
        <v>8795</v>
      </c>
      <c r="D1996" t="s">
        <v>4451</v>
      </c>
      <c r="E1996" s="8">
        <v>40445</v>
      </c>
      <c r="F1996" t="s">
        <v>4216</v>
      </c>
      <c r="G1996" t="s">
        <v>4024</v>
      </c>
      <c r="H1996" s="8">
        <v>46184</v>
      </c>
      <c r="I1996" s="8">
        <v>219512</v>
      </c>
      <c r="J1996" t="s">
        <v>3041</v>
      </c>
      <c r="K1996" s="8">
        <v>219512</v>
      </c>
      <c r="M1996">
        <v>220</v>
      </c>
      <c r="N1996">
        <v>100</v>
      </c>
      <c r="O1996" t="s">
        <v>4067</v>
      </c>
      <c r="P1996" t="s">
        <v>4086</v>
      </c>
      <c r="Q1996" t="s">
        <v>4027</v>
      </c>
      <c r="R1996" t="s">
        <v>8796</v>
      </c>
      <c r="S1996" t="s">
        <v>5176</v>
      </c>
      <c r="T1996" t="s">
        <v>3059</v>
      </c>
      <c r="U1996" t="s">
        <v>4218</v>
      </c>
      <c r="V1996" t="s">
        <v>4356</v>
      </c>
      <c r="W1996" t="s">
        <v>4043</v>
      </c>
      <c r="X1996" t="s">
        <v>3270</v>
      </c>
      <c r="Y1996" t="s">
        <v>4238</v>
      </c>
      <c r="Z1996" t="s">
        <v>3272</v>
      </c>
      <c r="AA1996" t="s">
        <v>4348</v>
      </c>
      <c r="AB1996" t="s">
        <v>4322</v>
      </c>
      <c r="AC1996" t="s">
        <v>4036</v>
      </c>
      <c r="AD1996" t="s">
        <v>4018</v>
      </c>
      <c r="AE1996" t="s">
        <v>3060</v>
      </c>
      <c r="AF1996" t="s">
        <v>3271</v>
      </c>
      <c r="AG1996" t="s">
        <v>3265</v>
      </c>
      <c r="AH1996" t="s">
        <v>797</v>
      </c>
      <c r="AI1996" t="s">
        <v>3048</v>
      </c>
      <c r="AJ1996" t="s">
        <v>3273</v>
      </c>
      <c r="AK1996" t="s">
        <v>3274</v>
      </c>
      <c r="AL1996" t="s">
        <v>3275</v>
      </c>
      <c r="AM1996" t="s">
        <v>3028</v>
      </c>
      <c r="AN1996" t="s">
        <v>3063</v>
      </c>
    </row>
    <row r="1997" spans="1:40" x14ac:dyDescent="0.25">
      <c r="A1997">
        <v>1110590548</v>
      </c>
      <c r="B1997">
        <v>18245</v>
      </c>
      <c r="C1997" t="s">
        <v>8783</v>
      </c>
      <c r="D1997" t="s">
        <v>3309</v>
      </c>
      <c r="E1997" s="8">
        <v>42148</v>
      </c>
      <c r="F1997" t="s">
        <v>3309</v>
      </c>
      <c r="G1997" t="s">
        <v>4024</v>
      </c>
      <c r="H1997" s="8">
        <v>46184</v>
      </c>
      <c r="I1997" s="8">
        <v>219512</v>
      </c>
      <c r="J1997" t="s">
        <v>3041</v>
      </c>
      <c r="K1997" s="8">
        <v>219512</v>
      </c>
      <c r="M1997">
        <v>220</v>
      </c>
      <c r="N1997">
        <v>100</v>
      </c>
      <c r="O1997" t="s">
        <v>4067</v>
      </c>
      <c r="P1997" t="s">
        <v>4006</v>
      </c>
      <c r="Q1997" t="s">
        <v>4027</v>
      </c>
      <c r="R1997" t="s">
        <v>8784</v>
      </c>
      <c r="S1997" t="s">
        <v>5176</v>
      </c>
      <c r="T1997" t="s">
        <v>3059</v>
      </c>
      <c r="U1997" t="s">
        <v>4438</v>
      </c>
      <c r="V1997" t="s">
        <v>4356</v>
      </c>
      <c r="W1997" t="s">
        <v>4043</v>
      </c>
      <c r="X1997" t="s">
        <v>3270</v>
      </c>
      <c r="Y1997" t="s">
        <v>4238</v>
      </c>
      <c r="Z1997" t="s">
        <v>3272</v>
      </c>
      <c r="AA1997" t="s">
        <v>4348</v>
      </c>
      <c r="AB1997" t="s">
        <v>4322</v>
      </c>
      <c r="AC1997" t="s">
        <v>4036</v>
      </c>
      <c r="AD1997" t="s">
        <v>4018</v>
      </c>
      <c r="AE1997" t="s">
        <v>3060</v>
      </c>
      <c r="AF1997" t="s">
        <v>3271</v>
      </c>
      <c r="AG1997" t="s">
        <v>3265</v>
      </c>
      <c r="AH1997" t="s">
        <v>797</v>
      </c>
      <c r="AI1997" t="s">
        <v>3048</v>
      </c>
      <c r="AJ1997" t="s">
        <v>3273</v>
      </c>
      <c r="AK1997" t="s">
        <v>3274</v>
      </c>
      <c r="AL1997" t="s">
        <v>3275</v>
      </c>
      <c r="AM1997" t="s">
        <v>3028</v>
      </c>
      <c r="AN1997" t="s">
        <v>3063</v>
      </c>
    </row>
    <row r="1998" spans="1:40" x14ac:dyDescent="0.25">
      <c r="A1998">
        <v>1010011773</v>
      </c>
      <c r="B1998">
        <v>18246</v>
      </c>
      <c r="C1998" t="s">
        <v>8801</v>
      </c>
      <c r="D1998" t="s">
        <v>3298</v>
      </c>
      <c r="E1998" s="8">
        <v>42275</v>
      </c>
      <c r="F1998" t="s">
        <v>3298</v>
      </c>
      <c r="G1998" t="s">
        <v>4024</v>
      </c>
      <c r="H1998" s="8">
        <v>46184</v>
      </c>
      <c r="I1998" s="8">
        <v>219512</v>
      </c>
      <c r="J1998" t="s">
        <v>3041</v>
      </c>
      <c r="K1998" s="8">
        <v>219512</v>
      </c>
      <c r="M1998">
        <v>220</v>
      </c>
      <c r="N1998">
        <v>100</v>
      </c>
      <c r="O1998" t="s">
        <v>4067</v>
      </c>
      <c r="P1998" t="s">
        <v>4055</v>
      </c>
      <c r="Q1998" t="s">
        <v>4027</v>
      </c>
      <c r="R1998" t="s">
        <v>8802</v>
      </c>
      <c r="S1998" t="s">
        <v>6011</v>
      </c>
      <c r="T1998" t="s">
        <v>3059</v>
      </c>
      <c r="U1998" t="s">
        <v>4114</v>
      </c>
      <c r="V1998" t="s">
        <v>4356</v>
      </c>
      <c r="W1998" t="s">
        <v>4043</v>
      </c>
      <c r="X1998" t="s">
        <v>3270</v>
      </c>
      <c r="Y1998" t="s">
        <v>4238</v>
      </c>
      <c r="Z1998" t="s">
        <v>3272</v>
      </c>
      <c r="AA1998" t="s">
        <v>4348</v>
      </c>
      <c r="AB1998" t="s">
        <v>4322</v>
      </c>
      <c r="AC1998" t="s">
        <v>4036</v>
      </c>
      <c r="AD1998" t="s">
        <v>4018</v>
      </c>
      <c r="AE1998" t="s">
        <v>3060</v>
      </c>
      <c r="AF1998" t="s">
        <v>3271</v>
      </c>
      <c r="AG1998" t="s">
        <v>3265</v>
      </c>
      <c r="AH1998" t="s">
        <v>797</v>
      </c>
      <c r="AI1998" t="s">
        <v>3048</v>
      </c>
      <c r="AJ1998" t="s">
        <v>3273</v>
      </c>
      <c r="AK1998" t="s">
        <v>3274</v>
      </c>
      <c r="AL1998" t="s">
        <v>3275</v>
      </c>
      <c r="AM1998" t="s">
        <v>3028</v>
      </c>
      <c r="AN1998" t="s">
        <v>3063</v>
      </c>
    </row>
    <row r="1999" spans="1:40" x14ac:dyDescent="0.25">
      <c r="A1999">
        <v>1130633801</v>
      </c>
      <c r="B1999">
        <v>18247</v>
      </c>
      <c r="C1999" t="s">
        <v>8823</v>
      </c>
      <c r="D1999" t="s">
        <v>3298</v>
      </c>
      <c r="E1999" s="8">
        <v>38239</v>
      </c>
      <c r="F1999" t="s">
        <v>3298</v>
      </c>
      <c r="G1999" t="s">
        <v>4024</v>
      </c>
      <c r="H1999" s="8">
        <v>46189</v>
      </c>
      <c r="I1999" s="8">
        <v>46371</v>
      </c>
      <c r="J1999" t="s">
        <v>3041</v>
      </c>
      <c r="K1999" s="8">
        <v>219512</v>
      </c>
      <c r="M1999">
        <v>220</v>
      </c>
      <c r="N1999">
        <v>100</v>
      </c>
      <c r="O1999" t="s">
        <v>4067</v>
      </c>
      <c r="P1999" t="s">
        <v>4055</v>
      </c>
      <c r="Q1999" t="s">
        <v>4027</v>
      </c>
      <c r="R1999" t="s">
        <v>8824</v>
      </c>
      <c r="S1999" t="s">
        <v>5907</v>
      </c>
      <c r="T1999" t="s">
        <v>5908</v>
      </c>
      <c r="U1999" t="s">
        <v>4114</v>
      </c>
      <c r="V1999" t="s">
        <v>4011</v>
      </c>
      <c r="W1999" t="s">
        <v>5909</v>
      </c>
      <c r="X1999" t="s">
        <v>3303</v>
      </c>
      <c r="Y1999" t="s">
        <v>4115</v>
      </c>
      <c r="Z1999" t="s">
        <v>3305</v>
      </c>
      <c r="AA1999" t="s">
        <v>4096</v>
      </c>
      <c r="AB1999" t="s">
        <v>4118</v>
      </c>
      <c r="AC1999" t="s">
        <v>5910</v>
      </c>
      <c r="AD1999" t="s">
        <v>4018</v>
      </c>
      <c r="AE1999" t="s">
        <v>3060</v>
      </c>
      <c r="AF1999" t="s">
        <v>3304</v>
      </c>
      <c r="AG1999" t="s">
        <v>3298</v>
      </c>
      <c r="AH1999" t="s">
        <v>815</v>
      </c>
      <c r="AI1999" t="s">
        <v>3074</v>
      </c>
      <c r="AJ1999" t="s">
        <v>3306</v>
      </c>
      <c r="AK1999" t="s">
        <v>3274</v>
      </c>
      <c r="AL1999" t="s">
        <v>3275</v>
      </c>
      <c r="AM1999" t="s">
        <v>3028</v>
      </c>
      <c r="AN1999" t="s">
        <v>5912</v>
      </c>
    </row>
    <row r="2000" spans="1:40" x14ac:dyDescent="0.25">
      <c r="A2000">
        <v>1011086528</v>
      </c>
      <c r="B2000">
        <v>18249</v>
      </c>
      <c r="C2000" t="s">
        <v>8805</v>
      </c>
      <c r="D2000" t="s">
        <v>3298</v>
      </c>
      <c r="E2000" s="8">
        <v>45264</v>
      </c>
      <c r="F2000" t="s">
        <v>3298</v>
      </c>
      <c r="G2000" t="s">
        <v>4024</v>
      </c>
      <c r="H2000" s="8">
        <v>46189</v>
      </c>
      <c r="I2000" s="8">
        <v>46371</v>
      </c>
      <c r="J2000" t="s">
        <v>3041</v>
      </c>
      <c r="K2000" s="8">
        <v>219512</v>
      </c>
      <c r="M2000">
        <v>220</v>
      </c>
      <c r="N2000">
        <v>100</v>
      </c>
      <c r="O2000" t="s">
        <v>4067</v>
      </c>
      <c r="P2000" t="s">
        <v>4055</v>
      </c>
      <c r="Q2000" t="s">
        <v>4007</v>
      </c>
      <c r="R2000" t="s">
        <v>8806</v>
      </c>
      <c r="S2000" t="s">
        <v>5907</v>
      </c>
      <c r="T2000" t="s">
        <v>5908</v>
      </c>
      <c r="U2000" t="s">
        <v>4114</v>
      </c>
      <c r="V2000" t="s">
        <v>4011</v>
      </c>
      <c r="W2000" t="s">
        <v>5909</v>
      </c>
      <c r="X2000" t="s">
        <v>5665</v>
      </c>
      <c r="Y2000" t="s">
        <v>5666</v>
      </c>
      <c r="Z2000" t="s">
        <v>4461</v>
      </c>
      <c r="AA2000" t="s">
        <v>4462</v>
      </c>
      <c r="AB2000" t="s">
        <v>4118</v>
      </c>
      <c r="AC2000" t="s">
        <v>5910</v>
      </c>
      <c r="AD2000" t="s">
        <v>4018</v>
      </c>
      <c r="AE2000" t="s">
        <v>3889</v>
      </c>
      <c r="AF2000" t="s">
        <v>3304</v>
      </c>
      <c r="AG2000" t="s">
        <v>3298</v>
      </c>
      <c r="AH2000" t="s">
        <v>815</v>
      </c>
      <c r="AI2000" t="s">
        <v>3074</v>
      </c>
      <c r="AJ2000" t="s">
        <v>3296</v>
      </c>
      <c r="AK2000" t="s">
        <v>3285</v>
      </c>
      <c r="AL2000" t="s">
        <v>3275</v>
      </c>
      <c r="AM2000" t="s">
        <v>3253</v>
      </c>
      <c r="AN2000" t="s">
        <v>5912</v>
      </c>
    </row>
    <row r="2001" spans="1:40" x14ac:dyDescent="0.25">
      <c r="A2001">
        <v>1072667476</v>
      </c>
      <c r="B2001">
        <v>18251</v>
      </c>
      <c r="C2001" t="s">
        <v>8835</v>
      </c>
      <c r="D2001" t="s">
        <v>6028</v>
      </c>
      <c r="E2001" s="8">
        <v>40541</v>
      </c>
      <c r="F2001" t="s">
        <v>4292</v>
      </c>
      <c r="G2001" t="s">
        <v>4024</v>
      </c>
      <c r="H2001" s="8">
        <v>46189</v>
      </c>
      <c r="I2001" s="8">
        <v>219512</v>
      </c>
      <c r="J2001" t="s">
        <v>3041</v>
      </c>
      <c r="K2001" s="8">
        <v>219512</v>
      </c>
      <c r="M2001">
        <v>220</v>
      </c>
      <c r="N2001">
        <v>100</v>
      </c>
      <c r="O2001" t="s">
        <v>4067</v>
      </c>
      <c r="P2001" t="s">
        <v>4086</v>
      </c>
      <c r="Q2001" t="s">
        <v>4046</v>
      </c>
      <c r="R2001" t="s">
        <v>8836</v>
      </c>
      <c r="S2001" t="s">
        <v>5393</v>
      </c>
      <c r="T2001" t="s">
        <v>3063</v>
      </c>
      <c r="U2001" t="s">
        <v>4438</v>
      </c>
      <c r="V2001" t="s">
        <v>4042</v>
      </c>
      <c r="W2001" t="s">
        <v>4043</v>
      </c>
      <c r="X2001" t="s">
        <v>3574</v>
      </c>
      <c r="Y2001" t="s">
        <v>4258</v>
      </c>
      <c r="Z2001" t="s">
        <v>5394</v>
      </c>
      <c r="AA2001" t="s">
        <v>5395</v>
      </c>
      <c r="AB2001" t="s">
        <v>4097</v>
      </c>
      <c r="AC2001" t="s">
        <v>4036</v>
      </c>
      <c r="AD2001" t="s">
        <v>4018</v>
      </c>
      <c r="AE2001" t="s">
        <v>3060</v>
      </c>
      <c r="AF2001" t="s">
        <v>3575</v>
      </c>
      <c r="AG2001" t="s">
        <v>3309</v>
      </c>
      <c r="AH2001" t="s">
        <v>815</v>
      </c>
      <c r="AI2001" t="s">
        <v>3048</v>
      </c>
      <c r="AJ2001" t="s">
        <v>5396</v>
      </c>
      <c r="AK2001" t="s">
        <v>3274</v>
      </c>
      <c r="AL2001" t="s">
        <v>3275</v>
      </c>
      <c r="AM2001" t="s">
        <v>3028</v>
      </c>
      <c r="AN2001" t="s">
        <v>3063</v>
      </c>
    </row>
    <row r="2002" spans="1:40" x14ac:dyDescent="0.25">
      <c r="A2002">
        <v>1105683426</v>
      </c>
      <c r="B2002">
        <v>18252</v>
      </c>
      <c r="C2002" t="s">
        <v>10502</v>
      </c>
      <c r="D2002" t="s">
        <v>3429</v>
      </c>
      <c r="E2002" s="8">
        <v>40390</v>
      </c>
      <c r="F2002" t="s">
        <v>3429</v>
      </c>
      <c r="G2002" t="s">
        <v>4024</v>
      </c>
      <c r="H2002" s="8">
        <v>46189</v>
      </c>
      <c r="I2002" s="8">
        <v>46280</v>
      </c>
      <c r="J2002" t="s">
        <v>3041</v>
      </c>
      <c r="K2002" s="8">
        <v>219512</v>
      </c>
      <c r="M2002">
        <v>220</v>
      </c>
      <c r="N2002">
        <v>100</v>
      </c>
      <c r="O2002" t="s">
        <v>4067</v>
      </c>
      <c r="P2002" t="s">
        <v>4026</v>
      </c>
      <c r="Q2002" t="s">
        <v>4027</v>
      </c>
      <c r="R2002" t="s">
        <v>8820</v>
      </c>
      <c r="S2002" t="s">
        <v>4109</v>
      </c>
      <c r="T2002" t="s">
        <v>3063</v>
      </c>
      <c r="U2002" t="s">
        <v>4438</v>
      </c>
      <c r="V2002" t="s">
        <v>4042</v>
      </c>
      <c r="W2002" t="s">
        <v>4190</v>
      </c>
      <c r="X2002" t="s">
        <v>4094</v>
      </c>
      <c r="Y2002" t="s">
        <v>4095</v>
      </c>
      <c r="Z2002" t="s">
        <v>2796</v>
      </c>
      <c r="AA2002" t="s">
        <v>4251</v>
      </c>
      <c r="AB2002" t="s">
        <v>4097</v>
      </c>
      <c r="AC2002" t="s">
        <v>4036</v>
      </c>
      <c r="AD2002" t="s">
        <v>4018</v>
      </c>
      <c r="AE2002" t="s">
        <v>3060</v>
      </c>
      <c r="AF2002" t="s">
        <v>3575</v>
      </c>
      <c r="AG2002" t="s">
        <v>3429</v>
      </c>
      <c r="AH2002" t="s">
        <v>815</v>
      </c>
      <c r="AI2002" t="s">
        <v>3074</v>
      </c>
      <c r="AJ2002" t="s">
        <v>3073</v>
      </c>
      <c r="AK2002" t="s">
        <v>3274</v>
      </c>
      <c r="AL2002" t="s">
        <v>3275</v>
      </c>
      <c r="AM2002" t="s">
        <v>3028</v>
      </c>
      <c r="AN2002" t="s">
        <v>3063</v>
      </c>
    </row>
    <row r="2003" spans="1:40" x14ac:dyDescent="0.25">
      <c r="A2003">
        <v>1118071977</v>
      </c>
      <c r="B2003">
        <v>18253</v>
      </c>
      <c r="C2003" t="s">
        <v>10501</v>
      </c>
      <c r="D2003" t="s">
        <v>6858</v>
      </c>
      <c r="E2003" s="8">
        <v>40017</v>
      </c>
      <c r="F2003" t="s">
        <v>3337</v>
      </c>
      <c r="G2003" t="s">
        <v>4024</v>
      </c>
      <c r="H2003" s="8">
        <v>46189</v>
      </c>
      <c r="I2003" s="8">
        <v>219512</v>
      </c>
      <c r="J2003" t="s">
        <v>3041</v>
      </c>
      <c r="K2003" s="8">
        <v>219512</v>
      </c>
      <c r="M2003">
        <v>220</v>
      </c>
      <c r="N2003">
        <v>100</v>
      </c>
      <c r="O2003" t="s">
        <v>4067</v>
      </c>
      <c r="P2003" t="s">
        <v>4086</v>
      </c>
      <c r="Q2003" t="s">
        <v>4027</v>
      </c>
      <c r="R2003" t="s">
        <v>8809</v>
      </c>
      <c r="S2003" t="s">
        <v>5393</v>
      </c>
      <c r="T2003" t="s">
        <v>3063</v>
      </c>
      <c r="U2003" t="s">
        <v>4742</v>
      </c>
      <c r="V2003" t="s">
        <v>4042</v>
      </c>
      <c r="W2003" t="s">
        <v>4043</v>
      </c>
      <c r="X2003" t="s">
        <v>4743</v>
      </c>
      <c r="Y2003" t="s">
        <v>4744</v>
      </c>
      <c r="Z2003" t="s">
        <v>5394</v>
      </c>
      <c r="AA2003" t="s">
        <v>5395</v>
      </c>
      <c r="AB2003" t="s">
        <v>4097</v>
      </c>
      <c r="AC2003" t="s">
        <v>4036</v>
      </c>
      <c r="AD2003" t="s">
        <v>4018</v>
      </c>
      <c r="AE2003" t="s">
        <v>3060</v>
      </c>
      <c r="AF2003" t="s">
        <v>3575</v>
      </c>
      <c r="AG2003" t="s">
        <v>3337</v>
      </c>
      <c r="AH2003" t="s">
        <v>815</v>
      </c>
      <c r="AI2003" t="s">
        <v>3048</v>
      </c>
      <c r="AJ2003" t="s">
        <v>5396</v>
      </c>
      <c r="AK2003" t="s">
        <v>3274</v>
      </c>
      <c r="AL2003" t="s">
        <v>3275</v>
      </c>
      <c r="AM2003" t="s">
        <v>3028</v>
      </c>
      <c r="AN2003" t="s">
        <v>3063</v>
      </c>
    </row>
    <row r="2004" spans="1:40" x14ac:dyDescent="0.25">
      <c r="A2004">
        <v>1117964616</v>
      </c>
      <c r="B2004">
        <v>18254</v>
      </c>
      <c r="C2004" t="s">
        <v>8807</v>
      </c>
      <c r="D2004" t="s">
        <v>7837</v>
      </c>
      <c r="E2004" s="8">
        <v>45510</v>
      </c>
      <c r="F2004" t="s">
        <v>3337</v>
      </c>
      <c r="G2004" t="s">
        <v>4024</v>
      </c>
      <c r="H2004" s="8">
        <v>46189</v>
      </c>
      <c r="I2004" s="8">
        <v>219512</v>
      </c>
      <c r="J2004" t="s">
        <v>3041</v>
      </c>
      <c r="K2004" s="8">
        <v>219512</v>
      </c>
      <c r="M2004">
        <v>220</v>
      </c>
      <c r="N2004">
        <v>100</v>
      </c>
      <c r="O2004" t="s">
        <v>4067</v>
      </c>
      <c r="P2004" t="s">
        <v>4737</v>
      </c>
      <c r="Q2004" t="s">
        <v>4027</v>
      </c>
      <c r="R2004" t="s">
        <v>8808</v>
      </c>
      <c r="S2004" t="s">
        <v>5393</v>
      </c>
      <c r="T2004" t="s">
        <v>3063</v>
      </c>
      <c r="U2004" t="s">
        <v>4742</v>
      </c>
      <c r="V2004" t="s">
        <v>4042</v>
      </c>
      <c r="W2004" t="s">
        <v>4043</v>
      </c>
      <c r="X2004" t="s">
        <v>4743</v>
      </c>
      <c r="Y2004" t="s">
        <v>4744</v>
      </c>
      <c r="Z2004" t="s">
        <v>5394</v>
      </c>
      <c r="AA2004" t="s">
        <v>5395</v>
      </c>
      <c r="AB2004" t="s">
        <v>4097</v>
      </c>
      <c r="AC2004" t="s">
        <v>4036</v>
      </c>
      <c r="AD2004" t="s">
        <v>4018</v>
      </c>
      <c r="AE2004" t="s">
        <v>3060</v>
      </c>
      <c r="AF2004" t="s">
        <v>3575</v>
      </c>
      <c r="AG2004" t="s">
        <v>3337</v>
      </c>
      <c r="AH2004" t="s">
        <v>815</v>
      </c>
      <c r="AI2004" t="s">
        <v>3048</v>
      </c>
      <c r="AJ2004" t="s">
        <v>5396</v>
      </c>
      <c r="AK2004" t="s">
        <v>3274</v>
      </c>
      <c r="AL2004" t="s">
        <v>3275</v>
      </c>
      <c r="AM2004" t="s">
        <v>3028</v>
      </c>
      <c r="AN2004" t="s">
        <v>3063</v>
      </c>
    </row>
    <row r="2005" spans="1:40" x14ac:dyDescent="0.25">
      <c r="A2005">
        <v>93481644</v>
      </c>
      <c r="B2005">
        <v>18255</v>
      </c>
      <c r="C2005" t="s">
        <v>8818</v>
      </c>
      <c r="D2005" t="s">
        <v>4758</v>
      </c>
      <c r="E2005" s="8">
        <v>36678</v>
      </c>
      <c r="F2005" t="s">
        <v>3309</v>
      </c>
      <c r="G2005" t="s">
        <v>4024</v>
      </c>
      <c r="H2005" s="8">
        <v>46189</v>
      </c>
      <c r="I2005" s="8">
        <v>219512</v>
      </c>
      <c r="J2005" t="s">
        <v>3041</v>
      </c>
      <c r="K2005" s="8">
        <v>219512</v>
      </c>
      <c r="M2005">
        <v>220</v>
      </c>
      <c r="N2005">
        <v>100</v>
      </c>
      <c r="O2005" t="s">
        <v>4067</v>
      </c>
      <c r="P2005" t="s">
        <v>4006</v>
      </c>
      <c r="Q2005" t="s">
        <v>4007</v>
      </c>
      <c r="R2005" t="s">
        <v>8819</v>
      </c>
      <c r="S2005" t="s">
        <v>5393</v>
      </c>
      <c r="T2005" t="s">
        <v>3063</v>
      </c>
      <c r="U2005" t="s">
        <v>4438</v>
      </c>
      <c r="V2005" t="s">
        <v>4042</v>
      </c>
      <c r="W2005" t="s">
        <v>4043</v>
      </c>
      <c r="X2005" t="s">
        <v>3574</v>
      </c>
      <c r="Y2005" t="s">
        <v>4258</v>
      </c>
      <c r="Z2005" t="s">
        <v>5394</v>
      </c>
      <c r="AA2005" t="s">
        <v>5395</v>
      </c>
      <c r="AB2005" t="s">
        <v>4097</v>
      </c>
      <c r="AC2005" t="s">
        <v>4036</v>
      </c>
      <c r="AD2005" t="s">
        <v>4018</v>
      </c>
      <c r="AE2005" t="s">
        <v>3060</v>
      </c>
      <c r="AF2005" t="s">
        <v>3575</v>
      </c>
      <c r="AG2005" t="s">
        <v>3309</v>
      </c>
      <c r="AH2005" t="s">
        <v>815</v>
      </c>
      <c r="AI2005" t="s">
        <v>3048</v>
      </c>
      <c r="AJ2005" t="s">
        <v>5396</v>
      </c>
      <c r="AK2005" t="s">
        <v>3274</v>
      </c>
      <c r="AL2005" t="s">
        <v>3275</v>
      </c>
      <c r="AM2005" t="s">
        <v>3028</v>
      </c>
      <c r="AN2005" t="s">
        <v>3063</v>
      </c>
    </row>
    <row r="2006" spans="1:40" x14ac:dyDescent="0.25">
      <c r="A2006">
        <v>1006119513</v>
      </c>
      <c r="B2006">
        <v>18256</v>
      </c>
      <c r="C2006" t="s">
        <v>8821</v>
      </c>
      <c r="D2006" t="s">
        <v>3309</v>
      </c>
      <c r="E2006" s="8">
        <v>43698</v>
      </c>
      <c r="F2006" t="s">
        <v>3309</v>
      </c>
      <c r="G2006" t="s">
        <v>4024</v>
      </c>
      <c r="H2006" s="8">
        <v>46189</v>
      </c>
      <c r="I2006" s="8">
        <v>46280</v>
      </c>
      <c r="J2006" t="s">
        <v>3041</v>
      </c>
      <c r="K2006" s="8">
        <v>219512</v>
      </c>
      <c r="M2006">
        <v>220</v>
      </c>
      <c r="N2006">
        <v>100</v>
      </c>
      <c r="O2006" t="s">
        <v>4067</v>
      </c>
      <c r="P2006" t="s">
        <v>4055</v>
      </c>
      <c r="Q2006" t="s">
        <v>4007</v>
      </c>
      <c r="R2006" t="s">
        <v>8822</v>
      </c>
      <c r="S2006" t="s">
        <v>4140</v>
      </c>
      <c r="T2006" t="s">
        <v>3063</v>
      </c>
      <c r="U2006" t="s">
        <v>4438</v>
      </c>
      <c r="V2006" t="s">
        <v>4042</v>
      </c>
      <c r="W2006" t="s">
        <v>4190</v>
      </c>
      <c r="X2006" t="s">
        <v>3574</v>
      </c>
      <c r="Y2006" t="s">
        <v>4258</v>
      </c>
      <c r="Z2006" t="s">
        <v>4116</v>
      </c>
      <c r="AA2006" t="s">
        <v>4117</v>
      </c>
      <c r="AB2006" t="s">
        <v>4097</v>
      </c>
      <c r="AC2006" t="s">
        <v>4036</v>
      </c>
      <c r="AD2006" t="s">
        <v>4018</v>
      </c>
      <c r="AE2006" t="s">
        <v>3060</v>
      </c>
      <c r="AF2006" t="s">
        <v>3575</v>
      </c>
      <c r="AG2006" t="s">
        <v>3309</v>
      </c>
      <c r="AH2006" t="s">
        <v>815</v>
      </c>
      <c r="AI2006" t="s">
        <v>3074</v>
      </c>
      <c r="AJ2006" t="s">
        <v>4119</v>
      </c>
      <c r="AK2006" t="s">
        <v>3274</v>
      </c>
      <c r="AL2006" t="s">
        <v>3275</v>
      </c>
      <c r="AM2006" t="s">
        <v>3028</v>
      </c>
      <c r="AN2006" t="s">
        <v>3063</v>
      </c>
    </row>
    <row r="2007" spans="1:40" x14ac:dyDescent="0.25">
      <c r="A2007">
        <v>80778449</v>
      </c>
      <c r="B2007">
        <v>18257</v>
      </c>
      <c r="C2007" t="s">
        <v>8814</v>
      </c>
      <c r="D2007" t="s">
        <v>4004</v>
      </c>
      <c r="E2007" s="8">
        <v>37055</v>
      </c>
      <c r="F2007" t="s">
        <v>3309</v>
      </c>
      <c r="G2007" t="s">
        <v>4024</v>
      </c>
      <c r="H2007" s="8">
        <v>46189</v>
      </c>
      <c r="I2007" s="8">
        <v>46280</v>
      </c>
      <c r="J2007" t="s">
        <v>3041</v>
      </c>
      <c r="K2007" s="8">
        <v>219512</v>
      </c>
      <c r="M2007">
        <v>220</v>
      </c>
      <c r="N2007">
        <v>100</v>
      </c>
      <c r="O2007" t="s">
        <v>4067</v>
      </c>
      <c r="P2007" t="s">
        <v>4006</v>
      </c>
      <c r="Q2007" t="s">
        <v>4027</v>
      </c>
      <c r="R2007" t="s">
        <v>8815</v>
      </c>
      <c r="S2007" t="s">
        <v>4140</v>
      </c>
      <c r="T2007" t="s">
        <v>3063</v>
      </c>
      <c r="U2007" t="s">
        <v>4438</v>
      </c>
      <c r="V2007" t="s">
        <v>4042</v>
      </c>
      <c r="W2007" t="s">
        <v>4190</v>
      </c>
      <c r="X2007" t="s">
        <v>3574</v>
      </c>
      <c r="Y2007" t="s">
        <v>4258</v>
      </c>
      <c r="Z2007" t="s">
        <v>4116</v>
      </c>
      <c r="AA2007" t="s">
        <v>4117</v>
      </c>
      <c r="AB2007" t="s">
        <v>4097</v>
      </c>
      <c r="AC2007" t="s">
        <v>4036</v>
      </c>
      <c r="AD2007" t="s">
        <v>4018</v>
      </c>
      <c r="AE2007" t="s">
        <v>3060</v>
      </c>
      <c r="AF2007" t="s">
        <v>3575</v>
      </c>
      <c r="AG2007" t="s">
        <v>3309</v>
      </c>
      <c r="AH2007" t="s">
        <v>815</v>
      </c>
      <c r="AI2007" t="s">
        <v>3074</v>
      </c>
      <c r="AJ2007" t="s">
        <v>4119</v>
      </c>
      <c r="AK2007" t="s">
        <v>3274</v>
      </c>
      <c r="AL2007" t="s">
        <v>3275</v>
      </c>
      <c r="AM2007" t="s">
        <v>3028</v>
      </c>
      <c r="AN2007" t="s">
        <v>3063</v>
      </c>
    </row>
    <row r="2008" spans="1:40" x14ac:dyDescent="0.25">
      <c r="A2008">
        <v>1107008012</v>
      </c>
      <c r="B2008">
        <v>18258</v>
      </c>
      <c r="C2008" t="s">
        <v>8810</v>
      </c>
      <c r="D2008" t="s">
        <v>3309</v>
      </c>
      <c r="E2008" s="8">
        <v>42937</v>
      </c>
      <c r="F2008" t="s">
        <v>3309</v>
      </c>
      <c r="G2008" t="s">
        <v>4024</v>
      </c>
      <c r="H2008" s="8">
        <v>46189</v>
      </c>
      <c r="I2008" s="8">
        <v>46280</v>
      </c>
      <c r="J2008" t="s">
        <v>3041</v>
      </c>
      <c r="K2008" s="8">
        <v>219512</v>
      </c>
      <c r="M2008">
        <v>220</v>
      </c>
      <c r="N2008">
        <v>100</v>
      </c>
      <c r="O2008" t="s">
        <v>4067</v>
      </c>
      <c r="P2008" t="s">
        <v>4006</v>
      </c>
      <c r="Q2008" t="s">
        <v>4027</v>
      </c>
      <c r="R2008" t="s">
        <v>8811</v>
      </c>
      <c r="S2008" t="s">
        <v>4140</v>
      </c>
      <c r="T2008" t="s">
        <v>3063</v>
      </c>
      <c r="U2008" t="s">
        <v>4438</v>
      </c>
      <c r="V2008" t="s">
        <v>4042</v>
      </c>
      <c r="W2008" t="s">
        <v>4190</v>
      </c>
      <c r="X2008" t="s">
        <v>3574</v>
      </c>
      <c r="Y2008" t="s">
        <v>4258</v>
      </c>
      <c r="Z2008" t="s">
        <v>4116</v>
      </c>
      <c r="AA2008" t="s">
        <v>4117</v>
      </c>
      <c r="AB2008" t="s">
        <v>4097</v>
      </c>
      <c r="AC2008" t="s">
        <v>4036</v>
      </c>
      <c r="AD2008" t="s">
        <v>4018</v>
      </c>
      <c r="AE2008" t="s">
        <v>3060</v>
      </c>
      <c r="AF2008" t="s">
        <v>3575</v>
      </c>
      <c r="AG2008" t="s">
        <v>3309</v>
      </c>
      <c r="AH2008" t="s">
        <v>815</v>
      </c>
      <c r="AI2008" t="s">
        <v>3074</v>
      </c>
      <c r="AJ2008" t="s">
        <v>4119</v>
      </c>
      <c r="AK2008" t="s">
        <v>3274</v>
      </c>
      <c r="AL2008" t="s">
        <v>3275</v>
      </c>
      <c r="AM2008" t="s">
        <v>3028</v>
      </c>
      <c r="AN2008" t="s">
        <v>3063</v>
      </c>
    </row>
    <row r="2009" spans="1:40" x14ac:dyDescent="0.25">
      <c r="A2009">
        <v>1005839168</v>
      </c>
      <c r="B2009">
        <v>18259</v>
      </c>
      <c r="C2009" t="s">
        <v>8828</v>
      </c>
      <c r="D2009" t="s">
        <v>3309</v>
      </c>
      <c r="E2009" s="8">
        <v>44029</v>
      </c>
      <c r="F2009" t="s">
        <v>3309</v>
      </c>
      <c r="G2009" t="s">
        <v>4024</v>
      </c>
      <c r="H2009" s="8">
        <v>46189</v>
      </c>
      <c r="I2009" s="8">
        <v>46280</v>
      </c>
      <c r="J2009" t="s">
        <v>3041</v>
      </c>
      <c r="K2009" s="8">
        <v>219512</v>
      </c>
      <c r="M2009">
        <v>220</v>
      </c>
      <c r="N2009">
        <v>100</v>
      </c>
      <c r="O2009" t="s">
        <v>4067</v>
      </c>
      <c r="P2009" t="s">
        <v>4055</v>
      </c>
      <c r="Q2009" t="s">
        <v>4027</v>
      </c>
      <c r="R2009" t="s">
        <v>8829</v>
      </c>
      <c r="S2009" t="s">
        <v>4140</v>
      </c>
      <c r="T2009" t="s">
        <v>3063</v>
      </c>
      <c r="U2009" t="s">
        <v>4438</v>
      </c>
      <c r="V2009" t="s">
        <v>4042</v>
      </c>
      <c r="W2009" t="s">
        <v>4190</v>
      </c>
      <c r="X2009" t="s">
        <v>3574</v>
      </c>
      <c r="Y2009" t="s">
        <v>4258</v>
      </c>
      <c r="Z2009" t="s">
        <v>4116</v>
      </c>
      <c r="AA2009" t="s">
        <v>4117</v>
      </c>
      <c r="AB2009" t="s">
        <v>4097</v>
      </c>
      <c r="AC2009" t="s">
        <v>4036</v>
      </c>
      <c r="AD2009" t="s">
        <v>4018</v>
      </c>
      <c r="AE2009" t="s">
        <v>3060</v>
      </c>
      <c r="AF2009" t="s">
        <v>3575</v>
      </c>
      <c r="AG2009" t="s">
        <v>3309</v>
      </c>
      <c r="AH2009" t="s">
        <v>815</v>
      </c>
      <c r="AI2009" t="s">
        <v>3074</v>
      </c>
      <c r="AJ2009" t="s">
        <v>4119</v>
      </c>
      <c r="AK2009" t="s">
        <v>3274</v>
      </c>
      <c r="AL2009" t="s">
        <v>3275</v>
      </c>
      <c r="AM2009" t="s">
        <v>3028</v>
      </c>
      <c r="AN2009" t="s">
        <v>3063</v>
      </c>
    </row>
    <row r="2010" spans="1:40" x14ac:dyDescent="0.25">
      <c r="A2010">
        <v>1015447887</v>
      </c>
      <c r="B2010">
        <v>18260</v>
      </c>
      <c r="C2010" t="s">
        <v>8838</v>
      </c>
      <c r="D2010" t="s">
        <v>4004</v>
      </c>
      <c r="E2010" s="8">
        <v>41134</v>
      </c>
      <c r="F2010" t="s">
        <v>3309</v>
      </c>
      <c r="G2010" t="s">
        <v>4024</v>
      </c>
      <c r="H2010" s="8">
        <v>46189</v>
      </c>
      <c r="I2010" s="8">
        <v>46280</v>
      </c>
      <c r="J2010" t="s">
        <v>3041</v>
      </c>
      <c r="K2010" s="8">
        <v>219512</v>
      </c>
      <c r="M2010">
        <v>220</v>
      </c>
      <c r="N2010">
        <v>100</v>
      </c>
      <c r="O2010" t="s">
        <v>4067</v>
      </c>
      <c r="P2010" t="s">
        <v>4055</v>
      </c>
      <c r="Q2010" t="s">
        <v>4027</v>
      </c>
      <c r="R2010" t="s">
        <v>8839</v>
      </c>
      <c r="S2010" t="s">
        <v>4140</v>
      </c>
      <c r="T2010" t="s">
        <v>3063</v>
      </c>
      <c r="U2010" t="s">
        <v>4438</v>
      </c>
      <c r="V2010" t="s">
        <v>4042</v>
      </c>
      <c r="W2010" t="s">
        <v>4190</v>
      </c>
      <c r="X2010" t="s">
        <v>3574</v>
      </c>
      <c r="Y2010" t="s">
        <v>4258</v>
      </c>
      <c r="Z2010" t="s">
        <v>3305</v>
      </c>
      <c r="AA2010" t="s">
        <v>4096</v>
      </c>
      <c r="AB2010" t="s">
        <v>4097</v>
      </c>
      <c r="AC2010" t="s">
        <v>4036</v>
      </c>
      <c r="AD2010" t="s">
        <v>4018</v>
      </c>
      <c r="AE2010" t="s">
        <v>3060</v>
      </c>
      <c r="AF2010" t="s">
        <v>3575</v>
      </c>
      <c r="AG2010" t="s">
        <v>3309</v>
      </c>
      <c r="AH2010" t="s">
        <v>815</v>
      </c>
      <c r="AI2010" t="s">
        <v>3074</v>
      </c>
      <c r="AJ2010" t="s">
        <v>3306</v>
      </c>
      <c r="AK2010" t="s">
        <v>3274</v>
      </c>
      <c r="AL2010" t="s">
        <v>3275</v>
      </c>
      <c r="AM2010" t="s">
        <v>3028</v>
      </c>
      <c r="AN2010" t="s">
        <v>3063</v>
      </c>
    </row>
    <row r="2011" spans="1:40" x14ac:dyDescent="0.25">
      <c r="A2011">
        <v>1193089580</v>
      </c>
      <c r="B2011">
        <v>18261</v>
      </c>
      <c r="C2011" t="s">
        <v>8816</v>
      </c>
      <c r="D2011" t="s">
        <v>3309</v>
      </c>
      <c r="E2011" s="8">
        <v>43657</v>
      </c>
      <c r="F2011" t="s">
        <v>3309</v>
      </c>
      <c r="G2011" t="s">
        <v>4024</v>
      </c>
      <c r="H2011" s="8">
        <v>46189</v>
      </c>
      <c r="I2011" s="8">
        <v>46280</v>
      </c>
      <c r="J2011" t="s">
        <v>3041</v>
      </c>
      <c r="K2011" s="8">
        <v>219512</v>
      </c>
      <c r="M2011">
        <v>220</v>
      </c>
      <c r="N2011">
        <v>100</v>
      </c>
      <c r="O2011" t="s">
        <v>4067</v>
      </c>
      <c r="P2011" t="s">
        <v>4086</v>
      </c>
      <c r="Q2011" t="s">
        <v>4027</v>
      </c>
      <c r="R2011" t="s">
        <v>8817</v>
      </c>
      <c r="S2011" t="s">
        <v>4140</v>
      </c>
      <c r="T2011" t="s">
        <v>3063</v>
      </c>
      <c r="U2011" t="s">
        <v>4438</v>
      </c>
      <c r="V2011" t="s">
        <v>4042</v>
      </c>
      <c r="W2011" t="s">
        <v>4190</v>
      </c>
      <c r="X2011" t="s">
        <v>3574</v>
      </c>
      <c r="Y2011" t="s">
        <v>4258</v>
      </c>
      <c r="Z2011" t="s">
        <v>3305</v>
      </c>
      <c r="AA2011" t="s">
        <v>4096</v>
      </c>
      <c r="AB2011" t="s">
        <v>4097</v>
      </c>
      <c r="AC2011" t="s">
        <v>4036</v>
      </c>
      <c r="AD2011" t="s">
        <v>4018</v>
      </c>
      <c r="AE2011" t="s">
        <v>3060</v>
      </c>
      <c r="AF2011" t="s">
        <v>3575</v>
      </c>
      <c r="AG2011" t="s">
        <v>3309</v>
      </c>
      <c r="AH2011" t="s">
        <v>815</v>
      </c>
      <c r="AI2011" t="s">
        <v>3074</v>
      </c>
      <c r="AJ2011" t="s">
        <v>3306</v>
      </c>
      <c r="AK2011" t="s">
        <v>3274</v>
      </c>
      <c r="AL2011" t="s">
        <v>3275</v>
      </c>
      <c r="AM2011" t="s">
        <v>3028</v>
      </c>
      <c r="AN2011" t="s">
        <v>3063</v>
      </c>
    </row>
    <row r="2012" spans="1:40" x14ac:dyDescent="0.25">
      <c r="A2012">
        <v>1106899350</v>
      </c>
      <c r="B2012">
        <v>18262</v>
      </c>
      <c r="C2012" t="s">
        <v>8832</v>
      </c>
      <c r="D2012" t="s">
        <v>8833</v>
      </c>
      <c r="E2012" s="8">
        <v>42221</v>
      </c>
      <c r="F2012" t="s">
        <v>3309</v>
      </c>
      <c r="G2012" t="s">
        <v>4024</v>
      </c>
      <c r="H2012" s="8">
        <v>46189</v>
      </c>
      <c r="I2012" s="8">
        <v>46280</v>
      </c>
      <c r="J2012" t="s">
        <v>3041</v>
      </c>
      <c r="K2012" s="8">
        <v>219512</v>
      </c>
      <c r="M2012">
        <v>220</v>
      </c>
      <c r="N2012">
        <v>100</v>
      </c>
      <c r="O2012" t="s">
        <v>4067</v>
      </c>
      <c r="P2012" t="s">
        <v>4055</v>
      </c>
      <c r="Q2012" t="s">
        <v>4027</v>
      </c>
      <c r="R2012" t="s">
        <v>8834</v>
      </c>
      <c r="S2012" t="s">
        <v>4140</v>
      </c>
      <c r="T2012" t="s">
        <v>3063</v>
      </c>
      <c r="U2012" t="s">
        <v>4438</v>
      </c>
      <c r="V2012" t="s">
        <v>4042</v>
      </c>
      <c r="W2012" t="s">
        <v>4190</v>
      </c>
      <c r="X2012" t="s">
        <v>3574</v>
      </c>
      <c r="Y2012" t="s">
        <v>4258</v>
      </c>
      <c r="Z2012" t="s">
        <v>3305</v>
      </c>
      <c r="AA2012" t="s">
        <v>4096</v>
      </c>
      <c r="AB2012" t="s">
        <v>4097</v>
      </c>
      <c r="AC2012" t="s">
        <v>4036</v>
      </c>
      <c r="AD2012" t="s">
        <v>4018</v>
      </c>
      <c r="AE2012" t="s">
        <v>3060</v>
      </c>
      <c r="AF2012" t="s">
        <v>3575</v>
      </c>
      <c r="AG2012" t="s">
        <v>3309</v>
      </c>
      <c r="AH2012" t="s">
        <v>815</v>
      </c>
      <c r="AI2012" t="s">
        <v>3074</v>
      </c>
      <c r="AJ2012" t="s">
        <v>3306</v>
      </c>
      <c r="AK2012" t="s">
        <v>3274</v>
      </c>
      <c r="AL2012" t="s">
        <v>3275</v>
      </c>
      <c r="AM2012" t="s">
        <v>3028</v>
      </c>
      <c r="AN2012" t="s">
        <v>3063</v>
      </c>
    </row>
    <row r="2013" spans="1:40" x14ac:dyDescent="0.25">
      <c r="A2013">
        <v>1109001933</v>
      </c>
      <c r="B2013">
        <v>18263</v>
      </c>
      <c r="C2013" t="s">
        <v>8825</v>
      </c>
      <c r="D2013" t="s">
        <v>8826</v>
      </c>
      <c r="E2013" s="8">
        <v>39794</v>
      </c>
      <c r="F2013" t="s">
        <v>3309</v>
      </c>
      <c r="G2013" t="s">
        <v>4024</v>
      </c>
      <c r="H2013" s="8">
        <v>46189</v>
      </c>
      <c r="I2013" s="8">
        <v>46280</v>
      </c>
      <c r="J2013" t="s">
        <v>3041</v>
      </c>
      <c r="K2013" s="8">
        <v>219512</v>
      </c>
      <c r="M2013">
        <v>220</v>
      </c>
      <c r="N2013">
        <v>100</v>
      </c>
      <c r="O2013" t="s">
        <v>4067</v>
      </c>
      <c r="P2013" t="s">
        <v>4055</v>
      </c>
      <c r="Q2013" t="s">
        <v>4046</v>
      </c>
      <c r="R2013" t="s">
        <v>8827</v>
      </c>
      <c r="S2013" t="s">
        <v>4140</v>
      </c>
      <c r="T2013" t="s">
        <v>3063</v>
      </c>
      <c r="U2013" t="s">
        <v>4438</v>
      </c>
      <c r="V2013" t="s">
        <v>4042</v>
      </c>
      <c r="W2013" t="s">
        <v>4190</v>
      </c>
      <c r="X2013" t="s">
        <v>3574</v>
      </c>
      <c r="Y2013" t="s">
        <v>4258</v>
      </c>
      <c r="Z2013" t="s">
        <v>3305</v>
      </c>
      <c r="AA2013" t="s">
        <v>4096</v>
      </c>
      <c r="AB2013" t="s">
        <v>4097</v>
      </c>
      <c r="AC2013" t="s">
        <v>4036</v>
      </c>
      <c r="AD2013" t="s">
        <v>4018</v>
      </c>
      <c r="AE2013" t="s">
        <v>3060</v>
      </c>
      <c r="AF2013" t="s">
        <v>3575</v>
      </c>
      <c r="AG2013" t="s">
        <v>3309</v>
      </c>
      <c r="AH2013" t="s">
        <v>815</v>
      </c>
      <c r="AI2013" t="s">
        <v>3074</v>
      </c>
      <c r="AJ2013" t="s">
        <v>3306</v>
      </c>
      <c r="AK2013" t="s">
        <v>3274</v>
      </c>
      <c r="AL2013" t="s">
        <v>3275</v>
      </c>
      <c r="AM2013" t="s">
        <v>3028</v>
      </c>
      <c r="AN2013" t="s">
        <v>3063</v>
      </c>
    </row>
    <row r="2014" spans="1:40" x14ac:dyDescent="0.25">
      <c r="A2014">
        <v>1019047051</v>
      </c>
      <c r="B2014">
        <v>18271</v>
      </c>
      <c r="C2014" t="s">
        <v>8840</v>
      </c>
      <c r="D2014" t="s">
        <v>4004</v>
      </c>
      <c r="E2014" s="8">
        <v>37792</v>
      </c>
      <c r="F2014" t="s">
        <v>4004</v>
      </c>
      <c r="G2014" t="s">
        <v>4024</v>
      </c>
      <c r="H2014" s="8">
        <v>46189</v>
      </c>
      <c r="I2014" s="8">
        <v>219512</v>
      </c>
      <c r="J2014" t="s">
        <v>3041</v>
      </c>
      <c r="K2014" s="8">
        <v>219512</v>
      </c>
      <c r="M2014">
        <v>220</v>
      </c>
      <c r="N2014">
        <v>100</v>
      </c>
      <c r="O2014" t="s">
        <v>4067</v>
      </c>
      <c r="P2014" t="s">
        <v>4006</v>
      </c>
      <c r="Q2014" t="s">
        <v>4027</v>
      </c>
      <c r="R2014" t="s">
        <v>8841</v>
      </c>
      <c r="S2014" t="s">
        <v>4140</v>
      </c>
      <c r="T2014" t="s">
        <v>3063</v>
      </c>
      <c r="U2014" t="s">
        <v>4063</v>
      </c>
      <c r="V2014" t="s">
        <v>4042</v>
      </c>
      <c r="W2014" t="s">
        <v>4043</v>
      </c>
      <c r="X2014" t="s">
        <v>4032</v>
      </c>
      <c r="Y2014" t="s">
        <v>4033</v>
      </c>
      <c r="Z2014" t="s">
        <v>4057</v>
      </c>
      <c r="AA2014" t="s">
        <v>4058</v>
      </c>
      <c r="AB2014" t="s">
        <v>4059</v>
      </c>
      <c r="AC2014" t="s">
        <v>4036</v>
      </c>
      <c r="AD2014" t="s">
        <v>4018</v>
      </c>
      <c r="AE2014" t="s">
        <v>3060</v>
      </c>
      <c r="AF2014" t="s">
        <v>3282</v>
      </c>
      <c r="AG2014" t="s">
        <v>3258</v>
      </c>
      <c r="AH2014" t="s">
        <v>4060</v>
      </c>
      <c r="AI2014" t="s">
        <v>3074</v>
      </c>
      <c r="AJ2014" t="s">
        <v>3306</v>
      </c>
      <c r="AK2014" t="s">
        <v>3274</v>
      </c>
      <c r="AL2014" t="s">
        <v>3275</v>
      </c>
      <c r="AM2014" t="s">
        <v>3028</v>
      </c>
      <c r="AN2014" t="s">
        <v>3063</v>
      </c>
    </row>
    <row r="2015" spans="1:40" x14ac:dyDescent="0.25">
      <c r="A2015">
        <v>1033751668</v>
      </c>
      <c r="B2015">
        <v>18272</v>
      </c>
      <c r="C2015" t="s">
        <v>8812</v>
      </c>
      <c r="D2015" t="s">
        <v>4004</v>
      </c>
      <c r="E2015" s="8">
        <v>40581</v>
      </c>
      <c r="F2015" t="s">
        <v>4004</v>
      </c>
      <c r="G2015" t="s">
        <v>4024</v>
      </c>
      <c r="H2015" s="8">
        <v>46189</v>
      </c>
      <c r="I2015" s="8">
        <v>219512</v>
      </c>
      <c r="J2015" t="s">
        <v>3041</v>
      </c>
      <c r="K2015" s="8">
        <v>219512</v>
      </c>
      <c r="M2015">
        <v>220</v>
      </c>
      <c r="N2015">
        <v>100</v>
      </c>
      <c r="O2015" t="s">
        <v>4067</v>
      </c>
      <c r="P2015" t="s">
        <v>4006</v>
      </c>
      <c r="Q2015" t="s">
        <v>4027</v>
      </c>
      <c r="R2015" t="s">
        <v>8813</v>
      </c>
      <c r="S2015" t="s">
        <v>4140</v>
      </c>
      <c r="T2015" t="s">
        <v>3063</v>
      </c>
      <c r="U2015" t="s">
        <v>4063</v>
      </c>
      <c r="V2015" t="s">
        <v>4042</v>
      </c>
      <c r="W2015" t="s">
        <v>4043</v>
      </c>
      <c r="X2015" t="s">
        <v>4032</v>
      </c>
      <c r="Y2015" t="s">
        <v>4033</v>
      </c>
      <c r="Z2015" t="s">
        <v>4057</v>
      </c>
      <c r="AA2015" t="s">
        <v>4058</v>
      </c>
      <c r="AB2015" t="s">
        <v>4059</v>
      </c>
      <c r="AC2015" t="s">
        <v>4036</v>
      </c>
      <c r="AD2015" t="s">
        <v>4018</v>
      </c>
      <c r="AE2015" t="s">
        <v>3060</v>
      </c>
      <c r="AF2015" t="s">
        <v>3282</v>
      </c>
      <c r="AG2015" t="s">
        <v>3258</v>
      </c>
      <c r="AH2015" t="s">
        <v>4060</v>
      </c>
      <c r="AI2015" t="s">
        <v>3074</v>
      </c>
      <c r="AJ2015" t="s">
        <v>3306</v>
      </c>
      <c r="AK2015" t="s">
        <v>3274</v>
      </c>
      <c r="AL2015" t="s">
        <v>3275</v>
      </c>
      <c r="AM2015" t="s">
        <v>3028</v>
      </c>
      <c r="AN2015" t="s">
        <v>3063</v>
      </c>
    </row>
    <row r="2016" spans="1:40" x14ac:dyDescent="0.25">
      <c r="A2016">
        <v>1004341976</v>
      </c>
      <c r="B2016">
        <v>18275</v>
      </c>
      <c r="C2016" t="s">
        <v>8837</v>
      </c>
      <c r="D2016" t="s">
        <v>5370</v>
      </c>
      <c r="E2016" s="8">
        <v>39356</v>
      </c>
      <c r="F2016" t="s">
        <v>3298</v>
      </c>
      <c r="G2016" t="s">
        <v>4024</v>
      </c>
      <c r="H2016" s="8">
        <v>46189</v>
      </c>
      <c r="I2016" s="8">
        <v>219512</v>
      </c>
      <c r="J2016" t="s">
        <v>3041</v>
      </c>
      <c r="K2016" s="8">
        <v>219512</v>
      </c>
      <c r="M2016">
        <v>220</v>
      </c>
      <c r="N2016">
        <v>100</v>
      </c>
      <c r="O2016" t="s">
        <v>4067</v>
      </c>
      <c r="P2016" t="s">
        <v>4006</v>
      </c>
      <c r="Q2016" t="s">
        <v>4027</v>
      </c>
      <c r="R2016" t="s">
        <v>10503</v>
      </c>
      <c r="S2016" t="s">
        <v>7437</v>
      </c>
      <c r="T2016" t="s">
        <v>3063</v>
      </c>
      <c r="U2016" t="s">
        <v>4114</v>
      </c>
      <c r="V2016" t="s">
        <v>4356</v>
      </c>
      <c r="W2016" t="s">
        <v>4043</v>
      </c>
      <c r="X2016" t="s">
        <v>4032</v>
      </c>
      <c r="Y2016" t="s">
        <v>4033</v>
      </c>
      <c r="Z2016" t="s">
        <v>7426</v>
      </c>
      <c r="AA2016" t="s">
        <v>7427</v>
      </c>
      <c r="AB2016" t="s">
        <v>4322</v>
      </c>
      <c r="AC2016" t="s">
        <v>4036</v>
      </c>
      <c r="AD2016" t="s">
        <v>4018</v>
      </c>
      <c r="AE2016" t="s">
        <v>3060</v>
      </c>
      <c r="AF2016" t="s">
        <v>3282</v>
      </c>
      <c r="AG2016" t="s">
        <v>3258</v>
      </c>
      <c r="AH2016" t="s">
        <v>797</v>
      </c>
      <c r="AI2016" t="s">
        <v>3048</v>
      </c>
      <c r="AJ2016" t="s">
        <v>7428</v>
      </c>
      <c r="AK2016" t="s">
        <v>3274</v>
      </c>
      <c r="AL2016" t="s">
        <v>3275</v>
      </c>
      <c r="AM2016" t="s">
        <v>3028</v>
      </c>
      <c r="AN2016" t="s">
        <v>3063</v>
      </c>
    </row>
    <row r="2017" spans="1:40" x14ac:dyDescent="0.25">
      <c r="A2017">
        <v>1015993482</v>
      </c>
      <c r="B2017">
        <v>18279</v>
      </c>
      <c r="C2017" t="s">
        <v>8830</v>
      </c>
      <c r="D2017" t="s">
        <v>4004</v>
      </c>
      <c r="E2017" s="8">
        <v>38078</v>
      </c>
      <c r="F2017" t="s">
        <v>4004</v>
      </c>
      <c r="G2017" t="s">
        <v>4024</v>
      </c>
      <c r="H2017" s="8">
        <v>46189</v>
      </c>
      <c r="I2017" s="8">
        <v>219512</v>
      </c>
      <c r="J2017" t="s">
        <v>3041</v>
      </c>
      <c r="K2017" s="8">
        <v>219512</v>
      </c>
      <c r="M2017">
        <v>220</v>
      </c>
      <c r="N2017">
        <v>100</v>
      </c>
      <c r="O2017" t="s">
        <v>4067</v>
      </c>
      <c r="P2017" t="s">
        <v>4026</v>
      </c>
      <c r="Q2017" t="s">
        <v>4027</v>
      </c>
      <c r="R2017" t="s">
        <v>8831</v>
      </c>
      <c r="S2017" t="s">
        <v>4475</v>
      </c>
      <c r="T2017" t="s">
        <v>3059</v>
      </c>
      <c r="U2017" t="s">
        <v>4063</v>
      </c>
      <c r="V2017" t="s">
        <v>4356</v>
      </c>
      <c r="W2017" t="s">
        <v>4043</v>
      </c>
      <c r="X2017" t="s">
        <v>4032</v>
      </c>
      <c r="Y2017" t="s">
        <v>4033</v>
      </c>
      <c r="Z2017" t="s">
        <v>3283</v>
      </c>
      <c r="AA2017" t="s">
        <v>4357</v>
      </c>
      <c r="AB2017" t="s">
        <v>4303</v>
      </c>
      <c r="AC2017" t="s">
        <v>4036</v>
      </c>
      <c r="AD2017" t="s">
        <v>4018</v>
      </c>
      <c r="AE2017" t="s">
        <v>3060</v>
      </c>
      <c r="AF2017" t="s">
        <v>3282</v>
      </c>
      <c r="AG2017" t="s">
        <v>3258</v>
      </c>
      <c r="AH2017" t="s">
        <v>1220</v>
      </c>
      <c r="AI2017" t="s">
        <v>3074</v>
      </c>
      <c r="AJ2017" t="s">
        <v>3284</v>
      </c>
      <c r="AK2017" t="s">
        <v>3274</v>
      </c>
      <c r="AL2017" t="s">
        <v>3275</v>
      </c>
      <c r="AM2017" t="s">
        <v>3028</v>
      </c>
      <c r="AN2017" t="s">
        <v>3063</v>
      </c>
    </row>
    <row r="2018" spans="1:40" x14ac:dyDescent="0.25">
      <c r="A2018">
        <v>1130621643</v>
      </c>
      <c r="B2018">
        <v>18250</v>
      </c>
      <c r="C2018" t="s">
        <v>8842</v>
      </c>
      <c r="D2018" t="s">
        <v>3298</v>
      </c>
      <c r="E2018" s="8">
        <v>39036</v>
      </c>
      <c r="F2018" t="s">
        <v>3298</v>
      </c>
      <c r="G2018" t="s">
        <v>4024</v>
      </c>
      <c r="H2018" s="8">
        <v>46190</v>
      </c>
      <c r="I2018" s="8">
        <v>46281</v>
      </c>
      <c r="J2018" t="s">
        <v>3041</v>
      </c>
      <c r="K2018" s="8">
        <v>219512</v>
      </c>
      <c r="M2018">
        <v>220</v>
      </c>
      <c r="N2018">
        <v>100</v>
      </c>
      <c r="O2018" t="s">
        <v>4067</v>
      </c>
      <c r="P2018" t="s">
        <v>4445</v>
      </c>
      <c r="Q2018" t="s">
        <v>4076</v>
      </c>
      <c r="R2018" t="s">
        <v>8843</v>
      </c>
      <c r="S2018" t="s">
        <v>4029</v>
      </c>
      <c r="T2018" t="s">
        <v>3063</v>
      </c>
      <c r="U2018" t="s">
        <v>4114</v>
      </c>
      <c r="V2018" t="s">
        <v>4356</v>
      </c>
      <c r="W2018" t="s">
        <v>4190</v>
      </c>
      <c r="X2018" t="s">
        <v>3303</v>
      </c>
      <c r="Y2018" t="s">
        <v>4115</v>
      </c>
      <c r="Z2018" t="s">
        <v>4116</v>
      </c>
      <c r="AA2018" t="s">
        <v>4117</v>
      </c>
      <c r="AB2018" t="s">
        <v>4118</v>
      </c>
      <c r="AC2018" t="s">
        <v>4036</v>
      </c>
      <c r="AD2018" t="s">
        <v>4018</v>
      </c>
      <c r="AE2018" t="s">
        <v>3060</v>
      </c>
      <c r="AF2018" t="s">
        <v>3304</v>
      </c>
      <c r="AG2018" t="s">
        <v>3298</v>
      </c>
      <c r="AH2018" t="s">
        <v>815</v>
      </c>
      <c r="AI2018" t="s">
        <v>3074</v>
      </c>
      <c r="AJ2018" t="s">
        <v>4119</v>
      </c>
      <c r="AK2018" t="s">
        <v>3274</v>
      </c>
      <c r="AL2018" t="s">
        <v>3275</v>
      </c>
      <c r="AM2018" t="s">
        <v>3028</v>
      </c>
      <c r="AN2018" t="s">
        <v>3063</v>
      </c>
    </row>
    <row r="2019" spans="1:40" x14ac:dyDescent="0.25">
      <c r="A2019">
        <v>1113660012</v>
      </c>
      <c r="B2019">
        <v>18265</v>
      </c>
      <c r="C2019" t="s">
        <v>8844</v>
      </c>
      <c r="D2019" t="s">
        <v>3449</v>
      </c>
      <c r="E2019" s="8">
        <v>40557</v>
      </c>
      <c r="F2019" t="s">
        <v>3449</v>
      </c>
      <c r="G2019" t="s">
        <v>4024</v>
      </c>
      <c r="H2019" s="8">
        <v>46190</v>
      </c>
      <c r="I2019" s="8">
        <v>46281</v>
      </c>
      <c r="J2019" t="s">
        <v>3041</v>
      </c>
      <c r="K2019" s="8">
        <v>219512</v>
      </c>
      <c r="M2019">
        <v>220</v>
      </c>
      <c r="N2019">
        <v>100</v>
      </c>
      <c r="O2019" t="s">
        <v>4067</v>
      </c>
      <c r="P2019" t="s">
        <v>4496</v>
      </c>
      <c r="Q2019" t="s">
        <v>4027</v>
      </c>
      <c r="R2019" t="s">
        <v>8845</v>
      </c>
      <c r="S2019" t="s">
        <v>4140</v>
      </c>
      <c r="T2019" t="s">
        <v>3063</v>
      </c>
      <c r="U2019" t="s">
        <v>4114</v>
      </c>
      <c r="V2019" t="s">
        <v>4042</v>
      </c>
      <c r="W2019" t="s">
        <v>4190</v>
      </c>
      <c r="X2019" t="s">
        <v>4529</v>
      </c>
      <c r="Y2019" t="s">
        <v>4530</v>
      </c>
      <c r="Z2019" t="s">
        <v>3305</v>
      </c>
      <c r="AA2019" t="s">
        <v>4096</v>
      </c>
      <c r="AB2019" t="s">
        <v>4118</v>
      </c>
      <c r="AC2019" t="s">
        <v>4036</v>
      </c>
      <c r="AD2019" t="s">
        <v>4018</v>
      </c>
      <c r="AE2019" t="s">
        <v>3060</v>
      </c>
      <c r="AF2019" t="s">
        <v>3304</v>
      </c>
      <c r="AG2019" t="s">
        <v>3440</v>
      </c>
      <c r="AH2019" t="s">
        <v>815</v>
      </c>
      <c r="AI2019" t="s">
        <v>3074</v>
      </c>
      <c r="AJ2019" t="s">
        <v>3306</v>
      </c>
      <c r="AK2019" t="s">
        <v>3274</v>
      </c>
      <c r="AL2019" t="s">
        <v>3275</v>
      </c>
      <c r="AM2019" t="s">
        <v>3028</v>
      </c>
      <c r="AN2019" t="s">
        <v>3063</v>
      </c>
    </row>
    <row r="2020" spans="1:40" x14ac:dyDescent="0.25">
      <c r="A2020">
        <v>1007846767</v>
      </c>
      <c r="B2020">
        <v>18268</v>
      </c>
      <c r="C2020" t="s">
        <v>8854</v>
      </c>
      <c r="D2020" t="s">
        <v>4719</v>
      </c>
      <c r="E2020" s="8">
        <v>43278</v>
      </c>
      <c r="F2020" t="s">
        <v>3429</v>
      </c>
      <c r="G2020" t="s">
        <v>4024</v>
      </c>
      <c r="H2020" s="8">
        <v>46191</v>
      </c>
      <c r="I2020" s="8">
        <v>46282</v>
      </c>
      <c r="J2020" t="s">
        <v>3041</v>
      </c>
      <c r="K2020" s="8">
        <v>219512</v>
      </c>
      <c r="M2020">
        <v>220</v>
      </c>
      <c r="N2020">
        <v>100</v>
      </c>
      <c r="O2020" t="s">
        <v>4067</v>
      </c>
      <c r="P2020" t="s">
        <v>4055</v>
      </c>
      <c r="Q2020" t="s">
        <v>4027</v>
      </c>
      <c r="R2020" t="s">
        <v>8855</v>
      </c>
      <c r="S2020" t="s">
        <v>4029</v>
      </c>
      <c r="T2020" t="s">
        <v>3063</v>
      </c>
      <c r="U2020" t="s">
        <v>4438</v>
      </c>
      <c r="V2020" t="s">
        <v>4356</v>
      </c>
      <c r="W2020" t="s">
        <v>4190</v>
      </c>
      <c r="X2020" t="s">
        <v>4094</v>
      </c>
      <c r="Y2020" t="s">
        <v>4095</v>
      </c>
      <c r="Z2020" t="s">
        <v>2796</v>
      </c>
      <c r="AA2020" t="s">
        <v>4251</v>
      </c>
      <c r="AB2020" t="s">
        <v>4097</v>
      </c>
      <c r="AC2020" t="s">
        <v>4036</v>
      </c>
      <c r="AD2020" t="s">
        <v>4018</v>
      </c>
      <c r="AE2020" t="s">
        <v>3060</v>
      </c>
      <c r="AF2020" t="s">
        <v>3575</v>
      </c>
      <c r="AG2020" t="s">
        <v>3429</v>
      </c>
      <c r="AH2020" t="s">
        <v>815</v>
      </c>
      <c r="AI2020" t="s">
        <v>3074</v>
      </c>
      <c r="AJ2020" t="s">
        <v>3073</v>
      </c>
      <c r="AK2020" t="s">
        <v>3274</v>
      </c>
      <c r="AL2020" t="s">
        <v>3275</v>
      </c>
      <c r="AM2020" t="s">
        <v>3028</v>
      </c>
      <c r="AN2020" t="s">
        <v>3063</v>
      </c>
    </row>
    <row r="2021" spans="1:40" x14ac:dyDescent="0.25">
      <c r="A2021">
        <v>1023957246</v>
      </c>
      <c r="B2021">
        <v>18273</v>
      </c>
      <c r="C2021" t="s">
        <v>8846</v>
      </c>
      <c r="D2021" t="s">
        <v>4004</v>
      </c>
      <c r="E2021" s="8">
        <v>42026</v>
      </c>
      <c r="F2021" t="s">
        <v>4004</v>
      </c>
      <c r="G2021" t="s">
        <v>4024</v>
      </c>
      <c r="H2021" s="8">
        <v>46191</v>
      </c>
      <c r="I2021" s="8">
        <v>219512</v>
      </c>
      <c r="J2021" t="s">
        <v>3041</v>
      </c>
      <c r="K2021" s="8">
        <v>219512</v>
      </c>
      <c r="M2021">
        <v>220</v>
      </c>
      <c r="N2021">
        <v>100</v>
      </c>
      <c r="O2021" t="s">
        <v>4067</v>
      </c>
      <c r="P2021" t="s">
        <v>4006</v>
      </c>
      <c r="Q2021" t="s">
        <v>4027</v>
      </c>
      <c r="R2021" t="s">
        <v>8847</v>
      </c>
      <c r="S2021" t="s">
        <v>4140</v>
      </c>
      <c r="T2021" t="s">
        <v>3063</v>
      </c>
      <c r="U2021" t="s">
        <v>4063</v>
      </c>
      <c r="V2021" t="s">
        <v>4042</v>
      </c>
      <c r="W2021" t="s">
        <v>4043</v>
      </c>
      <c r="X2021" t="s">
        <v>4032</v>
      </c>
      <c r="Y2021" t="s">
        <v>4033</v>
      </c>
      <c r="Z2021" t="s">
        <v>4057</v>
      </c>
      <c r="AA2021" t="s">
        <v>4058</v>
      </c>
      <c r="AB2021" t="s">
        <v>4059</v>
      </c>
      <c r="AC2021" t="s">
        <v>4036</v>
      </c>
      <c r="AD2021" t="s">
        <v>4018</v>
      </c>
      <c r="AE2021" t="s">
        <v>3060</v>
      </c>
      <c r="AF2021" t="s">
        <v>3282</v>
      </c>
      <c r="AG2021" t="s">
        <v>3258</v>
      </c>
      <c r="AH2021" t="s">
        <v>4060</v>
      </c>
      <c r="AI2021" t="s">
        <v>3074</v>
      </c>
      <c r="AJ2021" t="s">
        <v>3306</v>
      </c>
      <c r="AK2021" t="s">
        <v>3274</v>
      </c>
      <c r="AL2021" t="s">
        <v>3275</v>
      </c>
      <c r="AM2021" t="s">
        <v>3028</v>
      </c>
      <c r="AN2021" t="s">
        <v>3063</v>
      </c>
    </row>
    <row r="2022" spans="1:40" x14ac:dyDescent="0.25">
      <c r="A2022">
        <v>80903655</v>
      </c>
      <c r="B2022">
        <v>18274</v>
      </c>
      <c r="C2022" t="s">
        <v>8848</v>
      </c>
      <c r="D2022" t="s">
        <v>4004</v>
      </c>
      <c r="E2022" s="8">
        <v>37939</v>
      </c>
      <c r="F2022" t="s">
        <v>4004</v>
      </c>
      <c r="G2022" t="s">
        <v>4024</v>
      </c>
      <c r="H2022" s="8">
        <v>46191</v>
      </c>
      <c r="I2022" s="8">
        <v>219512</v>
      </c>
      <c r="J2022" t="s">
        <v>3041</v>
      </c>
      <c r="K2022" s="8">
        <v>219512</v>
      </c>
      <c r="M2022">
        <v>220</v>
      </c>
      <c r="N2022">
        <v>100</v>
      </c>
      <c r="O2022" t="s">
        <v>4067</v>
      </c>
      <c r="P2022" t="s">
        <v>4039</v>
      </c>
      <c r="Q2022" t="s">
        <v>4027</v>
      </c>
      <c r="R2022" t="s">
        <v>8849</v>
      </c>
      <c r="S2022" t="s">
        <v>4140</v>
      </c>
      <c r="T2022" t="s">
        <v>3063</v>
      </c>
      <c r="U2022" t="s">
        <v>4063</v>
      </c>
      <c r="V2022" t="s">
        <v>4042</v>
      </c>
      <c r="W2022" t="s">
        <v>4043</v>
      </c>
      <c r="X2022" t="s">
        <v>4032</v>
      </c>
      <c r="Y2022" t="s">
        <v>4033</v>
      </c>
      <c r="Z2022" t="s">
        <v>4057</v>
      </c>
      <c r="AA2022" t="s">
        <v>4058</v>
      </c>
      <c r="AB2022" t="s">
        <v>4059</v>
      </c>
      <c r="AC2022" t="s">
        <v>4036</v>
      </c>
      <c r="AD2022" t="s">
        <v>4018</v>
      </c>
      <c r="AE2022" t="s">
        <v>3060</v>
      </c>
      <c r="AF2022" t="s">
        <v>3282</v>
      </c>
      <c r="AG2022" t="s">
        <v>3258</v>
      </c>
      <c r="AH2022" t="s">
        <v>4060</v>
      </c>
      <c r="AI2022" t="s">
        <v>3074</v>
      </c>
      <c r="AJ2022" t="s">
        <v>3306</v>
      </c>
      <c r="AK2022" t="s">
        <v>3274</v>
      </c>
      <c r="AL2022" t="s">
        <v>3275</v>
      </c>
      <c r="AM2022" t="s">
        <v>3028</v>
      </c>
      <c r="AN2022" t="s">
        <v>3063</v>
      </c>
    </row>
    <row r="2023" spans="1:40" x14ac:dyDescent="0.25">
      <c r="A2023">
        <v>1048554509</v>
      </c>
      <c r="B2023">
        <v>18276</v>
      </c>
      <c r="C2023" t="s">
        <v>8856</v>
      </c>
      <c r="D2023" t="s">
        <v>8857</v>
      </c>
      <c r="E2023" s="8">
        <v>38560</v>
      </c>
      <c r="F2023" t="s">
        <v>3265</v>
      </c>
      <c r="G2023" t="s">
        <v>4024</v>
      </c>
      <c r="H2023" s="8">
        <v>46191</v>
      </c>
      <c r="I2023" s="8">
        <v>219512</v>
      </c>
      <c r="J2023" t="s">
        <v>3041</v>
      </c>
      <c r="K2023" s="8">
        <v>219512</v>
      </c>
      <c r="M2023">
        <v>220</v>
      </c>
      <c r="N2023">
        <v>100</v>
      </c>
      <c r="O2023" t="s">
        <v>4067</v>
      </c>
      <c r="P2023" t="s">
        <v>4026</v>
      </c>
      <c r="Q2023" t="s">
        <v>4027</v>
      </c>
      <c r="R2023" t="s">
        <v>8858</v>
      </c>
      <c r="S2023" t="s">
        <v>5417</v>
      </c>
      <c r="T2023" t="s">
        <v>3059</v>
      </c>
      <c r="U2023" t="s">
        <v>4049</v>
      </c>
      <c r="V2023" t="s">
        <v>4356</v>
      </c>
      <c r="W2023" t="s">
        <v>4043</v>
      </c>
      <c r="X2023" t="s">
        <v>3270</v>
      </c>
      <c r="Y2023" t="s">
        <v>4238</v>
      </c>
      <c r="Z2023" t="s">
        <v>3272</v>
      </c>
      <c r="AA2023" t="s">
        <v>4348</v>
      </c>
      <c r="AB2023" t="s">
        <v>4322</v>
      </c>
      <c r="AC2023" t="s">
        <v>4036</v>
      </c>
      <c r="AD2023" t="s">
        <v>4018</v>
      </c>
      <c r="AE2023" t="s">
        <v>3060</v>
      </c>
      <c r="AF2023" t="s">
        <v>3271</v>
      </c>
      <c r="AG2023" t="s">
        <v>3265</v>
      </c>
      <c r="AH2023" t="s">
        <v>797</v>
      </c>
      <c r="AI2023" t="s">
        <v>3048</v>
      </c>
      <c r="AJ2023" t="s">
        <v>3273</v>
      </c>
      <c r="AK2023" t="s">
        <v>3274</v>
      </c>
      <c r="AL2023" t="s">
        <v>3275</v>
      </c>
      <c r="AM2023" t="s">
        <v>3028</v>
      </c>
      <c r="AN2023" t="s">
        <v>3063</v>
      </c>
    </row>
    <row r="2024" spans="1:40" x14ac:dyDescent="0.25">
      <c r="A2024">
        <v>1113661592</v>
      </c>
      <c r="B2024">
        <v>18278</v>
      </c>
      <c r="C2024" t="s">
        <v>8852</v>
      </c>
      <c r="D2024" t="s">
        <v>3449</v>
      </c>
      <c r="E2024" s="8">
        <v>40644</v>
      </c>
      <c r="F2024" t="s">
        <v>3298</v>
      </c>
      <c r="G2024" t="s">
        <v>4024</v>
      </c>
      <c r="H2024" s="8">
        <v>46191</v>
      </c>
      <c r="I2024" s="8">
        <v>219512</v>
      </c>
      <c r="J2024" t="s">
        <v>3041</v>
      </c>
      <c r="K2024" s="8">
        <v>219512</v>
      </c>
      <c r="M2024">
        <v>220</v>
      </c>
      <c r="N2024">
        <v>100</v>
      </c>
      <c r="O2024" t="s">
        <v>4067</v>
      </c>
      <c r="P2024" t="s">
        <v>4086</v>
      </c>
      <c r="Q2024" t="s">
        <v>4007</v>
      </c>
      <c r="R2024" t="s">
        <v>8853</v>
      </c>
      <c r="S2024" t="s">
        <v>6117</v>
      </c>
      <c r="T2024" t="s">
        <v>3059</v>
      </c>
      <c r="U2024" t="s">
        <v>4114</v>
      </c>
      <c r="V2024" t="s">
        <v>4356</v>
      </c>
      <c r="W2024" t="s">
        <v>4043</v>
      </c>
      <c r="X2024" t="s">
        <v>3270</v>
      </c>
      <c r="Y2024" t="s">
        <v>4238</v>
      </c>
      <c r="Z2024" t="s">
        <v>3272</v>
      </c>
      <c r="AA2024" t="s">
        <v>4348</v>
      </c>
      <c r="AB2024" t="s">
        <v>4322</v>
      </c>
      <c r="AC2024" t="s">
        <v>4036</v>
      </c>
      <c r="AD2024" t="s">
        <v>4018</v>
      </c>
      <c r="AE2024" t="s">
        <v>3060</v>
      </c>
      <c r="AF2024" t="s">
        <v>3271</v>
      </c>
      <c r="AG2024" t="s">
        <v>3265</v>
      </c>
      <c r="AH2024" t="s">
        <v>797</v>
      </c>
      <c r="AI2024" t="s">
        <v>3048</v>
      </c>
      <c r="AJ2024" t="s">
        <v>3273</v>
      </c>
      <c r="AK2024" t="s">
        <v>3274</v>
      </c>
      <c r="AL2024" t="s">
        <v>3275</v>
      </c>
      <c r="AM2024" t="s">
        <v>3028</v>
      </c>
      <c r="AN2024" t="s">
        <v>3063</v>
      </c>
    </row>
    <row r="2025" spans="1:40" x14ac:dyDescent="0.25">
      <c r="A2025">
        <v>1073670761</v>
      </c>
      <c r="B2025">
        <v>18280</v>
      </c>
      <c r="C2025" t="s">
        <v>8850</v>
      </c>
      <c r="D2025" t="s">
        <v>6223</v>
      </c>
      <c r="E2025" s="8">
        <v>44844</v>
      </c>
      <c r="F2025" t="s">
        <v>4004</v>
      </c>
      <c r="G2025" t="s">
        <v>4024</v>
      </c>
      <c r="H2025" s="8">
        <v>46191</v>
      </c>
      <c r="I2025" s="8">
        <v>219512</v>
      </c>
      <c r="J2025" t="s">
        <v>3041</v>
      </c>
      <c r="K2025" s="8">
        <v>219512</v>
      </c>
      <c r="M2025">
        <v>220</v>
      </c>
      <c r="N2025">
        <v>100</v>
      </c>
      <c r="O2025" t="s">
        <v>4067</v>
      </c>
      <c r="P2025" t="s">
        <v>4177</v>
      </c>
      <c r="Q2025" t="s">
        <v>4027</v>
      </c>
      <c r="R2025" t="s">
        <v>8851</v>
      </c>
      <c r="S2025" t="s">
        <v>4029</v>
      </c>
      <c r="T2025" t="s">
        <v>3059</v>
      </c>
      <c r="U2025" t="s">
        <v>4063</v>
      </c>
      <c r="V2025" t="s">
        <v>4356</v>
      </c>
      <c r="W2025" t="s">
        <v>4043</v>
      </c>
      <c r="X2025" t="s">
        <v>4032</v>
      </c>
      <c r="Y2025" t="s">
        <v>4033</v>
      </c>
      <c r="Z2025" t="s">
        <v>3283</v>
      </c>
      <c r="AA2025" t="s">
        <v>4357</v>
      </c>
      <c r="AB2025" t="s">
        <v>4303</v>
      </c>
      <c r="AC2025" t="s">
        <v>4036</v>
      </c>
      <c r="AD2025" t="s">
        <v>4018</v>
      </c>
      <c r="AE2025" t="s">
        <v>3060</v>
      </c>
      <c r="AF2025" t="s">
        <v>3282</v>
      </c>
      <c r="AG2025" t="s">
        <v>3258</v>
      </c>
      <c r="AH2025" t="s">
        <v>1220</v>
      </c>
      <c r="AI2025" t="s">
        <v>3074</v>
      </c>
      <c r="AJ2025" t="s">
        <v>3284</v>
      </c>
      <c r="AK2025" t="s">
        <v>3274</v>
      </c>
      <c r="AL2025" t="s">
        <v>3275</v>
      </c>
      <c r="AM2025" t="s">
        <v>3028</v>
      </c>
      <c r="AN2025" t="s">
        <v>3063</v>
      </c>
    </row>
    <row r="2026" spans="1:40" x14ac:dyDescent="0.25">
      <c r="A2026">
        <v>1144103590</v>
      </c>
      <c r="B2026">
        <v>18283</v>
      </c>
      <c r="C2026" t="s">
        <v>8885</v>
      </c>
      <c r="D2026" t="s">
        <v>3298</v>
      </c>
      <c r="E2026" s="8">
        <v>42612</v>
      </c>
      <c r="F2026" t="s">
        <v>3449</v>
      </c>
      <c r="G2026" t="s">
        <v>4024</v>
      </c>
      <c r="H2026" s="8">
        <v>46195</v>
      </c>
      <c r="I2026" s="8">
        <v>46286</v>
      </c>
      <c r="J2026" t="s">
        <v>3041</v>
      </c>
      <c r="K2026" s="8">
        <v>219512</v>
      </c>
      <c r="M2026">
        <v>220</v>
      </c>
      <c r="N2026">
        <v>100</v>
      </c>
      <c r="O2026" t="s">
        <v>4067</v>
      </c>
      <c r="P2026" t="s">
        <v>4177</v>
      </c>
      <c r="Q2026" t="s">
        <v>4046</v>
      </c>
      <c r="R2026" t="s">
        <v>8886</v>
      </c>
      <c r="S2026" t="s">
        <v>4140</v>
      </c>
      <c r="T2026" t="s">
        <v>3063</v>
      </c>
      <c r="U2026" t="s">
        <v>4114</v>
      </c>
      <c r="V2026" t="s">
        <v>4042</v>
      </c>
      <c r="W2026" t="s">
        <v>4190</v>
      </c>
      <c r="X2026" t="s">
        <v>4524</v>
      </c>
      <c r="Y2026" t="s">
        <v>4525</v>
      </c>
      <c r="Z2026" t="s">
        <v>3305</v>
      </c>
      <c r="AA2026" t="s">
        <v>4096</v>
      </c>
      <c r="AB2026" t="s">
        <v>4118</v>
      </c>
      <c r="AC2026" t="s">
        <v>4036</v>
      </c>
      <c r="AD2026" t="s">
        <v>4018</v>
      </c>
      <c r="AE2026" t="s">
        <v>3060</v>
      </c>
      <c r="AF2026" t="s">
        <v>3304</v>
      </c>
      <c r="AG2026" t="s">
        <v>3449</v>
      </c>
      <c r="AH2026" t="s">
        <v>815</v>
      </c>
      <c r="AI2026" t="s">
        <v>3074</v>
      </c>
      <c r="AJ2026" t="s">
        <v>3306</v>
      </c>
      <c r="AK2026" t="s">
        <v>3274</v>
      </c>
      <c r="AL2026" t="s">
        <v>3275</v>
      </c>
      <c r="AM2026" t="s">
        <v>3028</v>
      </c>
      <c r="AN2026" t="s">
        <v>3063</v>
      </c>
    </row>
    <row r="2027" spans="1:40" x14ac:dyDescent="0.25">
      <c r="A2027">
        <v>14837535</v>
      </c>
      <c r="B2027">
        <v>18284</v>
      </c>
      <c r="C2027" t="s">
        <v>8865</v>
      </c>
      <c r="D2027" t="s">
        <v>4610</v>
      </c>
      <c r="E2027" s="8">
        <v>36054</v>
      </c>
      <c r="F2027" t="s">
        <v>3440</v>
      </c>
      <c r="G2027" t="s">
        <v>4024</v>
      </c>
      <c r="H2027" s="8">
        <v>46195</v>
      </c>
      <c r="I2027" s="8">
        <v>46286</v>
      </c>
      <c r="J2027" t="s">
        <v>3041</v>
      </c>
      <c r="K2027" s="8">
        <v>219512</v>
      </c>
      <c r="M2027">
        <v>220</v>
      </c>
      <c r="N2027">
        <v>100</v>
      </c>
      <c r="O2027" t="s">
        <v>4067</v>
      </c>
      <c r="P2027" t="s">
        <v>4445</v>
      </c>
      <c r="Q2027" t="s">
        <v>4007</v>
      </c>
      <c r="R2027" t="s">
        <v>8866</v>
      </c>
      <c r="S2027" t="s">
        <v>4140</v>
      </c>
      <c r="T2027" t="s">
        <v>3063</v>
      </c>
      <c r="U2027" t="s">
        <v>4114</v>
      </c>
      <c r="V2027" t="s">
        <v>4042</v>
      </c>
      <c r="W2027" t="s">
        <v>4190</v>
      </c>
      <c r="X2027" t="s">
        <v>4529</v>
      </c>
      <c r="Y2027" t="s">
        <v>4530</v>
      </c>
      <c r="Z2027" t="s">
        <v>3305</v>
      </c>
      <c r="AA2027" t="s">
        <v>4096</v>
      </c>
      <c r="AB2027" t="s">
        <v>4118</v>
      </c>
      <c r="AC2027" t="s">
        <v>4036</v>
      </c>
      <c r="AD2027" t="s">
        <v>4018</v>
      </c>
      <c r="AE2027" t="s">
        <v>3060</v>
      </c>
      <c r="AF2027" t="s">
        <v>3304</v>
      </c>
      <c r="AG2027" t="s">
        <v>3440</v>
      </c>
      <c r="AH2027" t="s">
        <v>815</v>
      </c>
      <c r="AI2027" t="s">
        <v>3074</v>
      </c>
      <c r="AJ2027" t="s">
        <v>3306</v>
      </c>
      <c r="AK2027" t="s">
        <v>3274</v>
      </c>
      <c r="AL2027" t="s">
        <v>3275</v>
      </c>
      <c r="AM2027" t="s">
        <v>3028</v>
      </c>
      <c r="AN2027" t="s">
        <v>3063</v>
      </c>
    </row>
    <row r="2028" spans="1:40" x14ac:dyDescent="0.25">
      <c r="A2028">
        <v>1112390519</v>
      </c>
      <c r="B2028">
        <v>18285</v>
      </c>
      <c r="C2028" t="s">
        <v>8859</v>
      </c>
      <c r="D2028" t="s">
        <v>6986</v>
      </c>
      <c r="E2028" s="8">
        <v>45387</v>
      </c>
      <c r="F2028" t="s">
        <v>3440</v>
      </c>
      <c r="G2028" t="s">
        <v>4024</v>
      </c>
      <c r="H2028" s="8">
        <v>46195</v>
      </c>
      <c r="I2028" s="8">
        <v>46286</v>
      </c>
      <c r="J2028" t="s">
        <v>3041</v>
      </c>
      <c r="K2028" s="8">
        <v>219512</v>
      </c>
      <c r="M2028">
        <v>220</v>
      </c>
      <c r="N2028">
        <v>100</v>
      </c>
      <c r="O2028" t="s">
        <v>4067</v>
      </c>
      <c r="P2028" t="s">
        <v>4142</v>
      </c>
      <c r="Q2028" t="s">
        <v>4027</v>
      </c>
      <c r="R2028" t="s">
        <v>8860</v>
      </c>
      <c r="S2028" t="s">
        <v>4140</v>
      </c>
      <c r="T2028" t="s">
        <v>3063</v>
      </c>
      <c r="U2028" t="s">
        <v>4114</v>
      </c>
      <c r="V2028" t="s">
        <v>4042</v>
      </c>
      <c r="W2028" t="s">
        <v>4190</v>
      </c>
      <c r="X2028" t="s">
        <v>4529</v>
      </c>
      <c r="Y2028" t="s">
        <v>4530</v>
      </c>
      <c r="Z2028" t="s">
        <v>3305</v>
      </c>
      <c r="AA2028" t="s">
        <v>4096</v>
      </c>
      <c r="AB2028" t="s">
        <v>4118</v>
      </c>
      <c r="AC2028" t="s">
        <v>4036</v>
      </c>
      <c r="AD2028" t="s">
        <v>4018</v>
      </c>
      <c r="AE2028" t="s">
        <v>3060</v>
      </c>
      <c r="AF2028" t="s">
        <v>3304</v>
      </c>
      <c r="AG2028" t="s">
        <v>3440</v>
      </c>
      <c r="AH2028" t="s">
        <v>815</v>
      </c>
      <c r="AI2028" t="s">
        <v>3074</v>
      </c>
      <c r="AJ2028" t="s">
        <v>3306</v>
      </c>
      <c r="AK2028" t="s">
        <v>3274</v>
      </c>
      <c r="AL2028" t="s">
        <v>3275</v>
      </c>
      <c r="AM2028" t="s">
        <v>3028</v>
      </c>
      <c r="AN2028" t="s">
        <v>3063</v>
      </c>
    </row>
    <row r="2029" spans="1:40" x14ac:dyDescent="0.25">
      <c r="A2029">
        <v>1116235190</v>
      </c>
      <c r="B2029">
        <v>18286</v>
      </c>
      <c r="C2029" t="s">
        <v>8878</v>
      </c>
      <c r="D2029" t="s">
        <v>4367</v>
      </c>
      <c r="E2029" s="8">
        <v>44883</v>
      </c>
      <c r="F2029" t="s">
        <v>3440</v>
      </c>
      <c r="G2029" t="s">
        <v>4024</v>
      </c>
      <c r="H2029" s="8">
        <v>46195</v>
      </c>
      <c r="I2029" s="8">
        <v>46286</v>
      </c>
      <c r="J2029" t="s">
        <v>3041</v>
      </c>
      <c r="K2029" s="8">
        <v>219512</v>
      </c>
      <c r="M2029">
        <v>220</v>
      </c>
      <c r="N2029">
        <v>100</v>
      </c>
      <c r="O2029" t="s">
        <v>4067</v>
      </c>
      <c r="P2029" t="s">
        <v>4142</v>
      </c>
      <c r="Q2029" t="s">
        <v>4027</v>
      </c>
      <c r="R2029" t="s">
        <v>8879</v>
      </c>
      <c r="S2029" t="s">
        <v>4140</v>
      </c>
      <c r="T2029" t="s">
        <v>3063</v>
      </c>
      <c r="U2029" t="s">
        <v>4114</v>
      </c>
      <c r="V2029" t="s">
        <v>4042</v>
      </c>
      <c r="W2029" t="s">
        <v>4190</v>
      </c>
      <c r="X2029" t="s">
        <v>4529</v>
      </c>
      <c r="Y2029" t="s">
        <v>4530</v>
      </c>
      <c r="Z2029" t="s">
        <v>3305</v>
      </c>
      <c r="AA2029" t="s">
        <v>4096</v>
      </c>
      <c r="AB2029" t="s">
        <v>4118</v>
      </c>
      <c r="AC2029" t="s">
        <v>4036</v>
      </c>
      <c r="AD2029" t="s">
        <v>4018</v>
      </c>
      <c r="AE2029" t="s">
        <v>3060</v>
      </c>
      <c r="AF2029" t="s">
        <v>3304</v>
      </c>
      <c r="AG2029" t="s">
        <v>3440</v>
      </c>
      <c r="AH2029" t="s">
        <v>815</v>
      </c>
      <c r="AI2029" t="s">
        <v>3074</v>
      </c>
      <c r="AJ2029" t="s">
        <v>3306</v>
      </c>
      <c r="AK2029" t="s">
        <v>3274</v>
      </c>
      <c r="AL2029" t="s">
        <v>3275</v>
      </c>
      <c r="AM2029" t="s">
        <v>3028</v>
      </c>
      <c r="AN2029" t="s">
        <v>3063</v>
      </c>
    </row>
    <row r="2030" spans="1:40" x14ac:dyDescent="0.25">
      <c r="A2030">
        <v>1010140095</v>
      </c>
      <c r="B2030">
        <v>18287</v>
      </c>
      <c r="C2030" t="s">
        <v>8872</v>
      </c>
      <c r="D2030" t="s">
        <v>5966</v>
      </c>
      <c r="E2030" s="8">
        <v>43206</v>
      </c>
      <c r="F2030" t="s">
        <v>3298</v>
      </c>
      <c r="G2030" t="s">
        <v>4024</v>
      </c>
      <c r="H2030" s="8">
        <v>46195</v>
      </c>
      <c r="I2030" s="8">
        <v>46377</v>
      </c>
      <c r="J2030" t="s">
        <v>3041</v>
      </c>
      <c r="K2030" s="8">
        <v>219512</v>
      </c>
      <c r="M2030">
        <v>220</v>
      </c>
      <c r="N2030">
        <v>100</v>
      </c>
      <c r="O2030" t="s">
        <v>4067</v>
      </c>
      <c r="P2030" t="s">
        <v>4086</v>
      </c>
      <c r="Q2030" t="s">
        <v>4027</v>
      </c>
      <c r="R2030" t="s">
        <v>8873</v>
      </c>
      <c r="S2030" t="s">
        <v>5907</v>
      </c>
      <c r="T2030" t="s">
        <v>5908</v>
      </c>
      <c r="U2030" t="s">
        <v>4114</v>
      </c>
      <c r="V2030" t="s">
        <v>4011</v>
      </c>
      <c r="W2030" t="s">
        <v>5909</v>
      </c>
      <c r="X2030" t="s">
        <v>3303</v>
      </c>
      <c r="Y2030" t="s">
        <v>4115</v>
      </c>
      <c r="Z2030" t="s">
        <v>3305</v>
      </c>
      <c r="AA2030" t="s">
        <v>4096</v>
      </c>
      <c r="AB2030" t="s">
        <v>4118</v>
      </c>
      <c r="AC2030" t="s">
        <v>5910</v>
      </c>
      <c r="AD2030" t="s">
        <v>4018</v>
      </c>
      <c r="AE2030" t="s">
        <v>3060</v>
      </c>
      <c r="AF2030" t="s">
        <v>3304</v>
      </c>
      <c r="AG2030" t="s">
        <v>3298</v>
      </c>
      <c r="AH2030" t="s">
        <v>815</v>
      </c>
      <c r="AI2030" t="s">
        <v>3074</v>
      </c>
      <c r="AJ2030" t="s">
        <v>3306</v>
      </c>
      <c r="AK2030" t="s">
        <v>3274</v>
      </c>
      <c r="AL2030" t="s">
        <v>3275</v>
      </c>
      <c r="AM2030" t="s">
        <v>3028</v>
      </c>
      <c r="AN2030" t="s">
        <v>5912</v>
      </c>
    </row>
    <row r="2031" spans="1:40" x14ac:dyDescent="0.25">
      <c r="A2031">
        <v>1089510168</v>
      </c>
      <c r="B2031">
        <v>18288</v>
      </c>
      <c r="C2031" t="s">
        <v>10506</v>
      </c>
      <c r="D2031" t="s">
        <v>3298</v>
      </c>
      <c r="E2031" s="8">
        <v>43803</v>
      </c>
      <c r="F2031" t="s">
        <v>3298</v>
      </c>
      <c r="G2031" t="s">
        <v>4024</v>
      </c>
      <c r="H2031" s="8">
        <v>46195</v>
      </c>
      <c r="I2031" s="8">
        <v>46439</v>
      </c>
      <c r="J2031" t="s">
        <v>3041</v>
      </c>
      <c r="K2031" s="8">
        <v>219512</v>
      </c>
      <c r="M2031">
        <v>220</v>
      </c>
      <c r="N2031">
        <v>100</v>
      </c>
      <c r="O2031" t="s">
        <v>4067</v>
      </c>
      <c r="P2031" t="s">
        <v>4112</v>
      </c>
      <c r="Q2031" t="s">
        <v>4027</v>
      </c>
      <c r="R2031" t="s">
        <v>8869</v>
      </c>
      <c r="S2031" t="s">
        <v>5907</v>
      </c>
      <c r="T2031" t="s">
        <v>5908</v>
      </c>
      <c r="U2031" t="s">
        <v>4114</v>
      </c>
      <c r="V2031" t="s">
        <v>4011</v>
      </c>
      <c r="W2031" t="s">
        <v>5909</v>
      </c>
      <c r="X2031" t="s">
        <v>3303</v>
      </c>
      <c r="Y2031" t="s">
        <v>4115</v>
      </c>
      <c r="Z2031" t="s">
        <v>3305</v>
      </c>
      <c r="AA2031" t="s">
        <v>4096</v>
      </c>
      <c r="AB2031" t="s">
        <v>4118</v>
      </c>
      <c r="AC2031" t="s">
        <v>5910</v>
      </c>
      <c r="AD2031" t="s">
        <v>4018</v>
      </c>
      <c r="AE2031" t="s">
        <v>3060</v>
      </c>
      <c r="AF2031" t="s">
        <v>3304</v>
      </c>
      <c r="AG2031" t="s">
        <v>3298</v>
      </c>
      <c r="AH2031" t="s">
        <v>815</v>
      </c>
      <c r="AI2031" t="s">
        <v>3074</v>
      </c>
      <c r="AJ2031" t="s">
        <v>3306</v>
      </c>
      <c r="AK2031" t="s">
        <v>3274</v>
      </c>
      <c r="AL2031" t="s">
        <v>3275</v>
      </c>
      <c r="AM2031" t="s">
        <v>3028</v>
      </c>
      <c r="AN2031" t="s">
        <v>5912</v>
      </c>
    </row>
    <row r="2032" spans="1:40" x14ac:dyDescent="0.25">
      <c r="A2032">
        <v>1110560347</v>
      </c>
      <c r="B2032">
        <v>18294</v>
      </c>
      <c r="C2032" t="s">
        <v>8883</v>
      </c>
      <c r="D2032" t="s">
        <v>3309</v>
      </c>
      <c r="E2032" s="8">
        <v>41453</v>
      </c>
      <c r="F2032" t="s">
        <v>3309</v>
      </c>
      <c r="G2032" t="s">
        <v>4024</v>
      </c>
      <c r="H2032" s="8">
        <v>46195</v>
      </c>
      <c r="I2032" s="8">
        <v>46286</v>
      </c>
      <c r="J2032" t="s">
        <v>3041</v>
      </c>
      <c r="K2032" s="8">
        <v>219512</v>
      </c>
      <c r="M2032">
        <v>220</v>
      </c>
      <c r="N2032">
        <v>100</v>
      </c>
      <c r="O2032" t="s">
        <v>4067</v>
      </c>
      <c r="P2032" t="s">
        <v>4055</v>
      </c>
      <c r="Q2032" t="s">
        <v>4027</v>
      </c>
      <c r="R2032" t="s">
        <v>8884</v>
      </c>
      <c r="S2032" t="s">
        <v>4140</v>
      </c>
      <c r="T2032" t="s">
        <v>3063</v>
      </c>
      <c r="U2032" t="s">
        <v>4438</v>
      </c>
      <c r="V2032" t="s">
        <v>4042</v>
      </c>
      <c r="W2032" t="s">
        <v>4190</v>
      </c>
      <c r="X2032" t="s">
        <v>3574</v>
      </c>
      <c r="Y2032" t="s">
        <v>4258</v>
      </c>
      <c r="Z2032" t="s">
        <v>3305</v>
      </c>
      <c r="AA2032" t="s">
        <v>4096</v>
      </c>
      <c r="AB2032" t="s">
        <v>4097</v>
      </c>
      <c r="AC2032" t="s">
        <v>4036</v>
      </c>
      <c r="AD2032" t="s">
        <v>4018</v>
      </c>
      <c r="AE2032" t="s">
        <v>3060</v>
      </c>
      <c r="AF2032" t="s">
        <v>3575</v>
      </c>
      <c r="AG2032" t="s">
        <v>3309</v>
      </c>
      <c r="AH2032" t="s">
        <v>815</v>
      </c>
      <c r="AI2032" t="s">
        <v>3074</v>
      </c>
      <c r="AJ2032" t="s">
        <v>3306</v>
      </c>
      <c r="AK2032" t="s">
        <v>3274</v>
      </c>
      <c r="AL2032" t="s">
        <v>3275</v>
      </c>
      <c r="AM2032" t="s">
        <v>3028</v>
      </c>
      <c r="AN2032" t="s">
        <v>3063</v>
      </c>
    </row>
    <row r="2033" spans="1:40" x14ac:dyDescent="0.25">
      <c r="A2033">
        <v>1104939128</v>
      </c>
      <c r="B2033">
        <v>18295</v>
      </c>
      <c r="C2033" t="s">
        <v>8861</v>
      </c>
      <c r="D2033" t="s">
        <v>3309</v>
      </c>
      <c r="E2033" s="8">
        <v>45370</v>
      </c>
      <c r="F2033" t="s">
        <v>3309</v>
      </c>
      <c r="G2033" t="s">
        <v>4024</v>
      </c>
      <c r="H2033" s="8">
        <v>46195</v>
      </c>
      <c r="I2033" s="8">
        <v>46286</v>
      </c>
      <c r="J2033" t="s">
        <v>3041</v>
      </c>
      <c r="K2033" s="8">
        <v>219512</v>
      </c>
      <c r="M2033">
        <v>220</v>
      </c>
      <c r="N2033">
        <v>100</v>
      </c>
      <c r="O2033" t="s">
        <v>4067</v>
      </c>
      <c r="P2033" t="s">
        <v>4055</v>
      </c>
      <c r="Q2033" t="s">
        <v>4027</v>
      </c>
      <c r="R2033" t="s">
        <v>8862</v>
      </c>
      <c r="S2033" t="s">
        <v>4140</v>
      </c>
      <c r="T2033" t="s">
        <v>3063</v>
      </c>
      <c r="U2033" t="s">
        <v>4438</v>
      </c>
      <c r="V2033" t="s">
        <v>4042</v>
      </c>
      <c r="W2033" t="s">
        <v>4190</v>
      </c>
      <c r="X2033" t="s">
        <v>3574</v>
      </c>
      <c r="Y2033" t="s">
        <v>4258</v>
      </c>
      <c r="Z2033" t="s">
        <v>3305</v>
      </c>
      <c r="AA2033" t="s">
        <v>4096</v>
      </c>
      <c r="AB2033" t="s">
        <v>4097</v>
      </c>
      <c r="AC2033" t="s">
        <v>4036</v>
      </c>
      <c r="AD2033" t="s">
        <v>4018</v>
      </c>
      <c r="AE2033" t="s">
        <v>3060</v>
      </c>
      <c r="AF2033" t="s">
        <v>3575</v>
      </c>
      <c r="AG2033" t="s">
        <v>3309</v>
      </c>
      <c r="AH2033" t="s">
        <v>815</v>
      </c>
      <c r="AI2033" t="s">
        <v>3074</v>
      </c>
      <c r="AJ2033" t="s">
        <v>3306</v>
      </c>
      <c r="AK2033" t="s">
        <v>3274</v>
      </c>
      <c r="AL2033" t="s">
        <v>3275</v>
      </c>
      <c r="AM2033" t="s">
        <v>3028</v>
      </c>
      <c r="AN2033" t="s">
        <v>3063</v>
      </c>
    </row>
    <row r="2034" spans="1:40" x14ac:dyDescent="0.25">
      <c r="A2034">
        <v>80725983</v>
      </c>
      <c r="B2034">
        <v>18296</v>
      </c>
      <c r="C2034" t="s">
        <v>8867</v>
      </c>
      <c r="D2034" t="s">
        <v>4004</v>
      </c>
      <c r="E2034" s="8">
        <v>36782</v>
      </c>
      <c r="F2034" t="s">
        <v>3309</v>
      </c>
      <c r="G2034" t="s">
        <v>4024</v>
      </c>
      <c r="H2034" s="8">
        <v>46195</v>
      </c>
      <c r="I2034" s="8">
        <v>46286</v>
      </c>
      <c r="J2034" t="s">
        <v>3041</v>
      </c>
      <c r="K2034" s="8">
        <v>219512</v>
      </c>
      <c r="M2034">
        <v>220</v>
      </c>
      <c r="N2034">
        <v>100</v>
      </c>
      <c r="O2034" t="s">
        <v>4067</v>
      </c>
      <c r="P2034" t="s">
        <v>4086</v>
      </c>
      <c r="Q2034" t="s">
        <v>4007</v>
      </c>
      <c r="R2034" t="s">
        <v>8868</v>
      </c>
      <c r="S2034" t="s">
        <v>4140</v>
      </c>
      <c r="T2034" t="s">
        <v>3063</v>
      </c>
      <c r="U2034" t="s">
        <v>4438</v>
      </c>
      <c r="V2034" t="s">
        <v>4042</v>
      </c>
      <c r="W2034" t="s">
        <v>4190</v>
      </c>
      <c r="X2034" t="s">
        <v>3574</v>
      </c>
      <c r="Y2034" t="s">
        <v>4258</v>
      </c>
      <c r="Z2034" t="s">
        <v>3305</v>
      </c>
      <c r="AA2034" t="s">
        <v>4096</v>
      </c>
      <c r="AB2034" t="s">
        <v>4097</v>
      </c>
      <c r="AC2034" t="s">
        <v>4036</v>
      </c>
      <c r="AD2034" t="s">
        <v>4018</v>
      </c>
      <c r="AE2034" t="s">
        <v>3060</v>
      </c>
      <c r="AF2034" t="s">
        <v>3575</v>
      </c>
      <c r="AG2034" t="s">
        <v>3309</v>
      </c>
      <c r="AH2034" t="s">
        <v>815</v>
      </c>
      <c r="AI2034" t="s">
        <v>3074</v>
      </c>
      <c r="AJ2034" t="s">
        <v>3306</v>
      </c>
      <c r="AK2034" t="s">
        <v>3274</v>
      </c>
      <c r="AL2034" t="s">
        <v>3275</v>
      </c>
      <c r="AM2034" t="s">
        <v>3028</v>
      </c>
      <c r="AN2034" t="s">
        <v>3063</v>
      </c>
    </row>
    <row r="2035" spans="1:40" x14ac:dyDescent="0.25">
      <c r="A2035">
        <v>1118023783</v>
      </c>
      <c r="B2035">
        <v>18297</v>
      </c>
      <c r="C2035" t="s">
        <v>8876</v>
      </c>
      <c r="D2035" t="s">
        <v>3309</v>
      </c>
      <c r="E2035" s="8">
        <v>45803</v>
      </c>
      <c r="F2035" t="s">
        <v>3309</v>
      </c>
      <c r="G2035" t="s">
        <v>4024</v>
      </c>
      <c r="H2035" s="8">
        <v>46195</v>
      </c>
      <c r="I2035" s="8">
        <v>46286</v>
      </c>
      <c r="J2035" t="s">
        <v>3041</v>
      </c>
      <c r="K2035" s="8">
        <v>219512</v>
      </c>
      <c r="M2035">
        <v>220</v>
      </c>
      <c r="N2035">
        <v>100</v>
      </c>
      <c r="O2035" t="s">
        <v>4067</v>
      </c>
      <c r="P2035" t="s">
        <v>4086</v>
      </c>
      <c r="Q2035" t="s">
        <v>4027</v>
      </c>
      <c r="R2035" t="s">
        <v>8877</v>
      </c>
      <c r="S2035" t="s">
        <v>4140</v>
      </c>
      <c r="T2035" t="s">
        <v>3063</v>
      </c>
      <c r="U2035" t="s">
        <v>4438</v>
      </c>
      <c r="V2035" t="s">
        <v>4042</v>
      </c>
      <c r="W2035" t="s">
        <v>4190</v>
      </c>
      <c r="X2035" t="s">
        <v>3574</v>
      </c>
      <c r="Y2035" t="s">
        <v>4258</v>
      </c>
      <c r="Z2035" t="s">
        <v>3305</v>
      </c>
      <c r="AA2035" t="s">
        <v>4096</v>
      </c>
      <c r="AB2035" t="s">
        <v>4097</v>
      </c>
      <c r="AC2035" t="s">
        <v>4036</v>
      </c>
      <c r="AD2035" t="s">
        <v>4018</v>
      </c>
      <c r="AE2035" t="s">
        <v>3060</v>
      </c>
      <c r="AF2035" t="s">
        <v>3575</v>
      </c>
      <c r="AG2035" t="s">
        <v>3309</v>
      </c>
      <c r="AH2035" t="s">
        <v>815</v>
      </c>
      <c r="AI2035" t="s">
        <v>3074</v>
      </c>
      <c r="AJ2035" t="s">
        <v>3306</v>
      </c>
      <c r="AK2035" t="s">
        <v>3274</v>
      </c>
      <c r="AL2035" t="s">
        <v>3275</v>
      </c>
      <c r="AM2035" t="s">
        <v>3028</v>
      </c>
      <c r="AN2035" t="s">
        <v>3063</v>
      </c>
    </row>
    <row r="2036" spans="1:40" x14ac:dyDescent="0.25">
      <c r="A2036">
        <v>1007782210</v>
      </c>
      <c r="B2036">
        <v>18299</v>
      </c>
      <c r="C2036" t="s">
        <v>8874</v>
      </c>
      <c r="D2036" t="s">
        <v>4719</v>
      </c>
      <c r="E2036" s="8">
        <v>43692</v>
      </c>
      <c r="F2036" t="s">
        <v>3309</v>
      </c>
      <c r="G2036" t="s">
        <v>4024</v>
      </c>
      <c r="H2036" s="8">
        <v>46195</v>
      </c>
      <c r="I2036" s="8">
        <v>46286</v>
      </c>
      <c r="J2036" t="s">
        <v>3041</v>
      </c>
      <c r="K2036" s="8">
        <v>219512</v>
      </c>
      <c r="M2036">
        <v>220</v>
      </c>
      <c r="N2036">
        <v>100</v>
      </c>
      <c r="O2036" t="s">
        <v>4067</v>
      </c>
      <c r="P2036" t="s">
        <v>4055</v>
      </c>
      <c r="Q2036" t="s">
        <v>4027</v>
      </c>
      <c r="R2036" t="s">
        <v>8875</v>
      </c>
      <c r="S2036" t="s">
        <v>4140</v>
      </c>
      <c r="T2036" t="s">
        <v>3063</v>
      </c>
      <c r="U2036" t="s">
        <v>4438</v>
      </c>
      <c r="V2036" t="s">
        <v>4042</v>
      </c>
      <c r="W2036" t="s">
        <v>4190</v>
      </c>
      <c r="X2036" t="s">
        <v>3574</v>
      </c>
      <c r="Y2036" t="s">
        <v>4258</v>
      </c>
      <c r="Z2036" t="s">
        <v>3305</v>
      </c>
      <c r="AA2036" t="s">
        <v>4096</v>
      </c>
      <c r="AB2036" t="s">
        <v>4097</v>
      </c>
      <c r="AC2036" t="s">
        <v>4036</v>
      </c>
      <c r="AD2036" t="s">
        <v>4018</v>
      </c>
      <c r="AE2036" t="s">
        <v>3060</v>
      </c>
      <c r="AF2036" t="s">
        <v>3575</v>
      </c>
      <c r="AG2036" t="s">
        <v>3309</v>
      </c>
      <c r="AH2036" t="s">
        <v>815</v>
      </c>
      <c r="AI2036" t="s">
        <v>3074</v>
      </c>
      <c r="AJ2036" t="s">
        <v>3306</v>
      </c>
      <c r="AK2036" t="s">
        <v>3274</v>
      </c>
      <c r="AL2036" t="s">
        <v>3275</v>
      </c>
      <c r="AM2036" t="s">
        <v>3028</v>
      </c>
      <c r="AN2036" t="s">
        <v>3063</v>
      </c>
    </row>
    <row r="2037" spans="1:40" x14ac:dyDescent="0.25">
      <c r="A2037">
        <v>1234638621</v>
      </c>
      <c r="B2037">
        <v>18300</v>
      </c>
      <c r="C2037" t="s">
        <v>8870</v>
      </c>
      <c r="D2037" t="s">
        <v>3309</v>
      </c>
      <c r="E2037" s="8">
        <v>42198</v>
      </c>
      <c r="F2037" t="s">
        <v>3309</v>
      </c>
      <c r="G2037" t="s">
        <v>4024</v>
      </c>
      <c r="H2037" s="8">
        <v>46195</v>
      </c>
      <c r="I2037" s="8">
        <v>46286</v>
      </c>
      <c r="J2037" t="s">
        <v>3041</v>
      </c>
      <c r="K2037" s="8">
        <v>219512</v>
      </c>
      <c r="M2037">
        <v>220</v>
      </c>
      <c r="N2037">
        <v>100</v>
      </c>
      <c r="O2037" t="s">
        <v>4067</v>
      </c>
      <c r="P2037" t="s">
        <v>4086</v>
      </c>
      <c r="Q2037" t="s">
        <v>4027</v>
      </c>
      <c r="R2037" t="s">
        <v>8871</v>
      </c>
      <c r="S2037" t="s">
        <v>4140</v>
      </c>
      <c r="T2037" t="s">
        <v>3063</v>
      </c>
      <c r="U2037" t="s">
        <v>4438</v>
      </c>
      <c r="V2037" t="s">
        <v>4042</v>
      </c>
      <c r="W2037" t="s">
        <v>4190</v>
      </c>
      <c r="X2037" t="s">
        <v>3574</v>
      </c>
      <c r="Y2037" t="s">
        <v>4258</v>
      </c>
      <c r="Z2037" t="s">
        <v>3305</v>
      </c>
      <c r="AA2037" t="s">
        <v>4096</v>
      </c>
      <c r="AB2037" t="s">
        <v>4097</v>
      </c>
      <c r="AC2037" t="s">
        <v>4036</v>
      </c>
      <c r="AD2037" t="s">
        <v>4018</v>
      </c>
      <c r="AE2037" t="s">
        <v>3060</v>
      </c>
      <c r="AF2037" t="s">
        <v>3575</v>
      </c>
      <c r="AG2037" t="s">
        <v>3309</v>
      </c>
      <c r="AH2037" t="s">
        <v>815</v>
      </c>
      <c r="AI2037" t="s">
        <v>3074</v>
      </c>
      <c r="AJ2037" t="s">
        <v>3306</v>
      </c>
      <c r="AK2037" t="s">
        <v>3274</v>
      </c>
      <c r="AL2037" t="s">
        <v>3275</v>
      </c>
      <c r="AM2037" t="s">
        <v>3028</v>
      </c>
      <c r="AN2037" t="s">
        <v>3063</v>
      </c>
    </row>
    <row r="2038" spans="1:40" x14ac:dyDescent="0.25">
      <c r="A2038">
        <v>1022397688</v>
      </c>
      <c r="B2038">
        <v>18301</v>
      </c>
      <c r="C2038" t="s">
        <v>8863</v>
      </c>
      <c r="D2038" t="s">
        <v>4004</v>
      </c>
      <c r="E2038" s="8">
        <v>41207</v>
      </c>
      <c r="F2038" t="s">
        <v>4004</v>
      </c>
      <c r="G2038" t="s">
        <v>4024</v>
      </c>
      <c r="H2038" s="8">
        <v>46195</v>
      </c>
      <c r="I2038" s="8">
        <v>219512</v>
      </c>
      <c r="J2038" t="s">
        <v>3041</v>
      </c>
      <c r="K2038" s="8">
        <v>219512</v>
      </c>
      <c r="M2038">
        <v>220</v>
      </c>
      <c r="N2038">
        <v>100</v>
      </c>
      <c r="O2038" t="s">
        <v>4067</v>
      </c>
      <c r="P2038" t="s">
        <v>4006</v>
      </c>
      <c r="Q2038" t="s">
        <v>4007</v>
      </c>
      <c r="R2038" t="s">
        <v>8864</v>
      </c>
      <c r="S2038" t="s">
        <v>4140</v>
      </c>
      <c r="T2038" t="s">
        <v>3063</v>
      </c>
      <c r="U2038" t="s">
        <v>4063</v>
      </c>
      <c r="V2038" t="s">
        <v>4042</v>
      </c>
      <c r="W2038" t="s">
        <v>4043</v>
      </c>
      <c r="X2038" t="s">
        <v>4032</v>
      </c>
      <c r="Y2038" t="s">
        <v>4033</v>
      </c>
      <c r="Z2038" t="s">
        <v>4057</v>
      </c>
      <c r="AA2038" t="s">
        <v>4058</v>
      </c>
      <c r="AB2038" t="s">
        <v>4059</v>
      </c>
      <c r="AC2038" t="s">
        <v>4036</v>
      </c>
      <c r="AD2038" t="s">
        <v>4018</v>
      </c>
      <c r="AE2038" t="s">
        <v>3060</v>
      </c>
      <c r="AF2038" t="s">
        <v>3282</v>
      </c>
      <c r="AG2038" t="s">
        <v>3258</v>
      </c>
      <c r="AH2038" t="s">
        <v>4060</v>
      </c>
      <c r="AI2038" t="s">
        <v>3074</v>
      </c>
      <c r="AJ2038" t="s">
        <v>3306</v>
      </c>
      <c r="AK2038" t="s">
        <v>3274</v>
      </c>
      <c r="AL2038" t="s">
        <v>3275</v>
      </c>
      <c r="AM2038" t="s">
        <v>3028</v>
      </c>
      <c r="AN2038" t="s">
        <v>3063</v>
      </c>
    </row>
    <row r="2039" spans="1:40" x14ac:dyDescent="0.25">
      <c r="A2039">
        <v>1025141461</v>
      </c>
      <c r="B2039">
        <v>18302</v>
      </c>
      <c r="C2039" t="s">
        <v>8881</v>
      </c>
      <c r="D2039" t="s">
        <v>4004</v>
      </c>
      <c r="E2039" s="8">
        <v>44684</v>
      </c>
      <c r="F2039" t="s">
        <v>4004</v>
      </c>
      <c r="G2039" t="s">
        <v>4024</v>
      </c>
      <c r="H2039" s="8">
        <v>46195</v>
      </c>
      <c r="I2039" s="8">
        <v>219512</v>
      </c>
      <c r="J2039" t="s">
        <v>3041</v>
      </c>
      <c r="K2039" s="8">
        <v>219512</v>
      </c>
      <c r="M2039">
        <v>220</v>
      </c>
      <c r="N2039">
        <v>100</v>
      </c>
      <c r="O2039" t="s">
        <v>4067</v>
      </c>
      <c r="P2039" t="s">
        <v>4039</v>
      </c>
      <c r="Q2039" t="s">
        <v>4007</v>
      </c>
      <c r="R2039" t="s">
        <v>8882</v>
      </c>
      <c r="S2039" t="s">
        <v>4140</v>
      </c>
      <c r="T2039" t="s">
        <v>3063</v>
      </c>
      <c r="U2039" t="s">
        <v>4063</v>
      </c>
      <c r="V2039" t="s">
        <v>4042</v>
      </c>
      <c r="W2039" t="s">
        <v>4043</v>
      </c>
      <c r="X2039" t="s">
        <v>4032</v>
      </c>
      <c r="Y2039" t="s">
        <v>4033</v>
      </c>
      <c r="Z2039" t="s">
        <v>4057</v>
      </c>
      <c r="AA2039" t="s">
        <v>4058</v>
      </c>
      <c r="AB2039" t="s">
        <v>4059</v>
      </c>
      <c r="AC2039" t="s">
        <v>4036</v>
      </c>
      <c r="AD2039" t="s">
        <v>4018</v>
      </c>
      <c r="AE2039" t="s">
        <v>3060</v>
      </c>
      <c r="AF2039" t="s">
        <v>3282</v>
      </c>
      <c r="AG2039" t="s">
        <v>3258</v>
      </c>
      <c r="AH2039" t="s">
        <v>4060</v>
      </c>
      <c r="AI2039" t="s">
        <v>3074</v>
      </c>
      <c r="AJ2039" t="s">
        <v>3306</v>
      </c>
      <c r="AK2039" t="s">
        <v>3274</v>
      </c>
      <c r="AL2039" t="s">
        <v>3275</v>
      </c>
      <c r="AM2039" t="s">
        <v>3028</v>
      </c>
      <c r="AN2039" t="s">
        <v>3063</v>
      </c>
    </row>
    <row r="2040" spans="1:40" x14ac:dyDescent="0.25">
      <c r="A2040">
        <v>80021055</v>
      </c>
      <c r="B2040">
        <v>18309</v>
      </c>
      <c r="C2040" t="s">
        <v>8880</v>
      </c>
      <c r="D2040" t="s">
        <v>4004</v>
      </c>
      <c r="E2040" s="8">
        <v>35459</v>
      </c>
      <c r="F2040" t="s">
        <v>4004</v>
      </c>
      <c r="G2040" t="s">
        <v>4024</v>
      </c>
      <c r="H2040" s="8">
        <v>46195</v>
      </c>
      <c r="I2040" s="8">
        <v>46286</v>
      </c>
      <c r="J2040" t="s">
        <v>3041</v>
      </c>
      <c r="K2040" s="8">
        <v>219512</v>
      </c>
      <c r="M2040">
        <v>220</v>
      </c>
      <c r="N2040">
        <v>100</v>
      </c>
      <c r="O2040" t="s">
        <v>4067</v>
      </c>
      <c r="P2040" t="s">
        <v>4026</v>
      </c>
      <c r="Q2040" t="s">
        <v>4046</v>
      </c>
      <c r="R2040" t="s">
        <v>10744</v>
      </c>
      <c r="S2040" t="s">
        <v>10745</v>
      </c>
      <c r="T2040" t="s">
        <v>3043</v>
      </c>
      <c r="U2040" t="s">
        <v>4063</v>
      </c>
      <c r="V2040" t="s">
        <v>4011</v>
      </c>
      <c r="W2040" t="s">
        <v>4190</v>
      </c>
      <c r="X2040" t="s">
        <v>4154</v>
      </c>
      <c r="Y2040" t="s">
        <v>4155</v>
      </c>
      <c r="Z2040" t="s">
        <v>3293</v>
      </c>
      <c r="AA2040" t="s">
        <v>4082</v>
      </c>
      <c r="AB2040" t="s">
        <v>4083</v>
      </c>
      <c r="AC2040" t="s">
        <v>4017</v>
      </c>
      <c r="AD2040" t="s">
        <v>4018</v>
      </c>
      <c r="AE2040" t="s">
        <v>4156</v>
      </c>
      <c r="AF2040" t="s">
        <v>3093</v>
      </c>
      <c r="AG2040" t="s">
        <v>3292</v>
      </c>
      <c r="AH2040" t="s">
        <v>3294</v>
      </c>
      <c r="AI2040" t="s">
        <v>3295</v>
      </c>
      <c r="AJ2040" t="s">
        <v>3296</v>
      </c>
      <c r="AK2040" t="s">
        <v>3285</v>
      </c>
      <c r="AL2040" t="s">
        <v>3275</v>
      </c>
      <c r="AM2040" t="s">
        <v>3091</v>
      </c>
      <c r="AN2040" t="s">
        <v>3055</v>
      </c>
    </row>
    <row r="2041" spans="1:40" x14ac:dyDescent="0.25">
      <c r="A2041">
        <v>1234644106</v>
      </c>
      <c r="B2041">
        <v>18335</v>
      </c>
      <c r="C2041" t="s">
        <v>10504</v>
      </c>
      <c r="D2041" t="s">
        <v>3309</v>
      </c>
      <c r="E2041" s="8">
        <v>42866</v>
      </c>
      <c r="F2041" t="s">
        <v>3309</v>
      </c>
      <c r="G2041" t="s">
        <v>4024</v>
      </c>
      <c r="H2041" s="8">
        <v>46195</v>
      </c>
      <c r="I2041" s="8">
        <v>46286</v>
      </c>
      <c r="J2041" t="s">
        <v>3041</v>
      </c>
      <c r="K2041" s="8">
        <v>219512</v>
      </c>
      <c r="M2041">
        <v>220</v>
      </c>
      <c r="N2041">
        <v>100</v>
      </c>
      <c r="O2041" t="s">
        <v>4067</v>
      </c>
      <c r="P2041" t="s">
        <v>4006</v>
      </c>
      <c r="Q2041" t="s">
        <v>4027</v>
      </c>
      <c r="R2041" t="s">
        <v>10505</v>
      </c>
      <c r="S2041" t="s">
        <v>4140</v>
      </c>
      <c r="T2041" t="s">
        <v>3063</v>
      </c>
      <c r="U2041" t="s">
        <v>4438</v>
      </c>
      <c r="V2041" t="s">
        <v>4042</v>
      </c>
      <c r="W2041" t="s">
        <v>4190</v>
      </c>
      <c r="X2041" t="s">
        <v>3574</v>
      </c>
      <c r="Y2041" t="s">
        <v>4258</v>
      </c>
      <c r="Z2041" t="s">
        <v>3305</v>
      </c>
      <c r="AA2041" t="s">
        <v>4096</v>
      </c>
      <c r="AB2041" t="s">
        <v>4097</v>
      </c>
      <c r="AC2041" t="s">
        <v>4036</v>
      </c>
      <c r="AD2041" t="s">
        <v>4018</v>
      </c>
      <c r="AE2041" t="s">
        <v>3060</v>
      </c>
      <c r="AF2041" t="s">
        <v>3575</v>
      </c>
      <c r="AG2041" t="s">
        <v>3309</v>
      </c>
      <c r="AH2041" t="s">
        <v>815</v>
      </c>
      <c r="AI2041" t="s">
        <v>3074</v>
      </c>
      <c r="AJ2041" t="s">
        <v>3306</v>
      </c>
      <c r="AK2041" t="s">
        <v>3274</v>
      </c>
      <c r="AL2041" t="s">
        <v>3275</v>
      </c>
      <c r="AM2041" t="s">
        <v>3028</v>
      </c>
      <c r="AN2041" t="s">
        <v>3063</v>
      </c>
    </row>
    <row r="2042" spans="1:40" x14ac:dyDescent="0.25">
      <c r="A2042">
        <v>1143380906</v>
      </c>
      <c r="B2042">
        <v>18289</v>
      </c>
      <c r="C2042" t="s">
        <v>8899</v>
      </c>
      <c r="D2042" t="s">
        <v>4464</v>
      </c>
      <c r="E2042" s="8">
        <v>41344</v>
      </c>
      <c r="F2042" t="s">
        <v>3298</v>
      </c>
      <c r="G2042" t="s">
        <v>4024</v>
      </c>
      <c r="H2042" s="8">
        <v>46196</v>
      </c>
      <c r="I2042" s="8">
        <v>46287</v>
      </c>
      <c r="J2042" t="s">
        <v>3041</v>
      </c>
      <c r="K2042" s="8">
        <v>219512</v>
      </c>
      <c r="M2042">
        <v>220</v>
      </c>
      <c r="N2042">
        <v>100</v>
      </c>
      <c r="O2042" t="s">
        <v>4067</v>
      </c>
      <c r="P2042" t="s">
        <v>4055</v>
      </c>
      <c r="Q2042" t="s">
        <v>4027</v>
      </c>
      <c r="R2042" t="s">
        <v>8900</v>
      </c>
      <c r="S2042" t="s">
        <v>3302</v>
      </c>
      <c r="T2042" t="s">
        <v>3085</v>
      </c>
      <c r="U2042" t="s">
        <v>4114</v>
      </c>
      <c r="V2042" t="s">
        <v>4011</v>
      </c>
      <c r="W2042" t="s">
        <v>4190</v>
      </c>
      <c r="X2042" t="s">
        <v>3303</v>
      </c>
      <c r="Y2042" t="s">
        <v>4115</v>
      </c>
      <c r="Z2042" t="s">
        <v>4116</v>
      </c>
      <c r="AA2042" t="s">
        <v>4117</v>
      </c>
      <c r="AB2042" t="s">
        <v>4118</v>
      </c>
      <c r="AC2042" t="s">
        <v>4036</v>
      </c>
      <c r="AD2042" t="s">
        <v>4018</v>
      </c>
      <c r="AE2042" t="s">
        <v>3060</v>
      </c>
      <c r="AF2042" t="s">
        <v>3304</v>
      </c>
      <c r="AG2042" t="s">
        <v>3298</v>
      </c>
      <c r="AH2042" t="s">
        <v>815</v>
      </c>
      <c r="AI2042" t="s">
        <v>3074</v>
      </c>
      <c r="AJ2042" t="s">
        <v>4119</v>
      </c>
      <c r="AK2042" t="s">
        <v>3274</v>
      </c>
      <c r="AL2042" t="s">
        <v>3275</v>
      </c>
      <c r="AM2042" t="s">
        <v>3028</v>
      </c>
      <c r="AN2042" t="s">
        <v>3307</v>
      </c>
    </row>
    <row r="2043" spans="1:40" x14ac:dyDescent="0.25">
      <c r="A2043">
        <v>1143875683</v>
      </c>
      <c r="B2043">
        <v>18290</v>
      </c>
      <c r="C2043" t="s">
        <v>8887</v>
      </c>
      <c r="D2043" t="s">
        <v>3298</v>
      </c>
      <c r="E2043" s="8">
        <v>42667</v>
      </c>
      <c r="F2043" t="s">
        <v>3298</v>
      </c>
      <c r="G2043" t="s">
        <v>4024</v>
      </c>
      <c r="H2043" s="8">
        <v>46196</v>
      </c>
      <c r="I2043" s="8">
        <v>46287</v>
      </c>
      <c r="J2043" t="s">
        <v>3041</v>
      </c>
      <c r="K2043" s="8">
        <v>219512</v>
      </c>
      <c r="M2043">
        <v>220</v>
      </c>
      <c r="N2043">
        <v>100</v>
      </c>
      <c r="O2043" t="s">
        <v>4067</v>
      </c>
      <c r="P2043" t="s">
        <v>4177</v>
      </c>
      <c r="Q2043" t="s">
        <v>4007</v>
      </c>
      <c r="R2043" t="s">
        <v>8888</v>
      </c>
      <c r="S2043" t="s">
        <v>4140</v>
      </c>
      <c r="T2043" t="s">
        <v>3063</v>
      </c>
      <c r="U2043" t="s">
        <v>4114</v>
      </c>
      <c r="V2043" t="s">
        <v>4042</v>
      </c>
      <c r="W2043" t="s">
        <v>4190</v>
      </c>
      <c r="X2043" t="s">
        <v>3303</v>
      </c>
      <c r="Y2043" t="s">
        <v>4115</v>
      </c>
      <c r="Z2043" t="s">
        <v>3305</v>
      </c>
      <c r="AA2043" t="s">
        <v>4096</v>
      </c>
      <c r="AB2043" t="s">
        <v>4118</v>
      </c>
      <c r="AC2043" t="s">
        <v>4036</v>
      </c>
      <c r="AD2043" t="s">
        <v>4018</v>
      </c>
      <c r="AE2043" t="s">
        <v>3060</v>
      </c>
      <c r="AF2043" t="s">
        <v>3304</v>
      </c>
      <c r="AG2043" t="s">
        <v>3298</v>
      </c>
      <c r="AH2043" t="s">
        <v>815</v>
      </c>
      <c r="AI2043" t="s">
        <v>3074</v>
      </c>
      <c r="AJ2043" t="s">
        <v>3306</v>
      </c>
      <c r="AK2043" t="s">
        <v>3274</v>
      </c>
      <c r="AL2043" t="s">
        <v>3275</v>
      </c>
      <c r="AM2043" t="s">
        <v>3028</v>
      </c>
      <c r="AN2043" t="s">
        <v>3063</v>
      </c>
    </row>
    <row r="2044" spans="1:40" x14ac:dyDescent="0.25">
      <c r="A2044">
        <v>1114877748</v>
      </c>
      <c r="B2044">
        <v>18291</v>
      </c>
      <c r="C2044" t="s">
        <v>8895</v>
      </c>
      <c r="D2044" t="s">
        <v>3298</v>
      </c>
      <c r="E2044" s="8">
        <v>45355</v>
      </c>
      <c r="F2044" t="s">
        <v>3298</v>
      </c>
      <c r="G2044" t="s">
        <v>4024</v>
      </c>
      <c r="H2044" s="8">
        <v>46196</v>
      </c>
      <c r="I2044" s="8">
        <v>46287</v>
      </c>
      <c r="J2044" t="s">
        <v>3041</v>
      </c>
      <c r="K2044" s="8">
        <v>219512</v>
      </c>
      <c r="M2044">
        <v>220</v>
      </c>
      <c r="N2044">
        <v>100</v>
      </c>
      <c r="O2044" t="s">
        <v>4067</v>
      </c>
      <c r="P2044" t="s">
        <v>4006</v>
      </c>
      <c r="Q2044" t="s">
        <v>4027</v>
      </c>
      <c r="R2044" t="s">
        <v>8896</v>
      </c>
      <c r="S2044" t="s">
        <v>4140</v>
      </c>
      <c r="T2044" t="s">
        <v>3063</v>
      </c>
      <c r="U2044" t="s">
        <v>4114</v>
      </c>
      <c r="V2044" t="s">
        <v>4042</v>
      </c>
      <c r="W2044" t="s">
        <v>4190</v>
      </c>
      <c r="X2044" t="s">
        <v>3303</v>
      </c>
      <c r="Y2044" t="s">
        <v>4115</v>
      </c>
      <c r="Z2044" t="s">
        <v>3305</v>
      </c>
      <c r="AA2044" t="s">
        <v>4096</v>
      </c>
      <c r="AB2044" t="s">
        <v>4118</v>
      </c>
      <c r="AC2044" t="s">
        <v>4036</v>
      </c>
      <c r="AD2044" t="s">
        <v>4018</v>
      </c>
      <c r="AE2044" t="s">
        <v>3060</v>
      </c>
      <c r="AF2044" t="s">
        <v>3304</v>
      </c>
      <c r="AG2044" t="s">
        <v>3298</v>
      </c>
      <c r="AH2044" t="s">
        <v>815</v>
      </c>
      <c r="AI2044" t="s">
        <v>3074</v>
      </c>
      <c r="AJ2044" t="s">
        <v>3306</v>
      </c>
      <c r="AK2044" t="s">
        <v>3274</v>
      </c>
      <c r="AL2044" t="s">
        <v>3275</v>
      </c>
      <c r="AM2044" t="s">
        <v>3028</v>
      </c>
      <c r="AN2044" t="s">
        <v>3063</v>
      </c>
    </row>
    <row r="2045" spans="1:40" x14ac:dyDescent="0.25">
      <c r="A2045">
        <v>1110292175</v>
      </c>
      <c r="B2045">
        <v>18292</v>
      </c>
      <c r="C2045" t="s">
        <v>8889</v>
      </c>
      <c r="D2045" t="s">
        <v>3298</v>
      </c>
      <c r="E2045" s="8">
        <v>45482</v>
      </c>
      <c r="F2045" t="s">
        <v>3298</v>
      </c>
      <c r="G2045" t="s">
        <v>4024</v>
      </c>
      <c r="H2045" s="8">
        <v>46196</v>
      </c>
      <c r="I2045" s="8">
        <v>46287</v>
      </c>
      <c r="J2045" t="s">
        <v>3041</v>
      </c>
      <c r="K2045" s="8">
        <v>219512</v>
      </c>
      <c r="M2045">
        <v>220</v>
      </c>
      <c r="N2045">
        <v>100</v>
      </c>
      <c r="O2045" t="s">
        <v>4067</v>
      </c>
      <c r="P2045" t="s">
        <v>4496</v>
      </c>
      <c r="Q2045" t="s">
        <v>4027</v>
      </c>
      <c r="R2045" t="s">
        <v>8890</v>
      </c>
      <c r="S2045" t="s">
        <v>4140</v>
      </c>
      <c r="T2045" t="s">
        <v>3063</v>
      </c>
      <c r="U2045" t="s">
        <v>4114</v>
      </c>
      <c r="V2045" t="s">
        <v>4042</v>
      </c>
      <c r="W2045" t="s">
        <v>4190</v>
      </c>
      <c r="X2045" t="s">
        <v>3303</v>
      </c>
      <c r="Y2045" t="s">
        <v>4115</v>
      </c>
      <c r="Z2045" t="s">
        <v>3305</v>
      </c>
      <c r="AA2045" t="s">
        <v>4096</v>
      </c>
      <c r="AB2045" t="s">
        <v>4118</v>
      </c>
      <c r="AC2045" t="s">
        <v>4036</v>
      </c>
      <c r="AD2045" t="s">
        <v>4018</v>
      </c>
      <c r="AE2045" t="s">
        <v>3060</v>
      </c>
      <c r="AF2045" t="s">
        <v>3304</v>
      </c>
      <c r="AG2045" t="s">
        <v>3298</v>
      </c>
      <c r="AH2045" t="s">
        <v>815</v>
      </c>
      <c r="AI2045" t="s">
        <v>3074</v>
      </c>
      <c r="AJ2045" t="s">
        <v>3306</v>
      </c>
      <c r="AK2045" t="s">
        <v>3274</v>
      </c>
      <c r="AL2045" t="s">
        <v>3275</v>
      </c>
      <c r="AM2045" t="s">
        <v>3028</v>
      </c>
      <c r="AN2045" t="s">
        <v>3063</v>
      </c>
    </row>
    <row r="2046" spans="1:40" x14ac:dyDescent="0.25">
      <c r="A2046">
        <v>1106307365</v>
      </c>
      <c r="B2046">
        <v>18305</v>
      </c>
      <c r="C2046" t="s">
        <v>8891</v>
      </c>
      <c r="D2046" t="s">
        <v>5672</v>
      </c>
      <c r="E2046" s="8">
        <v>39752</v>
      </c>
      <c r="F2046" t="s">
        <v>8833</v>
      </c>
      <c r="G2046" t="s">
        <v>4024</v>
      </c>
      <c r="H2046" s="8">
        <v>46196</v>
      </c>
      <c r="I2046" s="8">
        <v>219512</v>
      </c>
      <c r="J2046" t="s">
        <v>3041</v>
      </c>
      <c r="K2046" s="8">
        <v>219512</v>
      </c>
      <c r="M2046">
        <v>220</v>
      </c>
      <c r="N2046">
        <v>100</v>
      </c>
      <c r="O2046" t="s">
        <v>4067</v>
      </c>
      <c r="P2046" t="s">
        <v>4086</v>
      </c>
      <c r="Q2046" t="s">
        <v>4007</v>
      </c>
      <c r="R2046" t="s">
        <v>8892</v>
      </c>
      <c r="S2046" t="s">
        <v>5176</v>
      </c>
      <c r="T2046" t="s">
        <v>3059</v>
      </c>
      <c r="U2046" t="s">
        <v>4438</v>
      </c>
      <c r="V2046" t="s">
        <v>4356</v>
      </c>
      <c r="W2046" t="s">
        <v>4043</v>
      </c>
      <c r="X2046" t="s">
        <v>3270</v>
      </c>
      <c r="Y2046" t="s">
        <v>4238</v>
      </c>
      <c r="Z2046" t="s">
        <v>3272</v>
      </c>
      <c r="AA2046" t="s">
        <v>4348</v>
      </c>
      <c r="AB2046" t="s">
        <v>4322</v>
      </c>
      <c r="AC2046" t="s">
        <v>4036</v>
      </c>
      <c r="AD2046" t="s">
        <v>4018</v>
      </c>
      <c r="AE2046" t="s">
        <v>3060</v>
      </c>
      <c r="AF2046" t="s">
        <v>3271</v>
      </c>
      <c r="AG2046" t="s">
        <v>3265</v>
      </c>
      <c r="AH2046" t="s">
        <v>797</v>
      </c>
      <c r="AI2046" t="s">
        <v>3048</v>
      </c>
      <c r="AJ2046" t="s">
        <v>3273</v>
      </c>
      <c r="AK2046" t="s">
        <v>3274</v>
      </c>
      <c r="AL2046" t="s">
        <v>3275</v>
      </c>
      <c r="AM2046" t="s">
        <v>3028</v>
      </c>
      <c r="AN2046" t="s">
        <v>3063</v>
      </c>
    </row>
    <row r="2047" spans="1:40" x14ac:dyDescent="0.25">
      <c r="A2047">
        <v>1007723591</v>
      </c>
      <c r="B2047">
        <v>18306</v>
      </c>
      <c r="C2047" t="s">
        <v>8893</v>
      </c>
      <c r="D2047" t="s">
        <v>3429</v>
      </c>
      <c r="E2047" s="8">
        <v>43147</v>
      </c>
      <c r="F2047" t="s">
        <v>8833</v>
      </c>
      <c r="G2047" t="s">
        <v>4024</v>
      </c>
      <c r="H2047" s="8">
        <v>46196</v>
      </c>
      <c r="I2047" s="8">
        <v>219512</v>
      </c>
      <c r="J2047" t="s">
        <v>3041</v>
      </c>
      <c r="K2047" s="8">
        <v>219512</v>
      </c>
      <c r="M2047">
        <v>220</v>
      </c>
      <c r="N2047">
        <v>100</v>
      </c>
      <c r="O2047" t="s">
        <v>4067</v>
      </c>
      <c r="P2047" t="s">
        <v>4055</v>
      </c>
      <c r="Q2047" t="s">
        <v>4027</v>
      </c>
      <c r="R2047" t="s">
        <v>8894</v>
      </c>
      <c r="S2047" t="s">
        <v>5169</v>
      </c>
      <c r="T2047" t="s">
        <v>3059</v>
      </c>
      <c r="U2047" t="s">
        <v>4438</v>
      </c>
      <c r="V2047" t="s">
        <v>4356</v>
      </c>
      <c r="W2047" t="s">
        <v>4043</v>
      </c>
      <c r="X2047" t="s">
        <v>3270</v>
      </c>
      <c r="Y2047" t="s">
        <v>4238</v>
      </c>
      <c r="Z2047" t="s">
        <v>3272</v>
      </c>
      <c r="AA2047" t="s">
        <v>4348</v>
      </c>
      <c r="AB2047" t="s">
        <v>4322</v>
      </c>
      <c r="AC2047" t="s">
        <v>4036</v>
      </c>
      <c r="AD2047" t="s">
        <v>4018</v>
      </c>
      <c r="AE2047" t="s">
        <v>3060</v>
      </c>
      <c r="AF2047" t="s">
        <v>3271</v>
      </c>
      <c r="AG2047" t="s">
        <v>3265</v>
      </c>
      <c r="AH2047" t="s">
        <v>797</v>
      </c>
      <c r="AI2047" t="s">
        <v>3048</v>
      </c>
      <c r="AJ2047" t="s">
        <v>3273</v>
      </c>
      <c r="AK2047" t="s">
        <v>3274</v>
      </c>
      <c r="AL2047" t="s">
        <v>3275</v>
      </c>
      <c r="AM2047" t="s">
        <v>3028</v>
      </c>
      <c r="AN2047" t="s">
        <v>3063</v>
      </c>
    </row>
    <row r="2048" spans="1:40" x14ac:dyDescent="0.25">
      <c r="A2048">
        <v>98604191</v>
      </c>
      <c r="B2048">
        <v>18307</v>
      </c>
      <c r="C2048" t="s">
        <v>8897</v>
      </c>
      <c r="D2048" t="s">
        <v>5440</v>
      </c>
      <c r="E2048" s="8">
        <v>37823</v>
      </c>
      <c r="F2048" t="s">
        <v>3265</v>
      </c>
      <c r="G2048" t="s">
        <v>4024</v>
      </c>
      <c r="H2048" s="8">
        <v>46196</v>
      </c>
      <c r="I2048" s="8">
        <v>219512</v>
      </c>
      <c r="J2048" t="s">
        <v>3041</v>
      </c>
      <c r="K2048" s="8">
        <v>219512</v>
      </c>
      <c r="M2048">
        <v>220</v>
      </c>
      <c r="N2048">
        <v>100</v>
      </c>
      <c r="O2048" t="s">
        <v>4067</v>
      </c>
      <c r="P2048" t="s">
        <v>4177</v>
      </c>
      <c r="Q2048" t="s">
        <v>4027</v>
      </c>
      <c r="R2048" t="s">
        <v>8898</v>
      </c>
      <c r="S2048" t="s">
        <v>5169</v>
      </c>
      <c r="T2048" t="s">
        <v>3059</v>
      </c>
      <c r="U2048" t="s">
        <v>4049</v>
      </c>
      <c r="V2048" t="s">
        <v>4356</v>
      </c>
      <c r="W2048" t="s">
        <v>4043</v>
      </c>
      <c r="X2048" t="s">
        <v>3270</v>
      </c>
      <c r="Y2048" t="s">
        <v>4238</v>
      </c>
      <c r="Z2048" t="s">
        <v>3272</v>
      </c>
      <c r="AA2048" t="s">
        <v>4348</v>
      </c>
      <c r="AB2048" t="s">
        <v>4322</v>
      </c>
      <c r="AC2048" t="s">
        <v>4036</v>
      </c>
      <c r="AD2048" t="s">
        <v>4018</v>
      </c>
      <c r="AE2048" t="s">
        <v>3060</v>
      </c>
      <c r="AF2048" t="s">
        <v>3271</v>
      </c>
      <c r="AG2048" t="s">
        <v>3265</v>
      </c>
      <c r="AH2048" t="s">
        <v>797</v>
      </c>
      <c r="AI2048" t="s">
        <v>3048</v>
      </c>
      <c r="AJ2048" t="s">
        <v>3273</v>
      </c>
      <c r="AK2048" t="s">
        <v>3274</v>
      </c>
      <c r="AL2048" t="s">
        <v>3275</v>
      </c>
      <c r="AM2048" t="s">
        <v>3028</v>
      </c>
      <c r="AN2048" t="s">
        <v>3063</v>
      </c>
    </row>
    <row r="2049" spans="1:40" x14ac:dyDescent="0.25">
      <c r="A2049">
        <v>1005387424</v>
      </c>
      <c r="B2049">
        <v>18303</v>
      </c>
      <c r="C2049" t="s">
        <v>8901</v>
      </c>
      <c r="D2049" t="s">
        <v>10509</v>
      </c>
      <c r="E2049" s="8">
        <v>43867</v>
      </c>
      <c r="F2049" t="s">
        <v>4004</v>
      </c>
      <c r="G2049" t="s">
        <v>4024</v>
      </c>
      <c r="H2049" s="8">
        <v>46197</v>
      </c>
      <c r="I2049" s="8">
        <v>219512</v>
      </c>
      <c r="J2049" t="s">
        <v>3041</v>
      </c>
      <c r="K2049" s="8">
        <v>219512</v>
      </c>
      <c r="M2049">
        <v>220</v>
      </c>
      <c r="N2049">
        <v>100</v>
      </c>
      <c r="O2049" t="s">
        <v>4067</v>
      </c>
      <c r="P2049" t="s">
        <v>4006</v>
      </c>
      <c r="Q2049" t="s">
        <v>4027</v>
      </c>
      <c r="R2049" t="s">
        <v>8902</v>
      </c>
      <c r="S2049" t="s">
        <v>4140</v>
      </c>
      <c r="T2049" t="s">
        <v>3063</v>
      </c>
      <c r="U2049" t="s">
        <v>4063</v>
      </c>
      <c r="V2049" t="s">
        <v>4042</v>
      </c>
      <c r="W2049" t="s">
        <v>4043</v>
      </c>
      <c r="X2049" t="s">
        <v>4032</v>
      </c>
      <c r="Y2049" t="s">
        <v>4033</v>
      </c>
      <c r="Z2049" t="s">
        <v>4057</v>
      </c>
      <c r="AA2049" t="s">
        <v>4058</v>
      </c>
      <c r="AB2049" t="s">
        <v>4059</v>
      </c>
      <c r="AC2049" t="s">
        <v>4036</v>
      </c>
      <c r="AD2049" t="s">
        <v>4018</v>
      </c>
      <c r="AE2049" t="s">
        <v>3060</v>
      </c>
      <c r="AF2049" t="s">
        <v>3282</v>
      </c>
      <c r="AG2049" t="s">
        <v>3258</v>
      </c>
      <c r="AH2049" t="s">
        <v>4060</v>
      </c>
      <c r="AI2049" t="s">
        <v>3074</v>
      </c>
      <c r="AJ2049" t="s">
        <v>3306</v>
      </c>
      <c r="AK2049" t="s">
        <v>3274</v>
      </c>
      <c r="AL2049" t="s">
        <v>3275</v>
      </c>
      <c r="AM2049" t="s">
        <v>3028</v>
      </c>
      <c r="AN2049" t="s">
        <v>3063</v>
      </c>
    </row>
    <row r="2050" spans="1:40" x14ac:dyDescent="0.25">
      <c r="A2050">
        <v>1085919265</v>
      </c>
      <c r="B2050">
        <v>18304</v>
      </c>
      <c r="C2050" t="s">
        <v>8903</v>
      </c>
      <c r="D2050" t="s">
        <v>4505</v>
      </c>
      <c r="E2050" s="8">
        <v>39637</v>
      </c>
      <c r="F2050" t="s">
        <v>4004</v>
      </c>
      <c r="G2050" t="s">
        <v>4024</v>
      </c>
      <c r="H2050" s="8">
        <v>46197</v>
      </c>
      <c r="I2050" s="8">
        <v>219512</v>
      </c>
      <c r="J2050" t="s">
        <v>3041</v>
      </c>
      <c r="K2050" s="8">
        <v>219512</v>
      </c>
      <c r="M2050">
        <v>220</v>
      </c>
      <c r="N2050">
        <v>100</v>
      </c>
      <c r="O2050" t="s">
        <v>4067</v>
      </c>
      <c r="P2050" t="s">
        <v>4006</v>
      </c>
      <c r="Q2050" t="s">
        <v>4027</v>
      </c>
      <c r="R2050" t="s">
        <v>8904</v>
      </c>
      <c r="S2050" t="s">
        <v>4140</v>
      </c>
      <c r="T2050" t="s">
        <v>3063</v>
      </c>
      <c r="U2050" t="s">
        <v>4063</v>
      </c>
      <c r="V2050" t="s">
        <v>4042</v>
      </c>
      <c r="W2050" t="s">
        <v>4043</v>
      </c>
      <c r="X2050" t="s">
        <v>4032</v>
      </c>
      <c r="Y2050" t="s">
        <v>4033</v>
      </c>
      <c r="Z2050" t="s">
        <v>4057</v>
      </c>
      <c r="AA2050" t="s">
        <v>4058</v>
      </c>
      <c r="AB2050" t="s">
        <v>4059</v>
      </c>
      <c r="AC2050" t="s">
        <v>4036</v>
      </c>
      <c r="AD2050" t="s">
        <v>4018</v>
      </c>
      <c r="AE2050" t="s">
        <v>3060</v>
      </c>
      <c r="AF2050" t="s">
        <v>3282</v>
      </c>
      <c r="AG2050" t="s">
        <v>3258</v>
      </c>
      <c r="AH2050" t="s">
        <v>4060</v>
      </c>
      <c r="AI2050" t="s">
        <v>3074</v>
      </c>
      <c r="AJ2050" t="s">
        <v>3306</v>
      </c>
      <c r="AK2050" t="s">
        <v>3274</v>
      </c>
      <c r="AL2050" t="s">
        <v>3275</v>
      </c>
      <c r="AM2050" t="s">
        <v>3028</v>
      </c>
      <c r="AN2050" t="s">
        <v>3063</v>
      </c>
    </row>
    <row r="2051" spans="1:40" x14ac:dyDescent="0.25">
      <c r="A2051">
        <v>1034656367</v>
      </c>
      <c r="B2051">
        <v>18310</v>
      </c>
      <c r="C2051" t="s">
        <v>8905</v>
      </c>
      <c r="D2051" t="s">
        <v>4004</v>
      </c>
      <c r="E2051" s="8">
        <v>44602</v>
      </c>
      <c r="F2051" t="s">
        <v>4004</v>
      </c>
      <c r="G2051" t="s">
        <v>4024</v>
      </c>
      <c r="H2051" s="8">
        <v>46197</v>
      </c>
      <c r="I2051" s="8">
        <v>46288</v>
      </c>
      <c r="J2051" t="s">
        <v>3041</v>
      </c>
      <c r="K2051" s="8">
        <v>219512</v>
      </c>
      <c r="M2051">
        <v>220</v>
      </c>
      <c r="N2051">
        <v>100</v>
      </c>
      <c r="O2051" t="s">
        <v>4067</v>
      </c>
      <c r="P2051" t="s">
        <v>4086</v>
      </c>
      <c r="Q2051" t="s">
        <v>4027</v>
      </c>
      <c r="R2051" t="s">
        <v>8906</v>
      </c>
      <c r="S2051" t="s">
        <v>8907</v>
      </c>
      <c r="T2051" t="s">
        <v>4079</v>
      </c>
      <c r="U2051" t="s">
        <v>4063</v>
      </c>
      <c r="V2051" t="s">
        <v>4011</v>
      </c>
      <c r="W2051" t="s">
        <v>4190</v>
      </c>
      <c r="X2051" t="s">
        <v>4154</v>
      </c>
      <c r="Y2051" t="s">
        <v>4155</v>
      </c>
      <c r="Z2051" t="s">
        <v>3293</v>
      </c>
      <c r="AA2051" t="s">
        <v>4082</v>
      </c>
      <c r="AB2051" t="s">
        <v>4083</v>
      </c>
      <c r="AC2051" t="s">
        <v>4017</v>
      </c>
      <c r="AD2051" t="s">
        <v>4018</v>
      </c>
      <c r="AE2051" t="s">
        <v>4156</v>
      </c>
      <c r="AF2051" t="s">
        <v>3093</v>
      </c>
      <c r="AG2051" t="s">
        <v>3292</v>
      </c>
      <c r="AH2051" t="s">
        <v>3294</v>
      </c>
      <c r="AI2051" t="s">
        <v>3295</v>
      </c>
      <c r="AJ2051" t="s">
        <v>3296</v>
      </c>
      <c r="AK2051" t="s">
        <v>3285</v>
      </c>
      <c r="AL2051" t="s">
        <v>3275</v>
      </c>
      <c r="AM2051" t="s">
        <v>3091</v>
      </c>
      <c r="AN2051" t="s">
        <v>3055</v>
      </c>
    </row>
    <row r="2052" spans="1:40" x14ac:dyDescent="0.25">
      <c r="A2052">
        <v>1148441779</v>
      </c>
      <c r="B2052">
        <v>18315</v>
      </c>
      <c r="C2052" t="s">
        <v>10520</v>
      </c>
      <c r="D2052" t="s">
        <v>4715</v>
      </c>
      <c r="E2052" s="8">
        <v>40361</v>
      </c>
      <c r="F2052" t="s">
        <v>3298</v>
      </c>
      <c r="G2052" t="s">
        <v>4024</v>
      </c>
      <c r="H2052" s="8">
        <v>46197</v>
      </c>
      <c r="I2052" s="8">
        <v>46379</v>
      </c>
      <c r="J2052" t="s">
        <v>3041</v>
      </c>
      <c r="K2052" s="8">
        <v>219512</v>
      </c>
      <c r="M2052">
        <v>220</v>
      </c>
      <c r="N2052">
        <v>100</v>
      </c>
      <c r="O2052" t="s">
        <v>4067</v>
      </c>
      <c r="P2052" t="s">
        <v>4086</v>
      </c>
      <c r="Q2052" t="s">
        <v>4027</v>
      </c>
      <c r="R2052" t="s">
        <v>10521</v>
      </c>
      <c r="S2052" t="s">
        <v>5907</v>
      </c>
      <c r="T2052" t="s">
        <v>5908</v>
      </c>
      <c r="U2052" t="s">
        <v>4114</v>
      </c>
      <c r="V2052" t="s">
        <v>4011</v>
      </c>
      <c r="W2052" t="s">
        <v>5909</v>
      </c>
      <c r="X2052" t="s">
        <v>3303</v>
      </c>
      <c r="Y2052" t="s">
        <v>4115</v>
      </c>
      <c r="Z2052" t="s">
        <v>3305</v>
      </c>
      <c r="AA2052" t="s">
        <v>4096</v>
      </c>
      <c r="AB2052" t="s">
        <v>4118</v>
      </c>
      <c r="AC2052" t="s">
        <v>5910</v>
      </c>
      <c r="AD2052" t="s">
        <v>4018</v>
      </c>
      <c r="AE2052" t="s">
        <v>3060</v>
      </c>
      <c r="AF2052" t="s">
        <v>3304</v>
      </c>
      <c r="AG2052" t="s">
        <v>3298</v>
      </c>
      <c r="AH2052" t="s">
        <v>815</v>
      </c>
      <c r="AI2052" t="s">
        <v>3074</v>
      </c>
      <c r="AJ2052" t="s">
        <v>3306</v>
      </c>
      <c r="AK2052" t="s">
        <v>3274</v>
      </c>
      <c r="AL2052" t="s">
        <v>3275</v>
      </c>
      <c r="AM2052" t="s">
        <v>3028</v>
      </c>
      <c r="AN2052" t="s">
        <v>5912</v>
      </c>
    </row>
    <row r="2053" spans="1:40" x14ac:dyDescent="0.25">
      <c r="A2053">
        <v>1004620919</v>
      </c>
      <c r="B2053">
        <v>18316</v>
      </c>
      <c r="C2053" t="s">
        <v>10514</v>
      </c>
      <c r="D2053" t="s">
        <v>5675</v>
      </c>
      <c r="E2053" s="8">
        <v>44375</v>
      </c>
      <c r="F2053" t="s">
        <v>3298</v>
      </c>
      <c r="G2053" t="s">
        <v>4024</v>
      </c>
      <c r="H2053" s="8">
        <v>46197</v>
      </c>
      <c r="I2053" s="8">
        <v>46561</v>
      </c>
      <c r="J2053" t="s">
        <v>3041</v>
      </c>
      <c r="K2053" s="8">
        <v>219512</v>
      </c>
      <c r="M2053">
        <v>220</v>
      </c>
      <c r="N2053">
        <v>100</v>
      </c>
      <c r="O2053" t="s">
        <v>4067</v>
      </c>
      <c r="P2053" t="s">
        <v>4055</v>
      </c>
      <c r="Q2053" t="s">
        <v>4027</v>
      </c>
      <c r="R2053" t="s">
        <v>10515</v>
      </c>
      <c r="S2053" t="s">
        <v>5907</v>
      </c>
      <c r="T2053" t="s">
        <v>5908</v>
      </c>
      <c r="U2053" t="s">
        <v>4114</v>
      </c>
      <c r="V2053" t="s">
        <v>4011</v>
      </c>
      <c r="W2053" t="s">
        <v>5909</v>
      </c>
      <c r="X2053" t="s">
        <v>4500</v>
      </c>
      <c r="Y2053" t="s">
        <v>4501</v>
      </c>
      <c r="Z2053" t="s">
        <v>4461</v>
      </c>
      <c r="AA2053" t="s">
        <v>4462</v>
      </c>
      <c r="AB2053" t="s">
        <v>4118</v>
      </c>
      <c r="AC2053" t="s">
        <v>5910</v>
      </c>
      <c r="AD2053" t="s">
        <v>4018</v>
      </c>
      <c r="AE2053" t="s">
        <v>3080</v>
      </c>
      <c r="AF2053" t="s">
        <v>3304</v>
      </c>
      <c r="AG2053" t="s">
        <v>3298</v>
      </c>
      <c r="AH2053" t="s">
        <v>815</v>
      </c>
      <c r="AI2053" t="s">
        <v>3074</v>
      </c>
      <c r="AJ2053" t="s">
        <v>3296</v>
      </c>
      <c r="AK2053" t="s">
        <v>3285</v>
      </c>
      <c r="AL2053" t="s">
        <v>3275</v>
      </c>
      <c r="AM2053" t="s">
        <v>3081</v>
      </c>
      <c r="AN2053" t="s">
        <v>5912</v>
      </c>
    </row>
    <row r="2054" spans="1:40" x14ac:dyDescent="0.25">
      <c r="A2054">
        <v>1111544461</v>
      </c>
      <c r="B2054">
        <v>18317</v>
      </c>
      <c r="C2054" t="s">
        <v>10524</v>
      </c>
      <c r="D2054" t="s">
        <v>3298</v>
      </c>
      <c r="E2054" s="8">
        <v>45091</v>
      </c>
      <c r="F2054" t="s">
        <v>3298</v>
      </c>
      <c r="G2054" t="s">
        <v>4024</v>
      </c>
      <c r="H2054" s="8">
        <v>46197</v>
      </c>
      <c r="I2054" s="8">
        <v>46561</v>
      </c>
      <c r="J2054" t="s">
        <v>3041</v>
      </c>
      <c r="K2054" s="8">
        <v>219512</v>
      </c>
      <c r="M2054">
        <v>220</v>
      </c>
      <c r="N2054">
        <v>100</v>
      </c>
      <c r="O2054" t="s">
        <v>4067</v>
      </c>
      <c r="P2054" t="s">
        <v>4055</v>
      </c>
      <c r="Q2054" t="s">
        <v>4027</v>
      </c>
      <c r="R2054" t="s">
        <v>10525</v>
      </c>
      <c r="S2054" t="s">
        <v>5907</v>
      </c>
      <c r="T2054" t="s">
        <v>5908</v>
      </c>
      <c r="U2054" t="s">
        <v>4114</v>
      </c>
      <c r="V2054" t="s">
        <v>4011</v>
      </c>
      <c r="W2054" t="s">
        <v>5909</v>
      </c>
      <c r="X2054" t="s">
        <v>3303</v>
      </c>
      <c r="Y2054" t="s">
        <v>4115</v>
      </c>
      <c r="Z2054" t="s">
        <v>3305</v>
      </c>
      <c r="AA2054" t="s">
        <v>4096</v>
      </c>
      <c r="AB2054" t="s">
        <v>4118</v>
      </c>
      <c r="AC2054" t="s">
        <v>5910</v>
      </c>
      <c r="AD2054" t="s">
        <v>4018</v>
      </c>
      <c r="AE2054" t="s">
        <v>3060</v>
      </c>
      <c r="AF2054" t="s">
        <v>3304</v>
      </c>
      <c r="AG2054" t="s">
        <v>3298</v>
      </c>
      <c r="AH2054" t="s">
        <v>815</v>
      </c>
      <c r="AI2054" t="s">
        <v>3074</v>
      </c>
      <c r="AJ2054" t="s">
        <v>3306</v>
      </c>
      <c r="AK2054" t="s">
        <v>3274</v>
      </c>
      <c r="AL2054" t="s">
        <v>3275</v>
      </c>
      <c r="AM2054" t="s">
        <v>3028</v>
      </c>
      <c r="AN2054" t="s">
        <v>5912</v>
      </c>
    </row>
    <row r="2055" spans="1:40" x14ac:dyDescent="0.25">
      <c r="A2055">
        <v>1107095036</v>
      </c>
      <c r="B2055">
        <v>18318</v>
      </c>
      <c r="C2055" t="s">
        <v>10518</v>
      </c>
      <c r="D2055" t="s">
        <v>3298</v>
      </c>
      <c r="E2055" s="8">
        <v>41677</v>
      </c>
      <c r="F2055" t="s">
        <v>3298</v>
      </c>
      <c r="G2055" t="s">
        <v>4024</v>
      </c>
      <c r="H2055" s="8">
        <v>46197</v>
      </c>
      <c r="I2055" s="8">
        <v>46561</v>
      </c>
      <c r="J2055" t="s">
        <v>3041</v>
      </c>
      <c r="K2055" s="8">
        <v>219512</v>
      </c>
      <c r="M2055">
        <v>220</v>
      </c>
      <c r="N2055">
        <v>100</v>
      </c>
      <c r="O2055" t="s">
        <v>4067</v>
      </c>
      <c r="P2055" t="s">
        <v>4177</v>
      </c>
      <c r="Q2055" t="s">
        <v>4027</v>
      </c>
      <c r="R2055" t="s">
        <v>10519</v>
      </c>
      <c r="S2055" t="s">
        <v>5907</v>
      </c>
      <c r="T2055" t="s">
        <v>5908</v>
      </c>
      <c r="U2055" t="s">
        <v>4114</v>
      </c>
      <c r="V2055" t="s">
        <v>4011</v>
      </c>
      <c r="W2055" t="s">
        <v>5909</v>
      </c>
      <c r="X2055" t="s">
        <v>3303</v>
      </c>
      <c r="Y2055" t="s">
        <v>4115</v>
      </c>
      <c r="Z2055" t="s">
        <v>3305</v>
      </c>
      <c r="AA2055" t="s">
        <v>4096</v>
      </c>
      <c r="AB2055" t="s">
        <v>4118</v>
      </c>
      <c r="AC2055" t="s">
        <v>5910</v>
      </c>
      <c r="AD2055" t="s">
        <v>4018</v>
      </c>
      <c r="AE2055" t="s">
        <v>3060</v>
      </c>
      <c r="AF2055" t="s">
        <v>3304</v>
      </c>
      <c r="AG2055" t="s">
        <v>3298</v>
      </c>
      <c r="AH2055" t="s">
        <v>815</v>
      </c>
      <c r="AI2055" t="s">
        <v>3074</v>
      </c>
      <c r="AJ2055" t="s">
        <v>3306</v>
      </c>
      <c r="AK2055" t="s">
        <v>3274</v>
      </c>
      <c r="AL2055" t="s">
        <v>3275</v>
      </c>
      <c r="AM2055" t="s">
        <v>3028</v>
      </c>
      <c r="AN2055" t="s">
        <v>5912</v>
      </c>
    </row>
    <row r="2056" spans="1:40" x14ac:dyDescent="0.25">
      <c r="A2056">
        <v>1062277646</v>
      </c>
      <c r="B2056">
        <v>18319</v>
      </c>
      <c r="C2056" t="s">
        <v>10507</v>
      </c>
      <c r="D2056" t="s">
        <v>6669</v>
      </c>
      <c r="E2056" s="8">
        <v>38273</v>
      </c>
      <c r="F2056" t="s">
        <v>3298</v>
      </c>
      <c r="G2056" t="s">
        <v>4024</v>
      </c>
      <c r="H2056" s="8">
        <v>46197</v>
      </c>
      <c r="I2056" s="8">
        <v>46561</v>
      </c>
      <c r="J2056" t="s">
        <v>3041</v>
      </c>
      <c r="K2056" s="8">
        <v>219512</v>
      </c>
      <c r="M2056">
        <v>220</v>
      </c>
      <c r="N2056">
        <v>100</v>
      </c>
      <c r="O2056" t="s">
        <v>4067</v>
      </c>
      <c r="P2056" t="s">
        <v>4055</v>
      </c>
      <c r="Q2056" t="s">
        <v>4027</v>
      </c>
      <c r="R2056" t="s">
        <v>10508</v>
      </c>
      <c r="S2056" t="s">
        <v>5907</v>
      </c>
      <c r="T2056" t="s">
        <v>5908</v>
      </c>
      <c r="U2056" t="s">
        <v>4114</v>
      </c>
      <c r="V2056" t="s">
        <v>4011</v>
      </c>
      <c r="W2056" t="s">
        <v>5909</v>
      </c>
      <c r="X2056" t="s">
        <v>3303</v>
      </c>
      <c r="Y2056" t="s">
        <v>4115</v>
      </c>
      <c r="Z2056" t="s">
        <v>3305</v>
      </c>
      <c r="AA2056" t="s">
        <v>4096</v>
      </c>
      <c r="AB2056" t="s">
        <v>4118</v>
      </c>
      <c r="AC2056" t="s">
        <v>5910</v>
      </c>
      <c r="AD2056" t="s">
        <v>4018</v>
      </c>
      <c r="AE2056" t="s">
        <v>3060</v>
      </c>
      <c r="AF2056" t="s">
        <v>3304</v>
      </c>
      <c r="AG2056" t="s">
        <v>3298</v>
      </c>
      <c r="AH2056" t="s">
        <v>815</v>
      </c>
      <c r="AI2056" t="s">
        <v>3074</v>
      </c>
      <c r="AJ2056" t="s">
        <v>3306</v>
      </c>
      <c r="AK2056" t="s">
        <v>3274</v>
      </c>
      <c r="AL2056" t="s">
        <v>3275</v>
      </c>
      <c r="AM2056" t="s">
        <v>3028</v>
      </c>
      <c r="AN2056" t="s">
        <v>5912</v>
      </c>
    </row>
    <row r="2057" spans="1:40" x14ac:dyDescent="0.25">
      <c r="A2057">
        <v>1143937764</v>
      </c>
      <c r="B2057">
        <v>18320</v>
      </c>
      <c r="C2057" t="s">
        <v>10512</v>
      </c>
      <c r="D2057" t="s">
        <v>3298</v>
      </c>
      <c r="E2057" s="8">
        <v>39917</v>
      </c>
      <c r="F2057" t="s">
        <v>3298</v>
      </c>
      <c r="G2057" t="s">
        <v>4024</v>
      </c>
      <c r="H2057" s="8">
        <v>46197</v>
      </c>
      <c r="I2057" s="8">
        <v>46561</v>
      </c>
      <c r="J2057" t="s">
        <v>3041</v>
      </c>
      <c r="K2057" s="8">
        <v>219512</v>
      </c>
      <c r="M2057">
        <v>220</v>
      </c>
      <c r="N2057">
        <v>100</v>
      </c>
      <c r="O2057" t="s">
        <v>4067</v>
      </c>
      <c r="P2057" t="s">
        <v>4445</v>
      </c>
      <c r="Q2057" t="s">
        <v>4027</v>
      </c>
      <c r="R2057" t="s">
        <v>10513</v>
      </c>
      <c r="S2057" t="s">
        <v>5907</v>
      </c>
      <c r="T2057" t="s">
        <v>5908</v>
      </c>
      <c r="U2057" t="s">
        <v>4114</v>
      </c>
      <c r="V2057" t="s">
        <v>4011</v>
      </c>
      <c r="W2057" t="s">
        <v>5909</v>
      </c>
      <c r="X2057" t="s">
        <v>3303</v>
      </c>
      <c r="Y2057" t="s">
        <v>4115</v>
      </c>
      <c r="Z2057" t="s">
        <v>3305</v>
      </c>
      <c r="AA2057" t="s">
        <v>4096</v>
      </c>
      <c r="AB2057" t="s">
        <v>4118</v>
      </c>
      <c r="AC2057" t="s">
        <v>5910</v>
      </c>
      <c r="AD2057" t="s">
        <v>4018</v>
      </c>
      <c r="AE2057" t="s">
        <v>3060</v>
      </c>
      <c r="AF2057" t="s">
        <v>3304</v>
      </c>
      <c r="AG2057" t="s">
        <v>3298</v>
      </c>
      <c r="AH2057" t="s">
        <v>815</v>
      </c>
      <c r="AI2057" t="s">
        <v>3074</v>
      </c>
      <c r="AJ2057" t="s">
        <v>3306</v>
      </c>
      <c r="AK2057" t="s">
        <v>3274</v>
      </c>
      <c r="AL2057" t="s">
        <v>3275</v>
      </c>
      <c r="AM2057" t="s">
        <v>3028</v>
      </c>
      <c r="AN2057" t="s">
        <v>5912</v>
      </c>
    </row>
    <row r="2058" spans="1:40" x14ac:dyDescent="0.25">
      <c r="A2058">
        <v>1144184145</v>
      </c>
      <c r="B2058">
        <v>18321</v>
      </c>
      <c r="C2058" t="s">
        <v>10516</v>
      </c>
      <c r="D2058" t="s">
        <v>3298</v>
      </c>
      <c r="E2058" s="8">
        <v>41334</v>
      </c>
      <c r="F2058" t="s">
        <v>3298</v>
      </c>
      <c r="G2058" t="s">
        <v>4024</v>
      </c>
      <c r="H2058" s="8">
        <v>46197</v>
      </c>
      <c r="I2058" s="8">
        <v>46561</v>
      </c>
      <c r="J2058" t="s">
        <v>3041</v>
      </c>
      <c r="K2058" s="8">
        <v>219512</v>
      </c>
      <c r="M2058">
        <v>220</v>
      </c>
      <c r="N2058">
        <v>100</v>
      </c>
      <c r="O2058" t="s">
        <v>4067</v>
      </c>
      <c r="P2058" t="s">
        <v>4177</v>
      </c>
      <c r="Q2058" t="s">
        <v>4027</v>
      </c>
      <c r="R2058" t="s">
        <v>10517</v>
      </c>
      <c r="S2058" t="s">
        <v>5907</v>
      </c>
      <c r="T2058" t="s">
        <v>5908</v>
      </c>
      <c r="U2058" t="s">
        <v>4114</v>
      </c>
      <c r="V2058" t="s">
        <v>4042</v>
      </c>
      <c r="W2058" t="s">
        <v>5909</v>
      </c>
      <c r="X2058" t="s">
        <v>4500</v>
      </c>
      <c r="Y2058" t="s">
        <v>4501</v>
      </c>
      <c r="Z2058" t="s">
        <v>4461</v>
      </c>
      <c r="AA2058" t="s">
        <v>4462</v>
      </c>
      <c r="AB2058" t="s">
        <v>4118</v>
      </c>
      <c r="AC2058" t="s">
        <v>5910</v>
      </c>
      <c r="AD2058" t="s">
        <v>4018</v>
      </c>
      <c r="AE2058" t="s">
        <v>3080</v>
      </c>
      <c r="AF2058" t="s">
        <v>3304</v>
      </c>
      <c r="AG2058" t="s">
        <v>3298</v>
      </c>
      <c r="AH2058" t="s">
        <v>815</v>
      </c>
      <c r="AI2058" t="s">
        <v>3074</v>
      </c>
      <c r="AJ2058" t="s">
        <v>3296</v>
      </c>
      <c r="AK2058" t="s">
        <v>3285</v>
      </c>
      <c r="AL2058" t="s">
        <v>3275</v>
      </c>
      <c r="AM2058" t="s">
        <v>3081</v>
      </c>
      <c r="AN2058" t="s">
        <v>5912</v>
      </c>
    </row>
    <row r="2059" spans="1:40" x14ac:dyDescent="0.25">
      <c r="A2059">
        <v>1002923773</v>
      </c>
      <c r="B2059">
        <v>18329</v>
      </c>
      <c r="C2059" t="s">
        <v>10522</v>
      </c>
      <c r="D2059" t="s">
        <v>3298</v>
      </c>
      <c r="E2059" s="8">
        <v>43982</v>
      </c>
      <c r="F2059" t="s">
        <v>3298</v>
      </c>
      <c r="G2059" t="s">
        <v>4024</v>
      </c>
      <c r="H2059" s="8">
        <v>46197</v>
      </c>
      <c r="I2059" s="8">
        <v>46288</v>
      </c>
      <c r="J2059" t="s">
        <v>3041</v>
      </c>
      <c r="K2059" s="8">
        <v>219512</v>
      </c>
      <c r="M2059">
        <v>220</v>
      </c>
      <c r="N2059">
        <v>100</v>
      </c>
      <c r="O2059" t="s">
        <v>4067</v>
      </c>
      <c r="P2059" t="s">
        <v>4142</v>
      </c>
      <c r="Q2059" t="s">
        <v>4027</v>
      </c>
      <c r="R2059" t="s">
        <v>10523</v>
      </c>
      <c r="S2059" t="s">
        <v>6023</v>
      </c>
      <c r="T2059" t="s">
        <v>3063</v>
      </c>
      <c r="U2059" t="s">
        <v>4114</v>
      </c>
      <c r="V2059" t="s">
        <v>4042</v>
      </c>
      <c r="W2059" t="s">
        <v>4190</v>
      </c>
      <c r="X2059" t="s">
        <v>3303</v>
      </c>
      <c r="Y2059" t="s">
        <v>4115</v>
      </c>
      <c r="Z2059" t="s">
        <v>2796</v>
      </c>
      <c r="AA2059" t="s">
        <v>4251</v>
      </c>
      <c r="AB2059" t="s">
        <v>4118</v>
      </c>
      <c r="AC2059" t="s">
        <v>4036</v>
      </c>
      <c r="AD2059" t="s">
        <v>4018</v>
      </c>
      <c r="AE2059" t="s">
        <v>3060</v>
      </c>
      <c r="AF2059" t="s">
        <v>3304</v>
      </c>
      <c r="AG2059" t="s">
        <v>3298</v>
      </c>
      <c r="AH2059" t="s">
        <v>815</v>
      </c>
      <c r="AI2059" t="s">
        <v>3074</v>
      </c>
      <c r="AJ2059" t="s">
        <v>3073</v>
      </c>
      <c r="AK2059" t="s">
        <v>3274</v>
      </c>
      <c r="AL2059" t="s">
        <v>3275</v>
      </c>
      <c r="AM2059" t="s">
        <v>3028</v>
      </c>
      <c r="AN2059" t="s">
        <v>3063</v>
      </c>
    </row>
    <row r="2060" spans="1:40" x14ac:dyDescent="0.25">
      <c r="A2060">
        <v>1110600471</v>
      </c>
      <c r="B2060">
        <v>18336</v>
      </c>
      <c r="C2060" t="s">
        <v>10510</v>
      </c>
      <c r="D2060" t="s">
        <v>3309</v>
      </c>
      <c r="E2060" s="8">
        <v>42992</v>
      </c>
      <c r="F2060" t="s">
        <v>3309</v>
      </c>
      <c r="G2060" t="s">
        <v>4024</v>
      </c>
      <c r="H2060" s="8">
        <v>46197</v>
      </c>
      <c r="I2060" s="8">
        <v>46379</v>
      </c>
      <c r="J2060" t="s">
        <v>3041</v>
      </c>
      <c r="K2060" s="8">
        <v>219512</v>
      </c>
      <c r="M2060">
        <v>220</v>
      </c>
      <c r="N2060">
        <v>100</v>
      </c>
      <c r="O2060" t="s">
        <v>4067</v>
      </c>
      <c r="P2060" t="s">
        <v>4055</v>
      </c>
      <c r="Q2060" t="s">
        <v>4027</v>
      </c>
      <c r="R2060" t="s">
        <v>10511</v>
      </c>
      <c r="S2060" t="s">
        <v>5907</v>
      </c>
      <c r="T2060" t="s">
        <v>5908</v>
      </c>
      <c r="U2060" t="s">
        <v>4438</v>
      </c>
      <c r="V2060" t="s">
        <v>4011</v>
      </c>
      <c r="W2060" t="s">
        <v>5909</v>
      </c>
      <c r="X2060" t="s">
        <v>3574</v>
      </c>
      <c r="Y2060" t="s">
        <v>4258</v>
      </c>
      <c r="Z2060" t="s">
        <v>3305</v>
      </c>
      <c r="AA2060" t="s">
        <v>4096</v>
      </c>
      <c r="AB2060" t="s">
        <v>4097</v>
      </c>
      <c r="AC2060" t="s">
        <v>5910</v>
      </c>
      <c r="AD2060" t="s">
        <v>4018</v>
      </c>
      <c r="AE2060" t="s">
        <v>3060</v>
      </c>
      <c r="AF2060" t="s">
        <v>3575</v>
      </c>
      <c r="AG2060" t="s">
        <v>3309</v>
      </c>
      <c r="AH2060" t="s">
        <v>815</v>
      </c>
      <c r="AI2060" t="s">
        <v>3074</v>
      </c>
      <c r="AJ2060" t="s">
        <v>3306</v>
      </c>
      <c r="AK2060" t="s">
        <v>3274</v>
      </c>
      <c r="AL2060" t="s">
        <v>3275</v>
      </c>
      <c r="AM2060" t="s">
        <v>3028</v>
      </c>
      <c r="AN2060" t="s">
        <v>5912</v>
      </c>
    </row>
    <row r="2061" spans="1:40" x14ac:dyDescent="0.25">
      <c r="A2061">
        <v>1047506187</v>
      </c>
      <c r="B2061">
        <v>18311</v>
      </c>
      <c r="C2061" t="s">
        <v>10530</v>
      </c>
      <c r="D2061" t="s">
        <v>4464</v>
      </c>
      <c r="E2061" s="8">
        <v>42716</v>
      </c>
      <c r="F2061" t="s">
        <v>4004</v>
      </c>
      <c r="G2061" t="s">
        <v>4024</v>
      </c>
      <c r="H2061" s="8">
        <v>46198</v>
      </c>
      <c r="I2061" s="8">
        <v>219512</v>
      </c>
      <c r="J2061" t="s">
        <v>3041</v>
      </c>
      <c r="K2061" s="8">
        <v>219512</v>
      </c>
      <c r="M2061">
        <v>220</v>
      </c>
      <c r="N2061">
        <v>100</v>
      </c>
      <c r="O2061" t="s">
        <v>4067</v>
      </c>
      <c r="P2061" t="s">
        <v>6079</v>
      </c>
      <c r="Q2061" t="s">
        <v>4027</v>
      </c>
      <c r="R2061" t="s">
        <v>6524</v>
      </c>
      <c r="S2061" t="s">
        <v>3100</v>
      </c>
      <c r="T2061" t="s">
        <v>3059</v>
      </c>
      <c r="U2061" t="s">
        <v>4063</v>
      </c>
      <c r="V2061" t="s">
        <v>4356</v>
      </c>
      <c r="W2061" t="s">
        <v>4043</v>
      </c>
      <c r="X2061" t="s">
        <v>4032</v>
      </c>
      <c r="Y2061" t="s">
        <v>4033</v>
      </c>
      <c r="Z2061" t="s">
        <v>3283</v>
      </c>
      <c r="AA2061" t="s">
        <v>4357</v>
      </c>
      <c r="AB2061" t="s">
        <v>4303</v>
      </c>
      <c r="AC2061" t="s">
        <v>4036</v>
      </c>
      <c r="AD2061" t="s">
        <v>4018</v>
      </c>
      <c r="AE2061" t="s">
        <v>3060</v>
      </c>
      <c r="AF2061" t="s">
        <v>3282</v>
      </c>
      <c r="AG2061" t="s">
        <v>3258</v>
      </c>
      <c r="AH2061" t="s">
        <v>1220</v>
      </c>
      <c r="AI2061" t="s">
        <v>3074</v>
      </c>
      <c r="AJ2061" t="s">
        <v>3284</v>
      </c>
      <c r="AK2061" t="s">
        <v>3274</v>
      </c>
      <c r="AL2061" t="s">
        <v>3275</v>
      </c>
      <c r="AM2061" t="s">
        <v>3028</v>
      </c>
      <c r="AN2061" t="s">
        <v>3063</v>
      </c>
    </row>
    <row r="2062" spans="1:40" x14ac:dyDescent="0.25">
      <c r="A2062">
        <v>1114833440</v>
      </c>
      <c r="B2062">
        <v>18312</v>
      </c>
      <c r="C2062" t="s">
        <v>10534</v>
      </c>
      <c r="D2062" t="s">
        <v>5966</v>
      </c>
      <c r="E2062" s="8">
        <v>41500</v>
      </c>
      <c r="F2062" t="s">
        <v>3449</v>
      </c>
      <c r="G2062" t="s">
        <v>4024</v>
      </c>
      <c r="H2062" s="8">
        <v>46198</v>
      </c>
      <c r="I2062" s="8">
        <v>46380</v>
      </c>
      <c r="J2062" t="s">
        <v>3041</v>
      </c>
      <c r="K2062" s="8">
        <v>219512</v>
      </c>
      <c r="M2062">
        <v>220</v>
      </c>
      <c r="N2062">
        <v>100</v>
      </c>
      <c r="O2062" t="s">
        <v>4067</v>
      </c>
      <c r="P2062" t="s">
        <v>4086</v>
      </c>
      <c r="Q2062" t="s">
        <v>4027</v>
      </c>
      <c r="R2062" t="s">
        <v>10535</v>
      </c>
      <c r="S2062" t="s">
        <v>5907</v>
      </c>
      <c r="T2062" t="s">
        <v>5908</v>
      </c>
      <c r="U2062" t="s">
        <v>4114</v>
      </c>
      <c r="V2062" t="s">
        <v>4011</v>
      </c>
      <c r="W2062" t="s">
        <v>5909</v>
      </c>
      <c r="X2062" t="s">
        <v>3620</v>
      </c>
      <c r="Y2062" t="s">
        <v>5592</v>
      </c>
      <c r="Z2062" t="s">
        <v>3621</v>
      </c>
      <c r="AA2062" t="s">
        <v>4353</v>
      </c>
      <c r="AB2062" t="s">
        <v>4118</v>
      </c>
      <c r="AC2062" t="s">
        <v>5910</v>
      </c>
      <c r="AD2062" t="s">
        <v>4018</v>
      </c>
      <c r="AE2062" t="s">
        <v>3045</v>
      </c>
      <c r="AF2062" t="s">
        <v>3304</v>
      </c>
      <c r="AG2062" t="s">
        <v>3298</v>
      </c>
      <c r="AH2062" t="s">
        <v>815</v>
      </c>
      <c r="AI2062" t="s">
        <v>3295</v>
      </c>
      <c r="AJ2062" t="s">
        <v>3296</v>
      </c>
      <c r="AK2062" t="s">
        <v>3285</v>
      </c>
      <c r="AL2062" t="s">
        <v>3275</v>
      </c>
      <c r="AM2062" t="s">
        <v>3046</v>
      </c>
      <c r="AN2062" t="s">
        <v>5912</v>
      </c>
    </row>
    <row r="2063" spans="1:40" x14ac:dyDescent="0.25">
      <c r="A2063">
        <v>1023363993</v>
      </c>
      <c r="B2063">
        <v>18313</v>
      </c>
      <c r="C2063" t="s">
        <v>10538</v>
      </c>
      <c r="D2063" t="s">
        <v>4004</v>
      </c>
      <c r="E2063" s="8">
        <v>44649</v>
      </c>
      <c r="F2063" t="s">
        <v>3309</v>
      </c>
      <c r="G2063" t="s">
        <v>4024</v>
      </c>
      <c r="H2063" s="8">
        <v>46198</v>
      </c>
      <c r="I2063" s="8">
        <v>46380</v>
      </c>
      <c r="J2063" t="s">
        <v>3041</v>
      </c>
      <c r="K2063" s="8">
        <v>219512</v>
      </c>
      <c r="M2063">
        <v>220</v>
      </c>
      <c r="N2063">
        <v>100</v>
      </c>
      <c r="O2063" t="s">
        <v>4067</v>
      </c>
      <c r="P2063" t="s">
        <v>4039</v>
      </c>
      <c r="Q2063" t="s">
        <v>4027</v>
      </c>
      <c r="R2063" t="s">
        <v>10539</v>
      </c>
      <c r="S2063" t="s">
        <v>5907</v>
      </c>
      <c r="T2063" t="s">
        <v>5908</v>
      </c>
      <c r="U2063" t="s">
        <v>4438</v>
      </c>
      <c r="V2063" t="s">
        <v>4011</v>
      </c>
      <c r="W2063" t="s">
        <v>5909</v>
      </c>
      <c r="X2063" t="s">
        <v>4080</v>
      </c>
      <c r="Y2063" t="s">
        <v>4081</v>
      </c>
      <c r="Z2063" t="s">
        <v>3293</v>
      </c>
      <c r="AA2063" t="s">
        <v>4082</v>
      </c>
      <c r="AB2063" t="s">
        <v>4083</v>
      </c>
      <c r="AC2063" t="s">
        <v>5910</v>
      </c>
      <c r="AD2063" t="s">
        <v>4018</v>
      </c>
      <c r="AE2063" t="s">
        <v>4084</v>
      </c>
      <c r="AF2063" t="s">
        <v>3282</v>
      </c>
      <c r="AG2063" t="s">
        <v>3258</v>
      </c>
      <c r="AH2063" t="s">
        <v>3294</v>
      </c>
      <c r="AI2063" t="s">
        <v>3295</v>
      </c>
      <c r="AJ2063" t="s">
        <v>3296</v>
      </c>
      <c r="AK2063" t="s">
        <v>3285</v>
      </c>
      <c r="AL2063" t="s">
        <v>3275</v>
      </c>
      <c r="AM2063" t="s">
        <v>3081</v>
      </c>
      <c r="AN2063" t="s">
        <v>5912</v>
      </c>
    </row>
    <row r="2064" spans="1:40" x14ac:dyDescent="0.25">
      <c r="A2064">
        <v>1012447784</v>
      </c>
      <c r="B2064">
        <v>18314</v>
      </c>
      <c r="C2064" t="s">
        <v>10528</v>
      </c>
      <c r="D2064" t="s">
        <v>4004</v>
      </c>
      <c r="E2064" s="8">
        <v>42338</v>
      </c>
      <c r="F2064" t="s">
        <v>4004</v>
      </c>
      <c r="G2064" t="s">
        <v>4024</v>
      </c>
      <c r="H2064" s="8">
        <v>46198</v>
      </c>
      <c r="I2064" s="8">
        <v>46562</v>
      </c>
      <c r="J2064" t="s">
        <v>3041</v>
      </c>
      <c r="K2064" s="8">
        <v>219512</v>
      </c>
      <c r="M2064">
        <v>220</v>
      </c>
      <c r="N2064">
        <v>100</v>
      </c>
      <c r="O2064" t="s">
        <v>4067</v>
      </c>
      <c r="P2064" t="s">
        <v>4039</v>
      </c>
      <c r="Q2064" t="s">
        <v>4027</v>
      </c>
      <c r="R2064" t="s">
        <v>10529</v>
      </c>
      <c r="S2064" t="s">
        <v>5907</v>
      </c>
      <c r="T2064" t="s">
        <v>5908</v>
      </c>
      <c r="U2064" t="s">
        <v>4063</v>
      </c>
      <c r="V2064" t="s">
        <v>4011</v>
      </c>
      <c r="W2064" t="s">
        <v>5909</v>
      </c>
      <c r="X2064" t="s">
        <v>4154</v>
      </c>
      <c r="Y2064" t="s">
        <v>4155</v>
      </c>
      <c r="Z2064" t="s">
        <v>3293</v>
      </c>
      <c r="AA2064" t="s">
        <v>4082</v>
      </c>
      <c r="AB2064" t="s">
        <v>4083</v>
      </c>
      <c r="AC2064" t="s">
        <v>5910</v>
      </c>
      <c r="AD2064" t="s">
        <v>4018</v>
      </c>
      <c r="AE2064" t="s">
        <v>4156</v>
      </c>
      <c r="AF2064" t="s">
        <v>3093</v>
      </c>
      <c r="AG2064" t="s">
        <v>3292</v>
      </c>
      <c r="AH2064" t="s">
        <v>3294</v>
      </c>
      <c r="AI2064" t="s">
        <v>3295</v>
      </c>
      <c r="AJ2064" t="s">
        <v>3296</v>
      </c>
      <c r="AK2064" t="s">
        <v>3285</v>
      </c>
      <c r="AL2064" t="s">
        <v>3275</v>
      </c>
      <c r="AM2064" t="s">
        <v>3091</v>
      </c>
      <c r="AN2064" t="s">
        <v>5912</v>
      </c>
    </row>
    <row r="2065" spans="1:40" x14ac:dyDescent="0.25">
      <c r="A2065">
        <v>1001272243</v>
      </c>
      <c r="B2065">
        <v>18322</v>
      </c>
      <c r="C2065" t="s">
        <v>10536</v>
      </c>
      <c r="D2065" t="s">
        <v>4004</v>
      </c>
      <c r="E2065" s="8">
        <v>43859</v>
      </c>
      <c r="F2065" t="s">
        <v>3298</v>
      </c>
      <c r="G2065" t="s">
        <v>4024</v>
      </c>
      <c r="H2065" s="8">
        <v>46198</v>
      </c>
      <c r="I2065" s="8">
        <v>46289</v>
      </c>
      <c r="J2065" t="s">
        <v>3041</v>
      </c>
      <c r="K2065" s="8">
        <v>219512</v>
      </c>
      <c r="M2065">
        <v>220</v>
      </c>
      <c r="N2065">
        <v>100</v>
      </c>
      <c r="O2065" t="s">
        <v>4067</v>
      </c>
      <c r="P2065" t="s">
        <v>4006</v>
      </c>
      <c r="Q2065" t="s">
        <v>4027</v>
      </c>
      <c r="R2065" t="s">
        <v>10537</v>
      </c>
      <c r="S2065" t="s">
        <v>3067</v>
      </c>
      <c r="T2065" t="s">
        <v>3043</v>
      </c>
      <c r="U2065" t="s">
        <v>4114</v>
      </c>
      <c r="V2065" t="s">
        <v>4011</v>
      </c>
      <c r="W2065" t="s">
        <v>4190</v>
      </c>
      <c r="X2065" t="s">
        <v>4279</v>
      </c>
      <c r="Y2065" t="s">
        <v>4280</v>
      </c>
      <c r="Z2065" t="s">
        <v>3671</v>
      </c>
      <c r="AA2065" t="s">
        <v>4703</v>
      </c>
      <c r="AB2065" t="s">
        <v>4118</v>
      </c>
      <c r="AC2065" t="s">
        <v>4017</v>
      </c>
      <c r="AD2065" t="s">
        <v>4018</v>
      </c>
      <c r="AE2065" t="s">
        <v>4281</v>
      </c>
      <c r="AF2065" t="s">
        <v>3282</v>
      </c>
      <c r="AG2065" t="s">
        <v>3258</v>
      </c>
      <c r="AH2065" t="s">
        <v>815</v>
      </c>
      <c r="AI2065" t="s">
        <v>3048</v>
      </c>
      <c r="AJ2065" t="s">
        <v>3672</v>
      </c>
      <c r="AK2065" t="s">
        <v>3285</v>
      </c>
      <c r="AL2065" t="s">
        <v>3275</v>
      </c>
      <c r="AM2065" t="s">
        <v>4206</v>
      </c>
      <c r="AN2065" t="s">
        <v>3055</v>
      </c>
    </row>
    <row r="2066" spans="1:40" x14ac:dyDescent="0.25">
      <c r="A2066">
        <v>907849</v>
      </c>
      <c r="B2066">
        <v>18323</v>
      </c>
      <c r="C2066" t="s">
        <v>11416</v>
      </c>
      <c r="D2066" t="s">
        <v>4004</v>
      </c>
      <c r="E2066" s="8">
        <v>45206</v>
      </c>
      <c r="F2066" t="s">
        <v>3298</v>
      </c>
      <c r="G2066" t="s">
        <v>4024</v>
      </c>
      <c r="H2066" s="8">
        <v>46198</v>
      </c>
      <c r="I2066" s="8">
        <v>46289</v>
      </c>
      <c r="J2066" t="s">
        <v>3041</v>
      </c>
      <c r="K2066" s="8">
        <v>219512</v>
      </c>
      <c r="M2066">
        <v>220</v>
      </c>
      <c r="N2066">
        <v>100</v>
      </c>
      <c r="O2066" t="s">
        <v>4067</v>
      </c>
      <c r="P2066" t="s">
        <v>4177</v>
      </c>
      <c r="Q2066" t="s">
        <v>4027</v>
      </c>
      <c r="R2066" t="s">
        <v>10540</v>
      </c>
      <c r="S2066" t="s">
        <v>4140</v>
      </c>
      <c r="T2066" t="s">
        <v>3063</v>
      </c>
      <c r="U2066" t="s">
        <v>4114</v>
      </c>
      <c r="V2066" t="s">
        <v>4042</v>
      </c>
      <c r="W2066" t="s">
        <v>4190</v>
      </c>
      <c r="X2066" t="s">
        <v>3303</v>
      </c>
      <c r="Y2066" t="s">
        <v>4115</v>
      </c>
      <c r="Z2066" t="s">
        <v>3305</v>
      </c>
      <c r="AA2066" t="s">
        <v>4096</v>
      </c>
      <c r="AB2066" t="s">
        <v>4118</v>
      </c>
      <c r="AC2066" t="s">
        <v>4036</v>
      </c>
      <c r="AD2066" t="s">
        <v>5696</v>
      </c>
      <c r="AE2066" t="s">
        <v>3060</v>
      </c>
      <c r="AF2066" t="s">
        <v>3304</v>
      </c>
      <c r="AG2066" t="s">
        <v>3298</v>
      </c>
      <c r="AH2066" t="s">
        <v>815</v>
      </c>
      <c r="AI2066" t="s">
        <v>3074</v>
      </c>
      <c r="AJ2066" t="s">
        <v>3306</v>
      </c>
      <c r="AK2066" t="s">
        <v>3274</v>
      </c>
      <c r="AL2066" t="s">
        <v>3275</v>
      </c>
      <c r="AM2066" t="s">
        <v>3028</v>
      </c>
      <c r="AN2066" t="s">
        <v>3063</v>
      </c>
    </row>
    <row r="2067" spans="1:40" x14ac:dyDescent="0.25">
      <c r="A2067">
        <v>1002796884</v>
      </c>
      <c r="B2067">
        <v>18327</v>
      </c>
      <c r="C2067" t="s">
        <v>10532</v>
      </c>
      <c r="D2067" t="s">
        <v>4527</v>
      </c>
      <c r="E2067" s="8">
        <v>43208</v>
      </c>
      <c r="F2067" t="s">
        <v>3298</v>
      </c>
      <c r="G2067" t="s">
        <v>4024</v>
      </c>
      <c r="H2067" s="8">
        <v>46198</v>
      </c>
      <c r="I2067" s="8">
        <v>46289</v>
      </c>
      <c r="J2067" t="s">
        <v>3041</v>
      </c>
      <c r="K2067" s="8">
        <v>219512</v>
      </c>
      <c r="M2067">
        <v>220</v>
      </c>
      <c r="N2067">
        <v>100</v>
      </c>
      <c r="O2067" t="s">
        <v>4067</v>
      </c>
      <c r="P2067" t="s">
        <v>4006</v>
      </c>
      <c r="Q2067" t="s">
        <v>4027</v>
      </c>
      <c r="R2067" t="s">
        <v>10533</v>
      </c>
      <c r="S2067" t="s">
        <v>4140</v>
      </c>
      <c r="T2067" t="s">
        <v>3063</v>
      </c>
      <c r="U2067" t="s">
        <v>4114</v>
      </c>
      <c r="V2067" t="s">
        <v>4042</v>
      </c>
      <c r="W2067" t="s">
        <v>4190</v>
      </c>
      <c r="X2067" t="s">
        <v>3303</v>
      </c>
      <c r="Y2067" t="s">
        <v>4115</v>
      </c>
      <c r="Z2067" t="s">
        <v>3305</v>
      </c>
      <c r="AA2067" t="s">
        <v>4096</v>
      </c>
      <c r="AB2067" t="s">
        <v>4118</v>
      </c>
      <c r="AC2067" t="s">
        <v>4036</v>
      </c>
      <c r="AD2067" t="s">
        <v>4018</v>
      </c>
      <c r="AE2067" t="s">
        <v>3060</v>
      </c>
      <c r="AF2067" t="s">
        <v>3304</v>
      </c>
      <c r="AG2067" t="s">
        <v>3298</v>
      </c>
      <c r="AH2067" t="s">
        <v>815</v>
      </c>
      <c r="AI2067" t="s">
        <v>3074</v>
      </c>
      <c r="AJ2067" t="s">
        <v>3306</v>
      </c>
      <c r="AK2067" t="s">
        <v>3274</v>
      </c>
      <c r="AL2067" t="s">
        <v>3275</v>
      </c>
      <c r="AM2067" t="s">
        <v>3028</v>
      </c>
      <c r="AN2067" t="s">
        <v>3063</v>
      </c>
    </row>
    <row r="2068" spans="1:40" x14ac:dyDescent="0.25">
      <c r="A2068">
        <v>1107974227</v>
      </c>
      <c r="B2068">
        <v>18337</v>
      </c>
      <c r="C2068" t="s">
        <v>10526</v>
      </c>
      <c r="D2068" t="s">
        <v>3309</v>
      </c>
      <c r="E2068" s="8">
        <v>44572</v>
      </c>
      <c r="F2068" t="s">
        <v>3309</v>
      </c>
      <c r="G2068" t="s">
        <v>4024</v>
      </c>
      <c r="H2068" s="8">
        <v>46198</v>
      </c>
      <c r="I2068" s="8">
        <v>46380</v>
      </c>
      <c r="J2068" t="s">
        <v>3041</v>
      </c>
      <c r="K2068" s="8">
        <v>219512</v>
      </c>
      <c r="M2068">
        <v>220</v>
      </c>
      <c r="N2068">
        <v>100</v>
      </c>
      <c r="O2068" t="s">
        <v>4067</v>
      </c>
      <c r="P2068" t="s">
        <v>4055</v>
      </c>
      <c r="Q2068" t="s">
        <v>4027</v>
      </c>
      <c r="R2068" t="s">
        <v>10527</v>
      </c>
      <c r="S2068" t="s">
        <v>5907</v>
      </c>
      <c r="T2068" t="s">
        <v>5908</v>
      </c>
      <c r="U2068" t="s">
        <v>4438</v>
      </c>
      <c r="V2068" t="s">
        <v>4011</v>
      </c>
      <c r="W2068" t="s">
        <v>5909</v>
      </c>
      <c r="X2068" t="s">
        <v>3574</v>
      </c>
      <c r="Y2068" t="s">
        <v>4258</v>
      </c>
      <c r="Z2068" t="s">
        <v>3305</v>
      </c>
      <c r="AA2068" t="s">
        <v>4096</v>
      </c>
      <c r="AB2068" t="s">
        <v>4097</v>
      </c>
      <c r="AC2068" t="s">
        <v>5910</v>
      </c>
      <c r="AD2068" t="s">
        <v>4018</v>
      </c>
      <c r="AE2068" t="s">
        <v>3060</v>
      </c>
      <c r="AF2068" t="s">
        <v>3575</v>
      </c>
      <c r="AG2068" t="s">
        <v>3309</v>
      </c>
      <c r="AH2068" t="s">
        <v>815</v>
      </c>
      <c r="AI2068" t="s">
        <v>3074</v>
      </c>
      <c r="AJ2068" t="s">
        <v>3306</v>
      </c>
      <c r="AK2068" t="s">
        <v>3274</v>
      </c>
      <c r="AL2068" t="s">
        <v>3275</v>
      </c>
      <c r="AM2068" t="s">
        <v>3028</v>
      </c>
      <c r="AN2068" t="s">
        <v>5912</v>
      </c>
    </row>
    <row r="2069" spans="1:40" x14ac:dyDescent="0.25">
      <c r="A2069">
        <v>1006463613</v>
      </c>
      <c r="B2069">
        <v>18330</v>
      </c>
      <c r="C2069" t="s">
        <v>10546</v>
      </c>
      <c r="D2069" t="s">
        <v>3440</v>
      </c>
      <c r="E2069" s="8">
        <v>39283</v>
      </c>
      <c r="F2069" t="s">
        <v>3440</v>
      </c>
      <c r="G2069" t="s">
        <v>4024</v>
      </c>
      <c r="H2069" s="8">
        <v>46199</v>
      </c>
      <c r="I2069" s="8">
        <v>46290</v>
      </c>
      <c r="J2069" t="s">
        <v>3041</v>
      </c>
      <c r="K2069" s="8">
        <v>219512</v>
      </c>
      <c r="M2069">
        <v>220</v>
      </c>
      <c r="N2069">
        <v>100</v>
      </c>
      <c r="O2069" t="s">
        <v>4067</v>
      </c>
      <c r="P2069" t="s">
        <v>4086</v>
      </c>
      <c r="Q2069" t="s">
        <v>4027</v>
      </c>
      <c r="R2069" t="s">
        <v>10547</v>
      </c>
      <c r="S2069" t="s">
        <v>4140</v>
      </c>
      <c r="T2069" t="s">
        <v>3063</v>
      </c>
      <c r="U2069" t="s">
        <v>4114</v>
      </c>
      <c r="V2069" t="s">
        <v>4042</v>
      </c>
      <c r="W2069" t="s">
        <v>4190</v>
      </c>
      <c r="X2069" t="s">
        <v>4529</v>
      </c>
      <c r="Y2069" t="s">
        <v>4530</v>
      </c>
      <c r="Z2069" t="s">
        <v>3305</v>
      </c>
      <c r="AA2069" t="s">
        <v>4096</v>
      </c>
      <c r="AB2069" t="s">
        <v>4118</v>
      </c>
      <c r="AC2069" t="s">
        <v>4036</v>
      </c>
      <c r="AD2069" t="s">
        <v>4018</v>
      </c>
      <c r="AE2069" t="s">
        <v>3060</v>
      </c>
      <c r="AF2069" t="s">
        <v>3304</v>
      </c>
      <c r="AG2069" t="s">
        <v>3440</v>
      </c>
      <c r="AH2069" t="s">
        <v>815</v>
      </c>
      <c r="AI2069" t="s">
        <v>3074</v>
      </c>
      <c r="AJ2069" t="s">
        <v>3306</v>
      </c>
      <c r="AK2069" t="s">
        <v>3274</v>
      </c>
      <c r="AL2069" t="s">
        <v>3275</v>
      </c>
      <c r="AM2069" t="s">
        <v>3028</v>
      </c>
      <c r="AN2069" t="s">
        <v>3063</v>
      </c>
    </row>
    <row r="2070" spans="1:40" x14ac:dyDescent="0.25">
      <c r="A2070">
        <v>1030536975</v>
      </c>
      <c r="B2070">
        <v>18331</v>
      </c>
      <c r="C2070" t="s">
        <v>10548</v>
      </c>
      <c r="D2070" t="s">
        <v>5675</v>
      </c>
      <c r="E2070" s="8">
        <v>45056</v>
      </c>
      <c r="F2070" t="s">
        <v>3440</v>
      </c>
      <c r="G2070" t="s">
        <v>4024</v>
      </c>
      <c r="H2070" s="8">
        <v>46199</v>
      </c>
      <c r="I2070" s="8">
        <v>46290</v>
      </c>
      <c r="J2070" t="s">
        <v>3041</v>
      </c>
      <c r="K2070" s="8">
        <v>219512</v>
      </c>
      <c r="M2070">
        <v>220</v>
      </c>
      <c r="N2070">
        <v>100</v>
      </c>
      <c r="O2070" t="s">
        <v>4067</v>
      </c>
      <c r="P2070" t="s">
        <v>4039</v>
      </c>
      <c r="Q2070" t="s">
        <v>4027</v>
      </c>
      <c r="R2070" t="s">
        <v>10549</v>
      </c>
      <c r="S2070" t="s">
        <v>4140</v>
      </c>
      <c r="T2070" t="s">
        <v>3063</v>
      </c>
      <c r="U2070" t="s">
        <v>4114</v>
      </c>
      <c r="V2070" t="s">
        <v>4042</v>
      </c>
      <c r="W2070" t="s">
        <v>4190</v>
      </c>
      <c r="X2070" t="s">
        <v>4529</v>
      </c>
      <c r="Y2070" t="s">
        <v>4530</v>
      </c>
      <c r="Z2070" t="s">
        <v>3305</v>
      </c>
      <c r="AA2070" t="s">
        <v>4096</v>
      </c>
      <c r="AB2070" t="s">
        <v>4118</v>
      </c>
      <c r="AC2070" t="s">
        <v>4036</v>
      </c>
      <c r="AD2070" t="s">
        <v>4018</v>
      </c>
      <c r="AE2070" t="s">
        <v>3060</v>
      </c>
      <c r="AF2070" t="s">
        <v>3304</v>
      </c>
      <c r="AG2070" t="s">
        <v>3440</v>
      </c>
      <c r="AH2070" t="s">
        <v>815</v>
      </c>
      <c r="AI2070" t="s">
        <v>3074</v>
      </c>
      <c r="AJ2070" t="s">
        <v>3306</v>
      </c>
      <c r="AK2070" t="s">
        <v>3274</v>
      </c>
      <c r="AL2070" t="s">
        <v>3275</v>
      </c>
      <c r="AM2070" t="s">
        <v>3028</v>
      </c>
      <c r="AN2070" t="s">
        <v>3063</v>
      </c>
    </row>
    <row r="2071" spans="1:40" x14ac:dyDescent="0.25">
      <c r="A2071">
        <v>1117012988</v>
      </c>
      <c r="B2071">
        <v>18332</v>
      </c>
      <c r="C2071" t="s">
        <v>10544</v>
      </c>
      <c r="D2071" t="s">
        <v>3440</v>
      </c>
      <c r="E2071" s="8">
        <v>44753</v>
      </c>
      <c r="F2071" t="s">
        <v>3440</v>
      </c>
      <c r="G2071" t="s">
        <v>4024</v>
      </c>
      <c r="H2071" s="8">
        <v>46199</v>
      </c>
      <c r="I2071" s="8">
        <v>46290</v>
      </c>
      <c r="J2071" t="s">
        <v>3041</v>
      </c>
      <c r="K2071" s="8">
        <v>219512</v>
      </c>
      <c r="M2071">
        <v>220</v>
      </c>
      <c r="N2071">
        <v>100</v>
      </c>
      <c r="O2071" t="s">
        <v>4067</v>
      </c>
      <c r="P2071" t="s">
        <v>4496</v>
      </c>
      <c r="Q2071" t="s">
        <v>4027</v>
      </c>
      <c r="R2071" t="s">
        <v>10545</v>
      </c>
      <c r="S2071" t="s">
        <v>3956</v>
      </c>
      <c r="T2071" t="s">
        <v>3085</v>
      </c>
      <c r="U2071" t="s">
        <v>4114</v>
      </c>
      <c r="V2071" t="s">
        <v>4575</v>
      </c>
      <c r="W2071" t="s">
        <v>4190</v>
      </c>
      <c r="X2071" t="s">
        <v>4500</v>
      </c>
      <c r="Y2071" t="s">
        <v>4501</v>
      </c>
      <c r="Z2071" t="s">
        <v>4461</v>
      </c>
      <c r="AA2071" t="s">
        <v>4462</v>
      </c>
      <c r="AB2071" t="s">
        <v>4118</v>
      </c>
      <c r="AC2071" t="s">
        <v>4017</v>
      </c>
      <c r="AD2071" t="s">
        <v>4018</v>
      </c>
      <c r="AE2071" t="s">
        <v>3080</v>
      </c>
      <c r="AF2071" t="s">
        <v>3304</v>
      </c>
      <c r="AG2071" t="s">
        <v>3298</v>
      </c>
      <c r="AH2071" t="s">
        <v>815</v>
      </c>
      <c r="AI2071" t="s">
        <v>3074</v>
      </c>
      <c r="AJ2071" t="s">
        <v>3296</v>
      </c>
      <c r="AK2071" t="s">
        <v>3285</v>
      </c>
      <c r="AL2071" t="s">
        <v>3275</v>
      </c>
      <c r="AM2071" t="s">
        <v>3081</v>
      </c>
      <c r="AN2071" t="s">
        <v>3307</v>
      </c>
    </row>
    <row r="2072" spans="1:40" x14ac:dyDescent="0.25">
      <c r="A2072">
        <v>1066840161</v>
      </c>
      <c r="B2072">
        <v>18333</v>
      </c>
      <c r="C2072" t="s">
        <v>10542</v>
      </c>
      <c r="D2072" t="s">
        <v>6351</v>
      </c>
      <c r="E2072" s="8">
        <v>45733</v>
      </c>
      <c r="F2072" t="s">
        <v>3298</v>
      </c>
      <c r="G2072" t="s">
        <v>4024</v>
      </c>
      <c r="H2072" s="8">
        <v>46199</v>
      </c>
      <c r="I2072" s="8">
        <v>46563</v>
      </c>
      <c r="J2072" t="s">
        <v>3041</v>
      </c>
      <c r="K2072" s="8">
        <v>219512</v>
      </c>
      <c r="M2072">
        <v>220</v>
      </c>
      <c r="N2072">
        <v>100</v>
      </c>
      <c r="O2072" t="s">
        <v>4067</v>
      </c>
      <c r="P2072" t="s">
        <v>4086</v>
      </c>
      <c r="Q2072" t="s">
        <v>4027</v>
      </c>
      <c r="R2072" t="s">
        <v>10543</v>
      </c>
      <c r="S2072" t="s">
        <v>5907</v>
      </c>
      <c r="T2072" t="s">
        <v>5908</v>
      </c>
      <c r="U2072" t="s">
        <v>4114</v>
      </c>
      <c r="V2072" t="s">
        <v>4011</v>
      </c>
      <c r="W2072" t="s">
        <v>5909</v>
      </c>
      <c r="X2072" t="s">
        <v>3303</v>
      </c>
      <c r="Y2072" t="s">
        <v>4115</v>
      </c>
      <c r="Z2072" t="s">
        <v>3305</v>
      </c>
      <c r="AA2072" t="s">
        <v>4096</v>
      </c>
      <c r="AB2072" t="s">
        <v>4118</v>
      </c>
      <c r="AC2072" t="s">
        <v>5910</v>
      </c>
      <c r="AD2072" t="s">
        <v>4018</v>
      </c>
      <c r="AE2072" t="s">
        <v>3060</v>
      </c>
      <c r="AF2072" t="s">
        <v>3304</v>
      </c>
      <c r="AG2072" t="s">
        <v>3298</v>
      </c>
      <c r="AH2072" t="s">
        <v>815</v>
      </c>
      <c r="AI2072" t="s">
        <v>3074</v>
      </c>
      <c r="AJ2072" t="s">
        <v>3306</v>
      </c>
      <c r="AK2072" t="s">
        <v>3274</v>
      </c>
      <c r="AL2072" t="s">
        <v>3275</v>
      </c>
      <c r="AM2072" t="s">
        <v>3028</v>
      </c>
      <c r="AN2072" t="s">
        <v>5912</v>
      </c>
    </row>
    <row r="2073" spans="1:40" x14ac:dyDescent="0.25">
      <c r="A2073">
        <v>1237688698</v>
      </c>
      <c r="B2073">
        <v>18376</v>
      </c>
      <c r="C2073" t="s">
        <v>11019</v>
      </c>
      <c r="D2073" t="s">
        <v>7837</v>
      </c>
      <c r="E2073" s="8">
        <v>43431</v>
      </c>
      <c r="F2073" t="s">
        <v>7837</v>
      </c>
      <c r="G2073" t="s">
        <v>4024</v>
      </c>
      <c r="H2073" s="8">
        <v>46204</v>
      </c>
      <c r="I2073" s="8">
        <v>219512</v>
      </c>
      <c r="J2073" t="s">
        <v>3041</v>
      </c>
      <c r="K2073" s="8">
        <v>219512</v>
      </c>
      <c r="M2073">
        <v>220</v>
      </c>
      <c r="N2073">
        <v>100</v>
      </c>
      <c r="O2073" t="s">
        <v>4067</v>
      </c>
      <c r="P2073" t="s">
        <v>4086</v>
      </c>
      <c r="Q2073" t="s">
        <v>4027</v>
      </c>
      <c r="R2073" t="s">
        <v>11020</v>
      </c>
      <c r="S2073" t="s">
        <v>5176</v>
      </c>
      <c r="T2073" t="s">
        <v>3059</v>
      </c>
      <c r="U2073" t="s">
        <v>4742</v>
      </c>
      <c r="V2073" t="s">
        <v>4356</v>
      </c>
      <c r="W2073" t="s">
        <v>4043</v>
      </c>
      <c r="X2073" t="s">
        <v>3270</v>
      </c>
      <c r="Y2073" t="s">
        <v>4238</v>
      </c>
      <c r="Z2073" t="s">
        <v>3272</v>
      </c>
      <c r="AA2073" t="s">
        <v>4348</v>
      </c>
      <c r="AB2073" t="s">
        <v>4322</v>
      </c>
      <c r="AC2073" t="s">
        <v>4036</v>
      </c>
      <c r="AD2073" t="s">
        <v>4018</v>
      </c>
      <c r="AE2073" t="s">
        <v>3060</v>
      </c>
      <c r="AF2073" t="s">
        <v>3271</v>
      </c>
      <c r="AG2073" t="s">
        <v>3265</v>
      </c>
      <c r="AH2073" t="s">
        <v>797</v>
      </c>
      <c r="AI2073" t="s">
        <v>3048</v>
      </c>
      <c r="AJ2073" t="s">
        <v>3273</v>
      </c>
      <c r="AK2073" t="s">
        <v>3274</v>
      </c>
      <c r="AL2073" t="s">
        <v>3275</v>
      </c>
      <c r="AM2073" t="s">
        <v>3028</v>
      </c>
      <c r="AN2073" t="s">
        <v>3063</v>
      </c>
    </row>
    <row r="2074" spans="1:40" x14ac:dyDescent="0.25">
      <c r="A2074">
        <v>1193148926</v>
      </c>
      <c r="B2074">
        <v>18402</v>
      </c>
      <c r="C2074" t="s">
        <v>11017</v>
      </c>
      <c r="D2074" t="s">
        <v>5439</v>
      </c>
      <c r="E2074" s="8">
        <v>43523</v>
      </c>
      <c r="F2074" t="s">
        <v>3265</v>
      </c>
      <c r="G2074" t="s">
        <v>4024</v>
      </c>
      <c r="H2074" s="8">
        <v>46204</v>
      </c>
      <c r="I2074" s="8">
        <v>219512</v>
      </c>
      <c r="J2074" t="s">
        <v>3041</v>
      </c>
      <c r="K2074" s="8">
        <v>219512</v>
      </c>
      <c r="M2074">
        <v>220</v>
      </c>
      <c r="N2074">
        <v>100</v>
      </c>
      <c r="O2074" t="s">
        <v>4067</v>
      </c>
      <c r="P2074" t="s">
        <v>4086</v>
      </c>
      <c r="Q2074" t="s">
        <v>4027</v>
      </c>
      <c r="R2074" t="s">
        <v>11018</v>
      </c>
      <c r="S2074" t="s">
        <v>4029</v>
      </c>
      <c r="T2074" t="s">
        <v>3059</v>
      </c>
      <c r="U2074" t="s">
        <v>4049</v>
      </c>
      <c r="V2074" t="s">
        <v>4356</v>
      </c>
      <c r="W2074" t="s">
        <v>4043</v>
      </c>
      <c r="X2074" t="s">
        <v>3270</v>
      </c>
      <c r="Y2074" t="s">
        <v>4238</v>
      </c>
      <c r="Z2074" t="s">
        <v>3283</v>
      </c>
      <c r="AA2074" t="s">
        <v>4357</v>
      </c>
      <c r="AB2074" t="s">
        <v>4303</v>
      </c>
      <c r="AC2074" t="s">
        <v>4036</v>
      </c>
      <c r="AD2074" t="s">
        <v>4018</v>
      </c>
      <c r="AE2074" t="s">
        <v>3060</v>
      </c>
      <c r="AF2074" t="s">
        <v>3271</v>
      </c>
      <c r="AG2074" t="s">
        <v>3265</v>
      </c>
      <c r="AH2074" t="s">
        <v>1220</v>
      </c>
      <c r="AI2074" t="s">
        <v>3074</v>
      </c>
      <c r="AJ2074" t="s">
        <v>3284</v>
      </c>
      <c r="AK2074" t="s">
        <v>3274</v>
      </c>
      <c r="AL2074" t="s">
        <v>3275</v>
      </c>
      <c r="AM2074" t="s">
        <v>3028</v>
      </c>
      <c r="AN2074" t="s">
        <v>3063</v>
      </c>
    </row>
    <row r="2075" spans="1:40" x14ac:dyDescent="0.25">
      <c r="A2075">
        <v>17390153</v>
      </c>
      <c r="B2075">
        <v>18377</v>
      </c>
      <c r="C2075" t="s">
        <v>11025</v>
      </c>
      <c r="D2075" t="s">
        <v>11026</v>
      </c>
      <c r="E2075" s="8">
        <v>35613</v>
      </c>
      <c r="F2075" t="s">
        <v>4370</v>
      </c>
      <c r="G2075" t="s">
        <v>4024</v>
      </c>
      <c r="H2075" s="8">
        <v>46205</v>
      </c>
      <c r="I2075" s="8">
        <v>219512</v>
      </c>
      <c r="J2075" t="s">
        <v>3041</v>
      </c>
      <c r="K2075" s="8">
        <v>219512</v>
      </c>
      <c r="M2075">
        <v>220</v>
      </c>
      <c r="N2075">
        <v>100</v>
      </c>
      <c r="O2075" t="s">
        <v>4067</v>
      </c>
      <c r="P2075" t="s">
        <v>4006</v>
      </c>
      <c r="Q2075" t="s">
        <v>4007</v>
      </c>
      <c r="R2075" t="s">
        <v>11027</v>
      </c>
      <c r="S2075" t="s">
        <v>5176</v>
      </c>
      <c r="T2075" t="s">
        <v>3059</v>
      </c>
      <c r="U2075" t="s">
        <v>4373</v>
      </c>
      <c r="V2075" t="s">
        <v>4356</v>
      </c>
      <c r="W2075" t="s">
        <v>4043</v>
      </c>
      <c r="X2075" t="s">
        <v>3270</v>
      </c>
      <c r="Y2075" t="s">
        <v>4238</v>
      </c>
      <c r="Z2075" t="s">
        <v>3272</v>
      </c>
      <c r="AA2075" t="s">
        <v>4348</v>
      </c>
      <c r="AB2075" t="s">
        <v>4322</v>
      </c>
      <c r="AC2075" t="s">
        <v>4036</v>
      </c>
      <c r="AD2075" t="s">
        <v>4018</v>
      </c>
      <c r="AE2075" t="s">
        <v>3060</v>
      </c>
      <c r="AF2075" t="s">
        <v>3271</v>
      </c>
      <c r="AG2075" t="s">
        <v>3265</v>
      </c>
      <c r="AH2075" t="s">
        <v>797</v>
      </c>
      <c r="AI2075" t="s">
        <v>3048</v>
      </c>
      <c r="AJ2075" t="s">
        <v>3273</v>
      </c>
      <c r="AK2075" t="s">
        <v>3274</v>
      </c>
      <c r="AL2075" t="s">
        <v>3275</v>
      </c>
      <c r="AM2075" t="s">
        <v>3028</v>
      </c>
      <c r="AN2075" t="s">
        <v>3063</v>
      </c>
    </row>
    <row r="2076" spans="1:40" x14ac:dyDescent="0.25">
      <c r="A2076">
        <v>1025461002</v>
      </c>
      <c r="B2076">
        <v>18384</v>
      </c>
      <c r="C2076" t="s">
        <v>11023</v>
      </c>
      <c r="D2076" t="s">
        <v>4004</v>
      </c>
      <c r="E2076" s="8">
        <v>44802</v>
      </c>
      <c r="F2076" t="s">
        <v>4004</v>
      </c>
      <c r="G2076" t="s">
        <v>4024</v>
      </c>
      <c r="H2076" s="8">
        <v>46205</v>
      </c>
      <c r="I2076" s="8">
        <v>219512</v>
      </c>
      <c r="J2076" t="s">
        <v>3041</v>
      </c>
      <c r="K2076" s="8">
        <v>219512</v>
      </c>
      <c r="M2076">
        <v>220</v>
      </c>
      <c r="N2076">
        <v>100</v>
      </c>
      <c r="O2076" t="s">
        <v>4067</v>
      </c>
      <c r="P2076" t="s">
        <v>4026</v>
      </c>
      <c r="Q2076" t="s">
        <v>4027</v>
      </c>
      <c r="R2076" t="s">
        <v>11024</v>
      </c>
      <c r="S2076" t="s">
        <v>4140</v>
      </c>
      <c r="T2076" t="s">
        <v>3063</v>
      </c>
      <c r="U2076" t="s">
        <v>4063</v>
      </c>
      <c r="V2076" t="s">
        <v>4042</v>
      </c>
      <c r="W2076" t="s">
        <v>4043</v>
      </c>
      <c r="X2076" t="s">
        <v>4032</v>
      </c>
      <c r="Y2076" t="s">
        <v>4033</v>
      </c>
      <c r="Z2076" t="s">
        <v>4057</v>
      </c>
      <c r="AA2076" t="s">
        <v>4058</v>
      </c>
      <c r="AB2076" t="s">
        <v>4059</v>
      </c>
      <c r="AC2076" t="s">
        <v>4036</v>
      </c>
      <c r="AD2076" t="s">
        <v>4018</v>
      </c>
      <c r="AE2076" t="s">
        <v>3060</v>
      </c>
      <c r="AF2076" t="s">
        <v>3282</v>
      </c>
      <c r="AG2076" t="s">
        <v>3258</v>
      </c>
      <c r="AH2076" t="s">
        <v>4060</v>
      </c>
      <c r="AI2076" t="s">
        <v>3074</v>
      </c>
      <c r="AJ2076" t="s">
        <v>3306</v>
      </c>
      <c r="AK2076" t="s">
        <v>3274</v>
      </c>
      <c r="AL2076" t="s">
        <v>3275</v>
      </c>
      <c r="AM2076" t="s">
        <v>3028</v>
      </c>
      <c r="AN2076" t="s">
        <v>3063</v>
      </c>
    </row>
    <row r="2077" spans="1:40" x14ac:dyDescent="0.25">
      <c r="A2077">
        <v>1075670326</v>
      </c>
      <c r="B2077">
        <v>18385</v>
      </c>
      <c r="C2077" t="s">
        <v>11030</v>
      </c>
      <c r="D2077" t="s">
        <v>11031</v>
      </c>
      <c r="E2077" s="8">
        <v>40756</v>
      </c>
      <c r="F2077" t="s">
        <v>4004</v>
      </c>
      <c r="G2077" t="s">
        <v>4024</v>
      </c>
      <c r="H2077" s="8">
        <v>46205</v>
      </c>
      <c r="I2077" s="8">
        <v>219512</v>
      </c>
      <c r="J2077" t="s">
        <v>3041</v>
      </c>
      <c r="K2077" s="8">
        <v>219512</v>
      </c>
      <c r="M2077">
        <v>220</v>
      </c>
      <c r="N2077">
        <v>100</v>
      </c>
      <c r="O2077" t="s">
        <v>4067</v>
      </c>
      <c r="P2077" t="s">
        <v>4006</v>
      </c>
      <c r="Q2077" t="s">
        <v>4027</v>
      </c>
      <c r="R2077" t="s">
        <v>11032</v>
      </c>
      <c r="S2077" t="s">
        <v>4140</v>
      </c>
      <c r="T2077" t="s">
        <v>3063</v>
      </c>
      <c r="U2077" t="s">
        <v>4063</v>
      </c>
      <c r="V2077" t="s">
        <v>4042</v>
      </c>
      <c r="W2077" t="s">
        <v>4043</v>
      </c>
      <c r="X2077" t="s">
        <v>4032</v>
      </c>
      <c r="Y2077" t="s">
        <v>4033</v>
      </c>
      <c r="Z2077" t="s">
        <v>4057</v>
      </c>
      <c r="AA2077" t="s">
        <v>4058</v>
      </c>
      <c r="AB2077" t="s">
        <v>4059</v>
      </c>
      <c r="AC2077" t="s">
        <v>4036</v>
      </c>
      <c r="AD2077" t="s">
        <v>4018</v>
      </c>
      <c r="AE2077" t="s">
        <v>3060</v>
      </c>
      <c r="AF2077" t="s">
        <v>3282</v>
      </c>
      <c r="AG2077" t="s">
        <v>3258</v>
      </c>
      <c r="AH2077" t="s">
        <v>4060</v>
      </c>
      <c r="AI2077" t="s">
        <v>3074</v>
      </c>
      <c r="AJ2077" t="s">
        <v>3306</v>
      </c>
      <c r="AK2077" t="s">
        <v>3274</v>
      </c>
      <c r="AL2077" t="s">
        <v>3275</v>
      </c>
      <c r="AM2077" t="s">
        <v>3028</v>
      </c>
      <c r="AN2077" t="s">
        <v>3063</v>
      </c>
    </row>
    <row r="2078" spans="1:40" x14ac:dyDescent="0.25">
      <c r="A2078">
        <v>1109494270</v>
      </c>
      <c r="B2078">
        <v>18386</v>
      </c>
      <c r="C2078" t="s">
        <v>11035</v>
      </c>
      <c r="D2078" t="s">
        <v>4740</v>
      </c>
      <c r="E2078" s="8">
        <v>40941</v>
      </c>
      <c r="F2078" t="s">
        <v>4004</v>
      </c>
      <c r="G2078" t="s">
        <v>4024</v>
      </c>
      <c r="H2078" s="8">
        <v>46205</v>
      </c>
      <c r="I2078" s="8">
        <v>219512</v>
      </c>
      <c r="J2078" t="s">
        <v>3041</v>
      </c>
      <c r="K2078" s="8">
        <v>219512</v>
      </c>
      <c r="M2078">
        <v>220</v>
      </c>
      <c r="N2078">
        <v>100</v>
      </c>
      <c r="O2078" t="s">
        <v>4067</v>
      </c>
      <c r="P2078" t="s">
        <v>4055</v>
      </c>
      <c r="Q2078" t="s">
        <v>4027</v>
      </c>
      <c r="R2078" t="s">
        <v>11036</v>
      </c>
      <c r="S2078" t="s">
        <v>4140</v>
      </c>
      <c r="T2078" t="s">
        <v>3063</v>
      </c>
      <c r="U2078" t="s">
        <v>4063</v>
      </c>
      <c r="V2078" t="s">
        <v>4042</v>
      </c>
      <c r="W2078" t="s">
        <v>4043</v>
      </c>
      <c r="X2078" t="s">
        <v>4032</v>
      </c>
      <c r="Y2078" t="s">
        <v>4033</v>
      </c>
      <c r="Z2078" t="s">
        <v>4057</v>
      </c>
      <c r="AA2078" t="s">
        <v>4058</v>
      </c>
      <c r="AB2078" t="s">
        <v>4059</v>
      </c>
      <c r="AC2078" t="s">
        <v>4036</v>
      </c>
      <c r="AD2078" t="s">
        <v>4018</v>
      </c>
      <c r="AE2078" t="s">
        <v>3060</v>
      </c>
      <c r="AF2078" t="s">
        <v>3282</v>
      </c>
      <c r="AG2078" t="s">
        <v>3258</v>
      </c>
      <c r="AH2078" t="s">
        <v>4060</v>
      </c>
      <c r="AI2078" t="s">
        <v>3074</v>
      </c>
      <c r="AJ2078" t="s">
        <v>3306</v>
      </c>
      <c r="AK2078" t="s">
        <v>3274</v>
      </c>
      <c r="AL2078" t="s">
        <v>3275</v>
      </c>
      <c r="AM2078" t="s">
        <v>3028</v>
      </c>
      <c r="AN2078" t="s">
        <v>3063</v>
      </c>
    </row>
    <row r="2079" spans="1:40" x14ac:dyDescent="0.25">
      <c r="A2079">
        <v>1000766766</v>
      </c>
      <c r="B2079">
        <v>18387</v>
      </c>
      <c r="C2079" t="s">
        <v>11033</v>
      </c>
      <c r="D2079" t="s">
        <v>4004</v>
      </c>
      <c r="E2079" s="8">
        <v>43714</v>
      </c>
      <c r="F2079" t="s">
        <v>4004</v>
      </c>
      <c r="G2079" t="s">
        <v>4024</v>
      </c>
      <c r="H2079" s="8">
        <v>46205</v>
      </c>
      <c r="I2079" s="8">
        <v>219512</v>
      </c>
      <c r="J2079" t="s">
        <v>3041</v>
      </c>
      <c r="K2079" s="8">
        <v>219512</v>
      </c>
      <c r="M2079">
        <v>220</v>
      </c>
      <c r="N2079">
        <v>100</v>
      </c>
      <c r="O2079" t="s">
        <v>4067</v>
      </c>
      <c r="P2079" t="s">
        <v>4055</v>
      </c>
      <c r="Q2079" t="s">
        <v>4027</v>
      </c>
      <c r="R2079" t="s">
        <v>11034</v>
      </c>
      <c r="S2079" t="s">
        <v>4140</v>
      </c>
      <c r="T2079" t="s">
        <v>3063</v>
      </c>
      <c r="U2079" t="s">
        <v>4063</v>
      </c>
      <c r="V2079" t="s">
        <v>4042</v>
      </c>
      <c r="W2079" t="s">
        <v>4043</v>
      </c>
      <c r="X2079" t="s">
        <v>4032</v>
      </c>
      <c r="Y2079" t="s">
        <v>4033</v>
      </c>
      <c r="Z2079" t="s">
        <v>4057</v>
      </c>
      <c r="AA2079" t="s">
        <v>4058</v>
      </c>
      <c r="AB2079" t="s">
        <v>4059</v>
      </c>
      <c r="AC2079" t="s">
        <v>4036</v>
      </c>
      <c r="AD2079" t="s">
        <v>4018</v>
      </c>
      <c r="AE2079" t="s">
        <v>3060</v>
      </c>
      <c r="AF2079" t="s">
        <v>3282</v>
      </c>
      <c r="AG2079" t="s">
        <v>3258</v>
      </c>
      <c r="AH2079" t="s">
        <v>4060</v>
      </c>
      <c r="AI2079" t="s">
        <v>3074</v>
      </c>
      <c r="AJ2079" t="s">
        <v>3306</v>
      </c>
      <c r="AK2079" t="s">
        <v>3274</v>
      </c>
      <c r="AL2079" t="s">
        <v>3275</v>
      </c>
      <c r="AM2079" t="s">
        <v>3028</v>
      </c>
      <c r="AN2079" t="s">
        <v>3063</v>
      </c>
    </row>
    <row r="2080" spans="1:40" x14ac:dyDescent="0.25">
      <c r="A2080">
        <v>1022386734</v>
      </c>
      <c r="B2080">
        <v>18388</v>
      </c>
      <c r="C2080" t="s">
        <v>11028</v>
      </c>
      <c r="D2080" t="s">
        <v>4004</v>
      </c>
      <c r="E2080" s="8">
        <v>40813</v>
      </c>
      <c r="F2080" t="s">
        <v>4004</v>
      </c>
      <c r="G2080" t="s">
        <v>4024</v>
      </c>
      <c r="H2080" s="8">
        <v>46205</v>
      </c>
      <c r="I2080" s="8">
        <v>219512</v>
      </c>
      <c r="J2080" t="s">
        <v>3041</v>
      </c>
      <c r="K2080" s="8">
        <v>219512</v>
      </c>
      <c r="M2080">
        <v>220</v>
      </c>
      <c r="N2080">
        <v>100</v>
      </c>
      <c r="O2080" t="s">
        <v>4067</v>
      </c>
      <c r="P2080" t="s">
        <v>4086</v>
      </c>
      <c r="Q2080" t="s">
        <v>4046</v>
      </c>
      <c r="R2080" t="s">
        <v>11029</v>
      </c>
      <c r="S2080" t="s">
        <v>4140</v>
      </c>
      <c r="T2080" t="s">
        <v>3063</v>
      </c>
      <c r="U2080" t="s">
        <v>4063</v>
      </c>
      <c r="V2080" t="s">
        <v>4042</v>
      </c>
      <c r="W2080" t="s">
        <v>4043</v>
      </c>
      <c r="X2080" t="s">
        <v>4032</v>
      </c>
      <c r="Y2080" t="s">
        <v>4033</v>
      </c>
      <c r="Z2080" t="s">
        <v>3958</v>
      </c>
      <c r="AA2080" t="s">
        <v>4034</v>
      </c>
      <c r="AB2080" t="s">
        <v>4044</v>
      </c>
      <c r="AC2080" t="s">
        <v>4036</v>
      </c>
      <c r="AD2080" t="s">
        <v>4018</v>
      </c>
      <c r="AE2080" t="s">
        <v>3060</v>
      </c>
      <c r="AF2080" t="s">
        <v>3282</v>
      </c>
      <c r="AG2080" t="s">
        <v>3258</v>
      </c>
      <c r="AH2080" t="s">
        <v>2500</v>
      </c>
      <c r="AI2080" t="s">
        <v>3074</v>
      </c>
      <c r="AJ2080" t="s">
        <v>3959</v>
      </c>
      <c r="AK2080" t="s">
        <v>3274</v>
      </c>
      <c r="AL2080" t="s">
        <v>3275</v>
      </c>
      <c r="AM2080" t="s">
        <v>3028</v>
      </c>
      <c r="AN2080" t="s">
        <v>3063</v>
      </c>
    </row>
    <row r="2081" spans="1:40" x14ac:dyDescent="0.25">
      <c r="A2081">
        <v>1019090809</v>
      </c>
      <c r="B2081">
        <v>18389</v>
      </c>
      <c r="C2081" t="s">
        <v>11021</v>
      </c>
      <c r="D2081" t="s">
        <v>4004</v>
      </c>
      <c r="E2081" s="8">
        <v>40938</v>
      </c>
      <c r="F2081" t="s">
        <v>4004</v>
      </c>
      <c r="G2081" t="s">
        <v>4024</v>
      </c>
      <c r="H2081" s="8">
        <v>46205</v>
      </c>
      <c r="I2081" s="8">
        <v>219512</v>
      </c>
      <c r="J2081" t="s">
        <v>3041</v>
      </c>
      <c r="K2081" s="8">
        <v>219512</v>
      </c>
      <c r="M2081">
        <v>220</v>
      </c>
      <c r="N2081">
        <v>100</v>
      </c>
      <c r="O2081" t="s">
        <v>4067</v>
      </c>
      <c r="P2081" t="s">
        <v>4006</v>
      </c>
      <c r="Q2081" t="s">
        <v>4027</v>
      </c>
      <c r="R2081" t="s">
        <v>11022</v>
      </c>
      <c r="S2081" t="s">
        <v>4140</v>
      </c>
      <c r="T2081" t="s">
        <v>3063</v>
      </c>
      <c r="U2081" t="s">
        <v>4063</v>
      </c>
      <c r="V2081" t="s">
        <v>4042</v>
      </c>
      <c r="W2081" t="s">
        <v>4043</v>
      </c>
      <c r="X2081" t="s">
        <v>4032</v>
      </c>
      <c r="Y2081" t="s">
        <v>4033</v>
      </c>
      <c r="Z2081" t="s">
        <v>3958</v>
      </c>
      <c r="AA2081" t="s">
        <v>4034</v>
      </c>
      <c r="AB2081" t="s">
        <v>4044</v>
      </c>
      <c r="AC2081" t="s">
        <v>4036</v>
      </c>
      <c r="AD2081" t="s">
        <v>4018</v>
      </c>
      <c r="AE2081" t="s">
        <v>3060</v>
      </c>
      <c r="AF2081" t="s">
        <v>3282</v>
      </c>
      <c r="AG2081" t="s">
        <v>3258</v>
      </c>
      <c r="AH2081" t="s">
        <v>2500</v>
      </c>
      <c r="AI2081" t="s">
        <v>3074</v>
      </c>
      <c r="AJ2081" t="s">
        <v>3959</v>
      </c>
      <c r="AK2081" t="s">
        <v>3274</v>
      </c>
      <c r="AL2081" t="s">
        <v>3275</v>
      </c>
      <c r="AM2081" t="s">
        <v>3028</v>
      </c>
      <c r="AN2081" t="s">
        <v>3063</v>
      </c>
    </row>
    <row r="2082" spans="1:40" x14ac:dyDescent="0.25">
      <c r="A2082">
        <v>1001404177</v>
      </c>
      <c r="B2082">
        <v>18403</v>
      </c>
      <c r="C2082" t="s">
        <v>11037</v>
      </c>
      <c r="D2082" t="s">
        <v>3265</v>
      </c>
      <c r="E2082" s="8">
        <v>44348</v>
      </c>
      <c r="F2082" t="s">
        <v>3265</v>
      </c>
      <c r="G2082" t="s">
        <v>4024</v>
      </c>
      <c r="H2082" s="8">
        <v>46205</v>
      </c>
      <c r="I2082" s="8">
        <v>219512</v>
      </c>
      <c r="J2082" t="s">
        <v>3041</v>
      </c>
      <c r="K2082" s="8">
        <v>219512</v>
      </c>
      <c r="M2082">
        <v>220</v>
      </c>
      <c r="N2082">
        <v>100</v>
      </c>
      <c r="O2082" t="s">
        <v>4067</v>
      </c>
      <c r="P2082" t="s">
        <v>4055</v>
      </c>
      <c r="Q2082" t="s">
        <v>4027</v>
      </c>
      <c r="R2082" t="s">
        <v>11038</v>
      </c>
      <c r="S2082" t="s">
        <v>4029</v>
      </c>
      <c r="T2082" t="s">
        <v>3059</v>
      </c>
      <c r="U2082" t="s">
        <v>4049</v>
      </c>
      <c r="V2082" t="s">
        <v>4356</v>
      </c>
      <c r="W2082" t="s">
        <v>4043</v>
      </c>
      <c r="X2082" t="s">
        <v>3270</v>
      </c>
      <c r="Y2082" t="s">
        <v>4238</v>
      </c>
      <c r="Z2082" t="s">
        <v>3283</v>
      </c>
      <c r="AA2082" t="s">
        <v>4357</v>
      </c>
      <c r="AB2082" t="s">
        <v>4303</v>
      </c>
      <c r="AC2082" t="s">
        <v>4036</v>
      </c>
      <c r="AD2082" t="s">
        <v>4018</v>
      </c>
      <c r="AE2082" t="s">
        <v>3060</v>
      </c>
      <c r="AF2082" t="s">
        <v>3271</v>
      </c>
      <c r="AG2082" t="s">
        <v>3265</v>
      </c>
      <c r="AH2082" t="s">
        <v>1220</v>
      </c>
      <c r="AI2082" t="s">
        <v>3074</v>
      </c>
      <c r="AJ2082" t="s">
        <v>3284</v>
      </c>
      <c r="AK2082" t="s">
        <v>3274</v>
      </c>
      <c r="AL2082" t="s">
        <v>3275</v>
      </c>
      <c r="AM2082" t="s">
        <v>3028</v>
      </c>
      <c r="AN2082" t="s">
        <v>3063</v>
      </c>
    </row>
    <row r="2083" spans="1:40" x14ac:dyDescent="0.25">
      <c r="A2083">
        <v>1112045584</v>
      </c>
      <c r="B2083">
        <v>18340</v>
      </c>
      <c r="C2083" t="s">
        <v>11047</v>
      </c>
      <c r="D2083" t="s">
        <v>3298</v>
      </c>
      <c r="E2083" s="8">
        <v>45847</v>
      </c>
      <c r="F2083" t="s">
        <v>3298</v>
      </c>
      <c r="G2083" t="s">
        <v>4024</v>
      </c>
      <c r="H2083" s="8">
        <v>46209</v>
      </c>
      <c r="I2083" s="8">
        <v>46392</v>
      </c>
      <c r="J2083" t="s">
        <v>3041</v>
      </c>
      <c r="K2083" s="8">
        <v>219512</v>
      </c>
      <c r="M2083">
        <v>220</v>
      </c>
      <c r="N2083">
        <v>100</v>
      </c>
      <c r="O2083" t="s">
        <v>4067</v>
      </c>
      <c r="P2083" t="s">
        <v>4142</v>
      </c>
      <c r="Q2083" t="s">
        <v>4027</v>
      </c>
      <c r="R2083" t="s">
        <v>11048</v>
      </c>
      <c r="S2083" t="s">
        <v>5907</v>
      </c>
      <c r="T2083" t="s">
        <v>5908</v>
      </c>
      <c r="U2083" t="s">
        <v>4114</v>
      </c>
      <c r="V2083" t="s">
        <v>4011</v>
      </c>
      <c r="W2083" t="s">
        <v>5909</v>
      </c>
      <c r="X2083" t="s">
        <v>3303</v>
      </c>
      <c r="Y2083" t="s">
        <v>4115</v>
      </c>
      <c r="Z2083" t="s">
        <v>3305</v>
      </c>
      <c r="AA2083" t="s">
        <v>4096</v>
      </c>
      <c r="AB2083" t="s">
        <v>4118</v>
      </c>
      <c r="AC2083" t="s">
        <v>5910</v>
      </c>
      <c r="AD2083" t="s">
        <v>4018</v>
      </c>
      <c r="AE2083" t="s">
        <v>3060</v>
      </c>
      <c r="AF2083" t="s">
        <v>3304</v>
      </c>
      <c r="AG2083" t="s">
        <v>3298</v>
      </c>
      <c r="AH2083" t="s">
        <v>815</v>
      </c>
      <c r="AI2083" t="s">
        <v>3074</v>
      </c>
      <c r="AJ2083" t="s">
        <v>3306</v>
      </c>
      <c r="AK2083" t="s">
        <v>3274</v>
      </c>
      <c r="AL2083" t="s">
        <v>3275</v>
      </c>
      <c r="AM2083" t="s">
        <v>3028</v>
      </c>
      <c r="AN2083" t="s">
        <v>5912</v>
      </c>
    </row>
    <row r="2084" spans="1:40" x14ac:dyDescent="0.25">
      <c r="A2084">
        <v>1107852103</v>
      </c>
      <c r="B2084">
        <v>18341</v>
      </c>
      <c r="C2084" t="s">
        <v>11051</v>
      </c>
      <c r="D2084" t="s">
        <v>3298</v>
      </c>
      <c r="E2084" s="8">
        <v>46157</v>
      </c>
      <c r="F2084" t="s">
        <v>3298</v>
      </c>
      <c r="G2084" t="s">
        <v>4024</v>
      </c>
      <c r="H2084" s="8">
        <v>46209</v>
      </c>
      <c r="I2084" s="8">
        <v>46392</v>
      </c>
      <c r="J2084" t="s">
        <v>3041</v>
      </c>
      <c r="K2084" s="8">
        <v>219512</v>
      </c>
      <c r="M2084">
        <v>220</v>
      </c>
      <c r="N2084">
        <v>100</v>
      </c>
      <c r="O2084" t="s">
        <v>4067</v>
      </c>
      <c r="P2084" t="s">
        <v>4142</v>
      </c>
      <c r="Q2084" t="s">
        <v>4027</v>
      </c>
      <c r="R2084" t="s">
        <v>11052</v>
      </c>
      <c r="S2084" t="s">
        <v>5907</v>
      </c>
      <c r="T2084" t="s">
        <v>5908</v>
      </c>
      <c r="U2084" t="s">
        <v>4114</v>
      </c>
      <c r="V2084" t="s">
        <v>4011</v>
      </c>
      <c r="W2084" t="s">
        <v>5909</v>
      </c>
      <c r="X2084" t="s">
        <v>3303</v>
      </c>
      <c r="Y2084" t="s">
        <v>4115</v>
      </c>
      <c r="Z2084" t="s">
        <v>3305</v>
      </c>
      <c r="AA2084" t="s">
        <v>4096</v>
      </c>
      <c r="AB2084" t="s">
        <v>4118</v>
      </c>
      <c r="AC2084" t="s">
        <v>5910</v>
      </c>
      <c r="AD2084" t="s">
        <v>4018</v>
      </c>
      <c r="AE2084" t="s">
        <v>3060</v>
      </c>
      <c r="AF2084" t="s">
        <v>3304</v>
      </c>
      <c r="AG2084" t="s">
        <v>3298</v>
      </c>
      <c r="AH2084" t="s">
        <v>815</v>
      </c>
      <c r="AI2084" t="s">
        <v>3074</v>
      </c>
      <c r="AJ2084" t="s">
        <v>3306</v>
      </c>
      <c r="AK2084" t="s">
        <v>3274</v>
      </c>
      <c r="AL2084" t="s">
        <v>3275</v>
      </c>
      <c r="AM2084" t="s">
        <v>3028</v>
      </c>
      <c r="AN2084" t="s">
        <v>5912</v>
      </c>
    </row>
    <row r="2085" spans="1:40" x14ac:dyDescent="0.25">
      <c r="A2085">
        <v>1109546218</v>
      </c>
      <c r="B2085">
        <v>18342</v>
      </c>
      <c r="C2085" t="s">
        <v>11053</v>
      </c>
      <c r="D2085" t="s">
        <v>3298</v>
      </c>
      <c r="E2085" s="8">
        <v>45989</v>
      </c>
      <c r="F2085" t="s">
        <v>3298</v>
      </c>
      <c r="G2085" t="s">
        <v>4024</v>
      </c>
      <c r="H2085" s="8">
        <v>46209</v>
      </c>
      <c r="I2085" s="8">
        <v>46392</v>
      </c>
      <c r="J2085" t="s">
        <v>3041</v>
      </c>
      <c r="K2085" s="8">
        <v>219512</v>
      </c>
      <c r="M2085">
        <v>220</v>
      </c>
      <c r="N2085">
        <v>100</v>
      </c>
      <c r="O2085" t="s">
        <v>4067</v>
      </c>
      <c r="P2085" t="s">
        <v>4142</v>
      </c>
      <c r="Q2085" t="s">
        <v>4027</v>
      </c>
      <c r="R2085" t="s">
        <v>11054</v>
      </c>
      <c r="S2085" t="s">
        <v>5907</v>
      </c>
      <c r="T2085" t="s">
        <v>5908</v>
      </c>
      <c r="U2085" t="s">
        <v>4114</v>
      </c>
      <c r="V2085" t="s">
        <v>4011</v>
      </c>
      <c r="W2085" t="s">
        <v>5909</v>
      </c>
      <c r="X2085" t="s">
        <v>3303</v>
      </c>
      <c r="Y2085" t="s">
        <v>4115</v>
      </c>
      <c r="Z2085" t="s">
        <v>3305</v>
      </c>
      <c r="AA2085" t="s">
        <v>4096</v>
      </c>
      <c r="AB2085" t="s">
        <v>4118</v>
      </c>
      <c r="AC2085" t="s">
        <v>5910</v>
      </c>
      <c r="AD2085" t="s">
        <v>4018</v>
      </c>
      <c r="AE2085" t="s">
        <v>3060</v>
      </c>
      <c r="AF2085" t="s">
        <v>3304</v>
      </c>
      <c r="AG2085" t="s">
        <v>3298</v>
      </c>
      <c r="AH2085" t="s">
        <v>815</v>
      </c>
      <c r="AI2085" t="s">
        <v>3074</v>
      </c>
      <c r="AJ2085" t="s">
        <v>3306</v>
      </c>
      <c r="AK2085" t="s">
        <v>3274</v>
      </c>
      <c r="AL2085" t="s">
        <v>3275</v>
      </c>
      <c r="AM2085" t="s">
        <v>3028</v>
      </c>
      <c r="AN2085" t="s">
        <v>5912</v>
      </c>
    </row>
    <row r="2086" spans="1:40" x14ac:dyDescent="0.25">
      <c r="A2086">
        <v>1111545586</v>
      </c>
      <c r="B2086">
        <v>18343</v>
      </c>
      <c r="C2086" t="s">
        <v>11049</v>
      </c>
      <c r="D2086" t="s">
        <v>3298</v>
      </c>
      <c r="E2086" s="8">
        <v>45853</v>
      </c>
      <c r="F2086" t="s">
        <v>3298</v>
      </c>
      <c r="G2086" t="s">
        <v>4024</v>
      </c>
      <c r="H2086" s="8">
        <v>46209</v>
      </c>
      <c r="I2086" s="8">
        <v>46392</v>
      </c>
      <c r="J2086" t="s">
        <v>3041</v>
      </c>
      <c r="K2086" s="8">
        <v>219512</v>
      </c>
      <c r="M2086">
        <v>220</v>
      </c>
      <c r="N2086">
        <v>100</v>
      </c>
      <c r="O2086" t="s">
        <v>4067</v>
      </c>
      <c r="P2086" t="s">
        <v>4496</v>
      </c>
      <c r="Q2086" t="s">
        <v>4027</v>
      </c>
      <c r="R2086" t="s">
        <v>11050</v>
      </c>
      <c r="S2086" t="s">
        <v>5907</v>
      </c>
      <c r="T2086" t="s">
        <v>5908</v>
      </c>
      <c r="U2086" t="s">
        <v>4114</v>
      </c>
      <c r="V2086" t="s">
        <v>4011</v>
      </c>
      <c r="W2086" t="s">
        <v>5909</v>
      </c>
      <c r="X2086" t="s">
        <v>3303</v>
      </c>
      <c r="Y2086" t="s">
        <v>4115</v>
      </c>
      <c r="Z2086" t="s">
        <v>3305</v>
      </c>
      <c r="AA2086" t="s">
        <v>4096</v>
      </c>
      <c r="AB2086" t="s">
        <v>4118</v>
      </c>
      <c r="AC2086" t="s">
        <v>5910</v>
      </c>
      <c r="AD2086" t="s">
        <v>4018</v>
      </c>
      <c r="AE2086" t="s">
        <v>3060</v>
      </c>
      <c r="AF2086" t="s">
        <v>3304</v>
      </c>
      <c r="AG2086" t="s">
        <v>3298</v>
      </c>
      <c r="AH2086" t="s">
        <v>815</v>
      </c>
      <c r="AI2086" t="s">
        <v>3074</v>
      </c>
      <c r="AJ2086" t="s">
        <v>3306</v>
      </c>
      <c r="AK2086" t="s">
        <v>3274</v>
      </c>
      <c r="AL2086" t="s">
        <v>3275</v>
      </c>
      <c r="AM2086" t="s">
        <v>3028</v>
      </c>
      <c r="AN2086" t="s">
        <v>5912</v>
      </c>
    </row>
    <row r="2087" spans="1:40" x14ac:dyDescent="0.25">
      <c r="A2087">
        <v>1006465997</v>
      </c>
      <c r="B2087">
        <v>18344</v>
      </c>
      <c r="C2087" t="s">
        <v>11043</v>
      </c>
      <c r="D2087" t="s">
        <v>3440</v>
      </c>
      <c r="E2087" s="8">
        <v>43529</v>
      </c>
      <c r="F2087" t="s">
        <v>3440</v>
      </c>
      <c r="G2087" t="s">
        <v>4024</v>
      </c>
      <c r="H2087" s="8">
        <v>46209</v>
      </c>
      <c r="I2087" s="8">
        <v>46300</v>
      </c>
      <c r="J2087" t="s">
        <v>3041</v>
      </c>
      <c r="K2087" s="8">
        <v>219512</v>
      </c>
      <c r="M2087">
        <v>220</v>
      </c>
      <c r="N2087">
        <v>100</v>
      </c>
      <c r="O2087" t="s">
        <v>4067</v>
      </c>
      <c r="P2087" t="s">
        <v>4086</v>
      </c>
      <c r="Q2087" t="s">
        <v>4027</v>
      </c>
      <c r="R2087" t="s">
        <v>11044</v>
      </c>
      <c r="S2087" t="s">
        <v>4140</v>
      </c>
      <c r="T2087" t="s">
        <v>3063</v>
      </c>
      <c r="U2087" t="s">
        <v>4114</v>
      </c>
      <c r="V2087" t="s">
        <v>4042</v>
      </c>
      <c r="W2087" t="s">
        <v>4190</v>
      </c>
      <c r="X2087" t="s">
        <v>4529</v>
      </c>
      <c r="Y2087" t="s">
        <v>4530</v>
      </c>
      <c r="Z2087" t="s">
        <v>3305</v>
      </c>
      <c r="AA2087" t="s">
        <v>4096</v>
      </c>
      <c r="AB2087" t="s">
        <v>4118</v>
      </c>
      <c r="AC2087" t="s">
        <v>4036</v>
      </c>
      <c r="AD2087" t="s">
        <v>4018</v>
      </c>
      <c r="AE2087" t="s">
        <v>3060</v>
      </c>
      <c r="AF2087" t="s">
        <v>3304</v>
      </c>
      <c r="AG2087" t="s">
        <v>3440</v>
      </c>
      <c r="AH2087" t="s">
        <v>815</v>
      </c>
      <c r="AI2087" t="s">
        <v>3074</v>
      </c>
      <c r="AJ2087" t="s">
        <v>3306</v>
      </c>
      <c r="AK2087" t="s">
        <v>3274</v>
      </c>
      <c r="AL2087" t="s">
        <v>3275</v>
      </c>
      <c r="AM2087" t="s">
        <v>3028</v>
      </c>
      <c r="AN2087" t="s">
        <v>3063</v>
      </c>
    </row>
    <row r="2088" spans="1:40" x14ac:dyDescent="0.25">
      <c r="A2088">
        <v>1116270303</v>
      </c>
      <c r="B2088">
        <v>18345</v>
      </c>
      <c r="C2088" t="s">
        <v>11039</v>
      </c>
      <c r="D2088" t="s">
        <v>3440</v>
      </c>
      <c r="E2088" s="8">
        <v>44578</v>
      </c>
      <c r="F2088" t="s">
        <v>3440</v>
      </c>
      <c r="G2088" t="s">
        <v>4024</v>
      </c>
      <c r="H2088" s="8">
        <v>46209</v>
      </c>
      <c r="I2088" s="8">
        <v>46300</v>
      </c>
      <c r="J2088" t="s">
        <v>3041</v>
      </c>
      <c r="K2088" s="8">
        <v>219512</v>
      </c>
      <c r="M2088">
        <v>220</v>
      </c>
      <c r="N2088">
        <v>100</v>
      </c>
      <c r="O2088" t="s">
        <v>4067</v>
      </c>
      <c r="P2088" t="s">
        <v>4496</v>
      </c>
      <c r="Q2088" t="s">
        <v>4027</v>
      </c>
      <c r="R2088" t="s">
        <v>11040</v>
      </c>
      <c r="S2088" t="s">
        <v>4140</v>
      </c>
      <c r="T2088" t="s">
        <v>3063</v>
      </c>
      <c r="U2088" t="s">
        <v>4114</v>
      </c>
      <c r="V2088" t="s">
        <v>4042</v>
      </c>
      <c r="W2088" t="s">
        <v>4190</v>
      </c>
      <c r="X2088" t="s">
        <v>4529</v>
      </c>
      <c r="Y2088" t="s">
        <v>4530</v>
      </c>
      <c r="Z2088" t="s">
        <v>3305</v>
      </c>
      <c r="AA2088" t="s">
        <v>4096</v>
      </c>
      <c r="AB2088" t="s">
        <v>4118</v>
      </c>
      <c r="AC2088" t="s">
        <v>4036</v>
      </c>
      <c r="AD2088" t="s">
        <v>4018</v>
      </c>
      <c r="AE2088" t="s">
        <v>3060</v>
      </c>
      <c r="AF2088" t="s">
        <v>3304</v>
      </c>
      <c r="AG2088" t="s">
        <v>3440</v>
      </c>
      <c r="AH2088" t="s">
        <v>815</v>
      </c>
      <c r="AI2088" t="s">
        <v>3074</v>
      </c>
      <c r="AJ2088" t="s">
        <v>3306</v>
      </c>
      <c r="AK2088" t="s">
        <v>3274</v>
      </c>
      <c r="AL2088" t="s">
        <v>3275</v>
      </c>
      <c r="AM2088" t="s">
        <v>3028</v>
      </c>
      <c r="AN2088" t="s">
        <v>3063</v>
      </c>
    </row>
    <row r="2089" spans="1:40" x14ac:dyDescent="0.25">
      <c r="A2089">
        <v>1006795517</v>
      </c>
      <c r="B2089">
        <v>18346</v>
      </c>
      <c r="C2089" t="s">
        <v>11058</v>
      </c>
      <c r="D2089" t="s">
        <v>3440</v>
      </c>
      <c r="E2089" s="8">
        <v>44210</v>
      </c>
      <c r="F2089" t="s">
        <v>3440</v>
      </c>
      <c r="G2089" t="s">
        <v>4024</v>
      </c>
      <c r="H2089" s="8">
        <v>46209</v>
      </c>
      <c r="I2089" s="8">
        <v>46300</v>
      </c>
      <c r="J2089" t="s">
        <v>3041</v>
      </c>
      <c r="K2089" s="8">
        <v>219512</v>
      </c>
      <c r="M2089">
        <v>220</v>
      </c>
      <c r="N2089">
        <v>100</v>
      </c>
      <c r="O2089" t="s">
        <v>4067</v>
      </c>
      <c r="P2089" t="s">
        <v>4086</v>
      </c>
      <c r="Q2089" t="s">
        <v>4027</v>
      </c>
      <c r="R2089" t="s">
        <v>11059</v>
      </c>
      <c r="S2089" t="s">
        <v>4140</v>
      </c>
      <c r="T2089" t="s">
        <v>3063</v>
      </c>
      <c r="U2089" t="s">
        <v>4114</v>
      </c>
      <c r="V2089" t="s">
        <v>4042</v>
      </c>
      <c r="W2089" t="s">
        <v>4190</v>
      </c>
      <c r="X2089" t="s">
        <v>4529</v>
      </c>
      <c r="Y2089" t="s">
        <v>4530</v>
      </c>
      <c r="Z2089" t="s">
        <v>3305</v>
      </c>
      <c r="AA2089" t="s">
        <v>4096</v>
      </c>
      <c r="AB2089" t="s">
        <v>4118</v>
      </c>
      <c r="AC2089" t="s">
        <v>4036</v>
      </c>
      <c r="AD2089" t="s">
        <v>4018</v>
      </c>
      <c r="AE2089" t="s">
        <v>3060</v>
      </c>
      <c r="AF2089" t="s">
        <v>3304</v>
      </c>
      <c r="AG2089" t="s">
        <v>3440</v>
      </c>
      <c r="AH2089" t="s">
        <v>815</v>
      </c>
      <c r="AI2089" t="s">
        <v>3074</v>
      </c>
      <c r="AJ2089" t="s">
        <v>3306</v>
      </c>
      <c r="AK2089" t="s">
        <v>3274</v>
      </c>
      <c r="AL2089" t="s">
        <v>3275</v>
      </c>
      <c r="AM2089" t="s">
        <v>3028</v>
      </c>
      <c r="AN2089" t="s">
        <v>3063</v>
      </c>
    </row>
    <row r="2090" spans="1:40" x14ac:dyDescent="0.25">
      <c r="A2090">
        <v>6097148</v>
      </c>
      <c r="B2090">
        <v>18347</v>
      </c>
      <c r="C2090" t="s">
        <v>11060</v>
      </c>
      <c r="D2090" t="s">
        <v>4004</v>
      </c>
      <c r="E2090" s="8">
        <v>44650</v>
      </c>
      <c r="F2090" t="s">
        <v>3298</v>
      </c>
      <c r="G2090" t="s">
        <v>4024</v>
      </c>
      <c r="H2090" s="8">
        <v>46209</v>
      </c>
      <c r="I2090" s="8">
        <v>46300</v>
      </c>
      <c r="J2090" t="s">
        <v>3041</v>
      </c>
      <c r="K2090" s="8">
        <v>219512</v>
      </c>
      <c r="M2090">
        <v>220</v>
      </c>
      <c r="N2090">
        <v>100</v>
      </c>
      <c r="O2090" t="s">
        <v>4067</v>
      </c>
      <c r="P2090" t="s">
        <v>4112</v>
      </c>
      <c r="Q2090" t="s">
        <v>4027</v>
      </c>
      <c r="R2090" t="s">
        <v>11061</v>
      </c>
      <c r="S2090" t="s">
        <v>4140</v>
      </c>
      <c r="T2090" t="s">
        <v>3063</v>
      </c>
      <c r="U2090" t="s">
        <v>4114</v>
      </c>
      <c r="V2090" t="s">
        <v>4042</v>
      </c>
      <c r="W2090" t="s">
        <v>4190</v>
      </c>
      <c r="X2090" t="s">
        <v>3303</v>
      </c>
      <c r="Y2090" t="s">
        <v>4115</v>
      </c>
      <c r="Z2090" t="s">
        <v>3305</v>
      </c>
      <c r="AA2090" t="s">
        <v>4096</v>
      </c>
      <c r="AB2090" t="s">
        <v>4118</v>
      </c>
      <c r="AC2090" t="s">
        <v>4036</v>
      </c>
      <c r="AD2090" t="s">
        <v>5696</v>
      </c>
      <c r="AE2090" t="s">
        <v>3060</v>
      </c>
      <c r="AF2090" t="s">
        <v>3304</v>
      </c>
      <c r="AG2090" t="s">
        <v>3298</v>
      </c>
      <c r="AH2090" t="s">
        <v>815</v>
      </c>
      <c r="AI2090" t="s">
        <v>3074</v>
      </c>
      <c r="AJ2090" t="s">
        <v>3306</v>
      </c>
      <c r="AK2090" t="s">
        <v>3274</v>
      </c>
      <c r="AL2090" t="s">
        <v>3275</v>
      </c>
      <c r="AM2090" t="s">
        <v>3028</v>
      </c>
      <c r="AN2090" t="s">
        <v>3063</v>
      </c>
    </row>
    <row r="2091" spans="1:40" x14ac:dyDescent="0.25">
      <c r="A2091">
        <v>1063434323</v>
      </c>
      <c r="B2091">
        <v>18348</v>
      </c>
      <c r="C2091" t="s">
        <v>11055</v>
      </c>
      <c r="D2091" t="s">
        <v>11056</v>
      </c>
      <c r="E2091" s="8">
        <v>41759</v>
      </c>
      <c r="F2091" t="s">
        <v>3298</v>
      </c>
      <c r="G2091" t="s">
        <v>4024</v>
      </c>
      <c r="H2091" s="8">
        <v>46209</v>
      </c>
      <c r="I2091" s="8">
        <v>46300</v>
      </c>
      <c r="J2091" t="s">
        <v>3041</v>
      </c>
      <c r="K2091" s="8">
        <v>219512</v>
      </c>
      <c r="M2091">
        <v>220</v>
      </c>
      <c r="N2091">
        <v>100</v>
      </c>
      <c r="O2091" t="s">
        <v>4067</v>
      </c>
      <c r="P2091" t="s">
        <v>4086</v>
      </c>
      <c r="Q2091" t="s">
        <v>4027</v>
      </c>
      <c r="R2091" t="s">
        <v>11057</v>
      </c>
      <c r="S2091" t="s">
        <v>4140</v>
      </c>
      <c r="T2091" t="s">
        <v>3063</v>
      </c>
      <c r="U2091" t="s">
        <v>4114</v>
      </c>
      <c r="V2091" t="s">
        <v>4042</v>
      </c>
      <c r="W2091" t="s">
        <v>4190</v>
      </c>
      <c r="X2091" t="s">
        <v>3303</v>
      </c>
      <c r="Y2091" t="s">
        <v>4115</v>
      </c>
      <c r="Z2091" t="s">
        <v>3305</v>
      </c>
      <c r="AA2091" t="s">
        <v>4096</v>
      </c>
      <c r="AB2091" t="s">
        <v>4118</v>
      </c>
      <c r="AC2091" t="s">
        <v>4036</v>
      </c>
      <c r="AD2091" t="s">
        <v>4018</v>
      </c>
      <c r="AE2091" t="s">
        <v>3060</v>
      </c>
      <c r="AF2091" t="s">
        <v>3304</v>
      </c>
      <c r="AG2091" t="s">
        <v>3298</v>
      </c>
      <c r="AH2091" t="s">
        <v>815</v>
      </c>
      <c r="AI2091" t="s">
        <v>3074</v>
      </c>
      <c r="AJ2091" t="s">
        <v>3306</v>
      </c>
      <c r="AK2091" t="s">
        <v>3274</v>
      </c>
      <c r="AL2091" t="s">
        <v>3275</v>
      </c>
      <c r="AM2091" t="s">
        <v>3028</v>
      </c>
      <c r="AN2091" t="s">
        <v>3063</v>
      </c>
    </row>
    <row r="2092" spans="1:40" x14ac:dyDescent="0.25">
      <c r="A2092">
        <v>1107836502</v>
      </c>
      <c r="B2092">
        <v>18349</v>
      </c>
      <c r="C2092" t="s">
        <v>11041</v>
      </c>
      <c r="D2092" t="s">
        <v>3298</v>
      </c>
      <c r="E2092" s="8">
        <v>44813</v>
      </c>
      <c r="F2092" t="s">
        <v>3298</v>
      </c>
      <c r="G2092" t="s">
        <v>4024</v>
      </c>
      <c r="H2092" s="8">
        <v>46209</v>
      </c>
      <c r="I2092" s="8">
        <v>46300</v>
      </c>
      <c r="J2092" t="s">
        <v>3041</v>
      </c>
      <c r="K2092" s="8">
        <v>219512</v>
      </c>
      <c r="M2092">
        <v>220</v>
      </c>
      <c r="N2092">
        <v>100</v>
      </c>
      <c r="O2092" t="s">
        <v>4067</v>
      </c>
      <c r="P2092" t="s">
        <v>4496</v>
      </c>
      <c r="Q2092" t="s">
        <v>4046</v>
      </c>
      <c r="R2092" t="s">
        <v>11042</v>
      </c>
      <c r="S2092" t="s">
        <v>4140</v>
      </c>
      <c r="T2092" t="s">
        <v>3063</v>
      </c>
      <c r="U2092" t="s">
        <v>4114</v>
      </c>
      <c r="V2092" t="s">
        <v>4042</v>
      </c>
      <c r="W2092" t="s">
        <v>4190</v>
      </c>
      <c r="X2092" t="s">
        <v>3303</v>
      </c>
      <c r="Y2092" t="s">
        <v>4115</v>
      </c>
      <c r="Z2092" t="s">
        <v>3305</v>
      </c>
      <c r="AA2092" t="s">
        <v>4096</v>
      </c>
      <c r="AB2092" t="s">
        <v>4118</v>
      </c>
      <c r="AC2092" t="s">
        <v>4036</v>
      </c>
      <c r="AD2092" t="s">
        <v>4018</v>
      </c>
      <c r="AE2092" t="s">
        <v>3060</v>
      </c>
      <c r="AF2092" t="s">
        <v>3304</v>
      </c>
      <c r="AG2092" t="s">
        <v>3298</v>
      </c>
      <c r="AH2092" t="s">
        <v>815</v>
      </c>
      <c r="AI2092" t="s">
        <v>3074</v>
      </c>
      <c r="AJ2092" t="s">
        <v>3306</v>
      </c>
      <c r="AK2092" t="s">
        <v>3274</v>
      </c>
      <c r="AL2092" t="s">
        <v>3275</v>
      </c>
      <c r="AM2092" t="s">
        <v>3028</v>
      </c>
      <c r="AN2092" t="s">
        <v>3063</v>
      </c>
    </row>
    <row r="2093" spans="1:40" x14ac:dyDescent="0.25">
      <c r="A2093">
        <v>1109667788</v>
      </c>
      <c r="B2093">
        <v>18350</v>
      </c>
      <c r="C2093" t="s">
        <v>11062</v>
      </c>
      <c r="D2093" t="s">
        <v>3298</v>
      </c>
      <c r="E2093" s="8">
        <v>45996</v>
      </c>
      <c r="F2093" t="s">
        <v>3298</v>
      </c>
      <c r="G2093" t="s">
        <v>4024</v>
      </c>
      <c r="H2093" s="8">
        <v>46209</v>
      </c>
      <c r="I2093" s="8">
        <v>46300</v>
      </c>
      <c r="J2093" t="s">
        <v>3041</v>
      </c>
      <c r="K2093" s="8">
        <v>219512</v>
      </c>
      <c r="M2093">
        <v>220</v>
      </c>
      <c r="N2093">
        <v>100</v>
      </c>
      <c r="O2093" t="s">
        <v>4067</v>
      </c>
      <c r="P2093" t="s">
        <v>4112</v>
      </c>
      <c r="Q2093" t="s">
        <v>4027</v>
      </c>
      <c r="R2093" t="s">
        <v>11063</v>
      </c>
      <c r="S2093" t="s">
        <v>4140</v>
      </c>
      <c r="T2093" t="s">
        <v>3063</v>
      </c>
      <c r="U2093" t="s">
        <v>4114</v>
      </c>
      <c r="V2093" t="s">
        <v>4042</v>
      </c>
      <c r="W2093" t="s">
        <v>4190</v>
      </c>
      <c r="X2093" t="s">
        <v>3303</v>
      </c>
      <c r="Y2093" t="s">
        <v>4115</v>
      </c>
      <c r="Z2093" t="s">
        <v>3305</v>
      </c>
      <c r="AA2093" t="s">
        <v>4096</v>
      </c>
      <c r="AB2093" t="s">
        <v>4118</v>
      </c>
      <c r="AC2093" t="s">
        <v>4036</v>
      </c>
      <c r="AD2093" t="s">
        <v>4018</v>
      </c>
      <c r="AE2093" t="s">
        <v>3060</v>
      </c>
      <c r="AF2093" t="s">
        <v>3304</v>
      </c>
      <c r="AG2093" t="s">
        <v>3298</v>
      </c>
      <c r="AH2093" t="s">
        <v>815</v>
      </c>
      <c r="AI2093" t="s">
        <v>3074</v>
      </c>
      <c r="AJ2093" t="s">
        <v>3306</v>
      </c>
      <c r="AK2093" t="s">
        <v>3274</v>
      </c>
      <c r="AL2093" t="s">
        <v>3275</v>
      </c>
      <c r="AM2093" t="s">
        <v>3028</v>
      </c>
      <c r="AN2093" t="s">
        <v>3063</v>
      </c>
    </row>
    <row r="2094" spans="1:40" x14ac:dyDescent="0.25">
      <c r="A2094">
        <v>1014294969</v>
      </c>
      <c r="B2094">
        <v>18390</v>
      </c>
      <c r="C2094" t="s">
        <v>11045</v>
      </c>
      <c r="D2094" t="s">
        <v>4004</v>
      </c>
      <c r="E2094" s="8">
        <v>42395</v>
      </c>
      <c r="F2094" t="s">
        <v>4004</v>
      </c>
      <c r="G2094" t="s">
        <v>4024</v>
      </c>
      <c r="H2094" s="8">
        <v>46209</v>
      </c>
      <c r="I2094" s="8">
        <v>219512</v>
      </c>
      <c r="J2094" t="s">
        <v>3041</v>
      </c>
      <c r="K2094" s="8">
        <v>219512</v>
      </c>
      <c r="M2094">
        <v>220</v>
      </c>
      <c r="N2094">
        <v>100</v>
      </c>
      <c r="O2094" t="s">
        <v>4067</v>
      </c>
      <c r="P2094" t="s">
        <v>4026</v>
      </c>
      <c r="Q2094" t="s">
        <v>4027</v>
      </c>
      <c r="R2094" t="s">
        <v>11046</v>
      </c>
      <c r="S2094" t="s">
        <v>4140</v>
      </c>
      <c r="T2094" t="s">
        <v>3063</v>
      </c>
      <c r="U2094" t="s">
        <v>4063</v>
      </c>
      <c r="V2094" t="s">
        <v>4042</v>
      </c>
      <c r="W2094" t="s">
        <v>4043</v>
      </c>
      <c r="X2094" t="s">
        <v>4032</v>
      </c>
      <c r="Y2094" t="s">
        <v>4033</v>
      </c>
      <c r="Z2094" t="s">
        <v>4057</v>
      </c>
      <c r="AA2094" t="s">
        <v>4058</v>
      </c>
      <c r="AB2094" t="s">
        <v>4059</v>
      </c>
      <c r="AC2094" t="s">
        <v>4036</v>
      </c>
      <c r="AD2094" t="s">
        <v>4018</v>
      </c>
      <c r="AE2094" t="s">
        <v>3060</v>
      </c>
      <c r="AF2094" t="s">
        <v>3282</v>
      </c>
      <c r="AG2094" t="s">
        <v>3258</v>
      </c>
      <c r="AH2094" t="s">
        <v>4060</v>
      </c>
      <c r="AI2094" t="s">
        <v>3074</v>
      </c>
      <c r="AJ2094" t="s">
        <v>3306</v>
      </c>
      <c r="AK2094" t="s">
        <v>3274</v>
      </c>
      <c r="AL2094" t="s">
        <v>3275</v>
      </c>
      <c r="AM2094" t="s">
        <v>3028</v>
      </c>
      <c r="AN2094" t="s">
        <v>3063</v>
      </c>
    </row>
    <row r="2095" spans="1:40" x14ac:dyDescent="0.25">
      <c r="A2095">
        <v>1052943618</v>
      </c>
      <c r="B2095">
        <v>18435</v>
      </c>
      <c r="C2095" t="s">
        <v>11190</v>
      </c>
      <c r="D2095" t="s">
        <v>5889</v>
      </c>
      <c r="E2095" s="8">
        <v>38048</v>
      </c>
      <c r="F2095" t="s">
        <v>3440</v>
      </c>
      <c r="G2095" t="s">
        <v>4024</v>
      </c>
      <c r="H2095" s="8">
        <v>46209</v>
      </c>
      <c r="I2095" s="8">
        <v>46300</v>
      </c>
      <c r="J2095" t="s">
        <v>3041</v>
      </c>
      <c r="K2095" s="8">
        <v>219512</v>
      </c>
      <c r="M2095">
        <v>220</v>
      </c>
      <c r="N2095">
        <v>100</v>
      </c>
      <c r="O2095" t="s">
        <v>4067</v>
      </c>
      <c r="P2095" t="s">
        <v>4086</v>
      </c>
      <c r="Q2095" t="s">
        <v>4027</v>
      </c>
      <c r="R2095" t="s">
        <v>11191</v>
      </c>
      <c r="S2095" t="s">
        <v>4140</v>
      </c>
      <c r="T2095" t="s">
        <v>3063</v>
      </c>
      <c r="U2095" t="s">
        <v>4114</v>
      </c>
      <c r="V2095" t="s">
        <v>4042</v>
      </c>
      <c r="W2095" t="s">
        <v>4190</v>
      </c>
      <c r="X2095" t="s">
        <v>4529</v>
      </c>
      <c r="Y2095" t="s">
        <v>4530</v>
      </c>
      <c r="Z2095" t="s">
        <v>3305</v>
      </c>
      <c r="AA2095" t="s">
        <v>4096</v>
      </c>
      <c r="AB2095" t="s">
        <v>4118</v>
      </c>
      <c r="AC2095" t="s">
        <v>4036</v>
      </c>
      <c r="AD2095" t="s">
        <v>4018</v>
      </c>
      <c r="AE2095" t="s">
        <v>3060</v>
      </c>
      <c r="AF2095" t="s">
        <v>3304</v>
      </c>
      <c r="AG2095" t="s">
        <v>3440</v>
      </c>
      <c r="AH2095" t="s">
        <v>815</v>
      </c>
      <c r="AI2095" t="s">
        <v>3074</v>
      </c>
      <c r="AJ2095" t="s">
        <v>3306</v>
      </c>
      <c r="AK2095" t="s">
        <v>3274</v>
      </c>
      <c r="AL2095" t="s">
        <v>3275</v>
      </c>
      <c r="AM2095" t="s">
        <v>3028</v>
      </c>
      <c r="AN2095" t="s">
        <v>3063</v>
      </c>
    </row>
    <row r="2096" spans="1:40" x14ac:dyDescent="0.25">
      <c r="A2096">
        <v>1004048974</v>
      </c>
      <c r="B2096">
        <v>18449</v>
      </c>
      <c r="C2096" t="s">
        <v>7059</v>
      </c>
      <c r="D2096" t="s">
        <v>7060</v>
      </c>
      <c r="E2096" s="8">
        <v>43682</v>
      </c>
      <c r="F2096" t="s">
        <v>4004</v>
      </c>
      <c r="G2096" t="s">
        <v>4024</v>
      </c>
      <c r="H2096" s="8">
        <v>46209</v>
      </c>
      <c r="I2096" s="8">
        <v>219512</v>
      </c>
      <c r="J2096" t="s">
        <v>3041</v>
      </c>
      <c r="K2096" s="8">
        <v>219512</v>
      </c>
      <c r="M2096">
        <v>220</v>
      </c>
      <c r="N2096">
        <v>100</v>
      </c>
      <c r="O2096" t="s">
        <v>4067</v>
      </c>
      <c r="P2096" t="s">
        <v>4055</v>
      </c>
      <c r="Q2096" t="s">
        <v>4046</v>
      </c>
      <c r="R2096" t="s">
        <v>11189</v>
      </c>
      <c r="S2096" t="s">
        <v>3302</v>
      </c>
      <c r="T2096" t="s">
        <v>3085</v>
      </c>
      <c r="U2096" t="s">
        <v>4063</v>
      </c>
      <c r="V2096" t="s">
        <v>4011</v>
      </c>
      <c r="W2096" t="s">
        <v>4043</v>
      </c>
      <c r="X2096" t="s">
        <v>4032</v>
      </c>
      <c r="Y2096" t="s">
        <v>4033</v>
      </c>
      <c r="Z2096" t="s">
        <v>4057</v>
      </c>
      <c r="AA2096" t="s">
        <v>4058</v>
      </c>
      <c r="AB2096" t="s">
        <v>4059</v>
      </c>
      <c r="AC2096" t="s">
        <v>4036</v>
      </c>
      <c r="AD2096" t="s">
        <v>4018</v>
      </c>
      <c r="AE2096" t="s">
        <v>3060</v>
      </c>
      <c r="AF2096" t="s">
        <v>3282</v>
      </c>
      <c r="AG2096" t="s">
        <v>3258</v>
      </c>
      <c r="AH2096" t="s">
        <v>4060</v>
      </c>
      <c r="AI2096" t="s">
        <v>3074</v>
      </c>
      <c r="AJ2096" t="s">
        <v>3306</v>
      </c>
      <c r="AK2096" t="s">
        <v>3274</v>
      </c>
      <c r="AL2096" t="s">
        <v>3275</v>
      </c>
      <c r="AM2096" t="s">
        <v>3028</v>
      </c>
      <c r="AN2096" t="s">
        <v>3307</v>
      </c>
    </row>
    <row r="2097" spans="1:40" x14ac:dyDescent="0.25">
      <c r="A2097">
        <v>1113040114</v>
      </c>
      <c r="B2097">
        <v>18351</v>
      </c>
      <c r="C2097" t="s">
        <v>11076</v>
      </c>
      <c r="D2097" t="s">
        <v>8381</v>
      </c>
      <c r="E2097" s="8">
        <v>40714</v>
      </c>
      <c r="F2097" t="s">
        <v>3440</v>
      </c>
      <c r="G2097" t="s">
        <v>4024</v>
      </c>
      <c r="H2097" s="8">
        <v>46210</v>
      </c>
      <c r="I2097" s="8">
        <v>46301</v>
      </c>
      <c r="J2097" t="s">
        <v>3041</v>
      </c>
      <c r="K2097" s="8">
        <v>219512</v>
      </c>
      <c r="M2097">
        <v>220</v>
      </c>
      <c r="N2097">
        <v>100</v>
      </c>
      <c r="O2097" t="s">
        <v>4067</v>
      </c>
      <c r="P2097" t="s">
        <v>4142</v>
      </c>
      <c r="Q2097" t="s">
        <v>4027</v>
      </c>
      <c r="R2097" t="s">
        <v>11077</v>
      </c>
      <c r="S2097" t="s">
        <v>4140</v>
      </c>
      <c r="T2097" t="s">
        <v>3063</v>
      </c>
      <c r="U2097" t="s">
        <v>4114</v>
      </c>
      <c r="V2097" t="s">
        <v>4042</v>
      </c>
      <c r="W2097" t="s">
        <v>4190</v>
      </c>
      <c r="X2097" t="s">
        <v>4529</v>
      </c>
      <c r="Y2097" t="s">
        <v>4530</v>
      </c>
      <c r="Z2097" t="s">
        <v>3305</v>
      </c>
      <c r="AA2097" t="s">
        <v>4096</v>
      </c>
      <c r="AB2097" t="s">
        <v>4118</v>
      </c>
      <c r="AC2097" t="s">
        <v>4036</v>
      </c>
      <c r="AD2097" t="s">
        <v>4018</v>
      </c>
      <c r="AE2097" t="s">
        <v>3060</v>
      </c>
      <c r="AF2097" t="s">
        <v>3304</v>
      </c>
      <c r="AG2097" t="s">
        <v>3440</v>
      </c>
      <c r="AH2097" t="s">
        <v>815</v>
      </c>
      <c r="AI2097" t="s">
        <v>3074</v>
      </c>
      <c r="AJ2097" t="s">
        <v>3306</v>
      </c>
      <c r="AK2097" t="s">
        <v>3274</v>
      </c>
      <c r="AL2097" t="s">
        <v>3275</v>
      </c>
      <c r="AM2097" t="s">
        <v>3028</v>
      </c>
      <c r="AN2097" t="s">
        <v>3063</v>
      </c>
    </row>
    <row r="2098" spans="1:40" x14ac:dyDescent="0.25">
      <c r="A2098">
        <v>1144064902</v>
      </c>
      <c r="B2098">
        <v>18352</v>
      </c>
      <c r="C2098" t="s">
        <v>11068</v>
      </c>
      <c r="D2098" t="s">
        <v>3298</v>
      </c>
      <c r="E2098" s="8">
        <v>40816</v>
      </c>
      <c r="F2098" t="s">
        <v>3298</v>
      </c>
      <c r="G2098" t="s">
        <v>4024</v>
      </c>
      <c r="H2098" s="8">
        <v>46210</v>
      </c>
      <c r="I2098" s="8">
        <v>46301</v>
      </c>
      <c r="J2098" t="s">
        <v>3041</v>
      </c>
      <c r="K2098" s="8">
        <v>219512</v>
      </c>
      <c r="M2098">
        <v>220</v>
      </c>
      <c r="N2098">
        <v>100</v>
      </c>
      <c r="O2098" t="s">
        <v>4067</v>
      </c>
      <c r="P2098" t="s">
        <v>4177</v>
      </c>
      <c r="Q2098" t="s">
        <v>4027</v>
      </c>
      <c r="R2098" t="s">
        <v>11069</v>
      </c>
      <c r="S2098" t="s">
        <v>4140</v>
      </c>
      <c r="T2098" t="s">
        <v>3063</v>
      </c>
      <c r="U2098" t="s">
        <v>4114</v>
      </c>
      <c r="V2098" t="s">
        <v>4042</v>
      </c>
      <c r="W2098" t="s">
        <v>4190</v>
      </c>
      <c r="X2098" t="s">
        <v>3303</v>
      </c>
      <c r="Y2098" t="s">
        <v>4115</v>
      </c>
      <c r="Z2098" t="s">
        <v>3305</v>
      </c>
      <c r="AA2098" t="s">
        <v>4096</v>
      </c>
      <c r="AB2098" t="s">
        <v>4118</v>
      </c>
      <c r="AC2098" t="s">
        <v>4036</v>
      </c>
      <c r="AD2098" t="s">
        <v>4018</v>
      </c>
      <c r="AE2098" t="s">
        <v>3060</v>
      </c>
      <c r="AF2098" t="s">
        <v>3304</v>
      </c>
      <c r="AG2098" t="s">
        <v>3298</v>
      </c>
      <c r="AH2098" t="s">
        <v>815</v>
      </c>
      <c r="AI2098" t="s">
        <v>3074</v>
      </c>
      <c r="AJ2098" t="s">
        <v>3306</v>
      </c>
      <c r="AK2098" t="s">
        <v>3274</v>
      </c>
      <c r="AL2098" t="s">
        <v>3275</v>
      </c>
      <c r="AM2098" t="s">
        <v>3028</v>
      </c>
      <c r="AN2098" t="s">
        <v>3063</v>
      </c>
    </row>
    <row r="2099" spans="1:40" x14ac:dyDescent="0.25">
      <c r="A2099">
        <v>1006129408</v>
      </c>
      <c r="B2099">
        <v>18372</v>
      </c>
      <c r="C2099" t="s">
        <v>11070</v>
      </c>
      <c r="D2099" t="s">
        <v>3309</v>
      </c>
      <c r="E2099" s="8">
        <v>42970</v>
      </c>
      <c r="F2099" t="s">
        <v>3309</v>
      </c>
      <c r="G2099" t="s">
        <v>4024</v>
      </c>
      <c r="H2099" s="8">
        <v>46210</v>
      </c>
      <c r="I2099" s="8">
        <v>46301</v>
      </c>
      <c r="J2099" t="s">
        <v>3041</v>
      </c>
      <c r="K2099" s="8">
        <v>219512</v>
      </c>
      <c r="M2099">
        <v>220</v>
      </c>
      <c r="N2099">
        <v>100</v>
      </c>
      <c r="O2099" t="s">
        <v>4067</v>
      </c>
      <c r="P2099" t="s">
        <v>4055</v>
      </c>
      <c r="Q2099" t="s">
        <v>4027</v>
      </c>
      <c r="R2099" t="s">
        <v>11071</v>
      </c>
      <c r="S2099" t="s">
        <v>4140</v>
      </c>
      <c r="T2099" t="s">
        <v>3063</v>
      </c>
      <c r="U2099" t="s">
        <v>4438</v>
      </c>
      <c r="V2099" t="s">
        <v>4042</v>
      </c>
      <c r="W2099" t="s">
        <v>4190</v>
      </c>
      <c r="X2099" t="s">
        <v>3574</v>
      </c>
      <c r="Y2099" t="s">
        <v>4258</v>
      </c>
      <c r="Z2099" t="s">
        <v>3305</v>
      </c>
      <c r="AA2099" t="s">
        <v>4096</v>
      </c>
      <c r="AB2099" t="s">
        <v>4097</v>
      </c>
      <c r="AC2099" t="s">
        <v>4036</v>
      </c>
      <c r="AD2099" t="s">
        <v>4018</v>
      </c>
      <c r="AE2099" t="s">
        <v>3060</v>
      </c>
      <c r="AF2099" t="s">
        <v>3575</v>
      </c>
      <c r="AG2099" t="s">
        <v>3309</v>
      </c>
      <c r="AH2099" t="s">
        <v>815</v>
      </c>
      <c r="AI2099" t="s">
        <v>3074</v>
      </c>
      <c r="AJ2099" t="s">
        <v>3306</v>
      </c>
      <c r="AK2099" t="s">
        <v>3274</v>
      </c>
      <c r="AL2099" t="s">
        <v>3275</v>
      </c>
      <c r="AM2099" t="s">
        <v>3028</v>
      </c>
      <c r="AN2099" t="s">
        <v>3063</v>
      </c>
    </row>
    <row r="2100" spans="1:40" x14ac:dyDescent="0.25">
      <c r="A2100">
        <v>1105681438</v>
      </c>
      <c r="B2100">
        <v>18374</v>
      </c>
      <c r="C2100" t="s">
        <v>11064</v>
      </c>
      <c r="D2100" t="s">
        <v>3429</v>
      </c>
      <c r="E2100" s="8">
        <v>39856</v>
      </c>
      <c r="F2100" t="s">
        <v>3429</v>
      </c>
      <c r="G2100" t="s">
        <v>4024</v>
      </c>
      <c r="H2100" s="8">
        <v>46210</v>
      </c>
      <c r="I2100" s="8">
        <v>46301</v>
      </c>
      <c r="J2100" t="s">
        <v>3041</v>
      </c>
      <c r="K2100" s="8">
        <v>219512</v>
      </c>
      <c r="M2100">
        <v>220</v>
      </c>
      <c r="N2100">
        <v>100</v>
      </c>
      <c r="O2100" t="s">
        <v>4067</v>
      </c>
      <c r="P2100" t="s">
        <v>4055</v>
      </c>
      <c r="Q2100" t="s">
        <v>4007</v>
      </c>
      <c r="R2100" t="s">
        <v>11065</v>
      </c>
      <c r="S2100" t="s">
        <v>3100</v>
      </c>
      <c r="T2100" t="s">
        <v>3063</v>
      </c>
      <c r="U2100" t="s">
        <v>4438</v>
      </c>
      <c r="V2100" t="s">
        <v>4042</v>
      </c>
      <c r="W2100" t="s">
        <v>4190</v>
      </c>
      <c r="X2100" t="s">
        <v>4094</v>
      </c>
      <c r="Y2100" t="s">
        <v>4095</v>
      </c>
      <c r="Z2100" t="s">
        <v>3305</v>
      </c>
      <c r="AA2100" t="s">
        <v>4096</v>
      </c>
      <c r="AB2100" t="s">
        <v>4097</v>
      </c>
      <c r="AC2100" t="s">
        <v>4036</v>
      </c>
      <c r="AD2100" t="s">
        <v>4018</v>
      </c>
      <c r="AE2100" t="s">
        <v>3060</v>
      </c>
      <c r="AF2100" t="s">
        <v>3575</v>
      </c>
      <c r="AG2100" t="s">
        <v>3429</v>
      </c>
      <c r="AH2100" t="s">
        <v>815</v>
      </c>
      <c r="AI2100" t="s">
        <v>3074</v>
      </c>
      <c r="AJ2100" t="s">
        <v>3306</v>
      </c>
      <c r="AK2100" t="s">
        <v>3274</v>
      </c>
      <c r="AL2100" t="s">
        <v>3275</v>
      </c>
      <c r="AM2100" t="s">
        <v>3028</v>
      </c>
      <c r="AN2100" t="s">
        <v>3063</v>
      </c>
    </row>
    <row r="2101" spans="1:40" x14ac:dyDescent="0.25">
      <c r="A2101">
        <v>1070612239</v>
      </c>
      <c r="B2101">
        <v>18375</v>
      </c>
      <c r="C2101" t="s">
        <v>11072</v>
      </c>
      <c r="D2101" t="s">
        <v>4719</v>
      </c>
      <c r="E2101" s="8">
        <v>40931</v>
      </c>
      <c r="F2101" t="s">
        <v>3429</v>
      </c>
      <c r="G2101" t="s">
        <v>4024</v>
      </c>
      <c r="H2101" s="8">
        <v>46210</v>
      </c>
      <c r="I2101" s="8">
        <v>46301</v>
      </c>
      <c r="J2101" t="s">
        <v>3041</v>
      </c>
      <c r="K2101" s="8">
        <v>219512</v>
      </c>
      <c r="M2101">
        <v>220</v>
      </c>
      <c r="N2101">
        <v>100</v>
      </c>
      <c r="O2101" t="s">
        <v>4067</v>
      </c>
      <c r="P2101" t="s">
        <v>4055</v>
      </c>
      <c r="Q2101" t="s">
        <v>4027</v>
      </c>
      <c r="R2101" t="s">
        <v>11073</v>
      </c>
      <c r="S2101" t="s">
        <v>4140</v>
      </c>
      <c r="T2101" t="s">
        <v>3063</v>
      </c>
      <c r="U2101" t="s">
        <v>4438</v>
      </c>
      <c r="V2101" t="s">
        <v>4042</v>
      </c>
      <c r="W2101" t="s">
        <v>4190</v>
      </c>
      <c r="X2101" t="s">
        <v>4094</v>
      </c>
      <c r="Y2101" t="s">
        <v>4095</v>
      </c>
      <c r="Z2101" t="s">
        <v>3305</v>
      </c>
      <c r="AA2101" t="s">
        <v>4096</v>
      </c>
      <c r="AB2101" t="s">
        <v>4097</v>
      </c>
      <c r="AC2101" t="s">
        <v>4036</v>
      </c>
      <c r="AD2101" t="s">
        <v>4018</v>
      </c>
      <c r="AE2101" t="s">
        <v>3060</v>
      </c>
      <c r="AF2101" t="s">
        <v>3575</v>
      </c>
      <c r="AG2101" t="s">
        <v>3429</v>
      </c>
      <c r="AH2101" t="s">
        <v>815</v>
      </c>
      <c r="AI2101" t="s">
        <v>3074</v>
      </c>
      <c r="AJ2101" t="s">
        <v>3306</v>
      </c>
      <c r="AK2101" t="s">
        <v>3274</v>
      </c>
      <c r="AL2101" t="s">
        <v>3275</v>
      </c>
      <c r="AM2101" t="s">
        <v>3028</v>
      </c>
      <c r="AN2101" t="s">
        <v>3063</v>
      </c>
    </row>
    <row r="2102" spans="1:40" x14ac:dyDescent="0.25">
      <c r="A2102">
        <v>1143980512</v>
      </c>
      <c r="B2102">
        <v>18378</v>
      </c>
      <c r="C2102" t="s">
        <v>11078</v>
      </c>
      <c r="D2102" t="s">
        <v>3298</v>
      </c>
      <c r="E2102" s="8">
        <v>41765</v>
      </c>
      <c r="F2102" t="s">
        <v>3298</v>
      </c>
      <c r="G2102" t="s">
        <v>4024</v>
      </c>
      <c r="H2102" s="8">
        <v>46210</v>
      </c>
      <c r="I2102" s="8">
        <v>219512</v>
      </c>
      <c r="J2102" t="s">
        <v>3041</v>
      </c>
      <c r="K2102" s="8">
        <v>219512</v>
      </c>
      <c r="M2102">
        <v>220</v>
      </c>
      <c r="N2102">
        <v>100</v>
      </c>
      <c r="O2102" t="s">
        <v>4067</v>
      </c>
      <c r="P2102" t="s">
        <v>4177</v>
      </c>
      <c r="Q2102" t="s">
        <v>4007</v>
      </c>
      <c r="R2102" t="s">
        <v>11079</v>
      </c>
      <c r="S2102" t="s">
        <v>5176</v>
      </c>
      <c r="T2102" t="s">
        <v>3059</v>
      </c>
      <c r="U2102" t="s">
        <v>4114</v>
      </c>
      <c r="V2102" t="s">
        <v>4356</v>
      </c>
      <c r="W2102" t="s">
        <v>4043</v>
      </c>
      <c r="X2102" t="s">
        <v>3270</v>
      </c>
      <c r="Y2102" t="s">
        <v>4238</v>
      </c>
      <c r="Z2102" t="s">
        <v>3272</v>
      </c>
      <c r="AA2102" t="s">
        <v>4348</v>
      </c>
      <c r="AB2102" t="s">
        <v>4322</v>
      </c>
      <c r="AC2102" t="s">
        <v>4036</v>
      </c>
      <c r="AD2102" t="s">
        <v>4018</v>
      </c>
      <c r="AE2102" t="s">
        <v>3060</v>
      </c>
      <c r="AF2102" t="s">
        <v>3271</v>
      </c>
      <c r="AG2102" t="s">
        <v>3265</v>
      </c>
      <c r="AH2102" t="s">
        <v>797</v>
      </c>
      <c r="AI2102" t="s">
        <v>3048</v>
      </c>
      <c r="AJ2102" t="s">
        <v>3273</v>
      </c>
      <c r="AK2102" t="s">
        <v>3274</v>
      </c>
      <c r="AL2102" t="s">
        <v>3275</v>
      </c>
      <c r="AM2102" t="s">
        <v>3028</v>
      </c>
      <c r="AN2102" t="s">
        <v>3063</v>
      </c>
    </row>
    <row r="2103" spans="1:40" x14ac:dyDescent="0.25">
      <c r="A2103">
        <v>1061815567</v>
      </c>
      <c r="B2103">
        <v>18379</v>
      </c>
      <c r="C2103" t="s">
        <v>11074</v>
      </c>
      <c r="D2103" t="s">
        <v>4561</v>
      </c>
      <c r="E2103" s="8">
        <v>42773</v>
      </c>
      <c r="F2103" t="s">
        <v>4561</v>
      </c>
      <c r="G2103" t="s">
        <v>4024</v>
      </c>
      <c r="H2103" s="8">
        <v>46210</v>
      </c>
      <c r="I2103" s="8">
        <v>219512</v>
      </c>
      <c r="J2103" t="s">
        <v>3041</v>
      </c>
      <c r="K2103" s="8">
        <v>219512</v>
      </c>
      <c r="M2103">
        <v>220</v>
      </c>
      <c r="N2103">
        <v>100</v>
      </c>
      <c r="O2103" t="s">
        <v>4067</v>
      </c>
      <c r="P2103" t="s">
        <v>4006</v>
      </c>
      <c r="Q2103" t="s">
        <v>4027</v>
      </c>
      <c r="R2103" t="s">
        <v>11075</v>
      </c>
      <c r="S2103" t="s">
        <v>5176</v>
      </c>
      <c r="T2103" t="s">
        <v>3059</v>
      </c>
      <c r="U2103" t="s">
        <v>5108</v>
      </c>
      <c r="V2103" t="s">
        <v>4356</v>
      </c>
      <c r="W2103" t="s">
        <v>4043</v>
      </c>
      <c r="X2103" t="s">
        <v>3270</v>
      </c>
      <c r="Y2103" t="s">
        <v>4238</v>
      </c>
      <c r="Z2103" t="s">
        <v>3272</v>
      </c>
      <c r="AA2103" t="s">
        <v>4348</v>
      </c>
      <c r="AB2103" t="s">
        <v>4322</v>
      </c>
      <c r="AC2103" t="s">
        <v>4036</v>
      </c>
      <c r="AD2103" t="s">
        <v>4018</v>
      </c>
      <c r="AE2103" t="s">
        <v>3060</v>
      </c>
      <c r="AF2103" t="s">
        <v>3271</v>
      </c>
      <c r="AG2103" t="s">
        <v>3265</v>
      </c>
      <c r="AH2103" t="s">
        <v>797</v>
      </c>
      <c r="AI2103" t="s">
        <v>3048</v>
      </c>
      <c r="AJ2103" t="s">
        <v>3273</v>
      </c>
      <c r="AK2103" t="s">
        <v>3274</v>
      </c>
      <c r="AL2103" t="s">
        <v>3275</v>
      </c>
      <c r="AM2103" t="s">
        <v>3028</v>
      </c>
      <c r="AN2103" t="s">
        <v>3063</v>
      </c>
    </row>
    <row r="2104" spans="1:40" x14ac:dyDescent="0.25">
      <c r="A2104">
        <v>1116182152</v>
      </c>
      <c r="B2104">
        <v>18380</v>
      </c>
      <c r="C2104" t="s">
        <v>11066</v>
      </c>
      <c r="D2104" t="s">
        <v>11067</v>
      </c>
      <c r="E2104" s="8">
        <v>44816</v>
      </c>
      <c r="F2104" t="s">
        <v>5166</v>
      </c>
      <c r="G2104" t="s">
        <v>4024</v>
      </c>
      <c r="H2104" s="8">
        <v>46210</v>
      </c>
      <c r="I2104" s="8">
        <v>219512</v>
      </c>
      <c r="J2104" t="s">
        <v>3041</v>
      </c>
      <c r="K2104" s="8">
        <v>219512</v>
      </c>
      <c r="M2104">
        <v>220</v>
      </c>
      <c r="N2104">
        <v>100</v>
      </c>
      <c r="O2104" t="s">
        <v>4067</v>
      </c>
      <c r="P2104" t="s">
        <v>4086</v>
      </c>
      <c r="Q2104" t="s">
        <v>4027</v>
      </c>
      <c r="R2104" t="s">
        <v>11417</v>
      </c>
      <c r="S2104" t="s">
        <v>5918</v>
      </c>
      <c r="T2104" t="s">
        <v>3059</v>
      </c>
      <c r="U2104" t="s">
        <v>5170</v>
      </c>
      <c r="V2104" t="s">
        <v>4356</v>
      </c>
      <c r="W2104" t="s">
        <v>4043</v>
      </c>
      <c r="X2104" t="s">
        <v>3270</v>
      </c>
      <c r="Y2104" t="s">
        <v>4238</v>
      </c>
      <c r="Z2104" t="s">
        <v>3272</v>
      </c>
      <c r="AA2104" t="s">
        <v>4348</v>
      </c>
      <c r="AB2104" t="s">
        <v>4322</v>
      </c>
      <c r="AC2104" t="s">
        <v>4036</v>
      </c>
      <c r="AD2104" t="s">
        <v>4018</v>
      </c>
      <c r="AE2104" t="s">
        <v>3060</v>
      </c>
      <c r="AF2104" t="s">
        <v>3271</v>
      </c>
      <c r="AG2104" t="s">
        <v>3265</v>
      </c>
      <c r="AH2104" t="s">
        <v>797</v>
      </c>
      <c r="AI2104" t="s">
        <v>3048</v>
      </c>
      <c r="AJ2104" t="s">
        <v>3273</v>
      </c>
      <c r="AK2104" t="s">
        <v>3274</v>
      </c>
      <c r="AL2104" t="s">
        <v>3275</v>
      </c>
      <c r="AM2104" t="s">
        <v>3028</v>
      </c>
      <c r="AN2104" t="s">
        <v>3063</v>
      </c>
    </row>
    <row r="2105" spans="1:40" x14ac:dyDescent="0.25">
      <c r="A2105">
        <v>52253437</v>
      </c>
      <c r="B2105">
        <v>18338</v>
      </c>
      <c r="C2105" t="s">
        <v>11080</v>
      </c>
      <c r="D2105" t="s">
        <v>4004</v>
      </c>
      <c r="E2105" s="8">
        <v>34012</v>
      </c>
      <c r="F2105" t="s">
        <v>4004</v>
      </c>
      <c r="G2105" t="s">
        <v>4005</v>
      </c>
      <c r="H2105" s="8">
        <v>46211</v>
      </c>
      <c r="I2105" s="8">
        <v>46302</v>
      </c>
      <c r="J2105" t="s">
        <v>3041</v>
      </c>
      <c r="K2105" s="8">
        <v>219512</v>
      </c>
      <c r="M2105">
        <v>220</v>
      </c>
      <c r="N2105">
        <v>100</v>
      </c>
      <c r="O2105" t="s">
        <v>4067</v>
      </c>
      <c r="P2105" t="s">
        <v>4039</v>
      </c>
      <c r="Q2105" t="s">
        <v>4076</v>
      </c>
      <c r="R2105" t="s">
        <v>11081</v>
      </c>
      <c r="S2105" t="s">
        <v>4214</v>
      </c>
      <c r="T2105" t="s">
        <v>3043</v>
      </c>
      <c r="U2105" t="s">
        <v>4010</v>
      </c>
      <c r="V2105" t="s">
        <v>4011</v>
      </c>
      <c r="W2105" t="s">
        <v>4190</v>
      </c>
      <c r="X2105" t="s">
        <v>4050</v>
      </c>
      <c r="Y2105" t="s">
        <v>4051</v>
      </c>
      <c r="Z2105" t="s">
        <v>4014</v>
      </c>
      <c r="AA2105" t="s">
        <v>4015</v>
      </c>
      <c r="AB2105" t="s">
        <v>4016</v>
      </c>
      <c r="AC2105" t="s">
        <v>4017</v>
      </c>
      <c r="AD2105" t="s">
        <v>4018</v>
      </c>
      <c r="AE2105" t="s">
        <v>4052</v>
      </c>
      <c r="AF2105" t="s">
        <v>3093</v>
      </c>
      <c r="AG2105" t="s">
        <v>3292</v>
      </c>
      <c r="AH2105" t="s">
        <v>4020</v>
      </c>
      <c r="AI2105" t="s">
        <v>3295</v>
      </c>
      <c r="AJ2105" t="s">
        <v>3296</v>
      </c>
      <c r="AK2105" t="s">
        <v>4053</v>
      </c>
      <c r="AL2105" t="s">
        <v>4021</v>
      </c>
      <c r="AM2105" t="s">
        <v>4053</v>
      </c>
      <c r="AN2105" t="s">
        <v>3055</v>
      </c>
    </row>
    <row r="2106" spans="1:40" x14ac:dyDescent="0.25">
      <c r="A2106">
        <v>7918684</v>
      </c>
      <c r="B2106">
        <v>18404</v>
      </c>
      <c r="C2106" t="s">
        <v>11082</v>
      </c>
      <c r="D2106" t="s">
        <v>4464</v>
      </c>
      <c r="E2106" s="8">
        <v>35251</v>
      </c>
      <c r="F2106" t="s">
        <v>3265</v>
      </c>
      <c r="G2106" t="s">
        <v>4024</v>
      </c>
      <c r="H2106" s="8">
        <v>46211</v>
      </c>
      <c r="I2106" s="8">
        <v>219512</v>
      </c>
      <c r="J2106" t="s">
        <v>3041</v>
      </c>
      <c r="K2106" s="8">
        <v>219512</v>
      </c>
      <c r="M2106">
        <v>220</v>
      </c>
      <c r="N2106">
        <v>100</v>
      </c>
      <c r="O2106" t="s">
        <v>4067</v>
      </c>
      <c r="P2106" t="s">
        <v>4055</v>
      </c>
      <c r="Q2106" t="s">
        <v>4027</v>
      </c>
      <c r="R2106" t="s">
        <v>11083</v>
      </c>
      <c r="S2106" t="s">
        <v>4029</v>
      </c>
      <c r="T2106" t="s">
        <v>3059</v>
      </c>
      <c r="U2106" t="s">
        <v>4049</v>
      </c>
      <c r="V2106" t="s">
        <v>4356</v>
      </c>
      <c r="W2106" t="s">
        <v>4043</v>
      </c>
      <c r="X2106" t="s">
        <v>3270</v>
      </c>
      <c r="Y2106" t="s">
        <v>4238</v>
      </c>
      <c r="Z2106" t="s">
        <v>3283</v>
      </c>
      <c r="AA2106" t="s">
        <v>4357</v>
      </c>
      <c r="AB2106" t="s">
        <v>4303</v>
      </c>
      <c r="AC2106" t="s">
        <v>4036</v>
      </c>
      <c r="AD2106" t="s">
        <v>4018</v>
      </c>
      <c r="AE2106" t="s">
        <v>3060</v>
      </c>
      <c r="AF2106" t="s">
        <v>3271</v>
      </c>
      <c r="AG2106" t="s">
        <v>3265</v>
      </c>
      <c r="AH2106" t="s">
        <v>1220</v>
      </c>
      <c r="AI2106" t="s">
        <v>3074</v>
      </c>
      <c r="AJ2106" t="s">
        <v>3284</v>
      </c>
      <c r="AK2106" t="s">
        <v>3274</v>
      </c>
      <c r="AL2106" t="s">
        <v>3275</v>
      </c>
      <c r="AM2106" t="s">
        <v>3028</v>
      </c>
      <c r="AN2106" t="s">
        <v>3063</v>
      </c>
    </row>
    <row r="2107" spans="1:40" x14ac:dyDescent="0.25">
      <c r="A2107">
        <v>1114250806</v>
      </c>
      <c r="B2107">
        <v>18354</v>
      </c>
      <c r="C2107" t="s">
        <v>11084</v>
      </c>
      <c r="D2107" t="s">
        <v>3298</v>
      </c>
      <c r="E2107" s="8">
        <v>46125</v>
      </c>
      <c r="F2107" t="s">
        <v>3298</v>
      </c>
      <c r="G2107" t="s">
        <v>4024</v>
      </c>
      <c r="H2107" s="8">
        <v>46212</v>
      </c>
      <c r="I2107" s="8">
        <v>46303</v>
      </c>
      <c r="J2107" t="s">
        <v>3041</v>
      </c>
      <c r="K2107" s="8">
        <v>219512</v>
      </c>
      <c r="M2107">
        <v>220</v>
      </c>
      <c r="N2107">
        <v>100</v>
      </c>
      <c r="O2107" t="s">
        <v>4067</v>
      </c>
      <c r="P2107" t="s">
        <v>4055</v>
      </c>
      <c r="Q2107" t="s">
        <v>4027</v>
      </c>
      <c r="R2107" t="s">
        <v>11085</v>
      </c>
      <c r="S2107" t="s">
        <v>4140</v>
      </c>
      <c r="T2107" t="s">
        <v>3063</v>
      </c>
      <c r="U2107" t="s">
        <v>4114</v>
      </c>
      <c r="V2107" t="s">
        <v>4042</v>
      </c>
      <c r="W2107" t="s">
        <v>4190</v>
      </c>
      <c r="X2107" t="s">
        <v>3303</v>
      </c>
      <c r="Y2107" t="s">
        <v>4115</v>
      </c>
      <c r="Z2107" t="s">
        <v>3305</v>
      </c>
      <c r="AA2107" t="s">
        <v>4096</v>
      </c>
      <c r="AB2107" t="s">
        <v>4118</v>
      </c>
      <c r="AC2107" t="s">
        <v>4036</v>
      </c>
      <c r="AD2107" t="s">
        <v>4018</v>
      </c>
      <c r="AE2107" t="s">
        <v>3060</v>
      </c>
      <c r="AF2107" t="s">
        <v>3304</v>
      </c>
      <c r="AG2107" t="s">
        <v>3298</v>
      </c>
      <c r="AH2107" t="s">
        <v>815</v>
      </c>
      <c r="AI2107" t="s">
        <v>3074</v>
      </c>
      <c r="AJ2107" t="s">
        <v>3306</v>
      </c>
      <c r="AK2107" t="s">
        <v>3274</v>
      </c>
      <c r="AL2107" t="s">
        <v>3275</v>
      </c>
      <c r="AM2107" t="s">
        <v>3028</v>
      </c>
      <c r="AN2107" t="s">
        <v>3063</v>
      </c>
    </row>
    <row r="2108" spans="1:40" x14ac:dyDescent="0.25">
      <c r="A2108">
        <v>1006035623</v>
      </c>
      <c r="B2108">
        <v>18355</v>
      </c>
      <c r="C2108" t="s">
        <v>11088</v>
      </c>
      <c r="D2108" t="s">
        <v>4488</v>
      </c>
      <c r="E2108" s="8">
        <v>44364</v>
      </c>
      <c r="F2108" t="s">
        <v>3298</v>
      </c>
      <c r="G2108" t="s">
        <v>4024</v>
      </c>
      <c r="H2108" s="8">
        <v>46212</v>
      </c>
      <c r="I2108" s="8">
        <v>46303</v>
      </c>
      <c r="J2108" t="s">
        <v>3041</v>
      </c>
      <c r="K2108" s="8">
        <v>219512</v>
      </c>
      <c r="M2108">
        <v>220</v>
      </c>
      <c r="N2108">
        <v>100</v>
      </c>
      <c r="O2108" t="s">
        <v>4067</v>
      </c>
      <c r="P2108" t="s">
        <v>4445</v>
      </c>
      <c r="Q2108" t="s">
        <v>4027</v>
      </c>
      <c r="R2108" t="s">
        <v>11089</v>
      </c>
      <c r="S2108" t="s">
        <v>4140</v>
      </c>
      <c r="T2108" t="s">
        <v>3063</v>
      </c>
      <c r="U2108" t="s">
        <v>4114</v>
      </c>
      <c r="V2108" t="s">
        <v>4042</v>
      </c>
      <c r="W2108" t="s">
        <v>4190</v>
      </c>
      <c r="X2108" t="s">
        <v>3303</v>
      </c>
      <c r="Y2108" t="s">
        <v>4115</v>
      </c>
      <c r="Z2108" t="s">
        <v>3305</v>
      </c>
      <c r="AA2108" t="s">
        <v>4096</v>
      </c>
      <c r="AB2108" t="s">
        <v>4118</v>
      </c>
      <c r="AC2108" t="s">
        <v>4036</v>
      </c>
      <c r="AD2108" t="s">
        <v>4018</v>
      </c>
      <c r="AE2108" t="s">
        <v>3060</v>
      </c>
      <c r="AF2108" t="s">
        <v>3304</v>
      </c>
      <c r="AG2108" t="s">
        <v>3298</v>
      </c>
      <c r="AH2108" t="s">
        <v>815</v>
      </c>
      <c r="AI2108" t="s">
        <v>3074</v>
      </c>
      <c r="AJ2108" t="s">
        <v>3306</v>
      </c>
      <c r="AK2108" t="s">
        <v>3274</v>
      </c>
      <c r="AL2108" t="s">
        <v>3275</v>
      </c>
      <c r="AM2108" t="s">
        <v>3028</v>
      </c>
      <c r="AN2108" t="s">
        <v>3063</v>
      </c>
    </row>
    <row r="2109" spans="1:40" x14ac:dyDescent="0.25">
      <c r="A2109">
        <v>1113037146</v>
      </c>
      <c r="B2109">
        <v>18362</v>
      </c>
      <c r="C2109" t="s">
        <v>11145</v>
      </c>
      <c r="D2109" t="s">
        <v>3298</v>
      </c>
      <c r="E2109" s="8">
        <v>46125</v>
      </c>
      <c r="F2109" t="s">
        <v>3440</v>
      </c>
      <c r="G2109" t="s">
        <v>4024</v>
      </c>
      <c r="H2109" s="8">
        <v>46212</v>
      </c>
      <c r="I2109" s="8">
        <v>46303</v>
      </c>
      <c r="J2109" t="s">
        <v>3041</v>
      </c>
      <c r="K2109" s="8">
        <v>219512</v>
      </c>
      <c r="M2109">
        <v>220</v>
      </c>
      <c r="N2109">
        <v>100</v>
      </c>
      <c r="O2109" t="s">
        <v>4067</v>
      </c>
      <c r="P2109" t="s">
        <v>4086</v>
      </c>
      <c r="Q2109" t="s">
        <v>4027</v>
      </c>
      <c r="R2109" t="s">
        <v>8284</v>
      </c>
      <c r="S2109" t="s">
        <v>4140</v>
      </c>
      <c r="T2109" t="s">
        <v>3063</v>
      </c>
      <c r="U2109" t="s">
        <v>4114</v>
      </c>
      <c r="V2109" t="s">
        <v>4042</v>
      </c>
      <c r="W2109" t="s">
        <v>4190</v>
      </c>
      <c r="X2109" t="s">
        <v>4529</v>
      </c>
      <c r="Y2109" t="s">
        <v>4530</v>
      </c>
      <c r="Z2109" t="s">
        <v>3305</v>
      </c>
      <c r="AA2109" t="s">
        <v>4096</v>
      </c>
      <c r="AB2109" t="s">
        <v>4118</v>
      </c>
      <c r="AC2109" t="s">
        <v>4036</v>
      </c>
      <c r="AD2109" t="s">
        <v>4018</v>
      </c>
      <c r="AE2109" t="s">
        <v>3060</v>
      </c>
      <c r="AF2109" t="s">
        <v>3304</v>
      </c>
      <c r="AG2109" t="s">
        <v>3440</v>
      </c>
      <c r="AH2109" t="s">
        <v>815</v>
      </c>
      <c r="AI2109" t="s">
        <v>3074</v>
      </c>
      <c r="AJ2109" t="s">
        <v>3306</v>
      </c>
      <c r="AK2109" t="s">
        <v>3274</v>
      </c>
      <c r="AL2109" t="s">
        <v>3275</v>
      </c>
      <c r="AM2109" t="s">
        <v>3028</v>
      </c>
      <c r="AN2109" t="s">
        <v>3063</v>
      </c>
    </row>
    <row r="2110" spans="1:40" x14ac:dyDescent="0.25">
      <c r="A2110">
        <v>1061780945</v>
      </c>
      <c r="B2110">
        <v>18381</v>
      </c>
      <c r="C2110" t="s">
        <v>11090</v>
      </c>
      <c r="D2110" t="s">
        <v>4561</v>
      </c>
      <c r="E2110" s="8">
        <v>41442</v>
      </c>
      <c r="F2110" t="s">
        <v>4561</v>
      </c>
      <c r="G2110" t="s">
        <v>4024</v>
      </c>
      <c r="H2110" s="8">
        <v>46212</v>
      </c>
      <c r="I2110" s="8">
        <v>219512</v>
      </c>
      <c r="J2110" t="s">
        <v>3041</v>
      </c>
      <c r="K2110" s="8">
        <v>219512</v>
      </c>
      <c r="M2110">
        <v>220</v>
      </c>
      <c r="N2110">
        <v>100</v>
      </c>
      <c r="O2110" t="s">
        <v>4067</v>
      </c>
      <c r="P2110" t="s">
        <v>4177</v>
      </c>
      <c r="Q2110" t="s">
        <v>4027</v>
      </c>
      <c r="R2110" t="s">
        <v>11091</v>
      </c>
      <c r="S2110" t="s">
        <v>5169</v>
      </c>
      <c r="T2110" t="s">
        <v>3059</v>
      </c>
      <c r="U2110" t="s">
        <v>5108</v>
      </c>
      <c r="V2110" t="s">
        <v>4356</v>
      </c>
      <c r="W2110" t="s">
        <v>4043</v>
      </c>
      <c r="X2110" t="s">
        <v>3270</v>
      </c>
      <c r="Y2110" t="s">
        <v>4238</v>
      </c>
      <c r="Z2110" t="s">
        <v>3272</v>
      </c>
      <c r="AA2110" t="s">
        <v>4348</v>
      </c>
      <c r="AB2110" t="s">
        <v>4322</v>
      </c>
      <c r="AC2110" t="s">
        <v>4036</v>
      </c>
      <c r="AD2110" t="s">
        <v>4018</v>
      </c>
      <c r="AE2110" t="s">
        <v>3060</v>
      </c>
      <c r="AF2110" t="s">
        <v>3271</v>
      </c>
      <c r="AG2110" t="s">
        <v>3265</v>
      </c>
      <c r="AH2110" t="s">
        <v>797</v>
      </c>
      <c r="AI2110" t="s">
        <v>3048</v>
      </c>
      <c r="AJ2110" t="s">
        <v>3273</v>
      </c>
      <c r="AK2110" t="s">
        <v>3274</v>
      </c>
      <c r="AL2110" t="s">
        <v>3275</v>
      </c>
      <c r="AM2110" t="s">
        <v>3028</v>
      </c>
      <c r="AN2110" t="s">
        <v>3063</v>
      </c>
    </row>
    <row r="2111" spans="1:40" x14ac:dyDescent="0.25">
      <c r="A2111">
        <v>80880805</v>
      </c>
      <c r="B2111">
        <v>18405</v>
      </c>
      <c r="C2111" t="s">
        <v>11086</v>
      </c>
      <c r="D2111" t="s">
        <v>4004</v>
      </c>
      <c r="E2111" s="8">
        <v>37686</v>
      </c>
      <c r="F2111" t="s">
        <v>4004</v>
      </c>
      <c r="G2111" t="s">
        <v>4024</v>
      </c>
      <c r="H2111" s="8">
        <v>46212</v>
      </c>
      <c r="I2111" s="8">
        <v>219512</v>
      </c>
      <c r="J2111" t="s">
        <v>3041</v>
      </c>
      <c r="K2111" s="8">
        <v>219512</v>
      </c>
      <c r="M2111">
        <v>220</v>
      </c>
      <c r="N2111">
        <v>100</v>
      </c>
      <c r="O2111" t="s">
        <v>4067</v>
      </c>
      <c r="P2111" t="s">
        <v>4039</v>
      </c>
      <c r="Q2111" t="s">
        <v>4027</v>
      </c>
      <c r="R2111" t="s">
        <v>11087</v>
      </c>
      <c r="S2111" t="s">
        <v>4029</v>
      </c>
      <c r="T2111" t="s">
        <v>3059</v>
      </c>
      <c r="U2111" t="s">
        <v>4063</v>
      </c>
      <c r="V2111" t="s">
        <v>4356</v>
      </c>
      <c r="W2111" t="s">
        <v>4043</v>
      </c>
      <c r="X2111" t="s">
        <v>4032</v>
      </c>
      <c r="Y2111" t="s">
        <v>4033</v>
      </c>
      <c r="Z2111" t="s">
        <v>3283</v>
      </c>
      <c r="AA2111" t="s">
        <v>4357</v>
      </c>
      <c r="AB2111" t="s">
        <v>4303</v>
      </c>
      <c r="AC2111" t="s">
        <v>4036</v>
      </c>
      <c r="AD2111" t="s">
        <v>4018</v>
      </c>
      <c r="AE2111" t="s">
        <v>3060</v>
      </c>
      <c r="AF2111" t="s">
        <v>3282</v>
      </c>
      <c r="AG2111" t="s">
        <v>3258</v>
      </c>
      <c r="AH2111" t="s">
        <v>1220</v>
      </c>
      <c r="AI2111" t="s">
        <v>3074</v>
      </c>
      <c r="AJ2111" t="s">
        <v>3284</v>
      </c>
      <c r="AK2111" t="s">
        <v>3274</v>
      </c>
      <c r="AL2111" t="s">
        <v>3275</v>
      </c>
      <c r="AM2111" t="s">
        <v>3028</v>
      </c>
      <c r="AN2111" t="s">
        <v>3063</v>
      </c>
    </row>
    <row r="2112" spans="1:40" x14ac:dyDescent="0.25">
      <c r="A2112">
        <v>1085331222</v>
      </c>
      <c r="B2112">
        <v>18382</v>
      </c>
      <c r="C2112" t="s">
        <v>11092</v>
      </c>
      <c r="D2112" t="s">
        <v>5010</v>
      </c>
      <c r="E2112" s="8">
        <v>41904</v>
      </c>
      <c r="F2112" t="s">
        <v>5010</v>
      </c>
      <c r="G2112" t="s">
        <v>4024</v>
      </c>
      <c r="H2112" s="8">
        <v>46213</v>
      </c>
      <c r="I2112" s="8">
        <v>219512</v>
      </c>
      <c r="J2112" t="s">
        <v>3041</v>
      </c>
      <c r="K2112" s="8">
        <v>219512</v>
      </c>
      <c r="M2112">
        <v>220</v>
      </c>
      <c r="N2112">
        <v>100</v>
      </c>
      <c r="O2112" t="s">
        <v>4067</v>
      </c>
      <c r="P2112" t="s">
        <v>4006</v>
      </c>
      <c r="Q2112" t="s">
        <v>4027</v>
      </c>
      <c r="R2112" t="s">
        <v>11093</v>
      </c>
      <c r="S2112" t="s">
        <v>5176</v>
      </c>
      <c r="T2112" t="s">
        <v>3059</v>
      </c>
      <c r="U2112" t="s">
        <v>5012</v>
      </c>
      <c r="V2112" t="s">
        <v>4356</v>
      </c>
      <c r="W2112" t="s">
        <v>4043</v>
      </c>
      <c r="X2112" t="s">
        <v>3270</v>
      </c>
      <c r="Y2112" t="s">
        <v>4238</v>
      </c>
      <c r="Z2112" t="s">
        <v>3272</v>
      </c>
      <c r="AA2112" t="s">
        <v>4348</v>
      </c>
      <c r="AB2112" t="s">
        <v>4322</v>
      </c>
      <c r="AC2112" t="s">
        <v>4036</v>
      </c>
      <c r="AD2112" t="s">
        <v>4018</v>
      </c>
      <c r="AE2112" t="s">
        <v>3060</v>
      </c>
      <c r="AF2112" t="s">
        <v>3271</v>
      </c>
      <c r="AG2112" t="s">
        <v>3265</v>
      </c>
      <c r="AH2112" t="s">
        <v>797</v>
      </c>
      <c r="AI2112" t="s">
        <v>3048</v>
      </c>
      <c r="AJ2112" t="s">
        <v>3273</v>
      </c>
      <c r="AK2112" t="s">
        <v>3274</v>
      </c>
      <c r="AL2112" t="s">
        <v>3275</v>
      </c>
      <c r="AM2112" t="s">
        <v>3028</v>
      </c>
      <c r="AN2112" t="s">
        <v>3063</v>
      </c>
    </row>
    <row r="2113" spans="1:40" x14ac:dyDescent="0.25">
      <c r="A2113">
        <v>1030625174</v>
      </c>
      <c r="B2113">
        <v>18401</v>
      </c>
      <c r="C2113" t="s">
        <v>11094</v>
      </c>
      <c r="D2113" t="s">
        <v>4004</v>
      </c>
      <c r="E2113" s="8">
        <v>40687</v>
      </c>
      <c r="F2113" t="s">
        <v>4004</v>
      </c>
      <c r="G2113" t="s">
        <v>4024</v>
      </c>
      <c r="H2113" s="8">
        <v>46214</v>
      </c>
      <c r="I2113" s="8">
        <v>219512</v>
      </c>
      <c r="J2113" t="s">
        <v>3041</v>
      </c>
      <c r="K2113" s="8">
        <v>219512</v>
      </c>
      <c r="M2113">
        <v>220</v>
      </c>
      <c r="N2113">
        <v>100</v>
      </c>
      <c r="O2113" t="s">
        <v>4067</v>
      </c>
      <c r="P2113" t="s">
        <v>4055</v>
      </c>
      <c r="Q2113" t="s">
        <v>4046</v>
      </c>
      <c r="R2113" t="s">
        <v>11095</v>
      </c>
      <c r="S2113" t="s">
        <v>4140</v>
      </c>
      <c r="T2113" t="s">
        <v>3063</v>
      </c>
      <c r="U2113" t="s">
        <v>4063</v>
      </c>
      <c r="V2113" t="s">
        <v>4042</v>
      </c>
      <c r="W2113" t="s">
        <v>4043</v>
      </c>
      <c r="X2113" t="s">
        <v>4032</v>
      </c>
      <c r="Y2113" t="s">
        <v>4033</v>
      </c>
      <c r="Z2113" t="s">
        <v>4057</v>
      </c>
      <c r="AA2113" t="s">
        <v>4058</v>
      </c>
      <c r="AB2113" t="s">
        <v>4059</v>
      </c>
      <c r="AC2113" t="s">
        <v>4036</v>
      </c>
      <c r="AD2113" t="s">
        <v>4018</v>
      </c>
      <c r="AE2113" t="s">
        <v>3060</v>
      </c>
      <c r="AF2113" t="s">
        <v>3282</v>
      </c>
      <c r="AG2113" t="s">
        <v>3258</v>
      </c>
      <c r="AH2113" t="s">
        <v>4060</v>
      </c>
      <c r="AI2113" t="s">
        <v>3074</v>
      </c>
      <c r="AJ2113" t="s">
        <v>3306</v>
      </c>
      <c r="AK2113" t="s">
        <v>3274</v>
      </c>
      <c r="AL2113" t="s">
        <v>3275</v>
      </c>
      <c r="AM2113" t="s">
        <v>3028</v>
      </c>
      <c r="AN2113" t="s">
        <v>3063</v>
      </c>
    </row>
    <row r="2114" spans="1:40" x14ac:dyDescent="0.25">
      <c r="A2114">
        <v>1030595781</v>
      </c>
      <c r="B2114">
        <v>18339</v>
      </c>
      <c r="C2114" t="s">
        <v>11117</v>
      </c>
      <c r="D2114" t="s">
        <v>4004</v>
      </c>
      <c r="E2114" s="8">
        <v>40024</v>
      </c>
      <c r="F2114" t="s">
        <v>4004</v>
      </c>
      <c r="G2114" t="s">
        <v>4024</v>
      </c>
      <c r="H2114" s="8">
        <v>46217</v>
      </c>
      <c r="I2114" s="8">
        <v>46400</v>
      </c>
      <c r="J2114" t="s">
        <v>3041</v>
      </c>
      <c r="K2114" s="8">
        <v>219512</v>
      </c>
      <c r="M2114">
        <v>220</v>
      </c>
      <c r="N2114">
        <v>100</v>
      </c>
      <c r="O2114" t="s">
        <v>4067</v>
      </c>
      <c r="P2114" t="s">
        <v>4026</v>
      </c>
      <c r="Q2114" t="s">
        <v>4027</v>
      </c>
      <c r="R2114" t="s">
        <v>11118</v>
      </c>
      <c r="S2114" t="s">
        <v>5907</v>
      </c>
      <c r="T2114" t="s">
        <v>5908</v>
      </c>
      <c r="U2114" t="s">
        <v>4063</v>
      </c>
      <c r="V2114" t="s">
        <v>4011</v>
      </c>
      <c r="W2114" t="s">
        <v>5909</v>
      </c>
      <c r="X2114" t="s">
        <v>5360</v>
      </c>
      <c r="Y2114" t="s">
        <v>5361</v>
      </c>
      <c r="Z2114" t="s">
        <v>4014</v>
      </c>
      <c r="AA2114" t="s">
        <v>4015</v>
      </c>
      <c r="AB2114" t="s">
        <v>4083</v>
      </c>
      <c r="AC2114" t="s">
        <v>5910</v>
      </c>
      <c r="AD2114" t="s">
        <v>4018</v>
      </c>
      <c r="AE2114" t="s">
        <v>5362</v>
      </c>
      <c r="AF2114" t="s">
        <v>3093</v>
      </c>
      <c r="AG2114" t="s">
        <v>3292</v>
      </c>
      <c r="AH2114" t="s">
        <v>4020</v>
      </c>
      <c r="AI2114" t="s">
        <v>3295</v>
      </c>
      <c r="AJ2114" t="s">
        <v>3296</v>
      </c>
      <c r="AK2114" t="s">
        <v>5269</v>
      </c>
      <c r="AL2114" t="s">
        <v>3275</v>
      </c>
      <c r="AM2114" t="s">
        <v>5269</v>
      </c>
      <c r="AN2114" t="s">
        <v>5912</v>
      </c>
    </row>
    <row r="2115" spans="1:40" x14ac:dyDescent="0.25">
      <c r="A2115">
        <v>1144191365</v>
      </c>
      <c r="B2115">
        <v>18356</v>
      </c>
      <c r="C2115" t="s">
        <v>11132</v>
      </c>
      <c r="D2115" t="s">
        <v>3298</v>
      </c>
      <c r="E2115" s="8">
        <v>41626</v>
      </c>
      <c r="F2115" t="s">
        <v>3440</v>
      </c>
      <c r="G2115" t="s">
        <v>4024</v>
      </c>
      <c r="H2115" s="8">
        <v>46217</v>
      </c>
      <c r="I2115" s="8">
        <v>46308</v>
      </c>
      <c r="J2115" t="s">
        <v>3041</v>
      </c>
      <c r="K2115" s="8">
        <v>219512</v>
      </c>
      <c r="M2115">
        <v>220</v>
      </c>
      <c r="N2115">
        <v>100</v>
      </c>
      <c r="O2115" t="s">
        <v>4067</v>
      </c>
      <c r="P2115" t="s">
        <v>4086</v>
      </c>
      <c r="Q2115" t="s">
        <v>4027</v>
      </c>
      <c r="R2115" t="s">
        <v>11133</v>
      </c>
      <c r="S2115" t="s">
        <v>4140</v>
      </c>
      <c r="T2115" t="s">
        <v>3063</v>
      </c>
      <c r="U2115" t="s">
        <v>4114</v>
      </c>
      <c r="V2115" t="s">
        <v>4042</v>
      </c>
      <c r="W2115" t="s">
        <v>4190</v>
      </c>
      <c r="X2115" t="s">
        <v>4529</v>
      </c>
      <c r="Y2115" t="s">
        <v>4530</v>
      </c>
      <c r="Z2115" t="s">
        <v>3305</v>
      </c>
      <c r="AA2115" t="s">
        <v>4096</v>
      </c>
      <c r="AB2115" t="s">
        <v>4118</v>
      </c>
      <c r="AC2115" t="s">
        <v>4036</v>
      </c>
      <c r="AD2115" t="s">
        <v>4018</v>
      </c>
      <c r="AE2115" t="s">
        <v>3060</v>
      </c>
      <c r="AF2115" t="s">
        <v>3304</v>
      </c>
      <c r="AG2115" t="s">
        <v>3440</v>
      </c>
      <c r="AH2115" t="s">
        <v>815</v>
      </c>
      <c r="AI2115" t="s">
        <v>3074</v>
      </c>
      <c r="AJ2115" t="s">
        <v>3306</v>
      </c>
      <c r="AK2115" t="s">
        <v>3274</v>
      </c>
      <c r="AL2115" t="s">
        <v>3275</v>
      </c>
      <c r="AM2115" t="s">
        <v>3028</v>
      </c>
      <c r="AN2115" t="s">
        <v>3063</v>
      </c>
    </row>
    <row r="2116" spans="1:40" x14ac:dyDescent="0.25">
      <c r="A2116">
        <v>1116276347</v>
      </c>
      <c r="B2116">
        <v>18357</v>
      </c>
      <c r="C2116" t="s">
        <v>11105</v>
      </c>
      <c r="D2116" t="s">
        <v>3440</v>
      </c>
      <c r="E2116" s="8">
        <v>42235</v>
      </c>
      <c r="F2116" t="s">
        <v>3440</v>
      </c>
      <c r="G2116" t="s">
        <v>4024</v>
      </c>
      <c r="H2116" s="8">
        <v>46217</v>
      </c>
      <c r="I2116" s="8">
        <v>46308</v>
      </c>
      <c r="J2116" t="s">
        <v>3041</v>
      </c>
      <c r="K2116" s="8">
        <v>219512</v>
      </c>
      <c r="M2116">
        <v>220</v>
      </c>
      <c r="N2116">
        <v>100</v>
      </c>
      <c r="O2116" t="s">
        <v>4067</v>
      </c>
      <c r="P2116" t="s">
        <v>4086</v>
      </c>
      <c r="Q2116" t="s">
        <v>4007</v>
      </c>
      <c r="R2116" t="s">
        <v>11106</v>
      </c>
      <c r="S2116" t="s">
        <v>4140</v>
      </c>
      <c r="T2116" t="s">
        <v>3063</v>
      </c>
      <c r="U2116" t="s">
        <v>4114</v>
      </c>
      <c r="V2116" t="s">
        <v>4042</v>
      </c>
      <c r="W2116" t="s">
        <v>4190</v>
      </c>
      <c r="X2116" t="s">
        <v>4529</v>
      </c>
      <c r="Y2116" t="s">
        <v>4530</v>
      </c>
      <c r="Z2116" t="s">
        <v>3305</v>
      </c>
      <c r="AA2116" t="s">
        <v>4096</v>
      </c>
      <c r="AB2116" t="s">
        <v>4118</v>
      </c>
      <c r="AC2116" t="s">
        <v>4036</v>
      </c>
      <c r="AD2116" t="s">
        <v>4018</v>
      </c>
      <c r="AE2116" t="s">
        <v>3060</v>
      </c>
      <c r="AF2116" t="s">
        <v>3304</v>
      </c>
      <c r="AG2116" t="s">
        <v>3440</v>
      </c>
      <c r="AH2116" t="s">
        <v>815</v>
      </c>
      <c r="AI2116" t="s">
        <v>3074</v>
      </c>
      <c r="AJ2116" t="s">
        <v>3306</v>
      </c>
      <c r="AK2116" t="s">
        <v>3274</v>
      </c>
      <c r="AL2116" t="s">
        <v>3275</v>
      </c>
      <c r="AM2116" t="s">
        <v>3028</v>
      </c>
      <c r="AN2116" t="s">
        <v>3063</v>
      </c>
    </row>
    <row r="2117" spans="1:40" x14ac:dyDescent="0.25">
      <c r="A2117">
        <v>1030538834</v>
      </c>
      <c r="B2117">
        <v>18363</v>
      </c>
      <c r="C2117" t="s">
        <v>11134</v>
      </c>
      <c r="D2117" t="s">
        <v>4004</v>
      </c>
      <c r="E2117" s="8">
        <v>38560</v>
      </c>
      <c r="F2117" t="s">
        <v>3309</v>
      </c>
      <c r="G2117" t="s">
        <v>4024</v>
      </c>
      <c r="H2117" s="8">
        <v>46217</v>
      </c>
      <c r="I2117" s="8">
        <v>46308</v>
      </c>
      <c r="J2117" t="s">
        <v>3041</v>
      </c>
      <c r="K2117" s="8">
        <v>219512</v>
      </c>
      <c r="M2117">
        <v>220</v>
      </c>
      <c r="N2117">
        <v>100</v>
      </c>
      <c r="O2117" t="s">
        <v>4067</v>
      </c>
      <c r="P2117" t="s">
        <v>4026</v>
      </c>
      <c r="Q2117" t="s">
        <v>4046</v>
      </c>
      <c r="R2117" t="s">
        <v>11135</v>
      </c>
      <c r="S2117" t="s">
        <v>4029</v>
      </c>
      <c r="T2117" t="s">
        <v>3063</v>
      </c>
      <c r="U2117" t="s">
        <v>4438</v>
      </c>
      <c r="V2117" t="s">
        <v>4042</v>
      </c>
      <c r="W2117" t="s">
        <v>4190</v>
      </c>
      <c r="X2117" t="s">
        <v>3574</v>
      </c>
      <c r="Y2117" t="s">
        <v>4258</v>
      </c>
      <c r="Z2117" t="s">
        <v>3305</v>
      </c>
      <c r="AA2117" t="s">
        <v>4096</v>
      </c>
      <c r="AB2117" t="s">
        <v>4097</v>
      </c>
      <c r="AC2117" t="s">
        <v>4036</v>
      </c>
      <c r="AD2117" t="s">
        <v>4018</v>
      </c>
      <c r="AE2117" t="s">
        <v>3060</v>
      </c>
      <c r="AF2117" t="s">
        <v>3575</v>
      </c>
      <c r="AG2117" t="s">
        <v>3309</v>
      </c>
      <c r="AH2117" t="s">
        <v>815</v>
      </c>
      <c r="AI2117" t="s">
        <v>3074</v>
      </c>
      <c r="AJ2117" t="s">
        <v>3306</v>
      </c>
      <c r="AK2117" t="s">
        <v>3274</v>
      </c>
      <c r="AL2117" t="s">
        <v>3275</v>
      </c>
      <c r="AM2117" t="s">
        <v>3028</v>
      </c>
      <c r="AN2117" t="s">
        <v>3063</v>
      </c>
    </row>
    <row r="2118" spans="1:40" x14ac:dyDescent="0.25">
      <c r="A2118">
        <v>1105466422</v>
      </c>
      <c r="B2118">
        <v>18364</v>
      </c>
      <c r="C2118" t="s">
        <v>11129</v>
      </c>
      <c r="D2118" t="s">
        <v>3309</v>
      </c>
      <c r="E2118" s="8">
        <v>45973</v>
      </c>
      <c r="F2118" t="s">
        <v>3309</v>
      </c>
      <c r="G2118" t="s">
        <v>4024</v>
      </c>
      <c r="H2118" s="8">
        <v>46217</v>
      </c>
      <c r="I2118" s="8">
        <v>46400</v>
      </c>
      <c r="J2118" t="s">
        <v>3041</v>
      </c>
      <c r="K2118" s="8">
        <v>219512</v>
      </c>
      <c r="M2118">
        <v>220</v>
      </c>
      <c r="N2118">
        <v>100</v>
      </c>
      <c r="O2118" t="s">
        <v>4067</v>
      </c>
      <c r="P2118" t="s">
        <v>4086</v>
      </c>
      <c r="Q2118" t="s">
        <v>4027</v>
      </c>
      <c r="R2118" t="s">
        <v>11130</v>
      </c>
      <c r="S2118" t="s">
        <v>5907</v>
      </c>
      <c r="T2118" t="s">
        <v>5908</v>
      </c>
      <c r="U2118" t="s">
        <v>4438</v>
      </c>
      <c r="V2118" t="s">
        <v>4011</v>
      </c>
      <c r="W2118" t="s">
        <v>5909</v>
      </c>
      <c r="X2118" t="s">
        <v>3574</v>
      </c>
      <c r="Y2118" t="s">
        <v>4258</v>
      </c>
      <c r="Z2118" t="s">
        <v>3305</v>
      </c>
      <c r="AA2118" t="s">
        <v>4096</v>
      </c>
      <c r="AB2118" t="s">
        <v>4097</v>
      </c>
      <c r="AC2118" t="s">
        <v>5910</v>
      </c>
      <c r="AD2118" t="s">
        <v>4018</v>
      </c>
      <c r="AE2118" t="s">
        <v>3060</v>
      </c>
      <c r="AF2118" t="s">
        <v>3575</v>
      </c>
      <c r="AG2118" t="s">
        <v>3309</v>
      </c>
      <c r="AH2118" t="s">
        <v>815</v>
      </c>
      <c r="AI2118" t="s">
        <v>3074</v>
      </c>
      <c r="AJ2118" t="s">
        <v>3306</v>
      </c>
      <c r="AK2118" t="s">
        <v>3274</v>
      </c>
      <c r="AL2118" t="s">
        <v>3275</v>
      </c>
      <c r="AM2118" t="s">
        <v>3028</v>
      </c>
      <c r="AN2118" t="s">
        <v>5912</v>
      </c>
    </row>
    <row r="2119" spans="1:40" x14ac:dyDescent="0.25">
      <c r="A2119">
        <v>1014865198</v>
      </c>
      <c r="B2119">
        <v>18365</v>
      </c>
      <c r="C2119" t="s">
        <v>11125</v>
      </c>
      <c r="D2119" t="s">
        <v>4004</v>
      </c>
      <c r="E2119" s="8">
        <v>46197</v>
      </c>
      <c r="F2119" t="s">
        <v>3309</v>
      </c>
      <c r="G2119" t="s">
        <v>4024</v>
      </c>
      <c r="H2119" s="8">
        <v>46217</v>
      </c>
      <c r="I2119" s="8">
        <v>46400</v>
      </c>
      <c r="J2119" t="s">
        <v>3041</v>
      </c>
      <c r="K2119" s="8">
        <v>219512</v>
      </c>
      <c r="M2119">
        <v>220</v>
      </c>
      <c r="N2119">
        <v>100</v>
      </c>
      <c r="O2119" t="s">
        <v>4067</v>
      </c>
      <c r="P2119" t="s">
        <v>4006</v>
      </c>
      <c r="Q2119" t="s">
        <v>4027</v>
      </c>
      <c r="R2119" t="s">
        <v>11126</v>
      </c>
      <c r="S2119" t="s">
        <v>5907</v>
      </c>
      <c r="T2119" t="s">
        <v>5908</v>
      </c>
      <c r="U2119" t="s">
        <v>4438</v>
      </c>
      <c r="V2119" t="s">
        <v>4042</v>
      </c>
      <c r="W2119" t="s">
        <v>5909</v>
      </c>
      <c r="X2119" t="s">
        <v>3574</v>
      </c>
      <c r="Y2119" t="s">
        <v>4258</v>
      </c>
      <c r="Z2119" t="s">
        <v>3305</v>
      </c>
      <c r="AA2119" t="s">
        <v>4096</v>
      </c>
      <c r="AB2119" t="s">
        <v>4097</v>
      </c>
      <c r="AC2119" t="s">
        <v>5910</v>
      </c>
      <c r="AD2119" t="s">
        <v>4018</v>
      </c>
      <c r="AE2119" t="s">
        <v>3060</v>
      </c>
      <c r="AF2119" t="s">
        <v>3575</v>
      </c>
      <c r="AG2119" t="s">
        <v>3309</v>
      </c>
      <c r="AH2119" t="s">
        <v>815</v>
      </c>
      <c r="AI2119" t="s">
        <v>3074</v>
      </c>
      <c r="AJ2119" t="s">
        <v>3306</v>
      </c>
      <c r="AK2119" t="s">
        <v>3274</v>
      </c>
      <c r="AL2119" t="s">
        <v>3275</v>
      </c>
      <c r="AM2119" t="s">
        <v>3028</v>
      </c>
      <c r="AN2119" t="s">
        <v>5912</v>
      </c>
    </row>
    <row r="2120" spans="1:40" x14ac:dyDescent="0.25">
      <c r="A2120">
        <v>1104936385</v>
      </c>
      <c r="B2120">
        <v>18366</v>
      </c>
      <c r="C2120" t="s">
        <v>11102</v>
      </c>
      <c r="D2120" t="s">
        <v>3309</v>
      </c>
      <c r="E2120" s="8">
        <v>45033</v>
      </c>
      <c r="F2120" t="s">
        <v>3309</v>
      </c>
      <c r="G2120" t="s">
        <v>4024</v>
      </c>
      <c r="H2120" s="8">
        <v>46217</v>
      </c>
      <c r="I2120" s="8">
        <v>46400</v>
      </c>
      <c r="J2120" t="s">
        <v>3041</v>
      </c>
      <c r="K2120" s="8">
        <v>219512</v>
      </c>
      <c r="M2120">
        <v>220</v>
      </c>
      <c r="N2120">
        <v>100</v>
      </c>
      <c r="O2120" t="s">
        <v>4067</v>
      </c>
      <c r="P2120" t="s">
        <v>4055</v>
      </c>
      <c r="Q2120" t="s">
        <v>4027</v>
      </c>
      <c r="R2120" t="s">
        <v>7048</v>
      </c>
      <c r="S2120" t="s">
        <v>5907</v>
      </c>
      <c r="T2120" t="s">
        <v>5908</v>
      </c>
      <c r="U2120" t="s">
        <v>4438</v>
      </c>
      <c r="V2120" t="s">
        <v>4011</v>
      </c>
      <c r="W2120" t="s">
        <v>5909</v>
      </c>
      <c r="X2120" t="s">
        <v>3574</v>
      </c>
      <c r="Y2120" t="s">
        <v>4258</v>
      </c>
      <c r="Z2120" t="s">
        <v>3305</v>
      </c>
      <c r="AA2120" t="s">
        <v>4096</v>
      </c>
      <c r="AB2120" t="s">
        <v>4097</v>
      </c>
      <c r="AC2120" t="s">
        <v>5910</v>
      </c>
      <c r="AD2120" t="s">
        <v>4018</v>
      </c>
      <c r="AE2120" t="s">
        <v>3060</v>
      </c>
      <c r="AF2120" t="s">
        <v>3575</v>
      </c>
      <c r="AG2120" t="s">
        <v>3309</v>
      </c>
      <c r="AH2120" t="s">
        <v>815</v>
      </c>
      <c r="AI2120" t="s">
        <v>3074</v>
      </c>
      <c r="AJ2120" t="s">
        <v>3306</v>
      </c>
      <c r="AK2120" t="s">
        <v>3274</v>
      </c>
      <c r="AL2120" t="s">
        <v>3275</v>
      </c>
      <c r="AM2120" t="s">
        <v>3028</v>
      </c>
      <c r="AN2120" t="s">
        <v>5912</v>
      </c>
    </row>
    <row r="2121" spans="1:40" x14ac:dyDescent="0.25">
      <c r="A2121">
        <v>1105467525</v>
      </c>
      <c r="B2121">
        <v>18367</v>
      </c>
      <c r="C2121" t="s">
        <v>11121</v>
      </c>
      <c r="D2121" t="s">
        <v>3309</v>
      </c>
      <c r="E2121" s="8">
        <v>46138</v>
      </c>
      <c r="F2121" t="s">
        <v>3309</v>
      </c>
      <c r="G2121" t="s">
        <v>4024</v>
      </c>
      <c r="H2121" s="8">
        <v>46217</v>
      </c>
      <c r="I2121" s="8">
        <v>46400</v>
      </c>
      <c r="J2121" t="s">
        <v>3041</v>
      </c>
      <c r="K2121" s="8">
        <v>219512</v>
      </c>
      <c r="M2121">
        <v>220</v>
      </c>
      <c r="N2121">
        <v>100</v>
      </c>
      <c r="O2121" t="s">
        <v>4067</v>
      </c>
      <c r="P2121" t="s">
        <v>4055</v>
      </c>
      <c r="Q2121" t="s">
        <v>4027</v>
      </c>
      <c r="R2121" t="s">
        <v>11122</v>
      </c>
      <c r="S2121" t="s">
        <v>5907</v>
      </c>
      <c r="T2121" t="s">
        <v>5908</v>
      </c>
      <c r="U2121" t="s">
        <v>4438</v>
      </c>
      <c r="V2121" t="s">
        <v>4011</v>
      </c>
      <c r="W2121" t="s">
        <v>5909</v>
      </c>
      <c r="X2121" t="s">
        <v>3574</v>
      </c>
      <c r="Y2121" t="s">
        <v>4258</v>
      </c>
      <c r="Z2121" t="s">
        <v>3305</v>
      </c>
      <c r="AA2121" t="s">
        <v>4096</v>
      </c>
      <c r="AB2121" t="s">
        <v>4097</v>
      </c>
      <c r="AC2121" t="s">
        <v>5910</v>
      </c>
      <c r="AD2121" t="s">
        <v>4018</v>
      </c>
      <c r="AE2121" t="s">
        <v>3060</v>
      </c>
      <c r="AF2121" t="s">
        <v>3575</v>
      </c>
      <c r="AG2121" t="s">
        <v>3309</v>
      </c>
      <c r="AH2121" t="s">
        <v>815</v>
      </c>
      <c r="AI2121" t="s">
        <v>3074</v>
      </c>
      <c r="AJ2121" t="s">
        <v>3306</v>
      </c>
      <c r="AK2121" t="s">
        <v>3274</v>
      </c>
      <c r="AL2121" t="s">
        <v>3275</v>
      </c>
      <c r="AM2121" t="s">
        <v>3028</v>
      </c>
      <c r="AN2121" t="s">
        <v>5912</v>
      </c>
    </row>
    <row r="2122" spans="1:40" x14ac:dyDescent="0.25">
      <c r="A2122">
        <v>1106776928</v>
      </c>
      <c r="B2122">
        <v>18368</v>
      </c>
      <c r="C2122" t="s">
        <v>11103</v>
      </c>
      <c r="D2122" t="s">
        <v>3309</v>
      </c>
      <c r="E2122" s="8">
        <v>46097</v>
      </c>
      <c r="F2122" t="s">
        <v>3309</v>
      </c>
      <c r="G2122" t="s">
        <v>4024</v>
      </c>
      <c r="H2122" s="8">
        <v>46217</v>
      </c>
      <c r="I2122" s="8">
        <v>46400</v>
      </c>
      <c r="J2122" t="s">
        <v>3041</v>
      </c>
      <c r="K2122" s="8">
        <v>219512</v>
      </c>
      <c r="M2122">
        <v>220</v>
      </c>
      <c r="N2122">
        <v>100</v>
      </c>
      <c r="O2122" t="s">
        <v>4067</v>
      </c>
      <c r="P2122" t="s">
        <v>4086</v>
      </c>
      <c r="Q2122" t="s">
        <v>4027</v>
      </c>
      <c r="R2122" t="s">
        <v>11104</v>
      </c>
      <c r="S2122" t="s">
        <v>5907</v>
      </c>
      <c r="T2122" t="s">
        <v>5908</v>
      </c>
      <c r="U2122" t="s">
        <v>4438</v>
      </c>
      <c r="V2122" t="s">
        <v>4011</v>
      </c>
      <c r="W2122" t="s">
        <v>5909</v>
      </c>
      <c r="X2122" t="s">
        <v>3574</v>
      </c>
      <c r="Y2122" t="s">
        <v>4258</v>
      </c>
      <c r="Z2122" t="s">
        <v>3305</v>
      </c>
      <c r="AA2122" t="s">
        <v>4096</v>
      </c>
      <c r="AB2122" t="s">
        <v>4097</v>
      </c>
      <c r="AC2122" t="s">
        <v>5910</v>
      </c>
      <c r="AD2122" t="s">
        <v>4018</v>
      </c>
      <c r="AE2122" t="s">
        <v>3060</v>
      </c>
      <c r="AF2122" t="s">
        <v>3575</v>
      </c>
      <c r="AG2122" t="s">
        <v>3309</v>
      </c>
      <c r="AH2122" t="s">
        <v>815</v>
      </c>
      <c r="AI2122" t="s">
        <v>3074</v>
      </c>
      <c r="AJ2122" t="s">
        <v>3306</v>
      </c>
      <c r="AK2122" t="s">
        <v>3274</v>
      </c>
      <c r="AL2122" t="s">
        <v>3275</v>
      </c>
      <c r="AM2122" t="s">
        <v>3028</v>
      </c>
      <c r="AN2122" t="s">
        <v>5912</v>
      </c>
    </row>
    <row r="2123" spans="1:40" x14ac:dyDescent="0.25">
      <c r="A2123">
        <v>1105465728</v>
      </c>
      <c r="B2123">
        <v>18369</v>
      </c>
      <c r="C2123" t="s">
        <v>11115</v>
      </c>
      <c r="D2123" t="s">
        <v>3309</v>
      </c>
      <c r="E2123" s="8">
        <v>45819</v>
      </c>
      <c r="F2123" t="s">
        <v>3309</v>
      </c>
      <c r="G2123" t="s">
        <v>4024</v>
      </c>
      <c r="H2123" s="8">
        <v>46217</v>
      </c>
      <c r="I2123" s="8">
        <v>46400</v>
      </c>
      <c r="J2123" t="s">
        <v>3041</v>
      </c>
      <c r="K2123" s="8">
        <v>219512</v>
      </c>
      <c r="M2123">
        <v>220</v>
      </c>
      <c r="N2123">
        <v>100</v>
      </c>
      <c r="O2123" t="s">
        <v>4067</v>
      </c>
      <c r="P2123" t="s">
        <v>4086</v>
      </c>
      <c r="Q2123" t="s">
        <v>4027</v>
      </c>
      <c r="R2123" t="s">
        <v>11116</v>
      </c>
      <c r="S2123" t="s">
        <v>5907</v>
      </c>
      <c r="T2123" t="s">
        <v>5908</v>
      </c>
      <c r="U2123" t="s">
        <v>4438</v>
      </c>
      <c r="V2123" t="s">
        <v>4011</v>
      </c>
      <c r="W2123" t="s">
        <v>5909</v>
      </c>
      <c r="X2123" t="s">
        <v>3574</v>
      </c>
      <c r="Y2123" t="s">
        <v>4258</v>
      </c>
      <c r="Z2123" t="s">
        <v>3305</v>
      </c>
      <c r="AA2123" t="s">
        <v>4096</v>
      </c>
      <c r="AB2123" t="s">
        <v>4097</v>
      </c>
      <c r="AC2123" t="s">
        <v>5910</v>
      </c>
      <c r="AD2123" t="s">
        <v>4018</v>
      </c>
      <c r="AE2123" t="s">
        <v>3060</v>
      </c>
      <c r="AF2123" t="s">
        <v>3575</v>
      </c>
      <c r="AG2123" t="s">
        <v>3309</v>
      </c>
      <c r="AH2123" t="s">
        <v>815</v>
      </c>
      <c r="AI2123" t="s">
        <v>3074</v>
      </c>
      <c r="AJ2123" t="s">
        <v>3306</v>
      </c>
      <c r="AK2123" t="s">
        <v>3274</v>
      </c>
      <c r="AL2123" t="s">
        <v>3275</v>
      </c>
      <c r="AM2123" t="s">
        <v>3028</v>
      </c>
      <c r="AN2123" t="s">
        <v>5912</v>
      </c>
    </row>
    <row r="2124" spans="1:40" x14ac:dyDescent="0.25">
      <c r="A2124">
        <v>1022339656</v>
      </c>
      <c r="B2124">
        <v>18370</v>
      </c>
      <c r="C2124" t="s">
        <v>11123</v>
      </c>
      <c r="D2124" t="s">
        <v>3309</v>
      </c>
      <c r="E2124" s="8">
        <v>45237</v>
      </c>
      <c r="F2124" t="s">
        <v>3309</v>
      </c>
      <c r="G2124" t="s">
        <v>4024</v>
      </c>
      <c r="H2124" s="8">
        <v>46217</v>
      </c>
      <c r="I2124" s="8">
        <v>46400</v>
      </c>
      <c r="J2124" t="s">
        <v>3041</v>
      </c>
      <c r="K2124" s="8">
        <v>219512</v>
      </c>
      <c r="M2124">
        <v>220</v>
      </c>
      <c r="N2124">
        <v>100</v>
      </c>
      <c r="O2124" t="s">
        <v>4067</v>
      </c>
      <c r="P2124" t="s">
        <v>4006</v>
      </c>
      <c r="Q2124" t="s">
        <v>4027</v>
      </c>
      <c r="R2124" t="s">
        <v>11124</v>
      </c>
      <c r="S2124" t="s">
        <v>5907</v>
      </c>
      <c r="T2124" t="s">
        <v>5908</v>
      </c>
      <c r="U2124" t="s">
        <v>4438</v>
      </c>
      <c r="V2124" t="s">
        <v>4011</v>
      </c>
      <c r="W2124" t="s">
        <v>5909</v>
      </c>
      <c r="X2124" t="s">
        <v>3574</v>
      </c>
      <c r="Y2124" t="s">
        <v>4258</v>
      </c>
      <c r="Z2124" t="s">
        <v>3305</v>
      </c>
      <c r="AA2124" t="s">
        <v>4096</v>
      </c>
      <c r="AB2124" t="s">
        <v>4097</v>
      </c>
      <c r="AC2124" t="s">
        <v>5910</v>
      </c>
      <c r="AD2124" t="s">
        <v>4018</v>
      </c>
      <c r="AE2124" t="s">
        <v>3060</v>
      </c>
      <c r="AF2124" t="s">
        <v>3575</v>
      </c>
      <c r="AG2124" t="s">
        <v>3309</v>
      </c>
      <c r="AH2124" t="s">
        <v>815</v>
      </c>
      <c r="AI2124" t="s">
        <v>3074</v>
      </c>
      <c r="AJ2124" t="s">
        <v>3306</v>
      </c>
      <c r="AK2124" t="s">
        <v>3274</v>
      </c>
      <c r="AL2124" t="s">
        <v>3275</v>
      </c>
      <c r="AM2124" t="s">
        <v>3028</v>
      </c>
      <c r="AN2124" t="s">
        <v>5912</v>
      </c>
    </row>
    <row r="2125" spans="1:40" x14ac:dyDescent="0.25">
      <c r="A2125">
        <v>1104547394</v>
      </c>
      <c r="B2125">
        <v>18371</v>
      </c>
      <c r="C2125" t="s">
        <v>11113</v>
      </c>
      <c r="D2125" t="s">
        <v>3309</v>
      </c>
      <c r="E2125" s="8">
        <v>46167</v>
      </c>
      <c r="F2125" t="s">
        <v>3309</v>
      </c>
      <c r="G2125" t="s">
        <v>4024</v>
      </c>
      <c r="H2125" s="8">
        <v>46217</v>
      </c>
      <c r="I2125" s="8">
        <v>46400</v>
      </c>
      <c r="J2125" t="s">
        <v>3041</v>
      </c>
      <c r="K2125" s="8">
        <v>219512</v>
      </c>
      <c r="M2125">
        <v>220</v>
      </c>
      <c r="N2125">
        <v>100</v>
      </c>
      <c r="O2125" t="s">
        <v>4067</v>
      </c>
      <c r="P2125" t="s">
        <v>4086</v>
      </c>
      <c r="Q2125" t="s">
        <v>4027</v>
      </c>
      <c r="R2125" t="s">
        <v>11114</v>
      </c>
      <c r="S2125" t="s">
        <v>5907</v>
      </c>
      <c r="T2125" t="s">
        <v>5908</v>
      </c>
      <c r="U2125" t="s">
        <v>4438</v>
      </c>
      <c r="V2125" t="s">
        <v>4011</v>
      </c>
      <c r="W2125" t="s">
        <v>5909</v>
      </c>
      <c r="X2125" t="s">
        <v>3574</v>
      </c>
      <c r="Y2125" t="s">
        <v>4258</v>
      </c>
      <c r="Z2125" t="s">
        <v>3305</v>
      </c>
      <c r="AA2125" t="s">
        <v>4096</v>
      </c>
      <c r="AB2125" t="s">
        <v>4097</v>
      </c>
      <c r="AC2125" t="s">
        <v>5910</v>
      </c>
      <c r="AD2125" t="s">
        <v>4018</v>
      </c>
      <c r="AE2125" t="s">
        <v>3060</v>
      </c>
      <c r="AF2125" t="s">
        <v>3575</v>
      </c>
      <c r="AG2125" t="s">
        <v>3309</v>
      </c>
      <c r="AH2125" t="s">
        <v>815</v>
      </c>
      <c r="AI2125" t="s">
        <v>3074</v>
      </c>
      <c r="AJ2125" t="s">
        <v>3306</v>
      </c>
      <c r="AK2125" t="s">
        <v>3274</v>
      </c>
      <c r="AL2125" t="s">
        <v>3275</v>
      </c>
      <c r="AM2125" t="s">
        <v>3028</v>
      </c>
      <c r="AN2125" t="s">
        <v>5912</v>
      </c>
    </row>
    <row r="2126" spans="1:40" x14ac:dyDescent="0.25">
      <c r="A2126">
        <v>1026595244</v>
      </c>
      <c r="B2126">
        <v>18395</v>
      </c>
      <c r="C2126" t="s">
        <v>11418</v>
      </c>
      <c r="D2126" t="s">
        <v>4004</v>
      </c>
      <c r="E2126" s="8">
        <v>42611</v>
      </c>
      <c r="F2126" t="s">
        <v>4004</v>
      </c>
      <c r="G2126" t="s">
        <v>4024</v>
      </c>
      <c r="H2126" s="8">
        <v>46217</v>
      </c>
      <c r="I2126" s="8">
        <v>219512</v>
      </c>
      <c r="J2126" t="s">
        <v>3041</v>
      </c>
      <c r="K2126" s="8">
        <v>219512</v>
      </c>
      <c r="M2126">
        <v>220</v>
      </c>
      <c r="N2126">
        <v>100</v>
      </c>
      <c r="O2126" t="s">
        <v>4067</v>
      </c>
      <c r="P2126" t="s">
        <v>4039</v>
      </c>
      <c r="Q2126" t="s">
        <v>4027</v>
      </c>
      <c r="R2126" t="s">
        <v>11131</v>
      </c>
      <c r="S2126" t="s">
        <v>4140</v>
      </c>
      <c r="T2126" t="s">
        <v>3063</v>
      </c>
      <c r="U2126" t="s">
        <v>4063</v>
      </c>
      <c r="V2126" t="s">
        <v>4042</v>
      </c>
      <c r="W2126" t="s">
        <v>4043</v>
      </c>
      <c r="X2126" t="s">
        <v>4032</v>
      </c>
      <c r="Y2126" t="s">
        <v>4033</v>
      </c>
      <c r="Z2126" t="s">
        <v>4057</v>
      </c>
      <c r="AA2126" t="s">
        <v>4058</v>
      </c>
      <c r="AB2126" t="s">
        <v>4059</v>
      </c>
      <c r="AC2126" t="s">
        <v>4036</v>
      </c>
      <c r="AD2126" t="s">
        <v>4018</v>
      </c>
      <c r="AE2126" t="s">
        <v>3060</v>
      </c>
      <c r="AF2126" t="s">
        <v>3282</v>
      </c>
      <c r="AG2126" t="s">
        <v>3258</v>
      </c>
      <c r="AH2126" t="s">
        <v>4060</v>
      </c>
      <c r="AI2126" t="s">
        <v>3074</v>
      </c>
      <c r="AJ2126" t="s">
        <v>3306</v>
      </c>
      <c r="AK2126" t="s">
        <v>3274</v>
      </c>
      <c r="AL2126" t="s">
        <v>3275</v>
      </c>
      <c r="AM2126" t="s">
        <v>3028</v>
      </c>
      <c r="AN2126" t="s">
        <v>3063</v>
      </c>
    </row>
    <row r="2127" spans="1:40" x14ac:dyDescent="0.25">
      <c r="A2127">
        <v>1013606782</v>
      </c>
      <c r="B2127">
        <v>18396</v>
      </c>
      <c r="C2127" t="s">
        <v>11096</v>
      </c>
      <c r="D2127" t="s">
        <v>4004</v>
      </c>
      <c r="E2127" s="8">
        <v>39343</v>
      </c>
      <c r="F2127" t="s">
        <v>4004</v>
      </c>
      <c r="G2127" t="s">
        <v>4024</v>
      </c>
      <c r="H2127" s="8">
        <v>46217</v>
      </c>
      <c r="I2127" s="8">
        <v>219512</v>
      </c>
      <c r="J2127" t="s">
        <v>3041</v>
      </c>
      <c r="K2127" s="8">
        <v>219512</v>
      </c>
      <c r="M2127">
        <v>220</v>
      </c>
      <c r="N2127">
        <v>100</v>
      </c>
      <c r="O2127" t="s">
        <v>4067</v>
      </c>
      <c r="P2127" t="s">
        <v>4039</v>
      </c>
      <c r="Q2127" t="s">
        <v>4027</v>
      </c>
      <c r="R2127" t="s">
        <v>11097</v>
      </c>
      <c r="S2127" t="s">
        <v>4140</v>
      </c>
      <c r="T2127" t="s">
        <v>3063</v>
      </c>
      <c r="U2127" t="s">
        <v>4063</v>
      </c>
      <c r="V2127" t="s">
        <v>4042</v>
      </c>
      <c r="W2127" t="s">
        <v>4043</v>
      </c>
      <c r="X2127" t="s">
        <v>4032</v>
      </c>
      <c r="Y2127" t="s">
        <v>4033</v>
      </c>
      <c r="Z2127" t="s">
        <v>4057</v>
      </c>
      <c r="AA2127" t="s">
        <v>4058</v>
      </c>
      <c r="AB2127" t="s">
        <v>4059</v>
      </c>
      <c r="AC2127" t="s">
        <v>4036</v>
      </c>
      <c r="AD2127" t="s">
        <v>4018</v>
      </c>
      <c r="AE2127" t="s">
        <v>3060</v>
      </c>
      <c r="AF2127" t="s">
        <v>3282</v>
      </c>
      <c r="AG2127" t="s">
        <v>3258</v>
      </c>
      <c r="AH2127" t="s">
        <v>4060</v>
      </c>
      <c r="AI2127" t="s">
        <v>3074</v>
      </c>
      <c r="AJ2127" t="s">
        <v>3306</v>
      </c>
      <c r="AK2127" t="s">
        <v>3274</v>
      </c>
      <c r="AL2127" t="s">
        <v>3275</v>
      </c>
      <c r="AM2127" t="s">
        <v>3028</v>
      </c>
      <c r="AN2127" t="s">
        <v>3063</v>
      </c>
    </row>
    <row r="2128" spans="1:40" x14ac:dyDescent="0.25">
      <c r="A2128">
        <v>1024567317</v>
      </c>
      <c r="B2128">
        <v>18397</v>
      </c>
      <c r="C2128" t="s">
        <v>11098</v>
      </c>
      <c r="D2128" t="s">
        <v>4004</v>
      </c>
      <c r="E2128" s="8">
        <v>41650</v>
      </c>
      <c r="F2128" t="s">
        <v>4004</v>
      </c>
      <c r="G2128" t="s">
        <v>4024</v>
      </c>
      <c r="H2128" s="8">
        <v>46217</v>
      </c>
      <c r="I2128" s="8">
        <v>219512</v>
      </c>
      <c r="J2128" t="s">
        <v>3041</v>
      </c>
      <c r="K2128" s="8">
        <v>219512</v>
      </c>
      <c r="M2128">
        <v>220</v>
      </c>
      <c r="N2128">
        <v>100</v>
      </c>
      <c r="O2128" t="s">
        <v>4067</v>
      </c>
      <c r="P2128" t="s">
        <v>4039</v>
      </c>
      <c r="Q2128" t="s">
        <v>4027</v>
      </c>
      <c r="R2128" t="s">
        <v>11099</v>
      </c>
      <c r="S2128" t="s">
        <v>4140</v>
      </c>
      <c r="T2128" t="s">
        <v>3063</v>
      </c>
      <c r="U2128" t="s">
        <v>4063</v>
      </c>
      <c r="V2128" t="s">
        <v>4042</v>
      </c>
      <c r="W2128" t="s">
        <v>4043</v>
      </c>
      <c r="X2128" t="s">
        <v>4032</v>
      </c>
      <c r="Y2128" t="s">
        <v>4033</v>
      </c>
      <c r="Z2128" t="s">
        <v>4057</v>
      </c>
      <c r="AA2128" t="s">
        <v>4058</v>
      </c>
      <c r="AB2128" t="s">
        <v>4059</v>
      </c>
      <c r="AC2128" t="s">
        <v>4036</v>
      </c>
      <c r="AD2128" t="s">
        <v>4018</v>
      </c>
      <c r="AE2128" t="s">
        <v>3060</v>
      </c>
      <c r="AF2128" t="s">
        <v>3282</v>
      </c>
      <c r="AG2128" t="s">
        <v>3258</v>
      </c>
      <c r="AH2128" t="s">
        <v>4060</v>
      </c>
      <c r="AI2128" t="s">
        <v>3074</v>
      </c>
      <c r="AJ2128" t="s">
        <v>3306</v>
      </c>
      <c r="AK2128" t="s">
        <v>3274</v>
      </c>
      <c r="AL2128" t="s">
        <v>3275</v>
      </c>
      <c r="AM2128" t="s">
        <v>3028</v>
      </c>
      <c r="AN2128" t="s">
        <v>3063</v>
      </c>
    </row>
    <row r="2129" spans="1:40" x14ac:dyDescent="0.25">
      <c r="A2129">
        <v>1122118718</v>
      </c>
      <c r="B2129">
        <v>18406</v>
      </c>
      <c r="C2129" t="s">
        <v>11127</v>
      </c>
      <c r="D2129" t="s">
        <v>8391</v>
      </c>
      <c r="E2129" s="8">
        <v>38422</v>
      </c>
      <c r="F2129" t="s">
        <v>3265</v>
      </c>
      <c r="G2129" t="s">
        <v>4024</v>
      </c>
      <c r="H2129" s="8">
        <v>46217</v>
      </c>
      <c r="I2129" s="8">
        <v>219512</v>
      </c>
      <c r="J2129" t="s">
        <v>3041</v>
      </c>
      <c r="K2129" s="8">
        <v>219512</v>
      </c>
      <c r="M2129">
        <v>220</v>
      </c>
      <c r="N2129">
        <v>100</v>
      </c>
      <c r="O2129" t="s">
        <v>4067</v>
      </c>
      <c r="P2129" t="s">
        <v>4177</v>
      </c>
      <c r="Q2129" t="s">
        <v>4027</v>
      </c>
      <c r="R2129" t="s">
        <v>11128</v>
      </c>
      <c r="S2129" t="s">
        <v>4029</v>
      </c>
      <c r="T2129" t="s">
        <v>3059</v>
      </c>
      <c r="U2129" t="s">
        <v>4049</v>
      </c>
      <c r="V2129" t="s">
        <v>4356</v>
      </c>
      <c r="W2129" t="s">
        <v>4043</v>
      </c>
      <c r="X2129" t="s">
        <v>3270</v>
      </c>
      <c r="Y2129" t="s">
        <v>4238</v>
      </c>
      <c r="Z2129" t="s">
        <v>3283</v>
      </c>
      <c r="AA2129" t="s">
        <v>4357</v>
      </c>
      <c r="AB2129" t="s">
        <v>4303</v>
      </c>
      <c r="AC2129" t="s">
        <v>4036</v>
      </c>
      <c r="AD2129" t="s">
        <v>4018</v>
      </c>
      <c r="AE2129" t="s">
        <v>3060</v>
      </c>
      <c r="AF2129" t="s">
        <v>3271</v>
      </c>
      <c r="AG2129" t="s">
        <v>3265</v>
      </c>
      <c r="AH2129" t="s">
        <v>1220</v>
      </c>
      <c r="AI2129" t="s">
        <v>3074</v>
      </c>
      <c r="AJ2129" t="s">
        <v>3284</v>
      </c>
      <c r="AK2129" t="s">
        <v>3274</v>
      </c>
      <c r="AL2129" t="s">
        <v>3275</v>
      </c>
      <c r="AM2129" t="s">
        <v>3028</v>
      </c>
      <c r="AN2129" t="s">
        <v>3063</v>
      </c>
    </row>
    <row r="2130" spans="1:40" x14ac:dyDescent="0.25">
      <c r="A2130">
        <v>1000640247</v>
      </c>
      <c r="B2130">
        <v>18407</v>
      </c>
      <c r="C2130" t="s">
        <v>11100</v>
      </c>
      <c r="D2130" t="s">
        <v>3265</v>
      </c>
      <c r="E2130" s="8">
        <v>43294</v>
      </c>
      <c r="F2130" t="s">
        <v>3265</v>
      </c>
      <c r="G2130" t="s">
        <v>4024</v>
      </c>
      <c r="H2130" s="8">
        <v>46217</v>
      </c>
      <c r="I2130" s="8">
        <v>219512</v>
      </c>
      <c r="J2130" t="s">
        <v>3041</v>
      </c>
      <c r="K2130" s="8">
        <v>219512</v>
      </c>
      <c r="M2130">
        <v>220</v>
      </c>
      <c r="N2130">
        <v>100</v>
      </c>
      <c r="O2130" t="s">
        <v>4067</v>
      </c>
      <c r="P2130" t="s">
        <v>4055</v>
      </c>
      <c r="Q2130" t="s">
        <v>4027</v>
      </c>
      <c r="R2130" t="s">
        <v>11101</v>
      </c>
      <c r="S2130" t="s">
        <v>4029</v>
      </c>
      <c r="T2130" t="s">
        <v>3059</v>
      </c>
      <c r="U2130" t="s">
        <v>4049</v>
      </c>
      <c r="V2130" t="s">
        <v>4356</v>
      </c>
      <c r="W2130" t="s">
        <v>4043</v>
      </c>
      <c r="X2130" t="s">
        <v>3270</v>
      </c>
      <c r="Y2130" t="s">
        <v>4238</v>
      </c>
      <c r="Z2130" t="s">
        <v>3283</v>
      </c>
      <c r="AA2130" t="s">
        <v>4357</v>
      </c>
      <c r="AB2130" t="s">
        <v>4303</v>
      </c>
      <c r="AC2130" t="s">
        <v>4036</v>
      </c>
      <c r="AD2130" t="s">
        <v>4018</v>
      </c>
      <c r="AE2130" t="s">
        <v>3060</v>
      </c>
      <c r="AF2130" t="s">
        <v>3271</v>
      </c>
      <c r="AG2130" t="s">
        <v>3265</v>
      </c>
      <c r="AH2130" t="s">
        <v>1220</v>
      </c>
      <c r="AI2130" t="s">
        <v>3074</v>
      </c>
      <c r="AJ2130" t="s">
        <v>3284</v>
      </c>
      <c r="AK2130" t="s">
        <v>3274</v>
      </c>
      <c r="AL2130" t="s">
        <v>3275</v>
      </c>
      <c r="AM2130" t="s">
        <v>3028</v>
      </c>
      <c r="AN2130" t="s">
        <v>3063</v>
      </c>
    </row>
    <row r="2131" spans="1:40" x14ac:dyDescent="0.25">
      <c r="A2131">
        <v>1084787634</v>
      </c>
      <c r="B2131">
        <v>18408</v>
      </c>
      <c r="C2131" t="s">
        <v>11107</v>
      </c>
      <c r="D2131" t="s">
        <v>11108</v>
      </c>
      <c r="E2131" s="8">
        <v>41701</v>
      </c>
      <c r="F2131" t="s">
        <v>3337</v>
      </c>
      <c r="G2131" t="s">
        <v>4024</v>
      </c>
      <c r="H2131" s="8">
        <v>46217</v>
      </c>
      <c r="I2131" s="8">
        <v>46400</v>
      </c>
      <c r="J2131" t="s">
        <v>3041</v>
      </c>
      <c r="K2131" s="8">
        <v>219512</v>
      </c>
      <c r="M2131">
        <v>220</v>
      </c>
      <c r="N2131">
        <v>100</v>
      </c>
      <c r="O2131" t="s">
        <v>4067</v>
      </c>
      <c r="P2131" t="s">
        <v>11109</v>
      </c>
      <c r="Q2131" t="s">
        <v>4027</v>
      </c>
      <c r="R2131" t="s">
        <v>11110</v>
      </c>
      <c r="S2131" t="s">
        <v>5907</v>
      </c>
      <c r="T2131" t="s">
        <v>5908</v>
      </c>
      <c r="U2131" t="s">
        <v>4742</v>
      </c>
      <c r="V2131" t="s">
        <v>4011</v>
      </c>
      <c r="W2131" t="s">
        <v>5909</v>
      </c>
      <c r="X2131" t="s">
        <v>6943</v>
      </c>
      <c r="Y2131" t="s">
        <v>6944</v>
      </c>
      <c r="Z2131" t="s">
        <v>3621</v>
      </c>
      <c r="AA2131" t="s">
        <v>4353</v>
      </c>
      <c r="AB2131" t="s">
        <v>4097</v>
      </c>
      <c r="AC2131" t="s">
        <v>5910</v>
      </c>
      <c r="AD2131" t="s">
        <v>4018</v>
      </c>
      <c r="AE2131" t="s">
        <v>3080</v>
      </c>
      <c r="AF2131" t="s">
        <v>3575</v>
      </c>
      <c r="AG2131" t="s">
        <v>3337</v>
      </c>
      <c r="AH2131" t="s">
        <v>815</v>
      </c>
      <c r="AI2131" t="s">
        <v>3295</v>
      </c>
      <c r="AJ2131" t="s">
        <v>3296</v>
      </c>
      <c r="AK2131" t="s">
        <v>3285</v>
      </c>
      <c r="AL2131" t="s">
        <v>3275</v>
      </c>
      <c r="AM2131" t="s">
        <v>3081</v>
      </c>
      <c r="AN2131" t="s">
        <v>5912</v>
      </c>
    </row>
    <row r="2132" spans="1:40" x14ac:dyDescent="0.25">
      <c r="A2132">
        <v>1081758852</v>
      </c>
      <c r="B2132">
        <v>18411</v>
      </c>
      <c r="C2132" t="s">
        <v>11111</v>
      </c>
      <c r="D2132" t="s">
        <v>5138</v>
      </c>
      <c r="E2132" s="8">
        <v>44806</v>
      </c>
      <c r="F2132" t="s">
        <v>4004</v>
      </c>
      <c r="G2132" t="s">
        <v>4024</v>
      </c>
      <c r="H2132" s="8">
        <v>46217</v>
      </c>
      <c r="I2132" s="8">
        <v>46400</v>
      </c>
      <c r="J2132" t="s">
        <v>3041</v>
      </c>
      <c r="K2132" s="8">
        <v>219512</v>
      </c>
      <c r="M2132">
        <v>220</v>
      </c>
      <c r="N2132">
        <v>100</v>
      </c>
      <c r="O2132" t="s">
        <v>4067</v>
      </c>
      <c r="P2132" t="s">
        <v>4112</v>
      </c>
      <c r="Q2132" t="s">
        <v>4027</v>
      </c>
      <c r="R2132" t="s">
        <v>11112</v>
      </c>
      <c r="S2132" t="s">
        <v>5907</v>
      </c>
      <c r="T2132" t="s">
        <v>5908</v>
      </c>
      <c r="U2132" t="s">
        <v>4063</v>
      </c>
      <c r="V2132" t="s">
        <v>4011</v>
      </c>
      <c r="W2132" t="s">
        <v>5909</v>
      </c>
      <c r="X2132" t="s">
        <v>5896</v>
      </c>
      <c r="Y2132" t="s">
        <v>5897</v>
      </c>
      <c r="Z2132" t="s">
        <v>3293</v>
      </c>
      <c r="AA2132" t="s">
        <v>4082</v>
      </c>
      <c r="AB2132" t="s">
        <v>4083</v>
      </c>
      <c r="AC2132" t="s">
        <v>5910</v>
      </c>
      <c r="AD2132" t="s">
        <v>4018</v>
      </c>
      <c r="AE2132" t="s">
        <v>5898</v>
      </c>
      <c r="AF2132" t="s">
        <v>3093</v>
      </c>
      <c r="AG2132" t="s">
        <v>3292</v>
      </c>
      <c r="AH2132" t="s">
        <v>3294</v>
      </c>
      <c r="AI2132" t="s">
        <v>3295</v>
      </c>
      <c r="AJ2132" t="s">
        <v>3296</v>
      </c>
      <c r="AK2132" t="s">
        <v>3285</v>
      </c>
      <c r="AL2132" t="s">
        <v>3275</v>
      </c>
      <c r="AM2132" t="s">
        <v>3242</v>
      </c>
      <c r="AN2132" t="s">
        <v>5912</v>
      </c>
    </row>
    <row r="2133" spans="1:40" x14ac:dyDescent="0.25">
      <c r="A2133">
        <v>1013605290</v>
      </c>
      <c r="B2133">
        <v>18412</v>
      </c>
      <c r="C2133" t="s">
        <v>11119</v>
      </c>
      <c r="D2133" t="s">
        <v>4004</v>
      </c>
      <c r="E2133" s="8">
        <v>39262</v>
      </c>
      <c r="F2133" t="s">
        <v>4004</v>
      </c>
      <c r="G2133" t="s">
        <v>4024</v>
      </c>
      <c r="H2133" s="8">
        <v>46217</v>
      </c>
      <c r="I2133" s="8">
        <v>219512</v>
      </c>
      <c r="J2133" t="s">
        <v>3041</v>
      </c>
      <c r="K2133" s="8">
        <v>219512</v>
      </c>
      <c r="M2133">
        <v>220</v>
      </c>
      <c r="N2133">
        <v>100</v>
      </c>
      <c r="O2133" t="s">
        <v>4067</v>
      </c>
      <c r="P2133" t="s">
        <v>4177</v>
      </c>
      <c r="Q2133" t="s">
        <v>4027</v>
      </c>
      <c r="R2133" t="s">
        <v>11120</v>
      </c>
      <c r="S2133" t="s">
        <v>3171</v>
      </c>
      <c r="T2133" t="s">
        <v>4404</v>
      </c>
      <c r="U2133" t="s">
        <v>4063</v>
      </c>
      <c r="V2133" t="s">
        <v>4011</v>
      </c>
      <c r="W2133" t="s">
        <v>4043</v>
      </c>
      <c r="X2133" t="s">
        <v>3957</v>
      </c>
      <c r="Y2133" t="s">
        <v>6376</v>
      </c>
      <c r="Z2133" t="s">
        <v>4057</v>
      </c>
      <c r="AA2133" t="s">
        <v>4058</v>
      </c>
      <c r="AB2133" t="s">
        <v>4059</v>
      </c>
      <c r="AC2133" t="s">
        <v>4017</v>
      </c>
      <c r="AD2133" t="s">
        <v>4018</v>
      </c>
      <c r="AE2133" t="s">
        <v>3080</v>
      </c>
      <c r="AF2133" t="s">
        <v>3282</v>
      </c>
      <c r="AG2133" t="s">
        <v>3258</v>
      </c>
      <c r="AH2133" t="s">
        <v>4060</v>
      </c>
      <c r="AI2133" t="s">
        <v>3074</v>
      </c>
      <c r="AJ2133" t="s">
        <v>3306</v>
      </c>
      <c r="AK2133" t="s">
        <v>3285</v>
      </c>
      <c r="AL2133" t="s">
        <v>3275</v>
      </c>
      <c r="AM2133" t="s">
        <v>3081</v>
      </c>
      <c r="AN2133" t="s">
        <v>3055</v>
      </c>
    </row>
    <row r="2134" spans="1:40" x14ac:dyDescent="0.25">
      <c r="A2134">
        <v>1112298050</v>
      </c>
      <c r="B2134">
        <v>18359</v>
      </c>
      <c r="C2134" t="s">
        <v>11140</v>
      </c>
      <c r="D2134" t="s">
        <v>4534</v>
      </c>
      <c r="E2134" s="8">
        <v>44655</v>
      </c>
      <c r="F2134" t="s">
        <v>3440</v>
      </c>
      <c r="G2134" t="s">
        <v>4024</v>
      </c>
      <c r="H2134" s="8">
        <v>46218</v>
      </c>
      <c r="I2134" s="8">
        <v>46309</v>
      </c>
      <c r="J2134" t="s">
        <v>3041</v>
      </c>
      <c r="K2134" s="8">
        <v>219512</v>
      </c>
      <c r="M2134">
        <v>220</v>
      </c>
      <c r="N2134">
        <v>100</v>
      </c>
      <c r="O2134" t="s">
        <v>4067</v>
      </c>
      <c r="P2134" t="s">
        <v>4086</v>
      </c>
      <c r="Q2134" t="s">
        <v>4027</v>
      </c>
      <c r="R2134" t="s">
        <v>11141</v>
      </c>
      <c r="S2134" t="s">
        <v>4140</v>
      </c>
      <c r="T2134" t="s">
        <v>3063</v>
      </c>
      <c r="U2134" t="s">
        <v>4114</v>
      </c>
      <c r="V2134" t="s">
        <v>4042</v>
      </c>
      <c r="W2134" t="s">
        <v>4190</v>
      </c>
      <c r="X2134" t="s">
        <v>4529</v>
      </c>
      <c r="Y2134" t="s">
        <v>4530</v>
      </c>
      <c r="Z2134" t="s">
        <v>3305</v>
      </c>
      <c r="AA2134" t="s">
        <v>4096</v>
      </c>
      <c r="AB2134" t="s">
        <v>4118</v>
      </c>
      <c r="AC2134" t="s">
        <v>4036</v>
      </c>
      <c r="AD2134" t="s">
        <v>4018</v>
      </c>
      <c r="AE2134" t="s">
        <v>3060</v>
      </c>
      <c r="AF2134" t="s">
        <v>3304</v>
      </c>
      <c r="AG2134" t="s">
        <v>3440</v>
      </c>
      <c r="AH2134" t="s">
        <v>815</v>
      </c>
      <c r="AI2134" t="s">
        <v>3074</v>
      </c>
      <c r="AJ2134" t="s">
        <v>3306</v>
      </c>
      <c r="AK2134" t="s">
        <v>3274</v>
      </c>
      <c r="AL2134" t="s">
        <v>3275</v>
      </c>
      <c r="AM2134" t="s">
        <v>3028</v>
      </c>
      <c r="AN2134" t="s">
        <v>3063</v>
      </c>
    </row>
    <row r="2135" spans="1:40" x14ac:dyDescent="0.25">
      <c r="A2135">
        <v>1192893302</v>
      </c>
      <c r="B2135">
        <v>18360</v>
      </c>
      <c r="C2135" t="s">
        <v>11136</v>
      </c>
      <c r="D2135" t="s">
        <v>3298</v>
      </c>
      <c r="E2135" s="8">
        <v>42858</v>
      </c>
      <c r="F2135" t="s">
        <v>3298</v>
      </c>
      <c r="G2135" t="s">
        <v>4024</v>
      </c>
      <c r="H2135" s="8">
        <v>46218</v>
      </c>
      <c r="I2135" s="8">
        <v>46309</v>
      </c>
      <c r="J2135" t="s">
        <v>3041</v>
      </c>
      <c r="K2135" s="8">
        <v>219512</v>
      </c>
      <c r="M2135">
        <v>220</v>
      </c>
      <c r="N2135">
        <v>100</v>
      </c>
      <c r="O2135" t="s">
        <v>4067</v>
      </c>
      <c r="P2135" t="s">
        <v>4177</v>
      </c>
      <c r="Q2135" t="s">
        <v>4027</v>
      </c>
      <c r="R2135" t="s">
        <v>11137</v>
      </c>
      <c r="S2135" t="s">
        <v>4140</v>
      </c>
      <c r="T2135" t="s">
        <v>3063</v>
      </c>
      <c r="U2135" t="s">
        <v>4114</v>
      </c>
      <c r="V2135" t="s">
        <v>4042</v>
      </c>
      <c r="W2135" t="s">
        <v>4190</v>
      </c>
      <c r="X2135" t="s">
        <v>3303</v>
      </c>
      <c r="Y2135" t="s">
        <v>4115</v>
      </c>
      <c r="Z2135" t="s">
        <v>3305</v>
      </c>
      <c r="AA2135" t="s">
        <v>4096</v>
      </c>
      <c r="AB2135" t="s">
        <v>4118</v>
      </c>
      <c r="AC2135" t="s">
        <v>4036</v>
      </c>
      <c r="AD2135" t="s">
        <v>4018</v>
      </c>
      <c r="AE2135" t="s">
        <v>3060</v>
      </c>
      <c r="AF2135" t="s">
        <v>3304</v>
      </c>
      <c r="AG2135" t="s">
        <v>3298</v>
      </c>
      <c r="AH2135" t="s">
        <v>815</v>
      </c>
      <c r="AI2135" t="s">
        <v>3074</v>
      </c>
      <c r="AJ2135" t="s">
        <v>3306</v>
      </c>
      <c r="AK2135" t="s">
        <v>3274</v>
      </c>
      <c r="AL2135" t="s">
        <v>3275</v>
      </c>
      <c r="AM2135" t="s">
        <v>3028</v>
      </c>
      <c r="AN2135" t="s">
        <v>3063</v>
      </c>
    </row>
    <row r="2136" spans="1:40" x14ac:dyDescent="0.25">
      <c r="A2136">
        <v>1118309921</v>
      </c>
      <c r="B2136">
        <v>18361</v>
      </c>
      <c r="C2136" t="s">
        <v>5988</v>
      </c>
      <c r="D2136" t="s">
        <v>4503</v>
      </c>
      <c r="E2136" s="8">
        <v>42562</v>
      </c>
      <c r="F2136" t="s">
        <v>3298</v>
      </c>
      <c r="G2136" t="s">
        <v>4024</v>
      </c>
      <c r="H2136" s="8">
        <v>46218</v>
      </c>
      <c r="I2136" s="8">
        <v>219512</v>
      </c>
      <c r="J2136" t="s">
        <v>3041</v>
      </c>
      <c r="K2136" s="8">
        <v>219512</v>
      </c>
      <c r="M2136">
        <v>220</v>
      </c>
      <c r="N2136">
        <v>100</v>
      </c>
      <c r="O2136" t="s">
        <v>4067</v>
      </c>
      <c r="P2136" t="s">
        <v>4445</v>
      </c>
      <c r="Q2136" t="s">
        <v>4027</v>
      </c>
      <c r="R2136" t="s">
        <v>11142</v>
      </c>
      <c r="S2136" t="s">
        <v>3619</v>
      </c>
      <c r="T2136" t="s">
        <v>4404</v>
      </c>
      <c r="U2136" t="s">
        <v>4114</v>
      </c>
      <c r="V2136" t="s">
        <v>4011</v>
      </c>
      <c r="W2136" t="s">
        <v>4043</v>
      </c>
      <c r="X2136" t="s">
        <v>3620</v>
      </c>
      <c r="Y2136" t="s">
        <v>5592</v>
      </c>
      <c r="Z2136" t="s">
        <v>3621</v>
      </c>
      <c r="AA2136" t="s">
        <v>4353</v>
      </c>
      <c r="AB2136" t="s">
        <v>4118</v>
      </c>
      <c r="AC2136" t="s">
        <v>4017</v>
      </c>
      <c r="AD2136" t="s">
        <v>4018</v>
      </c>
      <c r="AE2136" t="s">
        <v>3045</v>
      </c>
      <c r="AF2136" t="s">
        <v>3304</v>
      </c>
      <c r="AG2136" t="s">
        <v>3298</v>
      </c>
      <c r="AH2136" t="s">
        <v>815</v>
      </c>
      <c r="AI2136" t="s">
        <v>3295</v>
      </c>
      <c r="AJ2136" t="s">
        <v>3296</v>
      </c>
      <c r="AK2136" t="s">
        <v>3285</v>
      </c>
      <c r="AL2136" t="s">
        <v>3275</v>
      </c>
      <c r="AM2136" t="s">
        <v>3046</v>
      </c>
      <c r="AN2136" t="s">
        <v>3055</v>
      </c>
    </row>
    <row r="2137" spans="1:40" x14ac:dyDescent="0.25">
      <c r="A2137">
        <v>1019080076</v>
      </c>
      <c r="B2137">
        <v>18398</v>
      </c>
      <c r="C2137" t="s">
        <v>11138</v>
      </c>
      <c r="D2137" t="s">
        <v>4004</v>
      </c>
      <c r="E2137" s="8">
        <v>40617</v>
      </c>
      <c r="F2137" t="s">
        <v>4004</v>
      </c>
      <c r="G2137" t="s">
        <v>4024</v>
      </c>
      <c r="H2137" s="8">
        <v>46218</v>
      </c>
      <c r="I2137" s="8">
        <v>219512</v>
      </c>
      <c r="J2137" t="s">
        <v>3041</v>
      </c>
      <c r="K2137" s="8">
        <v>219512</v>
      </c>
      <c r="M2137">
        <v>220</v>
      </c>
      <c r="N2137">
        <v>100</v>
      </c>
      <c r="O2137" t="s">
        <v>4067</v>
      </c>
      <c r="P2137" t="s">
        <v>4055</v>
      </c>
      <c r="Q2137" t="s">
        <v>4027</v>
      </c>
      <c r="R2137" t="s">
        <v>11139</v>
      </c>
      <c r="S2137" t="s">
        <v>4140</v>
      </c>
      <c r="T2137" t="s">
        <v>3063</v>
      </c>
      <c r="U2137" t="s">
        <v>4063</v>
      </c>
      <c r="V2137" t="s">
        <v>4042</v>
      </c>
      <c r="W2137" t="s">
        <v>4043</v>
      </c>
      <c r="X2137" t="s">
        <v>4032</v>
      </c>
      <c r="Y2137" t="s">
        <v>4033</v>
      </c>
      <c r="Z2137" t="s">
        <v>4057</v>
      </c>
      <c r="AA2137" t="s">
        <v>4058</v>
      </c>
      <c r="AB2137" t="s">
        <v>4059</v>
      </c>
      <c r="AC2137" t="s">
        <v>4036</v>
      </c>
      <c r="AD2137" t="s">
        <v>4018</v>
      </c>
      <c r="AE2137" t="s">
        <v>3060</v>
      </c>
      <c r="AF2137" t="s">
        <v>3282</v>
      </c>
      <c r="AG2137" t="s">
        <v>3258</v>
      </c>
      <c r="AH2137" t="s">
        <v>4060</v>
      </c>
      <c r="AI2137" t="s">
        <v>3074</v>
      </c>
      <c r="AJ2137" t="s">
        <v>3306</v>
      </c>
      <c r="AK2137" t="s">
        <v>3274</v>
      </c>
      <c r="AL2137" t="s">
        <v>3275</v>
      </c>
      <c r="AM2137" t="s">
        <v>3028</v>
      </c>
      <c r="AN2137" t="s">
        <v>3063</v>
      </c>
    </row>
    <row r="2138" spans="1:40" x14ac:dyDescent="0.25">
      <c r="A2138">
        <v>1013577017</v>
      </c>
      <c r="B2138">
        <v>18399</v>
      </c>
      <c r="C2138" t="s">
        <v>11143</v>
      </c>
      <c r="D2138" t="s">
        <v>4004</v>
      </c>
      <c r="E2138" s="8">
        <v>38055</v>
      </c>
      <c r="F2138" t="s">
        <v>4004</v>
      </c>
      <c r="G2138" t="s">
        <v>4024</v>
      </c>
      <c r="H2138" s="8">
        <v>46219</v>
      </c>
      <c r="I2138" s="8">
        <v>219512</v>
      </c>
      <c r="J2138" t="s">
        <v>3041</v>
      </c>
      <c r="K2138" s="8">
        <v>219512</v>
      </c>
      <c r="M2138">
        <v>220</v>
      </c>
      <c r="N2138">
        <v>100</v>
      </c>
      <c r="O2138" t="s">
        <v>4067</v>
      </c>
      <c r="P2138" t="s">
        <v>4177</v>
      </c>
      <c r="Q2138" t="s">
        <v>4027</v>
      </c>
      <c r="R2138" t="s">
        <v>11144</v>
      </c>
      <c r="S2138" t="s">
        <v>4140</v>
      </c>
      <c r="T2138" t="s">
        <v>3063</v>
      </c>
      <c r="U2138" t="s">
        <v>4063</v>
      </c>
      <c r="V2138" t="s">
        <v>4042</v>
      </c>
      <c r="W2138" t="s">
        <v>4043</v>
      </c>
      <c r="X2138" t="s">
        <v>4032</v>
      </c>
      <c r="Y2138" t="s">
        <v>4033</v>
      </c>
      <c r="Z2138" t="s">
        <v>4057</v>
      </c>
      <c r="AA2138" t="s">
        <v>4058</v>
      </c>
      <c r="AB2138" t="s">
        <v>4059</v>
      </c>
      <c r="AC2138" t="s">
        <v>4036</v>
      </c>
      <c r="AD2138" t="s">
        <v>4018</v>
      </c>
      <c r="AE2138" t="s">
        <v>3060</v>
      </c>
      <c r="AF2138" t="s">
        <v>3282</v>
      </c>
      <c r="AG2138" t="s">
        <v>3258</v>
      </c>
      <c r="AH2138" t="s">
        <v>4060</v>
      </c>
      <c r="AI2138" t="s">
        <v>3074</v>
      </c>
      <c r="AJ2138" t="s">
        <v>3306</v>
      </c>
      <c r="AK2138" t="s">
        <v>3274</v>
      </c>
      <c r="AL2138" t="s">
        <v>3275</v>
      </c>
      <c r="AM2138" t="s">
        <v>3028</v>
      </c>
      <c r="AN2138" t="s">
        <v>3063</v>
      </c>
    </row>
    <row r="2139" spans="1:40" x14ac:dyDescent="0.25">
      <c r="A2139">
        <v>1006001965</v>
      </c>
      <c r="B2139">
        <v>18400</v>
      </c>
      <c r="C2139" t="s">
        <v>11148</v>
      </c>
      <c r="D2139" t="s">
        <v>4451</v>
      </c>
      <c r="E2139" s="8">
        <v>41738</v>
      </c>
      <c r="F2139" t="s">
        <v>4004</v>
      </c>
      <c r="G2139" t="s">
        <v>4024</v>
      </c>
      <c r="H2139" s="8">
        <v>46219</v>
      </c>
      <c r="I2139" s="8">
        <v>219512</v>
      </c>
      <c r="J2139" t="s">
        <v>3041</v>
      </c>
      <c r="K2139" s="8">
        <v>219512</v>
      </c>
      <c r="M2139">
        <v>220</v>
      </c>
      <c r="N2139">
        <v>100</v>
      </c>
      <c r="O2139" t="s">
        <v>4067</v>
      </c>
      <c r="P2139" t="s">
        <v>4086</v>
      </c>
      <c r="Q2139" t="s">
        <v>4027</v>
      </c>
      <c r="R2139" t="s">
        <v>11149</v>
      </c>
      <c r="S2139" t="s">
        <v>4140</v>
      </c>
      <c r="T2139" t="s">
        <v>3063</v>
      </c>
      <c r="U2139" t="s">
        <v>4063</v>
      </c>
      <c r="V2139" t="s">
        <v>4042</v>
      </c>
      <c r="W2139" t="s">
        <v>4043</v>
      </c>
      <c r="X2139" t="s">
        <v>4032</v>
      </c>
      <c r="Y2139" t="s">
        <v>4033</v>
      </c>
      <c r="Z2139" t="s">
        <v>4057</v>
      </c>
      <c r="AA2139" t="s">
        <v>4058</v>
      </c>
      <c r="AB2139" t="s">
        <v>4059</v>
      </c>
      <c r="AC2139" t="s">
        <v>4036</v>
      </c>
      <c r="AD2139" t="s">
        <v>4018</v>
      </c>
      <c r="AE2139" t="s">
        <v>3060</v>
      </c>
      <c r="AF2139" t="s">
        <v>3282</v>
      </c>
      <c r="AG2139" t="s">
        <v>3258</v>
      </c>
      <c r="AH2139" t="s">
        <v>4060</v>
      </c>
      <c r="AI2139" t="s">
        <v>3074</v>
      </c>
      <c r="AJ2139" t="s">
        <v>3306</v>
      </c>
      <c r="AK2139" t="s">
        <v>3274</v>
      </c>
      <c r="AL2139" t="s">
        <v>3275</v>
      </c>
      <c r="AM2139" t="s">
        <v>3028</v>
      </c>
      <c r="AN2139" t="s">
        <v>3063</v>
      </c>
    </row>
    <row r="2140" spans="1:40" x14ac:dyDescent="0.25">
      <c r="A2140">
        <v>1123862491</v>
      </c>
      <c r="B2140">
        <v>18409</v>
      </c>
      <c r="C2140" t="s">
        <v>11152</v>
      </c>
      <c r="D2140" t="s">
        <v>11153</v>
      </c>
      <c r="E2140" s="8">
        <v>40750</v>
      </c>
      <c r="F2140" t="s">
        <v>4004</v>
      </c>
      <c r="G2140" t="s">
        <v>4024</v>
      </c>
      <c r="H2140" s="8">
        <v>46219</v>
      </c>
      <c r="I2140" s="8">
        <v>46583</v>
      </c>
      <c r="J2140" t="s">
        <v>3041</v>
      </c>
      <c r="K2140" s="8">
        <v>219512</v>
      </c>
      <c r="M2140">
        <v>220</v>
      </c>
      <c r="N2140">
        <v>100</v>
      </c>
      <c r="O2140" t="s">
        <v>4067</v>
      </c>
      <c r="P2140" t="s">
        <v>4086</v>
      </c>
      <c r="Q2140" t="s">
        <v>4027</v>
      </c>
      <c r="R2140" t="s">
        <v>11154</v>
      </c>
      <c r="S2140" t="s">
        <v>5907</v>
      </c>
      <c r="T2140" t="s">
        <v>5908</v>
      </c>
      <c r="U2140" t="s">
        <v>4063</v>
      </c>
      <c r="V2140" t="s">
        <v>4011</v>
      </c>
      <c r="W2140" t="s">
        <v>5909</v>
      </c>
      <c r="X2140" t="s">
        <v>4326</v>
      </c>
      <c r="Y2140" t="s">
        <v>4327</v>
      </c>
      <c r="Z2140" t="s">
        <v>3293</v>
      </c>
      <c r="AA2140" t="s">
        <v>4082</v>
      </c>
      <c r="AB2140" t="s">
        <v>4083</v>
      </c>
      <c r="AC2140" t="s">
        <v>5910</v>
      </c>
      <c r="AD2140" t="s">
        <v>4018</v>
      </c>
      <c r="AE2140" t="s">
        <v>4328</v>
      </c>
      <c r="AF2140" t="s">
        <v>3282</v>
      </c>
      <c r="AG2140" t="s">
        <v>3258</v>
      </c>
      <c r="AH2140" t="s">
        <v>3294</v>
      </c>
      <c r="AI2140" t="s">
        <v>3295</v>
      </c>
      <c r="AJ2140" t="s">
        <v>3296</v>
      </c>
      <c r="AK2140" t="s">
        <v>3285</v>
      </c>
      <c r="AL2140" t="s">
        <v>3275</v>
      </c>
      <c r="AM2140" t="s">
        <v>3046</v>
      </c>
      <c r="AN2140" t="s">
        <v>5912</v>
      </c>
    </row>
    <row r="2141" spans="1:40" x14ac:dyDescent="0.25">
      <c r="A2141">
        <v>1024585887</v>
      </c>
      <c r="B2141">
        <v>18410</v>
      </c>
      <c r="C2141" t="s">
        <v>11150</v>
      </c>
      <c r="D2141" t="s">
        <v>4004</v>
      </c>
      <c r="E2141" s="8">
        <v>42345</v>
      </c>
      <c r="F2141" t="s">
        <v>4004</v>
      </c>
      <c r="G2141" t="s">
        <v>4024</v>
      </c>
      <c r="H2141" s="8">
        <v>46219</v>
      </c>
      <c r="I2141" s="8">
        <v>46583</v>
      </c>
      <c r="J2141" t="s">
        <v>3041</v>
      </c>
      <c r="K2141" s="8">
        <v>219512</v>
      </c>
      <c r="M2141">
        <v>220</v>
      </c>
      <c r="N2141">
        <v>100</v>
      </c>
      <c r="O2141" t="s">
        <v>4067</v>
      </c>
      <c r="P2141" t="s">
        <v>4055</v>
      </c>
      <c r="Q2141" t="s">
        <v>4027</v>
      </c>
      <c r="R2141" t="s">
        <v>11151</v>
      </c>
      <c r="S2141" t="s">
        <v>5907</v>
      </c>
      <c r="T2141" t="s">
        <v>5908</v>
      </c>
      <c r="U2141" t="s">
        <v>4063</v>
      </c>
      <c r="V2141" t="s">
        <v>4011</v>
      </c>
      <c r="W2141" t="s">
        <v>5909</v>
      </c>
      <c r="X2141" t="s">
        <v>3366</v>
      </c>
      <c r="Y2141" t="s">
        <v>4225</v>
      </c>
      <c r="Z2141" t="s">
        <v>3293</v>
      </c>
      <c r="AA2141" t="s">
        <v>4082</v>
      </c>
      <c r="AB2141" t="s">
        <v>4083</v>
      </c>
      <c r="AC2141" t="s">
        <v>5910</v>
      </c>
      <c r="AD2141" t="s">
        <v>4018</v>
      </c>
      <c r="AE2141" t="s">
        <v>3367</v>
      </c>
      <c r="AF2141" t="s">
        <v>3093</v>
      </c>
      <c r="AG2141" t="s">
        <v>3292</v>
      </c>
      <c r="AH2141" t="s">
        <v>3294</v>
      </c>
      <c r="AI2141" t="s">
        <v>3295</v>
      </c>
      <c r="AJ2141" t="s">
        <v>3296</v>
      </c>
      <c r="AK2141" t="s">
        <v>3285</v>
      </c>
      <c r="AL2141" t="s">
        <v>3275</v>
      </c>
      <c r="AM2141" t="s">
        <v>3046</v>
      </c>
      <c r="AN2141" t="s">
        <v>5912</v>
      </c>
    </row>
    <row r="2142" spans="1:40" x14ac:dyDescent="0.25">
      <c r="A2142">
        <v>1143992285</v>
      </c>
      <c r="B2142">
        <v>18413</v>
      </c>
      <c r="C2142" t="s">
        <v>11146</v>
      </c>
      <c r="D2142" t="s">
        <v>3298</v>
      </c>
      <c r="E2142" s="8">
        <v>42537</v>
      </c>
      <c r="F2142" t="s">
        <v>3298</v>
      </c>
      <c r="G2142" t="s">
        <v>4024</v>
      </c>
      <c r="H2142" s="8">
        <v>46219</v>
      </c>
      <c r="I2142" s="8">
        <v>46310</v>
      </c>
      <c r="J2142" t="s">
        <v>3041</v>
      </c>
      <c r="K2142" s="8">
        <v>219512</v>
      </c>
      <c r="M2142">
        <v>220</v>
      </c>
      <c r="N2142">
        <v>100</v>
      </c>
      <c r="O2142" t="s">
        <v>4067</v>
      </c>
      <c r="P2142" t="s">
        <v>4142</v>
      </c>
      <c r="Q2142" t="s">
        <v>4027</v>
      </c>
      <c r="R2142" t="s">
        <v>11147</v>
      </c>
      <c r="S2142" t="s">
        <v>4140</v>
      </c>
      <c r="T2142" t="s">
        <v>3063</v>
      </c>
      <c r="U2142" t="s">
        <v>4114</v>
      </c>
      <c r="V2142" t="s">
        <v>4042</v>
      </c>
      <c r="W2142" t="s">
        <v>4190</v>
      </c>
      <c r="X2142" t="s">
        <v>3303</v>
      </c>
      <c r="Y2142" t="s">
        <v>4115</v>
      </c>
      <c r="Z2142" t="s">
        <v>3305</v>
      </c>
      <c r="AA2142" t="s">
        <v>4096</v>
      </c>
      <c r="AB2142" t="s">
        <v>4118</v>
      </c>
      <c r="AC2142" t="s">
        <v>4036</v>
      </c>
      <c r="AD2142" t="s">
        <v>4018</v>
      </c>
      <c r="AE2142" t="s">
        <v>3060</v>
      </c>
      <c r="AF2142" t="s">
        <v>3304</v>
      </c>
      <c r="AG2142" t="s">
        <v>3298</v>
      </c>
      <c r="AH2142" t="s">
        <v>815</v>
      </c>
      <c r="AI2142" t="s">
        <v>3074</v>
      </c>
      <c r="AJ2142" t="s">
        <v>3306</v>
      </c>
      <c r="AK2142" t="s">
        <v>3274</v>
      </c>
      <c r="AL2142" t="s">
        <v>3275</v>
      </c>
      <c r="AM2142" t="s">
        <v>3028</v>
      </c>
      <c r="AN2142" t="s">
        <v>3063</v>
      </c>
    </row>
    <row r="2143" spans="1:40" x14ac:dyDescent="0.25">
      <c r="A2143">
        <v>94310055</v>
      </c>
      <c r="B2143">
        <v>18415</v>
      </c>
      <c r="C2143" t="s">
        <v>11419</v>
      </c>
      <c r="D2143" t="s">
        <v>3449</v>
      </c>
      <c r="E2143" s="8">
        <v>32667</v>
      </c>
      <c r="F2143" t="s">
        <v>3298</v>
      </c>
      <c r="G2143" t="s">
        <v>4024</v>
      </c>
      <c r="H2143" s="8">
        <v>46219</v>
      </c>
      <c r="I2143" s="8">
        <v>219512</v>
      </c>
      <c r="J2143" t="s">
        <v>3041</v>
      </c>
      <c r="K2143" s="8">
        <v>219512</v>
      </c>
      <c r="M2143">
        <v>220</v>
      </c>
      <c r="N2143">
        <v>100</v>
      </c>
      <c r="O2143" t="s">
        <v>4067</v>
      </c>
      <c r="P2143" t="s">
        <v>4006</v>
      </c>
      <c r="Q2143" t="s">
        <v>4007</v>
      </c>
      <c r="R2143" t="s">
        <v>11194</v>
      </c>
      <c r="S2143" t="s">
        <v>7019</v>
      </c>
      <c r="T2143" t="s">
        <v>3059</v>
      </c>
      <c r="U2143" t="s">
        <v>4114</v>
      </c>
      <c r="V2143" t="s">
        <v>4356</v>
      </c>
      <c r="W2143" t="s">
        <v>4043</v>
      </c>
      <c r="X2143" t="s">
        <v>3270</v>
      </c>
      <c r="Y2143" t="s">
        <v>4238</v>
      </c>
      <c r="Z2143" t="s">
        <v>3272</v>
      </c>
      <c r="AA2143" t="s">
        <v>4348</v>
      </c>
      <c r="AB2143" t="s">
        <v>4322</v>
      </c>
      <c r="AC2143" t="s">
        <v>4036</v>
      </c>
      <c r="AD2143" t="s">
        <v>4018</v>
      </c>
      <c r="AE2143" t="s">
        <v>3060</v>
      </c>
      <c r="AF2143" t="s">
        <v>3271</v>
      </c>
      <c r="AG2143" t="s">
        <v>3265</v>
      </c>
      <c r="AH2143" t="s">
        <v>797</v>
      </c>
      <c r="AI2143" t="s">
        <v>3048</v>
      </c>
      <c r="AJ2143" t="s">
        <v>3273</v>
      </c>
      <c r="AK2143" t="s">
        <v>3274</v>
      </c>
      <c r="AL2143" t="s">
        <v>3275</v>
      </c>
      <c r="AM2143" t="s">
        <v>3028</v>
      </c>
      <c r="AN2143" t="s">
        <v>3063</v>
      </c>
    </row>
    <row r="2144" spans="1:40" x14ac:dyDescent="0.25">
      <c r="A2144">
        <v>1086301771</v>
      </c>
      <c r="B2144">
        <v>18427</v>
      </c>
      <c r="C2144" t="s">
        <v>11207</v>
      </c>
      <c r="D2144" t="s">
        <v>5643</v>
      </c>
      <c r="E2144" s="8">
        <v>41059</v>
      </c>
      <c r="F2144" t="s">
        <v>3449</v>
      </c>
      <c r="G2144" t="s">
        <v>4024</v>
      </c>
      <c r="H2144" s="8">
        <v>46219</v>
      </c>
      <c r="I2144" s="8">
        <v>46310</v>
      </c>
      <c r="J2144" t="s">
        <v>3041</v>
      </c>
      <c r="K2144" s="8">
        <v>219512</v>
      </c>
      <c r="M2144">
        <v>220</v>
      </c>
      <c r="N2144">
        <v>100</v>
      </c>
      <c r="O2144" t="s">
        <v>4067</v>
      </c>
      <c r="P2144" t="s">
        <v>4086</v>
      </c>
      <c r="Q2144" t="s">
        <v>4027</v>
      </c>
      <c r="R2144" t="s">
        <v>11208</v>
      </c>
      <c r="S2144" t="s">
        <v>4140</v>
      </c>
      <c r="T2144" t="s">
        <v>3063</v>
      </c>
      <c r="U2144" t="s">
        <v>4114</v>
      </c>
      <c r="V2144" t="s">
        <v>4042</v>
      </c>
      <c r="W2144" t="s">
        <v>4190</v>
      </c>
      <c r="X2144" t="s">
        <v>4524</v>
      </c>
      <c r="Y2144" t="s">
        <v>4525</v>
      </c>
      <c r="Z2144" t="s">
        <v>3305</v>
      </c>
      <c r="AA2144" t="s">
        <v>4096</v>
      </c>
      <c r="AB2144" t="s">
        <v>4118</v>
      </c>
      <c r="AC2144" t="s">
        <v>4036</v>
      </c>
      <c r="AD2144" t="s">
        <v>4018</v>
      </c>
      <c r="AE2144" t="s">
        <v>3060</v>
      </c>
      <c r="AF2144" t="s">
        <v>3304</v>
      </c>
      <c r="AG2144" t="s">
        <v>3449</v>
      </c>
      <c r="AH2144" t="s">
        <v>815</v>
      </c>
      <c r="AI2144" t="s">
        <v>3074</v>
      </c>
      <c r="AJ2144" t="s">
        <v>3306</v>
      </c>
      <c r="AK2144" t="s">
        <v>3274</v>
      </c>
      <c r="AL2144" t="s">
        <v>3275</v>
      </c>
      <c r="AM2144" t="s">
        <v>3028</v>
      </c>
      <c r="AN2144" t="s">
        <v>3063</v>
      </c>
    </row>
    <row r="2145" spans="1:40" x14ac:dyDescent="0.25">
      <c r="A2145">
        <v>1006324110</v>
      </c>
      <c r="B2145">
        <v>18428</v>
      </c>
      <c r="C2145" t="s">
        <v>11203</v>
      </c>
      <c r="D2145" t="s">
        <v>3449</v>
      </c>
      <c r="E2145" s="8">
        <v>43328</v>
      </c>
      <c r="F2145" t="s">
        <v>3449</v>
      </c>
      <c r="G2145" t="s">
        <v>4024</v>
      </c>
      <c r="H2145" s="8">
        <v>46219</v>
      </c>
      <c r="I2145" s="8">
        <v>46310</v>
      </c>
      <c r="J2145" t="s">
        <v>3041</v>
      </c>
      <c r="K2145" s="8">
        <v>219512</v>
      </c>
      <c r="M2145">
        <v>220</v>
      </c>
      <c r="N2145">
        <v>100</v>
      </c>
      <c r="O2145" t="s">
        <v>4067</v>
      </c>
      <c r="P2145" t="s">
        <v>4177</v>
      </c>
      <c r="Q2145" t="s">
        <v>4046</v>
      </c>
      <c r="R2145" t="s">
        <v>11204</v>
      </c>
      <c r="S2145" t="s">
        <v>4140</v>
      </c>
      <c r="T2145" t="s">
        <v>3063</v>
      </c>
      <c r="U2145" t="s">
        <v>4114</v>
      </c>
      <c r="V2145" t="s">
        <v>4042</v>
      </c>
      <c r="W2145" t="s">
        <v>4190</v>
      </c>
      <c r="X2145" t="s">
        <v>4524</v>
      </c>
      <c r="Y2145" t="s">
        <v>4525</v>
      </c>
      <c r="Z2145" t="s">
        <v>3305</v>
      </c>
      <c r="AA2145" t="s">
        <v>4096</v>
      </c>
      <c r="AB2145" t="s">
        <v>4118</v>
      </c>
      <c r="AC2145" t="s">
        <v>4036</v>
      </c>
      <c r="AD2145" t="s">
        <v>4018</v>
      </c>
      <c r="AE2145" t="s">
        <v>3060</v>
      </c>
      <c r="AF2145" t="s">
        <v>3304</v>
      </c>
      <c r="AG2145" t="s">
        <v>3449</v>
      </c>
      <c r="AH2145" t="s">
        <v>815</v>
      </c>
      <c r="AI2145" t="s">
        <v>3074</v>
      </c>
      <c r="AJ2145" t="s">
        <v>3306</v>
      </c>
      <c r="AK2145" t="s">
        <v>3274</v>
      </c>
      <c r="AL2145" t="s">
        <v>3275</v>
      </c>
      <c r="AM2145" t="s">
        <v>3028</v>
      </c>
      <c r="AN2145" t="s">
        <v>3063</v>
      </c>
    </row>
    <row r="2146" spans="1:40" x14ac:dyDescent="0.25">
      <c r="A2146">
        <v>1059904628</v>
      </c>
      <c r="B2146">
        <v>18429</v>
      </c>
      <c r="C2146" t="s">
        <v>11195</v>
      </c>
      <c r="D2146" t="s">
        <v>6949</v>
      </c>
      <c r="E2146" s="8">
        <v>45373</v>
      </c>
      <c r="F2146" t="s">
        <v>3449</v>
      </c>
      <c r="G2146" t="s">
        <v>4024</v>
      </c>
      <c r="H2146" s="8">
        <v>46219</v>
      </c>
      <c r="I2146" s="8">
        <v>46310</v>
      </c>
      <c r="J2146" t="s">
        <v>3041</v>
      </c>
      <c r="K2146" s="8">
        <v>219512</v>
      </c>
      <c r="M2146">
        <v>220</v>
      </c>
      <c r="N2146">
        <v>100</v>
      </c>
      <c r="O2146" t="s">
        <v>4067</v>
      </c>
      <c r="P2146" t="s">
        <v>4086</v>
      </c>
      <c r="Q2146" t="s">
        <v>4027</v>
      </c>
      <c r="R2146" t="s">
        <v>11196</v>
      </c>
      <c r="S2146" t="s">
        <v>4140</v>
      </c>
      <c r="T2146" t="s">
        <v>3063</v>
      </c>
      <c r="U2146" t="s">
        <v>4114</v>
      </c>
      <c r="V2146" t="s">
        <v>4042</v>
      </c>
      <c r="W2146" t="s">
        <v>4190</v>
      </c>
      <c r="X2146" t="s">
        <v>4524</v>
      </c>
      <c r="Y2146" t="s">
        <v>4525</v>
      </c>
      <c r="Z2146" t="s">
        <v>3305</v>
      </c>
      <c r="AA2146" t="s">
        <v>4096</v>
      </c>
      <c r="AB2146" t="s">
        <v>4118</v>
      </c>
      <c r="AC2146" t="s">
        <v>4036</v>
      </c>
      <c r="AD2146" t="s">
        <v>4018</v>
      </c>
      <c r="AE2146" t="s">
        <v>3060</v>
      </c>
      <c r="AF2146" t="s">
        <v>3304</v>
      </c>
      <c r="AG2146" t="s">
        <v>3449</v>
      </c>
      <c r="AH2146" t="s">
        <v>815</v>
      </c>
      <c r="AI2146" t="s">
        <v>3074</v>
      </c>
      <c r="AJ2146" t="s">
        <v>3306</v>
      </c>
      <c r="AK2146" t="s">
        <v>3274</v>
      </c>
      <c r="AL2146" t="s">
        <v>3275</v>
      </c>
      <c r="AM2146" t="s">
        <v>3028</v>
      </c>
      <c r="AN2146" t="s">
        <v>3063</v>
      </c>
    </row>
    <row r="2147" spans="1:40" x14ac:dyDescent="0.25">
      <c r="A2147">
        <v>1108560706</v>
      </c>
      <c r="B2147">
        <v>18430</v>
      </c>
      <c r="C2147" t="s">
        <v>11201</v>
      </c>
      <c r="D2147" t="s">
        <v>3298</v>
      </c>
      <c r="E2147" s="8">
        <v>45117</v>
      </c>
      <c r="F2147" t="s">
        <v>3298</v>
      </c>
      <c r="G2147" t="s">
        <v>4024</v>
      </c>
      <c r="H2147" s="8">
        <v>46219</v>
      </c>
      <c r="I2147" s="8">
        <v>46310</v>
      </c>
      <c r="J2147" t="s">
        <v>3041</v>
      </c>
      <c r="K2147" s="8">
        <v>219512</v>
      </c>
      <c r="M2147">
        <v>220</v>
      </c>
      <c r="N2147">
        <v>100</v>
      </c>
      <c r="O2147" t="s">
        <v>4067</v>
      </c>
      <c r="P2147" t="s">
        <v>4006</v>
      </c>
      <c r="Q2147" t="s">
        <v>4027</v>
      </c>
      <c r="R2147" t="s">
        <v>11202</v>
      </c>
      <c r="S2147" t="s">
        <v>4140</v>
      </c>
      <c r="T2147" t="s">
        <v>3063</v>
      </c>
      <c r="U2147" t="s">
        <v>4114</v>
      </c>
      <c r="V2147" t="s">
        <v>4042</v>
      </c>
      <c r="W2147" t="s">
        <v>4190</v>
      </c>
      <c r="X2147" t="s">
        <v>3303</v>
      </c>
      <c r="Y2147" t="s">
        <v>4115</v>
      </c>
      <c r="Z2147" t="s">
        <v>3305</v>
      </c>
      <c r="AA2147" t="s">
        <v>4096</v>
      </c>
      <c r="AB2147" t="s">
        <v>4118</v>
      </c>
      <c r="AC2147" t="s">
        <v>4036</v>
      </c>
      <c r="AD2147" t="s">
        <v>4018</v>
      </c>
      <c r="AE2147" t="s">
        <v>3060</v>
      </c>
      <c r="AF2147" t="s">
        <v>3304</v>
      </c>
      <c r="AG2147" t="s">
        <v>3298</v>
      </c>
      <c r="AH2147" t="s">
        <v>815</v>
      </c>
      <c r="AI2147" t="s">
        <v>3074</v>
      </c>
      <c r="AJ2147" t="s">
        <v>3306</v>
      </c>
      <c r="AK2147" t="s">
        <v>3274</v>
      </c>
      <c r="AL2147" t="s">
        <v>3275</v>
      </c>
      <c r="AM2147" t="s">
        <v>3028</v>
      </c>
      <c r="AN2147" t="s">
        <v>3063</v>
      </c>
    </row>
    <row r="2148" spans="1:40" x14ac:dyDescent="0.25">
      <c r="A2148">
        <v>1118021283</v>
      </c>
      <c r="B2148">
        <v>18431</v>
      </c>
      <c r="C2148" t="s">
        <v>11205</v>
      </c>
      <c r="D2148" t="s">
        <v>6999</v>
      </c>
      <c r="E2148" s="8">
        <v>41834</v>
      </c>
      <c r="F2148" t="s">
        <v>3298</v>
      </c>
      <c r="G2148" t="s">
        <v>4024</v>
      </c>
      <c r="H2148" s="8">
        <v>46219</v>
      </c>
      <c r="I2148" s="8">
        <v>46310</v>
      </c>
      <c r="J2148" t="s">
        <v>3041</v>
      </c>
      <c r="K2148" s="8">
        <v>219512</v>
      </c>
      <c r="M2148">
        <v>220</v>
      </c>
      <c r="N2148">
        <v>100</v>
      </c>
      <c r="O2148" t="s">
        <v>4067</v>
      </c>
      <c r="P2148" t="s">
        <v>4086</v>
      </c>
      <c r="Q2148" t="s">
        <v>4027</v>
      </c>
      <c r="R2148" t="s">
        <v>11206</v>
      </c>
      <c r="S2148" t="s">
        <v>4140</v>
      </c>
      <c r="T2148" t="s">
        <v>3063</v>
      </c>
      <c r="U2148" t="s">
        <v>4114</v>
      </c>
      <c r="V2148" t="s">
        <v>4042</v>
      </c>
      <c r="W2148" t="s">
        <v>4190</v>
      </c>
      <c r="X2148" t="s">
        <v>3303</v>
      </c>
      <c r="Y2148" t="s">
        <v>4115</v>
      </c>
      <c r="Z2148" t="s">
        <v>3305</v>
      </c>
      <c r="AA2148" t="s">
        <v>4096</v>
      </c>
      <c r="AB2148" t="s">
        <v>4118</v>
      </c>
      <c r="AC2148" t="s">
        <v>4036</v>
      </c>
      <c r="AD2148" t="s">
        <v>4018</v>
      </c>
      <c r="AE2148" t="s">
        <v>3060</v>
      </c>
      <c r="AF2148" t="s">
        <v>3304</v>
      </c>
      <c r="AG2148" t="s">
        <v>3298</v>
      </c>
      <c r="AH2148" t="s">
        <v>815</v>
      </c>
      <c r="AI2148" t="s">
        <v>3074</v>
      </c>
      <c r="AJ2148" t="s">
        <v>3306</v>
      </c>
      <c r="AK2148" t="s">
        <v>3274</v>
      </c>
      <c r="AL2148" t="s">
        <v>3275</v>
      </c>
      <c r="AM2148" t="s">
        <v>3028</v>
      </c>
      <c r="AN2148" t="s">
        <v>3063</v>
      </c>
    </row>
    <row r="2149" spans="1:40" x14ac:dyDescent="0.25">
      <c r="A2149">
        <v>1006493087</v>
      </c>
      <c r="B2149">
        <v>18432</v>
      </c>
      <c r="C2149" t="s">
        <v>11199</v>
      </c>
      <c r="D2149" t="s">
        <v>3440</v>
      </c>
      <c r="E2149" s="8">
        <v>44210</v>
      </c>
      <c r="F2149" t="s">
        <v>3440</v>
      </c>
      <c r="G2149" t="s">
        <v>4024</v>
      </c>
      <c r="H2149" s="8">
        <v>46219</v>
      </c>
      <c r="I2149" s="8">
        <v>46310</v>
      </c>
      <c r="J2149" t="s">
        <v>3041</v>
      </c>
      <c r="K2149" s="8">
        <v>219512</v>
      </c>
      <c r="M2149">
        <v>220</v>
      </c>
      <c r="N2149">
        <v>100</v>
      </c>
      <c r="O2149" t="s">
        <v>4067</v>
      </c>
      <c r="P2149" t="s">
        <v>4737</v>
      </c>
      <c r="Q2149" t="s">
        <v>4027</v>
      </c>
      <c r="R2149" t="s">
        <v>11200</v>
      </c>
      <c r="S2149" t="s">
        <v>4140</v>
      </c>
      <c r="T2149" t="s">
        <v>3063</v>
      </c>
      <c r="U2149" t="s">
        <v>4114</v>
      </c>
      <c r="V2149" t="s">
        <v>4042</v>
      </c>
      <c r="W2149" t="s">
        <v>4190</v>
      </c>
      <c r="X2149" t="s">
        <v>4529</v>
      </c>
      <c r="Y2149" t="s">
        <v>4530</v>
      </c>
      <c r="Z2149" t="s">
        <v>3305</v>
      </c>
      <c r="AA2149" t="s">
        <v>4096</v>
      </c>
      <c r="AB2149" t="s">
        <v>4118</v>
      </c>
      <c r="AC2149" t="s">
        <v>4036</v>
      </c>
      <c r="AD2149" t="s">
        <v>4018</v>
      </c>
      <c r="AE2149" t="s">
        <v>3060</v>
      </c>
      <c r="AF2149" t="s">
        <v>3304</v>
      </c>
      <c r="AG2149" t="s">
        <v>3440</v>
      </c>
      <c r="AH2149" t="s">
        <v>815</v>
      </c>
      <c r="AI2149" t="s">
        <v>3074</v>
      </c>
      <c r="AJ2149" t="s">
        <v>3306</v>
      </c>
      <c r="AK2149" t="s">
        <v>3274</v>
      </c>
      <c r="AL2149" t="s">
        <v>3275</v>
      </c>
      <c r="AM2149" t="s">
        <v>3028</v>
      </c>
      <c r="AN2149" t="s">
        <v>3063</v>
      </c>
    </row>
    <row r="2150" spans="1:40" x14ac:dyDescent="0.25">
      <c r="A2150">
        <v>1113313629</v>
      </c>
      <c r="B2150">
        <v>18433</v>
      </c>
      <c r="C2150" t="s">
        <v>11197</v>
      </c>
      <c r="D2150" t="s">
        <v>5075</v>
      </c>
      <c r="E2150" s="8">
        <v>42611</v>
      </c>
      <c r="F2150" t="s">
        <v>3440</v>
      </c>
      <c r="G2150" t="s">
        <v>4024</v>
      </c>
      <c r="H2150" s="8">
        <v>46219</v>
      </c>
      <c r="I2150" s="8">
        <v>46310</v>
      </c>
      <c r="J2150" t="s">
        <v>3041</v>
      </c>
      <c r="K2150" s="8">
        <v>219512</v>
      </c>
      <c r="M2150">
        <v>220</v>
      </c>
      <c r="N2150">
        <v>100</v>
      </c>
      <c r="O2150" t="s">
        <v>4067</v>
      </c>
      <c r="P2150" t="s">
        <v>4496</v>
      </c>
      <c r="Q2150" t="s">
        <v>4027</v>
      </c>
      <c r="R2150" t="s">
        <v>11198</v>
      </c>
      <c r="S2150" t="s">
        <v>4140</v>
      </c>
      <c r="T2150" t="s">
        <v>3063</v>
      </c>
      <c r="U2150" t="s">
        <v>4114</v>
      </c>
      <c r="V2150" t="s">
        <v>4042</v>
      </c>
      <c r="W2150" t="s">
        <v>4190</v>
      </c>
      <c r="X2150" t="s">
        <v>4529</v>
      </c>
      <c r="Y2150" t="s">
        <v>4530</v>
      </c>
      <c r="Z2150" t="s">
        <v>3305</v>
      </c>
      <c r="AA2150" t="s">
        <v>4096</v>
      </c>
      <c r="AB2150" t="s">
        <v>4118</v>
      </c>
      <c r="AC2150" t="s">
        <v>4036</v>
      </c>
      <c r="AD2150" t="s">
        <v>4018</v>
      </c>
      <c r="AE2150" t="s">
        <v>3060</v>
      </c>
      <c r="AF2150" t="s">
        <v>3304</v>
      </c>
      <c r="AG2150" t="s">
        <v>3440</v>
      </c>
      <c r="AH2150" t="s">
        <v>815</v>
      </c>
      <c r="AI2150" t="s">
        <v>3074</v>
      </c>
      <c r="AJ2150" t="s">
        <v>3306</v>
      </c>
      <c r="AK2150" t="s">
        <v>3274</v>
      </c>
      <c r="AL2150" t="s">
        <v>3275</v>
      </c>
      <c r="AM2150" t="s">
        <v>3028</v>
      </c>
      <c r="AN2150" t="s">
        <v>3063</v>
      </c>
    </row>
    <row r="2151" spans="1:40" x14ac:dyDescent="0.25">
      <c r="A2151">
        <v>1109667601</v>
      </c>
      <c r="B2151">
        <v>18434</v>
      </c>
      <c r="C2151" t="s">
        <v>11192</v>
      </c>
      <c r="D2151" t="s">
        <v>3298</v>
      </c>
      <c r="E2151" s="8">
        <v>45891</v>
      </c>
      <c r="F2151" t="s">
        <v>3298</v>
      </c>
      <c r="G2151" t="s">
        <v>4024</v>
      </c>
      <c r="H2151" s="8">
        <v>46219</v>
      </c>
      <c r="I2151" s="8">
        <v>46402</v>
      </c>
      <c r="J2151" t="s">
        <v>3041</v>
      </c>
      <c r="K2151" s="8">
        <v>219512</v>
      </c>
      <c r="M2151">
        <v>220</v>
      </c>
      <c r="N2151">
        <v>100</v>
      </c>
      <c r="O2151" t="s">
        <v>4067</v>
      </c>
      <c r="P2151" t="s">
        <v>4445</v>
      </c>
      <c r="Q2151" t="s">
        <v>4027</v>
      </c>
      <c r="R2151" t="s">
        <v>11193</v>
      </c>
      <c r="S2151" t="s">
        <v>5907</v>
      </c>
      <c r="T2151" t="s">
        <v>5908</v>
      </c>
      <c r="U2151" t="s">
        <v>4114</v>
      </c>
      <c r="V2151" t="s">
        <v>4011</v>
      </c>
      <c r="W2151" t="s">
        <v>5909</v>
      </c>
      <c r="X2151" t="s">
        <v>4529</v>
      </c>
      <c r="Y2151" t="s">
        <v>4530</v>
      </c>
      <c r="Z2151" t="s">
        <v>3305</v>
      </c>
      <c r="AA2151" t="s">
        <v>4096</v>
      </c>
      <c r="AB2151" t="s">
        <v>4118</v>
      </c>
      <c r="AC2151" t="s">
        <v>5910</v>
      </c>
      <c r="AD2151" t="s">
        <v>4018</v>
      </c>
      <c r="AE2151" t="s">
        <v>3060</v>
      </c>
      <c r="AF2151" t="s">
        <v>3304</v>
      </c>
      <c r="AG2151" t="s">
        <v>3440</v>
      </c>
      <c r="AH2151" t="s">
        <v>815</v>
      </c>
      <c r="AI2151" t="s">
        <v>3074</v>
      </c>
      <c r="AJ2151" t="s">
        <v>3306</v>
      </c>
      <c r="AK2151" t="s">
        <v>3274</v>
      </c>
      <c r="AL2151" t="s">
        <v>3275</v>
      </c>
      <c r="AM2151" t="s">
        <v>3028</v>
      </c>
      <c r="AN2151" t="s">
        <v>5912</v>
      </c>
    </row>
    <row r="2152" spans="1:40" x14ac:dyDescent="0.25">
      <c r="A2152">
        <v>1018440389</v>
      </c>
      <c r="B2152">
        <v>18419</v>
      </c>
      <c r="C2152" t="s">
        <v>11209</v>
      </c>
      <c r="D2152" t="s">
        <v>4004</v>
      </c>
      <c r="E2152" s="8">
        <v>39813</v>
      </c>
      <c r="F2152" t="s">
        <v>4004</v>
      </c>
      <c r="G2152" t="s">
        <v>4024</v>
      </c>
      <c r="H2152" s="8">
        <v>46220</v>
      </c>
      <c r="I2152" s="8">
        <v>219512</v>
      </c>
      <c r="J2152" t="s">
        <v>3041</v>
      </c>
      <c r="K2152" s="8">
        <v>219512</v>
      </c>
      <c r="M2152">
        <v>220</v>
      </c>
      <c r="N2152">
        <v>100</v>
      </c>
      <c r="O2152" t="s">
        <v>4067</v>
      </c>
      <c r="P2152" t="s">
        <v>4055</v>
      </c>
      <c r="Q2152" t="s">
        <v>4027</v>
      </c>
      <c r="R2152" t="s">
        <v>4591</v>
      </c>
      <c r="S2152" t="s">
        <v>4140</v>
      </c>
      <c r="T2152" t="s">
        <v>3063</v>
      </c>
      <c r="U2152" t="s">
        <v>4063</v>
      </c>
      <c r="V2152" t="s">
        <v>4042</v>
      </c>
      <c r="W2152" t="s">
        <v>4043</v>
      </c>
      <c r="X2152" t="s">
        <v>4032</v>
      </c>
      <c r="Y2152" t="s">
        <v>4033</v>
      </c>
      <c r="Z2152" t="s">
        <v>4057</v>
      </c>
      <c r="AA2152" t="s">
        <v>4058</v>
      </c>
      <c r="AB2152" t="s">
        <v>4059</v>
      </c>
      <c r="AC2152" t="s">
        <v>4036</v>
      </c>
      <c r="AD2152" t="s">
        <v>4018</v>
      </c>
      <c r="AE2152" t="s">
        <v>3060</v>
      </c>
      <c r="AF2152" t="s">
        <v>3282</v>
      </c>
      <c r="AG2152" t="s">
        <v>3258</v>
      </c>
      <c r="AH2152" t="s">
        <v>4060</v>
      </c>
      <c r="AI2152" t="s">
        <v>3074</v>
      </c>
      <c r="AJ2152" t="s">
        <v>3306</v>
      </c>
      <c r="AK2152" t="s">
        <v>3274</v>
      </c>
      <c r="AL2152" t="s">
        <v>3275</v>
      </c>
      <c r="AM2152" t="s">
        <v>3028</v>
      </c>
      <c r="AN2152" t="s">
        <v>3063</v>
      </c>
    </row>
    <row r="2153" spans="1:40" x14ac:dyDescent="0.25">
      <c r="A2153">
        <v>1014263559</v>
      </c>
      <c r="B2153">
        <v>18420</v>
      </c>
      <c r="C2153" t="s">
        <v>11420</v>
      </c>
      <c r="D2153" t="s">
        <v>4004</v>
      </c>
      <c r="E2153" s="8">
        <v>41344</v>
      </c>
      <c r="F2153" t="s">
        <v>4004</v>
      </c>
      <c r="G2153" t="s">
        <v>4024</v>
      </c>
      <c r="H2153" s="8">
        <v>46220</v>
      </c>
      <c r="I2153" s="8">
        <v>219512</v>
      </c>
      <c r="J2153" t="s">
        <v>3041</v>
      </c>
      <c r="K2153" s="8">
        <v>219512</v>
      </c>
      <c r="M2153">
        <v>220</v>
      </c>
      <c r="N2153">
        <v>100</v>
      </c>
      <c r="O2153" t="s">
        <v>4067</v>
      </c>
      <c r="P2153" t="s">
        <v>4006</v>
      </c>
      <c r="Q2153" t="s">
        <v>4027</v>
      </c>
      <c r="R2153" t="s">
        <v>4928</v>
      </c>
      <c r="S2153" t="s">
        <v>4140</v>
      </c>
      <c r="T2153" t="s">
        <v>3063</v>
      </c>
      <c r="U2153" t="s">
        <v>4063</v>
      </c>
      <c r="V2153" t="s">
        <v>4042</v>
      </c>
      <c r="W2153" t="s">
        <v>4043</v>
      </c>
      <c r="X2153" t="s">
        <v>4032</v>
      </c>
      <c r="Y2153" t="s">
        <v>4033</v>
      </c>
      <c r="Z2153" t="s">
        <v>4057</v>
      </c>
      <c r="AA2153" t="s">
        <v>4058</v>
      </c>
      <c r="AB2153" t="s">
        <v>4059</v>
      </c>
      <c r="AC2153" t="s">
        <v>4036</v>
      </c>
      <c r="AD2153" t="s">
        <v>4018</v>
      </c>
      <c r="AE2153" t="s">
        <v>3060</v>
      </c>
      <c r="AF2153" t="s">
        <v>3282</v>
      </c>
      <c r="AG2153" t="s">
        <v>3258</v>
      </c>
      <c r="AH2153" t="s">
        <v>4060</v>
      </c>
      <c r="AI2153" t="s">
        <v>3074</v>
      </c>
      <c r="AJ2153" t="s">
        <v>3306</v>
      </c>
      <c r="AK2153" t="s">
        <v>3274</v>
      </c>
      <c r="AL2153" t="s">
        <v>3275</v>
      </c>
      <c r="AM2153" t="s">
        <v>3028</v>
      </c>
      <c r="AN2153" t="s">
        <v>3063</v>
      </c>
    </row>
    <row r="2154" spans="1:40" x14ac:dyDescent="0.25">
      <c r="A2154">
        <v>1026283147</v>
      </c>
      <c r="B2154">
        <v>18417</v>
      </c>
      <c r="C2154" t="s">
        <v>11231</v>
      </c>
      <c r="D2154" t="s">
        <v>4004</v>
      </c>
      <c r="E2154" s="8">
        <v>40620</v>
      </c>
      <c r="F2154" t="s">
        <v>4004</v>
      </c>
      <c r="G2154" t="s">
        <v>4024</v>
      </c>
      <c r="H2154" s="8">
        <v>46224</v>
      </c>
      <c r="I2154" s="8">
        <v>219512</v>
      </c>
      <c r="J2154" t="s">
        <v>3041</v>
      </c>
      <c r="K2154" s="8">
        <v>219512</v>
      </c>
      <c r="M2154">
        <v>220</v>
      </c>
      <c r="N2154">
        <v>100</v>
      </c>
      <c r="O2154" t="s">
        <v>4067</v>
      </c>
      <c r="P2154" t="s">
        <v>4006</v>
      </c>
      <c r="Q2154" t="s">
        <v>4027</v>
      </c>
      <c r="R2154" t="s">
        <v>11232</v>
      </c>
      <c r="S2154" t="s">
        <v>4989</v>
      </c>
      <c r="T2154" t="s">
        <v>3059</v>
      </c>
      <c r="U2154" t="s">
        <v>4063</v>
      </c>
      <c r="V2154" t="s">
        <v>4356</v>
      </c>
      <c r="W2154" t="s">
        <v>4043</v>
      </c>
      <c r="X2154" t="s">
        <v>4032</v>
      </c>
      <c r="Y2154" t="s">
        <v>4033</v>
      </c>
      <c r="Z2154" t="s">
        <v>3283</v>
      </c>
      <c r="AA2154" t="s">
        <v>4357</v>
      </c>
      <c r="AB2154" t="s">
        <v>4303</v>
      </c>
      <c r="AC2154" t="s">
        <v>4036</v>
      </c>
      <c r="AD2154" t="s">
        <v>4018</v>
      </c>
      <c r="AE2154" t="s">
        <v>3060</v>
      </c>
      <c r="AF2154" t="s">
        <v>3282</v>
      </c>
      <c r="AG2154" t="s">
        <v>3258</v>
      </c>
      <c r="AH2154" t="s">
        <v>1220</v>
      </c>
      <c r="AI2154" t="s">
        <v>3074</v>
      </c>
      <c r="AJ2154" t="s">
        <v>3284</v>
      </c>
      <c r="AK2154" t="s">
        <v>3274</v>
      </c>
      <c r="AL2154" t="s">
        <v>3275</v>
      </c>
      <c r="AM2154" t="s">
        <v>3028</v>
      </c>
      <c r="AN2154" t="s">
        <v>3063</v>
      </c>
    </row>
    <row r="2155" spans="1:40" x14ac:dyDescent="0.25">
      <c r="A2155">
        <v>6901235</v>
      </c>
      <c r="B2155">
        <v>18418</v>
      </c>
      <c r="C2155" t="s">
        <v>11235</v>
      </c>
      <c r="D2155" t="s">
        <v>4004</v>
      </c>
      <c r="E2155" s="8">
        <v>44702</v>
      </c>
      <c r="F2155" t="s">
        <v>4004</v>
      </c>
      <c r="G2155" t="s">
        <v>4024</v>
      </c>
      <c r="H2155" s="8">
        <v>46224</v>
      </c>
      <c r="I2155" s="8">
        <v>46588</v>
      </c>
      <c r="J2155" t="s">
        <v>3041</v>
      </c>
      <c r="K2155" s="8">
        <v>219512</v>
      </c>
      <c r="M2155">
        <v>220</v>
      </c>
      <c r="N2155">
        <v>100</v>
      </c>
      <c r="O2155" t="s">
        <v>4067</v>
      </c>
      <c r="P2155" t="s">
        <v>4086</v>
      </c>
      <c r="Q2155" t="s">
        <v>4027</v>
      </c>
      <c r="R2155" t="s">
        <v>5913</v>
      </c>
      <c r="S2155" t="s">
        <v>5907</v>
      </c>
      <c r="T2155" t="s">
        <v>5908</v>
      </c>
      <c r="U2155" t="s">
        <v>4063</v>
      </c>
      <c r="V2155" t="s">
        <v>4011</v>
      </c>
      <c r="W2155" t="s">
        <v>5909</v>
      </c>
      <c r="X2155" t="s">
        <v>4210</v>
      </c>
      <c r="Y2155" t="s">
        <v>4211</v>
      </c>
      <c r="Z2155" t="s">
        <v>3293</v>
      </c>
      <c r="AA2155" t="s">
        <v>4082</v>
      </c>
      <c r="AB2155" t="s">
        <v>4083</v>
      </c>
      <c r="AC2155" t="s">
        <v>5910</v>
      </c>
      <c r="AD2155" t="s">
        <v>5696</v>
      </c>
      <c r="AE2155" t="s">
        <v>3241</v>
      </c>
      <c r="AF2155" t="s">
        <v>3093</v>
      </c>
      <c r="AG2155" t="s">
        <v>3292</v>
      </c>
      <c r="AH2155" t="s">
        <v>3294</v>
      </c>
      <c r="AI2155" t="s">
        <v>3295</v>
      </c>
      <c r="AJ2155" t="s">
        <v>3296</v>
      </c>
      <c r="AK2155" t="s">
        <v>3285</v>
      </c>
      <c r="AL2155" t="s">
        <v>3275</v>
      </c>
      <c r="AM2155" t="s">
        <v>3242</v>
      </c>
      <c r="AN2155" t="s">
        <v>5912</v>
      </c>
    </row>
    <row r="2156" spans="1:40" x14ac:dyDescent="0.25">
      <c r="A2156">
        <v>1000125430</v>
      </c>
      <c r="B2156">
        <v>18422</v>
      </c>
      <c r="C2156" t="s">
        <v>11214</v>
      </c>
      <c r="D2156" t="s">
        <v>4004</v>
      </c>
      <c r="E2156" s="8">
        <v>44019</v>
      </c>
      <c r="F2156" t="s">
        <v>4004</v>
      </c>
      <c r="G2156" t="s">
        <v>4024</v>
      </c>
      <c r="H2156" s="8">
        <v>46224</v>
      </c>
      <c r="I2156" s="8">
        <v>219512</v>
      </c>
      <c r="J2156" t="s">
        <v>3041</v>
      </c>
      <c r="K2156" s="8">
        <v>219512</v>
      </c>
      <c r="M2156">
        <v>220</v>
      </c>
      <c r="N2156">
        <v>100</v>
      </c>
      <c r="O2156" t="s">
        <v>4067</v>
      </c>
      <c r="P2156" t="s">
        <v>4026</v>
      </c>
      <c r="Q2156" t="s">
        <v>4027</v>
      </c>
      <c r="R2156" t="s">
        <v>6550</v>
      </c>
      <c r="S2156" t="s">
        <v>4140</v>
      </c>
      <c r="T2156" t="s">
        <v>3063</v>
      </c>
      <c r="U2156" t="s">
        <v>4063</v>
      </c>
      <c r="V2156" t="s">
        <v>4042</v>
      </c>
      <c r="W2156" t="s">
        <v>4043</v>
      </c>
      <c r="X2156" t="s">
        <v>4032</v>
      </c>
      <c r="Y2156" t="s">
        <v>4033</v>
      </c>
      <c r="Z2156" t="s">
        <v>4057</v>
      </c>
      <c r="AA2156" t="s">
        <v>4058</v>
      </c>
      <c r="AB2156" t="s">
        <v>4059</v>
      </c>
      <c r="AC2156" t="s">
        <v>4036</v>
      </c>
      <c r="AD2156" t="s">
        <v>4018</v>
      </c>
      <c r="AE2156" t="s">
        <v>3060</v>
      </c>
      <c r="AF2156" t="s">
        <v>3282</v>
      </c>
      <c r="AG2156" t="s">
        <v>3258</v>
      </c>
      <c r="AH2156" t="s">
        <v>4060</v>
      </c>
      <c r="AI2156" t="s">
        <v>3074</v>
      </c>
      <c r="AJ2156" t="s">
        <v>3306</v>
      </c>
      <c r="AK2156" t="s">
        <v>3274</v>
      </c>
      <c r="AL2156" t="s">
        <v>3275</v>
      </c>
      <c r="AM2156" t="s">
        <v>3028</v>
      </c>
      <c r="AN2156" t="s">
        <v>3063</v>
      </c>
    </row>
    <row r="2157" spans="1:40" x14ac:dyDescent="0.25">
      <c r="A2157">
        <v>80777779</v>
      </c>
      <c r="B2157">
        <v>18423</v>
      </c>
      <c r="C2157" t="s">
        <v>11228</v>
      </c>
      <c r="D2157" t="s">
        <v>4004</v>
      </c>
      <c r="E2157" s="8">
        <v>36990</v>
      </c>
      <c r="F2157" t="s">
        <v>4004</v>
      </c>
      <c r="G2157" t="s">
        <v>4024</v>
      </c>
      <c r="H2157" s="8">
        <v>46224</v>
      </c>
      <c r="I2157" s="8">
        <v>219512</v>
      </c>
      <c r="J2157" t="s">
        <v>3041</v>
      </c>
      <c r="K2157" s="8">
        <v>219512</v>
      </c>
      <c r="M2157">
        <v>220</v>
      </c>
      <c r="N2157">
        <v>100</v>
      </c>
      <c r="O2157" t="s">
        <v>4067</v>
      </c>
      <c r="P2157" t="s">
        <v>4177</v>
      </c>
      <c r="Q2157" t="s">
        <v>4027</v>
      </c>
      <c r="R2157" t="s">
        <v>8524</v>
      </c>
      <c r="S2157" t="s">
        <v>4140</v>
      </c>
      <c r="T2157" t="s">
        <v>3063</v>
      </c>
      <c r="U2157" t="s">
        <v>4063</v>
      </c>
      <c r="V2157" t="s">
        <v>4042</v>
      </c>
      <c r="W2157" t="s">
        <v>4043</v>
      </c>
      <c r="X2157" t="s">
        <v>4032</v>
      </c>
      <c r="Y2157" t="s">
        <v>4033</v>
      </c>
      <c r="Z2157" t="s">
        <v>4057</v>
      </c>
      <c r="AA2157" t="s">
        <v>4058</v>
      </c>
      <c r="AB2157" t="s">
        <v>4059</v>
      </c>
      <c r="AC2157" t="s">
        <v>4036</v>
      </c>
      <c r="AD2157" t="s">
        <v>4018</v>
      </c>
      <c r="AE2157" t="s">
        <v>3060</v>
      </c>
      <c r="AF2157" t="s">
        <v>3282</v>
      </c>
      <c r="AG2157" t="s">
        <v>3258</v>
      </c>
      <c r="AH2157" t="s">
        <v>4060</v>
      </c>
      <c r="AI2157" t="s">
        <v>3074</v>
      </c>
      <c r="AJ2157" t="s">
        <v>3306</v>
      </c>
      <c r="AK2157" t="s">
        <v>3274</v>
      </c>
      <c r="AL2157" t="s">
        <v>3275</v>
      </c>
      <c r="AM2157" t="s">
        <v>3028</v>
      </c>
      <c r="AN2157" t="s">
        <v>3063</v>
      </c>
    </row>
    <row r="2158" spans="1:40" x14ac:dyDescent="0.25">
      <c r="A2158">
        <v>1022989169</v>
      </c>
      <c r="B2158">
        <v>18424</v>
      </c>
      <c r="C2158" t="s">
        <v>11233</v>
      </c>
      <c r="D2158" t="s">
        <v>4004</v>
      </c>
      <c r="E2158" s="8">
        <v>40785</v>
      </c>
      <c r="F2158" t="s">
        <v>4004</v>
      </c>
      <c r="G2158" t="s">
        <v>4024</v>
      </c>
      <c r="H2158" s="8">
        <v>46224</v>
      </c>
      <c r="I2158" s="8">
        <v>219512</v>
      </c>
      <c r="J2158" t="s">
        <v>3041</v>
      </c>
      <c r="K2158" s="8">
        <v>219512</v>
      </c>
      <c r="M2158">
        <v>220</v>
      </c>
      <c r="N2158">
        <v>100</v>
      </c>
      <c r="O2158" t="s">
        <v>4067</v>
      </c>
      <c r="P2158" t="s">
        <v>4055</v>
      </c>
      <c r="Q2158" t="s">
        <v>4046</v>
      </c>
      <c r="R2158" t="s">
        <v>11234</v>
      </c>
      <c r="S2158" t="s">
        <v>4140</v>
      </c>
      <c r="T2158" t="s">
        <v>3063</v>
      </c>
      <c r="U2158" t="s">
        <v>4063</v>
      </c>
      <c r="V2158" t="s">
        <v>4042</v>
      </c>
      <c r="W2158" t="s">
        <v>4043</v>
      </c>
      <c r="X2158" t="s">
        <v>4032</v>
      </c>
      <c r="Y2158" t="s">
        <v>4033</v>
      </c>
      <c r="Z2158" t="s">
        <v>4057</v>
      </c>
      <c r="AA2158" t="s">
        <v>4058</v>
      </c>
      <c r="AB2158" t="s">
        <v>4059</v>
      </c>
      <c r="AC2158" t="s">
        <v>4036</v>
      </c>
      <c r="AD2158" t="s">
        <v>4018</v>
      </c>
      <c r="AE2158" t="s">
        <v>3060</v>
      </c>
      <c r="AF2158" t="s">
        <v>3282</v>
      </c>
      <c r="AG2158" t="s">
        <v>3258</v>
      </c>
      <c r="AH2158" t="s">
        <v>4060</v>
      </c>
      <c r="AI2158" t="s">
        <v>3074</v>
      </c>
      <c r="AJ2158" t="s">
        <v>3306</v>
      </c>
      <c r="AK2158" t="s">
        <v>3274</v>
      </c>
      <c r="AL2158" t="s">
        <v>3275</v>
      </c>
      <c r="AM2158" t="s">
        <v>3028</v>
      </c>
      <c r="AN2158" t="s">
        <v>3063</v>
      </c>
    </row>
    <row r="2159" spans="1:40" x14ac:dyDescent="0.25">
      <c r="A2159">
        <v>1054571838</v>
      </c>
      <c r="B2159">
        <v>18425</v>
      </c>
      <c r="C2159" t="s">
        <v>11236</v>
      </c>
      <c r="D2159" t="s">
        <v>6428</v>
      </c>
      <c r="E2159" s="8">
        <v>43095</v>
      </c>
      <c r="F2159" t="s">
        <v>4004</v>
      </c>
      <c r="G2159" t="s">
        <v>4024</v>
      </c>
      <c r="H2159" s="8">
        <v>46224</v>
      </c>
      <c r="I2159" s="8">
        <v>219512</v>
      </c>
      <c r="J2159" t="s">
        <v>3041</v>
      </c>
      <c r="K2159" s="8">
        <v>219512</v>
      </c>
      <c r="M2159">
        <v>220</v>
      </c>
      <c r="N2159">
        <v>100</v>
      </c>
      <c r="O2159" t="s">
        <v>4067</v>
      </c>
      <c r="P2159" t="s">
        <v>4006</v>
      </c>
      <c r="Q2159" t="s">
        <v>4076</v>
      </c>
      <c r="R2159" t="s">
        <v>8370</v>
      </c>
      <c r="S2159" t="s">
        <v>4140</v>
      </c>
      <c r="T2159" t="s">
        <v>3063</v>
      </c>
      <c r="U2159" t="s">
        <v>4063</v>
      </c>
      <c r="V2159" t="s">
        <v>4042</v>
      </c>
      <c r="W2159" t="s">
        <v>4043</v>
      </c>
      <c r="X2159" t="s">
        <v>4032</v>
      </c>
      <c r="Y2159" t="s">
        <v>4033</v>
      </c>
      <c r="Z2159" t="s">
        <v>4057</v>
      </c>
      <c r="AA2159" t="s">
        <v>4058</v>
      </c>
      <c r="AB2159" t="s">
        <v>4059</v>
      </c>
      <c r="AC2159" t="s">
        <v>4036</v>
      </c>
      <c r="AD2159" t="s">
        <v>4018</v>
      </c>
      <c r="AE2159" t="s">
        <v>3060</v>
      </c>
      <c r="AF2159" t="s">
        <v>3282</v>
      </c>
      <c r="AG2159" t="s">
        <v>3258</v>
      </c>
      <c r="AH2159" t="s">
        <v>4060</v>
      </c>
      <c r="AI2159" t="s">
        <v>3074</v>
      </c>
      <c r="AJ2159" t="s">
        <v>3306</v>
      </c>
      <c r="AK2159" t="s">
        <v>3274</v>
      </c>
      <c r="AL2159" t="s">
        <v>3275</v>
      </c>
      <c r="AM2159" t="s">
        <v>3028</v>
      </c>
      <c r="AN2159" t="s">
        <v>3063</v>
      </c>
    </row>
    <row r="2160" spans="1:40" x14ac:dyDescent="0.25">
      <c r="A2160">
        <v>80773752</v>
      </c>
      <c r="B2160">
        <v>18426</v>
      </c>
      <c r="C2160" t="s">
        <v>11210</v>
      </c>
      <c r="D2160" t="s">
        <v>4004</v>
      </c>
      <c r="E2160" s="8">
        <v>37869</v>
      </c>
      <c r="F2160" t="s">
        <v>4004</v>
      </c>
      <c r="G2160" t="s">
        <v>4024</v>
      </c>
      <c r="H2160" s="8">
        <v>46224</v>
      </c>
      <c r="I2160" s="8">
        <v>219512</v>
      </c>
      <c r="J2160" t="s">
        <v>3041</v>
      </c>
      <c r="K2160" s="8">
        <v>219512</v>
      </c>
      <c r="M2160">
        <v>220</v>
      </c>
      <c r="N2160">
        <v>100</v>
      </c>
      <c r="O2160" t="s">
        <v>4067</v>
      </c>
      <c r="P2160" t="s">
        <v>4006</v>
      </c>
      <c r="Q2160" t="s">
        <v>4027</v>
      </c>
      <c r="R2160" t="s">
        <v>11211</v>
      </c>
      <c r="S2160" t="s">
        <v>4140</v>
      </c>
      <c r="T2160" t="s">
        <v>3063</v>
      </c>
      <c r="U2160" t="s">
        <v>4063</v>
      </c>
      <c r="V2160" t="s">
        <v>4042</v>
      </c>
      <c r="W2160" t="s">
        <v>4043</v>
      </c>
      <c r="X2160" t="s">
        <v>4032</v>
      </c>
      <c r="Y2160" t="s">
        <v>4033</v>
      </c>
      <c r="Z2160" t="s">
        <v>4057</v>
      </c>
      <c r="AA2160" t="s">
        <v>4058</v>
      </c>
      <c r="AB2160" t="s">
        <v>4059</v>
      </c>
      <c r="AC2160" t="s">
        <v>4036</v>
      </c>
      <c r="AD2160" t="s">
        <v>4018</v>
      </c>
      <c r="AE2160" t="s">
        <v>3060</v>
      </c>
      <c r="AF2160" t="s">
        <v>3282</v>
      </c>
      <c r="AG2160" t="s">
        <v>3258</v>
      </c>
      <c r="AH2160" t="s">
        <v>4060</v>
      </c>
      <c r="AI2160" t="s">
        <v>3074</v>
      </c>
      <c r="AJ2160" t="s">
        <v>3306</v>
      </c>
      <c r="AK2160" t="s">
        <v>3274</v>
      </c>
      <c r="AL2160" t="s">
        <v>3275</v>
      </c>
      <c r="AM2160" t="s">
        <v>3028</v>
      </c>
      <c r="AN2160" t="s">
        <v>3063</v>
      </c>
    </row>
    <row r="2161" spans="1:40" x14ac:dyDescent="0.25">
      <c r="A2161">
        <v>1113642302</v>
      </c>
      <c r="B2161">
        <v>18436</v>
      </c>
      <c r="C2161" t="s">
        <v>11226</v>
      </c>
      <c r="D2161" t="s">
        <v>3449</v>
      </c>
      <c r="E2161" s="8">
        <v>39408</v>
      </c>
      <c r="F2161" t="s">
        <v>3449</v>
      </c>
      <c r="G2161" t="s">
        <v>4024</v>
      </c>
      <c r="H2161" s="8">
        <v>46224</v>
      </c>
      <c r="I2161" s="8">
        <v>46315</v>
      </c>
      <c r="J2161" t="s">
        <v>3041</v>
      </c>
      <c r="K2161" s="8">
        <v>219512</v>
      </c>
      <c r="M2161">
        <v>220</v>
      </c>
      <c r="N2161">
        <v>100</v>
      </c>
      <c r="O2161" t="s">
        <v>4067</v>
      </c>
      <c r="P2161" t="s">
        <v>4445</v>
      </c>
      <c r="Q2161" t="s">
        <v>4027</v>
      </c>
      <c r="R2161" t="s">
        <v>11227</v>
      </c>
      <c r="S2161" t="s">
        <v>4140</v>
      </c>
      <c r="T2161" t="s">
        <v>3063</v>
      </c>
      <c r="U2161" t="s">
        <v>4114</v>
      </c>
      <c r="V2161" t="s">
        <v>4042</v>
      </c>
      <c r="W2161" t="s">
        <v>4190</v>
      </c>
      <c r="X2161" t="s">
        <v>4524</v>
      </c>
      <c r="Y2161" t="s">
        <v>4525</v>
      </c>
      <c r="Z2161" t="s">
        <v>3305</v>
      </c>
      <c r="AA2161" t="s">
        <v>4096</v>
      </c>
      <c r="AB2161" t="s">
        <v>4118</v>
      </c>
      <c r="AC2161" t="s">
        <v>4036</v>
      </c>
      <c r="AD2161" t="s">
        <v>4018</v>
      </c>
      <c r="AE2161" t="s">
        <v>3060</v>
      </c>
      <c r="AF2161" t="s">
        <v>3304</v>
      </c>
      <c r="AG2161" t="s">
        <v>3449</v>
      </c>
      <c r="AH2161" t="s">
        <v>815</v>
      </c>
      <c r="AI2161" t="s">
        <v>3074</v>
      </c>
      <c r="AJ2161" t="s">
        <v>3306</v>
      </c>
      <c r="AK2161" t="s">
        <v>3274</v>
      </c>
      <c r="AL2161" t="s">
        <v>3275</v>
      </c>
      <c r="AM2161" t="s">
        <v>3028</v>
      </c>
      <c r="AN2161" t="s">
        <v>3063</v>
      </c>
    </row>
    <row r="2162" spans="1:40" x14ac:dyDescent="0.25">
      <c r="A2162">
        <v>1113625826</v>
      </c>
      <c r="B2162">
        <v>18437</v>
      </c>
      <c r="C2162" t="s">
        <v>11217</v>
      </c>
      <c r="D2162" t="s">
        <v>3449</v>
      </c>
      <c r="E2162" s="8">
        <v>38429</v>
      </c>
      <c r="F2162" t="s">
        <v>3449</v>
      </c>
      <c r="G2162" t="s">
        <v>4024</v>
      </c>
      <c r="H2162" s="8">
        <v>46224</v>
      </c>
      <c r="I2162" s="8">
        <v>46315</v>
      </c>
      <c r="J2162" t="s">
        <v>3041</v>
      </c>
      <c r="K2162" s="8">
        <v>219512</v>
      </c>
      <c r="M2162">
        <v>220</v>
      </c>
      <c r="N2162">
        <v>100</v>
      </c>
      <c r="O2162" t="s">
        <v>4067</v>
      </c>
      <c r="P2162" t="s">
        <v>4055</v>
      </c>
      <c r="Q2162" t="s">
        <v>4027</v>
      </c>
      <c r="R2162" t="s">
        <v>7734</v>
      </c>
      <c r="S2162" t="s">
        <v>4140</v>
      </c>
      <c r="T2162" t="s">
        <v>3063</v>
      </c>
      <c r="U2162" t="s">
        <v>4114</v>
      </c>
      <c r="V2162" t="s">
        <v>4042</v>
      </c>
      <c r="W2162" t="s">
        <v>4190</v>
      </c>
      <c r="X2162" t="s">
        <v>4524</v>
      </c>
      <c r="Y2162" t="s">
        <v>4525</v>
      </c>
      <c r="Z2162" t="s">
        <v>3305</v>
      </c>
      <c r="AA2162" t="s">
        <v>4096</v>
      </c>
      <c r="AB2162" t="s">
        <v>4118</v>
      </c>
      <c r="AC2162" t="s">
        <v>4036</v>
      </c>
      <c r="AD2162" t="s">
        <v>4018</v>
      </c>
      <c r="AE2162" t="s">
        <v>3060</v>
      </c>
      <c r="AF2162" t="s">
        <v>3304</v>
      </c>
      <c r="AG2162" t="s">
        <v>3449</v>
      </c>
      <c r="AH2162" t="s">
        <v>815</v>
      </c>
      <c r="AI2162" t="s">
        <v>3074</v>
      </c>
      <c r="AJ2162" t="s">
        <v>3306</v>
      </c>
      <c r="AK2162" t="s">
        <v>3274</v>
      </c>
      <c r="AL2162" t="s">
        <v>3275</v>
      </c>
      <c r="AM2162" t="s">
        <v>3028</v>
      </c>
      <c r="AN2162" t="s">
        <v>3063</v>
      </c>
    </row>
    <row r="2163" spans="1:40" x14ac:dyDescent="0.25">
      <c r="A2163">
        <v>1010157467</v>
      </c>
      <c r="B2163">
        <v>18438</v>
      </c>
      <c r="C2163" t="s">
        <v>11215</v>
      </c>
      <c r="D2163" t="s">
        <v>3440</v>
      </c>
      <c r="E2163" s="8">
        <v>43115</v>
      </c>
      <c r="F2163" t="s">
        <v>3440</v>
      </c>
      <c r="G2163" t="s">
        <v>4024</v>
      </c>
      <c r="H2163" s="8">
        <v>46224</v>
      </c>
      <c r="I2163" s="8">
        <v>46315</v>
      </c>
      <c r="J2163" t="s">
        <v>3041</v>
      </c>
      <c r="K2163" s="8">
        <v>219512</v>
      </c>
      <c r="M2163">
        <v>220</v>
      </c>
      <c r="N2163">
        <v>100</v>
      </c>
      <c r="O2163" t="s">
        <v>4067</v>
      </c>
      <c r="P2163" t="s">
        <v>4006</v>
      </c>
      <c r="Q2163" t="s">
        <v>4027</v>
      </c>
      <c r="R2163" t="s">
        <v>8426</v>
      </c>
      <c r="S2163" t="s">
        <v>4140</v>
      </c>
      <c r="T2163" t="s">
        <v>3063</v>
      </c>
      <c r="U2163" t="s">
        <v>4114</v>
      </c>
      <c r="V2163" t="s">
        <v>4042</v>
      </c>
      <c r="W2163" t="s">
        <v>4190</v>
      </c>
      <c r="X2163" t="s">
        <v>4529</v>
      </c>
      <c r="Y2163" t="s">
        <v>4530</v>
      </c>
      <c r="Z2163" t="s">
        <v>3305</v>
      </c>
      <c r="AA2163" t="s">
        <v>4096</v>
      </c>
      <c r="AB2163" t="s">
        <v>4118</v>
      </c>
      <c r="AC2163" t="s">
        <v>4036</v>
      </c>
      <c r="AD2163" t="s">
        <v>4018</v>
      </c>
      <c r="AE2163" t="s">
        <v>3060</v>
      </c>
      <c r="AF2163" t="s">
        <v>3304</v>
      </c>
      <c r="AG2163" t="s">
        <v>3440</v>
      </c>
      <c r="AH2163" t="s">
        <v>815</v>
      </c>
      <c r="AI2163" t="s">
        <v>3074</v>
      </c>
      <c r="AJ2163" t="s">
        <v>3306</v>
      </c>
      <c r="AK2163" t="s">
        <v>3274</v>
      </c>
      <c r="AL2163" t="s">
        <v>3275</v>
      </c>
      <c r="AM2163" t="s">
        <v>3028</v>
      </c>
      <c r="AN2163" t="s">
        <v>3063</v>
      </c>
    </row>
    <row r="2164" spans="1:40" x14ac:dyDescent="0.25">
      <c r="A2164">
        <v>1006426828</v>
      </c>
      <c r="B2164">
        <v>18439</v>
      </c>
      <c r="C2164" t="s">
        <v>11218</v>
      </c>
      <c r="D2164" t="s">
        <v>3440</v>
      </c>
      <c r="E2164" s="8">
        <v>44355</v>
      </c>
      <c r="F2164" t="s">
        <v>3440</v>
      </c>
      <c r="G2164" t="s">
        <v>4024</v>
      </c>
      <c r="H2164" s="8">
        <v>46224</v>
      </c>
      <c r="I2164" s="8">
        <v>46315</v>
      </c>
      <c r="J2164" t="s">
        <v>3041</v>
      </c>
      <c r="K2164" s="8">
        <v>219512</v>
      </c>
      <c r="M2164">
        <v>220</v>
      </c>
      <c r="N2164">
        <v>100</v>
      </c>
      <c r="O2164" t="s">
        <v>4067</v>
      </c>
      <c r="P2164" t="s">
        <v>4496</v>
      </c>
      <c r="Q2164" t="s">
        <v>4027</v>
      </c>
      <c r="R2164" t="s">
        <v>7470</v>
      </c>
      <c r="S2164" t="s">
        <v>4140</v>
      </c>
      <c r="T2164" t="s">
        <v>3063</v>
      </c>
      <c r="U2164" t="s">
        <v>4114</v>
      </c>
      <c r="V2164" t="s">
        <v>4042</v>
      </c>
      <c r="W2164" t="s">
        <v>4190</v>
      </c>
      <c r="X2164" t="s">
        <v>4529</v>
      </c>
      <c r="Y2164" t="s">
        <v>4530</v>
      </c>
      <c r="Z2164" t="s">
        <v>3305</v>
      </c>
      <c r="AA2164" t="s">
        <v>4096</v>
      </c>
      <c r="AB2164" t="s">
        <v>4118</v>
      </c>
      <c r="AC2164" t="s">
        <v>4036</v>
      </c>
      <c r="AD2164" t="s">
        <v>4018</v>
      </c>
      <c r="AE2164" t="s">
        <v>3060</v>
      </c>
      <c r="AF2164" t="s">
        <v>3304</v>
      </c>
      <c r="AG2164" t="s">
        <v>3440</v>
      </c>
      <c r="AH2164" t="s">
        <v>815</v>
      </c>
      <c r="AI2164" t="s">
        <v>3074</v>
      </c>
      <c r="AJ2164" t="s">
        <v>3306</v>
      </c>
      <c r="AK2164" t="s">
        <v>3274</v>
      </c>
      <c r="AL2164" t="s">
        <v>3275</v>
      </c>
      <c r="AM2164" t="s">
        <v>3028</v>
      </c>
      <c r="AN2164" t="s">
        <v>3063</v>
      </c>
    </row>
    <row r="2165" spans="1:40" x14ac:dyDescent="0.25">
      <c r="A2165">
        <v>1007194769</v>
      </c>
      <c r="B2165">
        <v>18440</v>
      </c>
      <c r="C2165" t="s">
        <v>11237</v>
      </c>
      <c r="D2165" t="s">
        <v>4709</v>
      </c>
      <c r="E2165" s="8">
        <v>43080</v>
      </c>
      <c r="F2165" t="s">
        <v>3337</v>
      </c>
      <c r="G2165" t="s">
        <v>4024</v>
      </c>
      <c r="H2165" s="8">
        <v>46224</v>
      </c>
      <c r="I2165" s="8">
        <v>46315</v>
      </c>
      <c r="J2165" t="s">
        <v>3041</v>
      </c>
      <c r="K2165" s="8">
        <v>219512</v>
      </c>
      <c r="M2165">
        <v>220</v>
      </c>
      <c r="N2165">
        <v>100</v>
      </c>
      <c r="O2165" t="s">
        <v>4067</v>
      </c>
      <c r="P2165" t="s">
        <v>4086</v>
      </c>
      <c r="Q2165" t="s">
        <v>4027</v>
      </c>
      <c r="R2165" t="s">
        <v>11238</v>
      </c>
      <c r="S2165" t="s">
        <v>3956</v>
      </c>
      <c r="T2165" t="s">
        <v>3085</v>
      </c>
      <c r="U2165" t="s">
        <v>4742</v>
      </c>
      <c r="V2165" t="s">
        <v>4575</v>
      </c>
      <c r="W2165" t="s">
        <v>4190</v>
      </c>
      <c r="X2165" t="s">
        <v>11551</v>
      </c>
      <c r="Y2165" t="s">
        <v>11552</v>
      </c>
      <c r="Z2165" t="s">
        <v>4461</v>
      </c>
      <c r="AA2165" t="s">
        <v>4462</v>
      </c>
      <c r="AB2165" t="s">
        <v>4097</v>
      </c>
      <c r="AC2165" t="s">
        <v>4017</v>
      </c>
      <c r="AD2165" t="s">
        <v>4018</v>
      </c>
      <c r="AE2165" t="s">
        <v>5062</v>
      </c>
      <c r="AF2165" t="s">
        <v>3575</v>
      </c>
      <c r="AG2165" t="s">
        <v>3337</v>
      </c>
      <c r="AH2165" t="s">
        <v>815</v>
      </c>
      <c r="AI2165" t="s">
        <v>3074</v>
      </c>
      <c r="AJ2165" t="s">
        <v>3296</v>
      </c>
      <c r="AK2165" t="s">
        <v>3285</v>
      </c>
      <c r="AL2165" t="s">
        <v>3275</v>
      </c>
      <c r="AM2165" t="s">
        <v>3081</v>
      </c>
      <c r="AN2165" t="s">
        <v>3307</v>
      </c>
    </row>
    <row r="2166" spans="1:40" x14ac:dyDescent="0.25">
      <c r="A2166">
        <v>1110550206</v>
      </c>
      <c r="B2166">
        <v>18441</v>
      </c>
      <c r="C2166" t="s">
        <v>11421</v>
      </c>
      <c r="D2166" t="s">
        <v>3309</v>
      </c>
      <c r="E2166" s="8">
        <v>41144</v>
      </c>
      <c r="F2166" t="s">
        <v>3309</v>
      </c>
      <c r="G2166" t="s">
        <v>4024</v>
      </c>
      <c r="H2166" s="8">
        <v>46224</v>
      </c>
      <c r="I2166" s="8">
        <v>46315</v>
      </c>
      <c r="J2166" t="s">
        <v>3041</v>
      </c>
      <c r="K2166" s="8">
        <v>219512</v>
      </c>
      <c r="M2166">
        <v>220</v>
      </c>
      <c r="N2166">
        <v>100</v>
      </c>
      <c r="O2166" t="s">
        <v>4067</v>
      </c>
      <c r="P2166" t="s">
        <v>4055</v>
      </c>
      <c r="Q2166" t="s">
        <v>4027</v>
      </c>
      <c r="R2166" t="s">
        <v>11229</v>
      </c>
      <c r="S2166" t="s">
        <v>4140</v>
      </c>
      <c r="T2166" t="s">
        <v>3063</v>
      </c>
      <c r="U2166" t="s">
        <v>4438</v>
      </c>
      <c r="V2166" t="s">
        <v>4042</v>
      </c>
      <c r="W2166" t="s">
        <v>4190</v>
      </c>
      <c r="X2166" t="s">
        <v>3574</v>
      </c>
      <c r="Y2166" t="s">
        <v>4258</v>
      </c>
      <c r="Z2166" t="s">
        <v>3305</v>
      </c>
      <c r="AA2166" t="s">
        <v>4096</v>
      </c>
      <c r="AB2166" t="s">
        <v>4097</v>
      </c>
      <c r="AC2166" t="s">
        <v>4036</v>
      </c>
      <c r="AD2166" t="s">
        <v>4018</v>
      </c>
      <c r="AE2166" t="s">
        <v>3060</v>
      </c>
      <c r="AF2166" t="s">
        <v>3575</v>
      </c>
      <c r="AG2166" t="s">
        <v>3309</v>
      </c>
      <c r="AH2166" t="s">
        <v>815</v>
      </c>
      <c r="AI2166" t="s">
        <v>3074</v>
      </c>
      <c r="AJ2166" t="s">
        <v>3306</v>
      </c>
      <c r="AK2166" t="s">
        <v>3274</v>
      </c>
      <c r="AL2166" t="s">
        <v>3275</v>
      </c>
      <c r="AM2166" t="s">
        <v>3028</v>
      </c>
      <c r="AN2166" t="s">
        <v>3063</v>
      </c>
    </row>
    <row r="2167" spans="1:40" x14ac:dyDescent="0.25">
      <c r="A2167">
        <v>1109845701</v>
      </c>
      <c r="B2167">
        <v>18442</v>
      </c>
      <c r="C2167" t="s">
        <v>11221</v>
      </c>
      <c r="D2167" t="s">
        <v>7862</v>
      </c>
      <c r="E2167" s="8">
        <v>40949</v>
      </c>
      <c r="F2167" t="s">
        <v>3309</v>
      </c>
      <c r="G2167" t="s">
        <v>4024</v>
      </c>
      <c r="H2167" s="8">
        <v>46224</v>
      </c>
      <c r="I2167" s="8">
        <v>46315</v>
      </c>
      <c r="J2167" t="s">
        <v>3041</v>
      </c>
      <c r="K2167" s="8">
        <v>219512</v>
      </c>
      <c r="M2167">
        <v>220</v>
      </c>
      <c r="N2167">
        <v>100</v>
      </c>
      <c r="O2167" t="s">
        <v>4067</v>
      </c>
      <c r="P2167" t="s">
        <v>11213</v>
      </c>
      <c r="Q2167" t="s">
        <v>4027</v>
      </c>
      <c r="R2167" t="s">
        <v>11222</v>
      </c>
      <c r="S2167" t="s">
        <v>4140</v>
      </c>
      <c r="T2167" t="s">
        <v>3063</v>
      </c>
      <c r="U2167" t="s">
        <v>4438</v>
      </c>
      <c r="V2167" t="s">
        <v>4042</v>
      </c>
      <c r="W2167" t="s">
        <v>4190</v>
      </c>
      <c r="X2167" t="s">
        <v>3574</v>
      </c>
      <c r="Y2167" t="s">
        <v>4258</v>
      </c>
      <c r="Z2167" t="s">
        <v>3305</v>
      </c>
      <c r="AA2167" t="s">
        <v>4096</v>
      </c>
      <c r="AB2167" t="s">
        <v>4097</v>
      </c>
      <c r="AC2167" t="s">
        <v>4036</v>
      </c>
      <c r="AD2167" t="s">
        <v>4018</v>
      </c>
      <c r="AE2167" t="s">
        <v>3060</v>
      </c>
      <c r="AF2167" t="s">
        <v>3575</v>
      </c>
      <c r="AG2167" t="s">
        <v>3309</v>
      </c>
      <c r="AH2167" t="s">
        <v>815</v>
      </c>
      <c r="AI2167" t="s">
        <v>3074</v>
      </c>
      <c r="AJ2167" t="s">
        <v>3306</v>
      </c>
      <c r="AK2167" t="s">
        <v>3274</v>
      </c>
      <c r="AL2167" t="s">
        <v>3275</v>
      </c>
      <c r="AM2167" t="s">
        <v>3028</v>
      </c>
      <c r="AN2167" t="s">
        <v>3063</v>
      </c>
    </row>
    <row r="2168" spans="1:40" x14ac:dyDescent="0.25">
      <c r="A2168">
        <v>1005772554</v>
      </c>
      <c r="B2168">
        <v>18443</v>
      </c>
      <c r="C2168" t="s">
        <v>11223</v>
      </c>
      <c r="D2168" t="s">
        <v>4758</v>
      </c>
      <c r="E2168" s="8">
        <v>43993</v>
      </c>
      <c r="F2168" t="s">
        <v>3309</v>
      </c>
      <c r="G2168" t="s">
        <v>4024</v>
      </c>
      <c r="H2168" s="8">
        <v>46224</v>
      </c>
      <c r="I2168" s="8">
        <v>46315</v>
      </c>
      <c r="J2168" t="s">
        <v>3041</v>
      </c>
      <c r="K2168" s="8">
        <v>219512</v>
      </c>
      <c r="M2168">
        <v>220</v>
      </c>
      <c r="N2168">
        <v>100</v>
      </c>
      <c r="O2168" t="s">
        <v>4067</v>
      </c>
      <c r="P2168" t="s">
        <v>4737</v>
      </c>
      <c r="Q2168" t="s">
        <v>4027</v>
      </c>
      <c r="R2168" t="s">
        <v>11224</v>
      </c>
      <c r="S2168" t="s">
        <v>4140</v>
      </c>
      <c r="T2168" t="s">
        <v>3063</v>
      </c>
      <c r="U2168" t="s">
        <v>4438</v>
      </c>
      <c r="V2168" t="s">
        <v>4042</v>
      </c>
      <c r="W2168" t="s">
        <v>4190</v>
      </c>
      <c r="X2168" t="s">
        <v>3574</v>
      </c>
      <c r="Y2168" t="s">
        <v>4258</v>
      </c>
      <c r="Z2168" t="s">
        <v>3305</v>
      </c>
      <c r="AA2168" t="s">
        <v>4096</v>
      </c>
      <c r="AB2168" t="s">
        <v>4097</v>
      </c>
      <c r="AC2168" t="s">
        <v>4036</v>
      </c>
      <c r="AD2168" t="s">
        <v>4018</v>
      </c>
      <c r="AE2168" t="s">
        <v>3060</v>
      </c>
      <c r="AF2168" t="s">
        <v>3575</v>
      </c>
      <c r="AG2168" t="s">
        <v>3309</v>
      </c>
      <c r="AH2168" t="s">
        <v>815</v>
      </c>
      <c r="AI2168" t="s">
        <v>3074</v>
      </c>
      <c r="AJ2168" t="s">
        <v>3306</v>
      </c>
      <c r="AK2168" t="s">
        <v>3274</v>
      </c>
      <c r="AL2168" t="s">
        <v>3275</v>
      </c>
      <c r="AM2168" t="s">
        <v>3028</v>
      </c>
      <c r="AN2168" t="s">
        <v>3063</v>
      </c>
    </row>
    <row r="2169" spans="1:40" x14ac:dyDescent="0.25">
      <c r="A2169">
        <v>93087770</v>
      </c>
      <c r="B2169">
        <v>18444</v>
      </c>
      <c r="C2169" t="s">
        <v>11216</v>
      </c>
      <c r="D2169" t="s">
        <v>4777</v>
      </c>
      <c r="E2169" s="8">
        <v>34849</v>
      </c>
      <c r="F2169" t="s">
        <v>3309</v>
      </c>
      <c r="G2169" t="s">
        <v>4024</v>
      </c>
      <c r="H2169" s="8">
        <v>46224</v>
      </c>
      <c r="I2169" s="8">
        <v>46315</v>
      </c>
      <c r="J2169" t="s">
        <v>3041</v>
      </c>
      <c r="K2169" s="8">
        <v>219512</v>
      </c>
      <c r="M2169">
        <v>220</v>
      </c>
      <c r="N2169">
        <v>100</v>
      </c>
      <c r="O2169" t="s">
        <v>4067</v>
      </c>
      <c r="P2169" t="s">
        <v>4055</v>
      </c>
      <c r="Q2169" t="s">
        <v>4027</v>
      </c>
      <c r="R2169" t="s">
        <v>8755</v>
      </c>
      <c r="S2169" t="s">
        <v>4140</v>
      </c>
      <c r="T2169" t="s">
        <v>3063</v>
      </c>
      <c r="U2169" t="s">
        <v>4438</v>
      </c>
      <c r="V2169" t="s">
        <v>4042</v>
      </c>
      <c r="W2169" t="s">
        <v>4190</v>
      </c>
      <c r="X2169" t="s">
        <v>3574</v>
      </c>
      <c r="Y2169" t="s">
        <v>4258</v>
      </c>
      <c r="Z2169" t="s">
        <v>3305</v>
      </c>
      <c r="AA2169" t="s">
        <v>4096</v>
      </c>
      <c r="AB2169" t="s">
        <v>4097</v>
      </c>
      <c r="AC2169" t="s">
        <v>4036</v>
      </c>
      <c r="AD2169" t="s">
        <v>4018</v>
      </c>
      <c r="AE2169" t="s">
        <v>3060</v>
      </c>
      <c r="AF2169" t="s">
        <v>3575</v>
      </c>
      <c r="AG2169" t="s">
        <v>3309</v>
      </c>
      <c r="AH2169" t="s">
        <v>815</v>
      </c>
      <c r="AI2169" t="s">
        <v>3074</v>
      </c>
      <c r="AJ2169" t="s">
        <v>3306</v>
      </c>
      <c r="AK2169" t="s">
        <v>3274</v>
      </c>
      <c r="AL2169" t="s">
        <v>3275</v>
      </c>
      <c r="AM2169" t="s">
        <v>3028</v>
      </c>
      <c r="AN2169" t="s">
        <v>3063</v>
      </c>
    </row>
    <row r="2170" spans="1:40" x14ac:dyDescent="0.25">
      <c r="A2170">
        <v>1104942691</v>
      </c>
      <c r="B2170">
        <v>18445</v>
      </c>
      <c r="C2170" t="s">
        <v>11219</v>
      </c>
      <c r="D2170" t="s">
        <v>3309</v>
      </c>
      <c r="E2170" s="8">
        <v>45975</v>
      </c>
      <c r="F2170" t="s">
        <v>3309</v>
      </c>
      <c r="G2170" t="s">
        <v>4024</v>
      </c>
      <c r="H2170" s="8">
        <v>46224</v>
      </c>
      <c r="I2170" s="8">
        <v>46315</v>
      </c>
      <c r="J2170" t="s">
        <v>3041</v>
      </c>
      <c r="K2170" s="8">
        <v>219512</v>
      </c>
      <c r="M2170">
        <v>220</v>
      </c>
      <c r="N2170">
        <v>100</v>
      </c>
      <c r="O2170" t="s">
        <v>4067</v>
      </c>
      <c r="P2170" t="s">
        <v>4026</v>
      </c>
      <c r="Q2170" t="s">
        <v>4027</v>
      </c>
      <c r="R2170" t="s">
        <v>11220</v>
      </c>
      <c r="S2170" t="s">
        <v>4140</v>
      </c>
      <c r="T2170" t="s">
        <v>3063</v>
      </c>
      <c r="U2170" t="s">
        <v>4438</v>
      </c>
      <c r="V2170" t="s">
        <v>4042</v>
      </c>
      <c r="W2170" t="s">
        <v>4190</v>
      </c>
      <c r="X2170" t="s">
        <v>3574</v>
      </c>
      <c r="Y2170" t="s">
        <v>4258</v>
      </c>
      <c r="Z2170" t="s">
        <v>3305</v>
      </c>
      <c r="AA2170" t="s">
        <v>4096</v>
      </c>
      <c r="AB2170" t="s">
        <v>4097</v>
      </c>
      <c r="AC2170" t="s">
        <v>4036</v>
      </c>
      <c r="AD2170" t="s">
        <v>4018</v>
      </c>
      <c r="AE2170" t="s">
        <v>3060</v>
      </c>
      <c r="AF2170" t="s">
        <v>3575</v>
      </c>
      <c r="AG2170" t="s">
        <v>3309</v>
      </c>
      <c r="AH2170" t="s">
        <v>815</v>
      </c>
      <c r="AI2170" t="s">
        <v>3074</v>
      </c>
      <c r="AJ2170" t="s">
        <v>3306</v>
      </c>
      <c r="AK2170" t="s">
        <v>3274</v>
      </c>
      <c r="AL2170" t="s">
        <v>3275</v>
      </c>
      <c r="AM2170" t="s">
        <v>3028</v>
      </c>
      <c r="AN2170" t="s">
        <v>3063</v>
      </c>
    </row>
    <row r="2171" spans="1:40" x14ac:dyDescent="0.25">
      <c r="A2171">
        <v>7724646</v>
      </c>
      <c r="B2171">
        <v>18446</v>
      </c>
      <c r="C2171" t="s">
        <v>11225</v>
      </c>
      <c r="D2171" t="s">
        <v>4746</v>
      </c>
      <c r="E2171" s="8">
        <v>37106</v>
      </c>
      <c r="F2171" t="s">
        <v>3309</v>
      </c>
      <c r="G2171" t="s">
        <v>4024</v>
      </c>
      <c r="H2171" s="8">
        <v>46224</v>
      </c>
      <c r="I2171" s="8">
        <v>46315</v>
      </c>
      <c r="J2171" t="s">
        <v>3041</v>
      </c>
      <c r="K2171" s="8">
        <v>219512</v>
      </c>
      <c r="M2171">
        <v>220</v>
      </c>
      <c r="N2171">
        <v>100</v>
      </c>
      <c r="O2171" t="s">
        <v>4067</v>
      </c>
      <c r="P2171" t="s">
        <v>4055</v>
      </c>
      <c r="Q2171" t="s">
        <v>4007</v>
      </c>
      <c r="R2171" t="s">
        <v>8769</v>
      </c>
      <c r="S2171" t="s">
        <v>4140</v>
      </c>
      <c r="T2171" t="s">
        <v>3063</v>
      </c>
      <c r="U2171" t="s">
        <v>4438</v>
      </c>
      <c r="V2171" t="s">
        <v>4042</v>
      </c>
      <c r="W2171" t="s">
        <v>4190</v>
      </c>
      <c r="X2171" t="s">
        <v>3574</v>
      </c>
      <c r="Y2171" t="s">
        <v>4258</v>
      </c>
      <c r="Z2171" t="s">
        <v>3305</v>
      </c>
      <c r="AA2171" t="s">
        <v>4096</v>
      </c>
      <c r="AB2171" t="s">
        <v>4097</v>
      </c>
      <c r="AC2171" t="s">
        <v>4036</v>
      </c>
      <c r="AD2171" t="s">
        <v>4018</v>
      </c>
      <c r="AE2171" t="s">
        <v>3060</v>
      </c>
      <c r="AF2171" t="s">
        <v>3575</v>
      </c>
      <c r="AG2171" t="s">
        <v>3309</v>
      </c>
      <c r="AH2171" t="s">
        <v>815</v>
      </c>
      <c r="AI2171" t="s">
        <v>3074</v>
      </c>
      <c r="AJ2171" t="s">
        <v>3306</v>
      </c>
      <c r="AK2171" t="s">
        <v>3274</v>
      </c>
      <c r="AL2171" t="s">
        <v>3275</v>
      </c>
      <c r="AM2171" t="s">
        <v>3028</v>
      </c>
      <c r="AN2171" t="s">
        <v>3063</v>
      </c>
    </row>
    <row r="2172" spans="1:40" x14ac:dyDescent="0.25">
      <c r="A2172">
        <v>93239773</v>
      </c>
      <c r="B2172">
        <v>18447</v>
      </c>
      <c r="C2172" t="s">
        <v>11230</v>
      </c>
      <c r="D2172" t="s">
        <v>3309</v>
      </c>
      <c r="E2172" s="8">
        <v>37803</v>
      </c>
      <c r="F2172" t="s">
        <v>3309</v>
      </c>
      <c r="G2172" t="s">
        <v>4024</v>
      </c>
      <c r="H2172" s="8">
        <v>46224</v>
      </c>
      <c r="I2172" s="8">
        <v>46315</v>
      </c>
      <c r="J2172" t="s">
        <v>3041</v>
      </c>
      <c r="K2172" s="8">
        <v>219512</v>
      </c>
      <c r="M2172">
        <v>220</v>
      </c>
      <c r="N2172">
        <v>100</v>
      </c>
      <c r="O2172" t="s">
        <v>4067</v>
      </c>
      <c r="P2172" t="s">
        <v>4055</v>
      </c>
      <c r="Q2172" t="s">
        <v>4046</v>
      </c>
      <c r="R2172" t="s">
        <v>10531</v>
      </c>
      <c r="S2172" t="s">
        <v>4140</v>
      </c>
      <c r="T2172" t="s">
        <v>3063</v>
      </c>
      <c r="U2172" t="s">
        <v>4438</v>
      </c>
      <c r="V2172" t="s">
        <v>4042</v>
      </c>
      <c r="W2172" t="s">
        <v>4190</v>
      </c>
      <c r="X2172" t="s">
        <v>3574</v>
      </c>
      <c r="Y2172" t="s">
        <v>4258</v>
      </c>
      <c r="Z2172" t="s">
        <v>3305</v>
      </c>
      <c r="AA2172" t="s">
        <v>4096</v>
      </c>
      <c r="AB2172" t="s">
        <v>4097</v>
      </c>
      <c r="AC2172" t="s">
        <v>4036</v>
      </c>
      <c r="AD2172" t="s">
        <v>4018</v>
      </c>
      <c r="AE2172" t="s">
        <v>3060</v>
      </c>
      <c r="AF2172" t="s">
        <v>3575</v>
      </c>
      <c r="AG2172" t="s">
        <v>3309</v>
      </c>
      <c r="AH2172" t="s">
        <v>815</v>
      </c>
      <c r="AI2172" t="s">
        <v>3074</v>
      </c>
      <c r="AJ2172" t="s">
        <v>3306</v>
      </c>
      <c r="AK2172" t="s">
        <v>3274</v>
      </c>
      <c r="AL2172" t="s">
        <v>3275</v>
      </c>
      <c r="AM2172" t="s">
        <v>3028</v>
      </c>
      <c r="AN2172" t="s">
        <v>3063</v>
      </c>
    </row>
    <row r="2173" spans="1:40" x14ac:dyDescent="0.25">
      <c r="A2173">
        <v>1110520034</v>
      </c>
      <c r="B2173">
        <v>18448</v>
      </c>
      <c r="C2173" t="s">
        <v>11212</v>
      </c>
      <c r="D2173" t="s">
        <v>3309</v>
      </c>
      <c r="E2173" s="8">
        <v>40218</v>
      </c>
      <c r="F2173" t="s">
        <v>3309</v>
      </c>
      <c r="G2173" t="s">
        <v>4024</v>
      </c>
      <c r="H2173" s="8">
        <v>46224</v>
      </c>
      <c r="I2173" s="8">
        <v>46315</v>
      </c>
      <c r="J2173" t="s">
        <v>3041</v>
      </c>
      <c r="K2173" s="8">
        <v>219512</v>
      </c>
      <c r="M2173">
        <v>220</v>
      </c>
      <c r="N2173">
        <v>100</v>
      </c>
      <c r="O2173" t="s">
        <v>4067</v>
      </c>
      <c r="P2173" t="s">
        <v>11213</v>
      </c>
      <c r="Q2173" t="s">
        <v>4027</v>
      </c>
      <c r="R2173" t="s">
        <v>10541</v>
      </c>
      <c r="S2173" t="s">
        <v>4140</v>
      </c>
      <c r="T2173" t="s">
        <v>3063</v>
      </c>
      <c r="U2173" t="s">
        <v>4438</v>
      </c>
      <c r="V2173" t="s">
        <v>4042</v>
      </c>
      <c r="W2173" t="s">
        <v>4190</v>
      </c>
      <c r="X2173" t="s">
        <v>3574</v>
      </c>
      <c r="Y2173" t="s">
        <v>4258</v>
      </c>
      <c r="Z2173" t="s">
        <v>3305</v>
      </c>
      <c r="AA2173" t="s">
        <v>4096</v>
      </c>
      <c r="AB2173" t="s">
        <v>4097</v>
      </c>
      <c r="AC2173" t="s">
        <v>4036</v>
      </c>
      <c r="AD2173" t="s">
        <v>4018</v>
      </c>
      <c r="AE2173" t="s">
        <v>3060</v>
      </c>
      <c r="AF2173" t="s">
        <v>3575</v>
      </c>
      <c r="AG2173" t="s">
        <v>3309</v>
      </c>
      <c r="AH2173" t="s">
        <v>815</v>
      </c>
      <c r="AI2173" t="s">
        <v>3074</v>
      </c>
      <c r="AJ2173" t="s">
        <v>3306</v>
      </c>
      <c r="AK2173" t="s">
        <v>3274</v>
      </c>
      <c r="AL2173" t="s">
        <v>3275</v>
      </c>
      <c r="AM2173" t="s">
        <v>3028</v>
      </c>
      <c r="AN2173" t="s">
        <v>3063</v>
      </c>
    </row>
    <row r="2174" spans="1:40" x14ac:dyDescent="0.25">
      <c r="A2174">
        <v>1003067733</v>
      </c>
      <c r="B2174">
        <v>18467</v>
      </c>
      <c r="C2174" t="s">
        <v>11314</v>
      </c>
      <c r="D2174" t="s">
        <v>7536</v>
      </c>
      <c r="E2174" s="8">
        <v>41137</v>
      </c>
      <c r="F2174" t="s">
        <v>4004</v>
      </c>
      <c r="G2174" t="s">
        <v>4024</v>
      </c>
      <c r="H2174" s="8">
        <v>46224</v>
      </c>
      <c r="I2174" s="8">
        <v>219512</v>
      </c>
      <c r="J2174" t="s">
        <v>3041</v>
      </c>
      <c r="K2174" s="8">
        <v>219512</v>
      </c>
      <c r="M2174">
        <v>220</v>
      </c>
      <c r="N2174">
        <v>100</v>
      </c>
      <c r="O2174" t="s">
        <v>4067</v>
      </c>
      <c r="P2174" t="s">
        <v>4055</v>
      </c>
      <c r="Q2174" t="s">
        <v>4027</v>
      </c>
      <c r="R2174" t="s">
        <v>11315</v>
      </c>
      <c r="S2174" t="s">
        <v>3100</v>
      </c>
      <c r="T2174" t="s">
        <v>3063</v>
      </c>
      <c r="U2174" t="s">
        <v>4063</v>
      </c>
      <c r="V2174" t="s">
        <v>4042</v>
      </c>
      <c r="W2174" t="s">
        <v>4043</v>
      </c>
      <c r="X2174" t="s">
        <v>4032</v>
      </c>
      <c r="Y2174" t="s">
        <v>4033</v>
      </c>
      <c r="Z2174" t="s">
        <v>4057</v>
      </c>
      <c r="AA2174" t="s">
        <v>4058</v>
      </c>
      <c r="AB2174" t="s">
        <v>4059</v>
      </c>
      <c r="AC2174" t="s">
        <v>4036</v>
      </c>
      <c r="AD2174" t="s">
        <v>4018</v>
      </c>
      <c r="AE2174" t="s">
        <v>3060</v>
      </c>
      <c r="AF2174" t="s">
        <v>3282</v>
      </c>
      <c r="AG2174" t="s">
        <v>3258</v>
      </c>
      <c r="AH2174" t="s">
        <v>4060</v>
      </c>
      <c r="AI2174" t="s">
        <v>3074</v>
      </c>
      <c r="AJ2174" t="s">
        <v>3306</v>
      </c>
      <c r="AK2174" t="s">
        <v>3274</v>
      </c>
      <c r="AL2174" t="s">
        <v>3275</v>
      </c>
      <c r="AM2174" t="s">
        <v>3028</v>
      </c>
      <c r="AN2174" t="s">
        <v>3063</v>
      </c>
    </row>
    <row r="2175" spans="1:40" x14ac:dyDescent="0.25">
      <c r="A2175">
        <v>1049644693</v>
      </c>
      <c r="B2175">
        <v>18468</v>
      </c>
      <c r="C2175" t="s">
        <v>11312</v>
      </c>
      <c r="D2175" t="s">
        <v>5258</v>
      </c>
      <c r="E2175" s="8">
        <v>41662</v>
      </c>
      <c r="F2175" t="s">
        <v>4004</v>
      </c>
      <c r="G2175" t="s">
        <v>4024</v>
      </c>
      <c r="H2175" s="8">
        <v>46224</v>
      </c>
      <c r="I2175" s="8">
        <v>219512</v>
      </c>
      <c r="J2175" t="s">
        <v>3041</v>
      </c>
      <c r="K2175" s="8">
        <v>219512</v>
      </c>
      <c r="M2175">
        <v>220</v>
      </c>
      <c r="N2175">
        <v>100</v>
      </c>
      <c r="O2175" t="s">
        <v>4067</v>
      </c>
      <c r="P2175" t="s">
        <v>4177</v>
      </c>
      <c r="Q2175" t="s">
        <v>4027</v>
      </c>
      <c r="R2175" t="s">
        <v>11313</v>
      </c>
      <c r="S2175" t="s">
        <v>3100</v>
      </c>
      <c r="T2175" t="s">
        <v>3063</v>
      </c>
      <c r="U2175" t="s">
        <v>4063</v>
      </c>
      <c r="V2175" t="s">
        <v>4042</v>
      </c>
      <c r="W2175" t="s">
        <v>4043</v>
      </c>
      <c r="X2175" t="s">
        <v>4032</v>
      </c>
      <c r="Y2175" t="s">
        <v>4033</v>
      </c>
      <c r="Z2175" t="s">
        <v>4057</v>
      </c>
      <c r="AA2175" t="s">
        <v>4058</v>
      </c>
      <c r="AB2175" t="s">
        <v>4059</v>
      </c>
      <c r="AC2175" t="s">
        <v>4036</v>
      </c>
      <c r="AD2175" t="s">
        <v>4018</v>
      </c>
      <c r="AE2175" t="s">
        <v>3060</v>
      </c>
      <c r="AF2175" t="s">
        <v>3282</v>
      </c>
      <c r="AG2175" t="s">
        <v>3258</v>
      </c>
      <c r="AH2175" t="s">
        <v>4060</v>
      </c>
      <c r="AI2175" t="s">
        <v>3074</v>
      </c>
      <c r="AJ2175" t="s">
        <v>3306</v>
      </c>
      <c r="AK2175" t="s">
        <v>3274</v>
      </c>
      <c r="AL2175" t="s">
        <v>3275</v>
      </c>
      <c r="AM2175" t="s">
        <v>3028</v>
      </c>
      <c r="AN2175" t="s">
        <v>3063</v>
      </c>
    </row>
    <row r="2176" spans="1:40" x14ac:dyDescent="0.25">
      <c r="A2176">
        <v>1030626365</v>
      </c>
      <c r="B2176">
        <v>18482</v>
      </c>
      <c r="C2176" t="s">
        <v>11310</v>
      </c>
      <c r="D2176" t="s">
        <v>4004</v>
      </c>
      <c r="E2176" s="8">
        <v>40717</v>
      </c>
      <c r="F2176" t="s">
        <v>3309</v>
      </c>
      <c r="G2176" t="s">
        <v>4024</v>
      </c>
      <c r="H2176" s="8">
        <v>46224</v>
      </c>
      <c r="I2176" s="8">
        <v>46315</v>
      </c>
      <c r="J2176" t="s">
        <v>3041</v>
      </c>
      <c r="K2176" s="8">
        <v>219512</v>
      </c>
      <c r="M2176">
        <v>220</v>
      </c>
      <c r="N2176">
        <v>100</v>
      </c>
      <c r="O2176" t="s">
        <v>4067</v>
      </c>
      <c r="P2176" t="s">
        <v>4086</v>
      </c>
      <c r="Q2176" t="s">
        <v>4027</v>
      </c>
      <c r="R2176" t="s">
        <v>11311</v>
      </c>
      <c r="S2176" t="s">
        <v>4029</v>
      </c>
      <c r="T2176" t="s">
        <v>3063</v>
      </c>
      <c r="U2176" t="s">
        <v>4438</v>
      </c>
      <c r="V2176" t="s">
        <v>4042</v>
      </c>
      <c r="W2176" t="s">
        <v>4190</v>
      </c>
      <c r="X2176" t="s">
        <v>3574</v>
      </c>
      <c r="Y2176" t="s">
        <v>4258</v>
      </c>
      <c r="Z2176" t="s">
        <v>2796</v>
      </c>
      <c r="AA2176" t="s">
        <v>4251</v>
      </c>
      <c r="AB2176" t="s">
        <v>4097</v>
      </c>
      <c r="AC2176" t="s">
        <v>4036</v>
      </c>
      <c r="AD2176" t="s">
        <v>4018</v>
      </c>
      <c r="AE2176" t="s">
        <v>3060</v>
      </c>
      <c r="AF2176" t="s">
        <v>3575</v>
      </c>
      <c r="AG2176" t="s">
        <v>3309</v>
      </c>
      <c r="AH2176" t="s">
        <v>815</v>
      </c>
      <c r="AI2176" t="s">
        <v>3074</v>
      </c>
      <c r="AJ2176" t="s">
        <v>3073</v>
      </c>
      <c r="AK2176" t="s">
        <v>3274</v>
      </c>
      <c r="AL2176" t="s">
        <v>3275</v>
      </c>
      <c r="AM2176" t="s">
        <v>3028</v>
      </c>
      <c r="AN2176" t="s">
        <v>3063</v>
      </c>
    </row>
    <row r="2177" spans="1:40" x14ac:dyDescent="0.25">
      <c r="A2177">
        <v>1032938183</v>
      </c>
      <c r="B2177">
        <v>18414</v>
      </c>
      <c r="C2177" t="s">
        <v>11242</v>
      </c>
      <c r="D2177" t="s">
        <v>4004</v>
      </c>
      <c r="E2177" s="8">
        <v>44984</v>
      </c>
      <c r="F2177" t="s">
        <v>4004</v>
      </c>
      <c r="G2177" t="s">
        <v>4024</v>
      </c>
      <c r="H2177" s="8">
        <v>46225</v>
      </c>
      <c r="I2177" s="8">
        <v>219512</v>
      </c>
      <c r="J2177" t="s">
        <v>3041</v>
      </c>
      <c r="K2177" s="8">
        <v>219512</v>
      </c>
      <c r="M2177">
        <v>220</v>
      </c>
      <c r="N2177">
        <v>100</v>
      </c>
      <c r="O2177" t="s">
        <v>4067</v>
      </c>
      <c r="P2177" t="s">
        <v>4055</v>
      </c>
      <c r="Q2177" t="s">
        <v>4027</v>
      </c>
      <c r="R2177" t="s">
        <v>7697</v>
      </c>
      <c r="S2177" t="s">
        <v>4140</v>
      </c>
      <c r="T2177" t="s">
        <v>3063</v>
      </c>
      <c r="U2177" t="s">
        <v>4063</v>
      </c>
      <c r="V2177" t="s">
        <v>4042</v>
      </c>
      <c r="W2177" t="s">
        <v>4043</v>
      </c>
      <c r="X2177" t="s">
        <v>4032</v>
      </c>
      <c r="Y2177" t="s">
        <v>4033</v>
      </c>
      <c r="Z2177" t="s">
        <v>3958</v>
      </c>
      <c r="AA2177" t="s">
        <v>4034</v>
      </c>
      <c r="AB2177" t="s">
        <v>4044</v>
      </c>
      <c r="AC2177" t="s">
        <v>4036</v>
      </c>
      <c r="AD2177" t="s">
        <v>4018</v>
      </c>
      <c r="AE2177" t="s">
        <v>3060</v>
      </c>
      <c r="AF2177" t="s">
        <v>3282</v>
      </c>
      <c r="AG2177" t="s">
        <v>3258</v>
      </c>
      <c r="AH2177" t="s">
        <v>2500</v>
      </c>
      <c r="AI2177" t="s">
        <v>3074</v>
      </c>
      <c r="AJ2177" t="s">
        <v>3959</v>
      </c>
      <c r="AK2177" t="s">
        <v>3274</v>
      </c>
      <c r="AL2177" t="s">
        <v>3275</v>
      </c>
      <c r="AM2177" t="s">
        <v>3028</v>
      </c>
      <c r="AN2177" t="s">
        <v>3063</v>
      </c>
    </row>
    <row r="2178" spans="1:40" x14ac:dyDescent="0.25">
      <c r="A2178">
        <v>1024503210</v>
      </c>
      <c r="B2178">
        <v>18416</v>
      </c>
      <c r="C2178" t="s">
        <v>11241</v>
      </c>
      <c r="D2178" t="s">
        <v>4004</v>
      </c>
      <c r="E2178" s="8">
        <v>39567</v>
      </c>
      <c r="F2178" t="s">
        <v>4004</v>
      </c>
      <c r="G2178" t="s">
        <v>4024</v>
      </c>
      <c r="H2178" s="8">
        <v>46225</v>
      </c>
      <c r="I2178" s="8">
        <v>219512</v>
      </c>
      <c r="J2178" t="s">
        <v>3041</v>
      </c>
      <c r="K2178" s="8">
        <v>219512</v>
      </c>
      <c r="M2178">
        <v>220</v>
      </c>
      <c r="N2178">
        <v>100</v>
      </c>
      <c r="O2178" t="s">
        <v>4067</v>
      </c>
      <c r="P2178" t="s">
        <v>4055</v>
      </c>
      <c r="Q2178" t="s">
        <v>4027</v>
      </c>
      <c r="R2178" t="s">
        <v>8537</v>
      </c>
      <c r="S2178" t="s">
        <v>4989</v>
      </c>
      <c r="T2178" t="s">
        <v>3059</v>
      </c>
      <c r="U2178" t="s">
        <v>4063</v>
      </c>
      <c r="V2178" t="s">
        <v>4356</v>
      </c>
      <c r="W2178" t="s">
        <v>4043</v>
      </c>
      <c r="X2178" t="s">
        <v>4032</v>
      </c>
      <c r="Y2178" t="s">
        <v>4033</v>
      </c>
      <c r="Z2178" t="s">
        <v>3283</v>
      </c>
      <c r="AA2178" t="s">
        <v>4357</v>
      </c>
      <c r="AB2178" t="s">
        <v>4303</v>
      </c>
      <c r="AC2178" t="s">
        <v>4036</v>
      </c>
      <c r="AD2178" t="s">
        <v>4018</v>
      </c>
      <c r="AE2178" t="s">
        <v>3060</v>
      </c>
      <c r="AF2178" t="s">
        <v>3282</v>
      </c>
      <c r="AG2178" t="s">
        <v>3258</v>
      </c>
      <c r="AH2178" t="s">
        <v>1220</v>
      </c>
      <c r="AI2178" t="s">
        <v>3074</v>
      </c>
      <c r="AJ2178" t="s">
        <v>3284</v>
      </c>
      <c r="AK2178" t="s">
        <v>3274</v>
      </c>
      <c r="AL2178" t="s">
        <v>3275</v>
      </c>
      <c r="AM2178" t="s">
        <v>3028</v>
      </c>
      <c r="AN2178" t="s">
        <v>3063</v>
      </c>
    </row>
    <row r="2179" spans="1:40" x14ac:dyDescent="0.25">
      <c r="A2179">
        <v>1098313367</v>
      </c>
      <c r="B2179">
        <v>18450</v>
      </c>
      <c r="C2179" t="s">
        <v>11239</v>
      </c>
      <c r="D2179" t="s">
        <v>11254</v>
      </c>
      <c r="E2179" s="8">
        <v>42758</v>
      </c>
      <c r="F2179" t="s">
        <v>5053</v>
      </c>
      <c r="G2179" t="s">
        <v>4024</v>
      </c>
      <c r="H2179" s="8">
        <v>46225</v>
      </c>
      <c r="I2179" s="8">
        <v>219512</v>
      </c>
      <c r="J2179" t="s">
        <v>3041</v>
      </c>
      <c r="K2179" s="8">
        <v>219512</v>
      </c>
      <c r="M2179">
        <v>220</v>
      </c>
      <c r="N2179">
        <v>100</v>
      </c>
      <c r="O2179" t="s">
        <v>4067</v>
      </c>
      <c r="P2179" t="s">
        <v>4006</v>
      </c>
      <c r="Q2179" t="s">
        <v>4027</v>
      </c>
      <c r="R2179" t="s">
        <v>6991</v>
      </c>
      <c r="S2179" t="s">
        <v>4029</v>
      </c>
      <c r="T2179" t="s">
        <v>3059</v>
      </c>
      <c r="U2179" t="s">
        <v>5055</v>
      </c>
      <c r="V2179" t="s">
        <v>4042</v>
      </c>
      <c r="W2179" t="s">
        <v>4043</v>
      </c>
      <c r="X2179" t="s">
        <v>3270</v>
      </c>
      <c r="Y2179" t="s">
        <v>4238</v>
      </c>
      <c r="Z2179" t="s">
        <v>3283</v>
      </c>
      <c r="AA2179" t="s">
        <v>4357</v>
      </c>
      <c r="AB2179" t="s">
        <v>4303</v>
      </c>
      <c r="AC2179" t="s">
        <v>4036</v>
      </c>
      <c r="AD2179" t="s">
        <v>4018</v>
      </c>
      <c r="AE2179" t="s">
        <v>3060</v>
      </c>
      <c r="AF2179" t="s">
        <v>3271</v>
      </c>
      <c r="AG2179" t="s">
        <v>3265</v>
      </c>
      <c r="AH2179" t="s">
        <v>1220</v>
      </c>
      <c r="AI2179" t="s">
        <v>3074</v>
      </c>
      <c r="AJ2179" t="s">
        <v>3284</v>
      </c>
      <c r="AK2179" t="s">
        <v>3274</v>
      </c>
      <c r="AL2179" t="s">
        <v>3275</v>
      </c>
      <c r="AM2179" t="s">
        <v>3028</v>
      </c>
      <c r="AN2179" t="s">
        <v>3063</v>
      </c>
    </row>
    <row r="2180" spans="1:40" x14ac:dyDescent="0.25">
      <c r="A2180">
        <v>1081090</v>
      </c>
      <c r="B2180">
        <v>18451</v>
      </c>
      <c r="C2180" t="s">
        <v>11243</v>
      </c>
      <c r="D2180" t="s">
        <v>4004</v>
      </c>
      <c r="E2180" s="8">
        <v>44327</v>
      </c>
      <c r="F2180" t="s">
        <v>3265</v>
      </c>
      <c r="G2180" t="s">
        <v>4024</v>
      </c>
      <c r="H2180" s="8">
        <v>46225</v>
      </c>
      <c r="I2180" s="8">
        <v>219512</v>
      </c>
      <c r="J2180" t="s">
        <v>3041</v>
      </c>
      <c r="K2180" s="8">
        <v>219512</v>
      </c>
      <c r="M2180">
        <v>220</v>
      </c>
      <c r="N2180">
        <v>100</v>
      </c>
      <c r="O2180" t="s">
        <v>4067</v>
      </c>
      <c r="P2180" t="s">
        <v>4177</v>
      </c>
      <c r="Q2180" t="s">
        <v>4046</v>
      </c>
      <c r="R2180" t="s">
        <v>6947</v>
      </c>
      <c r="S2180" t="s">
        <v>5176</v>
      </c>
      <c r="T2180" t="s">
        <v>3059</v>
      </c>
      <c r="U2180" t="s">
        <v>4049</v>
      </c>
      <c r="V2180" t="s">
        <v>4356</v>
      </c>
      <c r="W2180" t="s">
        <v>4043</v>
      </c>
      <c r="X2180" t="s">
        <v>3270</v>
      </c>
      <c r="Y2180" t="s">
        <v>4238</v>
      </c>
      <c r="Z2180" t="s">
        <v>3272</v>
      </c>
      <c r="AA2180" t="s">
        <v>4348</v>
      </c>
      <c r="AB2180" t="s">
        <v>4322</v>
      </c>
      <c r="AC2180" t="s">
        <v>4036</v>
      </c>
      <c r="AD2180" t="s">
        <v>5696</v>
      </c>
      <c r="AE2180" t="s">
        <v>3060</v>
      </c>
      <c r="AF2180" t="s">
        <v>3271</v>
      </c>
      <c r="AG2180" t="s">
        <v>3265</v>
      </c>
      <c r="AH2180" t="s">
        <v>797</v>
      </c>
      <c r="AI2180" t="s">
        <v>3048</v>
      </c>
      <c r="AJ2180" t="s">
        <v>3273</v>
      </c>
      <c r="AK2180" t="s">
        <v>3274</v>
      </c>
      <c r="AL2180" t="s">
        <v>3275</v>
      </c>
      <c r="AM2180" t="s">
        <v>3028</v>
      </c>
      <c r="AN2180" t="s">
        <v>3063</v>
      </c>
    </row>
    <row r="2181" spans="1:40" x14ac:dyDescent="0.25">
      <c r="A2181">
        <v>1099206702</v>
      </c>
      <c r="B2181">
        <v>18452</v>
      </c>
      <c r="C2181" t="s">
        <v>11246</v>
      </c>
      <c r="D2181" t="s">
        <v>5196</v>
      </c>
      <c r="E2181" s="8">
        <v>39321</v>
      </c>
      <c r="F2181" t="s">
        <v>5196</v>
      </c>
      <c r="G2181" t="s">
        <v>4024</v>
      </c>
      <c r="H2181" s="8">
        <v>46225</v>
      </c>
      <c r="I2181" s="8">
        <v>219512</v>
      </c>
      <c r="J2181" t="s">
        <v>3041</v>
      </c>
      <c r="K2181" s="8">
        <v>219512</v>
      </c>
      <c r="M2181">
        <v>220</v>
      </c>
      <c r="N2181">
        <v>100</v>
      </c>
      <c r="O2181" t="s">
        <v>4067</v>
      </c>
      <c r="P2181" t="s">
        <v>4086</v>
      </c>
      <c r="Q2181" t="s">
        <v>4027</v>
      </c>
      <c r="R2181" t="s">
        <v>6478</v>
      </c>
      <c r="S2181" t="s">
        <v>5176</v>
      </c>
      <c r="T2181" t="s">
        <v>3059</v>
      </c>
      <c r="U2181" t="s">
        <v>5170</v>
      </c>
      <c r="V2181" t="s">
        <v>4356</v>
      </c>
      <c r="W2181" t="s">
        <v>4043</v>
      </c>
      <c r="X2181" t="s">
        <v>3270</v>
      </c>
      <c r="Y2181" t="s">
        <v>4238</v>
      </c>
      <c r="Z2181" t="s">
        <v>3272</v>
      </c>
      <c r="AA2181" t="s">
        <v>4348</v>
      </c>
      <c r="AB2181" t="s">
        <v>4322</v>
      </c>
      <c r="AC2181" t="s">
        <v>4036</v>
      </c>
      <c r="AD2181" t="s">
        <v>4018</v>
      </c>
      <c r="AE2181" t="s">
        <v>3060</v>
      </c>
      <c r="AF2181" t="s">
        <v>3271</v>
      </c>
      <c r="AG2181" t="s">
        <v>3265</v>
      </c>
      <c r="AH2181" t="s">
        <v>797</v>
      </c>
      <c r="AI2181" t="s">
        <v>3048</v>
      </c>
      <c r="AJ2181" t="s">
        <v>3273</v>
      </c>
      <c r="AK2181" t="s">
        <v>3274</v>
      </c>
      <c r="AL2181" t="s">
        <v>3275</v>
      </c>
      <c r="AM2181" t="s">
        <v>3028</v>
      </c>
      <c r="AN2181" t="s">
        <v>3063</v>
      </c>
    </row>
    <row r="2182" spans="1:40" x14ac:dyDescent="0.25">
      <c r="A2182">
        <v>1012378008</v>
      </c>
      <c r="B2182">
        <v>18453</v>
      </c>
      <c r="C2182" t="s">
        <v>11240</v>
      </c>
      <c r="D2182" t="s">
        <v>4004</v>
      </c>
      <c r="E2182" s="8">
        <v>39990</v>
      </c>
      <c r="F2182" t="s">
        <v>4004</v>
      </c>
      <c r="G2182" t="s">
        <v>4024</v>
      </c>
      <c r="H2182" s="8">
        <v>46225</v>
      </c>
      <c r="I2182" s="8">
        <v>219512</v>
      </c>
      <c r="J2182" t="s">
        <v>3041</v>
      </c>
      <c r="K2182" s="8">
        <v>219512</v>
      </c>
      <c r="M2182">
        <v>220</v>
      </c>
      <c r="N2182">
        <v>100</v>
      </c>
      <c r="O2182" t="s">
        <v>4067</v>
      </c>
      <c r="P2182" t="s">
        <v>4039</v>
      </c>
      <c r="Q2182" t="s">
        <v>4007</v>
      </c>
      <c r="R2182" t="s">
        <v>8271</v>
      </c>
      <c r="S2182" t="s">
        <v>4140</v>
      </c>
      <c r="T2182" t="s">
        <v>3063</v>
      </c>
      <c r="U2182" t="s">
        <v>4063</v>
      </c>
      <c r="V2182" t="s">
        <v>4042</v>
      </c>
      <c r="W2182" t="s">
        <v>4043</v>
      </c>
      <c r="X2182" t="s">
        <v>4032</v>
      </c>
      <c r="Y2182" t="s">
        <v>4033</v>
      </c>
      <c r="Z2182" t="s">
        <v>4057</v>
      </c>
      <c r="AA2182" t="s">
        <v>4058</v>
      </c>
      <c r="AB2182" t="s">
        <v>4059</v>
      </c>
      <c r="AC2182" t="s">
        <v>4036</v>
      </c>
      <c r="AD2182" t="s">
        <v>4018</v>
      </c>
      <c r="AE2182" t="s">
        <v>3060</v>
      </c>
      <c r="AF2182" t="s">
        <v>3282</v>
      </c>
      <c r="AG2182" t="s">
        <v>3258</v>
      </c>
      <c r="AH2182" t="s">
        <v>4060</v>
      </c>
      <c r="AI2182" t="s">
        <v>3074</v>
      </c>
      <c r="AJ2182" t="s">
        <v>3306</v>
      </c>
      <c r="AK2182" t="s">
        <v>3274</v>
      </c>
      <c r="AL2182" t="s">
        <v>3275</v>
      </c>
      <c r="AM2182" t="s">
        <v>3028</v>
      </c>
      <c r="AN2182" t="s">
        <v>3063</v>
      </c>
    </row>
    <row r="2183" spans="1:40" x14ac:dyDescent="0.25">
      <c r="A2183">
        <v>1116276411</v>
      </c>
      <c r="B2183">
        <v>18454</v>
      </c>
      <c r="C2183" t="s">
        <v>11245</v>
      </c>
      <c r="D2183" t="s">
        <v>3440</v>
      </c>
      <c r="E2183" s="8">
        <v>42242</v>
      </c>
      <c r="F2183" t="s">
        <v>3440</v>
      </c>
      <c r="G2183" t="s">
        <v>4024</v>
      </c>
      <c r="H2183" s="8">
        <v>46225</v>
      </c>
      <c r="I2183" s="8">
        <v>46316</v>
      </c>
      <c r="J2183" t="s">
        <v>3041</v>
      </c>
      <c r="K2183" s="8">
        <v>219512</v>
      </c>
      <c r="M2183">
        <v>220</v>
      </c>
      <c r="N2183">
        <v>100</v>
      </c>
      <c r="O2183" t="s">
        <v>4067</v>
      </c>
      <c r="P2183" t="s">
        <v>4142</v>
      </c>
      <c r="Q2183" t="s">
        <v>4007</v>
      </c>
      <c r="R2183" t="s">
        <v>8439</v>
      </c>
      <c r="S2183" t="s">
        <v>4029</v>
      </c>
      <c r="T2183" t="s">
        <v>3063</v>
      </c>
      <c r="U2183" t="s">
        <v>4114</v>
      </c>
      <c r="V2183" t="s">
        <v>4042</v>
      </c>
      <c r="W2183" t="s">
        <v>4190</v>
      </c>
      <c r="X2183" t="s">
        <v>4529</v>
      </c>
      <c r="Y2183" t="s">
        <v>4530</v>
      </c>
      <c r="Z2183" t="s">
        <v>3305</v>
      </c>
      <c r="AA2183" t="s">
        <v>4096</v>
      </c>
      <c r="AB2183" t="s">
        <v>4118</v>
      </c>
      <c r="AC2183" t="s">
        <v>4036</v>
      </c>
      <c r="AD2183" t="s">
        <v>4018</v>
      </c>
      <c r="AE2183" t="s">
        <v>3060</v>
      </c>
      <c r="AF2183" t="s">
        <v>3304</v>
      </c>
      <c r="AG2183" t="s">
        <v>3440</v>
      </c>
      <c r="AH2183" t="s">
        <v>815</v>
      </c>
      <c r="AI2183" t="s">
        <v>3074</v>
      </c>
      <c r="AJ2183" t="s">
        <v>3306</v>
      </c>
      <c r="AK2183" t="s">
        <v>3274</v>
      </c>
      <c r="AL2183" t="s">
        <v>3275</v>
      </c>
      <c r="AM2183" t="s">
        <v>3028</v>
      </c>
      <c r="AN2183" t="s">
        <v>3063</v>
      </c>
    </row>
    <row r="2184" spans="1:40" x14ac:dyDescent="0.25">
      <c r="A2184">
        <v>17783385</v>
      </c>
      <c r="B2184">
        <v>18455</v>
      </c>
      <c r="C2184" t="s">
        <v>11244</v>
      </c>
      <c r="D2184" t="s">
        <v>4845</v>
      </c>
      <c r="E2184" s="8">
        <v>36739</v>
      </c>
      <c r="F2184" t="s">
        <v>7837</v>
      </c>
      <c r="G2184" t="s">
        <v>4024</v>
      </c>
      <c r="H2184" s="8">
        <v>46225</v>
      </c>
      <c r="I2184" s="8">
        <v>219512</v>
      </c>
      <c r="J2184" t="s">
        <v>3041</v>
      </c>
      <c r="K2184" s="8">
        <v>219512</v>
      </c>
      <c r="M2184">
        <v>220</v>
      </c>
      <c r="N2184">
        <v>100</v>
      </c>
      <c r="O2184" t="s">
        <v>4067</v>
      </c>
      <c r="P2184" t="s">
        <v>4737</v>
      </c>
      <c r="Q2184" t="s">
        <v>4027</v>
      </c>
      <c r="R2184" t="s">
        <v>5786</v>
      </c>
      <c r="S2184" t="s">
        <v>5176</v>
      </c>
      <c r="T2184" t="s">
        <v>3059</v>
      </c>
      <c r="U2184" t="s">
        <v>4742</v>
      </c>
      <c r="V2184" t="s">
        <v>4356</v>
      </c>
      <c r="W2184" t="s">
        <v>4043</v>
      </c>
      <c r="X2184" t="s">
        <v>3270</v>
      </c>
      <c r="Y2184" t="s">
        <v>4238</v>
      </c>
      <c r="Z2184" t="s">
        <v>3272</v>
      </c>
      <c r="AA2184" t="s">
        <v>4348</v>
      </c>
      <c r="AB2184" t="s">
        <v>4322</v>
      </c>
      <c r="AC2184" t="s">
        <v>4036</v>
      </c>
      <c r="AD2184" t="s">
        <v>4018</v>
      </c>
      <c r="AE2184" t="s">
        <v>3060</v>
      </c>
      <c r="AF2184" t="s">
        <v>3271</v>
      </c>
      <c r="AG2184" t="s">
        <v>3265</v>
      </c>
      <c r="AH2184" t="s">
        <v>797</v>
      </c>
      <c r="AI2184" t="s">
        <v>3048</v>
      </c>
      <c r="AJ2184" t="s">
        <v>3273</v>
      </c>
      <c r="AK2184" t="s">
        <v>3274</v>
      </c>
      <c r="AL2184" t="s">
        <v>3275</v>
      </c>
      <c r="AM2184" t="s">
        <v>3028</v>
      </c>
      <c r="AN2184" t="s">
        <v>3063</v>
      </c>
    </row>
    <row r="2185" spans="1:40" x14ac:dyDescent="0.25">
      <c r="A2185">
        <v>1007734615</v>
      </c>
      <c r="B2185">
        <v>18456</v>
      </c>
      <c r="C2185" t="s">
        <v>11303</v>
      </c>
      <c r="D2185" t="s">
        <v>3298</v>
      </c>
      <c r="E2185" s="8">
        <v>43227</v>
      </c>
      <c r="F2185" t="s">
        <v>3298</v>
      </c>
      <c r="G2185" t="s">
        <v>4024</v>
      </c>
      <c r="H2185" s="8">
        <v>46226</v>
      </c>
      <c r="I2185" s="8">
        <v>46409</v>
      </c>
      <c r="J2185" t="s">
        <v>3041</v>
      </c>
      <c r="K2185" s="8">
        <v>219512</v>
      </c>
      <c r="M2185">
        <v>220</v>
      </c>
      <c r="N2185">
        <v>100</v>
      </c>
      <c r="O2185" t="s">
        <v>4067</v>
      </c>
      <c r="P2185" t="s">
        <v>4112</v>
      </c>
      <c r="Q2185" t="s">
        <v>4027</v>
      </c>
      <c r="R2185" t="s">
        <v>11304</v>
      </c>
      <c r="S2185" t="s">
        <v>5907</v>
      </c>
      <c r="T2185" t="s">
        <v>5908</v>
      </c>
      <c r="U2185" t="s">
        <v>4114</v>
      </c>
      <c r="V2185" t="s">
        <v>4011</v>
      </c>
      <c r="W2185" t="s">
        <v>5909</v>
      </c>
      <c r="X2185" t="s">
        <v>3303</v>
      </c>
      <c r="Y2185" t="s">
        <v>4115</v>
      </c>
      <c r="Z2185" t="s">
        <v>3305</v>
      </c>
      <c r="AA2185" t="s">
        <v>4096</v>
      </c>
      <c r="AB2185" t="s">
        <v>4118</v>
      </c>
      <c r="AC2185" t="s">
        <v>5910</v>
      </c>
      <c r="AD2185" t="s">
        <v>4018</v>
      </c>
      <c r="AE2185" t="s">
        <v>3060</v>
      </c>
      <c r="AF2185" t="s">
        <v>3304</v>
      </c>
      <c r="AG2185" t="s">
        <v>3298</v>
      </c>
      <c r="AH2185" t="s">
        <v>815</v>
      </c>
      <c r="AI2185" t="s">
        <v>3074</v>
      </c>
      <c r="AJ2185" t="s">
        <v>3306</v>
      </c>
      <c r="AK2185" t="s">
        <v>3274</v>
      </c>
      <c r="AL2185" t="s">
        <v>3275</v>
      </c>
      <c r="AM2185" t="s">
        <v>3028</v>
      </c>
      <c r="AN2185" t="s">
        <v>5912</v>
      </c>
    </row>
    <row r="2186" spans="1:40" x14ac:dyDescent="0.25">
      <c r="A2186">
        <v>1070951425</v>
      </c>
      <c r="B2186">
        <v>18458</v>
      </c>
      <c r="C2186" t="s">
        <v>11333</v>
      </c>
      <c r="D2186" t="s">
        <v>4004</v>
      </c>
      <c r="E2186" s="8">
        <v>45497</v>
      </c>
      <c r="F2186" t="s">
        <v>4004</v>
      </c>
      <c r="G2186" t="s">
        <v>4024</v>
      </c>
      <c r="H2186" s="8">
        <v>46226</v>
      </c>
      <c r="I2186" s="8">
        <v>46590</v>
      </c>
      <c r="J2186" t="s">
        <v>3041</v>
      </c>
      <c r="K2186" s="8">
        <v>219512</v>
      </c>
      <c r="M2186">
        <v>220</v>
      </c>
      <c r="N2186">
        <v>100</v>
      </c>
      <c r="O2186" t="s">
        <v>4067</v>
      </c>
      <c r="P2186" t="s">
        <v>4177</v>
      </c>
      <c r="Q2186" t="s">
        <v>4027</v>
      </c>
      <c r="R2186" t="s">
        <v>11334</v>
      </c>
      <c r="S2186" t="s">
        <v>5907</v>
      </c>
      <c r="T2186" t="s">
        <v>5908</v>
      </c>
      <c r="U2186" t="s">
        <v>4063</v>
      </c>
      <c r="V2186" t="s">
        <v>4042</v>
      </c>
      <c r="W2186" t="s">
        <v>5909</v>
      </c>
      <c r="X2186" t="s">
        <v>5532</v>
      </c>
      <c r="Y2186" t="s">
        <v>5533</v>
      </c>
      <c r="Z2186" t="s">
        <v>3293</v>
      </c>
      <c r="AA2186" t="s">
        <v>4082</v>
      </c>
      <c r="AB2186" t="s">
        <v>4083</v>
      </c>
      <c r="AC2186" t="s">
        <v>5910</v>
      </c>
      <c r="AD2186" t="s">
        <v>4018</v>
      </c>
      <c r="AE2186" t="s">
        <v>5062</v>
      </c>
      <c r="AF2186" t="s">
        <v>3282</v>
      </c>
      <c r="AG2186" t="s">
        <v>3258</v>
      </c>
      <c r="AH2186" t="s">
        <v>3294</v>
      </c>
      <c r="AI2186" t="s">
        <v>3295</v>
      </c>
      <c r="AJ2186" t="s">
        <v>3296</v>
      </c>
      <c r="AK2186" t="s">
        <v>3285</v>
      </c>
      <c r="AL2186" t="s">
        <v>3275</v>
      </c>
      <c r="AM2186" t="s">
        <v>3081</v>
      </c>
      <c r="AN2186" t="s">
        <v>5912</v>
      </c>
    </row>
    <row r="2187" spans="1:40" x14ac:dyDescent="0.25">
      <c r="A2187">
        <v>1006874469</v>
      </c>
      <c r="B2187">
        <v>18459</v>
      </c>
      <c r="C2187" t="s">
        <v>11305</v>
      </c>
      <c r="D2187" t="s">
        <v>11306</v>
      </c>
      <c r="E2187" s="8">
        <v>44021</v>
      </c>
      <c r="F2187" t="s">
        <v>4004</v>
      </c>
      <c r="G2187" t="s">
        <v>4024</v>
      </c>
      <c r="H2187" s="8">
        <v>46226</v>
      </c>
      <c r="I2187" s="8">
        <v>46409</v>
      </c>
      <c r="J2187" t="s">
        <v>3041</v>
      </c>
      <c r="K2187" s="8">
        <v>219512</v>
      </c>
      <c r="M2187">
        <v>220</v>
      </c>
      <c r="N2187">
        <v>100</v>
      </c>
      <c r="O2187" t="s">
        <v>4067</v>
      </c>
      <c r="P2187" t="s">
        <v>4086</v>
      </c>
      <c r="Q2187" t="s">
        <v>4027</v>
      </c>
      <c r="R2187" t="s">
        <v>11307</v>
      </c>
      <c r="S2187" t="s">
        <v>5907</v>
      </c>
      <c r="T2187" t="s">
        <v>5908</v>
      </c>
      <c r="U2187" t="s">
        <v>4063</v>
      </c>
      <c r="V2187" t="s">
        <v>4042</v>
      </c>
      <c r="W2187" t="s">
        <v>5909</v>
      </c>
      <c r="X2187" t="s">
        <v>3888</v>
      </c>
      <c r="Y2187" t="s">
        <v>4288</v>
      </c>
      <c r="Z2187" t="s">
        <v>3293</v>
      </c>
      <c r="AA2187" t="s">
        <v>4082</v>
      </c>
      <c r="AB2187" t="s">
        <v>4083</v>
      </c>
      <c r="AC2187" t="s">
        <v>5910</v>
      </c>
      <c r="AD2187" t="s">
        <v>4018</v>
      </c>
      <c r="AE2187" t="s">
        <v>3889</v>
      </c>
      <c r="AF2187" t="s">
        <v>3093</v>
      </c>
      <c r="AG2187" t="s">
        <v>3292</v>
      </c>
      <c r="AH2187" t="s">
        <v>3294</v>
      </c>
      <c r="AI2187" t="s">
        <v>3295</v>
      </c>
      <c r="AJ2187" t="s">
        <v>3296</v>
      </c>
      <c r="AK2187" t="s">
        <v>3285</v>
      </c>
      <c r="AL2187" t="s">
        <v>3275</v>
      </c>
      <c r="AM2187" t="s">
        <v>3253</v>
      </c>
      <c r="AN2187" t="s">
        <v>5912</v>
      </c>
    </row>
    <row r="2188" spans="1:40" x14ac:dyDescent="0.25">
      <c r="A2188">
        <v>5154828</v>
      </c>
      <c r="B2188">
        <v>18460</v>
      </c>
      <c r="C2188" t="s">
        <v>11328</v>
      </c>
      <c r="D2188" t="s">
        <v>4004</v>
      </c>
      <c r="E2188" s="8">
        <v>44859</v>
      </c>
      <c r="F2188" t="s">
        <v>3265</v>
      </c>
      <c r="G2188" t="s">
        <v>4024</v>
      </c>
      <c r="H2188" s="8">
        <v>46226</v>
      </c>
      <c r="I2188" s="8">
        <v>219512</v>
      </c>
      <c r="J2188" t="s">
        <v>3041</v>
      </c>
      <c r="K2188" s="8">
        <v>219512</v>
      </c>
      <c r="M2188">
        <v>220</v>
      </c>
      <c r="N2188">
        <v>100</v>
      </c>
      <c r="O2188" t="s">
        <v>4067</v>
      </c>
      <c r="P2188" t="s">
        <v>4086</v>
      </c>
      <c r="Q2188" t="s">
        <v>4027</v>
      </c>
      <c r="R2188" t="s">
        <v>8687</v>
      </c>
      <c r="S2188" t="s">
        <v>4029</v>
      </c>
      <c r="T2188" t="s">
        <v>3059</v>
      </c>
      <c r="U2188" t="s">
        <v>4049</v>
      </c>
      <c r="V2188" t="s">
        <v>4042</v>
      </c>
      <c r="W2188" t="s">
        <v>4043</v>
      </c>
      <c r="X2188" t="s">
        <v>3270</v>
      </c>
      <c r="Y2188" t="s">
        <v>4238</v>
      </c>
      <c r="Z2188" t="s">
        <v>3283</v>
      </c>
      <c r="AA2188" t="s">
        <v>4357</v>
      </c>
      <c r="AB2188" t="s">
        <v>4303</v>
      </c>
      <c r="AC2188" t="s">
        <v>4036</v>
      </c>
      <c r="AD2188" t="s">
        <v>5696</v>
      </c>
      <c r="AE2188" t="s">
        <v>3060</v>
      </c>
      <c r="AF2188" t="s">
        <v>3271</v>
      </c>
      <c r="AG2188" t="s">
        <v>3265</v>
      </c>
      <c r="AH2188" t="s">
        <v>1220</v>
      </c>
      <c r="AI2188" t="s">
        <v>3074</v>
      </c>
      <c r="AJ2188" t="s">
        <v>3284</v>
      </c>
      <c r="AK2188" t="s">
        <v>3274</v>
      </c>
      <c r="AL2188" t="s">
        <v>3275</v>
      </c>
      <c r="AM2188" t="s">
        <v>3028</v>
      </c>
      <c r="AN2188" t="s">
        <v>3063</v>
      </c>
    </row>
    <row r="2189" spans="1:40" x14ac:dyDescent="0.25">
      <c r="A2189">
        <v>1113693080</v>
      </c>
      <c r="B2189">
        <v>18465</v>
      </c>
      <c r="C2189" t="s">
        <v>11320</v>
      </c>
      <c r="D2189" t="s">
        <v>3449</v>
      </c>
      <c r="E2189" s="8">
        <v>42619</v>
      </c>
      <c r="F2189" t="s">
        <v>3449</v>
      </c>
      <c r="G2189" t="s">
        <v>4024</v>
      </c>
      <c r="H2189" s="8">
        <v>46226</v>
      </c>
      <c r="I2189" s="8">
        <v>46317</v>
      </c>
      <c r="J2189" t="s">
        <v>3041</v>
      </c>
      <c r="K2189" s="8">
        <v>219512</v>
      </c>
      <c r="M2189">
        <v>220</v>
      </c>
      <c r="N2189">
        <v>100</v>
      </c>
      <c r="O2189" t="s">
        <v>4067</v>
      </c>
      <c r="P2189" t="s">
        <v>4086</v>
      </c>
      <c r="Q2189" t="s">
        <v>4027</v>
      </c>
      <c r="R2189" t="s">
        <v>11321</v>
      </c>
      <c r="S2189" t="s">
        <v>4140</v>
      </c>
      <c r="T2189" t="s">
        <v>3063</v>
      </c>
      <c r="U2189" t="s">
        <v>4114</v>
      </c>
      <c r="V2189" t="s">
        <v>4042</v>
      </c>
      <c r="W2189" t="s">
        <v>4190</v>
      </c>
      <c r="X2189" t="s">
        <v>4524</v>
      </c>
      <c r="Y2189" t="s">
        <v>4525</v>
      </c>
      <c r="Z2189" t="s">
        <v>3305</v>
      </c>
      <c r="AA2189" t="s">
        <v>4096</v>
      </c>
      <c r="AB2189" t="s">
        <v>4118</v>
      </c>
      <c r="AC2189" t="s">
        <v>4036</v>
      </c>
      <c r="AD2189" t="s">
        <v>4018</v>
      </c>
      <c r="AE2189" t="s">
        <v>3060</v>
      </c>
      <c r="AF2189" t="s">
        <v>3304</v>
      </c>
      <c r="AG2189" t="s">
        <v>3449</v>
      </c>
      <c r="AH2189" t="s">
        <v>815</v>
      </c>
      <c r="AI2189" t="s">
        <v>3074</v>
      </c>
      <c r="AJ2189" t="s">
        <v>3306</v>
      </c>
      <c r="AK2189" t="s">
        <v>3274</v>
      </c>
      <c r="AL2189" t="s">
        <v>3275</v>
      </c>
      <c r="AM2189" t="s">
        <v>3028</v>
      </c>
      <c r="AN2189" t="s">
        <v>3063</v>
      </c>
    </row>
    <row r="2190" spans="1:40" x14ac:dyDescent="0.25">
      <c r="A2190">
        <v>80472712</v>
      </c>
      <c r="B2190">
        <v>18466</v>
      </c>
      <c r="C2190" t="s">
        <v>11329</v>
      </c>
      <c r="D2190" t="s">
        <v>4004</v>
      </c>
      <c r="E2190" s="8">
        <v>33683</v>
      </c>
      <c r="F2190" t="s">
        <v>4004</v>
      </c>
      <c r="G2190" t="s">
        <v>4024</v>
      </c>
      <c r="H2190" s="8">
        <v>46226</v>
      </c>
      <c r="I2190" s="8">
        <v>219512</v>
      </c>
      <c r="J2190" t="s">
        <v>3041</v>
      </c>
      <c r="K2190" s="8">
        <v>219512</v>
      </c>
      <c r="M2190">
        <v>220</v>
      </c>
      <c r="N2190">
        <v>100</v>
      </c>
      <c r="O2190" t="s">
        <v>4067</v>
      </c>
      <c r="P2190" t="s">
        <v>4039</v>
      </c>
      <c r="Q2190" t="s">
        <v>4027</v>
      </c>
      <c r="R2190" t="s">
        <v>11330</v>
      </c>
      <c r="S2190" t="s">
        <v>4140</v>
      </c>
      <c r="T2190" t="s">
        <v>3063</v>
      </c>
      <c r="U2190" t="s">
        <v>4063</v>
      </c>
      <c r="V2190" t="s">
        <v>4042</v>
      </c>
      <c r="W2190" t="s">
        <v>4043</v>
      </c>
      <c r="X2190" t="s">
        <v>4032</v>
      </c>
      <c r="Y2190" t="s">
        <v>4033</v>
      </c>
      <c r="Z2190" t="s">
        <v>4057</v>
      </c>
      <c r="AA2190" t="s">
        <v>4058</v>
      </c>
      <c r="AB2190" t="s">
        <v>4059</v>
      </c>
      <c r="AC2190" t="s">
        <v>4036</v>
      </c>
      <c r="AD2190" t="s">
        <v>4018</v>
      </c>
      <c r="AE2190" t="s">
        <v>3060</v>
      </c>
      <c r="AF2190" t="s">
        <v>3282</v>
      </c>
      <c r="AG2190" t="s">
        <v>3258</v>
      </c>
      <c r="AH2190" t="s">
        <v>4060</v>
      </c>
      <c r="AI2190" t="s">
        <v>3074</v>
      </c>
      <c r="AJ2190" t="s">
        <v>3306</v>
      </c>
      <c r="AK2190" t="s">
        <v>3274</v>
      </c>
      <c r="AL2190" t="s">
        <v>3275</v>
      </c>
      <c r="AM2190" t="s">
        <v>3028</v>
      </c>
      <c r="AN2190" t="s">
        <v>3063</v>
      </c>
    </row>
    <row r="2191" spans="1:40" x14ac:dyDescent="0.25">
      <c r="A2191">
        <v>1007412755</v>
      </c>
      <c r="B2191">
        <v>18469</v>
      </c>
      <c r="C2191" t="s">
        <v>11336</v>
      </c>
      <c r="D2191" t="s">
        <v>4527</v>
      </c>
      <c r="E2191" s="8">
        <v>43756</v>
      </c>
      <c r="F2191" t="s">
        <v>3440</v>
      </c>
      <c r="G2191" t="s">
        <v>4024</v>
      </c>
      <c r="H2191" s="8">
        <v>46226</v>
      </c>
      <c r="I2191" s="8">
        <v>46317</v>
      </c>
      <c r="J2191" t="s">
        <v>3041</v>
      </c>
      <c r="K2191" s="8">
        <v>219512</v>
      </c>
      <c r="M2191">
        <v>220</v>
      </c>
      <c r="N2191">
        <v>100</v>
      </c>
      <c r="O2191" t="s">
        <v>4067</v>
      </c>
      <c r="P2191" t="s">
        <v>4086</v>
      </c>
      <c r="Q2191" t="s">
        <v>4027</v>
      </c>
      <c r="R2191" t="s">
        <v>11337</v>
      </c>
      <c r="S2191" t="s">
        <v>4140</v>
      </c>
      <c r="T2191" t="s">
        <v>3063</v>
      </c>
      <c r="U2191" t="s">
        <v>4114</v>
      </c>
      <c r="V2191" t="s">
        <v>4042</v>
      </c>
      <c r="W2191" t="s">
        <v>4190</v>
      </c>
      <c r="X2191" t="s">
        <v>4529</v>
      </c>
      <c r="Y2191" t="s">
        <v>4530</v>
      </c>
      <c r="Z2191" t="s">
        <v>3305</v>
      </c>
      <c r="AA2191" t="s">
        <v>4096</v>
      </c>
      <c r="AB2191" t="s">
        <v>4118</v>
      </c>
      <c r="AC2191" t="s">
        <v>4036</v>
      </c>
      <c r="AD2191" t="s">
        <v>4018</v>
      </c>
      <c r="AE2191" t="s">
        <v>3060</v>
      </c>
      <c r="AF2191" t="s">
        <v>3304</v>
      </c>
      <c r="AG2191" t="s">
        <v>3440</v>
      </c>
      <c r="AH2191" t="s">
        <v>815</v>
      </c>
      <c r="AI2191" t="s">
        <v>3074</v>
      </c>
      <c r="AJ2191" t="s">
        <v>3306</v>
      </c>
      <c r="AK2191" t="s">
        <v>3274</v>
      </c>
      <c r="AL2191" t="s">
        <v>3275</v>
      </c>
      <c r="AM2191" t="s">
        <v>3028</v>
      </c>
      <c r="AN2191" t="s">
        <v>3063</v>
      </c>
    </row>
    <row r="2192" spans="1:40" x14ac:dyDescent="0.25">
      <c r="A2192">
        <v>1020463531</v>
      </c>
      <c r="B2192">
        <v>18470</v>
      </c>
      <c r="C2192" t="s">
        <v>11331</v>
      </c>
      <c r="D2192" t="s">
        <v>5439</v>
      </c>
      <c r="E2192" s="8">
        <v>41186</v>
      </c>
      <c r="F2192" t="s">
        <v>3298</v>
      </c>
      <c r="G2192" t="s">
        <v>4024</v>
      </c>
      <c r="H2192" s="8">
        <v>46226</v>
      </c>
      <c r="I2192" s="8">
        <v>46317</v>
      </c>
      <c r="J2192" t="s">
        <v>3041</v>
      </c>
      <c r="K2192" s="8">
        <v>219512</v>
      </c>
      <c r="M2192">
        <v>220</v>
      </c>
      <c r="N2192">
        <v>100</v>
      </c>
      <c r="O2192" t="s">
        <v>4067</v>
      </c>
      <c r="P2192" t="s">
        <v>4006</v>
      </c>
      <c r="Q2192" t="s">
        <v>4076</v>
      </c>
      <c r="R2192" t="s">
        <v>11332</v>
      </c>
      <c r="S2192" t="s">
        <v>4140</v>
      </c>
      <c r="T2192" t="s">
        <v>3063</v>
      </c>
      <c r="U2192" t="s">
        <v>4114</v>
      </c>
      <c r="V2192" t="s">
        <v>4042</v>
      </c>
      <c r="W2192" t="s">
        <v>4190</v>
      </c>
      <c r="X2192" t="s">
        <v>3303</v>
      </c>
      <c r="Y2192" t="s">
        <v>4115</v>
      </c>
      <c r="Z2192" t="s">
        <v>3305</v>
      </c>
      <c r="AA2192" t="s">
        <v>4096</v>
      </c>
      <c r="AB2192" t="s">
        <v>4118</v>
      </c>
      <c r="AC2192" t="s">
        <v>4036</v>
      </c>
      <c r="AD2192" t="s">
        <v>4018</v>
      </c>
      <c r="AE2192" t="s">
        <v>3060</v>
      </c>
      <c r="AF2192" t="s">
        <v>3304</v>
      </c>
      <c r="AG2192" t="s">
        <v>3298</v>
      </c>
      <c r="AH2192" t="s">
        <v>815</v>
      </c>
      <c r="AI2192" t="s">
        <v>3074</v>
      </c>
      <c r="AJ2192" t="s">
        <v>3306</v>
      </c>
      <c r="AK2192" t="s">
        <v>3274</v>
      </c>
      <c r="AL2192" t="s">
        <v>3275</v>
      </c>
      <c r="AM2192" t="s">
        <v>3028</v>
      </c>
      <c r="AN2192" t="s">
        <v>3063</v>
      </c>
    </row>
    <row r="2193" spans="1:40" x14ac:dyDescent="0.25">
      <c r="A2193">
        <v>1108334218</v>
      </c>
      <c r="B2193">
        <v>18471</v>
      </c>
      <c r="C2193" t="s">
        <v>11316</v>
      </c>
      <c r="D2193" t="s">
        <v>3298</v>
      </c>
      <c r="E2193" s="8">
        <v>45300</v>
      </c>
      <c r="F2193" t="s">
        <v>3298</v>
      </c>
      <c r="G2193" t="s">
        <v>4024</v>
      </c>
      <c r="H2193" s="8">
        <v>46226</v>
      </c>
      <c r="I2193" s="8">
        <v>46317</v>
      </c>
      <c r="J2193" t="s">
        <v>3041</v>
      </c>
      <c r="K2193" s="8">
        <v>219512</v>
      </c>
      <c r="M2193">
        <v>220</v>
      </c>
      <c r="N2193">
        <v>100</v>
      </c>
      <c r="O2193" t="s">
        <v>4067</v>
      </c>
      <c r="P2193" t="s">
        <v>4055</v>
      </c>
      <c r="Q2193" t="s">
        <v>4027</v>
      </c>
      <c r="R2193" t="s">
        <v>11317</v>
      </c>
      <c r="S2193" t="s">
        <v>4140</v>
      </c>
      <c r="T2193" t="s">
        <v>3063</v>
      </c>
      <c r="U2193" t="s">
        <v>4114</v>
      </c>
      <c r="V2193" t="s">
        <v>4042</v>
      </c>
      <c r="W2193" t="s">
        <v>4190</v>
      </c>
      <c r="X2193" t="s">
        <v>3303</v>
      </c>
      <c r="Y2193" t="s">
        <v>4115</v>
      </c>
      <c r="Z2193" t="s">
        <v>3305</v>
      </c>
      <c r="AA2193" t="s">
        <v>4096</v>
      </c>
      <c r="AB2193" t="s">
        <v>4118</v>
      </c>
      <c r="AC2193" t="s">
        <v>4036</v>
      </c>
      <c r="AD2193" t="s">
        <v>4018</v>
      </c>
      <c r="AE2193" t="s">
        <v>3060</v>
      </c>
      <c r="AF2193" t="s">
        <v>3304</v>
      </c>
      <c r="AG2193" t="s">
        <v>3298</v>
      </c>
      <c r="AH2193" t="s">
        <v>815</v>
      </c>
      <c r="AI2193" t="s">
        <v>3074</v>
      </c>
      <c r="AJ2193" t="s">
        <v>3306</v>
      </c>
      <c r="AK2193" t="s">
        <v>3274</v>
      </c>
      <c r="AL2193" t="s">
        <v>3275</v>
      </c>
      <c r="AM2193" t="s">
        <v>3028</v>
      </c>
      <c r="AN2193" t="s">
        <v>3063</v>
      </c>
    </row>
    <row r="2194" spans="1:40" x14ac:dyDescent="0.25">
      <c r="A2194">
        <v>1113637700</v>
      </c>
      <c r="B2194">
        <v>18472</v>
      </c>
      <c r="C2194" t="s">
        <v>11326</v>
      </c>
      <c r="D2194" t="s">
        <v>3449</v>
      </c>
      <c r="E2194" s="8">
        <v>39153</v>
      </c>
      <c r="F2194" t="s">
        <v>3449</v>
      </c>
      <c r="G2194" t="s">
        <v>4024</v>
      </c>
      <c r="H2194" s="8">
        <v>46226</v>
      </c>
      <c r="I2194" s="8">
        <v>46317</v>
      </c>
      <c r="J2194" t="s">
        <v>3041</v>
      </c>
      <c r="K2194" s="8">
        <v>219512</v>
      </c>
      <c r="M2194">
        <v>220</v>
      </c>
      <c r="N2194">
        <v>100</v>
      </c>
      <c r="O2194" t="s">
        <v>4067</v>
      </c>
      <c r="P2194" t="s">
        <v>4055</v>
      </c>
      <c r="Q2194" t="s">
        <v>4027</v>
      </c>
      <c r="R2194" t="s">
        <v>11327</v>
      </c>
      <c r="S2194" t="s">
        <v>4140</v>
      </c>
      <c r="T2194" t="s">
        <v>3063</v>
      </c>
      <c r="U2194" t="s">
        <v>4114</v>
      </c>
      <c r="V2194" t="s">
        <v>4042</v>
      </c>
      <c r="W2194" t="s">
        <v>4190</v>
      </c>
      <c r="X2194" t="s">
        <v>4524</v>
      </c>
      <c r="Y2194" t="s">
        <v>4525</v>
      </c>
      <c r="Z2194" t="s">
        <v>3305</v>
      </c>
      <c r="AA2194" t="s">
        <v>4096</v>
      </c>
      <c r="AB2194" t="s">
        <v>4118</v>
      </c>
      <c r="AC2194" t="s">
        <v>4036</v>
      </c>
      <c r="AD2194" t="s">
        <v>4018</v>
      </c>
      <c r="AE2194" t="s">
        <v>3060</v>
      </c>
      <c r="AF2194" t="s">
        <v>3304</v>
      </c>
      <c r="AG2194" t="s">
        <v>3449</v>
      </c>
      <c r="AH2194" t="s">
        <v>815</v>
      </c>
      <c r="AI2194" t="s">
        <v>3074</v>
      </c>
      <c r="AJ2194" t="s">
        <v>3306</v>
      </c>
      <c r="AK2194" t="s">
        <v>3274</v>
      </c>
      <c r="AL2194" t="s">
        <v>3275</v>
      </c>
      <c r="AM2194" t="s">
        <v>3028</v>
      </c>
      <c r="AN2194" t="s">
        <v>3063</v>
      </c>
    </row>
    <row r="2195" spans="1:40" x14ac:dyDescent="0.25">
      <c r="A2195">
        <v>1113978522</v>
      </c>
      <c r="B2195">
        <v>18473</v>
      </c>
      <c r="C2195" t="s">
        <v>11323</v>
      </c>
      <c r="D2195" t="s">
        <v>3449</v>
      </c>
      <c r="E2195" s="8">
        <v>44747</v>
      </c>
      <c r="F2195" t="s">
        <v>3449</v>
      </c>
      <c r="G2195" t="s">
        <v>4024</v>
      </c>
      <c r="H2195" s="8">
        <v>46226</v>
      </c>
      <c r="I2195" s="8">
        <v>46317</v>
      </c>
      <c r="J2195" t="s">
        <v>3041</v>
      </c>
      <c r="K2195" s="8">
        <v>219512</v>
      </c>
      <c r="M2195">
        <v>220</v>
      </c>
      <c r="N2195">
        <v>100</v>
      </c>
      <c r="O2195" t="s">
        <v>4067</v>
      </c>
      <c r="P2195" t="s">
        <v>4142</v>
      </c>
      <c r="Q2195" t="s">
        <v>4007</v>
      </c>
      <c r="R2195" t="s">
        <v>11324</v>
      </c>
      <c r="S2195" t="s">
        <v>4140</v>
      </c>
      <c r="T2195" t="s">
        <v>3063</v>
      </c>
      <c r="U2195" t="s">
        <v>4114</v>
      </c>
      <c r="V2195" t="s">
        <v>4042</v>
      </c>
      <c r="W2195" t="s">
        <v>4190</v>
      </c>
      <c r="X2195" t="s">
        <v>4524</v>
      </c>
      <c r="Y2195" t="s">
        <v>4525</v>
      </c>
      <c r="Z2195" t="s">
        <v>3305</v>
      </c>
      <c r="AA2195" t="s">
        <v>4096</v>
      </c>
      <c r="AB2195" t="s">
        <v>4118</v>
      </c>
      <c r="AC2195" t="s">
        <v>4036</v>
      </c>
      <c r="AD2195" t="s">
        <v>4018</v>
      </c>
      <c r="AE2195" t="s">
        <v>3060</v>
      </c>
      <c r="AF2195" t="s">
        <v>3304</v>
      </c>
      <c r="AG2195" t="s">
        <v>3449</v>
      </c>
      <c r="AH2195" t="s">
        <v>815</v>
      </c>
      <c r="AI2195" t="s">
        <v>3074</v>
      </c>
      <c r="AJ2195" t="s">
        <v>3306</v>
      </c>
      <c r="AK2195" t="s">
        <v>3274</v>
      </c>
      <c r="AL2195" t="s">
        <v>3275</v>
      </c>
      <c r="AM2195" t="s">
        <v>3028</v>
      </c>
      <c r="AN2195" t="s">
        <v>3063</v>
      </c>
    </row>
    <row r="2196" spans="1:40" x14ac:dyDescent="0.25">
      <c r="A2196">
        <v>1116236514</v>
      </c>
      <c r="B2196">
        <v>18474</v>
      </c>
      <c r="C2196" t="s">
        <v>11422</v>
      </c>
      <c r="D2196" t="s">
        <v>3440</v>
      </c>
      <c r="E2196" s="8">
        <v>45001</v>
      </c>
      <c r="F2196" t="s">
        <v>3440</v>
      </c>
      <c r="G2196" t="s">
        <v>4024</v>
      </c>
      <c r="H2196" s="8">
        <v>46226</v>
      </c>
      <c r="I2196" s="8">
        <v>46317</v>
      </c>
      <c r="J2196" t="s">
        <v>3041</v>
      </c>
      <c r="K2196" s="8">
        <v>219512</v>
      </c>
      <c r="M2196">
        <v>220</v>
      </c>
      <c r="N2196">
        <v>100</v>
      </c>
      <c r="O2196" t="s">
        <v>4067</v>
      </c>
      <c r="P2196" t="s">
        <v>4142</v>
      </c>
      <c r="Q2196" t="s">
        <v>4027</v>
      </c>
      <c r="R2196" t="s">
        <v>11335</v>
      </c>
      <c r="S2196" t="s">
        <v>4140</v>
      </c>
      <c r="T2196" t="s">
        <v>3063</v>
      </c>
      <c r="U2196" t="s">
        <v>4114</v>
      </c>
      <c r="V2196" t="s">
        <v>4042</v>
      </c>
      <c r="W2196" t="s">
        <v>4190</v>
      </c>
      <c r="X2196" t="s">
        <v>4529</v>
      </c>
      <c r="Y2196" t="s">
        <v>4530</v>
      </c>
      <c r="Z2196" t="s">
        <v>3305</v>
      </c>
      <c r="AA2196" t="s">
        <v>4096</v>
      </c>
      <c r="AB2196" t="s">
        <v>4118</v>
      </c>
      <c r="AC2196" t="s">
        <v>4036</v>
      </c>
      <c r="AD2196" t="s">
        <v>4018</v>
      </c>
      <c r="AE2196" t="s">
        <v>3060</v>
      </c>
      <c r="AF2196" t="s">
        <v>3304</v>
      </c>
      <c r="AG2196" t="s">
        <v>3440</v>
      </c>
      <c r="AH2196" t="s">
        <v>815</v>
      </c>
      <c r="AI2196" t="s">
        <v>3074</v>
      </c>
      <c r="AJ2196" t="s">
        <v>3306</v>
      </c>
      <c r="AK2196" t="s">
        <v>3274</v>
      </c>
      <c r="AL2196" t="s">
        <v>3275</v>
      </c>
      <c r="AM2196" t="s">
        <v>3028</v>
      </c>
      <c r="AN2196" t="s">
        <v>3063</v>
      </c>
    </row>
    <row r="2197" spans="1:40" x14ac:dyDescent="0.25">
      <c r="A2197">
        <v>1116251604</v>
      </c>
      <c r="B2197">
        <v>18475</v>
      </c>
      <c r="C2197" t="s">
        <v>11318</v>
      </c>
      <c r="D2197" t="s">
        <v>3440</v>
      </c>
      <c r="E2197" s="8">
        <v>40037</v>
      </c>
      <c r="F2197" t="s">
        <v>3440</v>
      </c>
      <c r="G2197" t="s">
        <v>4024</v>
      </c>
      <c r="H2197" s="8">
        <v>46226</v>
      </c>
      <c r="I2197" s="8">
        <v>46317</v>
      </c>
      <c r="J2197" t="s">
        <v>3041</v>
      </c>
      <c r="K2197" s="8">
        <v>219512</v>
      </c>
      <c r="M2197">
        <v>220</v>
      </c>
      <c r="N2197">
        <v>100</v>
      </c>
      <c r="O2197" t="s">
        <v>4067</v>
      </c>
      <c r="P2197" t="s">
        <v>4055</v>
      </c>
      <c r="Q2197" t="s">
        <v>4027</v>
      </c>
      <c r="R2197" t="s">
        <v>11319</v>
      </c>
      <c r="S2197" t="s">
        <v>4140</v>
      </c>
      <c r="T2197" t="s">
        <v>3063</v>
      </c>
      <c r="U2197" t="s">
        <v>4114</v>
      </c>
      <c r="V2197" t="s">
        <v>4042</v>
      </c>
      <c r="W2197" t="s">
        <v>4190</v>
      </c>
      <c r="X2197" t="s">
        <v>4529</v>
      </c>
      <c r="Y2197" t="s">
        <v>4530</v>
      </c>
      <c r="Z2197" t="s">
        <v>3305</v>
      </c>
      <c r="AA2197" t="s">
        <v>4096</v>
      </c>
      <c r="AB2197" t="s">
        <v>4118</v>
      </c>
      <c r="AC2197" t="s">
        <v>4036</v>
      </c>
      <c r="AD2197" t="s">
        <v>4018</v>
      </c>
      <c r="AE2197" t="s">
        <v>3060</v>
      </c>
      <c r="AF2197" t="s">
        <v>3304</v>
      </c>
      <c r="AG2197" t="s">
        <v>3440</v>
      </c>
      <c r="AH2197" t="s">
        <v>815</v>
      </c>
      <c r="AI2197" t="s">
        <v>3074</v>
      </c>
      <c r="AJ2197" t="s">
        <v>3306</v>
      </c>
      <c r="AK2197" t="s">
        <v>3274</v>
      </c>
      <c r="AL2197" t="s">
        <v>3275</v>
      </c>
      <c r="AM2197" t="s">
        <v>3028</v>
      </c>
      <c r="AN2197" t="s">
        <v>3063</v>
      </c>
    </row>
    <row r="2198" spans="1:40" x14ac:dyDescent="0.25">
      <c r="A2198">
        <v>1116073371</v>
      </c>
      <c r="B2198">
        <v>18480</v>
      </c>
      <c r="C2198" t="s">
        <v>11325</v>
      </c>
      <c r="D2198" t="s">
        <v>3440</v>
      </c>
      <c r="E2198" s="8">
        <v>42256</v>
      </c>
      <c r="F2198" t="s">
        <v>3309</v>
      </c>
      <c r="G2198" t="s">
        <v>4024</v>
      </c>
      <c r="H2198" s="8">
        <v>46226</v>
      </c>
      <c r="I2198" s="8">
        <v>46317</v>
      </c>
      <c r="J2198" t="s">
        <v>3041</v>
      </c>
      <c r="K2198" s="8">
        <v>219512</v>
      </c>
      <c r="M2198">
        <v>220</v>
      </c>
      <c r="N2198">
        <v>100</v>
      </c>
      <c r="O2198" t="s">
        <v>4067</v>
      </c>
      <c r="P2198" t="s">
        <v>4086</v>
      </c>
      <c r="Q2198" t="s">
        <v>4046</v>
      </c>
      <c r="R2198" t="s">
        <v>4958</v>
      </c>
      <c r="S2198" t="s">
        <v>3302</v>
      </c>
      <c r="T2198" t="s">
        <v>3085</v>
      </c>
      <c r="U2198" t="s">
        <v>4438</v>
      </c>
      <c r="V2198" t="s">
        <v>4011</v>
      </c>
      <c r="W2198" t="s">
        <v>4190</v>
      </c>
      <c r="X2198" t="s">
        <v>3574</v>
      </c>
      <c r="Y2198" t="s">
        <v>4258</v>
      </c>
      <c r="Z2198" t="s">
        <v>3671</v>
      </c>
      <c r="AA2198" t="s">
        <v>4703</v>
      </c>
      <c r="AB2198" t="s">
        <v>4097</v>
      </c>
      <c r="AC2198" t="s">
        <v>4036</v>
      </c>
      <c r="AD2198" t="s">
        <v>4018</v>
      </c>
      <c r="AE2198" t="s">
        <v>3060</v>
      </c>
      <c r="AF2198" t="s">
        <v>3575</v>
      </c>
      <c r="AG2198" t="s">
        <v>3309</v>
      </c>
      <c r="AH2198" t="s">
        <v>815</v>
      </c>
      <c r="AI2198" t="s">
        <v>3048</v>
      </c>
      <c r="AJ2198" t="s">
        <v>3672</v>
      </c>
      <c r="AK2198" t="s">
        <v>3274</v>
      </c>
      <c r="AL2198" t="s">
        <v>3275</v>
      </c>
      <c r="AM2198" t="s">
        <v>3028</v>
      </c>
      <c r="AN2198" t="s">
        <v>3307</v>
      </c>
    </row>
    <row r="2199" spans="1:40" x14ac:dyDescent="0.25">
      <c r="A2199">
        <v>1031646445</v>
      </c>
      <c r="B2199">
        <v>18481</v>
      </c>
      <c r="C2199" t="s">
        <v>11322</v>
      </c>
      <c r="D2199" t="s">
        <v>3309</v>
      </c>
      <c r="E2199" s="8">
        <v>45092</v>
      </c>
      <c r="F2199" t="s">
        <v>3309</v>
      </c>
      <c r="G2199" t="s">
        <v>4024</v>
      </c>
      <c r="H2199" s="8">
        <v>46226</v>
      </c>
      <c r="I2199" s="8">
        <v>46317</v>
      </c>
      <c r="J2199" t="s">
        <v>3041</v>
      </c>
      <c r="K2199" s="8">
        <v>219512</v>
      </c>
      <c r="M2199">
        <v>220</v>
      </c>
      <c r="N2199">
        <v>100</v>
      </c>
      <c r="O2199" t="s">
        <v>4067</v>
      </c>
      <c r="P2199" t="s">
        <v>4055</v>
      </c>
      <c r="Q2199" t="s">
        <v>4027</v>
      </c>
      <c r="R2199" t="s">
        <v>11553</v>
      </c>
      <c r="S2199" t="s">
        <v>3100</v>
      </c>
      <c r="T2199" t="s">
        <v>3063</v>
      </c>
      <c r="U2199" t="s">
        <v>4438</v>
      </c>
      <c r="V2199" t="s">
        <v>4042</v>
      </c>
      <c r="W2199" t="s">
        <v>4190</v>
      </c>
      <c r="X2199" t="s">
        <v>3574</v>
      </c>
      <c r="Y2199" t="s">
        <v>4258</v>
      </c>
      <c r="Z2199" t="s">
        <v>3305</v>
      </c>
      <c r="AA2199" t="s">
        <v>4096</v>
      </c>
      <c r="AB2199" t="s">
        <v>4097</v>
      </c>
      <c r="AC2199" t="s">
        <v>4036</v>
      </c>
      <c r="AD2199" t="s">
        <v>4018</v>
      </c>
      <c r="AE2199" t="s">
        <v>3060</v>
      </c>
      <c r="AF2199" t="s">
        <v>3575</v>
      </c>
      <c r="AG2199" t="s">
        <v>3309</v>
      </c>
      <c r="AH2199" t="s">
        <v>815</v>
      </c>
      <c r="AI2199" t="s">
        <v>3074</v>
      </c>
      <c r="AJ2199" t="s">
        <v>3306</v>
      </c>
      <c r="AK2199" t="s">
        <v>3274</v>
      </c>
      <c r="AL2199" t="s">
        <v>3275</v>
      </c>
      <c r="AM2199" t="s">
        <v>3028</v>
      </c>
      <c r="AN2199" t="s">
        <v>3063</v>
      </c>
    </row>
    <row r="2200" spans="1:40" x14ac:dyDescent="0.25">
      <c r="A2200">
        <v>14011433</v>
      </c>
      <c r="B2200">
        <v>18463</v>
      </c>
      <c r="C2200" t="s">
        <v>11338</v>
      </c>
      <c r="D2200" t="s">
        <v>4292</v>
      </c>
      <c r="E2200" s="8">
        <v>36622</v>
      </c>
      <c r="F2200" t="s">
        <v>4004</v>
      </c>
      <c r="G2200" t="s">
        <v>4024</v>
      </c>
      <c r="H2200" s="8">
        <v>46227</v>
      </c>
      <c r="I2200" s="8">
        <v>219512</v>
      </c>
      <c r="J2200" t="s">
        <v>3041</v>
      </c>
      <c r="K2200" s="8">
        <v>219512</v>
      </c>
      <c r="M2200">
        <v>220</v>
      </c>
      <c r="N2200">
        <v>100</v>
      </c>
      <c r="O2200" t="s">
        <v>4067</v>
      </c>
      <c r="P2200" t="s">
        <v>4006</v>
      </c>
      <c r="Q2200" t="s">
        <v>4027</v>
      </c>
      <c r="R2200" t="s">
        <v>8705</v>
      </c>
      <c r="S2200" t="s">
        <v>4140</v>
      </c>
      <c r="T2200" t="s">
        <v>3063</v>
      </c>
      <c r="U2200" t="s">
        <v>4063</v>
      </c>
      <c r="V2200" t="s">
        <v>4042</v>
      </c>
      <c r="W2200" t="s">
        <v>4043</v>
      </c>
      <c r="X2200" t="s">
        <v>4032</v>
      </c>
      <c r="Y2200" t="s">
        <v>4033</v>
      </c>
      <c r="Z2200" t="s">
        <v>4057</v>
      </c>
      <c r="AA2200" t="s">
        <v>4058</v>
      </c>
      <c r="AB2200" t="s">
        <v>4059</v>
      </c>
      <c r="AC2200" t="s">
        <v>4036</v>
      </c>
      <c r="AD2200" t="s">
        <v>4018</v>
      </c>
      <c r="AE2200" t="s">
        <v>3060</v>
      </c>
      <c r="AF2200" t="s">
        <v>3282</v>
      </c>
      <c r="AG2200" t="s">
        <v>3258</v>
      </c>
      <c r="AH2200" t="s">
        <v>4060</v>
      </c>
      <c r="AI2200" t="s">
        <v>3074</v>
      </c>
      <c r="AJ2200" t="s">
        <v>3306</v>
      </c>
      <c r="AK2200" t="s">
        <v>3274</v>
      </c>
      <c r="AL2200" t="s">
        <v>3275</v>
      </c>
      <c r="AM2200" t="s">
        <v>3028</v>
      </c>
      <c r="AN2200" t="s">
        <v>3063</v>
      </c>
    </row>
    <row r="2201" spans="1:40" x14ac:dyDescent="0.25">
      <c r="A2201">
        <v>1072006342</v>
      </c>
      <c r="B2201">
        <v>18464</v>
      </c>
      <c r="C2201" t="s">
        <v>11339</v>
      </c>
      <c r="D2201" t="s">
        <v>11340</v>
      </c>
      <c r="E2201" s="8">
        <v>40384</v>
      </c>
      <c r="F2201" t="s">
        <v>4004</v>
      </c>
      <c r="G2201" t="s">
        <v>4024</v>
      </c>
      <c r="H2201" s="8">
        <v>46227</v>
      </c>
      <c r="I2201" s="8">
        <v>219512</v>
      </c>
      <c r="J2201" t="s">
        <v>3041</v>
      </c>
      <c r="K2201" s="8">
        <v>219512</v>
      </c>
      <c r="M2201">
        <v>220</v>
      </c>
      <c r="N2201">
        <v>100</v>
      </c>
      <c r="O2201" t="s">
        <v>4067</v>
      </c>
      <c r="P2201" t="s">
        <v>4039</v>
      </c>
      <c r="Q2201" t="s">
        <v>4027</v>
      </c>
      <c r="R2201" t="s">
        <v>11341</v>
      </c>
      <c r="S2201" t="s">
        <v>4140</v>
      </c>
      <c r="T2201" t="s">
        <v>3063</v>
      </c>
      <c r="U2201" t="s">
        <v>4063</v>
      </c>
      <c r="V2201" t="s">
        <v>4042</v>
      </c>
      <c r="W2201" t="s">
        <v>4043</v>
      </c>
      <c r="X2201" t="s">
        <v>4032</v>
      </c>
      <c r="Y2201" t="s">
        <v>4033</v>
      </c>
      <c r="Z2201" t="s">
        <v>4057</v>
      </c>
      <c r="AA2201" t="s">
        <v>4058</v>
      </c>
      <c r="AB2201" t="s">
        <v>4059</v>
      </c>
      <c r="AC2201" t="s">
        <v>4036</v>
      </c>
      <c r="AD2201" t="s">
        <v>4018</v>
      </c>
      <c r="AE2201" t="s">
        <v>3060</v>
      </c>
      <c r="AF2201" t="s">
        <v>3282</v>
      </c>
      <c r="AG2201" t="s">
        <v>3258</v>
      </c>
      <c r="AH2201" t="s">
        <v>4060</v>
      </c>
      <c r="AI2201" t="s">
        <v>3074</v>
      </c>
      <c r="AJ2201" t="s">
        <v>3306</v>
      </c>
      <c r="AK2201" t="s">
        <v>3274</v>
      </c>
      <c r="AL2201" t="s">
        <v>3275</v>
      </c>
      <c r="AM2201" t="s">
        <v>3028</v>
      </c>
      <c r="AN2201" t="s">
        <v>3063</v>
      </c>
    </row>
    <row r="2202" spans="1:40" x14ac:dyDescent="0.25">
      <c r="A2202">
        <v>1050090807</v>
      </c>
      <c r="B2202">
        <v>18457</v>
      </c>
      <c r="C2202" t="s">
        <v>11308</v>
      </c>
      <c r="D2202" t="s">
        <v>5258</v>
      </c>
      <c r="E2202" s="8">
        <v>45079</v>
      </c>
      <c r="F2202" t="s">
        <v>4004</v>
      </c>
      <c r="G2202" t="s">
        <v>4024</v>
      </c>
      <c r="H2202" s="8">
        <v>46230</v>
      </c>
      <c r="I2202" s="8">
        <v>46413</v>
      </c>
      <c r="J2202" t="s">
        <v>3041</v>
      </c>
      <c r="K2202" s="8">
        <v>219512</v>
      </c>
      <c r="M2202">
        <v>220</v>
      </c>
      <c r="N2202">
        <v>100</v>
      </c>
      <c r="O2202" t="s">
        <v>4067</v>
      </c>
      <c r="P2202" t="s">
        <v>4006</v>
      </c>
      <c r="Q2202" t="s">
        <v>4027</v>
      </c>
      <c r="R2202" t="s">
        <v>11309</v>
      </c>
      <c r="S2202" t="s">
        <v>5907</v>
      </c>
      <c r="T2202" t="s">
        <v>5908</v>
      </c>
      <c r="U2202" t="s">
        <v>4063</v>
      </c>
      <c r="V2202" t="s">
        <v>4042</v>
      </c>
      <c r="W2202" t="s">
        <v>5909</v>
      </c>
      <c r="X2202" t="s">
        <v>4154</v>
      </c>
      <c r="Y2202" t="s">
        <v>4155</v>
      </c>
      <c r="Z2202" t="s">
        <v>3293</v>
      </c>
      <c r="AA2202" t="s">
        <v>4082</v>
      </c>
      <c r="AB2202" t="s">
        <v>4083</v>
      </c>
      <c r="AC2202" t="s">
        <v>5910</v>
      </c>
      <c r="AD2202" t="s">
        <v>4018</v>
      </c>
      <c r="AE2202" t="s">
        <v>4156</v>
      </c>
      <c r="AF2202" t="s">
        <v>3093</v>
      </c>
      <c r="AG2202" t="s">
        <v>3292</v>
      </c>
      <c r="AH2202" t="s">
        <v>3294</v>
      </c>
      <c r="AI2202" t="s">
        <v>3295</v>
      </c>
      <c r="AJ2202" t="s">
        <v>3296</v>
      </c>
      <c r="AK2202" t="s">
        <v>3285</v>
      </c>
      <c r="AL2202" t="s">
        <v>3275</v>
      </c>
      <c r="AM2202" t="s">
        <v>3091</v>
      </c>
      <c r="AN2202" t="s">
        <v>5912</v>
      </c>
    </row>
    <row r="2203" spans="1:40" x14ac:dyDescent="0.25">
      <c r="A2203">
        <v>1000806980</v>
      </c>
      <c r="B2203">
        <v>18462</v>
      </c>
      <c r="C2203" t="s">
        <v>11347</v>
      </c>
      <c r="D2203" t="s">
        <v>4004</v>
      </c>
      <c r="E2203" s="8">
        <v>44163</v>
      </c>
      <c r="F2203" t="s">
        <v>4004</v>
      </c>
      <c r="G2203" t="s">
        <v>4024</v>
      </c>
      <c r="H2203" s="8">
        <v>46230</v>
      </c>
      <c r="I2203" s="8">
        <v>219512</v>
      </c>
      <c r="J2203" t="s">
        <v>3041</v>
      </c>
      <c r="K2203" s="8">
        <v>219512</v>
      </c>
      <c r="M2203">
        <v>220</v>
      </c>
      <c r="N2203">
        <v>100</v>
      </c>
      <c r="O2203" t="s">
        <v>4067</v>
      </c>
      <c r="P2203" t="s">
        <v>4006</v>
      </c>
      <c r="Q2203" t="s">
        <v>4046</v>
      </c>
      <c r="R2203" t="s">
        <v>11348</v>
      </c>
      <c r="S2203" t="s">
        <v>4029</v>
      </c>
      <c r="T2203" t="s">
        <v>3063</v>
      </c>
      <c r="U2203" t="s">
        <v>4063</v>
      </c>
      <c r="V2203" t="s">
        <v>4042</v>
      </c>
      <c r="W2203" t="s">
        <v>4043</v>
      </c>
      <c r="X2203" t="s">
        <v>4032</v>
      </c>
      <c r="Y2203" t="s">
        <v>4033</v>
      </c>
      <c r="Z2203" t="s">
        <v>4057</v>
      </c>
      <c r="AA2203" t="s">
        <v>4058</v>
      </c>
      <c r="AB2203" t="s">
        <v>4059</v>
      </c>
      <c r="AC2203" t="s">
        <v>4036</v>
      </c>
      <c r="AD2203" t="s">
        <v>4018</v>
      </c>
      <c r="AE2203" t="s">
        <v>3060</v>
      </c>
      <c r="AF2203" t="s">
        <v>3282</v>
      </c>
      <c r="AG2203" t="s">
        <v>3258</v>
      </c>
      <c r="AH2203" t="s">
        <v>4060</v>
      </c>
      <c r="AI2203" t="s">
        <v>3074</v>
      </c>
      <c r="AJ2203" t="s">
        <v>3306</v>
      </c>
      <c r="AK2203" t="s">
        <v>3274</v>
      </c>
      <c r="AL2203" t="s">
        <v>3275</v>
      </c>
      <c r="AM2203" t="s">
        <v>3028</v>
      </c>
      <c r="AN2203" t="s">
        <v>3063</v>
      </c>
    </row>
    <row r="2204" spans="1:40" x14ac:dyDescent="0.25">
      <c r="A2204">
        <v>1144170327</v>
      </c>
      <c r="B2204">
        <v>18476</v>
      </c>
      <c r="C2204" t="s">
        <v>11349</v>
      </c>
      <c r="D2204" t="s">
        <v>3298</v>
      </c>
      <c r="E2204" s="8">
        <v>40743</v>
      </c>
      <c r="F2204" t="s">
        <v>3298</v>
      </c>
      <c r="G2204" t="s">
        <v>4024</v>
      </c>
      <c r="H2204" s="8">
        <v>46230</v>
      </c>
      <c r="I2204" s="8">
        <v>46321</v>
      </c>
      <c r="J2204" t="s">
        <v>3041</v>
      </c>
      <c r="K2204" s="8">
        <v>219512</v>
      </c>
      <c r="M2204">
        <v>220</v>
      </c>
      <c r="N2204">
        <v>100</v>
      </c>
      <c r="O2204" t="s">
        <v>4067</v>
      </c>
      <c r="P2204" t="s">
        <v>4086</v>
      </c>
      <c r="Q2204" t="s">
        <v>4027</v>
      </c>
      <c r="R2204" t="s">
        <v>11350</v>
      </c>
      <c r="S2204" t="s">
        <v>4140</v>
      </c>
      <c r="T2204" t="s">
        <v>3063</v>
      </c>
      <c r="U2204" t="s">
        <v>4114</v>
      </c>
      <c r="V2204" t="s">
        <v>4042</v>
      </c>
      <c r="W2204" t="s">
        <v>4190</v>
      </c>
      <c r="X2204" t="s">
        <v>3303</v>
      </c>
      <c r="Y2204" t="s">
        <v>4115</v>
      </c>
      <c r="Z2204" t="s">
        <v>3305</v>
      </c>
      <c r="AA2204" t="s">
        <v>4096</v>
      </c>
      <c r="AB2204" t="s">
        <v>4118</v>
      </c>
      <c r="AC2204" t="s">
        <v>4036</v>
      </c>
      <c r="AD2204" t="s">
        <v>4018</v>
      </c>
      <c r="AE2204" t="s">
        <v>3060</v>
      </c>
      <c r="AF2204" t="s">
        <v>3304</v>
      </c>
      <c r="AG2204" t="s">
        <v>3298</v>
      </c>
      <c r="AH2204" t="s">
        <v>815</v>
      </c>
      <c r="AI2204" t="s">
        <v>3074</v>
      </c>
      <c r="AJ2204" t="s">
        <v>3306</v>
      </c>
      <c r="AK2204" t="s">
        <v>3274</v>
      </c>
      <c r="AL2204" t="s">
        <v>3275</v>
      </c>
      <c r="AM2204" t="s">
        <v>3028</v>
      </c>
      <c r="AN2204" t="s">
        <v>3063</v>
      </c>
    </row>
    <row r="2205" spans="1:40" x14ac:dyDescent="0.25">
      <c r="A2205">
        <v>1143933150</v>
      </c>
      <c r="B2205">
        <v>18477</v>
      </c>
      <c r="C2205" t="s">
        <v>11360</v>
      </c>
      <c r="D2205" t="s">
        <v>3298</v>
      </c>
      <c r="E2205" s="8">
        <v>39622</v>
      </c>
      <c r="F2205" t="s">
        <v>3298</v>
      </c>
      <c r="G2205" t="s">
        <v>4024</v>
      </c>
      <c r="H2205" s="8">
        <v>46230</v>
      </c>
      <c r="I2205" s="8">
        <v>46321</v>
      </c>
      <c r="J2205" t="s">
        <v>3041</v>
      </c>
      <c r="K2205" s="8">
        <v>219512</v>
      </c>
      <c r="M2205">
        <v>220</v>
      </c>
      <c r="N2205">
        <v>100</v>
      </c>
      <c r="O2205" t="s">
        <v>4067</v>
      </c>
      <c r="P2205" t="s">
        <v>4142</v>
      </c>
      <c r="Q2205" t="s">
        <v>4027</v>
      </c>
      <c r="R2205" t="s">
        <v>11361</v>
      </c>
      <c r="S2205" t="s">
        <v>4029</v>
      </c>
      <c r="T2205" t="s">
        <v>3063</v>
      </c>
      <c r="U2205" t="s">
        <v>4114</v>
      </c>
      <c r="V2205" t="s">
        <v>4042</v>
      </c>
      <c r="W2205" t="s">
        <v>4190</v>
      </c>
      <c r="X2205" t="s">
        <v>3303</v>
      </c>
      <c r="Y2205" t="s">
        <v>4115</v>
      </c>
      <c r="Z2205" t="s">
        <v>4116</v>
      </c>
      <c r="AA2205" t="s">
        <v>4117</v>
      </c>
      <c r="AB2205" t="s">
        <v>4118</v>
      </c>
      <c r="AC2205" t="s">
        <v>4036</v>
      </c>
      <c r="AD2205" t="s">
        <v>4018</v>
      </c>
      <c r="AE2205" t="s">
        <v>3060</v>
      </c>
      <c r="AF2205" t="s">
        <v>3304</v>
      </c>
      <c r="AG2205" t="s">
        <v>3298</v>
      </c>
      <c r="AH2205" t="s">
        <v>815</v>
      </c>
      <c r="AI2205" t="s">
        <v>3074</v>
      </c>
      <c r="AJ2205" t="s">
        <v>4119</v>
      </c>
      <c r="AK2205" t="s">
        <v>3274</v>
      </c>
      <c r="AL2205" t="s">
        <v>3275</v>
      </c>
      <c r="AM2205" t="s">
        <v>3028</v>
      </c>
      <c r="AN2205" t="s">
        <v>3063</v>
      </c>
    </row>
    <row r="2206" spans="1:40" x14ac:dyDescent="0.25">
      <c r="A2206">
        <v>1061431204</v>
      </c>
      <c r="B2206">
        <v>18478</v>
      </c>
      <c r="C2206" t="s">
        <v>11344</v>
      </c>
      <c r="D2206" t="s">
        <v>11345</v>
      </c>
      <c r="E2206" s="8">
        <v>38937</v>
      </c>
      <c r="F2206" t="s">
        <v>3298</v>
      </c>
      <c r="G2206" t="s">
        <v>4024</v>
      </c>
      <c r="H2206" s="8">
        <v>46230</v>
      </c>
      <c r="I2206" s="8">
        <v>46321</v>
      </c>
      <c r="J2206" t="s">
        <v>3041</v>
      </c>
      <c r="K2206" s="8">
        <v>219512</v>
      </c>
      <c r="M2206">
        <v>220</v>
      </c>
      <c r="N2206">
        <v>100</v>
      </c>
      <c r="O2206" t="s">
        <v>4067</v>
      </c>
      <c r="P2206" t="s">
        <v>4086</v>
      </c>
      <c r="Q2206" t="s">
        <v>4027</v>
      </c>
      <c r="R2206" t="s">
        <v>11346</v>
      </c>
      <c r="S2206" t="s">
        <v>4140</v>
      </c>
      <c r="T2206" t="s">
        <v>3063</v>
      </c>
      <c r="U2206" t="s">
        <v>4114</v>
      </c>
      <c r="V2206" t="s">
        <v>4042</v>
      </c>
      <c r="W2206" t="s">
        <v>4190</v>
      </c>
      <c r="X2206" t="s">
        <v>3303</v>
      </c>
      <c r="Y2206" t="s">
        <v>4115</v>
      </c>
      <c r="Z2206" t="s">
        <v>3305</v>
      </c>
      <c r="AA2206" t="s">
        <v>4096</v>
      </c>
      <c r="AB2206" t="s">
        <v>4118</v>
      </c>
      <c r="AC2206" t="s">
        <v>4036</v>
      </c>
      <c r="AD2206" t="s">
        <v>4018</v>
      </c>
      <c r="AE2206" t="s">
        <v>3060</v>
      </c>
      <c r="AF2206" t="s">
        <v>3304</v>
      </c>
      <c r="AG2206" t="s">
        <v>3298</v>
      </c>
      <c r="AH2206" t="s">
        <v>815</v>
      </c>
      <c r="AI2206" t="s">
        <v>3074</v>
      </c>
      <c r="AJ2206" t="s">
        <v>3306</v>
      </c>
      <c r="AK2206" t="s">
        <v>3274</v>
      </c>
      <c r="AL2206" t="s">
        <v>3275</v>
      </c>
      <c r="AM2206" t="s">
        <v>3028</v>
      </c>
      <c r="AN2206" t="s">
        <v>3063</v>
      </c>
    </row>
    <row r="2207" spans="1:40" x14ac:dyDescent="0.25">
      <c r="A2207">
        <v>1109545764</v>
      </c>
      <c r="B2207">
        <v>18479</v>
      </c>
      <c r="C2207" t="s">
        <v>11353</v>
      </c>
      <c r="D2207" t="s">
        <v>3298</v>
      </c>
      <c r="E2207" s="8">
        <v>45919</v>
      </c>
      <c r="F2207" t="s">
        <v>3298</v>
      </c>
      <c r="G2207" t="s">
        <v>4024</v>
      </c>
      <c r="H2207" s="8">
        <v>46230</v>
      </c>
      <c r="I2207" s="8">
        <v>46321</v>
      </c>
      <c r="J2207" t="s">
        <v>3041</v>
      </c>
      <c r="K2207" s="8">
        <v>219512</v>
      </c>
      <c r="M2207">
        <v>220</v>
      </c>
      <c r="N2207">
        <v>100</v>
      </c>
      <c r="O2207" t="s">
        <v>4067</v>
      </c>
      <c r="P2207" t="s">
        <v>4055</v>
      </c>
      <c r="Q2207" t="s">
        <v>4027</v>
      </c>
      <c r="R2207" t="s">
        <v>11354</v>
      </c>
      <c r="S2207" t="s">
        <v>4140</v>
      </c>
      <c r="T2207" t="s">
        <v>3063</v>
      </c>
      <c r="U2207" t="s">
        <v>4114</v>
      </c>
      <c r="V2207" t="s">
        <v>4042</v>
      </c>
      <c r="W2207" t="s">
        <v>4190</v>
      </c>
      <c r="X2207" t="s">
        <v>3303</v>
      </c>
      <c r="Y2207" t="s">
        <v>4115</v>
      </c>
      <c r="Z2207" t="s">
        <v>3305</v>
      </c>
      <c r="AA2207" t="s">
        <v>4096</v>
      </c>
      <c r="AB2207" t="s">
        <v>4118</v>
      </c>
      <c r="AC2207" t="s">
        <v>4036</v>
      </c>
      <c r="AD2207" t="s">
        <v>4018</v>
      </c>
      <c r="AE2207" t="s">
        <v>3060</v>
      </c>
      <c r="AF2207" t="s">
        <v>3304</v>
      </c>
      <c r="AG2207" t="s">
        <v>3298</v>
      </c>
      <c r="AH2207" t="s">
        <v>815</v>
      </c>
      <c r="AI2207" t="s">
        <v>3074</v>
      </c>
      <c r="AJ2207" t="s">
        <v>3306</v>
      </c>
      <c r="AK2207" t="s">
        <v>3274</v>
      </c>
      <c r="AL2207" t="s">
        <v>3275</v>
      </c>
      <c r="AM2207" t="s">
        <v>3028</v>
      </c>
      <c r="AN2207" t="s">
        <v>3063</v>
      </c>
    </row>
    <row r="2208" spans="1:40" x14ac:dyDescent="0.25">
      <c r="A2208">
        <v>14797661</v>
      </c>
      <c r="B2208">
        <v>18483</v>
      </c>
      <c r="C2208" t="s">
        <v>11342</v>
      </c>
      <c r="D2208" t="s">
        <v>3440</v>
      </c>
      <c r="E2208" s="8">
        <v>37112</v>
      </c>
      <c r="F2208" t="s">
        <v>3440</v>
      </c>
      <c r="G2208" t="s">
        <v>4024</v>
      </c>
      <c r="H2208" s="8">
        <v>46230</v>
      </c>
      <c r="I2208" s="8">
        <v>46321</v>
      </c>
      <c r="J2208" t="s">
        <v>3041</v>
      </c>
      <c r="K2208" s="8">
        <v>219512</v>
      </c>
      <c r="M2208">
        <v>220</v>
      </c>
      <c r="N2208">
        <v>100</v>
      </c>
      <c r="O2208" t="s">
        <v>4067</v>
      </c>
      <c r="P2208" t="s">
        <v>4142</v>
      </c>
      <c r="Q2208" t="s">
        <v>4027</v>
      </c>
      <c r="R2208" t="s">
        <v>11343</v>
      </c>
      <c r="S2208" t="s">
        <v>4140</v>
      </c>
      <c r="T2208" t="s">
        <v>3063</v>
      </c>
      <c r="U2208" t="s">
        <v>4114</v>
      </c>
      <c r="V2208" t="s">
        <v>4042</v>
      </c>
      <c r="W2208" t="s">
        <v>4190</v>
      </c>
      <c r="X2208" t="s">
        <v>4529</v>
      </c>
      <c r="Y2208" t="s">
        <v>4530</v>
      </c>
      <c r="Z2208" t="s">
        <v>3305</v>
      </c>
      <c r="AA2208" t="s">
        <v>4096</v>
      </c>
      <c r="AB2208" t="s">
        <v>4118</v>
      </c>
      <c r="AC2208" t="s">
        <v>4036</v>
      </c>
      <c r="AD2208" t="s">
        <v>4018</v>
      </c>
      <c r="AE2208" t="s">
        <v>3060</v>
      </c>
      <c r="AF2208" t="s">
        <v>3304</v>
      </c>
      <c r="AG2208" t="s">
        <v>3440</v>
      </c>
      <c r="AH2208" t="s">
        <v>815</v>
      </c>
      <c r="AI2208" t="s">
        <v>3074</v>
      </c>
      <c r="AJ2208" t="s">
        <v>3306</v>
      </c>
      <c r="AK2208" t="s">
        <v>3274</v>
      </c>
      <c r="AL2208" t="s">
        <v>3275</v>
      </c>
      <c r="AM2208" t="s">
        <v>3028</v>
      </c>
      <c r="AN2208" t="s">
        <v>3063</v>
      </c>
    </row>
    <row r="2209" spans="1:40" x14ac:dyDescent="0.25">
      <c r="A2209">
        <v>1129044015</v>
      </c>
      <c r="B2209">
        <v>18484</v>
      </c>
      <c r="C2209" t="s">
        <v>11355</v>
      </c>
      <c r="D2209" t="s">
        <v>11356</v>
      </c>
      <c r="E2209" s="8">
        <v>44544</v>
      </c>
      <c r="F2209" t="s">
        <v>3440</v>
      </c>
      <c r="G2209" t="s">
        <v>4024</v>
      </c>
      <c r="H2209" s="8">
        <v>46230</v>
      </c>
      <c r="I2209" s="8">
        <v>46321</v>
      </c>
      <c r="J2209" t="s">
        <v>3041</v>
      </c>
      <c r="K2209" s="8">
        <v>219512</v>
      </c>
      <c r="M2209">
        <v>220</v>
      </c>
      <c r="N2209">
        <v>100</v>
      </c>
      <c r="O2209" t="s">
        <v>4067</v>
      </c>
      <c r="P2209" t="s">
        <v>4086</v>
      </c>
      <c r="Q2209" t="s">
        <v>4027</v>
      </c>
      <c r="R2209" t="s">
        <v>11357</v>
      </c>
      <c r="S2209" t="s">
        <v>4140</v>
      </c>
      <c r="T2209" t="s">
        <v>3063</v>
      </c>
      <c r="U2209" t="s">
        <v>4114</v>
      </c>
      <c r="V2209" t="s">
        <v>4042</v>
      </c>
      <c r="W2209" t="s">
        <v>4190</v>
      </c>
      <c r="X2209" t="s">
        <v>4529</v>
      </c>
      <c r="Y2209" t="s">
        <v>4530</v>
      </c>
      <c r="Z2209" t="s">
        <v>3305</v>
      </c>
      <c r="AA2209" t="s">
        <v>4096</v>
      </c>
      <c r="AB2209" t="s">
        <v>4118</v>
      </c>
      <c r="AC2209" t="s">
        <v>4036</v>
      </c>
      <c r="AD2209" t="s">
        <v>4018</v>
      </c>
      <c r="AE2209" t="s">
        <v>3060</v>
      </c>
      <c r="AF2209" t="s">
        <v>3304</v>
      </c>
      <c r="AG2209" t="s">
        <v>3440</v>
      </c>
      <c r="AH2209" t="s">
        <v>815</v>
      </c>
      <c r="AI2209" t="s">
        <v>3074</v>
      </c>
      <c r="AJ2209" t="s">
        <v>3306</v>
      </c>
      <c r="AK2209" t="s">
        <v>3274</v>
      </c>
      <c r="AL2209" t="s">
        <v>3275</v>
      </c>
      <c r="AM2209" t="s">
        <v>3028</v>
      </c>
      <c r="AN2209" t="s">
        <v>3063</v>
      </c>
    </row>
    <row r="2210" spans="1:40" x14ac:dyDescent="0.25">
      <c r="A2210">
        <v>1010120492</v>
      </c>
      <c r="B2210">
        <v>18485</v>
      </c>
      <c r="C2210" t="s">
        <v>11351</v>
      </c>
      <c r="D2210" t="s">
        <v>4595</v>
      </c>
      <c r="E2210" s="8">
        <v>43160</v>
      </c>
      <c r="F2210" t="s">
        <v>3440</v>
      </c>
      <c r="G2210" t="s">
        <v>4024</v>
      </c>
      <c r="H2210" s="8">
        <v>46230</v>
      </c>
      <c r="I2210" s="8">
        <v>46321</v>
      </c>
      <c r="J2210" t="s">
        <v>3041</v>
      </c>
      <c r="K2210" s="8">
        <v>219512</v>
      </c>
      <c r="M2210">
        <v>220</v>
      </c>
      <c r="N2210">
        <v>100</v>
      </c>
      <c r="O2210" t="s">
        <v>4067</v>
      </c>
      <c r="P2210" t="s">
        <v>4142</v>
      </c>
      <c r="Q2210" t="s">
        <v>4027</v>
      </c>
      <c r="R2210" t="s">
        <v>11352</v>
      </c>
      <c r="S2210" t="s">
        <v>4140</v>
      </c>
      <c r="T2210" t="s">
        <v>3063</v>
      </c>
      <c r="U2210" t="s">
        <v>4114</v>
      </c>
      <c r="V2210" t="s">
        <v>4042</v>
      </c>
      <c r="W2210" t="s">
        <v>4190</v>
      </c>
      <c r="X2210" t="s">
        <v>4529</v>
      </c>
      <c r="Y2210" t="s">
        <v>4530</v>
      </c>
      <c r="Z2210" t="s">
        <v>3305</v>
      </c>
      <c r="AA2210" t="s">
        <v>4096</v>
      </c>
      <c r="AB2210" t="s">
        <v>4118</v>
      </c>
      <c r="AC2210" t="s">
        <v>4036</v>
      </c>
      <c r="AD2210" t="s">
        <v>4018</v>
      </c>
      <c r="AE2210" t="s">
        <v>3060</v>
      </c>
      <c r="AF2210" t="s">
        <v>3304</v>
      </c>
      <c r="AG2210" t="s">
        <v>3440</v>
      </c>
      <c r="AH2210" t="s">
        <v>815</v>
      </c>
      <c r="AI2210" t="s">
        <v>3074</v>
      </c>
      <c r="AJ2210" t="s">
        <v>3306</v>
      </c>
      <c r="AK2210" t="s">
        <v>3274</v>
      </c>
      <c r="AL2210" t="s">
        <v>3275</v>
      </c>
      <c r="AM2210" t="s">
        <v>3028</v>
      </c>
      <c r="AN2210" t="s">
        <v>3063</v>
      </c>
    </row>
    <row r="2211" spans="1:40" x14ac:dyDescent="0.25">
      <c r="A2211">
        <v>1010119765</v>
      </c>
      <c r="B2211">
        <v>18486</v>
      </c>
      <c r="C2211" t="s">
        <v>11358</v>
      </c>
      <c r="D2211" t="s">
        <v>3440</v>
      </c>
      <c r="E2211" s="8">
        <v>43329</v>
      </c>
      <c r="F2211" t="s">
        <v>3440</v>
      </c>
      <c r="G2211" t="s">
        <v>4024</v>
      </c>
      <c r="H2211" s="8">
        <v>46230</v>
      </c>
      <c r="I2211" s="8">
        <v>46321</v>
      </c>
      <c r="J2211" t="s">
        <v>3041</v>
      </c>
      <c r="K2211" s="8">
        <v>219512</v>
      </c>
      <c r="M2211">
        <v>220</v>
      </c>
      <c r="N2211">
        <v>100</v>
      </c>
      <c r="O2211" t="s">
        <v>4067</v>
      </c>
      <c r="P2211" t="s">
        <v>4086</v>
      </c>
      <c r="Q2211" t="s">
        <v>4027</v>
      </c>
      <c r="R2211" t="s">
        <v>11359</v>
      </c>
      <c r="S2211" t="s">
        <v>4140</v>
      </c>
      <c r="T2211" t="s">
        <v>3063</v>
      </c>
      <c r="U2211" t="s">
        <v>4114</v>
      </c>
      <c r="V2211" t="s">
        <v>4042</v>
      </c>
      <c r="W2211" t="s">
        <v>4190</v>
      </c>
      <c r="X2211" t="s">
        <v>4529</v>
      </c>
      <c r="Y2211" t="s">
        <v>4530</v>
      </c>
      <c r="Z2211" t="s">
        <v>3305</v>
      </c>
      <c r="AA2211" t="s">
        <v>4096</v>
      </c>
      <c r="AB2211" t="s">
        <v>4118</v>
      </c>
      <c r="AC2211" t="s">
        <v>4036</v>
      </c>
      <c r="AD2211" t="s">
        <v>4018</v>
      </c>
      <c r="AE2211" t="s">
        <v>3060</v>
      </c>
      <c r="AF2211" t="s">
        <v>3304</v>
      </c>
      <c r="AG2211" t="s">
        <v>3440</v>
      </c>
      <c r="AH2211" t="s">
        <v>815</v>
      </c>
      <c r="AI2211" t="s">
        <v>3074</v>
      </c>
      <c r="AJ2211" t="s">
        <v>3306</v>
      </c>
      <c r="AK2211" t="s">
        <v>3274</v>
      </c>
      <c r="AL2211" t="s">
        <v>3275</v>
      </c>
      <c r="AM2211" t="s">
        <v>3028</v>
      </c>
      <c r="AN2211" t="s">
        <v>3063</v>
      </c>
    </row>
    <row r="2212" spans="1:40" x14ac:dyDescent="0.25">
      <c r="A2212">
        <v>1120562798</v>
      </c>
      <c r="B2212">
        <v>18488</v>
      </c>
      <c r="C2212" t="s">
        <v>11442</v>
      </c>
      <c r="D2212" t="s">
        <v>4004</v>
      </c>
      <c r="E2212" s="8">
        <v>44163</v>
      </c>
      <c r="F2212" t="s">
        <v>7914</v>
      </c>
      <c r="G2212" t="s">
        <v>4024</v>
      </c>
      <c r="H2212" s="8">
        <v>46230</v>
      </c>
      <c r="I2212" s="8">
        <v>219512</v>
      </c>
      <c r="J2212" t="s">
        <v>3041</v>
      </c>
      <c r="K2212" s="8">
        <v>219512</v>
      </c>
      <c r="M2212">
        <v>220</v>
      </c>
      <c r="N2212">
        <v>100</v>
      </c>
      <c r="O2212" t="s">
        <v>4067</v>
      </c>
      <c r="P2212" t="s">
        <v>4055</v>
      </c>
      <c r="Q2212" t="s">
        <v>4027</v>
      </c>
      <c r="R2212" t="s">
        <v>11443</v>
      </c>
      <c r="S2212" t="s">
        <v>5176</v>
      </c>
      <c r="T2212" t="s">
        <v>3059</v>
      </c>
      <c r="U2212" t="s">
        <v>4373</v>
      </c>
      <c r="V2212" t="s">
        <v>4356</v>
      </c>
      <c r="W2212" t="s">
        <v>4043</v>
      </c>
      <c r="X2212" t="s">
        <v>3270</v>
      </c>
      <c r="Y2212" t="s">
        <v>4238</v>
      </c>
      <c r="Z2212" t="s">
        <v>3272</v>
      </c>
      <c r="AA2212" t="s">
        <v>4348</v>
      </c>
      <c r="AB2212" t="s">
        <v>4322</v>
      </c>
      <c r="AC2212" t="s">
        <v>4036</v>
      </c>
      <c r="AD2212" t="s">
        <v>4018</v>
      </c>
      <c r="AE2212" t="s">
        <v>3060</v>
      </c>
      <c r="AF2212" t="s">
        <v>3271</v>
      </c>
      <c r="AG2212" t="s">
        <v>3265</v>
      </c>
      <c r="AH2212" t="s">
        <v>797</v>
      </c>
      <c r="AI2212" t="s">
        <v>3048</v>
      </c>
      <c r="AJ2212" t="s">
        <v>3273</v>
      </c>
      <c r="AK2212" t="s">
        <v>3274</v>
      </c>
      <c r="AL2212" t="s">
        <v>3275</v>
      </c>
      <c r="AM2212" t="s">
        <v>3028</v>
      </c>
      <c r="AN2212" t="s">
        <v>3063</v>
      </c>
    </row>
    <row r="2213" spans="1:40" x14ac:dyDescent="0.25">
      <c r="A2213">
        <v>1024559554</v>
      </c>
      <c r="B2213">
        <v>18489</v>
      </c>
      <c r="C2213" t="s">
        <v>11433</v>
      </c>
      <c r="D2213" t="s">
        <v>4004</v>
      </c>
      <c r="E2213" s="8">
        <v>41288</v>
      </c>
      <c r="F2213" t="s">
        <v>3309</v>
      </c>
      <c r="G2213" t="s">
        <v>4024</v>
      </c>
      <c r="H2213" s="8">
        <v>46230</v>
      </c>
      <c r="I2213" s="8">
        <v>219512</v>
      </c>
      <c r="J2213" t="s">
        <v>3041</v>
      </c>
      <c r="K2213" s="8">
        <v>219512</v>
      </c>
      <c r="M2213">
        <v>220</v>
      </c>
      <c r="N2213">
        <v>100</v>
      </c>
      <c r="O2213" t="s">
        <v>4067</v>
      </c>
      <c r="P2213" t="s">
        <v>4026</v>
      </c>
      <c r="Q2213" t="s">
        <v>4046</v>
      </c>
      <c r="R2213" t="s">
        <v>11434</v>
      </c>
      <c r="S2213" t="s">
        <v>5169</v>
      </c>
      <c r="T2213" t="s">
        <v>3059</v>
      </c>
      <c r="U2213" t="s">
        <v>4438</v>
      </c>
      <c r="V2213" t="s">
        <v>4356</v>
      </c>
      <c r="W2213" t="s">
        <v>4043</v>
      </c>
      <c r="X2213" t="s">
        <v>3270</v>
      </c>
      <c r="Y2213" t="s">
        <v>4238</v>
      </c>
      <c r="Z2213" t="s">
        <v>3272</v>
      </c>
      <c r="AA2213" t="s">
        <v>4348</v>
      </c>
      <c r="AB2213" t="s">
        <v>4322</v>
      </c>
      <c r="AC2213" t="s">
        <v>4036</v>
      </c>
      <c r="AD2213" t="s">
        <v>4018</v>
      </c>
      <c r="AE2213" t="s">
        <v>3060</v>
      </c>
      <c r="AF2213" t="s">
        <v>3271</v>
      </c>
      <c r="AG2213" t="s">
        <v>3265</v>
      </c>
      <c r="AH2213" t="s">
        <v>797</v>
      </c>
      <c r="AI2213" t="s">
        <v>3048</v>
      </c>
      <c r="AJ2213" t="s">
        <v>3273</v>
      </c>
      <c r="AK2213" t="s">
        <v>3274</v>
      </c>
      <c r="AL2213" t="s">
        <v>3275</v>
      </c>
      <c r="AM2213" t="s">
        <v>3028</v>
      </c>
      <c r="AN2213" t="s">
        <v>3063</v>
      </c>
    </row>
    <row r="2214" spans="1:40" x14ac:dyDescent="0.25">
      <c r="A2214">
        <v>1006516064</v>
      </c>
      <c r="B2214">
        <v>18493</v>
      </c>
      <c r="C2214" t="s">
        <v>11425</v>
      </c>
      <c r="D2214" t="s">
        <v>6902</v>
      </c>
      <c r="E2214" s="8">
        <v>44179</v>
      </c>
      <c r="F2214" t="s">
        <v>3337</v>
      </c>
      <c r="G2214" t="s">
        <v>4024</v>
      </c>
      <c r="H2214" s="8">
        <v>46230</v>
      </c>
      <c r="I2214" s="8">
        <v>46321</v>
      </c>
      <c r="J2214" t="s">
        <v>3041</v>
      </c>
      <c r="K2214" s="8">
        <v>219512</v>
      </c>
      <c r="M2214">
        <v>220</v>
      </c>
      <c r="N2214">
        <v>100</v>
      </c>
      <c r="O2214" t="s">
        <v>4067</v>
      </c>
      <c r="P2214" t="s">
        <v>4086</v>
      </c>
      <c r="Q2214" t="s">
        <v>4027</v>
      </c>
      <c r="R2214" t="s">
        <v>11426</v>
      </c>
      <c r="S2214" t="s">
        <v>4140</v>
      </c>
      <c r="T2214" t="s">
        <v>3063</v>
      </c>
      <c r="U2214" t="s">
        <v>4742</v>
      </c>
      <c r="V2214" t="s">
        <v>4042</v>
      </c>
      <c r="W2214" t="s">
        <v>4190</v>
      </c>
      <c r="X2214" t="s">
        <v>4743</v>
      </c>
      <c r="Y2214" t="s">
        <v>4744</v>
      </c>
      <c r="Z2214" t="s">
        <v>3305</v>
      </c>
      <c r="AA2214" t="s">
        <v>4096</v>
      </c>
      <c r="AB2214" t="s">
        <v>4097</v>
      </c>
      <c r="AC2214" t="s">
        <v>4036</v>
      </c>
      <c r="AD2214" t="s">
        <v>4018</v>
      </c>
      <c r="AE2214" t="s">
        <v>3060</v>
      </c>
      <c r="AF2214" t="s">
        <v>3575</v>
      </c>
      <c r="AG2214" t="s">
        <v>3337</v>
      </c>
      <c r="AH2214" t="s">
        <v>815</v>
      </c>
      <c r="AI2214" t="s">
        <v>3074</v>
      </c>
      <c r="AJ2214" t="s">
        <v>3306</v>
      </c>
      <c r="AK2214" t="s">
        <v>3274</v>
      </c>
      <c r="AL2214" t="s">
        <v>3275</v>
      </c>
      <c r="AM2214" t="s">
        <v>3028</v>
      </c>
      <c r="AN2214" t="s">
        <v>3063</v>
      </c>
    </row>
    <row r="2215" spans="1:40" x14ac:dyDescent="0.25">
      <c r="A2215">
        <v>1006528762</v>
      </c>
      <c r="B2215">
        <v>18494</v>
      </c>
      <c r="C2215" t="s">
        <v>11435</v>
      </c>
      <c r="D2215" t="s">
        <v>6999</v>
      </c>
      <c r="E2215" s="8">
        <v>44225</v>
      </c>
      <c r="F2215" t="s">
        <v>3337</v>
      </c>
      <c r="G2215" t="s">
        <v>4024</v>
      </c>
      <c r="H2215" s="8">
        <v>46230</v>
      </c>
      <c r="I2215" s="8">
        <v>46321</v>
      </c>
      <c r="J2215" t="s">
        <v>3041</v>
      </c>
      <c r="K2215" s="8">
        <v>219512</v>
      </c>
      <c r="M2215">
        <v>220</v>
      </c>
      <c r="N2215">
        <v>100</v>
      </c>
      <c r="O2215" t="s">
        <v>4067</v>
      </c>
      <c r="P2215" t="s">
        <v>4086</v>
      </c>
      <c r="Q2215" t="s">
        <v>4046</v>
      </c>
      <c r="R2215" t="s">
        <v>11436</v>
      </c>
      <c r="S2215" t="s">
        <v>4140</v>
      </c>
      <c r="T2215" t="s">
        <v>3063</v>
      </c>
      <c r="U2215" t="s">
        <v>4742</v>
      </c>
      <c r="V2215" t="s">
        <v>4042</v>
      </c>
      <c r="W2215" t="s">
        <v>4190</v>
      </c>
      <c r="X2215" t="s">
        <v>4743</v>
      </c>
      <c r="Y2215" t="s">
        <v>4744</v>
      </c>
      <c r="Z2215" t="s">
        <v>3305</v>
      </c>
      <c r="AA2215" t="s">
        <v>4096</v>
      </c>
      <c r="AB2215" t="s">
        <v>4097</v>
      </c>
      <c r="AC2215" t="s">
        <v>4036</v>
      </c>
      <c r="AD2215" t="s">
        <v>4018</v>
      </c>
      <c r="AE2215" t="s">
        <v>3060</v>
      </c>
      <c r="AF2215" t="s">
        <v>3575</v>
      </c>
      <c r="AG2215" t="s">
        <v>3337</v>
      </c>
      <c r="AH2215" t="s">
        <v>815</v>
      </c>
      <c r="AI2215" t="s">
        <v>3074</v>
      </c>
      <c r="AJ2215" t="s">
        <v>3306</v>
      </c>
      <c r="AK2215" t="s">
        <v>3274</v>
      </c>
      <c r="AL2215" t="s">
        <v>3275</v>
      </c>
      <c r="AM2215" t="s">
        <v>3028</v>
      </c>
      <c r="AN2215" t="s">
        <v>3063</v>
      </c>
    </row>
    <row r="2216" spans="1:40" x14ac:dyDescent="0.25">
      <c r="A2216">
        <v>1110597703</v>
      </c>
      <c r="B2216">
        <v>18495</v>
      </c>
      <c r="C2216" t="s">
        <v>11431</v>
      </c>
      <c r="D2216" t="s">
        <v>3309</v>
      </c>
      <c r="E2216" s="8">
        <v>42851</v>
      </c>
      <c r="F2216" t="s">
        <v>3309</v>
      </c>
      <c r="G2216" t="s">
        <v>4024</v>
      </c>
      <c r="H2216" s="8">
        <v>46230</v>
      </c>
      <c r="I2216" s="8">
        <v>46321</v>
      </c>
      <c r="J2216" t="s">
        <v>3041</v>
      </c>
      <c r="K2216" s="8">
        <v>219512</v>
      </c>
      <c r="M2216">
        <v>220</v>
      </c>
      <c r="N2216">
        <v>100</v>
      </c>
      <c r="O2216" t="s">
        <v>4067</v>
      </c>
      <c r="P2216" t="s">
        <v>4086</v>
      </c>
      <c r="Q2216" t="s">
        <v>4046</v>
      </c>
      <c r="R2216" t="s">
        <v>11432</v>
      </c>
      <c r="S2216" t="s">
        <v>4140</v>
      </c>
      <c r="T2216" t="s">
        <v>3063</v>
      </c>
      <c r="U2216" t="s">
        <v>4438</v>
      </c>
      <c r="V2216" t="s">
        <v>4042</v>
      </c>
      <c r="W2216" t="s">
        <v>4190</v>
      </c>
      <c r="X2216" t="s">
        <v>3574</v>
      </c>
      <c r="Y2216" t="s">
        <v>4258</v>
      </c>
      <c r="Z2216" t="s">
        <v>3305</v>
      </c>
      <c r="AA2216" t="s">
        <v>4096</v>
      </c>
      <c r="AB2216" t="s">
        <v>4097</v>
      </c>
      <c r="AC2216" t="s">
        <v>4036</v>
      </c>
      <c r="AD2216" t="s">
        <v>4018</v>
      </c>
      <c r="AE2216" t="s">
        <v>3060</v>
      </c>
      <c r="AF2216" t="s">
        <v>3575</v>
      </c>
      <c r="AG2216" t="s">
        <v>3309</v>
      </c>
      <c r="AH2216" t="s">
        <v>815</v>
      </c>
      <c r="AI2216" t="s">
        <v>3074</v>
      </c>
      <c r="AJ2216" t="s">
        <v>3306</v>
      </c>
      <c r="AK2216" t="s">
        <v>3274</v>
      </c>
      <c r="AL2216" t="s">
        <v>3275</v>
      </c>
      <c r="AM2216" t="s">
        <v>3028</v>
      </c>
      <c r="AN2216" t="s">
        <v>3063</v>
      </c>
    </row>
    <row r="2217" spans="1:40" x14ac:dyDescent="0.25">
      <c r="A2217">
        <v>1082833238</v>
      </c>
      <c r="B2217">
        <v>18496</v>
      </c>
      <c r="C2217" t="s">
        <v>11437</v>
      </c>
      <c r="D2217" t="s">
        <v>5092</v>
      </c>
      <c r="E2217" s="8">
        <v>44384</v>
      </c>
      <c r="F2217" t="s">
        <v>3309</v>
      </c>
      <c r="G2217" t="s">
        <v>4024</v>
      </c>
      <c r="H2217" s="8">
        <v>46230</v>
      </c>
      <c r="I2217" s="8">
        <v>46321</v>
      </c>
      <c r="J2217" t="s">
        <v>3041</v>
      </c>
      <c r="K2217" s="8">
        <v>219512</v>
      </c>
      <c r="M2217">
        <v>220</v>
      </c>
      <c r="N2217">
        <v>100</v>
      </c>
      <c r="O2217" t="s">
        <v>4067</v>
      </c>
      <c r="P2217" t="s">
        <v>6079</v>
      </c>
      <c r="Q2217" t="s">
        <v>4027</v>
      </c>
      <c r="R2217" t="s">
        <v>11438</v>
      </c>
      <c r="S2217" t="s">
        <v>4140</v>
      </c>
      <c r="T2217" t="s">
        <v>3063</v>
      </c>
      <c r="U2217" t="s">
        <v>4438</v>
      </c>
      <c r="V2217" t="s">
        <v>4042</v>
      </c>
      <c r="W2217" t="s">
        <v>4190</v>
      </c>
      <c r="X2217" t="s">
        <v>3574</v>
      </c>
      <c r="Y2217" t="s">
        <v>4258</v>
      </c>
      <c r="Z2217" t="s">
        <v>3305</v>
      </c>
      <c r="AA2217" t="s">
        <v>4096</v>
      </c>
      <c r="AB2217" t="s">
        <v>4097</v>
      </c>
      <c r="AC2217" t="s">
        <v>4036</v>
      </c>
      <c r="AD2217" t="s">
        <v>4018</v>
      </c>
      <c r="AE2217" t="s">
        <v>3060</v>
      </c>
      <c r="AF2217" t="s">
        <v>3575</v>
      </c>
      <c r="AG2217" t="s">
        <v>3309</v>
      </c>
      <c r="AH2217" t="s">
        <v>815</v>
      </c>
      <c r="AI2217" t="s">
        <v>3074</v>
      </c>
      <c r="AJ2217" t="s">
        <v>3306</v>
      </c>
      <c r="AK2217" t="s">
        <v>3274</v>
      </c>
      <c r="AL2217" t="s">
        <v>3275</v>
      </c>
      <c r="AM2217" t="s">
        <v>3028</v>
      </c>
      <c r="AN2217" t="s">
        <v>3063</v>
      </c>
    </row>
    <row r="2218" spans="1:40" x14ac:dyDescent="0.25">
      <c r="A2218">
        <v>1006069484</v>
      </c>
      <c r="B2218">
        <v>18497</v>
      </c>
      <c r="C2218" t="s">
        <v>11423</v>
      </c>
      <c r="D2218" t="s">
        <v>7862</v>
      </c>
      <c r="E2218" s="8">
        <v>44341</v>
      </c>
      <c r="F2218" t="s">
        <v>3309</v>
      </c>
      <c r="G2218" t="s">
        <v>4024</v>
      </c>
      <c r="H2218" s="8">
        <v>46230</v>
      </c>
      <c r="I2218" s="8">
        <v>46321</v>
      </c>
      <c r="J2218" t="s">
        <v>3041</v>
      </c>
      <c r="K2218" s="8">
        <v>219512</v>
      </c>
      <c r="M2218">
        <v>220</v>
      </c>
      <c r="N2218">
        <v>100</v>
      </c>
      <c r="O2218" t="s">
        <v>4067</v>
      </c>
      <c r="P2218" t="s">
        <v>4055</v>
      </c>
      <c r="Q2218" t="s">
        <v>4007</v>
      </c>
      <c r="R2218" t="s">
        <v>11424</v>
      </c>
      <c r="S2218" t="s">
        <v>4140</v>
      </c>
      <c r="T2218" t="s">
        <v>3063</v>
      </c>
      <c r="U2218" t="s">
        <v>4438</v>
      </c>
      <c r="V2218" t="s">
        <v>4042</v>
      </c>
      <c r="W2218" t="s">
        <v>4190</v>
      </c>
      <c r="X2218" t="s">
        <v>3574</v>
      </c>
      <c r="Y2218" t="s">
        <v>4258</v>
      </c>
      <c r="Z2218" t="s">
        <v>3305</v>
      </c>
      <c r="AA2218" t="s">
        <v>4096</v>
      </c>
      <c r="AB2218" t="s">
        <v>4097</v>
      </c>
      <c r="AC2218" t="s">
        <v>4036</v>
      </c>
      <c r="AD2218" t="s">
        <v>4018</v>
      </c>
      <c r="AE2218" t="s">
        <v>3060</v>
      </c>
      <c r="AF2218" t="s">
        <v>3575</v>
      </c>
      <c r="AG2218" t="s">
        <v>3309</v>
      </c>
      <c r="AH2218" t="s">
        <v>815</v>
      </c>
      <c r="AI2218" t="s">
        <v>3074</v>
      </c>
      <c r="AJ2218" t="s">
        <v>3306</v>
      </c>
      <c r="AK2218" t="s">
        <v>3274</v>
      </c>
      <c r="AL2218" t="s">
        <v>3275</v>
      </c>
      <c r="AM2218" t="s">
        <v>3028</v>
      </c>
      <c r="AN2218" t="s">
        <v>3063</v>
      </c>
    </row>
    <row r="2219" spans="1:40" x14ac:dyDescent="0.25">
      <c r="A2219">
        <v>1110488807</v>
      </c>
      <c r="B2219">
        <v>18498</v>
      </c>
      <c r="C2219" t="s">
        <v>11429</v>
      </c>
      <c r="D2219" t="s">
        <v>3309</v>
      </c>
      <c r="E2219" s="8">
        <v>39349</v>
      </c>
      <c r="F2219" t="s">
        <v>3309</v>
      </c>
      <c r="G2219" t="s">
        <v>4024</v>
      </c>
      <c r="H2219" s="8">
        <v>46230</v>
      </c>
      <c r="I2219" s="8">
        <v>46321</v>
      </c>
      <c r="J2219" t="s">
        <v>3041</v>
      </c>
      <c r="K2219" s="8">
        <v>219512</v>
      </c>
      <c r="M2219">
        <v>220</v>
      </c>
      <c r="N2219">
        <v>100</v>
      </c>
      <c r="O2219" t="s">
        <v>4067</v>
      </c>
      <c r="P2219" t="s">
        <v>4086</v>
      </c>
      <c r="Q2219" t="s">
        <v>4027</v>
      </c>
      <c r="R2219" t="s">
        <v>11430</v>
      </c>
      <c r="S2219" t="s">
        <v>4140</v>
      </c>
      <c r="T2219" t="s">
        <v>3063</v>
      </c>
      <c r="U2219" t="s">
        <v>4438</v>
      </c>
      <c r="V2219" t="s">
        <v>4042</v>
      </c>
      <c r="W2219" t="s">
        <v>4190</v>
      </c>
      <c r="X2219" t="s">
        <v>3574</v>
      </c>
      <c r="Y2219" t="s">
        <v>4258</v>
      </c>
      <c r="Z2219" t="s">
        <v>3305</v>
      </c>
      <c r="AA2219" t="s">
        <v>4096</v>
      </c>
      <c r="AB2219" t="s">
        <v>4097</v>
      </c>
      <c r="AC2219" t="s">
        <v>4036</v>
      </c>
      <c r="AD2219" t="s">
        <v>4018</v>
      </c>
      <c r="AE2219" t="s">
        <v>3060</v>
      </c>
      <c r="AF2219" t="s">
        <v>3575</v>
      </c>
      <c r="AG2219" t="s">
        <v>3309</v>
      </c>
      <c r="AH2219" t="s">
        <v>815</v>
      </c>
      <c r="AI2219" t="s">
        <v>3074</v>
      </c>
      <c r="AJ2219" t="s">
        <v>3306</v>
      </c>
      <c r="AK2219" t="s">
        <v>3274</v>
      </c>
      <c r="AL2219" t="s">
        <v>3275</v>
      </c>
      <c r="AM2219" t="s">
        <v>3028</v>
      </c>
      <c r="AN2219" t="s">
        <v>3063</v>
      </c>
    </row>
    <row r="2220" spans="1:40" x14ac:dyDescent="0.25">
      <c r="A2220">
        <v>1110564883</v>
      </c>
      <c r="B2220">
        <v>18499</v>
      </c>
      <c r="C2220" t="s">
        <v>11427</v>
      </c>
      <c r="D2220" t="s">
        <v>3309</v>
      </c>
      <c r="E2220" s="8">
        <v>41592</v>
      </c>
      <c r="F2220" t="s">
        <v>3309</v>
      </c>
      <c r="G2220" t="s">
        <v>4024</v>
      </c>
      <c r="H2220" s="8">
        <v>46230</v>
      </c>
      <c r="I2220" s="8">
        <v>46321</v>
      </c>
      <c r="J2220" t="s">
        <v>3041</v>
      </c>
      <c r="K2220" s="8">
        <v>219512</v>
      </c>
      <c r="M2220">
        <v>220</v>
      </c>
      <c r="N2220">
        <v>100</v>
      </c>
      <c r="O2220" t="s">
        <v>4067</v>
      </c>
      <c r="P2220" t="s">
        <v>4055</v>
      </c>
      <c r="Q2220" t="s">
        <v>4046</v>
      </c>
      <c r="R2220" t="s">
        <v>11428</v>
      </c>
      <c r="S2220" t="s">
        <v>4140</v>
      </c>
      <c r="T2220" t="s">
        <v>3063</v>
      </c>
      <c r="U2220" t="s">
        <v>4438</v>
      </c>
      <c r="V2220" t="s">
        <v>4042</v>
      </c>
      <c r="W2220" t="s">
        <v>4190</v>
      </c>
      <c r="X2220" t="s">
        <v>3574</v>
      </c>
      <c r="Y2220" t="s">
        <v>4258</v>
      </c>
      <c r="Z2220" t="s">
        <v>3305</v>
      </c>
      <c r="AA2220" t="s">
        <v>4096</v>
      </c>
      <c r="AB2220" t="s">
        <v>4097</v>
      </c>
      <c r="AC2220" t="s">
        <v>4036</v>
      </c>
      <c r="AD2220" t="s">
        <v>4018</v>
      </c>
      <c r="AE2220" t="s">
        <v>3060</v>
      </c>
      <c r="AF2220" t="s">
        <v>3575</v>
      </c>
      <c r="AG2220" t="s">
        <v>3309</v>
      </c>
      <c r="AH2220" t="s">
        <v>815</v>
      </c>
      <c r="AI2220" t="s">
        <v>3074</v>
      </c>
      <c r="AJ2220" t="s">
        <v>3306</v>
      </c>
      <c r="AK2220" t="s">
        <v>3274</v>
      </c>
      <c r="AL2220" t="s">
        <v>3275</v>
      </c>
      <c r="AM2220" t="s">
        <v>3028</v>
      </c>
      <c r="AN2220" t="s">
        <v>3063</v>
      </c>
    </row>
    <row r="2221" spans="1:40" x14ac:dyDescent="0.25">
      <c r="A2221">
        <v>1105871402</v>
      </c>
      <c r="B2221">
        <v>18500</v>
      </c>
      <c r="C2221" t="s">
        <v>11439</v>
      </c>
      <c r="D2221" t="s">
        <v>11440</v>
      </c>
      <c r="E2221" s="8">
        <v>40941</v>
      </c>
      <c r="F2221" t="s">
        <v>3309</v>
      </c>
      <c r="G2221" t="s">
        <v>4024</v>
      </c>
      <c r="H2221" s="8">
        <v>46230</v>
      </c>
      <c r="I2221" s="8">
        <v>46321</v>
      </c>
      <c r="J2221" t="s">
        <v>3041</v>
      </c>
      <c r="K2221" s="8">
        <v>219512</v>
      </c>
      <c r="M2221">
        <v>220</v>
      </c>
      <c r="N2221">
        <v>100</v>
      </c>
      <c r="O2221" t="s">
        <v>4067</v>
      </c>
      <c r="P2221" t="s">
        <v>4086</v>
      </c>
      <c r="Q2221" t="s">
        <v>4027</v>
      </c>
      <c r="R2221" t="s">
        <v>11441</v>
      </c>
      <c r="S2221" t="s">
        <v>4140</v>
      </c>
      <c r="T2221" t="s">
        <v>3063</v>
      </c>
      <c r="U2221" t="s">
        <v>4438</v>
      </c>
      <c r="V2221" t="s">
        <v>4042</v>
      </c>
      <c r="W2221" t="s">
        <v>4190</v>
      </c>
      <c r="X2221" t="s">
        <v>3574</v>
      </c>
      <c r="Y2221" t="s">
        <v>4258</v>
      </c>
      <c r="Z2221" t="s">
        <v>3305</v>
      </c>
      <c r="AA2221" t="s">
        <v>4096</v>
      </c>
      <c r="AB2221" t="s">
        <v>4097</v>
      </c>
      <c r="AC2221" t="s">
        <v>4036</v>
      </c>
      <c r="AD2221" t="s">
        <v>4018</v>
      </c>
      <c r="AE2221" t="s">
        <v>3060</v>
      </c>
      <c r="AF2221" t="s">
        <v>3575</v>
      </c>
      <c r="AG2221" t="s">
        <v>3309</v>
      </c>
      <c r="AH2221" t="s">
        <v>815</v>
      </c>
      <c r="AI2221" t="s">
        <v>3074</v>
      </c>
      <c r="AJ2221" t="s">
        <v>3306</v>
      </c>
      <c r="AK2221" t="s">
        <v>3274</v>
      </c>
      <c r="AL2221" t="s">
        <v>3275</v>
      </c>
      <c r="AM2221" t="s">
        <v>3028</v>
      </c>
      <c r="AN2221" t="s">
        <v>3063</v>
      </c>
    </row>
    <row r="2222" spans="1:40" x14ac:dyDescent="0.25">
      <c r="A2222">
        <v>1116262695</v>
      </c>
      <c r="B2222">
        <v>18492</v>
      </c>
      <c r="C2222" t="s">
        <v>11444</v>
      </c>
      <c r="D2222" t="s">
        <v>3440</v>
      </c>
      <c r="E2222" s="8">
        <v>41015</v>
      </c>
      <c r="F2222" t="s">
        <v>3440</v>
      </c>
      <c r="G2222" t="s">
        <v>4024</v>
      </c>
      <c r="H2222" s="8">
        <v>46231</v>
      </c>
      <c r="I2222" s="8">
        <v>46322</v>
      </c>
      <c r="J2222" t="s">
        <v>3041</v>
      </c>
      <c r="K2222" s="8">
        <v>219512</v>
      </c>
      <c r="M2222">
        <v>220</v>
      </c>
      <c r="N2222">
        <v>100</v>
      </c>
      <c r="O2222" t="s">
        <v>4067</v>
      </c>
      <c r="P2222" t="s">
        <v>4086</v>
      </c>
      <c r="Q2222" t="s">
        <v>4027</v>
      </c>
      <c r="R2222" t="s">
        <v>11445</v>
      </c>
      <c r="S2222" t="s">
        <v>4140</v>
      </c>
      <c r="T2222" t="s">
        <v>3063</v>
      </c>
      <c r="U2222" t="s">
        <v>4114</v>
      </c>
      <c r="V2222" t="s">
        <v>4042</v>
      </c>
      <c r="W2222" t="s">
        <v>4190</v>
      </c>
      <c r="X2222" t="s">
        <v>4529</v>
      </c>
      <c r="Y2222" t="s">
        <v>4530</v>
      </c>
      <c r="Z2222" t="s">
        <v>3305</v>
      </c>
      <c r="AA2222" t="s">
        <v>4096</v>
      </c>
      <c r="AB2222" t="s">
        <v>4118</v>
      </c>
      <c r="AC2222" t="s">
        <v>4036</v>
      </c>
      <c r="AD2222" t="s">
        <v>4018</v>
      </c>
      <c r="AE2222" t="s">
        <v>3060</v>
      </c>
      <c r="AF2222" t="s">
        <v>3304</v>
      </c>
      <c r="AG2222" t="s">
        <v>3440</v>
      </c>
      <c r="AH2222" t="s">
        <v>815</v>
      </c>
      <c r="AI2222" t="s">
        <v>3074</v>
      </c>
      <c r="AJ2222" t="s">
        <v>3306</v>
      </c>
      <c r="AK2222" t="s">
        <v>3274</v>
      </c>
      <c r="AL2222" t="s">
        <v>3275</v>
      </c>
      <c r="AM2222" t="s">
        <v>3028</v>
      </c>
      <c r="AN2222" t="s">
        <v>3063</v>
      </c>
    </row>
    <row r="2223" spans="1:40" x14ac:dyDescent="0.25">
      <c r="A2223">
        <v>71394591</v>
      </c>
      <c r="B2223">
        <v>18487</v>
      </c>
      <c r="C2223" t="s">
        <v>11454</v>
      </c>
      <c r="D2223" t="s">
        <v>4004</v>
      </c>
      <c r="E2223" s="8">
        <v>35684</v>
      </c>
      <c r="F2223" t="s">
        <v>3265</v>
      </c>
      <c r="G2223" t="s">
        <v>4024</v>
      </c>
      <c r="H2223" s="8">
        <v>46232</v>
      </c>
      <c r="I2223" s="8">
        <v>219512</v>
      </c>
      <c r="J2223" t="s">
        <v>3041</v>
      </c>
      <c r="K2223" s="8">
        <v>219512</v>
      </c>
      <c r="M2223">
        <v>220</v>
      </c>
      <c r="N2223">
        <v>100</v>
      </c>
      <c r="O2223" t="s">
        <v>4067</v>
      </c>
      <c r="P2223" t="s">
        <v>4177</v>
      </c>
      <c r="Q2223" t="s">
        <v>4027</v>
      </c>
      <c r="R2223" t="s">
        <v>11455</v>
      </c>
      <c r="S2223" t="s">
        <v>5176</v>
      </c>
      <c r="T2223" t="s">
        <v>3059</v>
      </c>
      <c r="U2223" t="s">
        <v>4049</v>
      </c>
      <c r="V2223" t="s">
        <v>4356</v>
      </c>
      <c r="W2223" t="s">
        <v>4043</v>
      </c>
      <c r="X2223" t="s">
        <v>3270</v>
      </c>
      <c r="Y2223" t="s">
        <v>4238</v>
      </c>
      <c r="Z2223" t="s">
        <v>3272</v>
      </c>
      <c r="AA2223" t="s">
        <v>4348</v>
      </c>
      <c r="AB2223" t="s">
        <v>4322</v>
      </c>
      <c r="AC2223" t="s">
        <v>4036</v>
      </c>
      <c r="AD2223" t="s">
        <v>4018</v>
      </c>
      <c r="AE2223" t="s">
        <v>3060</v>
      </c>
      <c r="AF2223" t="s">
        <v>3271</v>
      </c>
      <c r="AG2223" t="s">
        <v>3265</v>
      </c>
      <c r="AH2223" t="s">
        <v>797</v>
      </c>
      <c r="AI2223" t="s">
        <v>3048</v>
      </c>
      <c r="AJ2223" t="s">
        <v>3273</v>
      </c>
      <c r="AK2223" t="s">
        <v>3274</v>
      </c>
      <c r="AL2223" t="s">
        <v>3275</v>
      </c>
      <c r="AM2223" t="s">
        <v>3028</v>
      </c>
      <c r="AN2223" t="s">
        <v>3063</v>
      </c>
    </row>
    <row r="2224" spans="1:40" x14ac:dyDescent="0.25">
      <c r="A2224">
        <v>1035414669</v>
      </c>
      <c r="B2224">
        <v>18490</v>
      </c>
      <c r="C2224" t="s">
        <v>11452</v>
      </c>
      <c r="D2224" t="s">
        <v>5961</v>
      </c>
      <c r="E2224" s="8">
        <v>38155</v>
      </c>
      <c r="F2224" t="s">
        <v>3265</v>
      </c>
      <c r="G2224" t="s">
        <v>4024</v>
      </c>
      <c r="H2224" s="8">
        <v>46232</v>
      </c>
      <c r="I2224" s="8">
        <v>219512</v>
      </c>
      <c r="J2224" t="s">
        <v>3041</v>
      </c>
      <c r="K2224" s="8">
        <v>219512</v>
      </c>
      <c r="M2224">
        <v>220</v>
      </c>
      <c r="N2224">
        <v>100</v>
      </c>
      <c r="O2224" t="s">
        <v>4067</v>
      </c>
      <c r="P2224" t="s">
        <v>4086</v>
      </c>
      <c r="Q2224" t="s">
        <v>4027</v>
      </c>
      <c r="R2224" t="s">
        <v>11453</v>
      </c>
      <c r="S2224" t="s">
        <v>5169</v>
      </c>
      <c r="T2224" t="s">
        <v>3059</v>
      </c>
      <c r="U2224" t="s">
        <v>4049</v>
      </c>
      <c r="V2224" t="s">
        <v>4356</v>
      </c>
      <c r="W2224" t="s">
        <v>4043</v>
      </c>
      <c r="X2224" t="s">
        <v>3270</v>
      </c>
      <c r="Y2224" t="s">
        <v>4238</v>
      </c>
      <c r="Z2224" t="s">
        <v>3272</v>
      </c>
      <c r="AA2224" t="s">
        <v>4348</v>
      </c>
      <c r="AB2224" t="s">
        <v>4322</v>
      </c>
      <c r="AC2224" t="s">
        <v>4036</v>
      </c>
      <c r="AD2224" t="s">
        <v>4018</v>
      </c>
      <c r="AE2224" t="s">
        <v>3060</v>
      </c>
      <c r="AF2224" t="s">
        <v>3271</v>
      </c>
      <c r="AG2224" t="s">
        <v>3265</v>
      </c>
      <c r="AH2224" t="s">
        <v>797</v>
      </c>
      <c r="AI2224" t="s">
        <v>3048</v>
      </c>
      <c r="AJ2224" t="s">
        <v>3273</v>
      </c>
      <c r="AK2224" t="s">
        <v>3274</v>
      </c>
      <c r="AL2224" t="s">
        <v>3275</v>
      </c>
      <c r="AM2224" t="s">
        <v>3028</v>
      </c>
      <c r="AN2224" t="s">
        <v>3063</v>
      </c>
    </row>
    <row r="2225" spans="1:40" x14ac:dyDescent="0.25">
      <c r="A2225">
        <v>16186966</v>
      </c>
      <c r="B2225">
        <v>18491</v>
      </c>
      <c r="C2225" t="s">
        <v>11448</v>
      </c>
      <c r="D2225" t="s">
        <v>3337</v>
      </c>
      <c r="E2225" s="8">
        <v>36025</v>
      </c>
      <c r="F2225" t="s">
        <v>3337</v>
      </c>
      <c r="G2225" t="s">
        <v>4024</v>
      </c>
      <c r="H2225" s="8">
        <v>46232</v>
      </c>
      <c r="I2225" s="8">
        <v>219512</v>
      </c>
      <c r="J2225" t="s">
        <v>3041</v>
      </c>
      <c r="K2225" s="8">
        <v>219512</v>
      </c>
      <c r="M2225">
        <v>220</v>
      </c>
      <c r="N2225">
        <v>100</v>
      </c>
      <c r="O2225" t="s">
        <v>4067</v>
      </c>
      <c r="P2225" t="s">
        <v>4006</v>
      </c>
      <c r="Q2225" t="s">
        <v>4027</v>
      </c>
      <c r="R2225" t="s">
        <v>11449</v>
      </c>
      <c r="S2225" t="s">
        <v>5176</v>
      </c>
      <c r="T2225" t="s">
        <v>3059</v>
      </c>
      <c r="U2225" t="s">
        <v>4742</v>
      </c>
      <c r="V2225" t="s">
        <v>4356</v>
      </c>
      <c r="W2225" t="s">
        <v>4043</v>
      </c>
      <c r="X2225" t="s">
        <v>3270</v>
      </c>
      <c r="Y2225" t="s">
        <v>4238</v>
      </c>
      <c r="Z2225" t="s">
        <v>3272</v>
      </c>
      <c r="AA2225" t="s">
        <v>4348</v>
      </c>
      <c r="AB2225" t="s">
        <v>4322</v>
      </c>
      <c r="AC2225" t="s">
        <v>4036</v>
      </c>
      <c r="AD2225" t="s">
        <v>4018</v>
      </c>
      <c r="AE2225" t="s">
        <v>3060</v>
      </c>
      <c r="AF2225" t="s">
        <v>3271</v>
      </c>
      <c r="AG2225" t="s">
        <v>3265</v>
      </c>
      <c r="AH2225" t="s">
        <v>797</v>
      </c>
      <c r="AI2225" t="s">
        <v>3048</v>
      </c>
      <c r="AJ2225" t="s">
        <v>3273</v>
      </c>
      <c r="AK2225" t="s">
        <v>3274</v>
      </c>
      <c r="AL2225" t="s">
        <v>3275</v>
      </c>
      <c r="AM2225" t="s">
        <v>3028</v>
      </c>
      <c r="AN2225" t="s">
        <v>3063</v>
      </c>
    </row>
    <row r="2226" spans="1:40" x14ac:dyDescent="0.25">
      <c r="A2226">
        <v>80065908</v>
      </c>
      <c r="B2226">
        <v>18501</v>
      </c>
      <c r="C2226" t="s">
        <v>11450</v>
      </c>
      <c r="D2226" t="s">
        <v>4004</v>
      </c>
      <c r="E2226" s="8">
        <v>35684</v>
      </c>
      <c r="F2226" t="s">
        <v>4004</v>
      </c>
      <c r="G2226" t="s">
        <v>4024</v>
      </c>
      <c r="H2226" s="8">
        <v>46232</v>
      </c>
      <c r="I2226" s="8">
        <v>219512</v>
      </c>
      <c r="J2226" t="s">
        <v>3041</v>
      </c>
      <c r="K2226" s="8">
        <v>219512</v>
      </c>
      <c r="M2226">
        <v>220</v>
      </c>
      <c r="N2226">
        <v>100</v>
      </c>
      <c r="O2226" t="s">
        <v>4067</v>
      </c>
      <c r="P2226" t="s">
        <v>4006</v>
      </c>
      <c r="Q2226" t="s">
        <v>4007</v>
      </c>
      <c r="R2226" t="s">
        <v>11451</v>
      </c>
      <c r="S2226" t="s">
        <v>4140</v>
      </c>
      <c r="T2226" t="s">
        <v>3063</v>
      </c>
      <c r="U2226" t="s">
        <v>4063</v>
      </c>
      <c r="V2226" t="s">
        <v>4042</v>
      </c>
      <c r="W2226" t="s">
        <v>4043</v>
      </c>
      <c r="X2226" t="s">
        <v>4032</v>
      </c>
      <c r="Y2226" t="s">
        <v>4033</v>
      </c>
      <c r="Z2226" t="s">
        <v>4057</v>
      </c>
      <c r="AA2226" t="s">
        <v>4058</v>
      </c>
      <c r="AB2226" t="s">
        <v>4059</v>
      </c>
      <c r="AC2226" t="s">
        <v>4036</v>
      </c>
      <c r="AD2226" t="s">
        <v>4018</v>
      </c>
      <c r="AE2226" t="s">
        <v>3060</v>
      </c>
      <c r="AF2226" t="s">
        <v>3282</v>
      </c>
      <c r="AG2226" t="s">
        <v>3258</v>
      </c>
      <c r="AH2226" t="s">
        <v>4060</v>
      </c>
      <c r="AI2226" t="s">
        <v>3074</v>
      </c>
      <c r="AJ2226" t="s">
        <v>3306</v>
      </c>
      <c r="AK2226" t="s">
        <v>3274</v>
      </c>
      <c r="AL2226" t="s">
        <v>3275</v>
      </c>
      <c r="AM2226" t="s">
        <v>3028</v>
      </c>
      <c r="AN2226" t="s">
        <v>3063</v>
      </c>
    </row>
    <row r="2227" spans="1:40" x14ac:dyDescent="0.25">
      <c r="A2227">
        <v>1000122625</v>
      </c>
      <c r="B2227">
        <v>18502</v>
      </c>
      <c r="C2227" t="s">
        <v>11459</v>
      </c>
      <c r="D2227" t="s">
        <v>5675</v>
      </c>
      <c r="E2227" s="8">
        <v>43839</v>
      </c>
      <c r="F2227" t="s">
        <v>4004</v>
      </c>
      <c r="G2227" t="s">
        <v>4024</v>
      </c>
      <c r="H2227" s="8">
        <v>46232</v>
      </c>
      <c r="I2227" s="8">
        <v>46596</v>
      </c>
      <c r="J2227" t="s">
        <v>3041</v>
      </c>
      <c r="K2227" s="8">
        <v>219512</v>
      </c>
      <c r="M2227">
        <v>220</v>
      </c>
      <c r="N2227">
        <v>100</v>
      </c>
      <c r="O2227" t="s">
        <v>4067</v>
      </c>
      <c r="P2227" t="s">
        <v>4039</v>
      </c>
      <c r="Q2227" t="s">
        <v>4027</v>
      </c>
      <c r="R2227" t="s">
        <v>11460</v>
      </c>
      <c r="S2227" t="s">
        <v>5907</v>
      </c>
      <c r="T2227" t="s">
        <v>5908</v>
      </c>
      <c r="U2227" t="s">
        <v>4063</v>
      </c>
      <c r="V2227" t="s">
        <v>4011</v>
      </c>
      <c r="W2227" t="s">
        <v>5909</v>
      </c>
      <c r="X2227" t="s">
        <v>6576</v>
      </c>
      <c r="Y2227" t="s">
        <v>6577</v>
      </c>
      <c r="Z2227" t="s">
        <v>3293</v>
      </c>
      <c r="AA2227" t="s">
        <v>4082</v>
      </c>
      <c r="AB2227" t="s">
        <v>4083</v>
      </c>
      <c r="AC2227" t="s">
        <v>5910</v>
      </c>
      <c r="AD2227" t="s">
        <v>4018</v>
      </c>
      <c r="AE2227" t="s">
        <v>6578</v>
      </c>
      <c r="AF2227" t="s">
        <v>3282</v>
      </c>
      <c r="AG2227" t="s">
        <v>3258</v>
      </c>
      <c r="AH2227" t="s">
        <v>3294</v>
      </c>
      <c r="AI2227" t="s">
        <v>3295</v>
      </c>
      <c r="AJ2227" t="s">
        <v>3296</v>
      </c>
      <c r="AK2227" t="s">
        <v>3285</v>
      </c>
      <c r="AL2227" t="s">
        <v>3275</v>
      </c>
      <c r="AM2227" t="s">
        <v>3046</v>
      </c>
      <c r="AN2227" t="s">
        <v>5912</v>
      </c>
    </row>
    <row r="2228" spans="1:40" x14ac:dyDescent="0.25">
      <c r="A2228">
        <v>1006461539</v>
      </c>
      <c r="B2228">
        <v>18503</v>
      </c>
      <c r="C2228" t="s">
        <v>11456</v>
      </c>
      <c r="D2228" t="s">
        <v>3440</v>
      </c>
      <c r="E2228" s="8">
        <v>43480</v>
      </c>
      <c r="F2228" t="s">
        <v>3440</v>
      </c>
      <c r="G2228" t="s">
        <v>4024</v>
      </c>
      <c r="H2228" s="8">
        <v>46232</v>
      </c>
      <c r="I2228" s="8">
        <v>46323</v>
      </c>
      <c r="J2228" t="s">
        <v>3041</v>
      </c>
      <c r="K2228" s="8">
        <v>219512</v>
      </c>
      <c r="M2228">
        <v>220</v>
      </c>
      <c r="N2228">
        <v>100</v>
      </c>
      <c r="O2228" t="s">
        <v>4067</v>
      </c>
      <c r="P2228" t="s">
        <v>4086</v>
      </c>
      <c r="Q2228" t="s">
        <v>4027</v>
      </c>
      <c r="R2228" t="s">
        <v>8754</v>
      </c>
      <c r="S2228" t="s">
        <v>4140</v>
      </c>
      <c r="T2228" t="s">
        <v>3063</v>
      </c>
      <c r="U2228" t="s">
        <v>4114</v>
      </c>
      <c r="V2228" t="s">
        <v>4042</v>
      </c>
      <c r="W2228" t="s">
        <v>4190</v>
      </c>
      <c r="X2228" t="s">
        <v>4529</v>
      </c>
      <c r="Y2228" t="s">
        <v>4530</v>
      </c>
      <c r="Z2228" t="s">
        <v>3305</v>
      </c>
      <c r="AA2228" t="s">
        <v>4096</v>
      </c>
      <c r="AB2228" t="s">
        <v>4118</v>
      </c>
      <c r="AC2228" t="s">
        <v>4036</v>
      </c>
      <c r="AD2228" t="s">
        <v>4018</v>
      </c>
      <c r="AE2228" t="s">
        <v>3060</v>
      </c>
      <c r="AF2228" t="s">
        <v>3304</v>
      </c>
      <c r="AG2228" t="s">
        <v>3440</v>
      </c>
      <c r="AH2228" t="s">
        <v>815</v>
      </c>
      <c r="AI2228" t="s">
        <v>3074</v>
      </c>
      <c r="AJ2228" t="s">
        <v>3306</v>
      </c>
      <c r="AK2228" t="s">
        <v>3274</v>
      </c>
      <c r="AL2228" t="s">
        <v>3275</v>
      </c>
      <c r="AM2228" t="s">
        <v>3028</v>
      </c>
      <c r="AN2228" t="s">
        <v>3063</v>
      </c>
    </row>
    <row r="2229" spans="1:40" x14ac:dyDescent="0.25">
      <c r="A2229">
        <v>1117013058</v>
      </c>
      <c r="B2229">
        <v>18504</v>
      </c>
      <c r="C2229" t="s">
        <v>11446</v>
      </c>
      <c r="D2229" t="s">
        <v>3440</v>
      </c>
      <c r="E2229" s="8">
        <v>44749</v>
      </c>
      <c r="F2229" t="s">
        <v>3440</v>
      </c>
      <c r="G2229" t="s">
        <v>4024</v>
      </c>
      <c r="H2229" s="8">
        <v>46232</v>
      </c>
      <c r="I2229" s="8">
        <v>46323</v>
      </c>
      <c r="J2229" t="s">
        <v>3041</v>
      </c>
      <c r="K2229" s="8">
        <v>219512</v>
      </c>
      <c r="M2229">
        <v>220</v>
      </c>
      <c r="N2229">
        <v>100</v>
      </c>
      <c r="O2229" t="s">
        <v>4067</v>
      </c>
      <c r="P2229" t="s">
        <v>4142</v>
      </c>
      <c r="Q2229" t="s">
        <v>4027</v>
      </c>
      <c r="R2229" t="s">
        <v>11447</v>
      </c>
      <c r="S2229" t="s">
        <v>4140</v>
      </c>
      <c r="T2229" t="s">
        <v>3063</v>
      </c>
      <c r="U2229" t="s">
        <v>4114</v>
      </c>
      <c r="V2229" t="s">
        <v>4042</v>
      </c>
      <c r="W2229" t="s">
        <v>4190</v>
      </c>
      <c r="X2229" t="s">
        <v>4529</v>
      </c>
      <c r="Y2229" t="s">
        <v>4530</v>
      </c>
      <c r="Z2229" t="s">
        <v>3305</v>
      </c>
      <c r="AA2229" t="s">
        <v>4096</v>
      </c>
      <c r="AB2229" t="s">
        <v>4118</v>
      </c>
      <c r="AC2229" t="s">
        <v>4036</v>
      </c>
      <c r="AD2229" t="s">
        <v>4018</v>
      </c>
      <c r="AE2229" t="s">
        <v>3060</v>
      </c>
      <c r="AF2229" t="s">
        <v>3304</v>
      </c>
      <c r="AG2229" t="s">
        <v>3440</v>
      </c>
      <c r="AH2229" t="s">
        <v>815</v>
      </c>
      <c r="AI2229" t="s">
        <v>3074</v>
      </c>
      <c r="AJ2229" t="s">
        <v>3306</v>
      </c>
      <c r="AK2229" t="s">
        <v>3274</v>
      </c>
      <c r="AL2229" t="s">
        <v>3275</v>
      </c>
      <c r="AM2229" t="s">
        <v>3028</v>
      </c>
      <c r="AN2229" t="s">
        <v>3063</v>
      </c>
    </row>
    <row r="2230" spans="1:40" x14ac:dyDescent="0.25">
      <c r="A2230">
        <v>1116282798</v>
      </c>
      <c r="B2230">
        <v>18505</v>
      </c>
      <c r="C2230" t="s">
        <v>11457</v>
      </c>
      <c r="D2230" t="s">
        <v>3440</v>
      </c>
      <c r="E2230" s="8">
        <v>42888</v>
      </c>
      <c r="F2230" t="s">
        <v>3440</v>
      </c>
      <c r="G2230" t="s">
        <v>4024</v>
      </c>
      <c r="H2230" s="8">
        <v>46232</v>
      </c>
      <c r="I2230" s="8">
        <v>46323</v>
      </c>
      <c r="J2230" t="s">
        <v>3041</v>
      </c>
      <c r="K2230" s="8">
        <v>219512</v>
      </c>
      <c r="M2230">
        <v>220</v>
      </c>
      <c r="N2230">
        <v>100</v>
      </c>
      <c r="O2230" t="s">
        <v>4067</v>
      </c>
      <c r="P2230" t="s">
        <v>4006</v>
      </c>
      <c r="Q2230" t="s">
        <v>4027</v>
      </c>
      <c r="R2230" t="s">
        <v>11458</v>
      </c>
      <c r="S2230" t="s">
        <v>4140</v>
      </c>
      <c r="T2230" t="s">
        <v>3063</v>
      </c>
      <c r="U2230" t="s">
        <v>4114</v>
      </c>
      <c r="V2230" t="s">
        <v>4042</v>
      </c>
      <c r="W2230" t="s">
        <v>4190</v>
      </c>
      <c r="X2230" t="s">
        <v>4529</v>
      </c>
      <c r="Y2230" t="s">
        <v>4530</v>
      </c>
      <c r="Z2230" t="s">
        <v>3305</v>
      </c>
      <c r="AA2230" t="s">
        <v>4096</v>
      </c>
      <c r="AB2230" t="s">
        <v>4118</v>
      </c>
      <c r="AC2230" t="s">
        <v>4036</v>
      </c>
      <c r="AD2230" t="s">
        <v>4018</v>
      </c>
      <c r="AE2230" t="s">
        <v>3060</v>
      </c>
      <c r="AF2230" t="s">
        <v>3304</v>
      </c>
      <c r="AG2230" t="s">
        <v>3440</v>
      </c>
      <c r="AH2230" t="s">
        <v>815</v>
      </c>
      <c r="AI2230" t="s">
        <v>3074</v>
      </c>
      <c r="AJ2230" t="s">
        <v>3306</v>
      </c>
      <c r="AK2230" t="s">
        <v>3274</v>
      </c>
      <c r="AL2230" t="s">
        <v>3275</v>
      </c>
      <c r="AM2230" t="s">
        <v>3028</v>
      </c>
      <c r="AN2230" t="s">
        <v>3063</v>
      </c>
    </row>
    <row r="2231" spans="1:40" x14ac:dyDescent="0.25">
      <c r="A2231">
        <v>1126418554</v>
      </c>
      <c r="B2231">
        <v>18506</v>
      </c>
      <c r="C2231" t="s">
        <v>11554</v>
      </c>
      <c r="D2231" t="s">
        <v>11555</v>
      </c>
      <c r="E2231" s="8">
        <v>40914</v>
      </c>
      <c r="F2231" t="s">
        <v>11555</v>
      </c>
      <c r="G2231" t="s">
        <v>4024</v>
      </c>
      <c r="H2231" s="8">
        <v>46237</v>
      </c>
      <c r="I2231" s="8">
        <v>219512</v>
      </c>
      <c r="J2231" t="s">
        <v>3041</v>
      </c>
      <c r="K2231" s="8">
        <v>219512</v>
      </c>
      <c r="M2231">
        <v>210</v>
      </c>
      <c r="N2231">
        <v>100</v>
      </c>
      <c r="O2231" t="s">
        <v>4067</v>
      </c>
      <c r="P2231" t="s">
        <v>4086</v>
      </c>
      <c r="Q2231" t="s">
        <v>4027</v>
      </c>
      <c r="R2231" t="s">
        <v>6207</v>
      </c>
      <c r="S2231" t="s">
        <v>5169</v>
      </c>
      <c r="T2231" t="s">
        <v>3059</v>
      </c>
      <c r="U2231" t="s">
        <v>4114</v>
      </c>
      <c r="V2231" t="s">
        <v>4042</v>
      </c>
      <c r="W2231" t="s">
        <v>4043</v>
      </c>
      <c r="X2231" t="s">
        <v>3270</v>
      </c>
      <c r="Y2231" t="s">
        <v>4238</v>
      </c>
      <c r="Z2231" t="s">
        <v>3272</v>
      </c>
      <c r="AA2231" t="s">
        <v>4348</v>
      </c>
      <c r="AB2231" t="s">
        <v>4322</v>
      </c>
      <c r="AC2231" t="s">
        <v>4036</v>
      </c>
      <c r="AD2231" t="s">
        <v>4018</v>
      </c>
      <c r="AE2231" t="s">
        <v>3060</v>
      </c>
      <c r="AF2231" t="s">
        <v>3271</v>
      </c>
      <c r="AG2231" t="s">
        <v>3265</v>
      </c>
      <c r="AH2231" t="s">
        <v>797</v>
      </c>
      <c r="AI2231" t="s">
        <v>3048</v>
      </c>
      <c r="AJ2231" t="s">
        <v>3273</v>
      </c>
      <c r="AK2231" t="s">
        <v>3274</v>
      </c>
      <c r="AL2231" t="s">
        <v>3275</v>
      </c>
      <c r="AM2231" t="s">
        <v>3028</v>
      </c>
      <c r="AN2231" t="s">
        <v>3063</v>
      </c>
    </row>
    <row r="2232" spans="1:40" x14ac:dyDescent="0.25">
      <c r="A2232">
        <v>1052397415</v>
      </c>
      <c r="B2232">
        <v>18507</v>
      </c>
      <c r="C2232" t="s">
        <v>11556</v>
      </c>
      <c r="D2232" t="s">
        <v>11557</v>
      </c>
      <c r="E2232" s="8">
        <v>40915</v>
      </c>
      <c r="F2232" t="s">
        <v>11557</v>
      </c>
      <c r="G2232" t="s">
        <v>4024</v>
      </c>
      <c r="H2232" s="8">
        <v>46237</v>
      </c>
      <c r="I2232" s="8">
        <v>219512</v>
      </c>
      <c r="J2232" t="s">
        <v>3041</v>
      </c>
      <c r="K2232" s="8">
        <v>219512</v>
      </c>
      <c r="M2232">
        <v>210</v>
      </c>
      <c r="N2232">
        <v>100</v>
      </c>
      <c r="O2232" t="s">
        <v>4067</v>
      </c>
      <c r="P2232" t="s">
        <v>11558</v>
      </c>
      <c r="Q2232" t="s">
        <v>4027</v>
      </c>
      <c r="R2232" t="s">
        <v>11774</v>
      </c>
      <c r="S2232" t="s">
        <v>11559</v>
      </c>
      <c r="T2232" t="s">
        <v>3059</v>
      </c>
      <c r="U2232" t="s">
        <v>4218</v>
      </c>
      <c r="V2232" t="s">
        <v>4042</v>
      </c>
      <c r="W2232" t="s">
        <v>4043</v>
      </c>
      <c r="X2232" t="s">
        <v>3270</v>
      </c>
      <c r="Y2232" t="s">
        <v>4238</v>
      </c>
      <c r="Z2232" t="s">
        <v>3272</v>
      </c>
      <c r="AA2232" t="s">
        <v>4348</v>
      </c>
      <c r="AB2232" t="s">
        <v>4322</v>
      </c>
      <c r="AC2232" t="s">
        <v>4036</v>
      </c>
      <c r="AD2232" t="s">
        <v>4018</v>
      </c>
      <c r="AE2232" t="s">
        <v>3060</v>
      </c>
      <c r="AF2232" t="s">
        <v>3271</v>
      </c>
      <c r="AG2232" t="s">
        <v>3265</v>
      </c>
      <c r="AH2232" t="s">
        <v>797</v>
      </c>
      <c r="AI2232" t="s">
        <v>3048</v>
      </c>
      <c r="AJ2232" t="s">
        <v>3273</v>
      </c>
      <c r="AK2232" t="s">
        <v>3274</v>
      </c>
      <c r="AL2232" t="s">
        <v>3275</v>
      </c>
      <c r="AM2232" t="s">
        <v>3028</v>
      </c>
      <c r="AN2232" t="s">
        <v>3063</v>
      </c>
    </row>
    <row r="2233" spans="1:40" x14ac:dyDescent="0.25">
      <c r="A2233">
        <v>1038484855</v>
      </c>
      <c r="B2233">
        <v>18508</v>
      </c>
      <c r="C2233" t="s">
        <v>11560</v>
      </c>
      <c r="D2233" t="s">
        <v>11561</v>
      </c>
      <c r="E2233" s="8">
        <v>40916</v>
      </c>
      <c r="F2233" t="s">
        <v>11561</v>
      </c>
      <c r="G2233" t="s">
        <v>4024</v>
      </c>
      <c r="H2233" s="8">
        <v>46237</v>
      </c>
      <c r="I2233" s="8">
        <v>219512</v>
      </c>
      <c r="J2233" t="s">
        <v>3041</v>
      </c>
      <c r="K2233" s="8">
        <v>219512</v>
      </c>
      <c r="M2233">
        <v>210</v>
      </c>
      <c r="N2233">
        <v>100</v>
      </c>
      <c r="O2233" t="s">
        <v>4067</v>
      </c>
      <c r="P2233" t="s">
        <v>11562</v>
      </c>
      <c r="Q2233" t="s">
        <v>4027</v>
      </c>
      <c r="R2233" t="s">
        <v>5436</v>
      </c>
      <c r="S2233" t="s">
        <v>11559</v>
      </c>
      <c r="T2233" t="s">
        <v>3059</v>
      </c>
      <c r="U2233" t="s">
        <v>4049</v>
      </c>
      <c r="V2233" t="s">
        <v>4042</v>
      </c>
      <c r="W2233" t="s">
        <v>4043</v>
      </c>
      <c r="X2233" t="s">
        <v>3270</v>
      </c>
      <c r="Y2233" t="s">
        <v>4238</v>
      </c>
      <c r="Z2233" t="s">
        <v>3272</v>
      </c>
      <c r="AA2233" t="s">
        <v>4348</v>
      </c>
      <c r="AB2233" t="s">
        <v>4322</v>
      </c>
      <c r="AC2233" t="s">
        <v>4036</v>
      </c>
      <c r="AD2233" t="s">
        <v>4018</v>
      </c>
      <c r="AE2233" t="s">
        <v>3060</v>
      </c>
      <c r="AF2233" t="s">
        <v>3271</v>
      </c>
      <c r="AG2233" t="s">
        <v>3265</v>
      </c>
      <c r="AH2233" t="s">
        <v>797</v>
      </c>
      <c r="AI2233" t="s">
        <v>3048</v>
      </c>
      <c r="AJ2233" t="s">
        <v>3273</v>
      </c>
      <c r="AK2233" t="s">
        <v>3274</v>
      </c>
      <c r="AL2233" t="s">
        <v>3275</v>
      </c>
      <c r="AM2233" t="s">
        <v>3028</v>
      </c>
      <c r="AN2233" t="s">
        <v>3063</v>
      </c>
    </row>
    <row r="2234" spans="1:40" x14ac:dyDescent="0.25">
      <c r="A2234">
        <v>1001048510</v>
      </c>
      <c r="B2234">
        <v>18509</v>
      </c>
      <c r="C2234" t="s">
        <v>11512</v>
      </c>
      <c r="D2234" t="s">
        <v>11563</v>
      </c>
      <c r="E2234" s="8">
        <v>40917</v>
      </c>
      <c r="F2234" t="s">
        <v>11563</v>
      </c>
      <c r="G2234" t="s">
        <v>4024</v>
      </c>
      <c r="H2234" s="8">
        <v>46237</v>
      </c>
      <c r="I2234" s="8">
        <v>219512</v>
      </c>
      <c r="J2234" t="s">
        <v>3041</v>
      </c>
      <c r="K2234" s="8">
        <v>219512</v>
      </c>
      <c r="M2234">
        <v>210</v>
      </c>
      <c r="N2234">
        <v>100</v>
      </c>
      <c r="O2234" t="s">
        <v>4067</v>
      </c>
      <c r="P2234" t="s">
        <v>11564</v>
      </c>
      <c r="Q2234" t="s">
        <v>4027</v>
      </c>
      <c r="R2234" t="s">
        <v>5955</v>
      </c>
      <c r="S2234" t="s">
        <v>4140</v>
      </c>
      <c r="T2234" t="s">
        <v>3063</v>
      </c>
      <c r="U2234" t="s">
        <v>4063</v>
      </c>
      <c r="V2234" t="s">
        <v>4042</v>
      </c>
      <c r="W2234" t="s">
        <v>4043</v>
      </c>
      <c r="X2234" t="s">
        <v>4032</v>
      </c>
      <c r="Y2234" t="s">
        <v>4033</v>
      </c>
      <c r="Z2234" t="s">
        <v>4057</v>
      </c>
      <c r="AA2234" t="s">
        <v>4058</v>
      </c>
      <c r="AB2234" t="s">
        <v>4059</v>
      </c>
      <c r="AC2234" t="s">
        <v>4036</v>
      </c>
      <c r="AD2234" t="s">
        <v>4018</v>
      </c>
      <c r="AE2234" t="s">
        <v>3060</v>
      </c>
      <c r="AF2234" t="s">
        <v>3282</v>
      </c>
      <c r="AG2234" t="s">
        <v>3258</v>
      </c>
      <c r="AH2234" t="s">
        <v>4060</v>
      </c>
      <c r="AI2234" t="s">
        <v>3074</v>
      </c>
      <c r="AJ2234" t="s">
        <v>3306</v>
      </c>
      <c r="AK2234" t="s">
        <v>3274</v>
      </c>
      <c r="AL2234" t="s">
        <v>3275</v>
      </c>
      <c r="AM2234" t="s">
        <v>3028</v>
      </c>
      <c r="AN2234" t="s">
        <v>3063</v>
      </c>
    </row>
    <row r="2235" spans="1:40" x14ac:dyDescent="0.25">
      <c r="A2235">
        <v>1012369153</v>
      </c>
      <c r="B2235">
        <v>18510</v>
      </c>
      <c r="C2235" t="s">
        <v>11513</v>
      </c>
      <c r="D2235" t="s">
        <v>11563</v>
      </c>
      <c r="E2235" s="8">
        <v>40918</v>
      </c>
      <c r="F2235" t="s">
        <v>11563</v>
      </c>
      <c r="G2235" t="s">
        <v>4024</v>
      </c>
      <c r="H2235" s="8">
        <v>46237</v>
      </c>
      <c r="I2235" s="8">
        <v>219512</v>
      </c>
      <c r="J2235" t="s">
        <v>3041</v>
      </c>
      <c r="K2235" s="8">
        <v>219512</v>
      </c>
      <c r="M2235">
        <v>210</v>
      </c>
      <c r="N2235">
        <v>100</v>
      </c>
      <c r="O2235" t="s">
        <v>4067</v>
      </c>
      <c r="P2235" t="s">
        <v>11565</v>
      </c>
      <c r="Q2235" t="s">
        <v>4027</v>
      </c>
      <c r="R2235" t="s">
        <v>5216</v>
      </c>
      <c r="S2235" t="s">
        <v>4140</v>
      </c>
      <c r="T2235" t="s">
        <v>3063</v>
      </c>
      <c r="U2235" t="s">
        <v>4063</v>
      </c>
      <c r="V2235" t="s">
        <v>4042</v>
      </c>
      <c r="W2235" t="s">
        <v>4043</v>
      </c>
      <c r="X2235" t="s">
        <v>4032</v>
      </c>
      <c r="Y2235" t="s">
        <v>4033</v>
      </c>
      <c r="Z2235" t="s">
        <v>4057</v>
      </c>
      <c r="AA2235" t="s">
        <v>4058</v>
      </c>
      <c r="AB2235" t="s">
        <v>4059</v>
      </c>
      <c r="AC2235" t="s">
        <v>4036</v>
      </c>
      <c r="AD2235" t="s">
        <v>4018</v>
      </c>
      <c r="AE2235" t="s">
        <v>3060</v>
      </c>
      <c r="AF2235" t="s">
        <v>3282</v>
      </c>
      <c r="AG2235" t="s">
        <v>3258</v>
      </c>
      <c r="AH2235" t="s">
        <v>4060</v>
      </c>
      <c r="AI2235" t="s">
        <v>3074</v>
      </c>
      <c r="AJ2235" t="s">
        <v>3306</v>
      </c>
      <c r="AK2235" t="s">
        <v>3274</v>
      </c>
      <c r="AL2235" t="s">
        <v>3275</v>
      </c>
      <c r="AM2235" t="s">
        <v>3028</v>
      </c>
      <c r="AN2235" t="s">
        <v>3063</v>
      </c>
    </row>
    <row r="2236" spans="1:40" x14ac:dyDescent="0.25">
      <c r="A2236">
        <v>1047238476</v>
      </c>
      <c r="B2236">
        <v>18511</v>
      </c>
      <c r="C2236" t="s">
        <v>11511</v>
      </c>
      <c r="D2236" t="s">
        <v>11563</v>
      </c>
      <c r="E2236" s="8">
        <v>40919</v>
      </c>
      <c r="F2236" t="s">
        <v>11563</v>
      </c>
      <c r="G2236" t="s">
        <v>4024</v>
      </c>
      <c r="H2236" s="8">
        <v>46237</v>
      </c>
      <c r="I2236" s="8">
        <v>219512</v>
      </c>
      <c r="J2236" t="s">
        <v>3041</v>
      </c>
      <c r="K2236" s="8">
        <v>219512</v>
      </c>
      <c r="M2236">
        <v>210</v>
      </c>
      <c r="N2236">
        <v>100</v>
      </c>
      <c r="O2236" t="s">
        <v>4067</v>
      </c>
      <c r="P2236" t="s">
        <v>11566</v>
      </c>
      <c r="Q2236" t="s">
        <v>4027</v>
      </c>
      <c r="R2236" t="s">
        <v>7612</v>
      </c>
      <c r="S2236" t="s">
        <v>4140</v>
      </c>
      <c r="T2236" t="s">
        <v>3063</v>
      </c>
      <c r="U2236" t="s">
        <v>4063</v>
      </c>
      <c r="V2236" t="s">
        <v>4042</v>
      </c>
      <c r="W2236" t="s">
        <v>4043</v>
      </c>
      <c r="X2236" t="s">
        <v>4032</v>
      </c>
      <c r="Y2236" t="s">
        <v>4033</v>
      </c>
      <c r="Z2236" t="s">
        <v>4057</v>
      </c>
      <c r="AA2236" t="s">
        <v>4058</v>
      </c>
      <c r="AB2236" t="s">
        <v>4059</v>
      </c>
      <c r="AC2236" t="s">
        <v>4036</v>
      </c>
      <c r="AD2236" t="s">
        <v>4018</v>
      </c>
      <c r="AE2236" t="s">
        <v>3060</v>
      </c>
      <c r="AF2236" t="s">
        <v>3282</v>
      </c>
      <c r="AG2236" t="s">
        <v>3258</v>
      </c>
      <c r="AH2236" t="s">
        <v>4060</v>
      </c>
      <c r="AI2236" t="s">
        <v>3074</v>
      </c>
      <c r="AJ2236" t="s">
        <v>3306</v>
      </c>
      <c r="AK2236" t="s">
        <v>3274</v>
      </c>
      <c r="AL2236" t="s">
        <v>3275</v>
      </c>
      <c r="AM2236" t="s">
        <v>3028</v>
      </c>
      <c r="AN2236" t="s">
        <v>3063</v>
      </c>
    </row>
    <row r="2237" spans="1:40" x14ac:dyDescent="0.25">
      <c r="A2237">
        <v>663420</v>
      </c>
      <c r="B2237">
        <v>18512</v>
      </c>
      <c r="C2237" t="s">
        <v>11510</v>
      </c>
      <c r="D2237" t="s">
        <v>11563</v>
      </c>
      <c r="E2237" s="8">
        <v>40920</v>
      </c>
      <c r="F2237" t="s">
        <v>11563</v>
      </c>
      <c r="G2237" t="s">
        <v>4024</v>
      </c>
      <c r="H2237" s="8">
        <v>46237</v>
      </c>
      <c r="I2237" s="8">
        <v>219512</v>
      </c>
      <c r="J2237" t="s">
        <v>3041</v>
      </c>
      <c r="K2237" s="8">
        <v>219512</v>
      </c>
      <c r="M2237">
        <v>210</v>
      </c>
      <c r="N2237">
        <v>100</v>
      </c>
      <c r="O2237" t="s">
        <v>4067</v>
      </c>
      <c r="P2237" t="s">
        <v>11566</v>
      </c>
      <c r="Q2237" t="s">
        <v>4027</v>
      </c>
      <c r="R2237" t="s">
        <v>5454</v>
      </c>
      <c r="S2237" t="s">
        <v>4140</v>
      </c>
      <c r="T2237" t="s">
        <v>3063</v>
      </c>
      <c r="U2237" t="s">
        <v>4063</v>
      </c>
      <c r="V2237" t="s">
        <v>4042</v>
      </c>
      <c r="W2237" t="s">
        <v>4043</v>
      </c>
      <c r="X2237" t="s">
        <v>4032</v>
      </c>
      <c r="Y2237" t="s">
        <v>4033</v>
      </c>
      <c r="Z2237" t="s">
        <v>4057</v>
      </c>
      <c r="AA2237" t="s">
        <v>4058</v>
      </c>
      <c r="AB2237" t="s">
        <v>4059</v>
      </c>
      <c r="AC2237" t="s">
        <v>4036</v>
      </c>
      <c r="AD2237" t="s">
        <v>5659</v>
      </c>
      <c r="AE2237" t="s">
        <v>3060</v>
      </c>
      <c r="AF2237" t="s">
        <v>3282</v>
      </c>
      <c r="AG2237" t="s">
        <v>3258</v>
      </c>
      <c r="AH2237" t="s">
        <v>4060</v>
      </c>
      <c r="AI2237" t="s">
        <v>3074</v>
      </c>
      <c r="AJ2237" t="s">
        <v>3306</v>
      </c>
      <c r="AK2237" t="s">
        <v>3274</v>
      </c>
      <c r="AL2237" t="s">
        <v>3275</v>
      </c>
      <c r="AM2237" t="s">
        <v>3028</v>
      </c>
      <c r="AN2237" t="s">
        <v>3063</v>
      </c>
    </row>
    <row r="2238" spans="1:40" x14ac:dyDescent="0.25">
      <c r="A2238">
        <v>1086046693</v>
      </c>
      <c r="B2238">
        <v>18513</v>
      </c>
      <c r="C2238" t="s">
        <v>11567</v>
      </c>
      <c r="D2238" t="s">
        <v>11555</v>
      </c>
      <c r="E2238" s="8">
        <v>40921</v>
      </c>
      <c r="F2238" t="s">
        <v>11555</v>
      </c>
      <c r="G2238" t="s">
        <v>4024</v>
      </c>
      <c r="H2238" s="8">
        <v>46237</v>
      </c>
      <c r="I2238" s="8">
        <v>219512</v>
      </c>
      <c r="J2238" t="s">
        <v>3041</v>
      </c>
      <c r="K2238" s="8">
        <v>219512</v>
      </c>
      <c r="M2238">
        <v>210</v>
      </c>
      <c r="N2238">
        <v>100</v>
      </c>
      <c r="O2238" t="s">
        <v>4067</v>
      </c>
      <c r="P2238" t="s">
        <v>11568</v>
      </c>
      <c r="Q2238" t="s">
        <v>4027</v>
      </c>
      <c r="R2238" t="s">
        <v>11775</v>
      </c>
      <c r="S2238" t="s">
        <v>5907</v>
      </c>
      <c r="T2238" t="s">
        <v>5908</v>
      </c>
      <c r="U2238" t="s">
        <v>4114</v>
      </c>
      <c r="V2238" t="s">
        <v>4042</v>
      </c>
      <c r="W2238" t="s">
        <v>5909</v>
      </c>
      <c r="X2238" t="s">
        <v>5940</v>
      </c>
      <c r="Y2238" t="s">
        <v>5941</v>
      </c>
      <c r="Z2238" t="s">
        <v>3621</v>
      </c>
      <c r="AA2238" t="s">
        <v>4353</v>
      </c>
      <c r="AB2238" t="s">
        <v>4097</v>
      </c>
      <c r="AC2238" t="s">
        <v>5910</v>
      </c>
      <c r="AD2238" t="s">
        <v>4018</v>
      </c>
      <c r="AE2238" t="s">
        <v>3098</v>
      </c>
      <c r="AF2238" t="s">
        <v>3304</v>
      </c>
      <c r="AG2238" t="s">
        <v>3298</v>
      </c>
      <c r="AH2238" t="s">
        <v>815</v>
      </c>
      <c r="AI2238" t="s">
        <v>3295</v>
      </c>
      <c r="AJ2238" t="s">
        <v>3296</v>
      </c>
      <c r="AK2238" t="s">
        <v>3285</v>
      </c>
      <c r="AL2238" t="s">
        <v>3275</v>
      </c>
      <c r="AM2238" t="s">
        <v>3046</v>
      </c>
      <c r="AN2238" t="s">
        <v>5912</v>
      </c>
    </row>
    <row r="2239" spans="1:40" x14ac:dyDescent="0.25">
      <c r="A2239">
        <v>1192781923</v>
      </c>
      <c r="B2239">
        <v>18514</v>
      </c>
      <c r="C2239" t="s">
        <v>11569</v>
      </c>
      <c r="D2239" t="s">
        <v>11570</v>
      </c>
      <c r="E2239" s="8">
        <v>40922</v>
      </c>
      <c r="F2239" t="s">
        <v>11570</v>
      </c>
      <c r="G2239" t="s">
        <v>4024</v>
      </c>
      <c r="H2239" s="8">
        <v>46237</v>
      </c>
      <c r="I2239" s="8">
        <v>219512</v>
      </c>
      <c r="J2239" t="s">
        <v>3041</v>
      </c>
      <c r="K2239" s="8">
        <v>219512</v>
      </c>
      <c r="M2239">
        <v>210</v>
      </c>
      <c r="N2239">
        <v>100</v>
      </c>
      <c r="O2239" t="s">
        <v>4067</v>
      </c>
      <c r="P2239" t="s">
        <v>11571</v>
      </c>
      <c r="Q2239" t="s">
        <v>4027</v>
      </c>
      <c r="R2239" t="s">
        <v>5926</v>
      </c>
      <c r="S2239" t="s">
        <v>5907</v>
      </c>
      <c r="T2239" t="s">
        <v>5908</v>
      </c>
      <c r="U2239" t="s">
        <v>4114</v>
      </c>
      <c r="V2239" t="s">
        <v>4042</v>
      </c>
      <c r="W2239" t="s">
        <v>5909</v>
      </c>
      <c r="X2239" t="s">
        <v>5940</v>
      </c>
      <c r="Y2239" t="s">
        <v>5941</v>
      </c>
      <c r="Z2239" t="s">
        <v>3621</v>
      </c>
      <c r="AA2239" t="s">
        <v>4353</v>
      </c>
      <c r="AB2239" t="s">
        <v>4097</v>
      </c>
      <c r="AC2239" t="s">
        <v>5910</v>
      </c>
      <c r="AD2239" t="s">
        <v>4018</v>
      </c>
      <c r="AE2239" t="s">
        <v>3098</v>
      </c>
      <c r="AF2239" t="s">
        <v>3304</v>
      </c>
      <c r="AG2239" t="s">
        <v>3298</v>
      </c>
      <c r="AH2239" t="s">
        <v>815</v>
      </c>
      <c r="AI2239" t="s">
        <v>3295</v>
      </c>
      <c r="AJ2239" t="s">
        <v>3296</v>
      </c>
      <c r="AK2239" t="s">
        <v>3285</v>
      </c>
      <c r="AL2239" t="s">
        <v>3275</v>
      </c>
      <c r="AM2239" t="s">
        <v>3046</v>
      </c>
      <c r="AN2239" t="s">
        <v>5912</v>
      </c>
    </row>
    <row r="2240" spans="1:40" x14ac:dyDescent="0.25">
      <c r="A2240">
        <v>1117546068</v>
      </c>
      <c r="B2240">
        <v>18515</v>
      </c>
      <c r="C2240" t="s">
        <v>11572</v>
      </c>
      <c r="D2240" t="s">
        <v>3337</v>
      </c>
      <c r="E2240" s="8">
        <v>40923</v>
      </c>
      <c r="F2240" t="s">
        <v>3337</v>
      </c>
      <c r="G2240" t="s">
        <v>4024</v>
      </c>
      <c r="H2240" s="8">
        <v>46237</v>
      </c>
      <c r="I2240" s="8">
        <v>46328</v>
      </c>
      <c r="J2240" t="s">
        <v>3041</v>
      </c>
      <c r="K2240" s="8">
        <v>219512</v>
      </c>
      <c r="M2240">
        <v>210</v>
      </c>
      <c r="N2240">
        <v>100</v>
      </c>
      <c r="O2240" t="s">
        <v>4067</v>
      </c>
      <c r="P2240" t="s">
        <v>11573</v>
      </c>
      <c r="Q2240" t="s">
        <v>4027</v>
      </c>
      <c r="R2240" t="s">
        <v>11776</v>
      </c>
      <c r="S2240" t="s">
        <v>4140</v>
      </c>
      <c r="T2240" t="s">
        <v>3063</v>
      </c>
      <c r="U2240" t="s">
        <v>4742</v>
      </c>
      <c r="V2240" t="s">
        <v>4042</v>
      </c>
      <c r="W2240" t="s">
        <v>4190</v>
      </c>
      <c r="X2240" t="s">
        <v>4743</v>
      </c>
      <c r="Y2240" t="s">
        <v>4744</v>
      </c>
      <c r="Z2240" t="s">
        <v>3305</v>
      </c>
      <c r="AA2240" t="s">
        <v>4096</v>
      </c>
      <c r="AB2240" t="s">
        <v>4097</v>
      </c>
      <c r="AC2240" t="s">
        <v>4036</v>
      </c>
      <c r="AD2240" t="s">
        <v>4018</v>
      </c>
      <c r="AE2240" t="s">
        <v>3060</v>
      </c>
      <c r="AF2240" t="s">
        <v>3575</v>
      </c>
      <c r="AG2240" t="s">
        <v>3337</v>
      </c>
      <c r="AH2240" t="s">
        <v>815</v>
      </c>
      <c r="AI2240" t="s">
        <v>3074</v>
      </c>
      <c r="AJ2240" t="s">
        <v>3306</v>
      </c>
      <c r="AK2240" t="s">
        <v>3274</v>
      </c>
      <c r="AL2240" t="s">
        <v>3275</v>
      </c>
      <c r="AM2240" t="s">
        <v>3028</v>
      </c>
      <c r="AN2240" t="s">
        <v>3063</v>
      </c>
    </row>
    <row r="2241" spans="1:40" x14ac:dyDescent="0.25">
      <c r="A2241">
        <v>1006513546</v>
      </c>
      <c r="B2241">
        <v>18516</v>
      </c>
      <c r="C2241" t="s">
        <v>11574</v>
      </c>
      <c r="D2241" t="s">
        <v>3337</v>
      </c>
      <c r="E2241" s="8">
        <v>40924</v>
      </c>
      <c r="F2241" t="s">
        <v>3337</v>
      </c>
      <c r="G2241" t="s">
        <v>4024</v>
      </c>
      <c r="H2241" s="8">
        <v>46237</v>
      </c>
      <c r="I2241" s="8">
        <v>46328</v>
      </c>
      <c r="J2241" t="s">
        <v>3041</v>
      </c>
      <c r="K2241" s="8">
        <v>219512</v>
      </c>
      <c r="M2241">
        <v>210</v>
      </c>
      <c r="N2241">
        <v>100</v>
      </c>
      <c r="O2241" t="s">
        <v>4067</v>
      </c>
      <c r="P2241" t="s">
        <v>4086</v>
      </c>
      <c r="Q2241" t="s">
        <v>4027</v>
      </c>
      <c r="R2241" t="s">
        <v>6643</v>
      </c>
      <c r="S2241" t="s">
        <v>4140</v>
      </c>
      <c r="T2241" t="s">
        <v>3063</v>
      </c>
      <c r="U2241" t="s">
        <v>4742</v>
      </c>
      <c r="V2241" t="s">
        <v>4042</v>
      </c>
      <c r="W2241" t="s">
        <v>4190</v>
      </c>
      <c r="X2241" t="s">
        <v>4743</v>
      </c>
      <c r="Y2241" t="s">
        <v>4744</v>
      </c>
      <c r="Z2241" t="s">
        <v>3305</v>
      </c>
      <c r="AA2241" t="s">
        <v>4096</v>
      </c>
      <c r="AB2241" t="s">
        <v>4097</v>
      </c>
      <c r="AC2241" t="s">
        <v>4036</v>
      </c>
      <c r="AD2241" t="s">
        <v>4018</v>
      </c>
      <c r="AE2241" t="s">
        <v>3060</v>
      </c>
      <c r="AF2241" t="s">
        <v>3575</v>
      </c>
      <c r="AG2241" t="s">
        <v>3337</v>
      </c>
      <c r="AH2241" t="s">
        <v>815</v>
      </c>
      <c r="AI2241" t="s">
        <v>3074</v>
      </c>
      <c r="AJ2241" t="s">
        <v>3306</v>
      </c>
      <c r="AK2241" t="s">
        <v>3274</v>
      </c>
      <c r="AL2241" t="s">
        <v>3275</v>
      </c>
      <c r="AM2241" t="s">
        <v>3028</v>
      </c>
      <c r="AN2241" t="s">
        <v>3063</v>
      </c>
    </row>
    <row r="2242" spans="1:40" x14ac:dyDescent="0.25">
      <c r="A2242">
        <v>1068389822</v>
      </c>
      <c r="B2242">
        <v>18517</v>
      </c>
      <c r="C2242" t="s">
        <v>11575</v>
      </c>
      <c r="D2242" t="s">
        <v>3309</v>
      </c>
      <c r="E2242" s="8">
        <v>40925</v>
      </c>
      <c r="F2242" t="s">
        <v>3309</v>
      </c>
      <c r="G2242" t="s">
        <v>4024</v>
      </c>
      <c r="H2242" s="8">
        <v>46237</v>
      </c>
      <c r="I2242" s="8">
        <v>46328</v>
      </c>
      <c r="J2242" t="s">
        <v>3041</v>
      </c>
      <c r="K2242" s="8">
        <v>219512</v>
      </c>
      <c r="M2242">
        <v>210</v>
      </c>
      <c r="N2242">
        <v>100</v>
      </c>
      <c r="O2242" t="s">
        <v>4067</v>
      </c>
      <c r="P2242" t="s">
        <v>11576</v>
      </c>
      <c r="Q2242" t="s">
        <v>4027</v>
      </c>
      <c r="R2242" t="s">
        <v>7654</v>
      </c>
      <c r="S2242" t="s">
        <v>11777</v>
      </c>
      <c r="T2242" t="s">
        <v>3085</v>
      </c>
      <c r="U2242" t="s">
        <v>4438</v>
      </c>
      <c r="V2242" t="s">
        <v>4042</v>
      </c>
      <c r="W2242" t="s">
        <v>4190</v>
      </c>
      <c r="X2242" t="s">
        <v>3574</v>
      </c>
      <c r="Y2242" t="s">
        <v>4258</v>
      </c>
      <c r="Z2242" t="s">
        <v>2796</v>
      </c>
      <c r="AA2242" t="s">
        <v>4251</v>
      </c>
      <c r="AB2242" t="s">
        <v>4118</v>
      </c>
      <c r="AC2242" t="s">
        <v>4036</v>
      </c>
      <c r="AD2242" t="s">
        <v>4018</v>
      </c>
      <c r="AE2242" t="s">
        <v>3060</v>
      </c>
      <c r="AF2242" t="s">
        <v>3575</v>
      </c>
      <c r="AG2242" t="s">
        <v>3309</v>
      </c>
      <c r="AH2242" t="s">
        <v>815</v>
      </c>
      <c r="AI2242" t="s">
        <v>3074</v>
      </c>
      <c r="AJ2242" t="s">
        <v>3073</v>
      </c>
      <c r="AK2242" t="s">
        <v>3274</v>
      </c>
      <c r="AL2242" t="s">
        <v>3275</v>
      </c>
      <c r="AM2242" t="s">
        <v>3028</v>
      </c>
      <c r="AN2242" t="s">
        <v>3307</v>
      </c>
    </row>
    <row r="2243" spans="1:40" x14ac:dyDescent="0.25">
      <c r="A2243">
        <v>1234638173</v>
      </c>
      <c r="B2243">
        <v>18518</v>
      </c>
      <c r="C2243" t="s">
        <v>11577</v>
      </c>
      <c r="D2243" t="s">
        <v>3309</v>
      </c>
      <c r="E2243" s="8">
        <v>40926</v>
      </c>
      <c r="F2243" t="s">
        <v>3309</v>
      </c>
      <c r="G2243" t="s">
        <v>4024</v>
      </c>
      <c r="H2243" s="8">
        <v>46237</v>
      </c>
      <c r="I2243" s="8">
        <v>46328</v>
      </c>
      <c r="J2243" t="s">
        <v>3041</v>
      </c>
      <c r="K2243" s="8">
        <v>219512</v>
      </c>
      <c r="M2243">
        <v>210</v>
      </c>
      <c r="N2243">
        <v>100</v>
      </c>
      <c r="O2243" t="s">
        <v>4067</v>
      </c>
      <c r="P2243" t="s">
        <v>11576</v>
      </c>
      <c r="Q2243" t="s">
        <v>4027</v>
      </c>
      <c r="R2243" t="s">
        <v>6714</v>
      </c>
      <c r="S2243" t="s">
        <v>4140</v>
      </c>
      <c r="T2243" t="s">
        <v>3063</v>
      </c>
      <c r="U2243" t="s">
        <v>4438</v>
      </c>
      <c r="V2243" t="s">
        <v>4042</v>
      </c>
      <c r="W2243" t="s">
        <v>4190</v>
      </c>
      <c r="X2243" t="s">
        <v>3574</v>
      </c>
      <c r="Y2243" t="s">
        <v>4258</v>
      </c>
      <c r="Z2243" t="s">
        <v>3305</v>
      </c>
      <c r="AA2243" t="s">
        <v>4096</v>
      </c>
      <c r="AB2243" t="s">
        <v>4097</v>
      </c>
      <c r="AC2243" t="s">
        <v>4036</v>
      </c>
      <c r="AD2243" t="s">
        <v>4018</v>
      </c>
      <c r="AE2243" t="s">
        <v>3060</v>
      </c>
      <c r="AF2243" t="s">
        <v>3575</v>
      </c>
      <c r="AG2243" t="s">
        <v>3309</v>
      </c>
      <c r="AH2243" t="s">
        <v>815</v>
      </c>
      <c r="AI2243" t="s">
        <v>3074</v>
      </c>
      <c r="AJ2243" t="s">
        <v>3306</v>
      </c>
      <c r="AK2243" t="s">
        <v>3274</v>
      </c>
      <c r="AL2243" t="s">
        <v>3275</v>
      </c>
      <c r="AM2243" t="s">
        <v>3028</v>
      </c>
      <c r="AN2243" t="s">
        <v>3063</v>
      </c>
    </row>
    <row r="2244" spans="1:40" x14ac:dyDescent="0.25">
      <c r="A2244">
        <v>1012333949</v>
      </c>
      <c r="B2244">
        <v>18519</v>
      </c>
      <c r="C2244" t="s">
        <v>11578</v>
      </c>
      <c r="D2244" t="s">
        <v>3258</v>
      </c>
      <c r="E2244" s="8">
        <v>40927</v>
      </c>
      <c r="F2244" t="s">
        <v>3258</v>
      </c>
      <c r="G2244" t="s">
        <v>4024</v>
      </c>
      <c r="H2244" s="8">
        <v>46237</v>
      </c>
      <c r="I2244" s="8">
        <v>219512</v>
      </c>
      <c r="J2244" t="s">
        <v>3041</v>
      </c>
      <c r="K2244" s="8">
        <v>219512</v>
      </c>
      <c r="M2244">
        <v>210</v>
      </c>
      <c r="N2244">
        <v>100</v>
      </c>
      <c r="O2244" t="s">
        <v>4067</v>
      </c>
      <c r="P2244" t="s">
        <v>11579</v>
      </c>
      <c r="Q2244" t="s">
        <v>4027</v>
      </c>
      <c r="R2244" t="s">
        <v>6688</v>
      </c>
      <c r="S2244" t="s">
        <v>4029</v>
      </c>
      <c r="T2244" t="s">
        <v>3063</v>
      </c>
      <c r="U2244" t="s">
        <v>4063</v>
      </c>
      <c r="V2244" t="s">
        <v>4042</v>
      </c>
      <c r="W2244" t="s">
        <v>4043</v>
      </c>
      <c r="X2244" t="s">
        <v>4032</v>
      </c>
      <c r="Y2244" t="s">
        <v>4033</v>
      </c>
      <c r="Z2244" t="s">
        <v>3283</v>
      </c>
      <c r="AA2244" t="s">
        <v>4357</v>
      </c>
      <c r="AB2244" t="s">
        <v>4303</v>
      </c>
      <c r="AC2244" t="s">
        <v>4036</v>
      </c>
      <c r="AD2244" t="s">
        <v>4018</v>
      </c>
      <c r="AE2244" t="s">
        <v>3060</v>
      </c>
      <c r="AF2244" t="s">
        <v>3282</v>
      </c>
      <c r="AG2244" t="s">
        <v>3258</v>
      </c>
      <c r="AH2244" t="s">
        <v>1220</v>
      </c>
      <c r="AI2244" t="s">
        <v>3074</v>
      </c>
      <c r="AJ2244" t="s">
        <v>3284</v>
      </c>
      <c r="AK2244" t="s">
        <v>3274</v>
      </c>
      <c r="AL2244" t="s">
        <v>3275</v>
      </c>
      <c r="AM2244" t="s">
        <v>3028</v>
      </c>
      <c r="AN2244" t="s">
        <v>3063</v>
      </c>
    </row>
    <row r="2245" spans="1:40" x14ac:dyDescent="0.25">
      <c r="A2245">
        <v>1097393338</v>
      </c>
      <c r="B2245">
        <v>18520</v>
      </c>
      <c r="C2245" t="s">
        <v>11491</v>
      </c>
      <c r="D2245" t="s">
        <v>3440</v>
      </c>
      <c r="E2245" s="8">
        <v>40928</v>
      </c>
      <c r="F2245" t="s">
        <v>3440</v>
      </c>
      <c r="G2245" t="s">
        <v>4024</v>
      </c>
      <c r="H2245" s="8">
        <v>46237</v>
      </c>
      <c r="I2245" s="8">
        <v>46328</v>
      </c>
      <c r="J2245" t="s">
        <v>3041</v>
      </c>
      <c r="K2245" s="8">
        <v>219512</v>
      </c>
      <c r="M2245">
        <v>210</v>
      </c>
      <c r="N2245">
        <v>100</v>
      </c>
      <c r="O2245" t="s">
        <v>4067</v>
      </c>
      <c r="P2245" t="s">
        <v>11562</v>
      </c>
      <c r="Q2245" t="s">
        <v>4027</v>
      </c>
      <c r="R2245" t="s">
        <v>6728</v>
      </c>
      <c r="S2245" t="s">
        <v>4140</v>
      </c>
      <c r="T2245" t="s">
        <v>3063</v>
      </c>
      <c r="U2245" t="s">
        <v>4114</v>
      </c>
      <c r="V2245" t="s">
        <v>4042</v>
      </c>
      <c r="W2245" t="s">
        <v>4190</v>
      </c>
      <c r="X2245" t="s">
        <v>4529</v>
      </c>
      <c r="Y2245" t="s">
        <v>4530</v>
      </c>
      <c r="Z2245" t="s">
        <v>3305</v>
      </c>
      <c r="AA2245" t="s">
        <v>4096</v>
      </c>
      <c r="AB2245" t="s">
        <v>4097</v>
      </c>
      <c r="AC2245" t="s">
        <v>4036</v>
      </c>
      <c r="AD2245" t="s">
        <v>4018</v>
      </c>
      <c r="AE2245" t="s">
        <v>3060</v>
      </c>
      <c r="AF2245" t="s">
        <v>3304</v>
      </c>
      <c r="AG2245" t="s">
        <v>3440</v>
      </c>
      <c r="AH2245" t="s">
        <v>815</v>
      </c>
      <c r="AI2245" t="s">
        <v>3074</v>
      </c>
      <c r="AJ2245" t="s">
        <v>3306</v>
      </c>
      <c r="AK2245" t="s">
        <v>3274</v>
      </c>
      <c r="AL2245" t="s">
        <v>3275</v>
      </c>
      <c r="AM2245" t="s">
        <v>3028</v>
      </c>
      <c r="AN2245" t="s">
        <v>3063</v>
      </c>
    </row>
    <row r="2246" spans="1:40" x14ac:dyDescent="0.25">
      <c r="A2246">
        <v>1107844331</v>
      </c>
      <c r="B2246">
        <v>18521</v>
      </c>
      <c r="C2246" t="s">
        <v>11490</v>
      </c>
      <c r="D2246" t="s">
        <v>3440</v>
      </c>
      <c r="E2246" s="8">
        <v>40929</v>
      </c>
      <c r="F2246" t="s">
        <v>3440</v>
      </c>
      <c r="G2246" t="s">
        <v>4024</v>
      </c>
      <c r="H2246" s="8">
        <v>46237</v>
      </c>
      <c r="I2246" s="8">
        <v>46328</v>
      </c>
      <c r="J2246" t="s">
        <v>3041</v>
      </c>
      <c r="K2246" s="8">
        <v>219512</v>
      </c>
      <c r="M2246">
        <v>210</v>
      </c>
      <c r="N2246">
        <v>100</v>
      </c>
      <c r="O2246" t="s">
        <v>4067</v>
      </c>
      <c r="P2246" t="s">
        <v>11580</v>
      </c>
      <c r="Q2246" t="s">
        <v>4027</v>
      </c>
      <c r="R2246" t="s">
        <v>6747</v>
      </c>
      <c r="S2246" t="s">
        <v>4140</v>
      </c>
      <c r="T2246" t="s">
        <v>3063</v>
      </c>
      <c r="U2246" t="s">
        <v>4114</v>
      </c>
      <c r="V2246" t="s">
        <v>4042</v>
      </c>
      <c r="W2246" t="s">
        <v>4190</v>
      </c>
      <c r="X2246" t="s">
        <v>4529</v>
      </c>
      <c r="Y2246" t="s">
        <v>4530</v>
      </c>
      <c r="Z2246" t="s">
        <v>3305</v>
      </c>
      <c r="AA2246" t="s">
        <v>4096</v>
      </c>
      <c r="AB2246" t="s">
        <v>4097</v>
      </c>
      <c r="AC2246" t="s">
        <v>4036</v>
      </c>
      <c r="AD2246" t="s">
        <v>4018</v>
      </c>
      <c r="AE2246" t="s">
        <v>3060</v>
      </c>
      <c r="AF2246" t="s">
        <v>3304</v>
      </c>
      <c r="AG2246" t="s">
        <v>3440</v>
      </c>
      <c r="AH2246" t="s">
        <v>815</v>
      </c>
      <c r="AI2246" t="s">
        <v>3074</v>
      </c>
      <c r="AJ2246" t="s">
        <v>3306</v>
      </c>
      <c r="AK2246" t="s">
        <v>3274</v>
      </c>
      <c r="AL2246" t="s">
        <v>3275</v>
      </c>
      <c r="AM2246" t="s">
        <v>3028</v>
      </c>
      <c r="AN2246" t="s">
        <v>3063</v>
      </c>
    </row>
    <row r="2247" spans="1:40" x14ac:dyDescent="0.25">
      <c r="A2247">
        <v>1118846295</v>
      </c>
      <c r="B2247">
        <v>18522</v>
      </c>
      <c r="C2247" t="s">
        <v>11581</v>
      </c>
      <c r="D2247" t="s">
        <v>3449</v>
      </c>
      <c r="E2247" s="8">
        <v>40930</v>
      </c>
      <c r="F2247" t="s">
        <v>3449</v>
      </c>
      <c r="G2247" t="s">
        <v>4024</v>
      </c>
      <c r="H2247" s="8">
        <v>46237</v>
      </c>
      <c r="I2247" s="8">
        <v>46328</v>
      </c>
      <c r="J2247" t="s">
        <v>3041</v>
      </c>
      <c r="K2247" s="8">
        <v>219512</v>
      </c>
      <c r="M2247">
        <v>210</v>
      </c>
      <c r="N2247">
        <v>100</v>
      </c>
      <c r="O2247" t="s">
        <v>4067</v>
      </c>
      <c r="P2247" t="s">
        <v>11582</v>
      </c>
      <c r="Q2247" t="s">
        <v>4027</v>
      </c>
      <c r="R2247" t="s">
        <v>6763</v>
      </c>
      <c r="S2247" t="s">
        <v>4140</v>
      </c>
      <c r="T2247" t="s">
        <v>3063</v>
      </c>
      <c r="U2247" t="s">
        <v>4114</v>
      </c>
      <c r="V2247" t="s">
        <v>4042</v>
      </c>
      <c r="W2247" t="s">
        <v>4190</v>
      </c>
      <c r="X2247" t="s">
        <v>4524</v>
      </c>
      <c r="Y2247" t="s">
        <v>4525</v>
      </c>
      <c r="Z2247" t="s">
        <v>3305</v>
      </c>
      <c r="AA2247" t="s">
        <v>4096</v>
      </c>
      <c r="AB2247" t="s">
        <v>4097</v>
      </c>
      <c r="AC2247" t="s">
        <v>4036</v>
      </c>
      <c r="AD2247" t="s">
        <v>4018</v>
      </c>
      <c r="AE2247" t="s">
        <v>3060</v>
      </c>
      <c r="AF2247" t="s">
        <v>3304</v>
      </c>
      <c r="AG2247" t="s">
        <v>3449</v>
      </c>
      <c r="AH2247" t="s">
        <v>815</v>
      </c>
      <c r="AI2247" t="s">
        <v>3074</v>
      </c>
      <c r="AJ2247" t="s">
        <v>3306</v>
      </c>
      <c r="AK2247" t="s">
        <v>3274</v>
      </c>
      <c r="AL2247" t="s">
        <v>3275</v>
      </c>
      <c r="AM2247" t="s">
        <v>3028</v>
      </c>
      <c r="AN2247" t="s">
        <v>3063</v>
      </c>
    </row>
    <row r="2248" spans="1:40" x14ac:dyDescent="0.25">
      <c r="A2248">
        <v>1006054218</v>
      </c>
      <c r="B2248">
        <v>18523</v>
      </c>
      <c r="C2248" t="s">
        <v>11469</v>
      </c>
      <c r="D2248" t="s">
        <v>11555</v>
      </c>
      <c r="E2248" s="8">
        <v>40931</v>
      </c>
      <c r="F2248" t="s">
        <v>11555</v>
      </c>
      <c r="G2248" t="s">
        <v>4024</v>
      </c>
      <c r="H2248" s="8">
        <v>46237</v>
      </c>
      <c r="I2248" s="8">
        <v>46328</v>
      </c>
      <c r="J2248" t="s">
        <v>3041</v>
      </c>
      <c r="K2248" s="8">
        <v>219512</v>
      </c>
      <c r="M2248">
        <v>210</v>
      </c>
      <c r="N2248">
        <v>100</v>
      </c>
      <c r="O2248" t="s">
        <v>4067</v>
      </c>
      <c r="P2248" t="s">
        <v>11583</v>
      </c>
      <c r="Q2248" t="s">
        <v>4027</v>
      </c>
      <c r="R2248" t="s">
        <v>6759</v>
      </c>
      <c r="S2248" t="s">
        <v>4029</v>
      </c>
      <c r="T2248" t="s">
        <v>3063</v>
      </c>
      <c r="U2248" t="s">
        <v>4114</v>
      </c>
      <c r="V2248" t="s">
        <v>4042</v>
      </c>
      <c r="W2248" t="s">
        <v>4190</v>
      </c>
      <c r="X2248" t="s">
        <v>3303</v>
      </c>
      <c r="Y2248" t="s">
        <v>4115</v>
      </c>
      <c r="Z2248" t="s">
        <v>4116</v>
      </c>
      <c r="AA2248" t="s">
        <v>4117</v>
      </c>
      <c r="AB2248" t="s">
        <v>4118</v>
      </c>
      <c r="AC2248" t="s">
        <v>4036</v>
      </c>
      <c r="AD2248" t="s">
        <v>4018</v>
      </c>
      <c r="AE2248" t="s">
        <v>3060</v>
      </c>
      <c r="AF2248" t="s">
        <v>3304</v>
      </c>
      <c r="AG2248" t="s">
        <v>3298</v>
      </c>
      <c r="AH2248" t="s">
        <v>815</v>
      </c>
      <c r="AI2248" t="s">
        <v>3074</v>
      </c>
      <c r="AJ2248" t="s">
        <v>4119</v>
      </c>
      <c r="AK2248" t="s">
        <v>3274</v>
      </c>
      <c r="AL2248" t="s">
        <v>3275</v>
      </c>
      <c r="AM2248" t="s">
        <v>3028</v>
      </c>
      <c r="AN2248" t="s">
        <v>3063</v>
      </c>
    </row>
    <row r="2249" spans="1:40" x14ac:dyDescent="0.25">
      <c r="A2249">
        <v>1143975403</v>
      </c>
      <c r="B2249">
        <v>18524</v>
      </c>
      <c r="C2249" t="s">
        <v>11470</v>
      </c>
      <c r="D2249" t="s">
        <v>11555</v>
      </c>
      <c r="E2249" s="8">
        <v>40932</v>
      </c>
      <c r="F2249" t="s">
        <v>11555</v>
      </c>
      <c r="G2249" t="s">
        <v>4024</v>
      </c>
      <c r="H2249" s="8">
        <v>46237</v>
      </c>
      <c r="I2249" s="8">
        <v>46328</v>
      </c>
      <c r="J2249" t="s">
        <v>3041</v>
      </c>
      <c r="K2249" s="8">
        <v>219512</v>
      </c>
      <c r="M2249">
        <v>210</v>
      </c>
      <c r="N2249">
        <v>100</v>
      </c>
      <c r="O2249" t="s">
        <v>4067</v>
      </c>
      <c r="P2249" t="s">
        <v>11580</v>
      </c>
      <c r="Q2249" t="s">
        <v>4027</v>
      </c>
      <c r="R2249" t="s">
        <v>6765</v>
      </c>
      <c r="S2249" t="s">
        <v>4140</v>
      </c>
      <c r="T2249" t="s">
        <v>3063</v>
      </c>
      <c r="U2249" t="s">
        <v>4114</v>
      </c>
      <c r="V2249" t="s">
        <v>4042</v>
      </c>
      <c r="W2249" t="s">
        <v>4190</v>
      </c>
      <c r="X2249" t="s">
        <v>3303</v>
      </c>
      <c r="Y2249" t="s">
        <v>4115</v>
      </c>
      <c r="Z2249" t="s">
        <v>3305</v>
      </c>
      <c r="AA2249" t="s">
        <v>4096</v>
      </c>
      <c r="AB2249" t="s">
        <v>4097</v>
      </c>
      <c r="AC2249" t="s">
        <v>4036</v>
      </c>
      <c r="AD2249" t="s">
        <v>4018</v>
      </c>
      <c r="AE2249" t="s">
        <v>3060</v>
      </c>
      <c r="AF2249" t="s">
        <v>3304</v>
      </c>
      <c r="AG2249" t="s">
        <v>3298</v>
      </c>
      <c r="AH2249" t="s">
        <v>815</v>
      </c>
      <c r="AI2249" t="s">
        <v>3074</v>
      </c>
      <c r="AJ2249" t="s">
        <v>3306</v>
      </c>
      <c r="AK2249" t="s">
        <v>3274</v>
      </c>
      <c r="AL2249" t="s">
        <v>3275</v>
      </c>
      <c r="AM2249" t="s">
        <v>3028</v>
      </c>
      <c r="AN2249" t="s">
        <v>3063</v>
      </c>
    </row>
    <row r="2250" spans="1:40" x14ac:dyDescent="0.25">
      <c r="A2250">
        <v>1192790963</v>
      </c>
      <c r="B2250">
        <v>18525</v>
      </c>
      <c r="C2250" t="s">
        <v>11471</v>
      </c>
      <c r="D2250" t="s">
        <v>11555</v>
      </c>
      <c r="E2250" s="8">
        <v>40933</v>
      </c>
      <c r="F2250" t="s">
        <v>11555</v>
      </c>
      <c r="G2250" t="s">
        <v>4024</v>
      </c>
      <c r="H2250" s="8">
        <v>46237</v>
      </c>
      <c r="I2250" s="8">
        <v>46328</v>
      </c>
      <c r="J2250" t="s">
        <v>3041</v>
      </c>
      <c r="K2250" s="8">
        <v>219512</v>
      </c>
      <c r="M2250">
        <v>210</v>
      </c>
      <c r="N2250">
        <v>100</v>
      </c>
      <c r="O2250" t="s">
        <v>4067</v>
      </c>
      <c r="P2250" t="s">
        <v>11584</v>
      </c>
      <c r="Q2250" t="s">
        <v>4027</v>
      </c>
      <c r="R2250" t="s">
        <v>7858</v>
      </c>
      <c r="S2250" t="s">
        <v>11778</v>
      </c>
      <c r="T2250" t="s">
        <v>3063</v>
      </c>
      <c r="U2250" t="s">
        <v>4114</v>
      </c>
      <c r="V2250" t="s">
        <v>4042</v>
      </c>
      <c r="W2250" t="s">
        <v>4190</v>
      </c>
      <c r="X2250" t="s">
        <v>3303</v>
      </c>
      <c r="Y2250" t="s">
        <v>4115</v>
      </c>
      <c r="Z2250" t="s">
        <v>4116</v>
      </c>
      <c r="AA2250" t="s">
        <v>4117</v>
      </c>
      <c r="AB2250" t="s">
        <v>4118</v>
      </c>
      <c r="AC2250" t="s">
        <v>4036</v>
      </c>
      <c r="AD2250" t="s">
        <v>4018</v>
      </c>
      <c r="AE2250" t="s">
        <v>3060</v>
      </c>
      <c r="AF2250" t="s">
        <v>3304</v>
      </c>
      <c r="AG2250" t="s">
        <v>3298</v>
      </c>
      <c r="AH2250" t="s">
        <v>815</v>
      </c>
      <c r="AI2250" t="s">
        <v>3074</v>
      </c>
      <c r="AJ2250" t="s">
        <v>4119</v>
      </c>
      <c r="AK2250" t="s">
        <v>3274</v>
      </c>
      <c r="AL2250" t="s">
        <v>3275</v>
      </c>
      <c r="AM2250" t="s">
        <v>3028</v>
      </c>
      <c r="AN2250" t="s">
        <v>3063</v>
      </c>
    </row>
    <row r="2251" spans="1:40" x14ac:dyDescent="0.25">
      <c r="A2251">
        <v>1034397131</v>
      </c>
      <c r="B2251">
        <v>18526</v>
      </c>
      <c r="C2251" t="s">
        <v>11472</v>
      </c>
      <c r="D2251" t="s">
        <v>11555</v>
      </c>
      <c r="E2251" s="8">
        <v>40934</v>
      </c>
      <c r="F2251" t="s">
        <v>11555</v>
      </c>
      <c r="G2251" t="s">
        <v>4024</v>
      </c>
      <c r="H2251" s="8">
        <v>46237</v>
      </c>
      <c r="I2251" s="8">
        <v>46328</v>
      </c>
      <c r="J2251" t="s">
        <v>3041</v>
      </c>
      <c r="K2251" s="8">
        <v>219512</v>
      </c>
      <c r="M2251">
        <v>210</v>
      </c>
      <c r="N2251">
        <v>100</v>
      </c>
      <c r="O2251" t="s">
        <v>4067</v>
      </c>
      <c r="P2251" t="s">
        <v>11585</v>
      </c>
      <c r="Q2251" t="s">
        <v>4027</v>
      </c>
      <c r="R2251" t="s">
        <v>7656</v>
      </c>
      <c r="S2251" t="s">
        <v>4140</v>
      </c>
      <c r="T2251" t="s">
        <v>3063</v>
      </c>
      <c r="U2251" t="s">
        <v>4114</v>
      </c>
      <c r="V2251" t="s">
        <v>4042</v>
      </c>
      <c r="W2251" t="s">
        <v>4190</v>
      </c>
      <c r="X2251" t="s">
        <v>3303</v>
      </c>
      <c r="Y2251" t="s">
        <v>4115</v>
      </c>
      <c r="Z2251" t="s">
        <v>3305</v>
      </c>
      <c r="AA2251" t="s">
        <v>4096</v>
      </c>
      <c r="AB2251" t="s">
        <v>4097</v>
      </c>
      <c r="AC2251" t="s">
        <v>4036</v>
      </c>
      <c r="AD2251" t="s">
        <v>4018</v>
      </c>
      <c r="AE2251" t="s">
        <v>3060</v>
      </c>
      <c r="AF2251" t="s">
        <v>3304</v>
      </c>
      <c r="AG2251" t="s">
        <v>3298</v>
      </c>
      <c r="AH2251" t="s">
        <v>815</v>
      </c>
      <c r="AI2251" t="s">
        <v>3074</v>
      </c>
      <c r="AJ2251" t="s">
        <v>3306</v>
      </c>
      <c r="AK2251" t="s">
        <v>3274</v>
      </c>
      <c r="AL2251" t="s">
        <v>3275</v>
      </c>
      <c r="AM2251" t="s">
        <v>3028</v>
      </c>
      <c r="AN2251" t="s">
        <v>3063</v>
      </c>
    </row>
    <row r="2252" spans="1:40" x14ac:dyDescent="0.25">
      <c r="A2252">
        <v>1113654409</v>
      </c>
      <c r="B2252">
        <v>18527</v>
      </c>
      <c r="C2252" t="s">
        <v>11586</v>
      </c>
      <c r="D2252" t="s">
        <v>3449</v>
      </c>
      <c r="E2252" s="8">
        <v>40935</v>
      </c>
      <c r="F2252" t="s">
        <v>3449</v>
      </c>
      <c r="G2252" t="s">
        <v>4024</v>
      </c>
      <c r="H2252" s="8">
        <v>46237</v>
      </c>
      <c r="I2252" s="8">
        <v>46328</v>
      </c>
      <c r="J2252" t="s">
        <v>3041</v>
      </c>
      <c r="K2252" s="8">
        <v>219512</v>
      </c>
      <c r="M2252">
        <v>210</v>
      </c>
      <c r="N2252">
        <v>100</v>
      </c>
      <c r="O2252" t="s">
        <v>4067</v>
      </c>
      <c r="P2252" t="s">
        <v>11587</v>
      </c>
      <c r="Q2252" t="s">
        <v>4027</v>
      </c>
      <c r="R2252" t="s">
        <v>8294</v>
      </c>
      <c r="S2252" t="s">
        <v>4140</v>
      </c>
      <c r="T2252" t="s">
        <v>3063</v>
      </c>
      <c r="U2252" t="s">
        <v>4114</v>
      </c>
      <c r="V2252" t="s">
        <v>4042</v>
      </c>
      <c r="W2252" t="s">
        <v>4190</v>
      </c>
      <c r="X2252" t="s">
        <v>4524</v>
      </c>
      <c r="Y2252" t="s">
        <v>4525</v>
      </c>
      <c r="Z2252" t="s">
        <v>3305</v>
      </c>
      <c r="AA2252" t="s">
        <v>4096</v>
      </c>
      <c r="AB2252" t="s">
        <v>4097</v>
      </c>
      <c r="AC2252" t="s">
        <v>4036</v>
      </c>
      <c r="AD2252" t="s">
        <v>4018</v>
      </c>
      <c r="AE2252" t="s">
        <v>3060</v>
      </c>
      <c r="AF2252" t="s">
        <v>3304</v>
      </c>
      <c r="AG2252" t="s">
        <v>3449</v>
      </c>
      <c r="AH2252" t="s">
        <v>815</v>
      </c>
      <c r="AI2252" t="s">
        <v>3074</v>
      </c>
      <c r="AJ2252" t="s">
        <v>3306</v>
      </c>
      <c r="AK2252" t="s">
        <v>3274</v>
      </c>
      <c r="AL2252" t="s">
        <v>3275</v>
      </c>
      <c r="AM2252" t="s">
        <v>3028</v>
      </c>
      <c r="AN2252" t="s">
        <v>3063</v>
      </c>
    </row>
    <row r="2253" spans="1:40" x14ac:dyDescent="0.25">
      <c r="A2253">
        <v>1005861551</v>
      </c>
      <c r="B2253">
        <v>18528</v>
      </c>
      <c r="C2253" t="s">
        <v>11473</v>
      </c>
      <c r="D2253" t="s">
        <v>11555</v>
      </c>
      <c r="E2253" s="8">
        <v>40936</v>
      </c>
      <c r="F2253" t="s">
        <v>11555</v>
      </c>
      <c r="G2253" t="s">
        <v>4024</v>
      </c>
      <c r="H2253" s="8">
        <v>46237</v>
      </c>
      <c r="I2253" s="8">
        <v>46328</v>
      </c>
      <c r="J2253" t="s">
        <v>3041</v>
      </c>
      <c r="K2253" s="8">
        <v>219512</v>
      </c>
      <c r="M2253">
        <v>210</v>
      </c>
      <c r="N2253">
        <v>100</v>
      </c>
      <c r="O2253" t="s">
        <v>4067</v>
      </c>
      <c r="P2253" t="s">
        <v>11584</v>
      </c>
      <c r="Q2253" t="s">
        <v>4027</v>
      </c>
      <c r="R2253" t="s">
        <v>8749</v>
      </c>
      <c r="S2253" t="s">
        <v>11588</v>
      </c>
      <c r="T2253" t="s">
        <v>3063</v>
      </c>
      <c r="U2253" t="s">
        <v>4114</v>
      </c>
      <c r="V2253" t="s">
        <v>4042</v>
      </c>
      <c r="W2253" t="s">
        <v>4190</v>
      </c>
      <c r="X2253" t="s">
        <v>3303</v>
      </c>
      <c r="Y2253" t="s">
        <v>4115</v>
      </c>
      <c r="Z2253" t="s">
        <v>4506</v>
      </c>
      <c r="AA2253" t="s">
        <v>4507</v>
      </c>
      <c r="AB2253" t="s">
        <v>4118</v>
      </c>
      <c r="AC2253" t="s">
        <v>4036</v>
      </c>
      <c r="AD2253" t="s">
        <v>4018</v>
      </c>
      <c r="AE2253" t="s">
        <v>3060</v>
      </c>
      <c r="AF2253" t="s">
        <v>3304</v>
      </c>
      <c r="AG2253" t="s">
        <v>3298</v>
      </c>
      <c r="AH2253" t="s">
        <v>815</v>
      </c>
      <c r="AI2253" t="s">
        <v>3074</v>
      </c>
      <c r="AJ2253" t="s">
        <v>4508</v>
      </c>
      <c r="AK2253" t="s">
        <v>3274</v>
      </c>
      <c r="AL2253" t="s">
        <v>3275</v>
      </c>
      <c r="AM2253" t="s">
        <v>3028</v>
      </c>
      <c r="AN2253" t="s">
        <v>3063</v>
      </c>
    </row>
    <row r="2254" spans="1:40" x14ac:dyDescent="0.25">
      <c r="A2254">
        <v>1006462901</v>
      </c>
      <c r="B2254">
        <v>18529</v>
      </c>
      <c r="C2254" t="s">
        <v>11489</v>
      </c>
      <c r="D2254" t="s">
        <v>3440</v>
      </c>
      <c r="E2254" s="8">
        <v>40937</v>
      </c>
      <c r="F2254" t="s">
        <v>3440</v>
      </c>
      <c r="G2254" t="s">
        <v>4024</v>
      </c>
      <c r="H2254" s="8">
        <v>46237</v>
      </c>
      <c r="I2254" s="8">
        <v>46328</v>
      </c>
      <c r="J2254" t="s">
        <v>3041</v>
      </c>
      <c r="K2254" s="8">
        <v>219512</v>
      </c>
      <c r="M2254">
        <v>210</v>
      </c>
      <c r="N2254">
        <v>100</v>
      </c>
      <c r="O2254" t="s">
        <v>4067</v>
      </c>
      <c r="P2254" t="s">
        <v>11582</v>
      </c>
      <c r="Q2254" t="s">
        <v>4027</v>
      </c>
      <c r="R2254" t="s">
        <v>6817</v>
      </c>
      <c r="S2254" t="s">
        <v>4140</v>
      </c>
      <c r="T2254" t="s">
        <v>3063</v>
      </c>
      <c r="U2254" t="s">
        <v>4114</v>
      </c>
      <c r="V2254" t="s">
        <v>4042</v>
      </c>
      <c r="W2254" t="s">
        <v>4190</v>
      </c>
      <c r="X2254" t="s">
        <v>4529</v>
      </c>
      <c r="Y2254" t="s">
        <v>4530</v>
      </c>
      <c r="Z2254" t="s">
        <v>3305</v>
      </c>
      <c r="AA2254" t="s">
        <v>4096</v>
      </c>
      <c r="AB2254" t="s">
        <v>4097</v>
      </c>
      <c r="AC2254" t="s">
        <v>4036</v>
      </c>
      <c r="AD2254" t="s">
        <v>4018</v>
      </c>
      <c r="AE2254" t="s">
        <v>3060</v>
      </c>
      <c r="AF2254" t="s">
        <v>3304</v>
      </c>
      <c r="AG2254" t="s">
        <v>3440</v>
      </c>
      <c r="AH2254" t="s">
        <v>815</v>
      </c>
      <c r="AI2254" t="s">
        <v>3074</v>
      </c>
      <c r="AJ2254" t="s">
        <v>3306</v>
      </c>
      <c r="AK2254" t="s">
        <v>3274</v>
      </c>
      <c r="AL2254" t="s">
        <v>3275</v>
      </c>
      <c r="AM2254" t="s">
        <v>3028</v>
      </c>
      <c r="AN2254" t="s">
        <v>3063</v>
      </c>
    </row>
    <row r="2255" spans="1:40" x14ac:dyDescent="0.25">
      <c r="A2255">
        <v>1003517874</v>
      </c>
      <c r="B2255">
        <v>18530</v>
      </c>
      <c r="C2255" t="s">
        <v>11779</v>
      </c>
      <c r="D2255" t="s">
        <v>3258</v>
      </c>
      <c r="E2255" s="8">
        <v>40938</v>
      </c>
      <c r="F2255" t="s">
        <v>3258</v>
      </c>
      <c r="G2255" t="s">
        <v>4024</v>
      </c>
      <c r="H2255" s="8">
        <v>46237</v>
      </c>
      <c r="I2255" s="8">
        <v>219512</v>
      </c>
      <c r="J2255" t="s">
        <v>3041</v>
      </c>
      <c r="K2255" s="8">
        <v>219512</v>
      </c>
      <c r="M2255">
        <v>210</v>
      </c>
      <c r="N2255">
        <v>100</v>
      </c>
      <c r="O2255" t="s">
        <v>4067</v>
      </c>
      <c r="P2255" t="s">
        <v>11562</v>
      </c>
      <c r="Q2255" t="s">
        <v>4027</v>
      </c>
      <c r="R2255" t="s">
        <v>6843</v>
      </c>
      <c r="S2255" t="s">
        <v>11780</v>
      </c>
      <c r="T2255" t="s">
        <v>4404</v>
      </c>
      <c r="U2255" t="s">
        <v>4063</v>
      </c>
      <c r="V2255" t="s">
        <v>4042</v>
      </c>
      <c r="W2255" t="s">
        <v>4043</v>
      </c>
      <c r="X2255" t="s">
        <v>4032</v>
      </c>
      <c r="Y2255" t="s">
        <v>4033</v>
      </c>
      <c r="Z2255" t="s">
        <v>4057</v>
      </c>
      <c r="AA2255" t="s">
        <v>4058</v>
      </c>
      <c r="AB2255" t="s">
        <v>4059</v>
      </c>
      <c r="AC2255" t="s">
        <v>4017</v>
      </c>
      <c r="AD2255" t="s">
        <v>4018</v>
      </c>
      <c r="AE2255" t="s">
        <v>3060</v>
      </c>
      <c r="AF2255" t="s">
        <v>3282</v>
      </c>
      <c r="AG2255" t="s">
        <v>3258</v>
      </c>
      <c r="AH2255" t="s">
        <v>4060</v>
      </c>
      <c r="AI2255" t="s">
        <v>3074</v>
      </c>
      <c r="AJ2255" t="s">
        <v>3306</v>
      </c>
      <c r="AK2255" t="s">
        <v>3274</v>
      </c>
      <c r="AL2255" t="s">
        <v>3275</v>
      </c>
      <c r="AM2255" t="s">
        <v>3028</v>
      </c>
      <c r="AN2255" t="s">
        <v>3055</v>
      </c>
    </row>
    <row r="2256" spans="1:40" x14ac:dyDescent="0.25">
      <c r="A2256">
        <v>1121963546</v>
      </c>
      <c r="B2256">
        <v>18531</v>
      </c>
      <c r="C2256" t="s">
        <v>11589</v>
      </c>
      <c r="D2256" t="s">
        <v>11590</v>
      </c>
      <c r="E2256" s="8">
        <v>40939</v>
      </c>
      <c r="F2256" t="s">
        <v>11590</v>
      </c>
      <c r="G2256" t="s">
        <v>4024</v>
      </c>
      <c r="H2256" s="8">
        <v>46238</v>
      </c>
      <c r="I2256" s="8">
        <v>219512</v>
      </c>
      <c r="J2256" t="s">
        <v>3041</v>
      </c>
      <c r="K2256" s="8">
        <v>219512</v>
      </c>
      <c r="M2256">
        <v>210</v>
      </c>
      <c r="N2256">
        <v>100</v>
      </c>
      <c r="O2256" t="s">
        <v>4067</v>
      </c>
      <c r="P2256" t="s">
        <v>11564</v>
      </c>
      <c r="Q2256" t="s">
        <v>4027</v>
      </c>
      <c r="R2256" t="s">
        <v>6678</v>
      </c>
      <c r="S2256" t="s">
        <v>11559</v>
      </c>
      <c r="T2256" t="s">
        <v>3059</v>
      </c>
      <c r="U2256" t="s">
        <v>4373</v>
      </c>
      <c r="V2256" t="s">
        <v>4042</v>
      </c>
      <c r="W2256" t="s">
        <v>4043</v>
      </c>
      <c r="X2256" t="s">
        <v>3270</v>
      </c>
      <c r="Y2256" t="s">
        <v>4238</v>
      </c>
      <c r="Z2256" t="s">
        <v>3272</v>
      </c>
      <c r="AA2256" t="s">
        <v>4348</v>
      </c>
      <c r="AB2256" t="s">
        <v>4322</v>
      </c>
      <c r="AC2256" t="s">
        <v>4036</v>
      </c>
      <c r="AD2256" t="s">
        <v>4018</v>
      </c>
      <c r="AE2256" t="s">
        <v>3060</v>
      </c>
      <c r="AF2256" t="s">
        <v>3271</v>
      </c>
      <c r="AG2256" t="s">
        <v>3265</v>
      </c>
      <c r="AH2256" t="s">
        <v>797</v>
      </c>
      <c r="AI2256" t="s">
        <v>3048</v>
      </c>
      <c r="AJ2256" t="s">
        <v>3273</v>
      </c>
      <c r="AK2256" t="s">
        <v>3274</v>
      </c>
      <c r="AL2256" t="s">
        <v>3275</v>
      </c>
      <c r="AM2256" t="s">
        <v>3028</v>
      </c>
      <c r="AN2256" t="s">
        <v>3063</v>
      </c>
    </row>
    <row r="2257" spans="1:40" x14ac:dyDescent="0.25">
      <c r="A2257">
        <v>1098629455</v>
      </c>
      <c r="B2257">
        <v>18532</v>
      </c>
      <c r="C2257" t="s">
        <v>11591</v>
      </c>
      <c r="D2257" t="s">
        <v>11592</v>
      </c>
      <c r="E2257" s="8">
        <v>40940</v>
      </c>
      <c r="F2257" t="s">
        <v>11592</v>
      </c>
      <c r="G2257" t="s">
        <v>4024</v>
      </c>
      <c r="H2257" s="8">
        <v>46238</v>
      </c>
      <c r="I2257" s="8">
        <v>219512</v>
      </c>
      <c r="J2257" t="s">
        <v>3041</v>
      </c>
      <c r="K2257" s="8">
        <v>219512</v>
      </c>
      <c r="M2257">
        <v>210</v>
      </c>
      <c r="N2257">
        <v>100</v>
      </c>
      <c r="O2257" t="s">
        <v>4067</v>
      </c>
      <c r="P2257" t="s">
        <v>11593</v>
      </c>
      <c r="Q2257" t="s">
        <v>4027</v>
      </c>
      <c r="R2257" t="s">
        <v>7191</v>
      </c>
      <c r="S2257" t="s">
        <v>11594</v>
      </c>
      <c r="T2257" t="s">
        <v>3097</v>
      </c>
      <c r="U2257" t="s">
        <v>5170</v>
      </c>
      <c r="V2257" t="s">
        <v>4042</v>
      </c>
      <c r="W2257" t="s">
        <v>4043</v>
      </c>
      <c r="X2257" t="s">
        <v>3270</v>
      </c>
      <c r="Y2257" t="s">
        <v>4238</v>
      </c>
      <c r="Z2257" t="s">
        <v>3272</v>
      </c>
      <c r="AA2257" t="s">
        <v>4348</v>
      </c>
      <c r="AB2257" t="s">
        <v>4322</v>
      </c>
      <c r="AC2257" t="s">
        <v>4017</v>
      </c>
      <c r="AD2257" t="s">
        <v>4018</v>
      </c>
      <c r="AE2257" t="s">
        <v>3060</v>
      </c>
      <c r="AF2257" t="s">
        <v>3271</v>
      </c>
      <c r="AG2257" t="s">
        <v>3265</v>
      </c>
      <c r="AH2257" t="s">
        <v>797</v>
      </c>
      <c r="AI2257" t="s">
        <v>3048</v>
      </c>
      <c r="AJ2257" t="s">
        <v>3273</v>
      </c>
      <c r="AK2257" t="s">
        <v>3274</v>
      </c>
      <c r="AL2257" t="s">
        <v>3275</v>
      </c>
      <c r="AM2257" t="s">
        <v>3028</v>
      </c>
      <c r="AN2257" t="s">
        <v>3063</v>
      </c>
    </row>
    <row r="2258" spans="1:40" x14ac:dyDescent="0.25">
      <c r="A2258">
        <v>1110469340</v>
      </c>
      <c r="B2258">
        <v>18533</v>
      </c>
      <c r="C2258" t="s">
        <v>11595</v>
      </c>
      <c r="D2258" t="s">
        <v>3309</v>
      </c>
      <c r="E2258" s="8">
        <v>40941</v>
      </c>
      <c r="F2258" t="s">
        <v>3309</v>
      </c>
      <c r="G2258" t="s">
        <v>4024</v>
      </c>
      <c r="H2258" s="8">
        <v>46239</v>
      </c>
      <c r="I2258" s="8">
        <v>46330</v>
      </c>
      <c r="J2258" t="s">
        <v>3041</v>
      </c>
      <c r="K2258" s="8">
        <v>219512</v>
      </c>
      <c r="M2258">
        <v>210</v>
      </c>
      <c r="N2258">
        <v>100</v>
      </c>
      <c r="O2258" t="s">
        <v>4067</v>
      </c>
      <c r="P2258" t="s">
        <v>11564</v>
      </c>
      <c r="Q2258" t="s">
        <v>4027</v>
      </c>
      <c r="R2258" t="s">
        <v>6960</v>
      </c>
      <c r="S2258" t="s">
        <v>4140</v>
      </c>
      <c r="T2258" t="s">
        <v>3063</v>
      </c>
      <c r="U2258" t="s">
        <v>4438</v>
      </c>
      <c r="V2258" t="s">
        <v>4042</v>
      </c>
      <c r="W2258" t="s">
        <v>4190</v>
      </c>
      <c r="X2258" t="s">
        <v>3574</v>
      </c>
      <c r="Y2258" t="s">
        <v>4258</v>
      </c>
      <c r="Z2258" t="s">
        <v>3305</v>
      </c>
      <c r="AA2258" t="s">
        <v>4096</v>
      </c>
      <c r="AB2258" t="s">
        <v>4097</v>
      </c>
      <c r="AC2258" t="s">
        <v>4036</v>
      </c>
      <c r="AD2258" t="s">
        <v>4018</v>
      </c>
      <c r="AE2258" t="s">
        <v>3060</v>
      </c>
      <c r="AF2258" t="s">
        <v>3575</v>
      </c>
      <c r="AG2258" t="s">
        <v>3309</v>
      </c>
      <c r="AH2258" t="s">
        <v>815</v>
      </c>
      <c r="AI2258" t="s">
        <v>3074</v>
      </c>
      <c r="AJ2258" t="s">
        <v>3306</v>
      </c>
      <c r="AK2258" t="s">
        <v>3274</v>
      </c>
      <c r="AL2258" t="s">
        <v>3275</v>
      </c>
      <c r="AM2258" t="s">
        <v>3028</v>
      </c>
      <c r="AN2258" t="s">
        <v>3063</v>
      </c>
    </row>
    <row r="2259" spans="1:40" x14ac:dyDescent="0.25">
      <c r="A2259">
        <v>1110575003</v>
      </c>
      <c r="B2259">
        <v>18534</v>
      </c>
      <c r="C2259" t="s">
        <v>11596</v>
      </c>
      <c r="D2259" t="s">
        <v>3309</v>
      </c>
      <c r="E2259" s="8">
        <v>40942</v>
      </c>
      <c r="F2259" t="s">
        <v>3309</v>
      </c>
      <c r="G2259" t="s">
        <v>4024</v>
      </c>
      <c r="H2259" s="8">
        <v>46239</v>
      </c>
      <c r="I2259" s="8">
        <v>46330</v>
      </c>
      <c r="J2259" t="s">
        <v>3041</v>
      </c>
      <c r="K2259" s="8">
        <v>219512</v>
      </c>
      <c r="M2259">
        <v>210</v>
      </c>
      <c r="N2259">
        <v>100</v>
      </c>
      <c r="O2259" t="s">
        <v>4067</v>
      </c>
      <c r="P2259" t="s">
        <v>11564</v>
      </c>
      <c r="Q2259" t="s">
        <v>4027</v>
      </c>
      <c r="R2259" t="s">
        <v>7090</v>
      </c>
      <c r="S2259" t="s">
        <v>4140</v>
      </c>
      <c r="T2259" t="s">
        <v>3063</v>
      </c>
      <c r="U2259" t="s">
        <v>4438</v>
      </c>
      <c r="V2259" t="s">
        <v>4042</v>
      </c>
      <c r="W2259" t="s">
        <v>4190</v>
      </c>
      <c r="X2259" t="s">
        <v>3574</v>
      </c>
      <c r="Y2259" t="s">
        <v>4258</v>
      </c>
      <c r="Z2259" t="s">
        <v>3305</v>
      </c>
      <c r="AA2259" t="s">
        <v>4096</v>
      </c>
      <c r="AB2259" t="s">
        <v>4097</v>
      </c>
      <c r="AC2259" t="s">
        <v>4036</v>
      </c>
      <c r="AD2259" t="s">
        <v>4018</v>
      </c>
      <c r="AE2259" t="s">
        <v>3060</v>
      </c>
      <c r="AF2259" t="s">
        <v>3575</v>
      </c>
      <c r="AG2259" t="s">
        <v>3309</v>
      </c>
      <c r="AH2259" t="s">
        <v>815</v>
      </c>
      <c r="AI2259" t="s">
        <v>3074</v>
      </c>
      <c r="AJ2259" t="s">
        <v>3306</v>
      </c>
      <c r="AK2259" t="s">
        <v>3274</v>
      </c>
      <c r="AL2259" t="s">
        <v>3275</v>
      </c>
      <c r="AM2259" t="s">
        <v>3028</v>
      </c>
      <c r="AN2259" t="s">
        <v>3063</v>
      </c>
    </row>
    <row r="2260" spans="1:40" x14ac:dyDescent="0.25">
      <c r="A2260">
        <v>1106452147</v>
      </c>
      <c r="B2260">
        <v>18535</v>
      </c>
      <c r="C2260" t="s">
        <v>11597</v>
      </c>
      <c r="D2260" t="s">
        <v>3309</v>
      </c>
      <c r="E2260" s="8">
        <v>40943</v>
      </c>
      <c r="F2260" t="s">
        <v>3309</v>
      </c>
      <c r="G2260" t="s">
        <v>4024</v>
      </c>
      <c r="H2260" s="8">
        <v>46239</v>
      </c>
      <c r="I2260" s="8">
        <v>46330</v>
      </c>
      <c r="J2260" t="s">
        <v>3041</v>
      </c>
      <c r="K2260" s="8">
        <v>219512</v>
      </c>
      <c r="M2260">
        <v>210</v>
      </c>
      <c r="N2260">
        <v>100</v>
      </c>
      <c r="O2260" t="s">
        <v>4067</v>
      </c>
      <c r="P2260" t="s">
        <v>4086</v>
      </c>
      <c r="Q2260" t="s">
        <v>4027</v>
      </c>
      <c r="R2260" t="s">
        <v>11781</v>
      </c>
      <c r="S2260" t="s">
        <v>4029</v>
      </c>
      <c r="T2260" t="s">
        <v>3063</v>
      </c>
      <c r="U2260" t="s">
        <v>4438</v>
      </c>
      <c r="V2260" t="s">
        <v>4042</v>
      </c>
      <c r="W2260" t="s">
        <v>4190</v>
      </c>
      <c r="X2260" t="s">
        <v>3574</v>
      </c>
      <c r="Y2260" t="s">
        <v>4258</v>
      </c>
      <c r="Z2260" t="s">
        <v>3305</v>
      </c>
      <c r="AA2260" t="s">
        <v>4096</v>
      </c>
      <c r="AB2260" t="s">
        <v>4097</v>
      </c>
      <c r="AC2260" t="s">
        <v>4036</v>
      </c>
      <c r="AD2260" t="s">
        <v>4018</v>
      </c>
      <c r="AE2260" t="s">
        <v>3060</v>
      </c>
      <c r="AF2260" t="s">
        <v>3575</v>
      </c>
      <c r="AG2260" t="s">
        <v>3309</v>
      </c>
      <c r="AH2260" t="s">
        <v>815</v>
      </c>
      <c r="AI2260" t="s">
        <v>3074</v>
      </c>
      <c r="AJ2260" t="s">
        <v>3306</v>
      </c>
      <c r="AK2260" t="s">
        <v>3274</v>
      </c>
      <c r="AL2260" t="s">
        <v>3275</v>
      </c>
      <c r="AM2260" t="s">
        <v>3028</v>
      </c>
      <c r="AN2260" t="s">
        <v>3063</v>
      </c>
    </row>
    <row r="2261" spans="1:40" x14ac:dyDescent="0.25">
      <c r="A2261">
        <v>1110469015</v>
      </c>
      <c r="B2261">
        <v>18536</v>
      </c>
      <c r="C2261" t="s">
        <v>11598</v>
      </c>
      <c r="D2261" t="s">
        <v>3309</v>
      </c>
      <c r="E2261" s="8">
        <v>40944</v>
      </c>
      <c r="F2261" t="s">
        <v>3309</v>
      </c>
      <c r="G2261" t="s">
        <v>4024</v>
      </c>
      <c r="H2261" s="8">
        <v>46239</v>
      </c>
      <c r="I2261" s="8">
        <v>219512</v>
      </c>
      <c r="J2261" t="s">
        <v>3041</v>
      </c>
      <c r="K2261" s="8">
        <v>219512</v>
      </c>
      <c r="M2261">
        <v>210</v>
      </c>
      <c r="N2261">
        <v>100</v>
      </c>
      <c r="O2261" t="s">
        <v>4067</v>
      </c>
      <c r="P2261" t="s">
        <v>11562</v>
      </c>
      <c r="Q2261" t="s">
        <v>4027</v>
      </c>
      <c r="R2261" t="s">
        <v>7324</v>
      </c>
      <c r="S2261" t="s">
        <v>11599</v>
      </c>
      <c r="T2261" t="s">
        <v>3063</v>
      </c>
      <c r="U2261" t="s">
        <v>4438</v>
      </c>
      <c r="V2261" t="s">
        <v>4042</v>
      </c>
      <c r="W2261" t="s">
        <v>4043</v>
      </c>
      <c r="X2261" t="s">
        <v>3574</v>
      </c>
      <c r="Y2261" t="s">
        <v>4258</v>
      </c>
      <c r="Z2261" t="s">
        <v>5394</v>
      </c>
      <c r="AA2261" t="s">
        <v>5395</v>
      </c>
      <c r="AB2261" t="s">
        <v>4097</v>
      </c>
      <c r="AC2261" t="s">
        <v>4036</v>
      </c>
      <c r="AD2261" t="s">
        <v>4018</v>
      </c>
      <c r="AE2261" t="s">
        <v>3060</v>
      </c>
      <c r="AF2261" t="s">
        <v>3575</v>
      </c>
      <c r="AG2261" t="s">
        <v>3309</v>
      </c>
      <c r="AH2261" t="s">
        <v>815</v>
      </c>
      <c r="AI2261" t="s">
        <v>3048</v>
      </c>
      <c r="AJ2261" t="s">
        <v>5396</v>
      </c>
      <c r="AK2261" t="s">
        <v>3274</v>
      </c>
      <c r="AL2261" t="s">
        <v>3275</v>
      </c>
      <c r="AM2261" t="s">
        <v>3028</v>
      </c>
      <c r="AN2261" t="s">
        <v>3063</v>
      </c>
    </row>
    <row r="2262" spans="1:40" x14ac:dyDescent="0.25">
      <c r="A2262">
        <v>1107067851</v>
      </c>
      <c r="B2262">
        <v>18537</v>
      </c>
      <c r="C2262" t="s">
        <v>11600</v>
      </c>
      <c r="D2262" t="s">
        <v>3298</v>
      </c>
      <c r="E2262" s="8">
        <v>40945</v>
      </c>
      <c r="F2262" t="s">
        <v>3298</v>
      </c>
      <c r="G2262" t="s">
        <v>4024</v>
      </c>
      <c r="H2262" s="8">
        <v>46239</v>
      </c>
      <c r="I2262" s="8">
        <v>219512</v>
      </c>
      <c r="J2262" t="s">
        <v>3041</v>
      </c>
      <c r="K2262" s="8">
        <v>219512</v>
      </c>
      <c r="M2262">
        <v>210</v>
      </c>
      <c r="N2262">
        <v>100</v>
      </c>
      <c r="O2262" t="s">
        <v>4067</v>
      </c>
      <c r="P2262" t="s">
        <v>4142</v>
      </c>
      <c r="Q2262" t="s">
        <v>4027</v>
      </c>
      <c r="R2262" t="s">
        <v>11782</v>
      </c>
      <c r="S2262" t="s">
        <v>11601</v>
      </c>
      <c r="T2262" t="s">
        <v>3063</v>
      </c>
      <c r="U2262" t="s">
        <v>4114</v>
      </c>
      <c r="V2262" t="s">
        <v>4042</v>
      </c>
      <c r="W2262" t="s">
        <v>4043</v>
      </c>
      <c r="X2262" t="s">
        <v>5013</v>
      </c>
      <c r="Y2262" t="s">
        <v>5014</v>
      </c>
      <c r="Z2262" t="s">
        <v>3283</v>
      </c>
      <c r="AA2262" t="s">
        <v>4357</v>
      </c>
      <c r="AB2262" t="s">
        <v>4303</v>
      </c>
      <c r="AC2262" t="s">
        <v>4036</v>
      </c>
      <c r="AD2262" t="s">
        <v>4018</v>
      </c>
      <c r="AE2262" t="s">
        <v>3060</v>
      </c>
      <c r="AF2262" t="s">
        <v>4934</v>
      </c>
      <c r="AG2262" t="s">
        <v>3298</v>
      </c>
      <c r="AH2262" t="s">
        <v>1220</v>
      </c>
      <c r="AI2262" t="s">
        <v>3074</v>
      </c>
      <c r="AJ2262" t="s">
        <v>3284</v>
      </c>
      <c r="AK2262" t="s">
        <v>3274</v>
      </c>
      <c r="AL2262" t="s">
        <v>3275</v>
      </c>
      <c r="AM2262" t="s">
        <v>3028</v>
      </c>
      <c r="AN2262" t="s">
        <v>3063</v>
      </c>
    </row>
    <row r="2263" spans="1:40" x14ac:dyDescent="0.25">
      <c r="A2263">
        <v>1193270155</v>
      </c>
      <c r="B2263">
        <v>18538</v>
      </c>
      <c r="C2263" t="s">
        <v>11602</v>
      </c>
      <c r="D2263" t="s">
        <v>3440</v>
      </c>
      <c r="E2263" s="8">
        <v>40946</v>
      </c>
      <c r="F2263" t="s">
        <v>3440</v>
      </c>
      <c r="G2263" t="s">
        <v>4024</v>
      </c>
      <c r="H2263" s="8">
        <v>46239</v>
      </c>
      <c r="I2263" s="8">
        <v>46330</v>
      </c>
      <c r="J2263" t="s">
        <v>3041</v>
      </c>
      <c r="K2263" s="8">
        <v>219512</v>
      </c>
      <c r="M2263">
        <v>210</v>
      </c>
      <c r="N2263">
        <v>100</v>
      </c>
      <c r="O2263" t="s">
        <v>4067</v>
      </c>
      <c r="P2263" t="s">
        <v>11603</v>
      </c>
      <c r="Q2263" t="s">
        <v>4027</v>
      </c>
      <c r="R2263" t="s">
        <v>7188</v>
      </c>
      <c r="S2263" t="s">
        <v>4140</v>
      </c>
      <c r="T2263" t="s">
        <v>3063</v>
      </c>
      <c r="U2263" t="s">
        <v>4114</v>
      </c>
      <c r="V2263" t="s">
        <v>4042</v>
      </c>
      <c r="W2263" t="s">
        <v>4190</v>
      </c>
      <c r="X2263" t="s">
        <v>4529</v>
      </c>
      <c r="Y2263" t="s">
        <v>4530</v>
      </c>
      <c r="Z2263" t="s">
        <v>3305</v>
      </c>
      <c r="AA2263" t="s">
        <v>4096</v>
      </c>
      <c r="AB2263" t="s">
        <v>4097</v>
      </c>
      <c r="AC2263" t="s">
        <v>4036</v>
      </c>
      <c r="AD2263" t="s">
        <v>4018</v>
      </c>
      <c r="AE2263" t="s">
        <v>3060</v>
      </c>
      <c r="AF2263" t="s">
        <v>3304</v>
      </c>
      <c r="AG2263" t="s">
        <v>3440</v>
      </c>
      <c r="AH2263" t="s">
        <v>815</v>
      </c>
      <c r="AI2263" t="s">
        <v>3074</v>
      </c>
      <c r="AJ2263" t="s">
        <v>3306</v>
      </c>
      <c r="AK2263" t="s">
        <v>3274</v>
      </c>
      <c r="AL2263" t="s">
        <v>3275</v>
      </c>
      <c r="AM2263" t="s">
        <v>3028</v>
      </c>
      <c r="AN2263" t="s">
        <v>3063</v>
      </c>
    </row>
    <row r="2264" spans="1:40" x14ac:dyDescent="0.25">
      <c r="A2264">
        <v>79524236</v>
      </c>
      <c r="B2264">
        <v>18539</v>
      </c>
      <c r="C2264" t="s">
        <v>11604</v>
      </c>
      <c r="D2264" t="s">
        <v>3258</v>
      </c>
      <c r="E2264" s="8">
        <v>40947</v>
      </c>
      <c r="F2264" t="s">
        <v>3258</v>
      </c>
      <c r="G2264" t="s">
        <v>4024</v>
      </c>
      <c r="H2264" s="8">
        <v>46239</v>
      </c>
      <c r="I2264" s="8">
        <v>219512</v>
      </c>
      <c r="J2264" t="s">
        <v>3041</v>
      </c>
      <c r="K2264" s="8">
        <v>219512</v>
      </c>
      <c r="M2264">
        <v>210</v>
      </c>
      <c r="N2264">
        <v>100</v>
      </c>
      <c r="O2264" t="s">
        <v>4067</v>
      </c>
      <c r="P2264" t="s">
        <v>11562</v>
      </c>
      <c r="Q2264" t="s">
        <v>4027</v>
      </c>
      <c r="R2264" t="s">
        <v>7200</v>
      </c>
      <c r="S2264" t="s">
        <v>11605</v>
      </c>
      <c r="T2264" t="s">
        <v>8772</v>
      </c>
      <c r="U2264" t="s">
        <v>4063</v>
      </c>
      <c r="V2264" t="s">
        <v>4042</v>
      </c>
      <c r="W2264" t="s">
        <v>3044</v>
      </c>
      <c r="X2264" t="s">
        <v>4069</v>
      </c>
      <c r="Y2264" t="s">
        <v>4070</v>
      </c>
      <c r="Z2264" t="s">
        <v>3293</v>
      </c>
      <c r="AA2264" t="s">
        <v>4082</v>
      </c>
      <c r="AB2264" t="s">
        <v>4083</v>
      </c>
      <c r="AC2264" t="s">
        <v>4017</v>
      </c>
      <c r="AD2264" t="s">
        <v>4018</v>
      </c>
      <c r="AE2264" t="s">
        <v>3060</v>
      </c>
      <c r="AF2264" t="s">
        <v>3093</v>
      </c>
      <c r="AG2264" t="s">
        <v>3292</v>
      </c>
      <c r="AH2264" t="s">
        <v>3294</v>
      </c>
      <c r="AI2264" t="s">
        <v>3295</v>
      </c>
      <c r="AJ2264" t="s">
        <v>3296</v>
      </c>
      <c r="AK2264" t="s">
        <v>3274</v>
      </c>
      <c r="AL2264" t="s">
        <v>3275</v>
      </c>
      <c r="AM2264" t="s">
        <v>3028</v>
      </c>
      <c r="AN2264" t="s">
        <v>3055</v>
      </c>
    </row>
    <row r="2265" spans="1:40" x14ac:dyDescent="0.25">
      <c r="A2265">
        <v>1053787596</v>
      </c>
      <c r="B2265">
        <v>18540</v>
      </c>
      <c r="C2265" t="s">
        <v>11783</v>
      </c>
      <c r="D2265" t="s">
        <v>5064</v>
      </c>
      <c r="E2265" s="8">
        <v>40948</v>
      </c>
      <c r="F2265" t="s">
        <v>5064</v>
      </c>
      <c r="G2265" t="s">
        <v>4024</v>
      </c>
      <c r="H2265" s="8">
        <v>46240</v>
      </c>
      <c r="I2265" s="8">
        <v>219512</v>
      </c>
      <c r="J2265" t="s">
        <v>3041</v>
      </c>
      <c r="K2265" s="8">
        <v>219512</v>
      </c>
      <c r="M2265">
        <v>210</v>
      </c>
      <c r="N2265">
        <v>100</v>
      </c>
      <c r="O2265" t="s">
        <v>4067</v>
      </c>
      <c r="P2265" t="s">
        <v>11613</v>
      </c>
      <c r="Q2265" t="s">
        <v>4027</v>
      </c>
      <c r="R2265" t="s">
        <v>7337</v>
      </c>
      <c r="S2265" t="s">
        <v>4029</v>
      </c>
      <c r="T2265" t="s">
        <v>3063</v>
      </c>
      <c r="U2265" t="s">
        <v>11784</v>
      </c>
      <c r="V2265" t="s">
        <v>4042</v>
      </c>
      <c r="W2265" t="s">
        <v>4043</v>
      </c>
      <c r="X2265" t="s">
        <v>3270</v>
      </c>
      <c r="Y2265" t="s">
        <v>4238</v>
      </c>
      <c r="Z2265" t="s">
        <v>3283</v>
      </c>
      <c r="AA2265" t="s">
        <v>4357</v>
      </c>
      <c r="AB2265" t="s">
        <v>4303</v>
      </c>
      <c r="AC2265" t="s">
        <v>4036</v>
      </c>
      <c r="AD2265" t="s">
        <v>4018</v>
      </c>
      <c r="AE2265" t="s">
        <v>3060</v>
      </c>
      <c r="AF2265" t="s">
        <v>3271</v>
      </c>
      <c r="AG2265" t="s">
        <v>3265</v>
      </c>
      <c r="AH2265" t="s">
        <v>1220</v>
      </c>
      <c r="AI2265" t="s">
        <v>3074</v>
      </c>
      <c r="AJ2265" t="s">
        <v>3284</v>
      </c>
      <c r="AK2265" t="s">
        <v>3274</v>
      </c>
      <c r="AL2265" t="s">
        <v>3275</v>
      </c>
      <c r="AM2265" t="s">
        <v>3028</v>
      </c>
      <c r="AN2265" t="s">
        <v>3063</v>
      </c>
    </row>
    <row r="2266" spans="1:40" x14ac:dyDescent="0.25">
      <c r="A2266">
        <v>16070172</v>
      </c>
      <c r="B2266">
        <v>18541</v>
      </c>
      <c r="C2266" t="s">
        <v>11785</v>
      </c>
      <c r="D2266" t="s">
        <v>5064</v>
      </c>
      <c r="E2266" s="8">
        <v>40949</v>
      </c>
      <c r="F2266" t="s">
        <v>5064</v>
      </c>
      <c r="G2266" t="s">
        <v>4024</v>
      </c>
      <c r="H2266" s="8">
        <v>46240</v>
      </c>
      <c r="I2266" s="8">
        <v>219512</v>
      </c>
      <c r="J2266" t="s">
        <v>3041</v>
      </c>
      <c r="K2266" s="8">
        <v>219512</v>
      </c>
      <c r="M2266">
        <v>210</v>
      </c>
      <c r="N2266">
        <v>100</v>
      </c>
      <c r="O2266" t="s">
        <v>4067</v>
      </c>
      <c r="P2266" t="s">
        <v>11613</v>
      </c>
      <c r="Q2266" t="s">
        <v>4027</v>
      </c>
      <c r="R2266" t="s">
        <v>8668</v>
      </c>
      <c r="S2266" t="s">
        <v>4029</v>
      </c>
      <c r="T2266" t="s">
        <v>3063</v>
      </c>
      <c r="U2266" t="s">
        <v>11784</v>
      </c>
      <c r="V2266" t="s">
        <v>4042</v>
      </c>
      <c r="W2266" t="s">
        <v>4043</v>
      </c>
      <c r="X2266" t="s">
        <v>3270</v>
      </c>
      <c r="Y2266" t="s">
        <v>4238</v>
      </c>
      <c r="Z2266" t="s">
        <v>3283</v>
      </c>
      <c r="AA2266" t="s">
        <v>4357</v>
      </c>
      <c r="AB2266" t="s">
        <v>4303</v>
      </c>
      <c r="AC2266" t="s">
        <v>4036</v>
      </c>
      <c r="AD2266" t="s">
        <v>4018</v>
      </c>
      <c r="AE2266" t="s">
        <v>3060</v>
      </c>
      <c r="AF2266" t="s">
        <v>3271</v>
      </c>
      <c r="AG2266" t="s">
        <v>3265</v>
      </c>
      <c r="AH2266" t="s">
        <v>1220</v>
      </c>
      <c r="AI2266" t="s">
        <v>3074</v>
      </c>
      <c r="AJ2266" t="s">
        <v>3284</v>
      </c>
      <c r="AK2266" t="s">
        <v>3274</v>
      </c>
      <c r="AL2266" t="s">
        <v>3275</v>
      </c>
      <c r="AM2266" t="s">
        <v>3028</v>
      </c>
      <c r="AN2266" t="s">
        <v>3063</v>
      </c>
    </row>
    <row r="2267" spans="1:40" x14ac:dyDescent="0.25">
      <c r="A2267">
        <v>1053836832</v>
      </c>
      <c r="B2267">
        <v>18542</v>
      </c>
      <c r="C2267" t="s">
        <v>11786</v>
      </c>
      <c r="D2267" t="s">
        <v>5064</v>
      </c>
      <c r="E2267" s="8">
        <v>40950</v>
      </c>
      <c r="F2267" t="s">
        <v>5064</v>
      </c>
      <c r="G2267" t="s">
        <v>4024</v>
      </c>
      <c r="H2267" s="8">
        <v>46240</v>
      </c>
      <c r="I2267" s="8">
        <v>219512</v>
      </c>
      <c r="J2267" t="s">
        <v>3041</v>
      </c>
      <c r="K2267" s="8">
        <v>219512</v>
      </c>
      <c r="M2267">
        <v>210</v>
      </c>
      <c r="N2267">
        <v>100</v>
      </c>
      <c r="O2267" t="s">
        <v>4067</v>
      </c>
      <c r="P2267" t="s">
        <v>4086</v>
      </c>
      <c r="Q2267" t="s">
        <v>4027</v>
      </c>
      <c r="R2267" t="s">
        <v>11787</v>
      </c>
      <c r="S2267" t="s">
        <v>11788</v>
      </c>
      <c r="T2267" t="s">
        <v>3059</v>
      </c>
      <c r="U2267" t="s">
        <v>11784</v>
      </c>
      <c r="V2267" t="s">
        <v>4042</v>
      </c>
      <c r="W2267" t="s">
        <v>4043</v>
      </c>
      <c r="X2267" t="s">
        <v>3270</v>
      </c>
      <c r="Y2267" t="s">
        <v>4238</v>
      </c>
      <c r="Z2267" t="s">
        <v>3283</v>
      </c>
      <c r="AA2267" t="s">
        <v>4357</v>
      </c>
      <c r="AB2267" t="s">
        <v>4303</v>
      </c>
      <c r="AC2267" t="s">
        <v>4036</v>
      </c>
      <c r="AD2267" t="s">
        <v>4018</v>
      </c>
      <c r="AE2267" t="s">
        <v>3060</v>
      </c>
      <c r="AF2267" t="s">
        <v>3271</v>
      </c>
      <c r="AG2267" t="s">
        <v>3265</v>
      </c>
      <c r="AH2267" t="s">
        <v>1220</v>
      </c>
      <c r="AI2267" t="s">
        <v>3074</v>
      </c>
      <c r="AJ2267" t="s">
        <v>3284</v>
      </c>
      <c r="AK2267" t="s">
        <v>3274</v>
      </c>
      <c r="AL2267" t="s">
        <v>3275</v>
      </c>
      <c r="AM2267" t="s">
        <v>3028</v>
      </c>
      <c r="AN2267" t="s">
        <v>3063</v>
      </c>
    </row>
    <row r="2268" spans="1:40" x14ac:dyDescent="0.25">
      <c r="A2268">
        <v>1053768906</v>
      </c>
      <c r="B2268">
        <v>18543</v>
      </c>
      <c r="C2268" t="s">
        <v>11789</v>
      </c>
      <c r="D2268" t="s">
        <v>3449</v>
      </c>
      <c r="E2268" s="8">
        <v>40951</v>
      </c>
      <c r="F2268" t="s">
        <v>3449</v>
      </c>
      <c r="G2268" t="s">
        <v>4024</v>
      </c>
      <c r="H2268" s="8">
        <v>46240</v>
      </c>
      <c r="I2268" s="8">
        <v>46239</v>
      </c>
      <c r="J2268" t="s">
        <v>3041</v>
      </c>
      <c r="K2268" s="8">
        <v>219512</v>
      </c>
      <c r="M2268">
        <v>210</v>
      </c>
      <c r="N2268">
        <v>100</v>
      </c>
      <c r="O2268" t="s">
        <v>4067</v>
      </c>
      <c r="P2268" t="s">
        <v>11790</v>
      </c>
      <c r="Q2268" t="s">
        <v>4027</v>
      </c>
      <c r="R2268" t="s">
        <v>7339</v>
      </c>
      <c r="S2268" t="s">
        <v>4140</v>
      </c>
      <c r="T2268" t="s">
        <v>3063</v>
      </c>
      <c r="U2268" t="s">
        <v>4114</v>
      </c>
      <c r="V2268" t="s">
        <v>4042</v>
      </c>
      <c r="W2268" t="s">
        <v>4190</v>
      </c>
      <c r="X2268" t="s">
        <v>4524</v>
      </c>
      <c r="Y2268" t="s">
        <v>4525</v>
      </c>
      <c r="Z2268" t="s">
        <v>3305</v>
      </c>
      <c r="AA2268" t="s">
        <v>4096</v>
      </c>
      <c r="AB2268" t="s">
        <v>4097</v>
      </c>
      <c r="AC2268" t="s">
        <v>4036</v>
      </c>
      <c r="AD2268" t="s">
        <v>4018</v>
      </c>
      <c r="AE2268" t="s">
        <v>3060</v>
      </c>
      <c r="AF2268" t="s">
        <v>3304</v>
      </c>
      <c r="AG2268" t="s">
        <v>3449</v>
      </c>
      <c r="AH2268" t="s">
        <v>815</v>
      </c>
      <c r="AI2268" t="s">
        <v>3074</v>
      </c>
      <c r="AJ2268" t="s">
        <v>3306</v>
      </c>
      <c r="AK2268" t="s">
        <v>3274</v>
      </c>
      <c r="AL2268" t="s">
        <v>3275</v>
      </c>
      <c r="AM2268" t="s">
        <v>3028</v>
      </c>
      <c r="AN2268" t="s">
        <v>3063</v>
      </c>
    </row>
    <row r="2269" spans="1:40" x14ac:dyDescent="0.25">
      <c r="A2269">
        <v>944922</v>
      </c>
      <c r="B2269">
        <v>18544</v>
      </c>
      <c r="C2269" t="s">
        <v>11535</v>
      </c>
      <c r="D2269" t="s">
        <v>3449</v>
      </c>
      <c r="E2269" s="8">
        <v>40952</v>
      </c>
      <c r="F2269" t="s">
        <v>3449</v>
      </c>
      <c r="G2269" t="s">
        <v>4024</v>
      </c>
      <c r="H2269" s="8">
        <v>46240</v>
      </c>
      <c r="I2269" s="8">
        <v>46239</v>
      </c>
      <c r="J2269" t="s">
        <v>3041</v>
      </c>
      <c r="K2269" s="8">
        <v>219512</v>
      </c>
      <c r="M2269">
        <v>210</v>
      </c>
      <c r="N2269">
        <v>100</v>
      </c>
      <c r="O2269" t="s">
        <v>4067</v>
      </c>
      <c r="P2269" t="s">
        <v>11791</v>
      </c>
      <c r="Q2269" t="s">
        <v>4027</v>
      </c>
      <c r="R2269" t="s">
        <v>5947</v>
      </c>
      <c r="S2269" t="s">
        <v>4140</v>
      </c>
      <c r="T2269" t="s">
        <v>3063</v>
      </c>
      <c r="U2269" t="s">
        <v>4114</v>
      </c>
      <c r="V2269" t="s">
        <v>4042</v>
      </c>
      <c r="W2269" t="s">
        <v>4190</v>
      </c>
      <c r="X2269" t="s">
        <v>4524</v>
      </c>
      <c r="Y2269" t="s">
        <v>4525</v>
      </c>
      <c r="Z2269" t="s">
        <v>3305</v>
      </c>
      <c r="AA2269" t="s">
        <v>4096</v>
      </c>
      <c r="AB2269" t="s">
        <v>4097</v>
      </c>
      <c r="AC2269" t="s">
        <v>4036</v>
      </c>
      <c r="AD2269" t="s">
        <v>5659</v>
      </c>
      <c r="AE2269" t="s">
        <v>3060</v>
      </c>
      <c r="AF2269" t="s">
        <v>3304</v>
      </c>
      <c r="AG2269" t="s">
        <v>3449</v>
      </c>
      <c r="AH2269" t="s">
        <v>815</v>
      </c>
      <c r="AI2269" t="s">
        <v>3074</v>
      </c>
      <c r="AJ2269" t="s">
        <v>3306</v>
      </c>
      <c r="AK2269" t="s">
        <v>3274</v>
      </c>
      <c r="AL2269" t="s">
        <v>3275</v>
      </c>
      <c r="AM2269" t="s">
        <v>3028</v>
      </c>
      <c r="AN2269" t="s">
        <v>3063</v>
      </c>
    </row>
    <row r="2270" spans="1:40" x14ac:dyDescent="0.25">
      <c r="A2270">
        <v>1114310113</v>
      </c>
      <c r="B2270">
        <v>18545</v>
      </c>
      <c r="C2270" t="s">
        <v>11792</v>
      </c>
      <c r="D2270" t="s">
        <v>3449</v>
      </c>
      <c r="E2270" s="8">
        <v>40953</v>
      </c>
      <c r="F2270" t="s">
        <v>3449</v>
      </c>
      <c r="G2270" t="s">
        <v>4024</v>
      </c>
      <c r="H2270" s="8">
        <v>46240</v>
      </c>
      <c r="I2270" s="8">
        <v>46239</v>
      </c>
      <c r="J2270" t="s">
        <v>3041</v>
      </c>
      <c r="K2270" s="8">
        <v>219512</v>
      </c>
      <c r="M2270">
        <v>210</v>
      </c>
      <c r="N2270">
        <v>100</v>
      </c>
      <c r="O2270" t="s">
        <v>4067</v>
      </c>
      <c r="P2270" t="s">
        <v>11617</v>
      </c>
      <c r="Q2270" t="s">
        <v>4027</v>
      </c>
      <c r="R2270" t="s">
        <v>11793</v>
      </c>
      <c r="S2270" t="s">
        <v>4140</v>
      </c>
      <c r="T2270" t="s">
        <v>3063</v>
      </c>
      <c r="U2270" t="s">
        <v>4114</v>
      </c>
      <c r="V2270" t="s">
        <v>4042</v>
      </c>
      <c r="W2270" t="s">
        <v>4190</v>
      </c>
      <c r="X2270" t="s">
        <v>4524</v>
      </c>
      <c r="Y2270" t="s">
        <v>4525</v>
      </c>
      <c r="Z2270" t="s">
        <v>3305</v>
      </c>
      <c r="AA2270" t="s">
        <v>4096</v>
      </c>
      <c r="AB2270" t="s">
        <v>4097</v>
      </c>
      <c r="AC2270" t="s">
        <v>4036</v>
      </c>
      <c r="AD2270" t="s">
        <v>4018</v>
      </c>
      <c r="AE2270" t="s">
        <v>3060</v>
      </c>
      <c r="AF2270" t="s">
        <v>3304</v>
      </c>
      <c r="AG2270" t="s">
        <v>3449</v>
      </c>
      <c r="AH2270" t="s">
        <v>815</v>
      </c>
      <c r="AI2270" t="s">
        <v>3074</v>
      </c>
      <c r="AJ2270" t="s">
        <v>3306</v>
      </c>
      <c r="AK2270" t="s">
        <v>3274</v>
      </c>
      <c r="AL2270" t="s">
        <v>3275</v>
      </c>
      <c r="AM2270" t="s">
        <v>3028</v>
      </c>
      <c r="AN2270" t="s">
        <v>3063</v>
      </c>
    </row>
    <row r="2271" spans="1:40" x14ac:dyDescent="0.25">
      <c r="A2271">
        <v>1061601060</v>
      </c>
      <c r="B2271">
        <v>18546</v>
      </c>
      <c r="C2271" t="s">
        <v>11794</v>
      </c>
      <c r="D2271" t="s">
        <v>3449</v>
      </c>
      <c r="E2271" s="8">
        <v>40954</v>
      </c>
      <c r="F2271" t="s">
        <v>3449</v>
      </c>
      <c r="G2271" t="s">
        <v>4024</v>
      </c>
      <c r="H2271" s="8">
        <v>46240</v>
      </c>
      <c r="I2271" s="8">
        <v>46239</v>
      </c>
      <c r="J2271" t="s">
        <v>3041</v>
      </c>
      <c r="K2271" s="8">
        <v>219512</v>
      </c>
      <c r="M2271">
        <v>210</v>
      </c>
      <c r="N2271">
        <v>100</v>
      </c>
      <c r="O2271" t="s">
        <v>4067</v>
      </c>
      <c r="P2271" t="s">
        <v>11795</v>
      </c>
      <c r="Q2271" t="s">
        <v>4027</v>
      </c>
      <c r="R2271" t="s">
        <v>8898</v>
      </c>
      <c r="S2271" t="s">
        <v>4140</v>
      </c>
      <c r="T2271" t="s">
        <v>3063</v>
      </c>
      <c r="U2271" t="s">
        <v>4114</v>
      </c>
      <c r="V2271" t="s">
        <v>4042</v>
      </c>
      <c r="W2271" t="s">
        <v>4190</v>
      </c>
      <c r="X2271" t="s">
        <v>4524</v>
      </c>
      <c r="Y2271" t="s">
        <v>4525</v>
      </c>
      <c r="Z2271" t="s">
        <v>3305</v>
      </c>
      <c r="AA2271" t="s">
        <v>4096</v>
      </c>
      <c r="AB2271" t="s">
        <v>4097</v>
      </c>
      <c r="AC2271" t="s">
        <v>4036</v>
      </c>
      <c r="AD2271" t="s">
        <v>4018</v>
      </c>
      <c r="AE2271" t="s">
        <v>3060</v>
      </c>
      <c r="AF2271" t="s">
        <v>3304</v>
      </c>
      <c r="AG2271" t="s">
        <v>3449</v>
      </c>
      <c r="AH2271" t="s">
        <v>815</v>
      </c>
      <c r="AI2271" t="s">
        <v>3074</v>
      </c>
      <c r="AJ2271" t="s">
        <v>3306</v>
      </c>
      <c r="AK2271" t="s">
        <v>3274</v>
      </c>
      <c r="AL2271" t="s">
        <v>3275</v>
      </c>
      <c r="AM2271" t="s">
        <v>3028</v>
      </c>
      <c r="AN2271" t="s">
        <v>3063</v>
      </c>
    </row>
    <row r="2272" spans="1:40" x14ac:dyDescent="0.25">
      <c r="A2272">
        <v>1152693639</v>
      </c>
      <c r="B2272">
        <v>18547</v>
      </c>
      <c r="C2272" t="s">
        <v>11796</v>
      </c>
      <c r="D2272" t="s">
        <v>3265</v>
      </c>
      <c r="E2272" s="8">
        <v>40955</v>
      </c>
      <c r="F2272" t="s">
        <v>3265</v>
      </c>
      <c r="G2272" t="s">
        <v>4024</v>
      </c>
      <c r="H2272" s="8">
        <v>46240</v>
      </c>
      <c r="I2272" s="8">
        <v>219512</v>
      </c>
      <c r="J2272" t="s">
        <v>3041</v>
      </c>
      <c r="K2272" s="8">
        <v>219512</v>
      </c>
      <c r="M2272">
        <v>210</v>
      </c>
      <c r="N2272">
        <v>100</v>
      </c>
      <c r="O2272" t="s">
        <v>4067</v>
      </c>
      <c r="P2272" t="s">
        <v>4086</v>
      </c>
      <c r="Q2272" t="s">
        <v>4027</v>
      </c>
      <c r="R2272" t="s">
        <v>11797</v>
      </c>
      <c r="S2272" t="s">
        <v>11798</v>
      </c>
      <c r="T2272" t="s">
        <v>3063</v>
      </c>
      <c r="U2272" t="s">
        <v>4049</v>
      </c>
      <c r="V2272" t="s">
        <v>4042</v>
      </c>
      <c r="W2272" t="s">
        <v>4043</v>
      </c>
      <c r="X2272" t="s">
        <v>3270</v>
      </c>
      <c r="Y2272" t="s">
        <v>4238</v>
      </c>
      <c r="Z2272" t="s">
        <v>3283</v>
      </c>
      <c r="AA2272" t="s">
        <v>4357</v>
      </c>
      <c r="AB2272" t="s">
        <v>4303</v>
      </c>
      <c r="AC2272" t="s">
        <v>4036</v>
      </c>
      <c r="AD2272" t="s">
        <v>4018</v>
      </c>
      <c r="AE2272" t="s">
        <v>3060</v>
      </c>
      <c r="AF2272" t="s">
        <v>3271</v>
      </c>
      <c r="AG2272" t="s">
        <v>3265</v>
      </c>
      <c r="AH2272" t="s">
        <v>1220</v>
      </c>
      <c r="AI2272" t="s">
        <v>3074</v>
      </c>
      <c r="AJ2272" t="s">
        <v>3284</v>
      </c>
      <c r="AK2272" t="s">
        <v>3274</v>
      </c>
      <c r="AL2272" t="s">
        <v>3275</v>
      </c>
      <c r="AM2272" t="s">
        <v>3028</v>
      </c>
      <c r="AN2272" t="s">
        <v>3063</v>
      </c>
    </row>
    <row r="2273" spans="1:40" x14ac:dyDescent="0.25">
      <c r="A2273">
        <v>1031131248</v>
      </c>
      <c r="B2273">
        <v>18548</v>
      </c>
      <c r="C2273" t="s">
        <v>11606</v>
      </c>
      <c r="D2273" t="s">
        <v>11607</v>
      </c>
      <c r="E2273" s="8">
        <v>40956</v>
      </c>
      <c r="F2273" t="s">
        <v>11607</v>
      </c>
      <c r="G2273" t="s">
        <v>4024</v>
      </c>
      <c r="H2273" s="8">
        <v>46240</v>
      </c>
      <c r="I2273" s="8">
        <v>219512</v>
      </c>
      <c r="J2273" t="s">
        <v>3041</v>
      </c>
      <c r="K2273" s="8">
        <v>219512</v>
      </c>
      <c r="M2273">
        <v>210</v>
      </c>
      <c r="N2273">
        <v>100</v>
      </c>
      <c r="O2273" t="s">
        <v>4067</v>
      </c>
      <c r="P2273" t="s">
        <v>11608</v>
      </c>
      <c r="Q2273" t="s">
        <v>4027</v>
      </c>
      <c r="R2273" t="s">
        <v>11015</v>
      </c>
      <c r="S2273" t="s">
        <v>4140</v>
      </c>
      <c r="T2273" t="s">
        <v>3063</v>
      </c>
      <c r="U2273" t="s">
        <v>4063</v>
      </c>
      <c r="V2273" t="s">
        <v>4042</v>
      </c>
      <c r="W2273" t="s">
        <v>4043</v>
      </c>
      <c r="X2273" t="s">
        <v>4032</v>
      </c>
      <c r="Y2273" t="s">
        <v>4033</v>
      </c>
      <c r="Z2273" t="s">
        <v>4057</v>
      </c>
      <c r="AA2273" t="s">
        <v>4058</v>
      </c>
      <c r="AB2273" t="s">
        <v>4059</v>
      </c>
      <c r="AC2273" t="s">
        <v>4036</v>
      </c>
      <c r="AD2273" t="s">
        <v>4018</v>
      </c>
      <c r="AE2273" t="s">
        <v>3060</v>
      </c>
      <c r="AF2273" t="s">
        <v>3282</v>
      </c>
      <c r="AG2273" t="s">
        <v>3258</v>
      </c>
      <c r="AH2273" t="s">
        <v>4060</v>
      </c>
      <c r="AI2273" t="s">
        <v>3074</v>
      </c>
      <c r="AJ2273" t="s">
        <v>3306</v>
      </c>
      <c r="AK2273" t="s">
        <v>3274</v>
      </c>
      <c r="AL2273" t="s">
        <v>3275</v>
      </c>
      <c r="AM2273" t="s">
        <v>3028</v>
      </c>
      <c r="AN2273" t="s">
        <v>3063</v>
      </c>
    </row>
    <row r="2274" spans="1:40" x14ac:dyDescent="0.25">
      <c r="A2274">
        <v>1019085201</v>
      </c>
      <c r="B2274">
        <v>18549</v>
      </c>
      <c r="C2274" t="s">
        <v>11609</v>
      </c>
      <c r="D2274" t="s">
        <v>11607</v>
      </c>
      <c r="E2274" s="8">
        <v>40957</v>
      </c>
      <c r="F2274" t="s">
        <v>11607</v>
      </c>
      <c r="G2274" t="s">
        <v>4024</v>
      </c>
      <c r="H2274" s="8">
        <v>46240</v>
      </c>
      <c r="I2274" s="8">
        <v>219512</v>
      </c>
      <c r="J2274" t="s">
        <v>3041</v>
      </c>
      <c r="K2274" s="8">
        <v>219512</v>
      </c>
      <c r="M2274">
        <v>210</v>
      </c>
      <c r="N2274">
        <v>100</v>
      </c>
      <c r="O2274" t="s">
        <v>4067</v>
      </c>
      <c r="P2274" t="s">
        <v>4026</v>
      </c>
      <c r="Q2274" t="s">
        <v>4027</v>
      </c>
      <c r="R2274" t="s">
        <v>6209</v>
      </c>
      <c r="S2274" t="s">
        <v>4140</v>
      </c>
      <c r="T2274" t="s">
        <v>3063</v>
      </c>
      <c r="U2274" t="s">
        <v>4063</v>
      </c>
      <c r="V2274" t="s">
        <v>4042</v>
      </c>
      <c r="W2274" t="s">
        <v>4043</v>
      </c>
      <c r="X2274" t="s">
        <v>4032</v>
      </c>
      <c r="Y2274" t="s">
        <v>4033</v>
      </c>
      <c r="Z2274" t="s">
        <v>4057</v>
      </c>
      <c r="AA2274" t="s">
        <v>4058</v>
      </c>
      <c r="AB2274" t="s">
        <v>4059</v>
      </c>
      <c r="AC2274" t="s">
        <v>4036</v>
      </c>
      <c r="AD2274" t="s">
        <v>4018</v>
      </c>
      <c r="AE2274" t="s">
        <v>3060</v>
      </c>
      <c r="AF2274" t="s">
        <v>3282</v>
      </c>
      <c r="AG2274" t="s">
        <v>3258</v>
      </c>
      <c r="AH2274" t="s">
        <v>4060</v>
      </c>
      <c r="AI2274" t="s">
        <v>3074</v>
      </c>
      <c r="AJ2274" t="s">
        <v>3306</v>
      </c>
      <c r="AK2274" t="s">
        <v>3274</v>
      </c>
      <c r="AL2274" t="s">
        <v>3275</v>
      </c>
      <c r="AM2274" t="s">
        <v>3028</v>
      </c>
      <c r="AN2274" t="s">
        <v>3063</v>
      </c>
    </row>
    <row r="2275" spans="1:40" x14ac:dyDescent="0.25">
      <c r="A2275">
        <v>1034400251</v>
      </c>
      <c r="B2275">
        <v>18550</v>
      </c>
      <c r="C2275" t="s">
        <v>11610</v>
      </c>
      <c r="D2275" t="s">
        <v>11607</v>
      </c>
      <c r="E2275" s="8">
        <v>40958</v>
      </c>
      <c r="F2275" t="s">
        <v>11607</v>
      </c>
      <c r="G2275" t="s">
        <v>4024</v>
      </c>
      <c r="H2275" s="8">
        <v>46240</v>
      </c>
      <c r="I2275" s="8">
        <v>219512</v>
      </c>
      <c r="J2275" t="s">
        <v>3041</v>
      </c>
      <c r="K2275" s="8">
        <v>219512</v>
      </c>
      <c r="M2275">
        <v>210</v>
      </c>
      <c r="N2275">
        <v>100</v>
      </c>
      <c r="O2275" t="s">
        <v>4067</v>
      </c>
      <c r="P2275" t="s">
        <v>11611</v>
      </c>
      <c r="Q2275" t="s">
        <v>4027</v>
      </c>
      <c r="R2275" t="s">
        <v>7926</v>
      </c>
      <c r="S2275" t="s">
        <v>4140</v>
      </c>
      <c r="T2275" t="s">
        <v>3063</v>
      </c>
      <c r="U2275" t="s">
        <v>4063</v>
      </c>
      <c r="V2275" t="s">
        <v>4042</v>
      </c>
      <c r="W2275" t="s">
        <v>4043</v>
      </c>
      <c r="X2275" t="s">
        <v>4032</v>
      </c>
      <c r="Y2275" t="s">
        <v>4033</v>
      </c>
      <c r="Z2275" t="s">
        <v>4057</v>
      </c>
      <c r="AA2275" t="s">
        <v>4058</v>
      </c>
      <c r="AB2275" t="s">
        <v>4059</v>
      </c>
      <c r="AC2275" t="s">
        <v>4036</v>
      </c>
      <c r="AD2275" t="s">
        <v>4018</v>
      </c>
      <c r="AE2275" t="s">
        <v>3060</v>
      </c>
      <c r="AF2275" t="s">
        <v>3282</v>
      </c>
      <c r="AG2275" t="s">
        <v>3258</v>
      </c>
      <c r="AH2275" t="s">
        <v>4060</v>
      </c>
      <c r="AI2275" t="s">
        <v>3074</v>
      </c>
      <c r="AJ2275" t="s">
        <v>3306</v>
      </c>
      <c r="AK2275" t="s">
        <v>3274</v>
      </c>
      <c r="AL2275" t="s">
        <v>3275</v>
      </c>
      <c r="AM2275" t="s">
        <v>3028</v>
      </c>
      <c r="AN2275" t="s">
        <v>3063</v>
      </c>
    </row>
    <row r="2276" spans="1:40" x14ac:dyDescent="0.25">
      <c r="A2276">
        <v>1010045288</v>
      </c>
      <c r="B2276">
        <v>18551</v>
      </c>
      <c r="C2276" t="s">
        <v>11612</v>
      </c>
      <c r="D2276" t="s">
        <v>11607</v>
      </c>
      <c r="E2276" s="8">
        <v>40959</v>
      </c>
      <c r="F2276" t="s">
        <v>11607</v>
      </c>
      <c r="G2276" t="s">
        <v>4024</v>
      </c>
      <c r="H2276" s="8">
        <v>46240</v>
      </c>
      <c r="I2276" s="8">
        <v>219512</v>
      </c>
      <c r="J2276" t="s">
        <v>3041</v>
      </c>
      <c r="K2276" s="8">
        <v>219512</v>
      </c>
      <c r="M2276">
        <v>210</v>
      </c>
      <c r="N2276">
        <v>100</v>
      </c>
      <c r="O2276" t="s">
        <v>4067</v>
      </c>
      <c r="P2276" t="s">
        <v>11613</v>
      </c>
      <c r="Q2276" t="s">
        <v>4027</v>
      </c>
      <c r="R2276" t="s">
        <v>7910</v>
      </c>
      <c r="S2276" t="s">
        <v>4140</v>
      </c>
      <c r="T2276" t="s">
        <v>3063</v>
      </c>
      <c r="U2276" t="s">
        <v>4063</v>
      </c>
      <c r="V2276" t="s">
        <v>4042</v>
      </c>
      <c r="W2276" t="s">
        <v>4043</v>
      </c>
      <c r="X2276" t="s">
        <v>4032</v>
      </c>
      <c r="Y2276" t="s">
        <v>4033</v>
      </c>
      <c r="Z2276" t="s">
        <v>4057</v>
      </c>
      <c r="AA2276" t="s">
        <v>4058</v>
      </c>
      <c r="AB2276" t="s">
        <v>4059</v>
      </c>
      <c r="AC2276" t="s">
        <v>4036</v>
      </c>
      <c r="AD2276" t="s">
        <v>4018</v>
      </c>
      <c r="AE2276" t="s">
        <v>3060</v>
      </c>
      <c r="AF2276" t="s">
        <v>3282</v>
      </c>
      <c r="AG2276" t="s">
        <v>3258</v>
      </c>
      <c r="AH2276" t="s">
        <v>4060</v>
      </c>
      <c r="AI2276" t="s">
        <v>3074</v>
      </c>
      <c r="AJ2276" t="s">
        <v>3306</v>
      </c>
      <c r="AK2276" t="s">
        <v>3274</v>
      </c>
      <c r="AL2276" t="s">
        <v>3275</v>
      </c>
      <c r="AM2276" t="s">
        <v>3028</v>
      </c>
      <c r="AN2276" t="s">
        <v>3063</v>
      </c>
    </row>
    <row r="2277" spans="1:40" x14ac:dyDescent="0.25">
      <c r="A2277">
        <v>80065773</v>
      </c>
      <c r="B2277">
        <v>18552</v>
      </c>
      <c r="C2277" t="s">
        <v>11614</v>
      </c>
      <c r="D2277" t="s">
        <v>11607</v>
      </c>
      <c r="E2277" s="8">
        <v>40960</v>
      </c>
      <c r="F2277" t="s">
        <v>11607</v>
      </c>
      <c r="G2277" t="s">
        <v>4024</v>
      </c>
      <c r="H2277" s="8">
        <v>46240</v>
      </c>
      <c r="I2277" s="8">
        <v>219512</v>
      </c>
      <c r="J2277" t="s">
        <v>3041</v>
      </c>
      <c r="K2277" s="8">
        <v>219512</v>
      </c>
      <c r="M2277">
        <v>210</v>
      </c>
      <c r="N2277">
        <v>100</v>
      </c>
      <c r="O2277" t="s">
        <v>4067</v>
      </c>
      <c r="P2277" t="s">
        <v>11615</v>
      </c>
      <c r="Q2277" t="s">
        <v>4027</v>
      </c>
      <c r="R2277" t="s">
        <v>7830</v>
      </c>
      <c r="S2277" t="s">
        <v>4140</v>
      </c>
      <c r="T2277" t="s">
        <v>3063</v>
      </c>
      <c r="U2277" t="s">
        <v>4063</v>
      </c>
      <c r="V2277" t="s">
        <v>4042</v>
      </c>
      <c r="W2277" t="s">
        <v>4043</v>
      </c>
      <c r="X2277" t="s">
        <v>4032</v>
      </c>
      <c r="Y2277" t="s">
        <v>4033</v>
      </c>
      <c r="Z2277" t="s">
        <v>4057</v>
      </c>
      <c r="AA2277" t="s">
        <v>4058</v>
      </c>
      <c r="AB2277" t="s">
        <v>4059</v>
      </c>
      <c r="AC2277" t="s">
        <v>4036</v>
      </c>
      <c r="AD2277" t="s">
        <v>4018</v>
      </c>
      <c r="AE2277" t="s">
        <v>3060</v>
      </c>
      <c r="AF2277" t="s">
        <v>3282</v>
      </c>
      <c r="AG2277" t="s">
        <v>3258</v>
      </c>
      <c r="AH2277" t="s">
        <v>4060</v>
      </c>
      <c r="AI2277" t="s">
        <v>3074</v>
      </c>
      <c r="AJ2277" t="s">
        <v>3306</v>
      </c>
      <c r="AK2277" t="s">
        <v>3274</v>
      </c>
      <c r="AL2277" t="s">
        <v>3275</v>
      </c>
      <c r="AM2277" t="s">
        <v>3028</v>
      </c>
      <c r="AN2277" t="s">
        <v>3063</v>
      </c>
    </row>
    <row r="2278" spans="1:40" x14ac:dyDescent="0.25">
      <c r="A2278">
        <v>1025885919</v>
      </c>
      <c r="B2278">
        <v>18553</v>
      </c>
      <c r="C2278" t="s">
        <v>11616</v>
      </c>
      <c r="D2278" t="s">
        <v>11607</v>
      </c>
      <c r="E2278" s="8">
        <v>40961</v>
      </c>
      <c r="F2278" t="s">
        <v>11607</v>
      </c>
      <c r="G2278" t="s">
        <v>4024</v>
      </c>
      <c r="H2278" s="8">
        <v>46240</v>
      </c>
      <c r="I2278" s="8">
        <v>219512</v>
      </c>
      <c r="J2278" t="s">
        <v>3041</v>
      </c>
      <c r="K2278" s="8">
        <v>219512</v>
      </c>
      <c r="M2278">
        <v>210</v>
      </c>
      <c r="N2278">
        <v>100</v>
      </c>
      <c r="O2278" t="s">
        <v>4067</v>
      </c>
      <c r="P2278" t="s">
        <v>11617</v>
      </c>
      <c r="Q2278" t="s">
        <v>4027</v>
      </c>
      <c r="R2278" t="s">
        <v>8361</v>
      </c>
      <c r="S2278" t="s">
        <v>4140</v>
      </c>
      <c r="T2278" t="s">
        <v>3063</v>
      </c>
      <c r="U2278" t="s">
        <v>4063</v>
      </c>
      <c r="V2278" t="s">
        <v>4042</v>
      </c>
      <c r="W2278" t="s">
        <v>4043</v>
      </c>
      <c r="X2278" t="s">
        <v>4032</v>
      </c>
      <c r="Y2278" t="s">
        <v>4033</v>
      </c>
      <c r="Z2278" t="s">
        <v>4057</v>
      </c>
      <c r="AA2278" t="s">
        <v>4058</v>
      </c>
      <c r="AB2278" t="s">
        <v>4059</v>
      </c>
      <c r="AC2278" t="s">
        <v>4036</v>
      </c>
      <c r="AD2278" t="s">
        <v>4018</v>
      </c>
      <c r="AE2278" t="s">
        <v>3060</v>
      </c>
      <c r="AF2278" t="s">
        <v>3282</v>
      </c>
      <c r="AG2278" t="s">
        <v>3258</v>
      </c>
      <c r="AH2278" t="s">
        <v>4060</v>
      </c>
      <c r="AI2278" t="s">
        <v>3074</v>
      </c>
      <c r="AJ2278" t="s">
        <v>3306</v>
      </c>
      <c r="AK2278" t="s">
        <v>3274</v>
      </c>
      <c r="AL2278" t="s">
        <v>3275</v>
      </c>
      <c r="AM2278" t="s">
        <v>3028</v>
      </c>
      <c r="AN2278" t="s">
        <v>3063</v>
      </c>
    </row>
    <row r="2279" spans="1:40" x14ac:dyDescent="0.25">
      <c r="A2279">
        <v>1000621368</v>
      </c>
      <c r="B2279">
        <v>18554</v>
      </c>
      <c r="C2279" t="s">
        <v>11618</v>
      </c>
      <c r="D2279" t="s">
        <v>11607</v>
      </c>
      <c r="E2279" s="8">
        <v>40962</v>
      </c>
      <c r="F2279" t="s">
        <v>11607</v>
      </c>
      <c r="G2279" t="s">
        <v>4024</v>
      </c>
      <c r="H2279" s="8">
        <v>46240</v>
      </c>
      <c r="I2279" s="8">
        <v>219512</v>
      </c>
      <c r="J2279" t="s">
        <v>3041</v>
      </c>
      <c r="K2279" s="8">
        <v>219512</v>
      </c>
      <c r="M2279">
        <v>210</v>
      </c>
      <c r="N2279">
        <v>100</v>
      </c>
      <c r="O2279" t="s">
        <v>4067</v>
      </c>
      <c r="P2279" t="s">
        <v>11550</v>
      </c>
      <c r="Q2279" t="s">
        <v>4027</v>
      </c>
      <c r="R2279" t="s">
        <v>7865</v>
      </c>
      <c r="S2279" t="s">
        <v>4140</v>
      </c>
      <c r="T2279" t="s">
        <v>3063</v>
      </c>
      <c r="U2279" t="s">
        <v>4063</v>
      </c>
      <c r="V2279" t="s">
        <v>4042</v>
      </c>
      <c r="W2279" t="s">
        <v>4043</v>
      </c>
      <c r="X2279" t="s">
        <v>4032</v>
      </c>
      <c r="Y2279" t="s">
        <v>4033</v>
      </c>
      <c r="Z2279" t="s">
        <v>4057</v>
      </c>
      <c r="AA2279" t="s">
        <v>4058</v>
      </c>
      <c r="AB2279" t="s">
        <v>4059</v>
      </c>
      <c r="AC2279" t="s">
        <v>4036</v>
      </c>
      <c r="AD2279" t="s">
        <v>4018</v>
      </c>
      <c r="AE2279" t="s">
        <v>3060</v>
      </c>
      <c r="AF2279" t="s">
        <v>3282</v>
      </c>
      <c r="AG2279" t="s">
        <v>3258</v>
      </c>
      <c r="AH2279" t="s">
        <v>4060</v>
      </c>
      <c r="AI2279" t="s">
        <v>3074</v>
      </c>
      <c r="AJ2279" t="s">
        <v>3306</v>
      </c>
      <c r="AK2279" t="s">
        <v>3274</v>
      </c>
      <c r="AL2279" t="s">
        <v>3275</v>
      </c>
      <c r="AM2279" t="s">
        <v>3028</v>
      </c>
      <c r="AN2279" t="s">
        <v>3063</v>
      </c>
    </row>
    <row r="2280" spans="1:40" x14ac:dyDescent="0.25">
      <c r="A2280">
        <v>1006203299</v>
      </c>
      <c r="B2280">
        <v>18555</v>
      </c>
      <c r="C2280" t="s">
        <v>11799</v>
      </c>
      <c r="D2280" t="s">
        <v>3298</v>
      </c>
      <c r="E2280" s="8">
        <v>40963</v>
      </c>
      <c r="F2280" t="s">
        <v>3298</v>
      </c>
      <c r="G2280" t="s">
        <v>4024</v>
      </c>
      <c r="H2280" s="8">
        <v>46244</v>
      </c>
      <c r="I2280" s="8">
        <v>219512</v>
      </c>
      <c r="J2280" t="s">
        <v>3041</v>
      </c>
      <c r="K2280" s="8">
        <v>219512</v>
      </c>
      <c r="M2280">
        <v>210</v>
      </c>
      <c r="N2280">
        <v>100</v>
      </c>
      <c r="O2280" t="s">
        <v>4067</v>
      </c>
      <c r="P2280" t="s">
        <v>4086</v>
      </c>
      <c r="Q2280" t="s">
        <v>4027</v>
      </c>
      <c r="R2280" t="s">
        <v>7863</v>
      </c>
      <c r="S2280" t="s">
        <v>11559</v>
      </c>
      <c r="T2280" t="s">
        <v>3059</v>
      </c>
      <c r="U2280" t="s">
        <v>4114</v>
      </c>
      <c r="V2280" t="s">
        <v>4042</v>
      </c>
      <c r="W2280" t="s">
        <v>4043</v>
      </c>
      <c r="X2280" t="s">
        <v>3270</v>
      </c>
      <c r="Y2280" t="s">
        <v>4238</v>
      </c>
      <c r="Z2280" t="s">
        <v>3272</v>
      </c>
      <c r="AA2280" t="s">
        <v>4348</v>
      </c>
      <c r="AB2280" t="s">
        <v>4322</v>
      </c>
      <c r="AC2280" t="s">
        <v>4036</v>
      </c>
      <c r="AD2280" t="s">
        <v>4018</v>
      </c>
      <c r="AE2280" t="s">
        <v>3060</v>
      </c>
      <c r="AF2280" t="s">
        <v>3271</v>
      </c>
      <c r="AG2280" t="s">
        <v>3265</v>
      </c>
      <c r="AH2280" t="s">
        <v>797</v>
      </c>
      <c r="AI2280" t="s">
        <v>3048</v>
      </c>
      <c r="AJ2280" t="s">
        <v>3273</v>
      </c>
      <c r="AK2280" t="s">
        <v>3274</v>
      </c>
      <c r="AL2280" t="s">
        <v>3275</v>
      </c>
      <c r="AM2280" t="s">
        <v>3028</v>
      </c>
      <c r="AN2280" t="s">
        <v>3063</v>
      </c>
    </row>
    <row r="2281" spans="1:40" x14ac:dyDescent="0.25">
      <c r="A2281">
        <v>1110465875</v>
      </c>
      <c r="B2281">
        <v>18556</v>
      </c>
      <c r="C2281" t="s">
        <v>11800</v>
      </c>
      <c r="D2281" t="s">
        <v>3309</v>
      </c>
      <c r="E2281" s="8">
        <v>40964</v>
      </c>
      <c r="F2281" t="s">
        <v>3309</v>
      </c>
      <c r="G2281" t="s">
        <v>4024</v>
      </c>
      <c r="H2281" s="8">
        <v>46244</v>
      </c>
      <c r="I2281" s="8">
        <v>219512</v>
      </c>
      <c r="J2281" t="s">
        <v>3041</v>
      </c>
      <c r="K2281" s="8">
        <v>219512</v>
      </c>
      <c r="M2281">
        <v>210</v>
      </c>
      <c r="N2281">
        <v>100</v>
      </c>
      <c r="O2281" t="s">
        <v>4067</v>
      </c>
      <c r="P2281" t="s">
        <v>4086</v>
      </c>
      <c r="Q2281" t="s">
        <v>4027</v>
      </c>
      <c r="R2281" t="s">
        <v>5172</v>
      </c>
      <c r="S2281" t="s">
        <v>5169</v>
      </c>
      <c r="T2281" t="s">
        <v>3059</v>
      </c>
      <c r="U2281" t="s">
        <v>4438</v>
      </c>
      <c r="V2281" t="s">
        <v>4042</v>
      </c>
      <c r="W2281" t="s">
        <v>4043</v>
      </c>
      <c r="X2281" t="s">
        <v>3270</v>
      </c>
      <c r="Y2281" t="s">
        <v>4238</v>
      </c>
      <c r="Z2281" t="s">
        <v>3272</v>
      </c>
      <c r="AA2281" t="s">
        <v>4348</v>
      </c>
      <c r="AB2281" t="s">
        <v>4322</v>
      </c>
      <c r="AC2281" t="s">
        <v>4036</v>
      </c>
      <c r="AD2281" t="s">
        <v>4018</v>
      </c>
      <c r="AE2281" t="s">
        <v>3060</v>
      </c>
      <c r="AF2281" t="s">
        <v>3271</v>
      </c>
      <c r="AG2281" t="s">
        <v>3265</v>
      </c>
      <c r="AH2281" t="s">
        <v>797</v>
      </c>
      <c r="AI2281" t="s">
        <v>3048</v>
      </c>
      <c r="AJ2281" t="s">
        <v>3273</v>
      </c>
      <c r="AK2281" t="s">
        <v>3274</v>
      </c>
      <c r="AL2281" t="s">
        <v>3275</v>
      </c>
      <c r="AM2281" t="s">
        <v>3028</v>
      </c>
      <c r="AN2281" t="s">
        <v>3063</v>
      </c>
    </row>
    <row r="2282" spans="1:40" x14ac:dyDescent="0.25">
      <c r="A2282">
        <v>1000134283</v>
      </c>
      <c r="B2282">
        <v>18557</v>
      </c>
      <c r="C2282" t="s">
        <v>11646</v>
      </c>
      <c r="D2282" t="s">
        <v>3258</v>
      </c>
      <c r="E2282" s="8">
        <v>40965</v>
      </c>
      <c r="F2282" t="s">
        <v>3258</v>
      </c>
      <c r="G2282" t="s">
        <v>4024</v>
      </c>
      <c r="H2282" s="8">
        <v>46244</v>
      </c>
      <c r="I2282" s="8">
        <v>219512</v>
      </c>
      <c r="J2282" t="s">
        <v>3041</v>
      </c>
      <c r="K2282" s="8">
        <v>219512</v>
      </c>
      <c r="M2282">
        <v>210</v>
      </c>
      <c r="N2282">
        <v>100</v>
      </c>
      <c r="O2282" t="s">
        <v>4067</v>
      </c>
      <c r="P2282" t="s">
        <v>11562</v>
      </c>
      <c r="Q2282" t="s">
        <v>4027</v>
      </c>
      <c r="R2282" t="s">
        <v>7844</v>
      </c>
      <c r="S2282" t="s">
        <v>4140</v>
      </c>
      <c r="T2282" t="s">
        <v>3063</v>
      </c>
      <c r="U2282" t="s">
        <v>4063</v>
      </c>
      <c r="V2282" t="s">
        <v>4042</v>
      </c>
      <c r="W2282" t="s">
        <v>4043</v>
      </c>
      <c r="X2282" t="s">
        <v>4032</v>
      </c>
      <c r="Y2282" t="s">
        <v>4033</v>
      </c>
      <c r="Z2282" t="s">
        <v>4057</v>
      </c>
      <c r="AA2282" t="s">
        <v>4058</v>
      </c>
      <c r="AB2282" t="s">
        <v>4059</v>
      </c>
      <c r="AC2282" t="s">
        <v>4036</v>
      </c>
      <c r="AD2282" t="s">
        <v>4018</v>
      </c>
      <c r="AE2282" t="s">
        <v>3060</v>
      </c>
      <c r="AF2282" t="s">
        <v>3282</v>
      </c>
      <c r="AG2282" t="s">
        <v>3258</v>
      </c>
      <c r="AH2282" t="s">
        <v>4060</v>
      </c>
      <c r="AI2282" t="s">
        <v>3074</v>
      </c>
      <c r="AJ2282" t="s">
        <v>3306</v>
      </c>
      <c r="AK2282" t="s">
        <v>3274</v>
      </c>
      <c r="AL2282" t="s">
        <v>3275</v>
      </c>
      <c r="AM2282" t="s">
        <v>3028</v>
      </c>
      <c r="AN2282" t="s">
        <v>3063</v>
      </c>
    </row>
    <row r="2283" spans="1:40" x14ac:dyDescent="0.25">
      <c r="A2283">
        <v>1107978522</v>
      </c>
      <c r="B2283">
        <v>18558</v>
      </c>
      <c r="C2283" t="s">
        <v>11645</v>
      </c>
      <c r="D2283" t="s">
        <v>3258</v>
      </c>
      <c r="E2283" s="8">
        <v>40966</v>
      </c>
      <c r="F2283" t="s">
        <v>3258</v>
      </c>
      <c r="G2283" t="s">
        <v>4024</v>
      </c>
      <c r="H2283" s="8">
        <v>46244</v>
      </c>
      <c r="I2283" s="8">
        <v>219512</v>
      </c>
      <c r="J2283" t="s">
        <v>3041</v>
      </c>
      <c r="K2283" s="8">
        <v>219512</v>
      </c>
      <c r="M2283">
        <v>210</v>
      </c>
      <c r="N2283">
        <v>100</v>
      </c>
      <c r="O2283" t="s">
        <v>4067</v>
      </c>
      <c r="P2283" t="s">
        <v>11558</v>
      </c>
      <c r="Q2283" t="s">
        <v>4027</v>
      </c>
      <c r="R2283" t="s">
        <v>7883</v>
      </c>
      <c r="S2283" t="s">
        <v>4140</v>
      </c>
      <c r="T2283" t="s">
        <v>3063</v>
      </c>
      <c r="U2283" t="s">
        <v>4063</v>
      </c>
      <c r="V2283" t="s">
        <v>4042</v>
      </c>
      <c r="W2283" t="s">
        <v>4043</v>
      </c>
      <c r="X2283" t="s">
        <v>4032</v>
      </c>
      <c r="Y2283" t="s">
        <v>4033</v>
      </c>
      <c r="Z2283" t="s">
        <v>4057</v>
      </c>
      <c r="AA2283" t="s">
        <v>4058</v>
      </c>
      <c r="AB2283" t="s">
        <v>4059</v>
      </c>
      <c r="AC2283" t="s">
        <v>4036</v>
      </c>
      <c r="AD2283" t="s">
        <v>4018</v>
      </c>
      <c r="AE2283" t="s">
        <v>3060</v>
      </c>
      <c r="AF2283" t="s">
        <v>3282</v>
      </c>
      <c r="AG2283" t="s">
        <v>3258</v>
      </c>
      <c r="AH2283" t="s">
        <v>4060</v>
      </c>
      <c r="AI2283" t="s">
        <v>3074</v>
      </c>
      <c r="AJ2283" t="s">
        <v>3306</v>
      </c>
      <c r="AK2283" t="s">
        <v>3274</v>
      </c>
      <c r="AL2283" t="s">
        <v>3275</v>
      </c>
      <c r="AM2283" t="s">
        <v>3028</v>
      </c>
      <c r="AN2283" t="s">
        <v>3063</v>
      </c>
    </row>
    <row r="2284" spans="1:40" x14ac:dyDescent="0.25">
      <c r="A2284">
        <v>1032796836</v>
      </c>
      <c r="B2284">
        <v>18559</v>
      </c>
      <c r="C2284" t="s">
        <v>11801</v>
      </c>
      <c r="D2284" t="s">
        <v>3258</v>
      </c>
      <c r="E2284" s="8">
        <v>40967</v>
      </c>
      <c r="F2284" t="s">
        <v>3258</v>
      </c>
      <c r="G2284" t="s">
        <v>4024</v>
      </c>
      <c r="H2284" s="8">
        <v>46245</v>
      </c>
      <c r="I2284" s="8">
        <v>219512</v>
      </c>
      <c r="J2284" t="s">
        <v>3041</v>
      </c>
      <c r="K2284" s="8">
        <v>219512</v>
      </c>
      <c r="M2284">
        <v>210</v>
      </c>
      <c r="N2284">
        <v>100</v>
      </c>
      <c r="O2284" t="s">
        <v>4067</v>
      </c>
      <c r="P2284" t="s">
        <v>11802</v>
      </c>
      <c r="Q2284" t="s">
        <v>4027</v>
      </c>
      <c r="R2284" t="s">
        <v>7920</v>
      </c>
      <c r="S2284" t="s">
        <v>5907</v>
      </c>
      <c r="T2284" t="s">
        <v>5908</v>
      </c>
      <c r="U2284" t="s">
        <v>4063</v>
      </c>
      <c r="V2284" t="s">
        <v>4042</v>
      </c>
      <c r="W2284" t="s">
        <v>5909</v>
      </c>
      <c r="X2284" t="s">
        <v>4174</v>
      </c>
      <c r="Y2284" t="s">
        <v>4175</v>
      </c>
      <c r="Z2284" t="s">
        <v>3293</v>
      </c>
      <c r="AA2284" t="s">
        <v>4082</v>
      </c>
      <c r="AB2284" t="s">
        <v>4083</v>
      </c>
      <c r="AC2284" t="s">
        <v>5910</v>
      </c>
      <c r="AD2284" t="s">
        <v>4018</v>
      </c>
      <c r="AE2284" t="s">
        <v>3188</v>
      </c>
      <c r="AF2284" t="s">
        <v>3093</v>
      </c>
      <c r="AG2284" t="s">
        <v>3292</v>
      </c>
      <c r="AH2284" t="s">
        <v>3294</v>
      </c>
      <c r="AI2284" t="s">
        <v>3295</v>
      </c>
      <c r="AJ2284" t="s">
        <v>3296</v>
      </c>
      <c r="AK2284" t="s">
        <v>3285</v>
      </c>
      <c r="AL2284" t="s">
        <v>3275</v>
      </c>
      <c r="AM2284" t="s">
        <v>3189</v>
      </c>
      <c r="AN2284" t="s">
        <v>5912</v>
      </c>
    </row>
    <row r="2285" spans="1:40" x14ac:dyDescent="0.25">
      <c r="A2285">
        <v>1012401714</v>
      </c>
      <c r="B2285">
        <v>18560</v>
      </c>
      <c r="C2285" t="s">
        <v>11647</v>
      </c>
      <c r="D2285" t="s">
        <v>3258</v>
      </c>
      <c r="E2285" s="8">
        <v>40968</v>
      </c>
      <c r="F2285" t="s">
        <v>3258</v>
      </c>
      <c r="G2285" t="s">
        <v>4024</v>
      </c>
      <c r="H2285" s="8">
        <v>46245</v>
      </c>
      <c r="I2285" s="8">
        <v>219512</v>
      </c>
      <c r="J2285" t="s">
        <v>3041</v>
      </c>
      <c r="K2285" s="8">
        <v>219512</v>
      </c>
      <c r="M2285">
        <v>210</v>
      </c>
      <c r="N2285">
        <v>100</v>
      </c>
      <c r="O2285" t="s">
        <v>4067</v>
      </c>
      <c r="P2285" t="s">
        <v>11564</v>
      </c>
      <c r="Q2285" t="s">
        <v>4027</v>
      </c>
      <c r="R2285" t="s">
        <v>11803</v>
      </c>
      <c r="S2285" t="s">
        <v>4140</v>
      </c>
      <c r="T2285" t="s">
        <v>3063</v>
      </c>
      <c r="U2285" t="s">
        <v>4063</v>
      </c>
      <c r="V2285" t="s">
        <v>4042</v>
      </c>
      <c r="W2285" t="s">
        <v>4043</v>
      </c>
      <c r="X2285" t="s">
        <v>4032</v>
      </c>
      <c r="Y2285" t="s">
        <v>4033</v>
      </c>
      <c r="Z2285" t="s">
        <v>4057</v>
      </c>
      <c r="AA2285" t="s">
        <v>4058</v>
      </c>
      <c r="AB2285" t="s">
        <v>4059</v>
      </c>
      <c r="AC2285" t="s">
        <v>4036</v>
      </c>
      <c r="AD2285" t="s">
        <v>4018</v>
      </c>
      <c r="AE2285" t="s">
        <v>3060</v>
      </c>
      <c r="AF2285" t="s">
        <v>3282</v>
      </c>
      <c r="AG2285" t="s">
        <v>3258</v>
      </c>
      <c r="AH2285" t="s">
        <v>4060</v>
      </c>
      <c r="AI2285" t="s">
        <v>3074</v>
      </c>
      <c r="AJ2285" t="s">
        <v>3306</v>
      </c>
      <c r="AK2285" t="s">
        <v>3274</v>
      </c>
      <c r="AL2285" t="s">
        <v>3275</v>
      </c>
      <c r="AM2285" t="s">
        <v>3028</v>
      </c>
      <c r="AN2285" t="s">
        <v>3063</v>
      </c>
    </row>
    <row r="2286" spans="1:40" x14ac:dyDescent="0.25">
      <c r="A2286">
        <v>1000379345</v>
      </c>
      <c r="B2286">
        <v>18561</v>
      </c>
      <c r="C2286" t="s">
        <v>11648</v>
      </c>
      <c r="D2286" t="s">
        <v>3258</v>
      </c>
      <c r="E2286" s="8">
        <v>40969</v>
      </c>
      <c r="F2286" t="s">
        <v>3258</v>
      </c>
      <c r="G2286" t="s">
        <v>4024</v>
      </c>
      <c r="H2286" s="8">
        <v>46245</v>
      </c>
      <c r="I2286" s="8">
        <v>219512</v>
      </c>
      <c r="J2286" t="s">
        <v>3041</v>
      </c>
      <c r="K2286" s="8">
        <v>219512</v>
      </c>
      <c r="M2286">
        <v>210</v>
      </c>
      <c r="N2286">
        <v>100</v>
      </c>
      <c r="O2286" t="s">
        <v>4067</v>
      </c>
      <c r="P2286" t="s">
        <v>11804</v>
      </c>
      <c r="Q2286" t="s">
        <v>4027</v>
      </c>
      <c r="R2286" t="s">
        <v>7890</v>
      </c>
      <c r="S2286" t="s">
        <v>4140</v>
      </c>
      <c r="T2286" t="s">
        <v>3063</v>
      </c>
      <c r="U2286" t="s">
        <v>4063</v>
      </c>
      <c r="V2286" t="s">
        <v>4042</v>
      </c>
      <c r="W2286" t="s">
        <v>4043</v>
      </c>
      <c r="X2286" t="s">
        <v>4032</v>
      </c>
      <c r="Y2286" t="s">
        <v>4033</v>
      </c>
      <c r="Z2286" t="s">
        <v>4057</v>
      </c>
      <c r="AA2286" t="s">
        <v>4058</v>
      </c>
      <c r="AB2286" t="s">
        <v>4059</v>
      </c>
      <c r="AC2286" t="s">
        <v>4036</v>
      </c>
      <c r="AD2286" t="s">
        <v>4018</v>
      </c>
      <c r="AE2286" t="s">
        <v>3060</v>
      </c>
      <c r="AF2286" t="s">
        <v>3282</v>
      </c>
      <c r="AG2286" t="s">
        <v>3258</v>
      </c>
      <c r="AH2286" t="s">
        <v>4060</v>
      </c>
      <c r="AI2286" t="s">
        <v>3074</v>
      </c>
      <c r="AJ2286" t="s">
        <v>3306</v>
      </c>
      <c r="AK2286" t="s">
        <v>3274</v>
      </c>
      <c r="AL2286" t="s">
        <v>3275</v>
      </c>
      <c r="AM2286" t="s">
        <v>3028</v>
      </c>
      <c r="AN2286" t="s">
        <v>3063</v>
      </c>
    </row>
    <row r="2287" spans="1:40" x14ac:dyDescent="0.25">
      <c r="A2287">
        <v>1106769620</v>
      </c>
      <c r="B2287">
        <v>18562</v>
      </c>
      <c r="C2287" t="s">
        <v>11805</v>
      </c>
      <c r="D2287" t="s">
        <v>3309</v>
      </c>
      <c r="E2287" s="8">
        <v>40970</v>
      </c>
      <c r="F2287" t="s">
        <v>3309</v>
      </c>
      <c r="G2287" t="s">
        <v>4024</v>
      </c>
      <c r="H2287" s="8">
        <v>46245</v>
      </c>
      <c r="I2287" s="8">
        <v>219512</v>
      </c>
      <c r="J2287" t="s">
        <v>3041</v>
      </c>
      <c r="K2287" s="8">
        <v>219512</v>
      </c>
      <c r="M2287">
        <v>210</v>
      </c>
      <c r="N2287">
        <v>100</v>
      </c>
      <c r="O2287" t="s">
        <v>4067</v>
      </c>
      <c r="P2287" t="s">
        <v>4086</v>
      </c>
      <c r="Q2287" t="s">
        <v>4027</v>
      </c>
      <c r="R2287" t="s">
        <v>7828</v>
      </c>
      <c r="S2287" t="s">
        <v>11559</v>
      </c>
      <c r="T2287" t="s">
        <v>3059</v>
      </c>
      <c r="U2287" t="s">
        <v>4438</v>
      </c>
      <c r="V2287" t="s">
        <v>4042</v>
      </c>
      <c r="W2287" t="s">
        <v>4043</v>
      </c>
      <c r="X2287" t="s">
        <v>3270</v>
      </c>
      <c r="Y2287" t="s">
        <v>4238</v>
      </c>
      <c r="Z2287" t="s">
        <v>3272</v>
      </c>
      <c r="AA2287" t="s">
        <v>4348</v>
      </c>
      <c r="AB2287" t="s">
        <v>4322</v>
      </c>
      <c r="AC2287" t="s">
        <v>4036</v>
      </c>
      <c r="AD2287" t="s">
        <v>4018</v>
      </c>
      <c r="AE2287" t="s">
        <v>3060</v>
      </c>
      <c r="AF2287" t="s">
        <v>3271</v>
      </c>
      <c r="AG2287" t="s">
        <v>3265</v>
      </c>
      <c r="AH2287" t="s">
        <v>797</v>
      </c>
      <c r="AI2287" t="s">
        <v>3048</v>
      </c>
      <c r="AJ2287" t="s">
        <v>3273</v>
      </c>
      <c r="AK2287" t="s">
        <v>3274</v>
      </c>
      <c r="AL2287" t="s">
        <v>3275</v>
      </c>
      <c r="AM2287" t="s">
        <v>3028</v>
      </c>
      <c r="AN2287" t="s">
        <v>3063</v>
      </c>
    </row>
    <row r="2288" spans="1:40" x14ac:dyDescent="0.25">
      <c r="A2288">
        <v>1007688059</v>
      </c>
      <c r="B2288">
        <v>18563</v>
      </c>
      <c r="C2288" t="s">
        <v>11649</v>
      </c>
      <c r="D2288" t="s">
        <v>3258</v>
      </c>
      <c r="E2288" s="8">
        <v>40971</v>
      </c>
      <c r="F2288" t="s">
        <v>3258</v>
      </c>
      <c r="G2288" t="s">
        <v>4024</v>
      </c>
      <c r="H2288" s="8">
        <v>46245</v>
      </c>
      <c r="I2288" s="8">
        <v>219512</v>
      </c>
      <c r="J2288" t="s">
        <v>3041</v>
      </c>
      <c r="K2288" s="8">
        <v>219512</v>
      </c>
      <c r="M2288">
        <v>210</v>
      </c>
      <c r="N2288">
        <v>100</v>
      </c>
      <c r="O2288" t="s">
        <v>4067</v>
      </c>
      <c r="P2288" t="s">
        <v>11562</v>
      </c>
      <c r="Q2288" t="s">
        <v>4027</v>
      </c>
      <c r="R2288" t="s">
        <v>11806</v>
      </c>
      <c r="S2288" t="s">
        <v>4140</v>
      </c>
      <c r="T2288" t="s">
        <v>3063</v>
      </c>
      <c r="U2288" t="s">
        <v>4063</v>
      </c>
      <c r="V2288" t="s">
        <v>4042</v>
      </c>
      <c r="W2288" t="s">
        <v>4043</v>
      </c>
      <c r="X2288" t="s">
        <v>4032</v>
      </c>
      <c r="Y2288" t="s">
        <v>4033</v>
      </c>
      <c r="Z2288" t="s">
        <v>4057</v>
      </c>
      <c r="AA2288" t="s">
        <v>4058</v>
      </c>
      <c r="AB2288" t="s">
        <v>4059</v>
      </c>
      <c r="AC2288" t="s">
        <v>4036</v>
      </c>
      <c r="AD2288" t="s">
        <v>4018</v>
      </c>
      <c r="AE2288" t="s">
        <v>3060</v>
      </c>
      <c r="AF2288" t="s">
        <v>3282</v>
      </c>
      <c r="AG2288" t="s">
        <v>3258</v>
      </c>
      <c r="AH2288" t="s">
        <v>4060</v>
      </c>
      <c r="AI2288" t="s">
        <v>3074</v>
      </c>
      <c r="AJ2288" t="s">
        <v>3306</v>
      </c>
      <c r="AK2288" t="s">
        <v>3274</v>
      </c>
      <c r="AL2288" t="s">
        <v>3275</v>
      </c>
      <c r="AM2288" t="s">
        <v>3028</v>
      </c>
      <c r="AN2288" t="s">
        <v>3063</v>
      </c>
    </row>
    <row r="2289" spans="1:40" x14ac:dyDescent="0.25">
      <c r="A2289">
        <v>1030569199</v>
      </c>
      <c r="B2289">
        <v>18564</v>
      </c>
      <c r="C2289" t="s">
        <v>11650</v>
      </c>
      <c r="D2289" t="s">
        <v>3258</v>
      </c>
      <c r="E2289" s="8">
        <v>40972</v>
      </c>
      <c r="F2289" t="s">
        <v>3258</v>
      </c>
      <c r="G2289" t="s">
        <v>4024</v>
      </c>
      <c r="H2289" s="8">
        <v>46245</v>
      </c>
      <c r="I2289" s="8">
        <v>219512</v>
      </c>
      <c r="J2289" t="s">
        <v>3041</v>
      </c>
      <c r="K2289" s="8">
        <v>219512</v>
      </c>
      <c r="M2289">
        <v>210</v>
      </c>
      <c r="N2289">
        <v>100</v>
      </c>
      <c r="O2289" t="s">
        <v>4067</v>
      </c>
      <c r="P2289" t="s">
        <v>11562</v>
      </c>
      <c r="Q2289" t="s">
        <v>4027</v>
      </c>
      <c r="R2289" t="s">
        <v>7906</v>
      </c>
      <c r="S2289" t="s">
        <v>4140</v>
      </c>
      <c r="T2289" t="s">
        <v>3063</v>
      </c>
      <c r="U2289" t="s">
        <v>4063</v>
      </c>
      <c r="V2289" t="s">
        <v>4042</v>
      </c>
      <c r="W2289" t="s">
        <v>4043</v>
      </c>
      <c r="X2289" t="s">
        <v>4032</v>
      </c>
      <c r="Y2289" t="s">
        <v>4033</v>
      </c>
      <c r="Z2289" t="s">
        <v>4057</v>
      </c>
      <c r="AA2289" t="s">
        <v>4058</v>
      </c>
      <c r="AB2289" t="s">
        <v>4059</v>
      </c>
      <c r="AC2289" t="s">
        <v>4036</v>
      </c>
      <c r="AD2289" t="s">
        <v>4018</v>
      </c>
      <c r="AE2289" t="s">
        <v>3060</v>
      </c>
      <c r="AF2289" t="s">
        <v>3282</v>
      </c>
      <c r="AG2289" t="s">
        <v>3258</v>
      </c>
      <c r="AH2289" t="s">
        <v>4060</v>
      </c>
      <c r="AI2289" t="s">
        <v>3074</v>
      </c>
      <c r="AJ2289" t="s">
        <v>3306</v>
      </c>
      <c r="AK2289" t="s">
        <v>3274</v>
      </c>
      <c r="AL2289" t="s">
        <v>3275</v>
      </c>
      <c r="AM2289" t="s">
        <v>3028</v>
      </c>
      <c r="AN2289" t="s">
        <v>3063</v>
      </c>
    </row>
    <row r="2290" spans="1:40" x14ac:dyDescent="0.25">
      <c r="A2290">
        <v>1030653793</v>
      </c>
      <c r="B2290">
        <v>18565</v>
      </c>
      <c r="C2290" t="s">
        <v>11807</v>
      </c>
      <c r="D2290" t="s">
        <v>3258</v>
      </c>
      <c r="E2290" s="8">
        <v>40973</v>
      </c>
      <c r="F2290" t="s">
        <v>3258</v>
      </c>
      <c r="G2290" t="s">
        <v>4024</v>
      </c>
      <c r="H2290" s="8">
        <v>46245</v>
      </c>
      <c r="I2290" s="8">
        <v>219512</v>
      </c>
      <c r="J2290" t="s">
        <v>3041</v>
      </c>
      <c r="K2290" s="8">
        <v>219512</v>
      </c>
      <c r="M2290">
        <v>210</v>
      </c>
      <c r="N2290">
        <v>100</v>
      </c>
      <c r="O2290" t="s">
        <v>4067</v>
      </c>
      <c r="P2290" t="s">
        <v>11564</v>
      </c>
      <c r="Q2290" t="s">
        <v>4027</v>
      </c>
      <c r="R2290" t="s">
        <v>7820</v>
      </c>
      <c r="S2290" t="s">
        <v>4140</v>
      </c>
      <c r="T2290" t="s">
        <v>3063</v>
      </c>
      <c r="U2290" t="s">
        <v>4063</v>
      </c>
      <c r="V2290" t="s">
        <v>4042</v>
      </c>
      <c r="W2290" t="s">
        <v>4043</v>
      </c>
      <c r="X2290" t="s">
        <v>4032</v>
      </c>
      <c r="Y2290" t="s">
        <v>4033</v>
      </c>
      <c r="Z2290" t="s">
        <v>4057</v>
      </c>
      <c r="AA2290" t="s">
        <v>4058</v>
      </c>
      <c r="AB2290" t="s">
        <v>4059</v>
      </c>
      <c r="AC2290" t="s">
        <v>4036</v>
      </c>
      <c r="AD2290" t="s">
        <v>4018</v>
      </c>
      <c r="AE2290" t="s">
        <v>3060</v>
      </c>
      <c r="AF2290" t="s">
        <v>3282</v>
      </c>
      <c r="AG2290" t="s">
        <v>3258</v>
      </c>
      <c r="AH2290" t="s">
        <v>4060</v>
      </c>
      <c r="AI2290" t="s">
        <v>3074</v>
      </c>
      <c r="AJ2290" t="s">
        <v>3306</v>
      </c>
      <c r="AK2290" t="s">
        <v>3274</v>
      </c>
      <c r="AL2290" t="s">
        <v>3275</v>
      </c>
      <c r="AM2290" t="s">
        <v>3028</v>
      </c>
      <c r="AN2290" t="s">
        <v>3063</v>
      </c>
    </row>
    <row r="2291" spans="1:40" x14ac:dyDescent="0.25">
      <c r="A2291">
        <v>10307843</v>
      </c>
      <c r="B2291">
        <v>18566</v>
      </c>
      <c r="C2291" t="s">
        <v>11652</v>
      </c>
      <c r="D2291" t="s">
        <v>3258</v>
      </c>
      <c r="E2291" s="8">
        <v>40974</v>
      </c>
      <c r="F2291" t="s">
        <v>3258</v>
      </c>
      <c r="G2291" t="s">
        <v>4024</v>
      </c>
      <c r="H2291" s="8">
        <v>46245</v>
      </c>
      <c r="I2291" s="8">
        <v>219512</v>
      </c>
      <c r="J2291" t="s">
        <v>3041</v>
      </c>
      <c r="K2291" s="8">
        <v>219512</v>
      </c>
      <c r="M2291">
        <v>210</v>
      </c>
      <c r="N2291">
        <v>100</v>
      </c>
      <c r="O2291" t="s">
        <v>4067</v>
      </c>
      <c r="P2291" t="s">
        <v>11808</v>
      </c>
      <c r="Q2291" t="s">
        <v>4027</v>
      </c>
      <c r="R2291" t="s">
        <v>7846</v>
      </c>
      <c r="S2291" t="s">
        <v>4140</v>
      </c>
      <c r="T2291" t="s">
        <v>3063</v>
      </c>
      <c r="U2291" t="s">
        <v>4063</v>
      </c>
      <c r="V2291" t="s">
        <v>4042</v>
      </c>
      <c r="W2291" t="s">
        <v>4043</v>
      </c>
      <c r="X2291" t="s">
        <v>4032</v>
      </c>
      <c r="Y2291" t="s">
        <v>4033</v>
      </c>
      <c r="Z2291" t="s">
        <v>4057</v>
      </c>
      <c r="AA2291" t="s">
        <v>4058</v>
      </c>
      <c r="AB2291" t="s">
        <v>4059</v>
      </c>
      <c r="AC2291" t="s">
        <v>4036</v>
      </c>
      <c r="AD2291" t="s">
        <v>4018</v>
      </c>
      <c r="AE2291" t="s">
        <v>3060</v>
      </c>
      <c r="AF2291" t="s">
        <v>3282</v>
      </c>
      <c r="AG2291" t="s">
        <v>3258</v>
      </c>
      <c r="AH2291" t="s">
        <v>4060</v>
      </c>
      <c r="AI2291" t="s">
        <v>3074</v>
      </c>
      <c r="AJ2291" t="s">
        <v>3306</v>
      </c>
      <c r="AK2291" t="s">
        <v>3274</v>
      </c>
      <c r="AL2291" t="s">
        <v>3275</v>
      </c>
      <c r="AM2291" t="s">
        <v>3028</v>
      </c>
      <c r="AN2291" t="s">
        <v>3063</v>
      </c>
    </row>
    <row r="2292" spans="1:40" x14ac:dyDescent="0.25">
      <c r="A2292">
        <v>1016095306</v>
      </c>
      <c r="B2292">
        <v>18567</v>
      </c>
      <c r="C2292" t="s">
        <v>11809</v>
      </c>
      <c r="D2292" t="s">
        <v>3258</v>
      </c>
      <c r="E2292" s="8">
        <v>40975</v>
      </c>
      <c r="F2292" t="s">
        <v>3258</v>
      </c>
      <c r="G2292" t="s">
        <v>4024</v>
      </c>
      <c r="H2292" s="8">
        <v>46246</v>
      </c>
      <c r="I2292" s="8">
        <v>219512</v>
      </c>
      <c r="J2292" t="s">
        <v>3041</v>
      </c>
      <c r="K2292" s="8">
        <v>219512</v>
      </c>
      <c r="M2292">
        <v>210</v>
      </c>
      <c r="N2292">
        <v>100</v>
      </c>
      <c r="O2292" t="s">
        <v>4067</v>
      </c>
      <c r="P2292" t="s">
        <v>11808</v>
      </c>
      <c r="Q2292" t="s">
        <v>4027</v>
      </c>
      <c r="R2292" t="s">
        <v>11810</v>
      </c>
      <c r="S2292" t="s">
        <v>4140</v>
      </c>
      <c r="T2292" t="s">
        <v>3063</v>
      </c>
      <c r="U2292" t="s">
        <v>4063</v>
      </c>
      <c r="V2292" t="s">
        <v>4042</v>
      </c>
      <c r="W2292" t="s">
        <v>4043</v>
      </c>
      <c r="X2292" t="s">
        <v>4032</v>
      </c>
      <c r="Y2292" t="s">
        <v>4033</v>
      </c>
      <c r="Z2292" t="s">
        <v>4057</v>
      </c>
      <c r="AA2292" t="s">
        <v>4058</v>
      </c>
      <c r="AB2292" t="s">
        <v>4059</v>
      </c>
      <c r="AC2292" t="s">
        <v>4036</v>
      </c>
      <c r="AD2292" t="s">
        <v>4018</v>
      </c>
      <c r="AE2292" t="s">
        <v>3060</v>
      </c>
      <c r="AF2292" t="s">
        <v>3282</v>
      </c>
      <c r="AG2292" t="s">
        <v>3258</v>
      </c>
      <c r="AH2292" t="s">
        <v>4060</v>
      </c>
      <c r="AI2292" t="s">
        <v>3074</v>
      </c>
      <c r="AJ2292" t="s">
        <v>3306</v>
      </c>
      <c r="AK2292" t="s">
        <v>3274</v>
      </c>
      <c r="AL2292" t="s">
        <v>3275</v>
      </c>
      <c r="AM2292" t="s">
        <v>3028</v>
      </c>
      <c r="AN2292" t="s">
        <v>3063</v>
      </c>
    </row>
    <row r="2293" spans="1:40" x14ac:dyDescent="0.25">
      <c r="A2293">
        <v>1040365614</v>
      </c>
      <c r="B2293">
        <v>18568</v>
      </c>
      <c r="C2293" t="s">
        <v>11811</v>
      </c>
      <c r="D2293" t="s">
        <v>3258</v>
      </c>
      <c r="E2293" s="8">
        <v>40976</v>
      </c>
      <c r="F2293" t="s">
        <v>3258</v>
      </c>
      <c r="G2293" t="s">
        <v>4024</v>
      </c>
      <c r="H2293" s="8">
        <v>46246</v>
      </c>
      <c r="I2293" s="8">
        <v>219512</v>
      </c>
      <c r="J2293" t="s">
        <v>3041</v>
      </c>
      <c r="K2293" s="8">
        <v>219512</v>
      </c>
      <c r="M2293">
        <v>210</v>
      </c>
      <c r="N2293">
        <v>100</v>
      </c>
      <c r="O2293" t="s">
        <v>4067</v>
      </c>
      <c r="P2293" t="s">
        <v>11613</v>
      </c>
      <c r="Q2293" t="s">
        <v>4027</v>
      </c>
      <c r="R2293" t="s">
        <v>11812</v>
      </c>
      <c r="S2293" t="s">
        <v>4140</v>
      </c>
      <c r="T2293" t="s">
        <v>3063</v>
      </c>
      <c r="U2293" t="s">
        <v>4063</v>
      </c>
      <c r="V2293" t="s">
        <v>4042</v>
      </c>
      <c r="W2293" t="s">
        <v>4043</v>
      </c>
      <c r="X2293" t="s">
        <v>4032</v>
      </c>
      <c r="Y2293" t="s">
        <v>4033</v>
      </c>
      <c r="Z2293" t="s">
        <v>4057</v>
      </c>
      <c r="AA2293" t="s">
        <v>4058</v>
      </c>
      <c r="AB2293" t="s">
        <v>4059</v>
      </c>
      <c r="AC2293" t="s">
        <v>4036</v>
      </c>
      <c r="AD2293" t="s">
        <v>4018</v>
      </c>
      <c r="AE2293" t="s">
        <v>3060</v>
      </c>
      <c r="AF2293" t="s">
        <v>3282</v>
      </c>
      <c r="AG2293" t="s">
        <v>3258</v>
      </c>
      <c r="AH2293" t="s">
        <v>4060</v>
      </c>
      <c r="AI2293" t="s">
        <v>3074</v>
      </c>
      <c r="AJ2293" t="s">
        <v>3306</v>
      </c>
      <c r="AK2293" t="s">
        <v>3274</v>
      </c>
      <c r="AL2293" t="s">
        <v>3275</v>
      </c>
      <c r="AM2293" t="s">
        <v>3028</v>
      </c>
      <c r="AN2293" t="s">
        <v>3063</v>
      </c>
    </row>
    <row r="2356" spans="1:40" x14ac:dyDescent="0.25">
      <c r="A2356" s="203">
        <v>79467341</v>
      </c>
      <c r="B2356" s="203"/>
      <c r="C2356" s="203" t="s">
        <v>10489</v>
      </c>
      <c r="D2356" s="204" t="s">
        <v>4004</v>
      </c>
      <c r="E2356" s="203"/>
      <c r="F2356" s="203"/>
      <c r="G2356" s="203"/>
      <c r="H2356" s="203"/>
      <c r="I2356" s="203"/>
      <c r="J2356" s="203"/>
      <c r="K2356" s="203"/>
      <c r="L2356" s="203"/>
      <c r="M2356" s="203"/>
      <c r="N2356" s="203"/>
      <c r="O2356" s="203"/>
      <c r="P2356" s="203"/>
      <c r="Q2356" s="203"/>
      <c r="R2356" s="203"/>
      <c r="S2356" s="205" t="s">
        <v>11380</v>
      </c>
      <c r="T2356" s="203"/>
      <c r="U2356" s="203"/>
      <c r="V2356" s="203"/>
      <c r="W2356" s="203"/>
      <c r="X2356" s="205" t="s">
        <v>4424</v>
      </c>
      <c r="Y2356" s="205" t="s">
        <v>4425</v>
      </c>
      <c r="Z2356" s="205" t="s">
        <v>3293</v>
      </c>
      <c r="AA2356" s="205" t="s">
        <v>4082</v>
      </c>
      <c r="AB2356" s="205" t="s">
        <v>4083</v>
      </c>
      <c r="AC2356" s="205" t="s">
        <v>4017</v>
      </c>
      <c r="AD2356" s="205" t="s">
        <v>4018</v>
      </c>
      <c r="AE2356" s="205" t="s">
        <v>3045</v>
      </c>
      <c r="AF2356" s="205" t="s">
        <v>3093</v>
      </c>
      <c r="AG2356" s="205" t="s">
        <v>3292</v>
      </c>
      <c r="AH2356" s="205" t="s">
        <v>3294</v>
      </c>
      <c r="AI2356" s="205" t="s">
        <v>3295</v>
      </c>
      <c r="AJ2356" s="205" t="s">
        <v>3296</v>
      </c>
      <c r="AK2356" s="205" t="s">
        <v>3285</v>
      </c>
      <c r="AL2356" s="205" t="s">
        <v>3275</v>
      </c>
      <c r="AM2356" s="205" t="s">
        <v>3046</v>
      </c>
      <c r="AN2356" s="206" t="s">
        <v>3055</v>
      </c>
    </row>
    <row r="2357" spans="1:40" x14ac:dyDescent="0.25">
      <c r="A2357" s="203">
        <v>79778292</v>
      </c>
      <c r="B2357" s="203"/>
      <c r="C2357" s="203" t="s">
        <v>11381</v>
      </c>
      <c r="D2357" s="204" t="s">
        <v>4004</v>
      </c>
      <c r="E2357" s="203"/>
      <c r="F2357" s="203"/>
      <c r="G2357" s="203"/>
      <c r="H2357" s="203"/>
      <c r="I2357" s="203"/>
      <c r="J2357" s="203"/>
      <c r="K2357" s="203"/>
      <c r="L2357" s="203"/>
      <c r="M2357" s="203"/>
      <c r="N2357" s="203"/>
      <c r="O2357" s="203"/>
      <c r="P2357" s="203"/>
      <c r="Q2357" s="203"/>
      <c r="R2357" s="203"/>
      <c r="S2357" s="203" t="s">
        <v>11382</v>
      </c>
      <c r="T2357" s="203"/>
      <c r="U2357" s="203"/>
      <c r="V2357" s="203"/>
      <c r="W2357" s="203"/>
      <c r="X2357" s="203" t="s">
        <v>8132</v>
      </c>
      <c r="Y2357" s="203" t="s">
        <v>8133</v>
      </c>
      <c r="Z2357" s="203" t="s">
        <v>4330</v>
      </c>
      <c r="AA2357" s="203" t="s">
        <v>4331</v>
      </c>
      <c r="AB2357" s="205" t="s">
        <v>4083</v>
      </c>
      <c r="AC2357" s="205" t="s">
        <v>4017</v>
      </c>
      <c r="AD2357" s="205" t="s">
        <v>4018</v>
      </c>
      <c r="AE2357" s="203" t="s">
        <v>8134</v>
      </c>
      <c r="AF2357" s="205" t="s">
        <v>3093</v>
      </c>
      <c r="AG2357" s="205" t="s">
        <v>3292</v>
      </c>
      <c r="AH2357" s="203" t="s">
        <v>4332</v>
      </c>
      <c r="AI2357" s="203" t="s">
        <v>3295</v>
      </c>
      <c r="AJ2357" s="205" t="s">
        <v>3296</v>
      </c>
      <c r="AK2357" s="205" t="s">
        <v>3285</v>
      </c>
      <c r="AL2357" s="205" t="s">
        <v>3275</v>
      </c>
      <c r="AM2357" s="207" t="s">
        <v>1444</v>
      </c>
      <c r="AN2357" s="206" t="s">
        <v>3055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CC05-BD8D-444D-B908-61A57832D0C3}">
  <sheetPr codeName="Hoja1">
    <tabColor rgb="FFFFFF00"/>
  </sheetPr>
  <dimension ref="A1:X1484"/>
  <sheetViews>
    <sheetView tabSelected="1" topLeftCell="B1449" zoomScaleNormal="100" workbookViewId="0">
      <selection activeCell="B1484" sqref="B1484"/>
    </sheetView>
  </sheetViews>
  <sheetFormatPr baseColWidth="10" defaultColWidth="15.140625" defaultRowHeight="15" x14ac:dyDescent="0.25"/>
  <cols>
    <col min="1" max="1" width="15" style="7" hidden="1" customWidth="1"/>
    <col min="2" max="2" width="17.28515625" style="7" customWidth="1"/>
    <col min="3" max="3" width="14.7109375" style="7" customWidth="1"/>
    <col min="4" max="4" width="12.7109375" style="7" customWidth="1"/>
    <col min="5" max="5" width="11.7109375" style="7" bestFit="1" customWidth="1"/>
    <col min="6" max="6" width="36.28515625" style="7" customWidth="1"/>
    <col min="7" max="7" width="18" style="7" customWidth="1"/>
    <col min="8" max="8" width="48.7109375" style="7" bestFit="1" customWidth="1"/>
    <col min="9" max="9" width="71.140625" style="7" customWidth="1"/>
    <col min="10" max="10" width="55.7109375" style="7" bestFit="1" customWidth="1"/>
    <col min="11" max="11" width="46.28515625" style="7" bestFit="1" customWidth="1"/>
    <col min="12" max="12" width="6.85546875" style="7" bestFit="1" customWidth="1"/>
    <col min="13" max="13" width="36" style="7" bestFit="1" customWidth="1"/>
    <col min="14" max="14" width="15" style="7" customWidth="1"/>
    <col min="15" max="15" width="13.140625" style="7" customWidth="1"/>
    <col min="16" max="16" width="6.28515625" style="7" bestFit="1" customWidth="1"/>
    <col min="17" max="17" width="13.7109375" style="7" customWidth="1"/>
    <col min="18" max="18" width="21.85546875" style="7" customWidth="1"/>
    <col min="19" max="19" width="15.7109375" style="7" bestFit="1" customWidth="1"/>
    <col min="20" max="20" width="12.28515625" style="7" bestFit="1" customWidth="1"/>
    <col min="21" max="21" width="13" style="7" bestFit="1" customWidth="1"/>
    <col min="22" max="22" width="17.7109375" style="7" bestFit="1" customWidth="1"/>
    <col min="23" max="23" width="16.85546875" style="7" bestFit="1" customWidth="1"/>
    <col min="24" max="16384" width="15.140625" style="7"/>
  </cols>
  <sheetData>
    <row r="1" spans="1:23" x14ac:dyDescent="0.25">
      <c r="A1" s="9" t="s">
        <v>8908</v>
      </c>
      <c r="B1" s="99" t="s">
        <v>2767</v>
      </c>
      <c r="C1" s="10" t="s">
        <v>2768</v>
      </c>
      <c r="D1" s="10" t="s">
        <v>2769</v>
      </c>
      <c r="E1" s="10" t="s">
        <v>2770</v>
      </c>
      <c r="F1" s="10" t="s">
        <v>2771</v>
      </c>
      <c r="G1" s="10" t="s">
        <v>2772</v>
      </c>
      <c r="H1" s="11" t="s">
        <v>2773</v>
      </c>
      <c r="I1" s="10" t="s">
        <v>2774</v>
      </c>
      <c r="J1" s="12" t="s">
        <v>2775</v>
      </c>
      <c r="K1" s="12" t="s">
        <v>2776</v>
      </c>
      <c r="L1" s="12" t="s">
        <v>2777</v>
      </c>
      <c r="M1" s="12" t="s">
        <v>2778</v>
      </c>
      <c r="N1" s="12" t="s">
        <v>2779</v>
      </c>
      <c r="O1" s="12" t="s">
        <v>2780</v>
      </c>
      <c r="P1" s="12" t="s">
        <v>2781</v>
      </c>
      <c r="Q1" s="12" t="s">
        <v>2782</v>
      </c>
      <c r="R1" s="12" t="s">
        <v>2783</v>
      </c>
      <c r="S1" s="12" t="s">
        <v>2784</v>
      </c>
      <c r="T1" s="13" t="s">
        <v>2785</v>
      </c>
      <c r="U1" s="13" t="s">
        <v>2786</v>
      </c>
      <c r="V1" s="13" t="s">
        <v>2787</v>
      </c>
      <c r="W1" s="14" t="s">
        <v>2788</v>
      </c>
    </row>
    <row r="2" spans="1:23" x14ac:dyDescent="0.25">
      <c r="A2" s="36" t="s">
        <v>8909</v>
      </c>
      <c r="B2" s="44">
        <v>43909</v>
      </c>
      <c r="C2" s="37" t="s">
        <v>3258</v>
      </c>
      <c r="D2" s="37">
        <v>12.6</v>
      </c>
      <c r="E2" s="37" t="s">
        <v>2802</v>
      </c>
      <c r="F2" s="16" t="s">
        <v>2803</v>
      </c>
      <c r="G2" s="37">
        <v>1122144954</v>
      </c>
      <c r="H2" s="138" t="s">
        <v>8912</v>
      </c>
      <c r="I2" s="37" t="s">
        <v>3646</v>
      </c>
      <c r="J2" s="37" t="str">
        <f>IFERROR(VLOOKUP(G2,MatrizHDUniclass!$A:$AN,3,0),"NA")</f>
        <v>MORENO PINEDA JAIRO ANDRES</v>
      </c>
      <c r="K2" s="37" t="str">
        <f>IFERROR(VLOOKUP(G2,MatrizHDUniclass!$A:$AN,19,0),"NA")</f>
        <v>COORDINADOR TESORERIA</v>
      </c>
      <c r="L2" s="37" t="str">
        <f>IFERROR(VLOOKUP(G2,MatrizHDUniclass!$A:$AN,24,0),"NA")</f>
        <v>PPTN</v>
      </c>
      <c r="M2" s="37" t="str">
        <f>IFERROR(VLOOKUP(G2,MatrizHDUniclass!$A:$AN,31,0),"NA")</f>
        <v>TESORERIA-PAGOS</v>
      </c>
      <c r="N2" s="37" t="str">
        <f>IFERROR(VLOOKUP(G2,MatrizHDUniclass!$A:$AN,32,0),"NA")</f>
        <v>TRANSVERSAL</v>
      </c>
      <c r="O2" s="37" t="str">
        <f>IFERROR(VLOOKUP(G2,MatrizHDUniclass!$A:$AN,33,0),"NA")</f>
        <v>NACIONAL</v>
      </c>
      <c r="P2" s="37" t="str">
        <f>IFERROR(VLOOKUP(G2,MatrizHDUniclass!$A:$AN,26,0),"NA")</f>
        <v>TTTR</v>
      </c>
      <c r="Q2" s="37" t="str">
        <f>IFERROR(VLOOKUP(G2,MatrizHDUniclass!$A:$AN,34,0),"NA")</f>
        <v>TRANSV CTV</v>
      </c>
      <c r="R2" s="37" t="str">
        <f>IFERROR(VLOOKUP(G2,MatrizHDUniclass!$A:$AN,35,0),"NA")</f>
        <v>TRANSVER</v>
      </c>
      <c r="S2" s="37" t="str">
        <f>IFERROR(VLOOKUP(G2,MatrizHDUniclass!$A:$AN,36,0),"NA")</f>
        <v>TRANSV UEN</v>
      </c>
      <c r="T2" s="37" t="str">
        <f>IFERROR(VLOOKUP(G2,MatrizHDUniclass!$A:$AN,37,0),"NA")</f>
        <v>CSC</v>
      </c>
      <c r="U2" s="37" t="str">
        <f>IFERROR(VLOOKUP(G2,MatrizHDUniclass!$A:$AN,38,0),"NA")</f>
        <v>CONECTAR TV</v>
      </c>
      <c r="V2" s="37" t="str">
        <f>IFERROR(VLOOKUP(G2,MatrizHDUniclass!$A:$AN,39,0),"NA")</f>
        <v>TESORERIA</v>
      </c>
      <c r="W2" s="39" t="str">
        <f>IFERROR(VLOOKUP(G2,MatrizHDUniclass!$A:$AN,40,0),"NA")</f>
        <v>ADMINISTRATIVO</v>
      </c>
    </row>
    <row r="3" spans="1:23" x14ac:dyDescent="0.25">
      <c r="A3" s="36" t="s">
        <v>8909</v>
      </c>
      <c r="B3" s="44">
        <v>43444</v>
      </c>
      <c r="C3" s="37" t="s">
        <v>3258</v>
      </c>
      <c r="D3" s="37">
        <v>12.6</v>
      </c>
      <c r="E3" s="37" t="s">
        <v>2802</v>
      </c>
      <c r="F3" s="16" t="s">
        <v>2803</v>
      </c>
      <c r="G3" s="37">
        <v>79638719</v>
      </c>
      <c r="H3" s="138" t="s">
        <v>8913</v>
      </c>
      <c r="I3" s="37" t="s">
        <v>3541</v>
      </c>
      <c r="J3" s="37" t="str">
        <f>IFERROR(VLOOKUP(G3,MatrizHDUniclass!$A:$AN,3,0),"NA")</f>
        <v>GOMEZ FRANCO JOSE ALIRIO</v>
      </c>
      <c r="K3" s="37" t="str">
        <f>IFERROR(VLOOKUP(G3,MatrizHDUniclass!$A:$AN,19,0),"NA")</f>
        <v>JEFE OPERACIONES</v>
      </c>
      <c r="L3" s="37" t="str">
        <f>IFERROR(VLOOKUP(G3,MatrizHDUniclass!$A:$AN,24,0),"NA")</f>
        <v>IGTN</v>
      </c>
      <c r="M3" s="37" t="str">
        <f>IFERROR(VLOOKUP(G3,MatrizHDUniclass!$A:$AN,31,0),"NA")</f>
        <v>INGENIERIA-GENERAL</v>
      </c>
      <c r="N3" s="37" t="str">
        <f>IFERROR(VLOOKUP(G3,MatrizHDUniclass!$A:$AN,32,0),"NA")</f>
        <v>TRANSVERSAL</v>
      </c>
      <c r="O3" s="37" t="str">
        <f>IFERROR(VLOOKUP(G3,MatrizHDUniclass!$A:$AN,33,0),"NA")</f>
        <v>NACIONAL</v>
      </c>
      <c r="P3" s="37" t="str">
        <f>IFERROR(VLOOKUP(G3,MatrizHDUniclass!$A:$AN,26,0),"NA")</f>
        <v>BSCL</v>
      </c>
      <c r="Q3" s="37" t="str">
        <f>IFERROR(VLOOKUP(G3,MatrizHDUniclass!$A:$AN,34,0),"NA")</f>
        <v>ATP</v>
      </c>
      <c r="R3" s="37" t="str">
        <f>IFERROR(VLOOKUP(G3,MatrizHDUniclass!$A:$AN,35,0),"NA")</f>
        <v>SOLU FIJAS</v>
      </c>
      <c r="S3" s="37" t="str">
        <f>IFERROR(VLOOKUP(G3,MatrizHDUniclass!$A:$AN,36,0),"NA")</f>
        <v>COLOS</v>
      </c>
      <c r="T3" s="37" t="str">
        <f>IFERROR(VLOOKUP(G3,MatrizHDUniclass!$A:$AN,37,0),"NA")</f>
        <v>CLIENTES</v>
      </c>
      <c r="U3" s="37" t="str">
        <f>IFERROR(VLOOKUP(G3,MatrizHDUniclass!$A:$AN,38,0),"NA")</f>
        <v>CONECTAR TV</v>
      </c>
      <c r="V3" s="37" t="str">
        <f>IFERROR(VLOOKUP(G3,MatrizHDUniclass!$A:$AN,39,0),"NA")</f>
        <v>INGENIERIA</v>
      </c>
      <c r="W3" s="39" t="str">
        <f>IFERROR(VLOOKUP(G3,MatrizHDUniclass!$A:$AN,40,0),"NA")</f>
        <v>ADMINISTRATIVO</v>
      </c>
    </row>
    <row r="4" spans="1:23" x14ac:dyDescent="0.25">
      <c r="A4" s="36" t="s">
        <v>8909</v>
      </c>
      <c r="B4" s="100">
        <v>43907</v>
      </c>
      <c r="C4" s="37" t="s">
        <v>3258</v>
      </c>
      <c r="D4" s="37">
        <v>12.6</v>
      </c>
      <c r="E4" s="37" t="s">
        <v>2802</v>
      </c>
      <c r="F4" s="16" t="s">
        <v>2803</v>
      </c>
      <c r="G4" s="37">
        <v>1023885340</v>
      </c>
      <c r="H4" s="138" t="s">
        <v>8914</v>
      </c>
      <c r="I4" s="16" t="s">
        <v>3541</v>
      </c>
      <c r="J4" s="16" t="str">
        <f>IFERROR(VLOOKUP(G4,MatrizHDUniclass!$A:$AN,3,0),"NA")</f>
        <v>CARVAJAL ALVAREZ KAREN TATIANA</v>
      </c>
      <c r="K4" s="37" t="str">
        <f>IFERROR(VLOOKUP(G4,MatrizHDUniclass!$A:$AN,19,0),"NA")</f>
        <v>JEFE TESORERIA</v>
      </c>
      <c r="L4" s="37" t="str">
        <f>IFERROR(VLOOKUP(G4,MatrizHDUniclass!$A:$AN,24,0),"NA")</f>
        <v>PGTN</v>
      </c>
      <c r="M4" s="37" t="str">
        <f>IFERROR(VLOOKUP(G4,MatrizHDUniclass!$A:$AN,31,0),"NA")</f>
        <v>TESORERIA-GENERAL</v>
      </c>
      <c r="N4" s="37" t="str">
        <f>IFERROR(VLOOKUP(G4,MatrizHDUniclass!$A:$AN,32,0),"NA")</f>
        <v>TRANSVERSAL</v>
      </c>
      <c r="O4" s="37" t="str">
        <f>IFERROR(VLOOKUP(G4,MatrizHDUniclass!$A:$AN,33,0),"NA")</f>
        <v>NACIONAL</v>
      </c>
      <c r="P4" s="37" t="str">
        <f>IFERROR(VLOOKUP(G4,MatrizHDUniclass!$A:$AN,26,0),"NA")</f>
        <v>TTTR</v>
      </c>
      <c r="Q4" s="37" t="str">
        <f>IFERROR(VLOOKUP(G4,MatrizHDUniclass!$A:$AN,34,0),"NA")</f>
        <v>TRANSV CTV</v>
      </c>
      <c r="R4" s="37" t="str">
        <f>IFERROR(VLOOKUP(G4,MatrizHDUniclass!$A:$AN,35,0),"NA")</f>
        <v>TRANSVER</v>
      </c>
      <c r="S4" s="37" t="str">
        <f>IFERROR(VLOOKUP(G4,MatrizHDUniclass!$A:$AN,36,0),"NA")</f>
        <v>TRANSV UEN</v>
      </c>
      <c r="T4" s="37" t="str">
        <f>IFERROR(VLOOKUP(G4,MatrizHDUniclass!$A:$AN,37,0),"NA")</f>
        <v>CSC</v>
      </c>
      <c r="U4" s="37" t="str">
        <f>IFERROR(VLOOKUP(G4,MatrizHDUniclass!$A:$AN,38,0),"NA")</f>
        <v>CONECTAR TV</v>
      </c>
      <c r="V4" s="37" t="str">
        <f>IFERROR(VLOOKUP(G4,MatrizHDUniclass!$A:$AN,39,0),"NA")</f>
        <v>TESORERIA</v>
      </c>
      <c r="W4" s="39" t="str">
        <f>IFERROR(VLOOKUP(G4,MatrizHDUniclass!$A:$AN,40,0),"NA")</f>
        <v>ADMINISTRATIVO</v>
      </c>
    </row>
    <row r="5" spans="1:23" x14ac:dyDescent="0.25">
      <c r="A5" s="36"/>
      <c r="B5" s="100">
        <v>41009</v>
      </c>
      <c r="C5" s="37" t="s">
        <v>3258</v>
      </c>
      <c r="D5" s="37">
        <v>6.3</v>
      </c>
      <c r="E5" s="37" t="s">
        <v>3876</v>
      </c>
      <c r="F5" s="16" t="s">
        <v>3877</v>
      </c>
      <c r="G5" s="37">
        <v>1023885340</v>
      </c>
      <c r="H5" s="138" t="s">
        <v>11502</v>
      </c>
      <c r="I5" s="16"/>
      <c r="J5" s="16" t="str">
        <f>IFERROR(VLOOKUP(G5,MatrizHDUniclass!$A:$AN,3,0),"NA")</f>
        <v>CARVAJAL ALVAREZ KAREN TATIANA</v>
      </c>
      <c r="K5" s="37" t="str">
        <f>IFERROR(VLOOKUP(G5,MatrizHDUniclass!$A:$AN,19,0),"NA")</f>
        <v>JEFE TESORERIA</v>
      </c>
      <c r="L5" s="37" t="str">
        <f>IFERROR(VLOOKUP(G5,MatrizHDUniclass!$A:$AN,24,0),"NA")</f>
        <v>PGTN</v>
      </c>
      <c r="M5" s="37" t="str">
        <f>IFERROR(VLOOKUP(G5,MatrizHDUniclass!$A:$AN,31,0),"NA")</f>
        <v>TESORERIA-GENERAL</v>
      </c>
      <c r="N5" s="37" t="str">
        <f>IFERROR(VLOOKUP(G5,MatrizHDUniclass!$A:$AN,32,0),"NA")</f>
        <v>TRANSVERSAL</v>
      </c>
      <c r="O5" s="37" t="str">
        <f>IFERROR(VLOOKUP(G5,MatrizHDUniclass!$A:$AN,33,0),"NA")</f>
        <v>NACIONAL</v>
      </c>
      <c r="P5" s="37" t="str">
        <f>IFERROR(VLOOKUP(G5,MatrizHDUniclass!$A:$AN,26,0),"NA")</f>
        <v>TTTR</v>
      </c>
      <c r="Q5" s="37" t="str">
        <f>IFERROR(VLOOKUP(G5,MatrizHDUniclass!$A:$AN,34,0),"NA")</f>
        <v>TRANSV CTV</v>
      </c>
      <c r="R5" s="37" t="str">
        <f>IFERROR(VLOOKUP(G5,MatrizHDUniclass!$A:$AN,35,0),"NA")</f>
        <v>TRANSVER</v>
      </c>
      <c r="S5" s="37" t="str">
        <f>IFERROR(VLOOKUP(G5,MatrizHDUniclass!$A:$AN,36,0),"NA")</f>
        <v>TRANSV UEN</v>
      </c>
      <c r="T5" s="37" t="str">
        <f>IFERROR(VLOOKUP(G5,MatrizHDUniclass!$A:$AN,37,0),"NA")</f>
        <v>CSC</v>
      </c>
      <c r="U5" s="37" t="str">
        <f>IFERROR(VLOOKUP(G5,MatrizHDUniclass!$A:$AN,38,0),"NA")</f>
        <v>CONECTAR TV</v>
      </c>
      <c r="V5" s="37" t="str">
        <f>IFERROR(VLOOKUP(G5,MatrizHDUniclass!$A:$AN,39,0),"NA")</f>
        <v>TESORERIA</v>
      </c>
      <c r="W5" s="39" t="str">
        <f>IFERROR(VLOOKUP(G5,MatrizHDUniclass!$A:$AN,40,0),"NA")</f>
        <v>ADMINISTRATIVO</v>
      </c>
    </row>
    <row r="6" spans="1:23" x14ac:dyDescent="0.25">
      <c r="A6" s="36" t="s">
        <v>8909</v>
      </c>
      <c r="B6" s="44">
        <v>44231</v>
      </c>
      <c r="C6" s="37" t="s">
        <v>3265</v>
      </c>
      <c r="D6" s="37">
        <v>12.6</v>
      </c>
      <c r="E6" s="37" t="s">
        <v>2802</v>
      </c>
      <c r="F6" s="16" t="s">
        <v>2803</v>
      </c>
      <c r="G6" s="37">
        <v>88227934</v>
      </c>
      <c r="H6" s="138" t="s">
        <v>8915</v>
      </c>
      <c r="I6" s="37"/>
      <c r="J6" s="37" t="str">
        <f>IFERROR(VLOOKUP(G6,MatrizHDUniclass!$A:$AN,3,0),"NA")</f>
        <v>GARCIA PEREZ SERGIO ROLANDO</v>
      </c>
      <c r="K6" s="37" t="str">
        <f>IFERROR(VLOOKUP(G6,MatrizHDUniclass!$A:$AN,19,0),"NA")</f>
        <v>GERENTE INTEGRAL OPERACIONES</v>
      </c>
      <c r="L6" s="37" t="str">
        <f>IFERROR(VLOOKUP(G6,MatrizHDUniclass!$A:$AN,24,0),"NA")</f>
        <v>IGTN</v>
      </c>
      <c r="M6" s="37" t="str">
        <f>IFERROR(VLOOKUP(G6,MatrizHDUniclass!$A:$AN,31,0),"NA")</f>
        <v>INGENIERIA-GENERAL</v>
      </c>
      <c r="N6" s="37" t="str">
        <f>IFERROR(VLOOKUP(G6,MatrizHDUniclass!$A:$AN,32,0),"NA")</f>
        <v>TRANSVERSAL</v>
      </c>
      <c r="O6" s="37" t="str">
        <f>IFERROR(VLOOKUP(G6,MatrizHDUniclass!$A:$AN,33,0),"NA")</f>
        <v>NACIONAL</v>
      </c>
      <c r="P6" s="37" t="str">
        <f>IFERROR(VLOOKUP(G6,MatrizHDUniclass!$A:$AN,26,0),"NA")</f>
        <v>CTTR</v>
      </c>
      <c r="Q6" s="37" t="str">
        <f>IFERROR(VLOOKUP(G6,MatrizHDUniclass!$A:$AN,34,0),"NA")</f>
        <v>CLARO R3</v>
      </c>
      <c r="R6" s="37" t="str">
        <f>IFERROR(VLOOKUP(G6,MatrizHDUniclass!$A:$AN,35,0),"NA")</f>
        <v>TRANSVER</v>
      </c>
      <c r="S6" s="37" t="str">
        <f>IFERROR(VLOOKUP(G6,MatrizHDUniclass!$A:$AN,36,0),"NA")</f>
        <v>TRANSV UEN</v>
      </c>
      <c r="T6" s="37" t="str">
        <f>IFERROR(VLOOKUP(G6,MatrizHDUniclass!$A:$AN,37,0),"NA")</f>
        <v>CLIENTES</v>
      </c>
      <c r="U6" s="37" t="str">
        <f>IFERROR(VLOOKUP(G6,MatrizHDUniclass!$A:$AN,38,0),"NA")</f>
        <v>CONECTAR TV</v>
      </c>
      <c r="V6" s="37" t="str">
        <f>IFERROR(VLOOKUP(G6,MatrizHDUniclass!$A:$AN,39,0),"NA")</f>
        <v>INGENIERIA</v>
      </c>
      <c r="W6" s="39" t="str">
        <f>IFERROR(VLOOKUP(G6,MatrizHDUniclass!$A:$AN,40,0),"NA")</f>
        <v>ADMINISTRATIVO</v>
      </c>
    </row>
    <row r="7" spans="1:23" x14ac:dyDescent="0.25">
      <c r="A7" s="36" t="s">
        <v>8909</v>
      </c>
      <c r="B7" s="100">
        <v>44767</v>
      </c>
      <c r="C7" s="37" t="s">
        <v>3258</v>
      </c>
      <c r="D7" s="37">
        <v>12.6</v>
      </c>
      <c r="E7" s="37" t="s">
        <v>2802</v>
      </c>
      <c r="F7" s="16" t="s">
        <v>2803</v>
      </c>
      <c r="G7" s="37">
        <v>88227934</v>
      </c>
      <c r="H7" s="138" t="s">
        <v>1882</v>
      </c>
      <c r="I7" s="37" t="s">
        <v>3541</v>
      </c>
      <c r="J7" s="16" t="str">
        <f>IFERROR(VLOOKUP(G7,MatrizHDUniclass!$A:$AN,3,0),"NA")</f>
        <v>GARCIA PEREZ SERGIO ROLANDO</v>
      </c>
      <c r="K7" s="37" t="str">
        <f>IFERROR(VLOOKUP(G7,MatrizHDUniclass!$A:$AN,19,0),"NA")</f>
        <v>GERENTE INTEGRAL OPERACIONES</v>
      </c>
      <c r="L7" s="37" t="str">
        <f>IFERROR(VLOOKUP(G7,MatrizHDUniclass!$A:$AN,24,0),"NA")</f>
        <v>IGTN</v>
      </c>
      <c r="M7" s="37" t="str">
        <f>IFERROR(VLOOKUP(G7,MatrizHDUniclass!$A:$AN,31,0),"NA")</f>
        <v>INGENIERIA-GENERAL</v>
      </c>
      <c r="N7" s="37" t="str">
        <f>IFERROR(VLOOKUP(G7,MatrizHDUniclass!$A:$AN,32,0),"NA")</f>
        <v>TRANSVERSAL</v>
      </c>
      <c r="O7" s="37" t="str">
        <f>IFERROR(VLOOKUP(G7,MatrizHDUniclass!$A:$AN,33,0),"NA")</f>
        <v>NACIONAL</v>
      </c>
      <c r="P7" s="37" t="str">
        <f>IFERROR(VLOOKUP(G7,MatrizHDUniclass!$A:$AN,26,0),"NA")</f>
        <v>CTTR</v>
      </c>
      <c r="Q7" s="37" t="str">
        <f>IFERROR(VLOOKUP(G7,MatrizHDUniclass!$A:$AN,34,0),"NA")</f>
        <v>CLARO R3</v>
      </c>
      <c r="R7" s="37" t="str">
        <f>IFERROR(VLOOKUP(G7,MatrizHDUniclass!$A:$AN,35,0),"NA")</f>
        <v>TRANSVER</v>
      </c>
      <c r="S7" s="37" t="str">
        <f>IFERROR(VLOOKUP(G7,MatrizHDUniclass!$A:$AN,36,0),"NA")</f>
        <v>TRANSV UEN</v>
      </c>
      <c r="T7" s="37" t="str">
        <f>IFERROR(VLOOKUP(G7,MatrizHDUniclass!$A:$AN,37,0),"NA")</f>
        <v>CLIENTES</v>
      </c>
      <c r="U7" s="37" t="str">
        <f>IFERROR(VLOOKUP(G7,MatrizHDUniclass!$A:$AN,38,0),"NA")</f>
        <v>CONECTAR TV</v>
      </c>
      <c r="V7" s="37" t="str">
        <f>IFERROR(VLOOKUP(G7,MatrizHDUniclass!$A:$AN,39,0),"NA")</f>
        <v>INGENIERIA</v>
      </c>
      <c r="W7" s="39" t="str">
        <f>IFERROR(VLOOKUP(G7,MatrizHDUniclass!$A:$AN,40,0),"NA")</f>
        <v>ADMINISTRATIVO</v>
      </c>
    </row>
    <row r="8" spans="1:23" x14ac:dyDescent="0.25">
      <c r="A8" s="40" t="s">
        <v>8909</v>
      </c>
      <c r="B8" s="15">
        <v>45310</v>
      </c>
      <c r="C8" s="16" t="s">
        <v>3298</v>
      </c>
      <c r="D8" s="16">
        <v>18.899999999999999</v>
      </c>
      <c r="E8" s="16" t="s">
        <v>2802</v>
      </c>
      <c r="F8" s="16" t="s">
        <v>8916</v>
      </c>
      <c r="G8" s="37">
        <v>80859569</v>
      </c>
      <c r="H8" s="138" t="s">
        <v>8917</v>
      </c>
      <c r="I8" s="16" t="s">
        <v>3541</v>
      </c>
      <c r="J8" s="16" t="str">
        <f>IFERROR(VLOOKUP(G8,MatrizHDUniclass!$A:$AN,3,0),"NA")</f>
        <v>TORRES CRUZ JHONATTAN IVAN</v>
      </c>
      <c r="K8" s="37" t="str">
        <f>IFERROR(VLOOKUP(G8,MatrizHDUniclass!$A:$AN,19,0),"NA")</f>
        <v>JEFE TECNOLOGIA</v>
      </c>
      <c r="L8" s="37" t="str">
        <f>IFERROR(VLOOKUP(G8,MatrizHDUniclass!$A:$AN,24,0),"NA")</f>
        <v>WGTN</v>
      </c>
      <c r="M8" s="37" t="str">
        <f>IFERROR(VLOOKUP(G8,MatrizHDUniclass!$A:$AN,31,0),"NA")</f>
        <v>TECNOLOGIAS-GENERAL</v>
      </c>
      <c r="N8" s="37" t="str">
        <f>IFERROR(VLOOKUP(G8,MatrizHDUniclass!$A:$AN,32,0),"NA")</f>
        <v>TRANSVERSAL</v>
      </c>
      <c r="O8" s="37" t="str">
        <f>IFERROR(VLOOKUP(G8,MatrizHDUniclass!$A:$AN,33,0),"NA")</f>
        <v>NACIONAL</v>
      </c>
      <c r="P8" s="37" t="str">
        <f>IFERROR(VLOOKUP(G8,MatrizHDUniclass!$A:$AN,26,0),"NA")</f>
        <v>LTTR</v>
      </c>
      <c r="Q8" s="37" t="str">
        <f>IFERROR(VLOOKUP(G8,MatrizHDUniclass!$A:$AN,34,0),"NA")</f>
        <v>CASA MATRIZ</v>
      </c>
      <c r="R8" s="37" t="str">
        <f>IFERROR(VLOOKUP(G8,MatrizHDUniclass!$A:$AN,35,0),"NA")</f>
        <v>TRANSVER</v>
      </c>
      <c r="S8" s="37" t="str">
        <f>IFERROR(VLOOKUP(G8,MatrizHDUniclass!$A:$AN,36,0),"NA")</f>
        <v>TRANSV UEN</v>
      </c>
      <c r="T8" s="37" t="str">
        <f>IFERROR(VLOOKUP(G8,MatrizHDUniclass!$A:$AN,37,0),"NA")</f>
        <v>CSC</v>
      </c>
      <c r="U8" s="37" t="str">
        <f>IFERROR(VLOOKUP(G8,MatrizHDUniclass!$A:$AN,38,0),"NA")</f>
        <v>INVESTMENT</v>
      </c>
      <c r="V8" s="37" t="str">
        <f>IFERROR(VLOOKUP(G8,MatrizHDUniclass!$A:$AN,39,0),"NA")</f>
        <v>TECNOLOGIAS</v>
      </c>
      <c r="W8" s="39" t="str">
        <f>IFERROR(VLOOKUP(G8,MatrizHDUniclass!$A:$AN,40,0),"NA")</f>
        <v>ADMINISTRATIVO</v>
      </c>
    </row>
    <row r="9" spans="1:23" x14ac:dyDescent="0.25">
      <c r="A9" s="36" t="s">
        <v>8909</v>
      </c>
      <c r="B9" s="44">
        <v>43909</v>
      </c>
      <c r="C9" s="37" t="s">
        <v>3258</v>
      </c>
      <c r="D9" s="37">
        <v>6.3</v>
      </c>
      <c r="E9" s="37" t="s">
        <v>2802</v>
      </c>
      <c r="F9" s="16" t="s">
        <v>2806</v>
      </c>
      <c r="G9" s="37">
        <v>1000331023</v>
      </c>
      <c r="H9" s="138" t="s">
        <v>8918</v>
      </c>
      <c r="I9" s="37" t="s">
        <v>8919</v>
      </c>
      <c r="J9" s="37" t="str">
        <f>IFERROR(VLOOKUP(G9,MatrizHDUniclass!$A:$AN,3,0),"NA")</f>
        <v>CASTILLO PINZON MANUEL FELIPE</v>
      </c>
      <c r="K9" s="37" t="str">
        <f>IFERROR(VLOOKUP(G9,MatrizHDUniclass!$A:$AN,19,0),"NA")</f>
        <v>ANALISTA TESORERIA</v>
      </c>
      <c r="L9" s="37" t="str">
        <f>IFERROR(VLOOKUP(G9,MatrizHDUniclass!$A:$AN,24,0),"NA")</f>
        <v>PPTN</v>
      </c>
      <c r="M9" s="37" t="str">
        <f>IFERROR(VLOOKUP(G9,MatrizHDUniclass!$A:$AN,31,0),"NA")</f>
        <v>TESORERIA-PAGOS</v>
      </c>
      <c r="N9" s="37" t="str">
        <f>IFERROR(VLOOKUP(G9,MatrizHDUniclass!$A:$AN,32,0),"NA")</f>
        <v>TRANSVERSAL</v>
      </c>
      <c r="O9" s="37" t="str">
        <f>IFERROR(VLOOKUP(G9,MatrizHDUniclass!$A:$AN,33,0),"NA")</f>
        <v>NACIONAL</v>
      </c>
      <c r="P9" s="37" t="str">
        <f>IFERROR(VLOOKUP(G9,MatrizHDUniclass!$A:$AN,26,0),"NA")</f>
        <v>TTTR</v>
      </c>
      <c r="Q9" s="37" t="str">
        <f>IFERROR(VLOOKUP(G9,MatrizHDUniclass!$A:$AN,34,0),"NA")</f>
        <v>TRANSV CTV</v>
      </c>
      <c r="R9" s="37" t="str">
        <f>IFERROR(VLOOKUP(G9,MatrizHDUniclass!$A:$AN,35,0),"NA")</f>
        <v>TRANSVER</v>
      </c>
      <c r="S9" s="37" t="str">
        <f>IFERROR(VLOOKUP(G9,MatrizHDUniclass!$A:$AN,36,0),"NA")</f>
        <v>TRANSV UEN</v>
      </c>
      <c r="T9" s="37" t="str">
        <f>IFERROR(VLOOKUP(G9,MatrizHDUniclass!$A:$AN,37,0),"NA")</f>
        <v>CSC</v>
      </c>
      <c r="U9" s="37" t="str">
        <f>IFERROR(VLOOKUP(G9,MatrizHDUniclass!$A:$AN,38,0),"NA")</f>
        <v>CONECTAR TV</v>
      </c>
      <c r="V9" s="37" t="str">
        <f>IFERROR(VLOOKUP(G9,MatrizHDUniclass!$A:$AN,39,0),"NA")</f>
        <v>TESORERIA</v>
      </c>
      <c r="W9" s="39" t="str">
        <f>IFERROR(VLOOKUP(G9,MatrizHDUniclass!$A:$AN,40,0),"NA")</f>
        <v>ADMINISTRATIVO</v>
      </c>
    </row>
    <row r="10" spans="1:23" x14ac:dyDescent="0.25">
      <c r="A10" s="36" t="s">
        <v>8909</v>
      </c>
      <c r="B10" s="100">
        <v>44650</v>
      </c>
      <c r="C10" s="37" t="s">
        <v>3265</v>
      </c>
      <c r="D10" s="37">
        <v>6.3</v>
      </c>
      <c r="E10" s="37" t="s">
        <v>2802</v>
      </c>
      <c r="F10" s="16" t="s">
        <v>2806</v>
      </c>
      <c r="G10" s="37">
        <v>1073327483</v>
      </c>
      <c r="H10" s="138" t="s">
        <v>8920</v>
      </c>
      <c r="I10" s="37" t="s">
        <v>3541</v>
      </c>
      <c r="J10" s="16" t="str">
        <f>IFERROR(VLOOKUP(G10,MatrizHDUniclass!$A:$AN,3,0),"NA")</f>
        <v>PEREZ PEREZ RANDY JUNIOR</v>
      </c>
      <c r="K10" s="37" t="str">
        <f>IFERROR(VLOOKUP(G10,MatrizHDUniclass!$A:$AN,19,0),"NA")</f>
        <v>COORDINADOR LEGO</v>
      </c>
      <c r="L10" s="37" t="str">
        <f>IFERROR(VLOOKUP(G10,MatrizHDUniclass!$A:$AN,24,0),"NA")</f>
        <v>IGAM</v>
      </c>
      <c r="M10" s="37" t="str">
        <f>IFERROR(VLOOKUP(G10,MatrizHDUniclass!$A:$AN,31,0),"NA")</f>
        <v>INGENIERIA-GENERAL</v>
      </c>
      <c r="N10" s="37" t="str">
        <f>IFERROR(VLOOKUP(G10,MatrizHDUniclass!$A:$AN,32,0),"NA")</f>
        <v>REG ANTIO</v>
      </c>
      <c r="O10" s="37" t="str">
        <f>IFERROR(VLOOKUP(G10,MatrizHDUniclass!$A:$AN,33,0),"NA")</f>
        <v>MEDELLIN</v>
      </c>
      <c r="P10" s="37" t="str">
        <f>IFERROR(VLOOKUP(G10,MatrizHDUniclass!$A:$AN,26,0),"NA")</f>
        <v>ISTR</v>
      </c>
      <c r="Q10" s="37" t="str">
        <f>IFERROR(VLOOKUP(G10,MatrizHDUniclass!$A:$AN,34,0),"NA")</f>
        <v>TIGO</v>
      </c>
      <c r="R10" s="37" t="str">
        <f>IFERROR(VLOOKUP(G10,MatrizHDUniclass!$A:$AN,35,0),"NA")</f>
        <v>SOLU FIJAS</v>
      </c>
      <c r="S10" s="37" t="str">
        <f>IFERROR(VLOOKUP(G10,MatrizHDUniclass!$A:$AN,36,0),"NA")</f>
        <v>TRANSV UEN</v>
      </c>
      <c r="T10" s="37" t="str">
        <f>IFERROR(VLOOKUP(G10,MatrizHDUniclass!$A:$AN,37,0),"NA")</f>
        <v>CLIENTES</v>
      </c>
      <c r="U10" s="37" t="str">
        <f>IFERROR(VLOOKUP(G10,MatrizHDUniclass!$A:$AN,38,0),"NA")</f>
        <v>CONECTAR TV</v>
      </c>
      <c r="V10" s="37" t="str">
        <f>IFERROR(VLOOKUP(G10,MatrizHDUniclass!$A:$AN,39,0),"NA")</f>
        <v>INGENIERIA</v>
      </c>
      <c r="W10" s="39" t="str">
        <f>IFERROR(VLOOKUP(G10,MatrizHDUniclass!$A:$AN,40,0),"NA")</f>
        <v>ADMINISTRATIVO</v>
      </c>
    </row>
    <row r="11" spans="1:23" x14ac:dyDescent="0.25">
      <c r="A11" s="36" t="s">
        <v>8909</v>
      </c>
      <c r="B11" s="100">
        <v>43909</v>
      </c>
      <c r="C11" s="37" t="s">
        <v>3258</v>
      </c>
      <c r="D11" s="37">
        <v>6.3</v>
      </c>
      <c r="E11" s="37" t="s">
        <v>2802</v>
      </c>
      <c r="F11" s="16" t="s">
        <v>2806</v>
      </c>
      <c r="G11" s="37">
        <v>1143834225</v>
      </c>
      <c r="H11" s="138" t="s">
        <v>8921</v>
      </c>
      <c r="I11" s="37" t="s">
        <v>11396</v>
      </c>
      <c r="J11" s="16" t="str">
        <f>IFERROR(VLOOKUP(G11,MatrizHDUniclass!$A:$AN,3,0),"NA")</f>
        <v>LAURENT GOMEZ CHRISTHIAN</v>
      </c>
      <c r="K11" s="37" t="str">
        <f>IFERROR(VLOOKUP(G11,MatrizHDUniclass!$A:$AN,19,0),"NA")</f>
        <v>ANALISTA TALENTO HUMANO</v>
      </c>
      <c r="L11" s="37" t="str">
        <f>IFERROR(VLOOKUP(G11,MatrizHDUniclass!$A:$AN,24,0),"NA")</f>
        <v>IGVI</v>
      </c>
      <c r="M11" s="37" t="str">
        <f>IFERROR(VLOOKUP(G11,MatrizHDUniclass!$A:$AN,31,0),"NA")</f>
        <v>INGENIERIA-GENERAL</v>
      </c>
      <c r="N11" s="37" t="str">
        <f>IFERROR(VLOOKUP(G11,MatrizHDUniclass!$A:$AN,32,0),"NA")</f>
        <v>REG VALLE</v>
      </c>
      <c r="O11" s="37" t="str">
        <f>IFERROR(VLOOKUP(G11,MatrizHDUniclass!$A:$AN,33,0),"NA")</f>
        <v>CALI</v>
      </c>
      <c r="P11" s="37" t="str">
        <f>IFERROR(VLOOKUP(G11,MatrizHDUniclass!$A:$AN,26,0),"NA")</f>
        <v>CSIM</v>
      </c>
      <c r="Q11" s="37" t="str">
        <f>IFERROR(VLOOKUP(G11,MatrizHDUniclass!$A:$AN,34,0),"NA")</f>
        <v>CLARO R3</v>
      </c>
      <c r="R11" s="37" t="str">
        <f>IFERROR(VLOOKUP(G11,MatrizHDUniclass!$A:$AN,35,0),"NA")</f>
        <v>SOLU FIJAS</v>
      </c>
      <c r="S11" s="37" t="str">
        <f>IFERROR(VLOOKUP(G11,MatrizHDUniclass!$A:$AN,36,0),"NA")</f>
        <v>IMM</v>
      </c>
      <c r="T11" s="37" t="str">
        <f>IFERROR(VLOOKUP(G11,MatrizHDUniclass!$A:$AN,37,0),"NA")</f>
        <v>CLIENTES</v>
      </c>
      <c r="U11" s="37" t="str">
        <f>IFERROR(VLOOKUP(G11,MatrizHDUniclass!$A:$AN,38,0),"NA")</f>
        <v>CONECTAR TV</v>
      </c>
      <c r="V11" s="37" t="str">
        <f>IFERROR(VLOOKUP(G11,MatrizHDUniclass!$A:$AN,39,0),"NA")</f>
        <v>INGENIERIA</v>
      </c>
      <c r="W11" s="39" t="str">
        <f>IFERROR(VLOOKUP(G11,MatrizHDUniclass!$A:$AN,40,0),"NA")</f>
        <v>ADMINISTRATIVO</v>
      </c>
    </row>
    <row r="12" spans="1:23" x14ac:dyDescent="0.25">
      <c r="A12" s="36" t="s">
        <v>8909</v>
      </c>
      <c r="B12" s="44">
        <v>43391</v>
      </c>
      <c r="C12" s="37" t="s">
        <v>3258</v>
      </c>
      <c r="D12" s="37">
        <v>12.6</v>
      </c>
      <c r="E12" s="37" t="s">
        <v>2802</v>
      </c>
      <c r="F12" s="16" t="s">
        <v>2803</v>
      </c>
      <c r="G12" s="37">
        <v>1030655544</v>
      </c>
      <c r="H12" s="138" t="s">
        <v>8922</v>
      </c>
      <c r="I12" s="37" t="s">
        <v>3541</v>
      </c>
      <c r="J12" s="37" t="str">
        <f>IFERROR(VLOOKUP(G12,MatrizHDUniclass!$A:$AN,3,0),"NA")</f>
        <v>GORDILLO VALBUENA EDICSON ALEXIS</v>
      </c>
      <c r="K12" s="37" t="str">
        <f>IFERROR(VLOOKUP(G12,MatrizHDUniclass!$A:$AN,19,0),"NA")</f>
        <v>LIDER PARQUE AUTOMOTOR</v>
      </c>
      <c r="L12" s="37" t="str">
        <f>IFERROR(VLOOKUP(G12,MatrizHDUniclass!$A:$AN,24,0),"NA")</f>
        <v>APTN</v>
      </c>
      <c r="M12" s="37" t="str">
        <f>IFERROR(VLOOKUP(G12,MatrizHDUniclass!$A:$AN,31,0),"NA")</f>
        <v>ABASTECIMIENTO-PARQUEAUTOMOTOR</v>
      </c>
      <c r="N12" s="37" t="str">
        <f>IFERROR(VLOOKUP(G12,MatrizHDUniclass!$A:$AN,32,0),"NA")</f>
        <v>TRANSVERSAL</v>
      </c>
      <c r="O12" s="37" t="str">
        <f>IFERROR(VLOOKUP(G12,MatrizHDUniclass!$A:$AN,33,0),"NA")</f>
        <v>NACIONAL</v>
      </c>
      <c r="P12" s="37" t="str">
        <f>IFERROR(VLOOKUP(G12,MatrizHDUniclass!$A:$AN,26,0),"NA")</f>
        <v>TTTR</v>
      </c>
      <c r="Q12" s="37" t="str">
        <f>IFERROR(VLOOKUP(G12,MatrizHDUniclass!$A:$AN,34,0),"NA")</f>
        <v>TRANSV CTV</v>
      </c>
      <c r="R12" s="37" t="str">
        <f>IFERROR(VLOOKUP(G12,MatrizHDUniclass!$A:$AN,35,0),"NA")</f>
        <v>TRANSVER</v>
      </c>
      <c r="S12" s="37" t="str">
        <f>IFERROR(VLOOKUP(G12,MatrizHDUniclass!$A:$AN,36,0),"NA")</f>
        <v>TRANSV UEN</v>
      </c>
      <c r="T12" s="37" t="str">
        <f>IFERROR(VLOOKUP(G12,MatrizHDUniclass!$A:$AN,37,0),"NA")</f>
        <v>CSC</v>
      </c>
      <c r="U12" s="37" t="str">
        <f>IFERROR(VLOOKUP(G12,MatrizHDUniclass!$A:$AN,38,0),"NA")</f>
        <v>CONECTAR TV</v>
      </c>
      <c r="V12" s="37" t="str">
        <f>IFERROR(VLOOKUP(G12,MatrizHDUniclass!$A:$AN,39,0),"NA")</f>
        <v>ABASTECIMIENTO</v>
      </c>
      <c r="W12" s="39" t="str">
        <f>IFERROR(VLOOKUP(G12,MatrizHDUniclass!$A:$AN,40,0),"NA")</f>
        <v>ADMINISTRATIVO</v>
      </c>
    </row>
    <row r="13" spans="1:23" x14ac:dyDescent="0.25">
      <c r="A13" s="40" t="s">
        <v>8909</v>
      </c>
      <c r="B13" s="41">
        <v>44489</v>
      </c>
      <c r="C13" s="16" t="s">
        <v>3258</v>
      </c>
      <c r="D13" s="16">
        <v>12.6</v>
      </c>
      <c r="E13" s="16" t="s">
        <v>2802</v>
      </c>
      <c r="F13" s="16" t="s">
        <v>2803</v>
      </c>
      <c r="G13" s="16">
        <v>1031136861</v>
      </c>
      <c r="H13" s="138" t="s">
        <v>8923</v>
      </c>
      <c r="I13" s="16" t="s">
        <v>3541</v>
      </c>
      <c r="J13" s="37" t="str">
        <f>IFERROR(VLOOKUP(G13,MatrizHDUniclass!$A:$AN,3,0),"NA")</f>
        <v>DIAZ GIL LIGIA CATERINNE</v>
      </c>
      <c r="K13" s="16" t="str">
        <f>IFERROR(VLOOKUP(G13,MatrizHDUniclass!$A:$AN,19,0),"NA")</f>
        <v>JEFE SENIOR TALENTO HUMANO</v>
      </c>
      <c r="L13" s="16" t="str">
        <f>IFERROR(VLOOKUP(G13,MatrizHDUniclass!$A:$AN,24,0),"NA")</f>
        <v>TGTN</v>
      </c>
      <c r="M13" s="16" t="str">
        <f>IFERROR(VLOOKUP(G13,MatrizHDUniclass!$A:$AN,31,0),"NA")</f>
        <v>TALENTO-GENERAL</v>
      </c>
      <c r="N13" s="16" t="str">
        <f>IFERROR(VLOOKUP(G13,MatrizHDUniclass!$A:$AN,32,0),"NA")</f>
        <v>TRANSVERSAL</v>
      </c>
      <c r="O13" s="16" t="str">
        <f>IFERROR(VLOOKUP(G13,MatrizHDUniclass!$A:$AN,33,0),"NA")</f>
        <v>NACIONAL</v>
      </c>
      <c r="P13" s="16" t="str">
        <f>IFERROR(VLOOKUP(G13,MatrizHDUniclass!$A:$AN,26,0),"NA")</f>
        <v>TTTR</v>
      </c>
      <c r="Q13" s="16" t="str">
        <f>IFERROR(VLOOKUP(G13,MatrizHDUniclass!$A:$AN,34,0),"NA")</f>
        <v>TRANSV CTV</v>
      </c>
      <c r="R13" s="16" t="str">
        <f>IFERROR(VLOOKUP(G13,MatrizHDUniclass!$A:$AN,35,0),"NA")</f>
        <v>TRANSVER</v>
      </c>
      <c r="S13" s="16" t="str">
        <f>IFERROR(VLOOKUP(G13,MatrizHDUniclass!$A:$AN,36,0),"NA")</f>
        <v>TRANSV UEN</v>
      </c>
      <c r="T13" s="16" t="str">
        <f>IFERROR(VLOOKUP(G13,MatrizHDUniclass!$A:$AN,37,0),"NA")</f>
        <v>CSC</v>
      </c>
      <c r="U13" s="16" t="str">
        <f>IFERROR(VLOOKUP(G13,MatrizHDUniclass!$A:$AN,38,0),"NA")</f>
        <v>CONECTAR TV</v>
      </c>
      <c r="V13" s="16" t="str">
        <f>IFERROR(VLOOKUP(G13,MatrizHDUniclass!$A:$AN,39,0),"NA")</f>
        <v>TALENTO HUMANO</v>
      </c>
      <c r="W13" s="43" t="str">
        <f>IFERROR(VLOOKUP(G13,MatrizHDUniclass!$A:$AN,40,0),"NA")</f>
        <v>ADMINISTRATIVO</v>
      </c>
    </row>
    <row r="14" spans="1:23" x14ac:dyDescent="0.25">
      <c r="A14" s="40" t="s">
        <v>8909</v>
      </c>
      <c r="B14" s="41">
        <v>44629</v>
      </c>
      <c r="C14" s="16" t="s">
        <v>3258</v>
      </c>
      <c r="D14" s="16">
        <v>6.3</v>
      </c>
      <c r="E14" s="16" t="s">
        <v>2802</v>
      </c>
      <c r="F14" s="16" t="s">
        <v>2806</v>
      </c>
      <c r="G14" s="16">
        <v>1023018724</v>
      </c>
      <c r="H14" s="138" t="s">
        <v>8924</v>
      </c>
      <c r="I14" s="16" t="s">
        <v>3541</v>
      </c>
      <c r="J14" s="37" t="str">
        <f>IFERROR(VLOOKUP(G14,MatrizHDUniclass!$A:$AN,3,0),"NA")</f>
        <v>ROMERO AMAYA SANTIAGO</v>
      </c>
      <c r="K14" s="16" t="str">
        <f>IFERROR(VLOOKUP(G14,MatrizHDUniclass!$A:$AN,19,0),"NA")</f>
        <v>ANALISTA LOGISTICO</v>
      </c>
      <c r="L14" s="16" t="str">
        <f>IFERROR(VLOOKUP(G14,MatrizHDUniclass!$A:$AN,24,0),"NA")</f>
        <v>AGCB</v>
      </c>
      <c r="M14" s="16" t="str">
        <f>IFERROR(VLOOKUP(G14,MatrizHDUniclass!$A:$AN,31,0),"NA")</f>
        <v>ABASTECIMIENTO-GENERAL</v>
      </c>
      <c r="N14" s="16" t="str">
        <f>IFERROR(VLOOKUP(G14,MatrizHDUniclass!$A:$AN,32,0),"NA")</f>
        <v>REG CENTRO</v>
      </c>
      <c r="O14" s="16" t="str">
        <f>IFERROR(VLOOKUP(G14,MatrizHDUniclass!$A:$AN,33,0),"NA")</f>
        <v>BOGOTA</v>
      </c>
      <c r="P14" s="16" t="str">
        <f>IFERROR(VLOOKUP(G14,MatrizHDUniclass!$A:$AN,26,0),"NA")</f>
        <v>HNAL</v>
      </c>
      <c r="Q14" s="16" t="str">
        <f>IFERROR(VLOOKUP(G14,MatrizHDUniclass!$A:$AN,34,0),"NA")</f>
        <v>HUAWEI</v>
      </c>
      <c r="R14" s="16" t="str">
        <f>IFERROR(VLOOKUP(G14,MatrizHDUniclass!$A:$AN,35,0),"NA")</f>
        <v>NUEVOS NEG</v>
      </c>
      <c r="S14" s="16" t="str">
        <f>IFERROR(VLOOKUP(G14,MatrizHDUniclass!$A:$AN,36,0),"NA")</f>
        <v>FLM ALL IN ONE</v>
      </c>
      <c r="T14" s="16" t="str">
        <f>IFERROR(VLOOKUP(G14,MatrizHDUniclass!$A:$AN,37,0),"NA")</f>
        <v>CSC</v>
      </c>
      <c r="U14" s="16" t="str">
        <f>IFERROR(VLOOKUP(G14,MatrizHDUniclass!$A:$AN,38,0),"NA")</f>
        <v>CONECTAR TV</v>
      </c>
      <c r="V14" s="16" t="str">
        <f>IFERROR(VLOOKUP(G14,MatrizHDUniclass!$A:$AN,39,0),"NA")</f>
        <v>ABASTECIMIENTO</v>
      </c>
      <c r="W14" s="43" t="str">
        <f>IFERROR(VLOOKUP(G14,MatrizHDUniclass!$A:$AN,40,0),"NA")</f>
        <v>OPERATIVO</v>
      </c>
    </row>
    <row r="15" spans="1:23" x14ac:dyDescent="0.25">
      <c r="A15" s="40" t="s">
        <v>8909</v>
      </c>
      <c r="B15" s="41">
        <v>44586</v>
      </c>
      <c r="C15" s="16" t="s">
        <v>3258</v>
      </c>
      <c r="D15" s="16">
        <v>6.3</v>
      </c>
      <c r="E15" s="16" t="s">
        <v>2802</v>
      </c>
      <c r="F15" s="16" t="s">
        <v>2806</v>
      </c>
      <c r="G15" s="16">
        <v>1030655544</v>
      </c>
      <c r="H15" s="138" t="s">
        <v>8925</v>
      </c>
      <c r="I15" s="16" t="s">
        <v>8926</v>
      </c>
      <c r="J15" s="37" t="str">
        <f>IFERROR(VLOOKUP(G15,MatrizHDUniclass!$A:$AN,3,0),"NA")</f>
        <v>GORDILLO VALBUENA EDICSON ALEXIS</v>
      </c>
      <c r="K15" s="16" t="str">
        <f>IFERROR(VLOOKUP(G15,MatrizHDUniclass!$A:$AN,19,0),"NA")</f>
        <v>LIDER PARQUE AUTOMOTOR</v>
      </c>
      <c r="L15" s="16" t="str">
        <f>IFERROR(VLOOKUP(G15,MatrizHDUniclass!$A:$AN,24,0),"NA")</f>
        <v>APTN</v>
      </c>
      <c r="M15" s="16" t="str">
        <f>IFERROR(VLOOKUP(G15,MatrizHDUniclass!$A:$AN,31,0),"NA")</f>
        <v>ABASTECIMIENTO-PARQUEAUTOMOTOR</v>
      </c>
      <c r="N15" s="16" t="str">
        <f>IFERROR(VLOOKUP(G15,MatrizHDUniclass!$A:$AN,32,0),"NA")</f>
        <v>TRANSVERSAL</v>
      </c>
      <c r="O15" s="16" t="str">
        <f>IFERROR(VLOOKUP(G15,MatrizHDUniclass!$A:$AN,33,0),"NA")</f>
        <v>NACIONAL</v>
      </c>
      <c r="P15" s="16" t="str">
        <f>IFERROR(VLOOKUP(G15,MatrizHDUniclass!$A:$AN,26,0),"NA")</f>
        <v>TTTR</v>
      </c>
      <c r="Q15" s="16" t="str">
        <f>IFERROR(VLOOKUP(G15,MatrizHDUniclass!$A:$AN,34,0),"NA")</f>
        <v>TRANSV CTV</v>
      </c>
      <c r="R15" s="16" t="str">
        <f>IFERROR(VLOOKUP(G15,MatrizHDUniclass!$A:$AN,35,0),"NA")</f>
        <v>TRANSVER</v>
      </c>
      <c r="S15" s="16" t="str">
        <f>IFERROR(VLOOKUP(G15,MatrizHDUniclass!$A:$AN,36,0),"NA")</f>
        <v>TRANSV UEN</v>
      </c>
      <c r="T15" s="16" t="str">
        <f>IFERROR(VLOOKUP(G15,MatrizHDUniclass!$A:$AN,37,0),"NA")</f>
        <v>CSC</v>
      </c>
      <c r="U15" s="16" t="str">
        <f>IFERROR(VLOOKUP(G15,MatrizHDUniclass!$A:$AN,38,0),"NA")</f>
        <v>CONECTAR TV</v>
      </c>
      <c r="V15" s="16" t="str">
        <f>IFERROR(VLOOKUP(G15,MatrizHDUniclass!$A:$AN,39,0),"NA")</f>
        <v>ABASTECIMIENTO</v>
      </c>
      <c r="W15" s="43" t="str">
        <f>IFERROR(VLOOKUP(G15,MatrizHDUniclass!$A:$AN,40,0),"NA")</f>
        <v>ADMINISTRATIVO</v>
      </c>
    </row>
    <row r="16" spans="1:23" customFormat="1" x14ac:dyDescent="0.25">
      <c r="A16" s="88"/>
      <c r="B16" s="88">
        <v>45720</v>
      </c>
      <c r="C16" s="89" t="s">
        <v>3258</v>
      </c>
      <c r="D16" s="23">
        <v>6.3</v>
      </c>
      <c r="E16" s="23" t="s">
        <v>3876</v>
      </c>
      <c r="F16" s="19" t="s">
        <v>3877</v>
      </c>
      <c r="G16" s="80">
        <v>1026303243</v>
      </c>
      <c r="H16" s="139" t="s">
        <v>9395</v>
      </c>
      <c r="I16" s="89"/>
      <c r="J16" s="19" t="str">
        <f>IFERROR(VLOOKUP(G16,MatrizHDUniclass!$A:$AN,3,0),"NA")</f>
        <v>BARON ESPINOSA ALISON DAYANA</v>
      </c>
      <c r="K16" s="19" t="str">
        <f>IFERROR(VLOOKUP(G16,MatrizHDUniclass!$A:$AN,19,0),"NA")</f>
        <v>AUXILIAR ADMINISTRATIVO PARQUE AUTOMOTOR</v>
      </c>
      <c r="L16" s="19" t="str">
        <f>IFERROR(VLOOKUP(G16,MatrizHDUniclass!$A:$AN,24,0),"NA")</f>
        <v>APCB</v>
      </c>
      <c r="M16" s="19" t="str">
        <f>IFERROR(VLOOKUP(G16,MatrizHDUniclass!$A:$AN,31,0),"NA")</f>
        <v>ABASTECIMIENTO-PARQUEAUTOMOTOR</v>
      </c>
      <c r="N16" s="19" t="str">
        <f>IFERROR(VLOOKUP(G16,MatrizHDUniclass!$A:$AN,32,0),"NA")</f>
        <v>REG CENTRO</v>
      </c>
      <c r="O16" s="19" t="str">
        <f>IFERROR(VLOOKUP(G16,MatrizHDUniclass!$A:$AN,33,0),"NA")</f>
        <v>BOGOTA</v>
      </c>
      <c r="P16" s="19" t="str">
        <f>IFERROR(VLOOKUP(G16,MatrizHDUniclass!$A:$AN,26,0),"NA")</f>
        <v>TTTR</v>
      </c>
      <c r="Q16" s="19" t="str">
        <f>IFERROR(VLOOKUP(G16,MatrizHDUniclass!$A:$AN,34,0),"NA")</f>
        <v>TRANSV CTV</v>
      </c>
      <c r="R16" s="19" t="str">
        <f>IFERROR(VLOOKUP(G16,MatrizHDUniclass!$A:$AN,35,0),"NA")</f>
        <v>TRANSVER</v>
      </c>
      <c r="S16" s="19" t="str">
        <f>IFERROR(VLOOKUP(G16,MatrizHDUniclass!$A:$AN,36,0),"NA")</f>
        <v>TRANSV UEN</v>
      </c>
      <c r="T16" s="19" t="str">
        <f>IFERROR(VLOOKUP(G16,MatrizHDUniclass!$A:$AN,37,0),"NA")</f>
        <v>CSC</v>
      </c>
      <c r="U16" s="19" t="str">
        <f>IFERROR(VLOOKUP(G16,MatrizHDUniclass!$A:$AN,38,0),"NA")</f>
        <v>CONECTAR TV</v>
      </c>
      <c r="V16" s="19" t="str">
        <f>IFERROR(VLOOKUP(G16,MatrizHDUniclass!$A:$AN,39,0),"NA")</f>
        <v>ABASTECIMIENTO</v>
      </c>
      <c r="W16" s="20" t="str">
        <f>IFERROR(VLOOKUP(G16,MatrizHDUniclass!$A:$AN,40,0),"NA")</f>
        <v>ADMINISTRATIVO</v>
      </c>
    </row>
    <row r="17" spans="1:23" x14ac:dyDescent="0.25">
      <c r="A17" s="36" t="s">
        <v>8909</v>
      </c>
      <c r="B17" s="100">
        <v>44393</v>
      </c>
      <c r="C17" s="37" t="s">
        <v>3258</v>
      </c>
      <c r="D17" s="37">
        <v>6.3</v>
      </c>
      <c r="E17" s="37" t="s">
        <v>2802</v>
      </c>
      <c r="F17" s="16" t="s">
        <v>2806</v>
      </c>
      <c r="G17" s="37">
        <v>52917846</v>
      </c>
      <c r="H17" s="138" t="s">
        <v>8927</v>
      </c>
      <c r="I17" s="37" t="s">
        <v>11284</v>
      </c>
      <c r="J17" s="37" t="str">
        <f>IFERROR(VLOOKUP(G17,MatrizHDUniclass!$A:$AN,3,0),"NA")</f>
        <v>CHAVES GALVIS DIANA CAROLINA</v>
      </c>
      <c r="K17" s="37" t="str">
        <f>IFERROR(VLOOKUP(G17,MatrizHDUniclass!$A:$AN,19,0),"NA")</f>
        <v>OFICIAL DE CUMPLIMIENTO</v>
      </c>
      <c r="L17" s="37" t="str">
        <f>IFERROR(VLOOKUP(G17,MatrizHDUniclass!$A:$AN,24,0),"NA")</f>
        <v>FTTN</v>
      </c>
      <c r="M17" s="37" t="str">
        <f>IFERROR(VLOOKUP(G17,MatrizHDUniclass!$A:$AN,31,0),"NA")</f>
        <v>SAGRILAFT-GENERAL</v>
      </c>
      <c r="N17" s="37" t="str">
        <f>IFERROR(VLOOKUP(G17,MatrizHDUniclass!$A:$AN,32,0),"NA")</f>
        <v>TRANSVERSAL</v>
      </c>
      <c r="O17" s="37" t="str">
        <f>IFERROR(VLOOKUP(G17,MatrizHDUniclass!$A:$AN,33,0),"NA")</f>
        <v>NACIONAL</v>
      </c>
      <c r="P17" s="37" t="str">
        <f>IFERROR(VLOOKUP(G17,MatrizHDUniclass!$A:$AN,26,0),"NA")</f>
        <v>TTTR</v>
      </c>
      <c r="Q17" s="37" t="str">
        <f>IFERROR(VLOOKUP(G17,MatrizHDUniclass!$A:$AN,34,0),"NA")</f>
        <v>TRANSV CTV</v>
      </c>
      <c r="R17" s="37" t="str">
        <f>IFERROR(VLOOKUP(G17,MatrizHDUniclass!$A:$AN,35,0),"NA")</f>
        <v>TRANSVER</v>
      </c>
      <c r="S17" s="37" t="str">
        <f>IFERROR(VLOOKUP(G17,MatrizHDUniclass!$A:$AN,36,0),"NA")</f>
        <v>TRANSV UEN</v>
      </c>
      <c r="T17" s="37" t="str">
        <f>IFERROR(VLOOKUP(G17,MatrizHDUniclass!$A:$AN,37,0),"NA")</f>
        <v>SAGRILAFT</v>
      </c>
      <c r="U17" s="37" t="str">
        <f>IFERROR(VLOOKUP(G17,MatrizHDUniclass!$A:$AN,38,0),"NA")</f>
        <v>CONECTAR TV</v>
      </c>
      <c r="V17" s="37" t="str">
        <f>IFERROR(VLOOKUP(G17,MatrizHDUniclass!$A:$AN,39,0),"NA")</f>
        <v>SAGRILAFT</v>
      </c>
      <c r="W17" s="39" t="str">
        <f>IFERROR(VLOOKUP(G17,MatrizHDUniclass!$A:$AN,40,0),"NA")</f>
        <v>ADMINISTRATIVO</v>
      </c>
    </row>
    <row r="18" spans="1:23" x14ac:dyDescent="0.25">
      <c r="A18" s="40" t="s">
        <v>8909</v>
      </c>
      <c r="B18" s="41">
        <v>44693</v>
      </c>
      <c r="C18" s="16" t="s">
        <v>3258</v>
      </c>
      <c r="D18" s="16">
        <v>6.3</v>
      </c>
      <c r="E18" s="16" t="s">
        <v>2802</v>
      </c>
      <c r="F18" s="16" t="s">
        <v>2806</v>
      </c>
      <c r="G18" s="16">
        <v>1031136861</v>
      </c>
      <c r="H18" s="138" t="s">
        <v>8928</v>
      </c>
      <c r="I18" s="16"/>
      <c r="J18" s="37" t="str">
        <f>IFERROR(VLOOKUP(G18,MatrizHDUniclass!$A:$AN,3,0),"NA")</f>
        <v>DIAZ GIL LIGIA CATERINNE</v>
      </c>
      <c r="K18" s="16" t="str">
        <f>IFERROR(VLOOKUP(G18,MatrizHDUniclass!$A:$AN,19,0),"NA")</f>
        <v>JEFE SENIOR TALENTO HUMANO</v>
      </c>
      <c r="L18" s="16" t="str">
        <f>IFERROR(VLOOKUP(G18,MatrizHDUniclass!$A:$AN,24,0),"NA")</f>
        <v>TGTN</v>
      </c>
      <c r="M18" s="16" t="str">
        <f>IFERROR(VLOOKUP(G18,MatrizHDUniclass!$A:$AN,31,0),"NA")</f>
        <v>TALENTO-GENERAL</v>
      </c>
      <c r="N18" s="16" t="str">
        <f>IFERROR(VLOOKUP(G18,MatrizHDUniclass!$A:$AN,32,0),"NA")</f>
        <v>TRANSVERSAL</v>
      </c>
      <c r="O18" s="16" t="str">
        <f>IFERROR(VLOOKUP(G18,MatrizHDUniclass!$A:$AN,33,0),"NA")</f>
        <v>NACIONAL</v>
      </c>
      <c r="P18" s="16" t="str">
        <f>IFERROR(VLOOKUP(G18,MatrizHDUniclass!$A:$AN,26,0),"NA")</f>
        <v>TTTR</v>
      </c>
      <c r="Q18" s="16" t="str">
        <f>IFERROR(VLOOKUP(G18,MatrizHDUniclass!$A:$AN,34,0),"NA")</f>
        <v>TRANSV CTV</v>
      </c>
      <c r="R18" s="16" t="str">
        <f>IFERROR(VLOOKUP(G18,MatrizHDUniclass!$A:$AN,35,0),"NA")</f>
        <v>TRANSVER</v>
      </c>
      <c r="S18" s="16" t="str">
        <f>IFERROR(VLOOKUP(G18,MatrizHDUniclass!$A:$AN,36,0),"NA")</f>
        <v>TRANSV UEN</v>
      </c>
      <c r="T18" s="16" t="str">
        <f>IFERROR(VLOOKUP(G18,MatrizHDUniclass!$A:$AN,37,0),"NA")</f>
        <v>CSC</v>
      </c>
      <c r="U18" s="16" t="str">
        <f>IFERROR(VLOOKUP(G18,MatrizHDUniclass!$A:$AN,38,0),"NA")</f>
        <v>CONECTAR TV</v>
      </c>
      <c r="V18" s="16" t="str">
        <f>IFERROR(VLOOKUP(G18,MatrizHDUniclass!$A:$AN,39,0),"NA")</f>
        <v>TALENTO HUMANO</v>
      </c>
      <c r="W18" s="43" t="str">
        <f>IFERROR(VLOOKUP(G18,MatrizHDUniclass!$A:$AN,40,0),"NA")</f>
        <v>ADMINISTRATIVO</v>
      </c>
    </row>
    <row r="19" spans="1:23" x14ac:dyDescent="0.25">
      <c r="A19" s="40" t="s">
        <v>8909</v>
      </c>
      <c r="B19" s="41">
        <v>44644</v>
      </c>
      <c r="C19" s="16" t="s">
        <v>3298</v>
      </c>
      <c r="D19" s="16">
        <v>12.6</v>
      </c>
      <c r="E19" s="16" t="s">
        <v>2802</v>
      </c>
      <c r="F19" s="16" t="s">
        <v>2803</v>
      </c>
      <c r="G19" s="16">
        <v>1143990281</v>
      </c>
      <c r="H19" s="138" t="s">
        <v>8929</v>
      </c>
      <c r="I19" s="16"/>
      <c r="J19" s="37" t="str">
        <f>IFERROR(VLOOKUP(G19,MatrizHDUniclass!$A:$AN,3,0),"NA")</f>
        <v>ESCOBAR CALVETE ANGIE JULIETH</v>
      </c>
      <c r="K19" s="16" t="str">
        <f>IFERROR(VLOOKUP(G19,MatrizHDUniclass!$A:$AN,19,0),"NA")</f>
        <v>DISEÑADOR OPERACION</v>
      </c>
      <c r="L19" s="16" t="str">
        <f>IFERROR(VLOOKUP(G19,MatrizHDUniclass!$A:$AN,24,0),"NA")</f>
        <v>IGVI</v>
      </c>
      <c r="M19" s="16" t="str">
        <f>IFERROR(VLOOKUP(G19,MatrizHDUniclass!$A:$AN,31,0),"NA")</f>
        <v>INGENIERIA-GENERAL</v>
      </c>
      <c r="N19" s="16" t="str">
        <f>IFERROR(VLOOKUP(G19,MatrizHDUniclass!$A:$AN,32,0),"NA")</f>
        <v>REG VALLE</v>
      </c>
      <c r="O19" s="16" t="str">
        <f>IFERROR(VLOOKUP(G19,MatrizHDUniclass!$A:$AN,33,0),"NA")</f>
        <v>CALI</v>
      </c>
      <c r="P19" s="16" t="str">
        <f>IFERROR(VLOOKUP(G19,MatrizHDUniclass!$A:$AN,26,0),"NA")</f>
        <v>CSPY</v>
      </c>
      <c r="Q19" s="16" t="str">
        <f>IFERROR(VLOOKUP(G19,MatrizHDUniclass!$A:$AN,34,0),"NA")</f>
        <v>CLARO R3</v>
      </c>
      <c r="R19" s="16" t="str">
        <f>IFERROR(VLOOKUP(G19,MatrizHDUniclass!$A:$AN,35,0),"NA")</f>
        <v>SOLU FIJAS</v>
      </c>
      <c r="S19" s="16" t="str">
        <f>IFERROR(VLOOKUP(G19,MatrizHDUniclass!$A:$AN,36,0),"NA")</f>
        <v>PROYECTOS</v>
      </c>
      <c r="T19" s="16" t="str">
        <f>IFERROR(VLOOKUP(G19,MatrizHDUniclass!$A:$AN,37,0),"NA")</f>
        <v>CLIENTES</v>
      </c>
      <c r="U19" s="16" t="str">
        <f>IFERROR(VLOOKUP(G19,MatrizHDUniclass!$A:$AN,38,0),"NA")</f>
        <v>CONECTAR TV</v>
      </c>
      <c r="V19" s="16" t="str">
        <f>IFERROR(VLOOKUP(G19,MatrizHDUniclass!$A:$AN,39,0),"NA")</f>
        <v>INGENIERIA</v>
      </c>
      <c r="W19" s="43" t="str">
        <f>IFERROR(VLOOKUP(G19,MatrizHDUniclass!$A:$AN,40,0),"NA")</f>
        <v>PERSONAL APOYO</v>
      </c>
    </row>
    <row r="20" spans="1:23" x14ac:dyDescent="0.25">
      <c r="A20" s="7" t="s">
        <v>8909</v>
      </c>
      <c r="B20" s="45">
        <v>46058</v>
      </c>
      <c r="C20" s="7" t="s">
        <v>3298</v>
      </c>
      <c r="D20" s="16">
        <v>6.3</v>
      </c>
      <c r="E20" s="16" t="s">
        <v>2802</v>
      </c>
      <c r="F20" s="16" t="s">
        <v>2806</v>
      </c>
      <c r="G20" s="7">
        <v>1143981582</v>
      </c>
      <c r="H20" s="138" t="s">
        <v>8931</v>
      </c>
      <c r="I20" s="7" t="s">
        <v>8932</v>
      </c>
      <c r="J20" s="16" t="str">
        <f>IFERROR(VLOOKUP(G20,MatrizHDUniclass!$A:$AN,3,0),"NA")</f>
        <v>FERNANDEZ CASIERRA JENIFFER</v>
      </c>
      <c r="K20" s="16" t="str">
        <f>IFERROR(VLOOKUP(G20,MatrizHDUniclass!$A:$AN,19,0),"NA")</f>
        <v>AUXILIAR ADMINISTRATIVO OPERACION</v>
      </c>
      <c r="L20" s="16" t="str">
        <f>IFERROR(VLOOKUP(G20,MatrizHDUniclass!$A:$AN,24,0),"NA")</f>
        <v>IGVI</v>
      </c>
      <c r="M20" s="16" t="str">
        <f>IFERROR(VLOOKUP(G20,MatrizHDUniclass!$A:$AN,31,0),"NA")</f>
        <v>INGENIERIA-GENERAL</v>
      </c>
      <c r="N20" s="16" t="str">
        <f>IFERROR(VLOOKUP(G20,MatrizHDUniclass!$A:$AN,32,0),"NA")</f>
        <v>REG VALLE</v>
      </c>
      <c r="O20" s="16" t="str">
        <f>IFERROR(VLOOKUP(G20,MatrizHDUniclass!$A:$AN,33,0),"NA")</f>
        <v>CALI</v>
      </c>
      <c r="P20" s="16" t="str">
        <f>IFERROR(VLOOKUP(G20,MatrizHDUniclass!$A:$AN,26,0),"NA")</f>
        <v>CTTR</v>
      </c>
      <c r="Q20" s="16" t="str">
        <f>IFERROR(VLOOKUP(G20,MatrizHDUniclass!$A:$AN,34,0),"NA")</f>
        <v>CLARO R3</v>
      </c>
      <c r="R20" s="16" t="str">
        <f>IFERROR(VLOOKUP(G20,MatrizHDUniclass!$A:$AN,35,0),"NA")</f>
        <v>TRANSVER</v>
      </c>
      <c r="S20" s="16" t="str">
        <f>IFERROR(VLOOKUP(G20,MatrizHDUniclass!$A:$AN,36,0),"NA")</f>
        <v>TRANSV UEN</v>
      </c>
      <c r="T20" s="16" t="str">
        <f>IFERROR(VLOOKUP(G20,MatrizHDUniclass!$A:$AN,37,0),"NA")</f>
        <v>CLIENTES</v>
      </c>
      <c r="U20" s="16" t="str">
        <f>IFERROR(VLOOKUP(G20,MatrizHDUniclass!$A:$AN,38,0),"NA")</f>
        <v>CONECTAR TV</v>
      </c>
      <c r="V20" s="16" t="str">
        <f>IFERROR(VLOOKUP(G20,MatrizHDUniclass!$A:$AN,39,0),"NA")</f>
        <v>INGENIERIA</v>
      </c>
      <c r="W20" s="43" t="str">
        <f>IFERROR(VLOOKUP(G20,MatrizHDUniclass!$A:$AN,40,0),"NA")</f>
        <v>ADMINISTRATIVO</v>
      </c>
    </row>
    <row r="21" spans="1:23" x14ac:dyDescent="0.25">
      <c r="A21" s="36" t="s">
        <v>8909</v>
      </c>
      <c r="B21" s="100">
        <v>44957</v>
      </c>
      <c r="C21" s="37" t="s">
        <v>3258</v>
      </c>
      <c r="D21" s="37">
        <v>12.6</v>
      </c>
      <c r="E21" s="37" t="s">
        <v>2802</v>
      </c>
      <c r="F21" s="16" t="s">
        <v>2803</v>
      </c>
      <c r="G21" s="37">
        <v>1000254191</v>
      </c>
      <c r="H21" s="138" t="s">
        <v>8933</v>
      </c>
      <c r="I21" s="37" t="s">
        <v>8934</v>
      </c>
      <c r="J21" s="37" t="str">
        <f>IFERROR(VLOOKUP(G21,MatrizHDUniclass!$A:$AN,3,0),"NA")</f>
        <v>COLO ROZO NATALIA GISSET</v>
      </c>
      <c r="K21" s="37" t="str">
        <f>IFERROR(VLOOKUP(G21,MatrizHDUniclass!$A:$AN,19,0),"NA")</f>
        <v>PRACTICANTE SENA</v>
      </c>
      <c r="L21" s="37" t="str">
        <f>IFERROR(VLOOKUP(G21,MatrizHDUniclass!$A:$AN,24,0),"NA")</f>
        <v>DCCB</v>
      </c>
      <c r="M21" s="37" t="str">
        <f>IFERROR(VLOOKUP(G21,MatrizHDUniclass!$A:$AN,31,0),"NA")</f>
        <v>ADMIN-COMPRAS</v>
      </c>
      <c r="N21" s="37" t="str">
        <f>IFERROR(VLOOKUP(G21,MatrizHDUniclass!$A:$AN,32,0),"NA")</f>
        <v>REG CENTRO</v>
      </c>
      <c r="O21" s="37" t="str">
        <f>IFERROR(VLOOKUP(G21,MatrizHDUniclass!$A:$AN,33,0),"NA")</f>
        <v>BOGOTA</v>
      </c>
      <c r="P21" s="37" t="str">
        <f>IFERROR(VLOOKUP(G21,MatrizHDUniclass!$A:$AN,26,0),"NA")</f>
        <v>TTTR</v>
      </c>
      <c r="Q21" s="37" t="str">
        <f>IFERROR(VLOOKUP(G21,MatrizHDUniclass!$A:$AN,34,0),"NA")</f>
        <v>TRANSV CTV</v>
      </c>
      <c r="R21" s="37" t="str">
        <f>IFERROR(VLOOKUP(G21,MatrizHDUniclass!$A:$AN,35,0),"NA")</f>
        <v>TRANSVER</v>
      </c>
      <c r="S21" s="37" t="str">
        <f>IFERROR(VLOOKUP(G21,MatrizHDUniclass!$A:$AN,36,0),"NA")</f>
        <v>TRANSV UEN</v>
      </c>
      <c r="T21" s="37" t="str">
        <f>IFERROR(VLOOKUP(G21,MatrizHDUniclass!$A:$AN,37,0),"NA")</f>
        <v>CSC</v>
      </c>
      <c r="U21" s="37" t="str">
        <f>IFERROR(VLOOKUP(G21,MatrizHDUniclass!$A:$AN,38,0),"NA")</f>
        <v>CONECTAR TV</v>
      </c>
      <c r="V21" s="37" t="str">
        <f>IFERROR(VLOOKUP(G21,MatrizHDUniclass!$A:$AN,39,0),"NA")</f>
        <v>ADMINISTRACION</v>
      </c>
      <c r="W21" s="39" t="str">
        <f>IFERROR(VLOOKUP(G21,MatrizHDUniclass!$A:$AN,40,0),"NA")</f>
        <v>SENAS</v>
      </c>
    </row>
    <row r="22" spans="1:23" x14ac:dyDescent="0.25">
      <c r="A22" s="36" t="s">
        <v>8909</v>
      </c>
      <c r="B22" s="100">
        <v>45188</v>
      </c>
      <c r="C22" s="37" t="s">
        <v>3258</v>
      </c>
      <c r="D22" s="37">
        <v>12.6</v>
      </c>
      <c r="E22" s="37" t="s">
        <v>2802</v>
      </c>
      <c r="F22" s="16" t="s">
        <v>2803</v>
      </c>
      <c r="G22" s="37">
        <v>1012331625</v>
      </c>
      <c r="H22" s="138" t="s">
        <v>8936</v>
      </c>
      <c r="I22" s="37" t="s">
        <v>3541</v>
      </c>
      <c r="J22" s="37" t="str">
        <f>IFERROR(VLOOKUP(G22,MatrizHDUniclass!$A:$AN,3,0),"NA")</f>
        <v>INFANTE NARANJO DIANA PAOLA</v>
      </c>
      <c r="K22" s="37" t="str">
        <f>IFERROR(VLOOKUP(G22,MatrizHDUniclass!$A:$AN,19,0),"NA")</f>
        <v>JEFE LOGISTICO Y MATERIALES</v>
      </c>
      <c r="L22" s="37" t="str">
        <f>IFERROR(VLOOKUP(G22,MatrizHDUniclass!$A:$AN,24,0),"NA")</f>
        <v>AGTN</v>
      </c>
      <c r="M22" s="37" t="str">
        <f>IFERROR(VLOOKUP(G22,MatrizHDUniclass!$A:$AN,31,0),"NA")</f>
        <v>ABASTECIMIENTO-GENERAL</v>
      </c>
      <c r="N22" s="37" t="str">
        <f>IFERROR(VLOOKUP(G22,MatrizHDUniclass!$A:$AN,32,0),"NA")</f>
        <v>TRANSVERSAL</v>
      </c>
      <c r="O22" s="37" t="str">
        <f>IFERROR(VLOOKUP(G22,MatrizHDUniclass!$A:$AN,33,0),"NA")</f>
        <v>NACIONAL</v>
      </c>
      <c r="P22" s="37" t="str">
        <f>IFERROR(VLOOKUP(G22,MatrizHDUniclass!$A:$AN,26,0),"NA")</f>
        <v>TTTR</v>
      </c>
      <c r="Q22" s="37" t="str">
        <f>IFERROR(VLOOKUP(G22,MatrizHDUniclass!$A:$AN,34,0),"NA")</f>
        <v>TRANSV CTV</v>
      </c>
      <c r="R22" s="37" t="str">
        <f>IFERROR(VLOOKUP(G22,MatrizHDUniclass!$A:$AN,35,0),"NA")</f>
        <v>TRANSVER</v>
      </c>
      <c r="S22" s="37" t="str">
        <f>IFERROR(VLOOKUP(G22,MatrizHDUniclass!$A:$AN,36,0),"NA")</f>
        <v>TRANSV UEN</v>
      </c>
      <c r="T22" s="37" t="str">
        <f>IFERROR(VLOOKUP(G22,MatrizHDUniclass!$A:$AN,37,0),"NA")</f>
        <v>CSC</v>
      </c>
      <c r="U22" s="37" t="str">
        <f>IFERROR(VLOOKUP(G22,MatrizHDUniclass!$A:$AN,38,0),"NA")</f>
        <v>CONECTAR TV</v>
      </c>
      <c r="V22" s="37" t="str">
        <f>IFERROR(VLOOKUP(G22,MatrizHDUniclass!$A:$AN,39,0),"NA")</f>
        <v>ABASTECIMIENTO</v>
      </c>
      <c r="W22" s="39" t="str">
        <f>IFERROR(VLOOKUP(G22,MatrizHDUniclass!$A:$AN,40,0),"NA")</f>
        <v>ADMINISTRATIVO</v>
      </c>
    </row>
    <row r="23" spans="1:23" x14ac:dyDescent="0.25">
      <c r="A23" s="40" t="s">
        <v>8909</v>
      </c>
      <c r="B23" s="41">
        <v>45179</v>
      </c>
      <c r="C23" s="16" t="s">
        <v>3298</v>
      </c>
      <c r="D23" s="16">
        <v>6.3</v>
      </c>
      <c r="E23" s="16" t="s">
        <v>2802</v>
      </c>
      <c r="F23" s="16" t="s">
        <v>2806</v>
      </c>
      <c r="G23" s="16">
        <v>1144186502</v>
      </c>
      <c r="H23" s="138" t="s">
        <v>8937</v>
      </c>
      <c r="I23" s="16" t="s">
        <v>8938</v>
      </c>
      <c r="J23" s="16" t="str">
        <f>IFERROR(VLOOKUP(G23,MatrizHDUniclass!$A:$AN,3,0),"NA")</f>
        <v>JARAMILLO RODRIGUEZ MIGUEL ANGEL</v>
      </c>
      <c r="K23" s="16" t="str">
        <f>IFERROR(VLOOKUP(G23,MatrizHDUniclass!$A:$AN,19,0),"NA")</f>
        <v>COORDINADOR LOGISTICO</v>
      </c>
      <c r="L23" s="16" t="str">
        <f>IFERROR(VLOOKUP(G23,MatrizHDUniclass!$A:$AN,24,0),"NA")</f>
        <v>AMVI</v>
      </c>
      <c r="M23" s="16" t="str">
        <f>IFERROR(VLOOKUP(G23,MatrizHDUniclass!$A:$AN,31,0),"NA")</f>
        <v>ABASTECIMIENTO-MATERIALES</v>
      </c>
      <c r="N23" s="16" t="str">
        <f>IFERROR(VLOOKUP(G23,MatrizHDUniclass!$A:$AN,32,0),"NA")</f>
        <v>REG VALLE</v>
      </c>
      <c r="O23" s="16" t="str">
        <f>IFERROR(VLOOKUP(G23,MatrizHDUniclass!$A:$AN,33,0),"NA")</f>
        <v>CALI</v>
      </c>
      <c r="P23" s="16" t="str">
        <f>IFERROR(VLOOKUP(G23,MatrizHDUniclass!$A:$AN,26,0),"NA")</f>
        <v>CSTR</v>
      </c>
      <c r="Q23" s="16" t="str">
        <f>IFERROR(VLOOKUP(G23,MatrizHDUniclass!$A:$AN,34,0),"NA")</f>
        <v>CLARO R3</v>
      </c>
      <c r="R23" s="16" t="str">
        <f>IFERROR(VLOOKUP(G23,MatrizHDUniclass!$A:$AN,35,0),"NA")</f>
        <v>SOLU FIJAS</v>
      </c>
      <c r="S23" s="16" t="str">
        <f>IFERROR(VLOOKUP(G23,MatrizHDUniclass!$A:$AN,36,0),"NA")</f>
        <v>TRANSV UEN</v>
      </c>
      <c r="T23" s="16" t="str">
        <f>IFERROR(VLOOKUP(G23,MatrizHDUniclass!$A:$AN,37,0),"NA")</f>
        <v>CSC</v>
      </c>
      <c r="U23" s="16" t="str">
        <f>IFERROR(VLOOKUP(G23,MatrizHDUniclass!$A:$AN,38,0),"NA")</f>
        <v>CONECTAR TV</v>
      </c>
      <c r="V23" s="16" t="str">
        <f>IFERROR(VLOOKUP(G23,MatrizHDUniclass!$A:$AN,39,0),"NA")</f>
        <v>ABASTECIMIENTO</v>
      </c>
      <c r="W23" s="43" t="str">
        <f>IFERROR(VLOOKUP(G23,MatrizHDUniclass!$A:$AN,40,0),"NA")</f>
        <v>ADMINISTRATIVO</v>
      </c>
    </row>
    <row r="24" spans="1:23" x14ac:dyDescent="0.25">
      <c r="A24" s="36" t="s">
        <v>8909</v>
      </c>
      <c r="B24" s="100">
        <v>45237</v>
      </c>
      <c r="C24" s="37" t="s">
        <v>3309</v>
      </c>
      <c r="D24" s="37">
        <v>6.3</v>
      </c>
      <c r="E24" s="37" t="s">
        <v>2802</v>
      </c>
      <c r="F24" s="16" t="s">
        <v>2806</v>
      </c>
      <c r="G24" s="7">
        <v>1033791744</v>
      </c>
      <c r="H24" s="138" t="s">
        <v>8940</v>
      </c>
      <c r="I24" s="37" t="s">
        <v>8941</v>
      </c>
      <c r="J24" s="37" t="str">
        <f>IFERROR(VLOOKUP(G24,MatrizHDUniclass!$A:$AN,3,0),"NA")</f>
        <v>GARAVITO RODRIGUEZ YULIAM ESNEYDER</v>
      </c>
      <c r="K24" s="37" t="str">
        <f>IFERROR(VLOOKUP(G24,MatrizHDUniclass!$A:$AN,19,0),"NA")</f>
        <v>COORDINADOR OPERACION</v>
      </c>
      <c r="L24" s="37" t="str">
        <f>IFERROR(VLOOKUP(G24,MatrizHDUniclass!$A:$AN,24,0),"NA")</f>
        <v>IGLW</v>
      </c>
      <c r="M24" s="37" t="str">
        <f>IFERROR(VLOOKUP(G24,MatrizHDUniclass!$A:$AN,31,0),"NA")</f>
        <v>INGENIERIA-GENERAL</v>
      </c>
      <c r="N24" s="37" t="str">
        <f>IFERROR(VLOOKUP(G24,MatrizHDUniclass!$A:$AN,32,0),"NA")</f>
        <v>REG TOLCA</v>
      </c>
      <c r="O24" s="37" t="str">
        <f>IFERROR(VLOOKUP(G24,MatrizHDUniclass!$A:$AN,33,0),"NA")</f>
        <v>IBAGUE</v>
      </c>
      <c r="P24" s="37" t="str">
        <f>IFERROR(VLOOKUP(G24,MatrizHDUniclass!$A:$AN,26,0),"NA")</f>
        <v>CNMC</v>
      </c>
      <c r="Q24" s="37" t="str">
        <f>IFERROR(VLOOKUP(G24,MatrizHDUniclass!$A:$AN,34,0),"NA")</f>
        <v>CLARO R3</v>
      </c>
      <c r="R24" s="37" t="str">
        <f>IFERROR(VLOOKUP(G24,MatrizHDUniclass!$A:$AN,35,0),"NA")</f>
        <v>NUEVOS NEG</v>
      </c>
      <c r="S24" s="37" t="str">
        <f>IFERROR(VLOOKUP(G24,MatrizHDUniclass!$A:$AN,36,0),"NA")</f>
        <v>MINTIC CD</v>
      </c>
      <c r="T24" s="37" t="str">
        <f>IFERROR(VLOOKUP(G24,MatrizHDUniclass!$A:$AN,37,0),"NA")</f>
        <v>CLIENTES</v>
      </c>
      <c r="U24" s="37" t="str">
        <f>IFERROR(VLOOKUP(G24,MatrizHDUniclass!$A:$AN,38,0),"NA")</f>
        <v>CONECTAR TV</v>
      </c>
      <c r="V24" s="37" t="str">
        <f>IFERROR(VLOOKUP(G24,MatrizHDUniclass!$A:$AN,39,0),"NA")</f>
        <v>INGENIERIA</v>
      </c>
      <c r="W24" s="39" t="str">
        <f>IFERROR(VLOOKUP(G24,MatrizHDUniclass!$A:$AN,40,0),"NA")</f>
        <v>ADMINISTRATIVO</v>
      </c>
    </row>
    <row r="25" spans="1:23" x14ac:dyDescent="0.25">
      <c r="A25" s="36" t="s">
        <v>8909</v>
      </c>
      <c r="B25" s="100">
        <v>45237</v>
      </c>
      <c r="C25" s="37" t="s">
        <v>3309</v>
      </c>
      <c r="D25" s="37">
        <v>6.3</v>
      </c>
      <c r="E25" s="37" t="s">
        <v>2802</v>
      </c>
      <c r="F25" s="16" t="s">
        <v>2806</v>
      </c>
      <c r="G25" s="37">
        <v>1033791744</v>
      </c>
      <c r="H25" s="138" t="s">
        <v>8942</v>
      </c>
      <c r="I25" s="37" t="s">
        <v>8941</v>
      </c>
      <c r="J25" s="37" t="str">
        <f>IFERROR(VLOOKUP(G25,MatrizHDUniclass!$A:$AN,3,0),"NA")</f>
        <v>GARAVITO RODRIGUEZ YULIAM ESNEYDER</v>
      </c>
      <c r="K25" s="37" t="str">
        <f>IFERROR(VLOOKUP(G25,MatrizHDUniclass!$A:$AN,19,0),"NA")</f>
        <v>COORDINADOR OPERACION</v>
      </c>
      <c r="L25" s="37" t="str">
        <f>IFERROR(VLOOKUP(G25,MatrizHDUniclass!$A:$AN,24,0),"NA")</f>
        <v>IGLW</v>
      </c>
      <c r="M25" s="37" t="str">
        <f>IFERROR(VLOOKUP(G25,MatrizHDUniclass!$A:$AN,31,0),"NA")</f>
        <v>INGENIERIA-GENERAL</v>
      </c>
      <c r="N25" s="37" t="str">
        <f>IFERROR(VLOOKUP(G25,MatrizHDUniclass!$A:$AN,32,0),"NA")</f>
        <v>REG TOLCA</v>
      </c>
      <c r="O25" s="37" t="str">
        <f>IFERROR(VLOOKUP(G25,MatrizHDUniclass!$A:$AN,33,0),"NA")</f>
        <v>IBAGUE</v>
      </c>
      <c r="P25" s="37" t="str">
        <f>IFERROR(VLOOKUP(G25,MatrizHDUniclass!$A:$AN,26,0),"NA")</f>
        <v>CNMC</v>
      </c>
      <c r="Q25" s="37" t="str">
        <f>IFERROR(VLOOKUP(G25,MatrizHDUniclass!$A:$AN,34,0),"NA")</f>
        <v>CLARO R3</v>
      </c>
      <c r="R25" s="37" t="str">
        <f>IFERROR(VLOOKUP(G25,MatrizHDUniclass!$A:$AN,35,0),"NA")</f>
        <v>NUEVOS NEG</v>
      </c>
      <c r="S25" s="37" t="str">
        <f>IFERROR(VLOOKUP(G25,MatrizHDUniclass!$A:$AN,36,0),"NA")</f>
        <v>MINTIC CD</v>
      </c>
      <c r="T25" s="37" t="str">
        <f>IFERROR(VLOOKUP(G25,MatrizHDUniclass!$A:$AN,37,0),"NA")</f>
        <v>CLIENTES</v>
      </c>
      <c r="U25" s="37" t="str">
        <f>IFERROR(VLOOKUP(G25,MatrizHDUniclass!$A:$AN,38,0),"NA")</f>
        <v>CONECTAR TV</v>
      </c>
      <c r="V25" s="37" t="str">
        <f>IFERROR(VLOOKUP(G25,MatrizHDUniclass!$A:$AN,39,0),"NA")</f>
        <v>INGENIERIA</v>
      </c>
      <c r="W25" s="39" t="str">
        <f>IFERROR(VLOOKUP(G25,MatrizHDUniclass!$A:$AN,40,0),"NA")</f>
        <v>ADMINISTRATIVO</v>
      </c>
    </row>
    <row r="26" spans="1:23" x14ac:dyDescent="0.25">
      <c r="A26" s="40" t="s">
        <v>8909</v>
      </c>
      <c r="B26" s="41">
        <v>45244</v>
      </c>
      <c r="C26" s="16" t="s">
        <v>3298</v>
      </c>
      <c r="D26" s="16">
        <v>12.6</v>
      </c>
      <c r="E26" s="16" t="s">
        <v>2802</v>
      </c>
      <c r="F26" s="16" t="s">
        <v>2803</v>
      </c>
      <c r="G26" s="16">
        <v>1053815577</v>
      </c>
      <c r="H26" s="138" t="s">
        <v>8943</v>
      </c>
      <c r="I26" s="16" t="s">
        <v>3541</v>
      </c>
      <c r="J26" s="16" t="str">
        <f>IFERROR(VLOOKUP(G26,MatrizHDUniclass!$A:$AN,3,0),"NA")</f>
        <v>SALAZAR ARISTIZABAL CRISTIAN LEANDRO</v>
      </c>
      <c r="K26" s="16" t="str">
        <f>IFERROR(VLOOKUP(G26,MatrizHDUniclass!$A:$AN,19,0),"NA")</f>
        <v>LIDER TALENTO HUMANO</v>
      </c>
      <c r="L26" s="16" t="str">
        <f>IFERROR(VLOOKUP(G26,MatrizHDUniclass!$A:$AN,24,0),"NA")</f>
        <v>TGVI</v>
      </c>
      <c r="M26" s="16" t="str">
        <f>IFERROR(VLOOKUP(G26,MatrizHDUniclass!$A:$AN,31,0),"NA")</f>
        <v>TALENTO-GENERAL</v>
      </c>
      <c r="N26" s="16" t="str">
        <f>IFERROR(VLOOKUP(G26,MatrizHDUniclass!$A:$AN,32,0),"NA")</f>
        <v>REG VALLE</v>
      </c>
      <c r="O26" s="16" t="str">
        <f>IFERROR(VLOOKUP(G26,MatrizHDUniclass!$A:$AN,33,0),"NA")</f>
        <v>CALI</v>
      </c>
      <c r="P26" s="16" t="str">
        <f>IFERROR(VLOOKUP(G26,MatrizHDUniclass!$A:$AN,26,0),"NA")</f>
        <v>CTTR</v>
      </c>
      <c r="Q26" s="16" t="str">
        <f>IFERROR(VLOOKUP(G26,MatrizHDUniclass!$A:$AN,34,0),"NA")</f>
        <v>CLARO R3</v>
      </c>
      <c r="R26" s="16" t="str">
        <f>IFERROR(VLOOKUP(G26,MatrizHDUniclass!$A:$AN,35,0),"NA")</f>
        <v>TRANSVER</v>
      </c>
      <c r="S26" s="16" t="str">
        <f>IFERROR(VLOOKUP(G26,MatrizHDUniclass!$A:$AN,36,0),"NA")</f>
        <v>TRANSV UEN</v>
      </c>
      <c r="T26" s="16" t="str">
        <f>IFERROR(VLOOKUP(G26,MatrizHDUniclass!$A:$AN,37,0),"NA")</f>
        <v>CSC</v>
      </c>
      <c r="U26" s="16" t="str">
        <f>IFERROR(VLOOKUP(G26,MatrizHDUniclass!$A:$AN,38,0),"NA")</f>
        <v>CONECTAR TV</v>
      </c>
      <c r="V26" s="16" t="str">
        <f>IFERROR(VLOOKUP(G26,MatrizHDUniclass!$A:$AN,39,0),"NA")</f>
        <v>TALENTO HUMANO</v>
      </c>
      <c r="W26" s="43" t="str">
        <f>IFERROR(VLOOKUP(G26,MatrizHDUniclass!$A:$AN,40,0),"NA")</f>
        <v>ADMINISTRATIVO</v>
      </c>
    </row>
    <row r="27" spans="1:23" x14ac:dyDescent="0.25">
      <c r="A27" s="40" t="s">
        <v>8909</v>
      </c>
      <c r="B27" s="41">
        <v>45245</v>
      </c>
      <c r="C27" s="16" t="s">
        <v>3258</v>
      </c>
      <c r="D27" s="16">
        <v>12.6</v>
      </c>
      <c r="E27" s="16" t="s">
        <v>2802</v>
      </c>
      <c r="F27" s="16" t="s">
        <v>2803</v>
      </c>
      <c r="G27" s="16">
        <v>1034656367</v>
      </c>
      <c r="H27" s="138" t="s">
        <v>10558</v>
      </c>
      <c r="I27" s="16"/>
      <c r="J27" s="16" t="str">
        <f>IFERROR(VLOOKUP(G27,MatrizHDUniclass!$A:$AN,3,0),"NA")</f>
        <v>PARADA MURILLO LEIDY KATHERINE</v>
      </c>
      <c r="K27" s="16" t="str">
        <f>IFERROR(VLOOKUP(G27,MatrizHDUniclass!$A:$AN,19,0),"NA")</f>
        <v>AUXILIAR ADMINISTRATIVO ADMINISTRACION</v>
      </c>
      <c r="L27" s="16" t="str">
        <f>IFERROR(VLOOKUP(G27,MatrizHDUniclass!$A:$AN,24,0),"NA")</f>
        <v>DATN</v>
      </c>
      <c r="M27" s="16" t="str">
        <f>IFERROR(VLOOKUP(G27,MatrizHDUniclass!$A:$AN,31,0),"NA")</f>
        <v>ADMIN-ADMIN</v>
      </c>
      <c r="N27" s="16" t="str">
        <f>IFERROR(VLOOKUP(G27,MatrizHDUniclass!$A:$AN,32,0),"NA")</f>
        <v>TRANSVERSAL</v>
      </c>
      <c r="O27" s="16" t="str">
        <f>IFERROR(VLOOKUP(G27,MatrizHDUniclass!$A:$AN,33,0),"NA")</f>
        <v>NACIONAL</v>
      </c>
      <c r="P27" s="16" t="str">
        <f>IFERROR(VLOOKUP(G27,MatrizHDUniclass!$A:$AN,26,0),"NA")</f>
        <v>TTTR</v>
      </c>
      <c r="Q27" s="16" t="str">
        <f>IFERROR(VLOOKUP(G27,MatrizHDUniclass!$A:$AN,34,0),"NA")</f>
        <v>TRANSV CTV</v>
      </c>
      <c r="R27" s="16" t="str">
        <f>IFERROR(VLOOKUP(G27,MatrizHDUniclass!$A:$AN,35,0),"NA")</f>
        <v>TRANSVER</v>
      </c>
      <c r="S27" s="16" t="str">
        <f>IFERROR(VLOOKUP(G27,MatrizHDUniclass!$A:$AN,36,0),"NA")</f>
        <v>TRANSV UEN</v>
      </c>
      <c r="T27" s="16" t="str">
        <f>IFERROR(VLOOKUP(G27,MatrizHDUniclass!$A:$AN,37,0),"NA")</f>
        <v>CSC</v>
      </c>
      <c r="U27" s="16" t="str">
        <f>IFERROR(VLOOKUP(G27,MatrizHDUniclass!$A:$AN,38,0),"NA")</f>
        <v>CONECTAR TV</v>
      </c>
      <c r="V27" s="16" t="str">
        <f>IFERROR(VLOOKUP(G27,MatrizHDUniclass!$A:$AN,39,0),"NA")</f>
        <v>ADMINISTRACION</v>
      </c>
      <c r="W27" s="43" t="str">
        <f>IFERROR(VLOOKUP(G27,MatrizHDUniclass!$A:$AN,40,0),"NA")</f>
        <v>ADMINISTRATIVO</v>
      </c>
    </row>
    <row r="28" spans="1:23" x14ac:dyDescent="0.25">
      <c r="A28" s="36" t="s">
        <v>8909</v>
      </c>
      <c r="B28" s="100">
        <v>45247</v>
      </c>
      <c r="C28" s="37" t="s">
        <v>3298</v>
      </c>
      <c r="D28" s="37">
        <v>6.3</v>
      </c>
      <c r="E28" s="37" t="s">
        <v>2802</v>
      </c>
      <c r="F28" s="16" t="s">
        <v>2806</v>
      </c>
      <c r="G28" s="37">
        <v>1143863783</v>
      </c>
      <c r="H28" s="138" t="s">
        <v>8945</v>
      </c>
      <c r="I28" s="37" t="s">
        <v>8946</v>
      </c>
      <c r="J28" s="37" t="str">
        <f>IFERROR(VLOOKUP(G28,MatrizHDUniclass!$A:$AN,3,0),"NA")</f>
        <v>CUESTA QUINONES JHOAN ESTEBAN</v>
      </c>
      <c r="K28" s="37" t="str">
        <f>IFERROR(VLOOKUP(G28,MatrizHDUniclass!$A:$AN,19,0),"NA")</f>
        <v>ANALISTA HERRAMIENTAS</v>
      </c>
      <c r="L28" s="37" t="str">
        <f>IFERROR(VLOOKUP(G28,MatrizHDUniclass!$A:$AN,24,0),"NA")</f>
        <v>AHVI</v>
      </c>
      <c r="M28" s="37" t="str">
        <f>IFERROR(VLOOKUP(G28,MatrizHDUniclass!$A:$AN,31,0),"NA")</f>
        <v>ABASTECIMIENTO-HERRAMIENTAS</v>
      </c>
      <c r="N28" s="37" t="str">
        <f>IFERROR(VLOOKUP(G28,MatrizHDUniclass!$A:$AN,32,0),"NA")</f>
        <v>REG VALLE</v>
      </c>
      <c r="O28" s="37" t="str">
        <f>IFERROR(VLOOKUP(G28,MatrizHDUniclass!$A:$AN,33,0),"NA")</f>
        <v>CALI</v>
      </c>
      <c r="P28" s="37" t="str">
        <f>IFERROR(VLOOKUP(G28,MatrizHDUniclass!$A:$AN,26,0),"NA")</f>
        <v>CTTR</v>
      </c>
      <c r="Q28" s="37" t="str">
        <f>IFERROR(VLOOKUP(G28,MatrizHDUniclass!$A:$AN,34,0),"NA")</f>
        <v>CLARO R3</v>
      </c>
      <c r="R28" s="37" t="str">
        <f>IFERROR(VLOOKUP(G28,MatrizHDUniclass!$A:$AN,35,0),"NA")</f>
        <v>TRANSVER</v>
      </c>
      <c r="S28" s="37" t="str">
        <f>IFERROR(VLOOKUP(G28,MatrizHDUniclass!$A:$AN,36,0),"NA")</f>
        <v>TRANSV UEN</v>
      </c>
      <c r="T28" s="37" t="str">
        <f>IFERROR(VLOOKUP(G28,MatrizHDUniclass!$A:$AN,37,0),"NA")</f>
        <v>CSC</v>
      </c>
      <c r="U28" s="37" t="str">
        <f>IFERROR(VLOOKUP(G28,MatrizHDUniclass!$A:$AN,38,0),"NA")</f>
        <v>CONECTAR TV</v>
      </c>
      <c r="V28" s="37" t="str">
        <f>IFERROR(VLOOKUP(G28,MatrizHDUniclass!$A:$AN,39,0),"NA")</f>
        <v>ABASTECIMIENTO</v>
      </c>
      <c r="W28" s="39" t="str">
        <f>IFERROR(VLOOKUP(G28,MatrizHDUniclass!$A:$AN,40,0),"NA")</f>
        <v>ADMINISTRATIVO</v>
      </c>
    </row>
    <row r="29" spans="1:23" x14ac:dyDescent="0.25">
      <c r="A29" s="36" t="s">
        <v>8909</v>
      </c>
      <c r="B29" s="100" t="s">
        <v>11389</v>
      </c>
      <c r="C29" s="37" t="s">
        <v>3298</v>
      </c>
      <c r="D29" s="16">
        <v>6.3</v>
      </c>
      <c r="E29" s="16" t="s">
        <v>2802</v>
      </c>
      <c r="F29" s="16" t="s">
        <v>2806</v>
      </c>
      <c r="G29" s="37">
        <v>1114815909</v>
      </c>
      <c r="H29" s="138" t="s">
        <v>3540</v>
      </c>
      <c r="I29" s="129" t="s">
        <v>11383</v>
      </c>
      <c r="J29" s="16" t="str">
        <f>IFERROR(VLOOKUP(G29,MatrizHDUniclass!$A:$AN,3,0),"NA")</f>
        <v>ROSERO ORTIZ DANIEL ALEJANDRO</v>
      </c>
      <c r="K29" s="37" t="str">
        <f>IFERROR(VLOOKUP(G29,MatrizHDUniclass!$A:$AN,19,0),"NA")</f>
        <v>BACKOFFICE OPERACION</v>
      </c>
      <c r="L29" s="37" t="str">
        <f>IFERROR(VLOOKUP(G29,MatrizHDUniclass!$A:$AN,24,0),"NA")</f>
        <v>IGVI</v>
      </c>
      <c r="M29" s="37" t="str">
        <f>IFERROR(VLOOKUP(G29,MatrizHDUniclass!$A:$AN,31,0),"NA")</f>
        <v>INGENIERIA-GENERAL</v>
      </c>
      <c r="N29" s="37" t="str">
        <f>IFERROR(VLOOKUP(G29,MatrizHDUniclass!$A:$AN,32,0),"NA")</f>
        <v>REG VALLE</v>
      </c>
      <c r="O29" s="37" t="str">
        <f>IFERROR(VLOOKUP(G29,MatrizHDUniclass!$A:$AN,33,0),"NA")</f>
        <v>CALI</v>
      </c>
      <c r="P29" s="37" t="str">
        <f>IFERROR(VLOOKUP(G29,MatrizHDUniclass!$A:$AN,26,0),"NA")</f>
        <v>CSIM</v>
      </c>
      <c r="Q29" s="37" t="str">
        <f>IFERROR(VLOOKUP(G29,MatrizHDUniclass!$A:$AN,34,0),"NA")</f>
        <v>CLARO R3</v>
      </c>
      <c r="R29" s="37" t="str">
        <f>IFERROR(VLOOKUP(G29,MatrizHDUniclass!$A:$AN,35,0),"NA")</f>
        <v>SOLU FIJAS</v>
      </c>
      <c r="S29" s="37" t="str">
        <f>IFERROR(VLOOKUP(G29,MatrizHDUniclass!$A:$AN,36,0),"NA")</f>
        <v>IMM</v>
      </c>
      <c r="T29" s="37" t="str">
        <f>IFERROR(VLOOKUP(G29,MatrizHDUniclass!$A:$AN,37,0),"NA")</f>
        <v>CLIENTES</v>
      </c>
      <c r="U29" s="37" t="str">
        <f>IFERROR(VLOOKUP(G29,MatrizHDUniclass!$A:$AN,38,0),"NA")</f>
        <v>CONECTAR TV</v>
      </c>
      <c r="V29" s="37" t="str">
        <f>IFERROR(VLOOKUP(G29,MatrizHDUniclass!$A:$AN,39,0),"NA")</f>
        <v>INGENIERIA</v>
      </c>
      <c r="W29" s="39" t="str">
        <f>IFERROR(VLOOKUP(G29,MatrizHDUniclass!$A:$AN,40,0),"NA")</f>
        <v>PERSONAL APOYO</v>
      </c>
    </row>
    <row r="30" spans="1:23" x14ac:dyDescent="0.25">
      <c r="A30" s="36" t="s">
        <v>8909</v>
      </c>
      <c r="B30" s="44">
        <v>45252</v>
      </c>
      <c r="C30" s="37" t="s">
        <v>3309</v>
      </c>
      <c r="D30" s="37">
        <v>12.6</v>
      </c>
      <c r="E30" s="37" t="s">
        <v>2802</v>
      </c>
      <c r="F30" s="16" t="s">
        <v>2803</v>
      </c>
      <c r="G30" s="37">
        <v>1032379236</v>
      </c>
      <c r="H30" s="138" t="s">
        <v>2752</v>
      </c>
      <c r="I30" s="37"/>
      <c r="J30" s="37" t="str">
        <f>IFERROR(VLOOKUP(G30,MatrizHDUniclass!$A:$AN,3,0),"NA")</f>
        <v>GRISALES FRANCO EVELIN TATIANA</v>
      </c>
      <c r="K30" s="37" t="str">
        <f>IFERROR(VLOOKUP(G30,MatrizHDUniclass!$A:$AN,19,0),"NA")</f>
        <v>COORDINADOR LOGISTICO</v>
      </c>
      <c r="L30" s="37" t="str">
        <f>IFERROR(VLOOKUP(G30,MatrizHDUniclass!$A:$AN,24,0),"NA")</f>
        <v>AMLW</v>
      </c>
      <c r="M30" s="37" t="str">
        <f>IFERROR(VLOOKUP(G30,MatrizHDUniclass!$A:$AN,31,0),"NA")</f>
        <v>ABASTECIMIENTO-MATERIALES</v>
      </c>
      <c r="N30" s="37" t="str">
        <f>IFERROR(VLOOKUP(G30,MatrizHDUniclass!$A:$AN,32,0),"NA")</f>
        <v>REG TOLCA</v>
      </c>
      <c r="O30" s="37" t="str">
        <f>IFERROR(VLOOKUP(G30,MatrizHDUniclass!$A:$AN,33,0),"NA")</f>
        <v>IBAGUE</v>
      </c>
      <c r="P30" s="37" t="str">
        <f>IFERROR(VLOOKUP(G30,MatrizHDUniclass!$A:$AN,26,0),"NA")</f>
        <v>CSTR</v>
      </c>
      <c r="Q30" s="37" t="str">
        <f>IFERROR(VLOOKUP(G30,MatrizHDUniclass!$A:$AN,34,0),"NA")</f>
        <v>CLARO R3</v>
      </c>
      <c r="R30" s="37" t="str">
        <f>IFERROR(VLOOKUP(G30,MatrizHDUniclass!$A:$AN,35,0),"NA")</f>
        <v>SOLU FIJAS</v>
      </c>
      <c r="S30" s="37" t="str">
        <f>IFERROR(VLOOKUP(G30,MatrizHDUniclass!$A:$AN,36,0),"NA")</f>
        <v>TRANSV UEN</v>
      </c>
      <c r="T30" s="37" t="str">
        <f>IFERROR(VLOOKUP(G30,MatrizHDUniclass!$A:$AN,37,0),"NA")</f>
        <v>CSC</v>
      </c>
      <c r="U30" s="37" t="str">
        <f>IFERROR(VLOOKUP(G30,MatrizHDUniclass!$A:$AN,38,0),"NA")</f>
        <v>CONECTAR TV</v>
      </c>
      <c r="V30" s="37" t="str">
        <f>IFERROR(VLOOKUP(G30,MatrizHDUniclass!$A:$AN,39,0),"NA")</f>
        <v>ABASTECIMIENTO</v>
      </c>
      <c r="W30" s="39" t="str">
        <f>IFERROR(VLOOKUP(G30,MatrizHDUniclass!$A:$AN,40,0),"NA")</f>
        <v>ADMINISTRATIVO</v>
      </c>
    </row>
    <row r="31" spans="1:23" x14ac:dyDescent="0.25">
      <c r="A31" s="36" t="s">
        <v>8909</v>
      </c>
      <c r="B31" s="100">
        <v>45310</v>
      </c>
      <c r="C31" s="37" t="s">
        <v>3258</v>
      </c>
      <c r="D31" s="37">
        <v>12.6</v>
      </c>
      <c r="E31" s="37" t="s">
        <v>2802</v>
      </c>
      <c r="F31" s="16" t="s">
        <v>2803</v>
      </c>
      <c r="G31" s="37">
        <v>1026583561</v>
      </c>
      <c r="H31" s="138" t="s">
        <v>8949</v>
      </c>
      <c r="I31" s="37" t="s">
        <v>8950</v>
      </c>
      <c r="J31" s="37" t="str">
        <f>IFERROR(VLOOKUP(G31,MatrizHDUniclass!$A:$AN,3,0),"NA")</f>
        <v>BARRERA ARDILA ANDRES FELIPE</v>
      </c>
      <c r="K31" s="37" t="str">
        <f>IFERROR(VLOOKUP(G31,MatrizHDUniclass!$A:$AN,19,0),"NA")</f>
        <v>PRACTICANTE UNIVERSITARIO</v>
      </c>
      <c r="L31" s="37" t="str">
        <f>IFERROR(VLOOKUP(G31,MatrizHDUniclass!$A:$AN,24,0),"NA")</f>
        <v>TBCB</v>
      </c>
      <c r="M31" s="37" t="str">
        <f>IFERROR(VLOOKUP(G31,MatrizHDUniclass!$A:$AN,31,0),"NA")</f>
        <v>TALENTO-BIENESTAR</v>
      </c>
      <c r="N31" s="37" t="str">
        <f>IFERROR(VLOOKUP(G31,MatrizHDUniclass!$A:$AN,32,0),"NA")</f>
        <v>REG CENTRO</v>
      </c>
      <c r="O31" s="37" t="str">
        <f>IFERROR(VLOOKUP(G31,MatrizHDUniclass!$A:$AN,33,0),"NA")</f>
        <v>BOGOTA</v>
      </c>
      <c r="P31" s="37" t="str">
        <f>IFERROR(VLOOKUP(G31,MatrizHDUniclass!$A:$AN,26,0),"NA")</f>
        <v>TTTR</v>
      </c>
      <c r="Q31" s="37" t="str">
        <f>IFERROR(VLOOKUP(G31,MatrizHDUniclass!$A:$AN,34,0),"NA")</f>
        <v>TRANSV CTV</v>
      </c>
      <c r="R31" s="37" t="str">
        <f>IFERROR(VLOOKUP(G31,MatrizHDUniclass!$A:$AN,35,0),"NA")</f>
        <v>TRANSVER</v>
      </c>
      <c r="S31" s="37" t="str">
        <f>IFERROR(VLOOKUP(G31,MatrizHDUniclass!$A:$AN,36,0),"NA")</f>
        <v>TRANSV UEN</v>
      </c>
      <c r="T31" s="37" t="str">
        <f>IFERROR(VLOOKUP(G31,MatrizHDUniclass!$A:$AN,37,0),"NA")</f>
        <v>CSC</v>
      </c>
      <c r="U31" s="37" t="str">
        <f>IFERROR(VLOOKUP(G31,MatrizHDUniclass!$A:$AN,38,0),"NA")</f>
        <v>CONECTAR TV</v>
      </c>
      <c r="V31" s="37" t="str">
        <f>IFERROR(VLOOKUP(G31,MatrizHDUniclass!$A:$AN,39,0),"NA")</f>
        <v>TALENTO HUMANO</v>
      </c>
      <c r="W31" s="39" t="str">
        <f>IFERROR(VLOOKUP(G31,MatrizHDUniclass!$A:$AN,40,0),"NA")</f>
        <v>SENAS</v>
      </c>
    </row>
    <row r="32" spans="1:23" x14ac:dyDescent="0.25">
      <c r="A32" s="40" t="s">
        <v>8909</v>
      </c>
      <c r="B32" s="100">
        <v>45411</v>
      </c>
      <c r="C32" s="16" t="s">
        <v>3298</v>
      </c>
      <c r="D32" s="16">
        <v>12.6</v>
      </c>
      <c r="E32" s="16" t="s">
        <v>2802</v>
      </c>
      <c r="F32" s="16" t="s">
        <v>2803</v>
      </c>
      <c r="G32" s="37">
        <v>1098637513</v>
      </c>
      <c r="H32" s="138" t="s">
        <v>8951</v>
      </c>
      <c r="I32" s="16"/>
      <c r="J32" s="37" t="str">
        <f>IFERROR(VLOOKUP(G32,MatrizHDUniclass!$A:$AN,3,0),"NA")</f>
        <v>APARICIO CABALLERO CARLOS ANDRES</v>
      </c>
      <c r="K32" s="37" t="str">
        <f>IFERROR(VLOOKUP(G32,MatrizHDUniclass!$A:$AN,19,0),"NA")</f>
        <v>GERENTE OPERACIONES</v>
      </c>
      <c r="L32" s="37" t="str">
        <f>IFERROR(VLOOKUP(G32,MatrizHDUniclass!$A:$AN,24,0),"NA")</f>
        <v>IGTN</v>
      </c>
      <c r="M32" s="37" t="str">
        <f>IFERROR(VLOOKUP(G32,MatrizHDUniclass!$A:$AN,31,0),"NA")</f>
        <v>INGENIERIA-GENERAL</v>
      </c>
      <c r="N32" s="37" t="str">
        <f>IFERROR(VLOOKUP(G32,MatrizHDUniclass!$A:$AN,32,0),"NA")</f>
        <v>TRANSVERSAL</v>
      </c>
      <c r="O32" s="37" t="str">
        <f>IFERROR(VLOOKUP(G32,MatrizHDUniclass!$A:$AN,33,0),"NA")</f>
        <v>NACIONAL</v>
      </c>
      <c r="P32" s="37" t="str">
        <f>IFERROR(VLOOKUP(G32,MatrizHDUniclass!$A:$AN,26,0),"NA")</f>
        <v>CTTR</v>
      </c>
      <c r="Q32" s="37" t="str">
        <f>IFERROR(VLOOKUP(G32,MatrizHDUniclass!$A:$AN,34,0),"NA")</f>
        <v>CLARO R3</v>
      </c>
      <c r="R32" s="37" t="str">
        <f>IFERROR(VLOOKUP(G32,MatrizHDUniclass!$A:$AN,35,0),"NA")</f>
        <v>TRANSVER</v>
      </c>
      <c r="S32" s="37" t="str">
        <f>IFERROR(VLOOKUP(G32,MatrizHDUniclass!$A:$AN,36,0),"NA")</f>
        <v>TRANSV UEN</v>
      </c>
      <c r="T32" s="37" t="str">
        <f>IFERROR(VLOOKUP(G32,MatrizHDUniclass!$A:$AN,37,0),"NA")</f>
        <v>CLIENTES</v>
      </c>
      <c r="U32" s="37" t="str">
        <f>IFERROR(VLOOKUP(G32,MatrizHDUniclass!$A:$AN,38,0),"NA")</f>
        <v>CONECTAR TV</v>
      </c>
      <c r="V32" s="37" t="str">
        <f>IFERROR(VLOOKUP(G32,MatrizHDUniclass!$A:$AN,39,0),"NA")</f>
        <v>INGENIERIA</v>
      </c>
      <c r="W32" s="39" t="str">
        <f>IFERROR(VLOOKUP(G32,MatrizHDUniclass!$A:$AN,40,0),"NA")</f>
        <v>ADMINISTRATIVO</v>
      </c>
    </row>
    <row r="33" spans="1:23" x14ac:dyDescent="0.25">
      <c r="A33" s="36" t="s">
        <v>8909</v>
      </c>
      <c r="B33" s="44">
        <v>43902</v>
      </c>
      <c r="C33" s="37" t="s">
        <v>3258</v>
      </c>
      <c r="D33" s="37">
        <v>12.6</v>
      </c>
      <c r="E33" s="37" t="s">
        <v>2802</v>
      </c>
      <c r="F33" s="16" t="s">
        <v>2803</v>
      </c>
      <c r="G33" s="37">
        <v>52729549</v>
      </c>
      <c r="H33" s="138" t="s">
        <v>8952</v>
      </c>
      <c r="I33" s="37"/>
      <c r="J33" s="37" t="str">
        <f>IFERROR(VLOOKUP(G33,MatrizHDUniclass!$A:$AN,3,0),"NA")</f>
        <v>RIVERA CRUZ DIANA PAOLA</v>
      </c>
      <c r="K33" s="37" t="str">
        <f>IFERROR(VLOOKUP(G33,MatrizHDUniclass!$A:$AN,19,0),"NA")</f>
        <v>ANALISTA COMPRAS</v>
      </c>
      <c r="L33" s="37" t="str">
        <f>IFERROR(VLOOKUP(G33,MatrizHDUniclass!$A:$AN,24,0),"NA")</f>
        <v>DCTN</v>
      </c>
      <c r="M33" s="37" t="str">
        <f>IFERROR(VLOOKUP(G33,MatrizHDUniclass!$A:$AN,31,0),"NA")</f>
        <v>ADMIN-COMPRAS</v>
      </c>
      <c r="N33" s="37" t="str">
        <f>IFERROR(VLOOKUP(G33,MatrizHDUniclass!$A:$AN,32,0),"NA")</f>
        <v>TRANSVERSAL</v>
      </c>
      <c r="O33" s="37" t="str">
        <f>IFERROR(VLOOKUP(G33,MatrizHDUniclass!$A:$AN,33,0),"NA")</f>
        <v>NACIONAL</v>
      </c>
      <c r="P33" s="37" t="str">
        <f>IFERROR(VLOOKUP(G33,MatrizHDUniclass!$A:$AN,26,0),"NA")</f>
        <v>TTTR</v>
      </c>
      <c r="Q33" s="37" t="str">
        <f>IFERROR(VLOOKUP(G33,MatrizHDUniclass!$A:$AN,34,0),"NA")</f>
        <v>TRANSV CTV</v>
      </c>
      <c r="R33" s="37" t="str">
        <f>IFERROR(VLOOKUP(G33,MatrizHDUniclass!$A:$AN,35,0),"NA")</f>
        <v>TRANSVER</v>
      </c>
      <c r="S33" s="37" t="str">
        <f>IFERROR(VLOOKUP(G33,MatrizHDUniclass!$A:$AN,36,0),"NA")</f>
        <v>TRANSV UEN</v>
      </c>
      <c r="T33" s="37" t="str">
        <f>IFERROR(VLOOKUP(G33,MatrizHDUniclass!$A:$AN,37,0),"NA")</f>
        <v>CSC</v>
      </c>
      <c r="U33" s="37" t="str">
        <f>IFERROR(VLOOKUP(G33,MatrizHDUniclass!$A:$AN,38,0),"NA")</f>
        <v>CONECTAR TV</v>
      </c>
      <c r="V33" s="37" t="str">
        <f>IFERROR(VLOOKUP(G33,MatrizHDUniclass!$A:$AN,39,0),"NA")</f>
        <v>ADMINISTRACION</v>
      </c>
      <c r="W33" s="39" t="str">
        <f>IFERROR(VLOOKUP(G33,MatrizHDUniclass!$A:$AN,40,0),"NA")</f>
        <v>ADMINISTRATIVO</v>
      </c>
    </row>
    <row r="34" spans="1:23" x14ac:dyDescent="0.25">
      <c r="A34" s="36" t="s">
        <v>8909</v>
      </c>
      <c r="B34" s="44">
        <v>43433</v>
      </c>
      <c r="C34" s="37" t="s">
        <v>3258</v>
      </c>
      <c r="D34" s="37">
        <v>12.6</v>
      </c>
      <c r="E34" s="37" t="s">
        <v>2802</v>
      </c>
      <c r="F34" s="16" t="s">
        <v>2803</v>
      </c>
      <c r="G34" s="37">
        <v>1023898389</v>
      </c>
      <c r="H34" s="138" t="s">
        <v>10811</v>
      </c>
      <c r="I34" s="37"/>
      <c r="J34" s="37" t="str">
        <f>IFERROR(VLOOKUP(G34,MatrizHDUniclass!$A:$AN,3,0),"NA")</f>
        <v>HERRERA CASTIBLANCO ISABEL CAROLINA</v>
      </c>
      <c r="K34" s="37" t="str">
        <f>IFERROR(VLOOKUP(G34,MatrizHDUniclass!$A:$AN,19,0),"NA")</f>
        <v>LIDER FACTURACION</v>
      </c>
      <c r="L34" s="37" t="str">
        <f>IFERROR(VLOOKUP(G34,MatrizHDUniclass!$A:$AN,24,0),"NA")</f>
        <v>UGCB</v>
      </c>
      <c r="M34" s="37" t="str">
        <f>IFERROR(VLOOKUP(G34,MatrizHDUniclass!$A:$AN,31,0),"NA")</f>
        <v>FACTURACION-GENERAL</v>
      </c>
      <c r="N34" s="37" t="str">
        <f>IFERROR(VLOOKUP(G34,MatrizHDUniclass!$A:$AN,32,0),"NA")</f>
        <v>REG CENTRO</v>
      </c>
      <c r="O34" s="37" t="str">
        <f>IFERROR(VLOOKUP(G34,MatrizHDUniclass!$A:$AN,33,0),"NA")</f>
        <v>BOGOTA</v>
      </c>
      <c r="P34" s="37" t="str">
        <f>IFERROR(VLOOKUP(G34,MatrizHDUniclass!$A:$AN,26,0),"NA")</f>
        <v>TTTR</v>
      </c>
      <c r="Q34" s="37" t="str">
        <f>IFERROR(VLOOKUP(G34,MatrizHDUniclass!$A:$AN,34,0),"NA")</f>
        <v>TRANSV CTV</v>
      </c>
      <c r="R34" s="37" t="str">
        <f>IFERROR(VLOOKUP(G34,MatrizHDUniclass!$A:$AN,35,0),"NA")</f>
        <v>TRANSVER</v>
      </c>
      <c r="S34" s="37" t="str">
        <f>IFERROR(VLOOKUP(G34,MatrizHDUniclass!$A:$AN,36,0),"NA")</f>
        <v>TRANSV UEN</v>
      </c>
      <c r="T34" s="37" t="str">
        <f>IFERROR(VLOOKUP(G34,MatrizHDUniclass!$A:$AN,37,0),"NA")</f>
        <v>CSC</v>
      </c>
      <c r="U34" s="37" t="str">
        <f>IFERROR(VLOOKUP(G34,MatrizHDUniclass!$A:$AN,38,0),"NA")</f>
        <v>CONECTAR TV</v>
      </c>
      <c r="V34" s="37" t="str">
        <f>IFERROR(VLOOKUP(G34,MatrizHDUniclass!$A:$AN,39,0),"NA")</f>
        <v>FACTURACION</v>
      </c>
      <c r="W34" s="39" t="str">
        <f>IFERROR(VLOOKUP(G34,MatrizHDUniclass!$A:$AN,40,0),"NA")</f>
        <v>ADMINISTRATIVO</v>
      </c>
    </row>
    <row r="35" spans="1:23" ht="15" customHeight="1" x14ac:dyDescent="0.25">
      <c r="A35" s="36" t="s">
        <v>8909</v>
      </c>
      <c r="B35" s="44">
        <v>43644</v>
      </c>
      <c r="C35" s="37" t="s">
        <v>3258</v>
      </c>
      <c r="D35" s="37">
        <v>12.6</v>
      </c>
      <c r="E35" s="37" t="s">
        <v>2802</v>
      </c>
      <c r="F35" s="16" t="s">
        <v>2803</v>
      </c>
      <c r="G35" s="37">
        <v>1077144081</v>
      </c>
      <c r="H35" s="138" t="s">
        <v>8953</v>
      </c>
      <c r="I35" s="37"/>
      <c r="J35" s="37" t="str">
        <f>IFERROR(VLOOKUP(G35,MatrizHDUniclass!$A:$AN,3,0),"NA")</f>
        <v>HERRERA SEGURA MILTON ALEXIS</v>
      </c>
      <c r="K35" s="37" t="str">
        <f>IFERROR(VLOOKUP(G35,MatrizHDUniclass!$A:$AN,19,0),"NA")</f>
        <v>COORDINADOR SOFTWARE Y PLATAFORMAS</v>
      </c>
      <c r="L35" s="37" t="str">
        <f>IFERROR(VLOOKUP(G35,MatrizHDUniclass!$A:$AN,24,0),"NA")</f>
        <v>WWTN</v>
      </c>
      <c r="M35" s="37" t="str">
        <f>IFERROR(VLOOKUP(G35,MatrizHDUniclass!$A:$AN,31,0),"NA")</f>
        <v>TECNOLOGIAS-SOFTWARE</v>
      </c>
      <c r="N35" s="37" t="str">
        <f>IFERROR(VLOOKUP(G35,MatrizHDUniclass!$A:$AN,32,0),"NA")</f>
        <v>TRANSVERSAL</v>
      </c>
      <c r="O35" s="37" t="str">
        <f>IFERROR(VLOOKUP(G35,MatrizHDUniclass!$A:$AN,33,0),"NA")</f>
        <v>NACIONAL</v>
      </c>
      <c r="P35" s="37" t="str">
        <f>IFERROR(VLOOKUP(G35,MatrizHDUniclass!$A:$AN,26,0),"NA")</f>
        <v>TTTR</v>
      </c>
      <c r="Q35" s="37" t="str">
        <f>IFERROR(VLOOKUP(G35,MatrizHDUniclass!$A:$AN,34,0),"NA")</f>
        <v>TRANSV CTV</v>
      </c>
      <c r="R35" s="37" t="str">
        <f>IFERROR(VLOOKUP(G35,MatrizHDUniclass!$A:$AN,35,0),"NA")</f>
        <v>TRANSVER</v>
      </c>
      <c r="S35" s="37" t="str">
        <f>IFERROR(VLOOKUP(G35,MatrizHDUniclass!$A:$AN,36,0),"NA")</f>
        <v>TRANSV UEN</v>
      </c>
      <c r="T35" s="37" t="str">
        <f>IFERROR(VLOOKUP(G35,MatrizHDUniclass!$A:$AN,37,0),"NA")</f>
        <v>CSC</v>
      </c>
      <c r="U35" s="37" t="str">
        <f>IFERROR(VLOOKUP(G35,MatrizHDUniclass!$A:$AN,38,0),"NA")</f>
        <v>CONECTAR TV</v>
      </c>
      <c r="V35" s="37" t="str">
        <f>IFERROR(VLOOKUP(G35,MatrizHDUniclass!$A:$AN,39,0),"NA")</f>
        <v>TECNOLOGIAS</v>
      </c>
      <c r="W35" s="39" t="str">
        <f>IFERROR(VLOOKUP(G35,MatrizHDUniclass!$A:$AN,40,0),"NA")</f>
        <v>ADMINISTRATIVO</v>
      </c>
    </row>
    <row r="36" spans="1:23" x14ac:dyDescent="0.25">
      <c r="A36" s="40" t="s">
        <v>8909</v>
      </c>
      <c r="B36" s="41">
        <v>45048</v>
      </c>
      <c r="C36" s="16" t="s">
        <v>3258</v>
      </c>
      <c r="D36" s="16">
        <v>12.6</v>
      </c>
      <c r="E36" s="16" t="s">
        <v>2802</v>
      </c>
      <c r="F36" s="16" t="s">
        <v>2803</v>
      </c>
      <c r="G36" s="16">
        <v>1000348658</v>
      </c>
      <c r="H36" s="138" t="s">
        <v>8954</v>
      </c>
      <c r="I36" s="16" t="s">
        <v>8955</v>
      </c>
      <c r="J36" s="37" t="str">
        <f>IFERROR(VLOOKUP(G36,MatrizHDUniclass!$A:$AN,3,0),"NA")</f>
        <v>PINEDA CANO YERALDIN DAYANNA</v>
      </c>
      <c r="K36" s="16" t="str">
        <f>IFERROR(VLOOKUP(G36,MatrizHDUniclass!$A:$AN,19,0),"NA")</f>
        <v>BACKOFFICE OPERACION</v>
      </c>
      <c r="L36" s="16" t="str">
        <f>IFERROR(VLOOKUP(G36,MatrizHDUniclass!$A:$AN,24,0),"NA")</f>
        <v>IGCB</v>
      </c>
      <c r="M36" s="16" t="str">
        <f>IFERROR(VLOOKUP(G36,MatrizHDUniclass!$A:$AN,31,0),"NA")</f>
        <v>INGENIERIA-GENERAL</v>
      </c>
      <c r="N36" s="16" t="str">
        <f>IFERROR(VLOOKUP(G36,MatrizHDUniclass!$A:$AN,32,0),"NA")</f>
        <v>REG CENTRO</v>
      </c>
      <c r="O36" s="16" t="str">
        <f>IFERROR(VLOOKUP(G36,MatrizHDUniclass!$A:$AN,33,0),"NA")</f>
        <v>BOGOTA</v>
      </c>
      <c r="P36" s="16" t="str">
        <f>IFERROR(VLOOKUP(G36,MatrizHDUniclass!$A:$AN,26,0),"NA")</f>
        <v>USIM</v>
      </c>
      <c r="Q36" s="16" t="str">
        <f>IFERROR(VLOOKUP(G36,MatrizHDUniclass!$A:$AN,34,0),"NA")</f>
        <v>CLARO R4</v>
      </c>
      <c r="R36" s="16" t="str">
        <f>IFERROR(VLOOKUP(G36,MatrizHDUniclass!$A:$AN,35,0),"NA")</f>
        <v>SOLU FIJAS</v>
      </c>
      <c r="S36" s="16" t="str">
        <f>IFERROR(VLOOKUP(G36,MatrizHDUniclass!$A:$AN,36,0),"NA")</f>
        <v>IMM</v>
      </c>
      <c r="T36" s="16" t="str">
        <f>IFERROR(VLOOKUP(G36,MatrizHDUniclass!$A:$AN,37,0),"NA")</f>
        <v>CLIENTES</v>
      </c>
      <c r="U36" s="16" t="str">
        <f>IFERROR(VLOOKUP(G36,MatrizHDUniclass!$A:$AN,38,0),"NA")</f>
        <v>CONECTAR TV</v>
      </c>
      <c r="V36" s="16" t="str">
        <f>IFERROR(VLOOKUP(G36,MatrizHDUniclass!$A:$AN,39,0),"NA")</f>
        <v>INGENIERIA</v>
      </c>
      <c r="W36" s="43" t="str">
        <f>IFERROR(VLOOKUP(G36,MatrizHDUniclass!$A:$AN,40,0),"NA")</f>
        <v>PERSONAL APOYO</v>
      </c>
    </row>
    <row r="37" spans="1:23" x14ac:dyDescent="0.25">
      <c r="A37" s="36" t="s">
        <v>8909</v>
      </c>
      <c r="B37" s="100">
        <v>44634</v>
      </c>
      <c r="C37" s="37" t="s">
        <v>3258</v>
      </c>
      <c r="D37" s="37">
        <v>12.6</v>
      </c>
      <c r="E37" s="37" t="s">
        <v>2802</v>
      </c>
      <c r="F37" s="16" t="s">
        <v>2803</v>
      </c>
      <c r="G37" s="37">
        <v>1003479144</v>
      </c>
      <c r="H37" s="138" t="s">
        <v>8956</v>
      </c>
      <c r="I37" s="37"/>
      <c r="J37" s="37" t="str">
        <f>IFERROR(VLOOKUP(G37,MatrizHDUniclass!$A:$AN,3,0),"NA")</f>
        <v>VANEGAS VIRGUEZ KAROL ALEJANDRA</v>
      </c>
      <c r="K37" s="37" t="str">
        <f>IFERROR(VLOOKUP(G37,MatrizHDUniclass!$A:$AN,19,0),"NA")</f>
        <v>ANALISTA RELACIONES LABORALES</v>
      </c>
      <c r="L37" s="37" t="str">
        <f>IFERROR(VLOOKUP(G37,MatrizHDUniclass!$A:$AN,24,0),"NA")</f>
        <v>TWTN</v>
      </c>
      <c r="M37" s="37" t="str">
        <f>IFERROR(VLOOKUP(G37,MatrizHDUniclass!$A:$AN,31,0),"NA")</f>
        <v>TALENTO-RELABO</v>
      </c>
      <c r="N37" s="37" t="str">
        <f>IFERROR(VLOOKUP(G37,MatrizHDUniclass!$A:$AN,32,0),"NA")</f>
        <v>TRANSVERSAL</v>
      </c>
      <c r="O37" s="37" t="str">
        <f>IFERROR(VLOOKUP(G37,MatrizHDUniclass!$A:$AN,33,0),"NA")</f>
        <v>NACIONAL</v>
      </c>
      <c r="P37" s="37" t="str">
        <f>IFERROR(VLOOKUP(G37,MatrizHDUniclass!$A:$AN,26,0),"NA")</f>
        <v>CTTR</v>
      </c>
      <c r="Q37" s="37" t="str">
        <f>IFERROR(VLOOKUP(G37,MatrizHDUniclass!$A:$AN,34,0),"NA")</f>
        <v>CLARO R3</v>
      </c>
      <c r="R37" s="37" t="str">
        <f>IFERROR(VLOOKUP(G37,MatrizHDUniclass!$A:$AN,35,0),"NA")</f>
        <v>TRANSVER</v>
      </c>
      <c r="S37" s="37" t="str">
        <f>IFERROR(VLOOKUP(G37,MatrizHDUniclass!$A:$AN,36,0),"NA")</f>
        <v>TRANSV UEN</v>
      </c>
      <c r="T37" s="37" t="str">
        <f>IFERROR(VLOOKUP(G37,MatrizHDUniclass!$A:$AN,37,0),"NA")</f>
        <v>CSC</v>
      </c>
      <c r="U37" s="37" t="str">
        <f>IFERROR(VLOOKUP(G37,MatrizHDUniclass!$A:$AN,38,0),"NA")</f>
        <v>CONECTAR TV</v>
      </c>
      <c r="V37" s="37" t="str">
        <f>IFERROR(VLOOKUP(G37,MatrizHDUniclass!$A:$AN,39,0),"NA")</f>
        <v>TALENTO HUMANO</v>
      </c>
      <c r="W37" s="39" t="str">
        <f>IFERROR(VLOOKUP(G37,MatrizHDUniclass!$A:$AN,40,0),"NA")</f>
        <v>ADMINISTRATIVO</v>
      </c>
    </row>
    <row r="38" spans="1:23" x14ac:dyDescent="0.25">
      <c r="A38" s="40" t="s">
        <v>8909</v>
      </c>
      <c r="B38" s="41">
        <v>43931</v>
      </c>
      <c r="C38" s="16" t="s">
        <v>3258</v>
      </c>
      <c r="D38" s="16">
        <v>12.6</v>
      </c>
      <c r="E38" s="16" t="s">
        <v>2802</v>
      </c>
      <c r="F38" s="16" t="s">
        <v>2803</v>
      </c>
      <c r="G38" s="16">
        <v>1014275279</v>
      </c>
      <c r="H38" s="138" t="s">
        <v>8957</v>
      </c>
      <c r="I38" s="16" t="s">
        <v>8958</v>
      </c>
      <c r="J38" s="37" t="str">
        <f>IFERROR(VLOOKUP(G38,MatrizHDUniclass!$A:$AN,3,0),"NA")</f>
        <v>ALGARRA PUERTO JOHAN MANUEL</v>
      </c>
      <c r="K38" s="16" t="str">
        <f>IFERROR(VLOOKUP(G38,MatrizHDUniclass!$A:$AN,19,0),"NA")</f>
        <v>AUXILIAR ADMINISTRATIVO RELACIONES LABORALES</v>
      </c>
      <c r="L38" s="16" t="str">
        <f>IFERROR(VLOOKUP(G38,MatrizHDUniclass!$A:$AN,24,0),"NA")</f>
        <v>TWTN</v>
      </c>
      <c r="M38" s="16" t="str">
        <f>IFERROR(VLOOKUP(G38,MatrizHDUniclass!$A:$AN,31,0),"NA")</f>
        <v>TALENTO-RELABO</v>
      </c>
      <c r="N38" s="16" t="str">
        <f>IFERROR(VLOOKUP(G38,MatrizHDUniclass!$A:$AN,32,0),"NA")</f>
        <v>TRANSVERSAL</v>
      </c>
      <c r="O38" s="16" t="str">
        <f>IFERROR(VLOOKUP(G38,MatrizHDUniclass!$A:$AN,33,0),"NA")</f>
        <v>NACIONAL</v>
      </c>
      <c r="P38" s="16" t="str">
        <f>IFERROR(VLOOKUP(G38,MatrizHDUniclass!$A:$AN,26,0),"NA")</f>
        <v>TTTR</v>
      </c>
      <c r="Q38" s="16" t="str">
        <f>IFERROR(VLOOKUP(G38,MatrizHDUniclass!$A:$AN,34,0),"NA")</f>
        <v>TRANSV CTV</v>
      </c>
      <c r="R38" s="16" t="str">
        <f>IFERROR(VLOOKUP(G38,MatrizHDUniclass!$A:$AN,35,0),"NA")</f>
        <v>TRANSVER</v>
      </c>
      <c r="S38" s="16" t="str">
        <f>IFERROR(VLOOKUP(G38,MatrizHDUniclass!$A:$AN,36,0),"NA")</f>
        <v>TRANSV UEN</v>
      </c>
      <c r="T38" s="16" t="str">
        <f>IFERROR(VLOOKUP(G38,MatrizHDUniclass!$A:$AN,37,0),"NA")</f>
        <v>CSC</v>
      </c>
      <c r="U38" s="16" t="str">
        <f>IFERROR(VLOOKUP(G38,MatrizHDUniclass!$A:$AN,38,0),"NA")</f>
        <v>CONECTAR TV</v>
      </c>
      <c r="V38" s="16" t="str">
        <f>IFERROR(VLOOKUP(G38,MatrizHDUniclass!$A:$AN,39,0),"NA")</f>
        <v>TALENTO HUMANO</v>
      </c>
      <c r="W38" s="43" t="str">
        <f>IFERROR(VLOOKUP(G38,MatrizHDUniclass!$A:$AN,40,0),"NA")</f>
        <v>ADMINISTRATIVO</v>
      </c>
    </row>
    <row r="39" spans="1:23" x14ac:dyDescent="0.25">
      <c r="A39" s="36" t="s">
        <v>8909</v>
      </c>
      <c r="B39" s="100">
        <v>44453</v>
      </c>
      <c r="C39" s="37" t="s">
        <v>3258</v>
      </c>
      <c r="D39" s="37">
        <v>12.6</v>
      </c>
      <c r="E39" s="37" t="s">
        <v>2802</v>
      </c>
      <c r="F39" s="16" t="s">
        <v>2803</v>
      </c>
      <c r="G39" s="37">
        <v>1007295556</v>
      </c>
      <c r="H39" s="138" t="s">
        <v>8959</v>
      </c>
      <c r="I39" s="37"/>
      <c r="J39" s="37" t="str">
        <f>IFERROR(VLOOKUP(G39,MatrizHDUniclass!$A:$AN,3,0),"NA")</f>
        <v>TALERO PARRA IVONNE JINNETH</v>
      </c>
      <c r="K39" s="37" t="str">
        <f>IFERROR(VLOOKUP(G39,MatrizHDUniclass!$A:$AN,19,0),"NA")</f>
        <v>LIDER RELACIONES LABORALES</v>
      </c>
      <c r="L39" s="37" t="str">
        <f>IFERROR(VLOOKUP(G39,MatrizHDUniclass!$A:$AN,24,0),"NA")</f>
        <v>TWTN</v>
      </c>
      <c r="M39" s="37" t="str">
        <f>IFERROR(VLOOKUP(G39,MatrizHDUniclass!$A:$AN,31,0),"NA")</f>
        <v>TALENTO-RELABO</v>
      </c>
      <c r="N39" s="37" t="str">
        <f>IFERROR(VLOOKUP(G39,MatrizHDUniclass!$A:$AN,32,0),"NA")</f>
        <v>TRANSVERSAL</v>
      </c>
      <c r="O39" s="37" t="str">
        <f>IFERROR(VLOOKUP(G39,MatrizHDUniclass!$A:$AN,33,0),"NA")</f>
        <v>NACIONAL</v>
      </c>
      <c r="P39" s="37" t="str">
        <f>IFERROR(VLOOKUP(G39,MatrizHDUniclass!$A:$AN,26,0),"NA")</f>
        <v>TTTR</v>
      </c>
      <c r="Q39" s="37" t="str">
        <f>IFERROR(VLOOKUP(G39,MatrizHDUniclass!$A:$AN,34,0),"NA")</f>
        <v>TRANSV CTV</v>
      </c>
      <c r="R39" s="37" t="str">
        <f>IFERROR(VLOOKUP(G39,MatrizHDUniclass!$A:$AN,35,0),"NA")</f>
        <v>TRANSVER</v>
      </c>
      <c r="S39" s="37" t="str">
        <f>IFERROR(VLOOKUP(G39,MatrizHDUniclass!$A:$AN,36,0),"NA")</f>
        <v>TRANSV UEN</v>
      </c>
      <c r="T39" s="37" t="str">
        <f>IFERROR(VLOOKUP(G39,MatrizHDUniclass!$A:$AN,37,0),"NA")</f>
        <v>CSC</v>
      </c>
      <c r="U39" s="37" t="str">
        <f>IFERROR(VLOOKUP(G39,MatrizHDUniclass!$A:$AN,38,0),"NA")</f>
        <v>CONECTAR TV</v>
      </c>
      <c r="V39" s="37" t="str">
        <f>IFERROR(VLOOKUP(G39,MatrizHDUniclass!$A:$AN,39,0),"NA")</f>
        <v>TALENTO HUMANO</v>
      </c>
      <c r="W39" s="39" t="str">
        <f>IFERROR(VLOOKUP(G39,MatrizHDUniclass!$A:$AN,40,0),"NA")</f>
        <v>ADMINISTRATIVO</v>
      </c>
    </row>
    <row r="40" spans="1:23" x14ac:dyDescent="0.25">
      <c r="A40" s="40" t="s">
        <v>8909</v>
      </c>
      <c r="B40" s="41">
        <v>45188</v>
      </c>
      <c r="C40" s="16" t="s">
        <v>3258</v>
      </c>
      <c r="D40" s="16">
        <v>12.6</v>
      </c>
      <c r="E40" s="16" t="s">
        <v>2802</v>
      </c>
      <c r="F40" s="16" t="s">
        <v>2803</v>
      </c>
      <c r="G40" s="16">
        <v>1001187614</v>
      </c>
      <c r="H40" s="138" t="s">
        <v>8960</v>
      </c>
      <c r="I40" s="16" t="s">
        <v>3541</v>
      </c>
      <c r="J40" s="37" t="str">
        <f>IFERROR(VLOOKUP(G40,MatrizHDUniclass!$A:$AN,3,0),"NA")</f>
        <v>MILLAN LOPEZ ANGIE DAMARIS</v>
      </c>
      <c r="K40" s="16" t="str">
        <f>IFERROR(VLOOKUP(G40,MatrizHDUniclass!$A:$AN,19,0),"NA")</f>
        <v>LIDER ATRACCION Y VINCULACION</v>
      </c>
      <c r="L40" s="16" t="str">
        <f>IFERROR(VLOOKUP(G40,MatrizHDUniclass!$A:$AN,24,0),"NA")</f>
        <v>TACB</v>
      </c>
      <c r="M40" s="16" t="str">
        <f>IFERROR(VLOOKUP(G40,MatrizHDUniclass!$A:$AN,31,0),"NA")</f>
        <v>TALENTO-ATRACCION Y VINCULACION</v>
      </c>
      <c r="N40" s="16" t="str">
        <f>IFERROR(VLOOKUP(G40,MatrizHDUniclass!$A:$AN,32,0),"NA")</f>
        <v>REG CENTRO</v>
      </c>
      <c r="O40" s="16" t="str">
        <f>IFERROR(VLOOKUP(G40,MatrizHDUniclass!$A:$AN,33,0),"NA")</f>
        <v>BOGOTA</v>
      </c>
      <c r="P40" s="16" t="str">
        <f>IFERROR(VLOOKUP(G40,MatrizHDUniclass!$A:$AN,26,0),"NA")</f>
        <v>TTTR</v>
      </c>
      <c r="Q40" s="16" t="str">
        <f>IFERROR(VLOOKUP(G40,MatrizHDUniclass!$A:$AN,34,0),"NA")</f>
        <v>TRANSV CTV</v>
      </c>
      <c r="R40" s="16" t="str">
        <f>IFERROR(VLOOKUP(G40,MatrizHDUniclass!$A:$AN,35,0),"NA")</f>
        <v>TRANSVER</v>
      </c>
      <c r="S40" s="16" t="str">
        <f>IFERROR(VLOOKUP(G40,MatrizHDUniclass!$A:$AN,36,0),"NA")</f>
        <v>TRANSV UEN</v>
      </c>
      <c r="T40" s="16" t="str">
        <f>IFERROR(VLOOKUP(G40,MatrizHDUniclass!$A:$AN,37,0),"NA")</f>
        <v>CSC</v>
      </c>
      <c r="U40" s="16" t="str">
        <f>IFERROR(VLOOKUP(G40,MatrizHDUniclass!$A:$AN,38,0),"NA")</f>
        <v>CONECTAR TV</v>
      </c>
      <c r="V40" s="16" t="str">
        <f>IFERROR(VLOOKUP(G40,MatrizHDUniclass!$A:$AN,39,0),"NA")</f>
        <v>TALENTO HUMANO</v>
      </c>
      <c r="W40" s="43" t="str">
        <f>IFERROR(VLOOKUP(G40,MatrizHDUniclass!$A:$AN,40,0),"NA")</f>
        <v>ADMINISTRATIVO</v>
      </c>
    </row>
    <row r="41" spans="1:23" x14ac:dyDescent="0.25">
      <c r="A41" s="40" t="s">
        <v>8909</v>
      </c>
      <c r="B41" s="41">
        <v>45028</v>
      </c>
      <c r="C41" s="16" t="s">
        <v>3258</v>
      </c>
      <c r="D41" s="16">
        <v>4.53</v>
      </c>
      <c r="E41" s="16" t="s">
        <v>2802</v>
      </c>
      <c r="F41" s="16" t="s">
        <v>2810</v>
      </c>
      <c r="G41" s="16">
        <v>1032375044</v>
      </c>
      <c r="H41" s="138" t="s">
        <v>8963</v>
      </c>
      <c r="I41" s="16" t="s">
        <v>8964</v>
      </c>
      <c r="J41" s="37" t="str">
        <f>IFERROR(VLOOKUP(G41,MatrizHDUniclass!$A:$AN,3,0),"NA")</f>
        <v>LETRADO VARGAS CHRISTIAN ANDRES</v>
      </c>
      <c r="K41" s="16" t="str">
        <f>IFERROR(VLOOKUP(G41,MatrizHDUniclass!$A:$AN,19,0),"NA")</f>
        <v>SUPERVISOR OPERACIÓN MOTO</v>
      </c>
      <c r="L41" s="16" t="str">
        <f>IFERROR(VLOOKUP(G41,MatrizHDUniclass!$A:$AN,24,0),"NA")</f>
        <v>IGCB</v>
      </c>
      <c r="M41" s="16" t="str">
        <f>IFERROR(VLOOKUP(G41,MatrizHDUniclass!$A:$AN,31,0),"NA")</f>
        <v>INGENIERIA-GENERAL</v>
      </c>
      <c r="N41" s="16" t="str">
        <f>IFERROR(VLOOKUP(G41,MatrizHDUniclass!$A:$AN,32,0),"NA")</f>
        <v>REG CENTRO</v>
      </c>
      <c r="O41" s="16" t="str">
        <f>IFERROR(VLOOKUP(G41,MatrizHDUniclass!$A:$AN,33,0),"NA")</f>
        <v>BOGOTA</v>
      </c>
      <c r="P41" s="16" t="str">
        <f>IFERROR(VLOOKUP(G41,MatrizHDUniclass!$A:$AN,26,0),"NA")</f>
        <v>USIM</v>
      </c>
      <c r="Q41" s="16" t="str">
        <f>IFERROR(VLOOKUP(G41,MatrizHDUniclass!$A:$AN,34,0),"NA")</f>
        <v>CLARO R4</v>
      </c>
      <c r="R41" s="16" t="str">
        <f>IFERROR(VLOOKUP(G41,MatrizHDUniclass!$A:$AN,35,0),"NA")</f>
        <v>SOLU FIJAS</v>
      </c>
      <c r="S41" s="16" t="str">
        <f>IFERROR(VLOOKUP(G41,MatrizHDUniclass!$A:$AN,36,0),"NA")</f>
        <v>IMM</v>
      </c>
      <c r="T41" s="16" t="str">
        <f>IFERROR(VLOOKUP(G41,MatrizHDUniclass!$A:$AN,37,0),"NA")</f>
        <v>CLIENTES</v>
      </c>
      <c r="U41" s="16" t="str">
        <f>IFERROR(VLOOKUP(G41,MatrizHDUniclass!$A:$AN,38,0),"NA")</f>
        <v>CONECTAR TV</v>
      </c>
      <c r="V41" s="16" t="str">
        <f>IFERROR(VLOOKUP(G41,MatrizHDUniclass!$A:$AN,39,0),"NA")</f>
        <v>INGENIERIA</v>
      </c>
      <c r="W41" s="43" t="str">
        <f>IFERROR(VLOOKUP(G41,MatrizHDUniclass!$A:$AN,40,0),"NA")</f>
        <v>PERSONAL APOYO</v>
      </c>
    </row>
    <row r="42" spans="1:23" x14ac:dyDescent="0.25">
      <c r="A42" s="40"/>
      <c r="B42" s="41">
        <v>43895</v>
      </c>
      <c r="C42" s="16" t="s">
        <v>3258</v>
      </c>
      <c r="D42" s="16">
        <v>4.53</v>
      </c>
      <c r="E42" s="16" t="s">
        <v>2802</v>
      </c>
      <c r="F42" s="16" t="s">
        <v>2810</v>
      </c>
      <c r="G42" s="16">
        <v>52917846</v>
      </c>
      <c r="H42" s="138" t="s">
        <v>11282</v>
      </c>
      <c r="I42" s="16" t="s">
        <v>11283</v>
      </c>
      <c r="J42" s="37" t="str">
        <f>IFERROR(VLOOKUP(G42,MatrizHDUniclass!$A:$AN,3,0),"NA")</f>
        <v>CHAVES GALVIS DIANA CAROLINA</v>
      </c>
      <c r="K42" s="16" t="str">
        <f>IFERROR(VLOOKUP(G42,MatrizHDUniclass!$A:$AN,19,0),"NA")</f>
        <v>OFICIAL DE CUMPLIMIENTO</v>
      </c>
      <c r="L42" s="16" t="str">
        <f>IFERROR(VLOOKUP(G42,MatrizHDUniclass!$A:$AN,24,0),"NA")</f>
        <v>FTTN</v>
      </c>
      <c r="M42" s="16" t="str">
        <f>IFERROR(VLOOKUP(G42,MatrizHDUniclass!$A:$AN,31,0),"NA")</f>
        <v>SAGRILAFT-GENERAL</v>
      </c>
      <c r="N42" s="16" t="str">
        <f>IFERROR(VLOOKUP(G42,MatrizHDUniclass!$A:$AN,32,0),"NA")</f>
        <v>TRANSVERSAL</v>
      </c>
      <c r="O42" s="16" t="str">
        <f>IFERROR(VLOOKUP(G42,MatrizHDUniclass!$A:$AN,33,0),"NA")</f>
        <v>NACIONAL</v>
      </c>
      <c r="P42" s="16" t="str">
        <f>IFERROR(VLOOKUP(G42,MatrizHDUniclass!$A:$AN,26,0),"NA")</f>
        <v>TTTR</v>
      </c>
      <c r="Q42" s="16" t="str">
        <f>IFERROR(VLOOKUP(G42,MatrizHDUniclass!$A:$AN,34,0),"NA")</f>
        <v>TRANSV CTV</v>
      </c>
      <c r="R42" s="16" t="str">
        <f>IFERROR(VLOOKUP(G42,MatrizHDUniclass!$A:$AN,35,0),"NA")</f>
        <v>TRANSVER</v>
      </c>
      <c r="S42" s="16" t="str">
        <f>IFERROR(VLOOKUP(G42,MatrizHDUniclass!$A:$AN,36,0),"NA")</f>
        <v>TRANSV UEN</v>
      </c>
      <c r="T42" s="16" t="str">
        <f>IFERROR(VLOOKUP(G42,MatrizHDUniclass!$A:$AN,37,0),"NA")</f>
        <v>SAGRILAFT</v>
      </c>
      <c r="U42" s="16" t="str">
        <f>IFERROR(VLOOKUP(G42,MatrizHDUniclass!$A:$AN,38,0),"NA")</f>
        <v>CONECTAR TV</v>
      </c>
      <c r="V42" s="16" t="str">
        <f>IFERROR(VLOOKUP(G42,MatrizHDUniclass!$A:$AN,39,0),"NA")</f>
        <v>SAGRILAFT</v>
      </c>
      <c r="W42" s="43" t="str">
        <f>IFERROR(VLOOKUP(G42,MatrizHDUniclass!$A:$AN,40,0),"NA")</f>
        <v>ADMINISTRATIVO</v>
      </c>
    </row>
    <row r="43" spans="1:23" x14ac:dyDescent="0.25">
      <c r="A43" s="36" t="s">
        <v>8909</v>
      </c>
      <c r="B43" s="15">
        <v>45034</v>
      </c>
      <c r="C43" s="37" t="s">
        <v>3258</v>
      </c>
      <c r="D43" s="37">
        <v>4.53</v>
      </c>
      <c r="E43" s="37" t="s">
        <v>2802</v>
      </c>
      <c r="F43" s="16" t="s">
        <v>2810</v>
      </c>
      <c r="G43" s="37">
        <v>80034596</v>
      </c>
      <c r="H43" s="138" t="s">
        <v>8965</v>
      </c>
      <c r="I43" s="37"/>
      <c r="J43" s="37" t="str">
        <f>IFERROR(VLOOKUP(G43,MatrizHDUniclass!$A:$AN,3,0),"NA")</f>
        <v>FELICIANO HILARION JOHAN WADIR</v>
      </c>
      <c r="K43" s="37" t="str">
        <f>IFERROR(VLOOKUP(G43,MatrizHDUniclass!$A:$AN,19,0),"NA")</f>
        <v>SUPERVISOR OPERACIÓN MOTO</v>
      </c>
      <c r="L43" s="37" t="str">
        <f>IFERROR(VLOOKUP(G43,MatrizHDUniclass!$A:$AN,24,0),"NA")</f>
        <v>IGCB</v>
      </c>
      <c r="M43" s="37" t="str">
        <f>IFERROR(VLOOKUP(G43,MatrizHDUniclass!$A:$AN,31,0),"NA")</f>
        <v>INGENIERIA-GENERAL</v>
      </c>
      <c r="N43" s="37" t="str">
        <f>IFERROR(VLOOKUP(G43,MatrizHDUniclass!$A:$AN,32,0),"NA")</f>
        <v>REG CENTRO</v>
      </c>
      <c r="O43" s="37" t="str">
        <f>IFERROR(VLOOKUP(G43,MatrizHDUniclass!$A:$AN,33,0),"NA")</f>
        <v>BOGOTA</v>
      </c>
      <c r="P43" s="37" t="str">
        <f>IFERROR(VLOOKUP(G43,MatrizHDUniclass!$A:$AN,26,0),"NA")</f>
        <v>YSAF</v>
      </c>
      <c r="Q43" s="37" t="str">
        <f>IFERROR(VLOOKUP(G43,MatrizHDUniclass!$A:$AN,34,0),"NA")</f>
        <v>ZTE</v>
      </c>
      <c r="R43" s="37" t="str">
        <f>IFERROR(VLOOKUP(G43,MatrizHDUniclass!$A:$AN,35,0),"NA")</f>
        <v>SOLU FIJAS</v>
      </c>
      <c r="S43" s="37" t="str">
        <f>IFERROR(VLOOKUP(G43,MatrizHDUniclass!$A:$AN,36,0),"NA")</f>
        <v>APROV FIBRA</v>
      </c>
      <c r="T43" s="37" t="str">
        <f>IFERROR(VLOOKUP(G43,MatrizHDUniclass!$A:$AN,37,0),"NA")</f>
        <v>CLIENTES</v>
      </c>
      <c r="U43" s="37" t="str">
        <f>IFERROR(VLOOKUP(G43,MatrizHDUniclass!$A:$AN,38,0),"NA")</f>
        <v>CONECTAR TV</v>
      </c>
      <c r="V43" s="37" t="str">
        <f>IFERROR(VLOOKUP(G43,MatrizHDUniclass!$A:$AN,39,0),"NA")</f>
        <v>INGENIERIA</v>
      </c>
      <c r="W43" s="39" t="str">
        <f>IFERROR(VLOOKUP(G43,MatrizHDUniclass!$A:$AN,40,0),"NA")</f>
        <v>PERSONAL APOYO</v>
      </c>
    </row>
    <row r="44" spans="1:23" x14ac:dyDescent="0.25">
      <c r="A44" s="40" t="s">
        <v>8909</v>
      </c>
      <c r="B44" s="41">
        <v>45034</v>
      </c>
      <c r="C44" s="16" t="s">
        <v>3258</v>
      </c>
      <c r="D44" s="16">
        <v>4.53</v>
      </c>
      <c r="E44" s="16" t="s">
        <v>2802</v>
      </c>
      <c r="F44" s="16" t="s">
        <v>2810</v>
      </c>
      <c r="G44" s="16">
        <v>79186990</v>
      </c>
      <c r="H44" s="138" t="s">
        <v>8966</v>
      </c>
      <c r="I44" s="16"/>
      <c r="J44" s="37" t="str">
        <f>IFERROR(VLOOKUP(G44,MatrizHDUniclass!$A:$AN,3,0),"NA")</f>
        <v>BALDION NEVA WILLIAM</v>
      </c>
      <c r="K44" s="16" t="str">
        <f>IFERROR(VLOOKUP(G44,MatrizHDUniclass!$A:$AN,19,0),"NA")</f>
        <v>SUPERVISOR OPERACIÓN MOTO</v>
      </c>
      <c r="L44" s="16" t="str">
        <f>IFERROR(VLOOKUP(G44,MatrizHDUniclass!$A:$AN,24,0),"NA")</f>
        <v>IGCB</v>
      </c>
      <c r="M44" s="16" t="str">
        <f>IFERROR(VLOOKUP(G44,MatrizHDUniclass!$A:$AN,31,0),"NA")</f>
        <v>INGENIERIA-GENERAL</v>
      </c>
      <c r="N44" s="16" t="str">
        <f>IFERROR(VLOOKUP(G44,MatrizHDUniclass!$A:$AN,32,0),"NA")</f>
        <v>REG CENTRO</v>
      </c>
      <c r="O44" s="16" t="str">
        <f>IFERROR(VLOOKUP(G44,MatrizHDUniclass!$A:$AN,33,0),"NA")</f>
        <v>BOGOTA</v>
      </c>
      <c r="P44" s="16" t="str">
        <f>IFERROR(VLOOKUP(G44,MatrizHDUniclass!$A:$AN,26,0),"NA")</f>
        <v>USIM</v>
      </c>
      <c r="Q44" s="16" t="str">
        <f>IFERROR(VLOOKUP(G44,MatrizHDUniclass!$A:$AN,34,0),"NA")</f>
        <v>CLARO R4</v>
      </c>
      <c r="R44" s="16" t="str">
        <f>IFERROR(VLOOKUP(G44,MatrizHDUniclass!$A:$AN,35,0),"NA")</f>
        <v>SOLU FIJAS</v>
      </c>
      <c r="S44" s="16" t="str">
        <f>IFERROR(VLOOKUP(G44,MatrizHDUniclass!$A:$AN,36,0),"NA")</f>
        <v>IMM</v>
      </c>
      <c r="T44" s="16" t="str">
        <f>IFERROR(VLOOKUP(G44,MatrizHDUniclass!$A:$AN,37,0),"NA")</f>
        <v>CLIENTES</v>
      </c>
      <c r="U44" s="16" t="str">
        <f>IFERROR(VLOOKUP(G44,MatrizHDUniclass!$A:$AN,38,0),"NA")</f>
        <v>CONECTAR TV</v>
      </c>
      <c r="V44" s="16" t="str">
        <f>IFERROR(VLOOKUP(G44,MatrizHDUniclass!$A:$AN,39,0),"NA")</f>
        <v>INGENIERIA</v>
      </c>
      <c r="W44" s="43" t="str">
        <f>IFERROR(VLOOKUP(G44,MatrizHDUniclass!$A:$AN,40,0),"NA")</f>
        <v>PERSONAL APOYO</v>
      </c>
    </row>
    <row r="45" spans="1:23" x14ac:dyDescent="0.25">
      <c r="A45" s="36" t="s">
        <v>8909</v>
      </c>
      <c r="B45" s="100">
        <v>45034</v>
      </c>
      <c r="C45" s="37" t="s">
        <v>3258</v>
      </c>
      <c r="D45" s="37">
        <v>12.6</v>
      </c>
      <c r="E45" s="37" t="s">
        <v>2802</v>
      </c>
      <c r="F45" s="16" t="s">
        <v>2803</v>
      </c>
      <c r="G45" s="37">
        <v>1024490813</v>
      </c>
      <c r="H45" s="138" t="s">
        <v>8967</v>
      </c>
      <c r="I45" s="37"/>
      <c r="J45" s="37" t="str">
        <f>IFERROR(VLOOKUP(G45,MatrizHDUniclass!$A:$AN,3,0),"NA")</f>
        <v>PINEDA VANEGAS JOHN ENRIQUE</v>
      </c>
      <c r="K45" s="37" t="str">
        <f>IFERROR(VLOOKUP(G45,MatrizHDUniclass!$A:$AN,19,0),"NA")</f>
        <v>AUXILIAR ADMINISTRATIVO PARQUE AUTOMOTOR</v>
      </c>
      <c r="L45" s="37" t="str">
        <f>IFERROR(VLOOKUP(G45,MatrizHDUniclass!$A:$AN,24,0),"NA")</f>
        <v>APCB</v>
      </c>
      <c r="M45" s="37" t="str">
        <f>IFERROR(VLOOKUP(G45,MatrizHDUniclass!$A:$AN,31,0),"NA")</f>
        <v>ABASTECIMIENTO-PARQUEAUTOMOTOR</v>
      </c>
      <c r="N45" s="37" t="str">
        <f>IFERROR(VLOOKUP(G45,MatrizHDUniclass!$A:$AN,32,0),"NA")</f>
        <v>REG CENTRO</v>
      </c>
      <c r="O45" s="37" t="str">
        <f>IFERROR(VLOOKUP(G45,MatrizHDUniclass!$A:$AN,33,0),"NA")</f>
        <v>BOGOTA</v>
      </c>
      <c r="P45" s="37" t="str">
        <f>IFERROR(VLOOKUP(G45,MatrizHDUniclass!$A:$AN,26,0),"NA")</f>
        <v>TTTR</v>
      </c>
      <c r="Q45" s="37" t="str">
        <f>IFERROR(VLOOKUP(G45,MatrizHDUniclass!$A:$AN,34,0),"NA")</f>
        <v>TRANSV CTV</v>
      </c>
      <c r="R45" s="37" t="str">
        <f>IFERROR(VLOOKUP(G45,MatrizHDUniclass!$A:$AN,35,0),"NA")</f>
        <v>TRANSVER</v>
      </c>
      <c r="S45" s="37" t="str">
        <f>IFERROR(VLOOKUP(G45,MatrizHDUniclass!$A:$AN,36,0),"NA")</f>
        <v>TRANSV UEN</v>
      </c>
      <c r="T45" s="37" t="str">
        <f>IFERROR(VLOOKUP(G45,MatrizHDUniclass!$A:$AN,37,0),"NA")</f>
        <v>CSC</v>
      </c>
      <c r="U45" s="37" t="str">
        <f>IFERROR(VLOOKUP(G45,MatrizHDUniclass!$A:$AN,38,0),"NA")</f>
        <v>CONECTAR TV</v>
      </c>
      <c r="V45" s="37" t="str">
        <f>IFERROR(VLOOKUP(G45,MatrizHDUniclass!$A:$AN,39,0),"NA")</f>
        <v>ABASTECIMIENTO</v>
      </c>
      <c r="W45" s="39" t="str">
        <f>IFERROR(VLOOKUP(G45,MatrizHDUniclass!$A:$AN,40,0),"NA")</f>
        <v>ADMINISTRATIVO</v>
      </c>
    </row>
    <row r="46" spans="1:23" x14ac:dyDescent="0.25">
      <c r="A46" s="36" t="s">
        <v>8909</v>
      </c>
      <c r="B46" s="15">
        <v>45454</v>
      </c>
      <c r="C46" s="37" t="s">
        <v>3258</v>
      </c>
      <c r="D46" s="37">
        <v>4.53</v>
      </c>
      <c r="E46" s="37" t="s">
        <v>2802</v>
      </c>
      <c r="F46" s="16" t="s">
        <v>2810</v>
      </c>
      <c r="G46" s="37">
        <v>1130642898</v>
      </c>
      <c r="H46" s="138" t="s">
        <v>8968</v>
      </c>
      <c r="I46" s="37" t="s">
        <v>8969</v>
      </c>
      <c r="J46" s="37" t="str">
        <f>IFERROR(VLOOKUP(G46,MatrizHDUniclass!$A:$AN,3,0),"NA")</f>
        <v>GIRALDO IBANEZ JULIAN ANDRES</v>
      </c>
      <c r="K46" s="37" t="str">
        <f>IFERROR(VLOOKUP(G46,MatrizHDUniclass!$A:$AN,19,0),"NA")</f>
        <v>SUPERVISOR OPERACIÓN MOTO</v>
      </c>
      <c r="L46" s="37" t="str">
        <f>IFERROR(VLOOKUP(G46,MatrizHDUniclass!$A:$AN,24,0),"NA")</f>
        <v>IGVI</v>
      </c>
      <c r="M46" s="37" t="str">
        <f>IFERROR(VLOOKUP(G46,MatrizHDUniclass!$A:$AN,31,0),"NA")</f>
        <v>INGENIERIA-GENERAL</v>
      </c>
      <c r="N46" s="37" t="str">
        <f>IFERROR(VLOOKUP(G46,MatrizHDUniclass!$A:$AN,32,0),"NA")</f>
        <v>REG VALLE</v>
      </c>
      <c r="O46" s="37" t="str">
        <f>IFERROR(VLOOKUP(G46,MatrizHDUniclass!$A:$AN,33,0),"NA")</f>
        <v>CALI</v>
      </c>
      <c r="P46" s="37" t="str">
        <f>IFERROR(VLOOKUP(G46,MatrizHDUniclass!$A:$AN,26,0),"NA")</f>
        <v>CSOM</v>
      </c>
      <c r="Q46" s="37" t="str">
        <f>IFERROR(VLOOKUP(G46,MatrizHDUniclass!$A:$AN,34,0),"NA")</f>
        <v>CLARO R3</v>
      </c>
      <c r="R46" s="37" t="str">
        <f>IFERROR(VLOOKUP(G46,MatrizHDUniclass!$A:$AN,35,0),"NA")</f>
        <v>SOLU FIJAS</v>
      </c>
      <c r="S46" s="37" t="str">
        <f>IFERROR(VLOOKUP(G46,MatrizHDUniclass!$A:$AN,36,0),"NA")</f>
        <v>OYM</v>
      </c>
      <c r="T46" s="37" t="str">
        <f>IFERROR(VLOOKUP(G46,MatrizHDUniclass!$A:$AN,37,0),"NA")</f>
        <v>CLIENTES</v>
      </c>
      <c r="U46" s="37" t="str">
        <f>IFERROR(VLOOKUP(G46,MatrizHDUniclass!$A:$AN,38,0),"NA")</f>
        <v>CONECTAR TV</v>
      </c>
      <c r="V46" s="37" t="str">
        <f>IFERROR(VLOOKUP(G46,MatrizHDUniclass!$A:$AN,39,0),"NA")</f>
        <v>INGENIERIA</v>
      </c>
      <c r="W46" s="39" t="str">
        <f>IFERROR(VLOOKUP(G46,MatrizHDUniclass!$A:$AN,40,0),"NA")</f>
        <v>PERSONAL APOYO</v>
      </c>
    </row>
    <row r="47" spans="1:23" x14ac:dyDescent="0.25">
      <c r="A47" s="40" t="s">
        <v>8909</v>
      </c>
      <c r="B47" s="41">
        <v>43894</v>
      </c>
      <c r="C47" s="16" t="s">
        <v>3258</v>
      </c>
      <c r="D47" s="16">
        <v>6.3</v>
      </c>
      <c r="E47" s="16" t="s">
        <v>2802</v>
      </c>
      <c r="F47" s="16" t="s">
        <v>2806</v>
      </c>
      <c r="G47" s="37">
        <v>1012331625</v>
      </c>
      <c r="H47" s="138" t="s">
        <v>8970</v>
      </c>
      <c r="I47" s="16" t="s">
        <v>10742</v>
      </c>
      <c r="J47" s="37" t="s">
        <v>7059</v>
      </c>
      <c r="K47" s="16" t="s">
        <v>3171</v>
      </c>
      <c r="L47" s="16" t="s">
        <v>3957</v>
      </c>
      <c r="M47" s="16" t="s">
        <v>3080</v>
      </c>
      <c r="N47" s="16" t="s">
        <v>3282</v>
      </c>
      <c r="O47" s="16" t="s">
        <v>3258</v>
      </c>
      <c r="P47" s="16" t="s">
        <v>3293</v>
      </c>
      <c r="Q47" s="16" t="s">
        <v>3294</v>
      </c>
      <c r="R47" s="16" t="s">
        <v>3295</v>
      </c>
      <c r="S47" s="16" t="s">
        <v>3296</v>
      </c>
      <c r="T47" s="16" t="s">
        <v>3285</v>
      </c>
      <c r="U47" s="16" t="s">
        <v>3275</v>
      </c>
      <c r="V47" s="16" t="s">
        <v>3081</v>
      </c>
      <c r="W47" s="43" t="s">
        <v>3055</v>
      </c>
    </row>
    <row r="48" spans="1:23" x14ac:dyDescent="0.25">
      <c r="A48" s="40" t="s">
        <v>8909</v>
      </c>
      <c r="B48" s="41">
        <v>44068</v>
      </c>
      <c r="C48" s="16" t="s">
        <v>3258</v>
      </c>
      <c r="D48" s="16">
        <v>6.3</v>
      </c>
      <c r="E48" s="16" t="s">
        <v>2802</v>
      </c>
      <c r="F48" s="16" t="s">
        <v>2806</v>
      </c>
      <c r="G48" s="16">
        <v>38289134</v>
      </c>
      <c r="H48" s="138" t="s">
        <v>8971</v>
      </c>
      <c r="I48" s="16"/>
      <c r="J48" s="37" t="str">
        <f>IFERROR(VLOOKUP(G48,MatrizHDUniclass!$A:$AN,3,0),"NA")</f>
        <v>JARAMILLO RODRIGUEZ LUZ YANETH</v>
      </c>
      <c r="K48" s="16" t="str">
        <f>IFERROR(VLOOKUP(G48,MatrizHDUniclass!$A:$AN,19,0),"NA")</f>
        <v>ANALISTA OPERACION</v>
      </c>
      <c r="L48" s="16" t="str">
        <f>IFERROR(VLOOKUP(G48,MatrizHDUniclass!$A:$AN,24,0),"NA")</f>
        <v>IGCB</v>
      </c>
      <c r="M48" s="16" t="str">
        <f>IFERROR(VLOOKUP(G48,MatrizHDUniclass!$A:$AN,31,0),"NA")</f>
        <v>INGENIERIA-GENERAL</v>
      </c>
      <c r="N48" s="16" t="str">
        <f>IFERROR(VLOOKUP(G48,MatrizHDUniclass!$A:$AN,32,0),"NA")</f>
        <v>REG CENTRO</v>
      </c>
      <c r="O48" s="16" t="str">
        <f>IFERROR(VLOOKUP(G48,MatrizHDUniclass!$A:$AN,33,0),"NA")</f>
        <v>BOGOTA</v>
      </c>
      <c r="P48" s="16" t="str">
        <f>IFERROR(VLOOKUP(G48,MatrizHDUniclass!$A:$AN,26,0),"NA")</f>
        <v>YSAF</v>
      </c>
      <c r="Q48" s="16" t="str">
        <f>IFERROR(VLOOKUP(G48,MatrizHDUniclass!$A:$AN,34,0),"NA")</f>
        <v>ZTE</v>
      </c>
      <c r="R48" s="16" t="str">
        <f>IFERROR(VLOOKUP(G48,MatrizHDUniclass!$A:$AN,35,0),"NA")</f>
        <v>SOLU FIJAS</v>
      </c>
      <c r="S48" s="16" t="str">
        <f>IFERROR(VLOOKUP(G48,MatrizHDUniclass!$A:$AN,36,0),"NA")</f>
        <v>APROV FIBRA</v>
      </c>
      <c r="T48" s="16" t="str">
        <f>IFERROR(VLOOKUP(G48,MatrizHDUniclass!$A:$AN,37,0),"NA")</f>
        <v>CLIENTES</v>
      </c>
      <c r="U48" s="16" t="str">
        <f>IFERROR(VLOOKUP(G48,MatrizHDUniclass!$A:$AN,38,0),"NA")</f>
        <v>CONECTAR TV</v>
      </c>
      <c r="V48" s="16" t="str">
        <f>IFERROR(VLOOKUP(G48,MatrizHDUniclass!$A:$AN,39,0),"NA")</f>
        <v>INGENIERIA</v>
      </c>
      <c r="W48" s="43" t="str">
        <f>IFERROR(VLOOKUP(G48,MatrizHDUniclass!$A:$AN,40,0),"NA")</f>
        <v>ADMINISTRATIVO</v>
      </c>
    </row>
    <row r="49" spans="1:23" x14ac:dyDescent="0.25">
      <c r="A49" s="36" t="s">
        <v>8909</v>
      </c>
      <c r="B49" s="100">
        <v>44008</v>
      </c>
      <c r="C49" s="37" t="s">
        <v>3265</v>
      </c>
      <c r="D49" s="37">
        <v>6.3</v>
      </c>
      <c r="E49" s="37" t="s">
        <v>2802</v>
      </c>
      <c r="F49" s="16" t="s">
        <v>2806</v>
      </c>
      <c r="G49" s="37">
        <v>1020467462</v>
      </c>
      <c r="H49" s="138" t="s">
        <v>8972</v>
      </c>
      <c r="I49" s="37" t="s">
        <v>8973</v>
      </c>
      <c r="J49" s="37" t="str">
        <f>IFERROR(VLOOKUP(G49,MatrizHDUniclass!$A:$AN,3,0),"NA")</f>
        <v>VARGAS ESCOBAR DANIELA</v>
      </c>
      <c r="K49" s="37" t="str">
        <f>IFERROR(VLOOKUP(G49,MatrizHDUniclass!$A:$AN,19,0),"NA")</f>
        <v>ANALISTA TALENTO HUMANO</v>
      </c>
      <c r="L49" s="37" t="str">
        <f>IFERROR(VLOOKUP(G49,MatrizHDUniclass!$A:$AN,24,0),"NA")</f>
        <v>TGAM</v>
      </c>
      <c r="M49" s="37" t="str">
        <f>IFERROR(VLOOKUP(G49,MatrizHDUniclass!$A:$AN,31,0),"NA")</f>
        <v>TALENTO-GENERAL</v>
      </c>
      <c r="N49" s="37" t="str">
        <f>IFERROR(VLOOKUP(G49,MatrizHDUniclass!$A:$AN,32,0),"NA")</f>
        <v>REG ANTIO</v>
      </c>
      <c r="O49" s="37" t="str">
        <f>IFERROR(VLOOKUP(G49,MatrizHDUniclass!$A:$AN,33,0),"NA")</f>
        <v>MEDELLIN</v>
      </c>
      <c r="P49" s="37" t="str">
        <f>IFERROR(VLOOKUP(G49,MatrizHDUniclass!$A:$AN,26,0),"NA")</f>
        <v>ISST</v>
      </c>
      <c r="Q49" s="37" t="str">
        <f>IFERROR(VLOOKUP(G49,MatrizHDUniclass!$A:$AN,34,0),"NA")</f>
        <v>TIGO</v>
      </c>
      <c r="R49" s="37" t="str">
        <f>IFERROR(VLOOKUP(G49,MatrizHDUniclass!$A:$AN,35,0),"NA")</f>
        <v>SOLU FIJAS</v>
      </c>
      <c r="S49" s="37" t="str">
        <f>IFERROR(VLOOKUP(G49,MatrizHDUniclass!$A:$AN,36,0),"NA")</f>
        <v>STRONG</v>
      </c>
      <c r="T49" s="37" t="str">
        <f>IFERROR(VLOOKUP(G49,MatrizHDUniclass!$A:$AN,37,0),"NA")</f>
        <v>CSC</v>
      </c>
      <c r="U49" s="37" t="str">
        <f>IFERROR(VLOOKUP(G49,MatrizHDUniclass!$A:$AN,38,0),"NA")</f>
        <v>CONECTAR TV</v>
      </c>
      <c r="V49" s="37" t="str">
        <f>IFERROR(VLOOKUP(G49,MatrizHDUniclass!$A:$AN,39,0),"NA")</f>
        <v>TALENTO HUMANO</v>
      </c>
      <c r="W49" s="39" t="str">
        <f>IFERROR(VLOOKUP(G49,MatrizHDUniclass!$A:$AN,40,0),"NA")</f>
        <v>OPERATIVO</v>
      </c>
    </row>
    <row r="50" spans="1:23" x14ac:dyDescent="0.25">
      <c r="A50" s="40" t="s">
        <v>8909</v>
      </c>
      <c r="B50" s="41">
        <v>43894</v>
      </c>
      <c r="C50" s="16" t="s">
        <v>3258</v>
      </c>
      <c r="D50" s="16">
        <v>6.3</v>
      </c>
      <c r="E50" s="16" t="s">
        <v>2802</v>
      </c>
      <c r="F50" s="16" t="s">
        <v>2806</v>
      </c>
      <c r="G50" s="16">
        <v>1032502478</v>
      </c>
      <c r="H50" s="138" t="s">
        <v>8974</v>
      </c>
      <c r="I50" s="16" t="s">
        <v>8975</v>
      </c>
      <c r="J50" s="37" t="str">
        <f>IFERROR(VLOOKUP(G50,MatrizHDUniclass!$A:$AN,3,0),"NA")</f>
        <v>REYES CEDENO MARIA ELENA</v>
      </c>
      <c r="K50" s="16" t="str">
        <f>IFERROR(VLOOKUP(G50,MatrizHDUniclass!$A:$AN,19,0),"NA")</f>
        <v>COORDINADOR LOGISTICO</v>
      </c>
      <c r="L50" s="16" t="str">
        <f>IFERROR(VLOOKUP(G50,MatrizHDUniclass!$A:$AN,24,0),"NA")</f>
        <v>AMTN</v>
      </c>
      <c r="M50" s="16" t="str">
        <f>IFERROR(VLOOKUP(G50,MatrizHDUniclass!$A:$AN,31,0),"NA")</f>
        <v>ABASTECIMIENTO-MATERIALES</v>
      </c>
      <c r="N50" s="16" t="str">
        <f>IFERROR(VLOOKUP(G50,MatrizHDUniclass!$A:$AN,32,0),"NA")</f>
        <v>TRANSVERSAL</v>
      </c>
      <c r="O50" s="16" t="str">
        <f>IFERROR(VLOOKUP(G50,MatrizHDUniclass!$A:$AN,33,0),"NA")</f>
        <v>NACIONAL</v>
      </c>
      <c r="P50" s="16" t="str">
        <f>IFERROR(VLOOKUP(G50,MatrizHDUniclass!$A:$AN,26,0),"NA")</f>
        <v>TTTR</v>
      </c>
      <c r="Q50" s="16" t="str">
        <f>IFERROR(VLOOKUP(G50,MatrizHDUniclass!$A:$AN,34,0),"NA")</f>
        <v>TRANSV CTV</v>
      </c>
      <c r="R50" s="16" t="str">
        <f>IFERROR(VLOOKUP(G50,MatrizHDUniclass!$A:$AN,35,0),"NA")</f>
        <v>TRANSVER</v>
      </c>
      <c r="S50" s="16" t="str">
        <f>IFERROR(VLOOKUP(G50,MatrizHDUniclass!$A:$AN,36,0),"NA")</f>
        <v>TRANSV UEN</v>
      </c>
      <c r="T50" s="16" t="str">
        <f>IFERROR(VLOOKUP(G50,MatrizHDUniclass!$A:$AN,37,0),"NA")</f>
        <v>CSC</v>
      </c>
      <c r="U50" s="16" t="str">
        <f>IFERROR(VLOOKUP(G50,MatrizHDUniclass!$A:$AN,38,0),"NA")</f>
        <v>CONECTAR TV</v>
      </c>
      <c r="V50" s="16" t="str">
        <f>IFERROR(VLOOKUP(G50,MatrizHDUniclass!$A:$AN,39,0),"NA")</f>
        <v>ABASTECIMIENTO</v>
      </c>
      <c r="W50" s="43" t="str">
        <f>IFERROR(VLOOKUP(G50,MatrizHDUniclass!$A:$AN,40,0),"NA")</f>
        <v>ADMINISTRATIVO</v>
      </c>
    </row>
    <row r="51" spans="1:23" x14ac:dyDescent="0.25">
      <c r="A51" s="36" t="s">
        <v>8909</v>
      </c>
      <c r="B51" s="100">
        <v>45085</v>
      </c>
      <c r="C51" s="37" t="s">
        <v>3258</v>
      </c>
      <c r="D51" s="37">
        <v>6.3</v>
      </c>
      <c r="E51" s="37" t="s">
        <v>2802</v>
      </c>
      <c r="F51" s="16" t="s">
        <v>2806</v>
      </c>
      <c r="G51" s="37">
        <v>1073245835</v>
      </c>
      <c r="H51" s="138" t="s">
        <v>8976</v>
      </c>
      <c r="I51" s="37"/>
      <c r="J51" s="37" t="str">
        <f>IFERROR(VLOOKUP(G51,MatrizHDUniclass!$A:$AN,3,0),"NA")</f>
        <v>GOMEZ BERMEO CLAUDIA PATRICIA</v>
      </c>
      <c r="K51" s="37" t="str">
        <f>IFERROR(VLOOKUP(G51,MatrizHDUniclass!$A:$AN,19,0),"NA")</f>
        <v>ANALISTA S.S.T</v>
      </c>
      <c r="L51" s="37" t="str">
        <f>IFERROR(VLOOKUP(G51,MatrizHDUniclass!$A:$AN,24,0),"NA")</f>
        <v>TTCB</v>
      </c>
      <c r="M51" s="37" t="str">
        <f>IFERROR(VLOOKUP(G51,MatrizHDUniclass!$A:$AN,31,0),"NA")</f>
        <v>TALENTO-SSTA</v>
      </c>
      <c r="N51" s="37" t="str">
        <f>IFERROR(VLOOKUP(G51,MatrizHDUniclass!$A:$AN,32,0),"NA")</f>
        <v>REG CENTRO</v>
      </c>
      <c r="O51" s="37" t="str">
        <f>IFERROR(VLOOKUP(G51,MatrizHDUniclass!$A:$AN,33,0),"NA")</f>
        <v>BOGOTA</v>
      </c>
      <c r="P51" s="37" t="str">
        <f>IFERROR(VLOOKUP(G51,MatrizHDUniclass!$A:$AN,26,0),"NA")</f>
        <v>YSAF</v>
      </c>
      <c r="Q51" s="37" t="str">
        <f>IFERROR(VLOOKUP(G51,MatrizHDUniclass!$A:$AN,34,0),"NA")</f>
        <v>ZTE</v>
      </c>
      <c r="R51" s="37" t="str">
        <f>IFERROR(VLOOKUP(G51,MatrizHDUniclass!$A:$AN,35,0),"NA")</f>
        <v>SOLU FIJAS</v>
      </c>
      <c r="S51" s="37" t="str">
        <f>IFERROR(VLOOKUP(G51,MatrizHDUniclass!$A:$AN,36,0),"NA")</f>
        <v>APROV FIBRA</v>
      </c>
      <c r="T51" s="37" t="str">
        <f>IFERROR(VLOOKUP(G51,MatrizHDUniclass!$A:$AN,37,0),"NA")</f>
        <v>CSC</v>
      </c>
      <c r="U51" s="37" t="str">
        <f>IFERROR(VLOOKUP(G51,MatrizHDUniclass!$A:$AN,38,0),"NA")</f>
        <v>CONECTAR TV</v>
      </c>
      <c r="V51" s="37" t="str">
        <f>IFERROR(VLOOKUP(G51,MatrizHDUniclass!$A:$AN,39,0),"NA")</f>
        <v>TALENTO HUMANO</v>
      </c>
      <c r="W51" s="39" t="str">
        <f>IFERROR(VLOOKUP(G51,MatrizHDUniclass!$A:$AN,40,0),"NA")</f>
        <v>PERSONAL APOYO</v>
      </c>
    </row>
    <row r="52" spans="1:23" x14ac:dyDescent="0.25">
      <c r="A52" s="40" t="s">
        <v>8909</v>
      </c>
      <c r="B52" s="41">
        <v>44270</v>
      </c>
      <c r="C52" s="16" t="s">
        <v>3265</v>
      </c>
      <c r="D52" s="16">
        <v>6.3</v>
      </c>
      <c r="E52" s="16" t="s">
        <v>2802</v>
      </c>
      <c r="F52" s="16" t="s">
        <v>2806</v>
      </c>
      <c r="G52" s="16">
        <v>1007627484</v>
      </c>
      <c r="H52" s="138" t="s">
        <v>8977</v>
      </c>
      <c r="I52" s="16" t="s">
        <v>10948</v>
      </c>
      <c r="J52" s="37" t="str">
        <f>IFERROR(VLOOKUP(G52,MatrizHDUniclass!$A:$AN,3,0),"NA")</f>
        <v>RAMIREZ LOPEZ JULIAN ESTEBAN</v>
      </c>
      <c r="K52" s="16" t="str">
        <f>IFERROR(VLOOKUP(G52,MatrizHDUniclass!$A:$AN,19,0),"NA")</f>
        <v>ANALISTA S.S.T</v>
      </c>
      <c r="L52" s="16" t="str">
        <f>IFERROR(VLOOKUP(G52,MatrizHDUniclass!$A:$AN,24,0),"NA")</f>
        <v>TTAM</v>
      </c>
      <c r="M52" s="16" t="str">
        <f>IFERROR(VLOOKUP(G52,MatrizHDUniclass!$A:$AN,31,0),"NA")</f>
        <v>TALENTO-SSTA</v>
      </c>
      <c r="N52" s="16" t="str">
        <f>IFERROR(VLOOKUP(G52,MatrizHDUniclass!$A:$AN,32,0),"NA")</f>
        <v>REG ANTIO</v>
      </c>
      <c r="O52" s="16" t="str">
        <f>IFERROR(VLOOKUP(G52,MatrizHDUniclass!$A:$AN,33,0),"NA")</f>
        <v>MEDELLIN</v>
      </c>
      <c r="P52" s="16" t="str">
        <f>IFERROR(VLOOKUP(G52,MatrizHDUniclass!$A:$AN,26,0),"NA")</f>
        <v>HNAL</v>
      </c>
      <c r="Q52" s="16" t="str">
        <f>IFERROR(VLOOKUP(G52,MatrizHDUniclass!$A:$AN,34,0),"NA")</f>
        <v>HUAWEI</v>
      </c>
      <c r="R52" s="16" t="str">
        <f>IFERROR(VLOOKUP(G52,MatrizHDUniclass!$A:$AN,35,0),"NA")</f>
        <v>NUEVOS NEG</v>
      </c>
      <c r="S52" s="16" t="str">
        <f>IFERROR(VLOOKUP(G52,MatrizHDUniclass!$A:$AN,36,0),"NA")</f>
        <v>FLM ALL IN ONE</v>
      </c>
      <c r="T52" s="16" t="str">
        <f>IFERROR(VLOOKUP(G52,MatrizHDUniclass!$A:$AN,37,0),"NA")</f>
        <v>CSC</v>
      </c>
      <c r="U52" s="16" t="str">
        <f>IFERROR(VLOOKUP(G52,MatrizHDUniclass!$A:$AN,38,0),"NA")</f>
        <v>CONECTAR TV</v>
      </c>
      <c r="V52" s="16" t="str">
        <f>IFERROR(VLOOKUP(G52,MatrizHDUniclass!$A:$AN,39,0),"NA")</f>
        <v>TALENTO HUMANO</v>
      </c>
      <c r="W52" s="43" t="str">
        <f>IFERROR(VLOOKUP(G52,MatrizHDUniclass!$A:$AN,40,0),"NA")</f>
        <v>OPERATIVO</v>
      </c>
    </row>
    <row r="53" spans="1:23" x14ac:dyDescent="0.25">
      <c r="A53" s="36" t="s">
        <v>8909</v>
      </c>
      <c r="B53" s="100">
        <v>43990</v>
      </c>
      <c r="C53" s="37" t="s">
        <v>3258</v>
      </c>
      <c r="D53" s="16">
        <v>12.6</v>
      </c>
      <c r="E53" s="16" t="s">
        <v>2802</v>
      </c>
      <c r="F53" s="16" t="s">
        <v>2803</v>
      </c>
      <c r="G53" s="37">
        <v>1007185443</v>
      </c>
      <c r="H53" s="138" t="s">
        <v>3662</v>
      </c>
      <c r="I53" s="37" t="s">
        <v>3663</v>
      </c>
      <c r="J53" s="37" t="str">
        <f>IFERROR(VLOOKUP(G53,MatrizHDUniclass!$A:$AN,3,0),"NA")</f>
        <v>MUNOZ RIOS DEISY ALEJANDRA</v>
      </c>
      <c r="K53" s="37" t="str">
        <f>IFERROR(VLOOKUP(G53,MatrizHDUniclass!$A:$AN,19,0),"NA")</f>
        <v>ANALISTA CONTABILIDAD</v>
      </c>
      <c r="L53" s="37" t="str">
        <f>IFERROR(VLOOKUP(G53,MatrizHDUniclass!$A:$AN,24,0),"NA")</f>
        <v>FCTN</v>
      </c>
      <c r="M53" s="37" t="str">
        <f>IFERROR(VLOOKUP(G53,MatrizHDUniclass!$A:$AN,31,0),"NA")</f>
        <v>FINANCIERO-CONTABILIDAD</v>
      </c>
      <c r="N53" s="37" t="str">
        <f>IFERROR(VLOOKUP(G53,MatrizHDUniclass!$A:$AN,32,0),"NA")</f>
        <v>TRANSVERSAL</v>
      </c>
      <c r="O53" s="37" t="str">
        <f>IFERROR(VLOOKUP(G53,MatrizHDUniclass!$A:$AN,33,0),"NA")</f>
        <v>NACIONAL</v>
      </c>
      <c r="P53" s="37" t="str">
        <f>IFERROR(VLOOKUP(G53,MatrizHDUniclass!$A:$AN,26,0),"NA")</f>
        <v>TTTR</v>
      </c>
      <c r="Q53" s="37" t="str">
        <f>IFERROR(VLOOKUP(G53,MatrizHDUniclass!$A:$AN,34,0),"NA")</f>
        <v>TRANSV CTV</v>
      </c>
      <c r="R53" s="37" t="str">
        <f>IFERROR(VLOOKUP(G53,MatrizHDUniclass!$A:$AN,35,0),"NA")</f>
        <v>TRANSVER</v>
      </c>
      <c r="S53" s="37" t="str">
        <f>IFERROR(VLOOKUP(G53,MatrizHDUniclass!$A:$AN,36,0),"NA")</f>
        <v>TRANSV UEN</v>
      </c>
      <c r="T53" s="37" t="str">
        <f>IFERROR(VLOOKUP(G53,MatrizHDUniclass!$A:$AN,37,0),"NA")</f>
        <v>CSC</v>
      </c>
      <c r="U53" s="37" t="str">
        <f>IFERROR(VLOOKUP(G53,MatrizHDUniclass!$A:$AN,38,0),"NA")</f>
        <v>CONECTAR TV</v>
      </c>
      <c r="V53" s="37" t="str">
        <f>IFERROR(VLOOKUP(G53,MatrizHDUniclass!$A:$AN,39,0),"NA")</f>
        <v>CONTABILIDAD</v>
      </c>
      <c r="W53" s="39" t="str">
        <f>IFERROR(VLOOKUP(G53,MatrizHDUniclass!$A:$AN,40,0),"NA")</f>
        <v>ADMINISTRATIVO</v>
      </c>
    </row>
    <row r="54" spans="1:23" x14ac:dyDescent="0.25">
      <c r="A54" s="36" t="s">
        <v>8909</v>
      </c>
      <c r="B54" s="100">
        <v>43990</v>
      </c>
      <c r="C54" s="37" t="s">
        <v>3258</v>
      </c>
      <c r="D54" s="37">
        <v>6.3</v>
      </c>
      <c r="E54" s="37" t="s">
        <v>2802</v>
      </c>
      <c r="F54" s="16" t="s">
        <v>2806</v>
      </c>
      <c r="G54" s="37">
        <v>1070009883</v>
      </c>
      <c r="H54" s="138" t="s">
        <v>8978</v>
      </c>
      <c r="I54" s="37"/>
      <c r="J54" s="37" t="str">
        <f>IFERROR(VLOOKUP(G54,MatrizHDUniclass!$A:$AN,3,0),"NA")</f>
        <v>VILLARREAL FIGUEREDO DEILY PILAR</v>
      </c>
      <c r="K54" s="37" t="str">
        <f>IFERROR(VLOOKUP(G54,MatrizHDUniclass!$A:$AN,19,0),"NA")</f>
        <v>ANALISTA HERRAMIENTAS</v>
      </c>
      <c r="L54" s="37" t="str">
        <f>IFERROR(VLOOKUP(G54,MatrizHDUniclass!$A:$AN,24,0),"NA")</f>
        <v>AHTN</v>
      </c>
      <c r="M54" s="37" t="str">
        <f>IFERROR(VLOOKUP(G54,MatrizHDUniclass!$A:$AN,31,0),"NA")</f>
        <v>ABASTECIMIENTO-HERRAMIENTAS</v>
      </c>
      <c r="N54" s="37" t="str">
        <f>IFERROR(VLOOKUP(G54,MatrizHDUniclass!$A:$AN,32,0),"NA")</f>
        <v>TRANSVERSAL</v>
      </c>
      <c r="O54" s="37" t="str">
        <f>IFERROR(VLOOKUP(G54,MatrizHDUniclass!$A:$AN,33,0),"NA")</f>
        <v>NACIONAL</v>
      </c>
      <c r="P54" s="37" t="str">
        <f>IFERROR(VLOOKUP(G54,MatrizHDUniclass!$A:$AN,26,0),"NA")</f>
        <v>TTTR</v>
      </c>
      <c r="Q54" s="37" t="str">
        <f>IFERROR(VLOOKUP(G54,MatrizHDUniclass!$A:$AN,34,0),"NA")</f>
        <v>TRANSV CTV</v>
      </c>
      <c r="R54" s="37" t="str">
        <f>IFERROR(VLOOKUP(G54,MatrizHDUniclass!$A:$AN,35,0),"NA")</f>
        <v>TRANSVER</v>
      </c>
      <c r="S54" s="37" t="str">
        <f>IFERROR(VLOOKUP(G54,MatrizHDUniclass!$A:$AN,36,0),"NA")</f>
        <v>TRANSV UEN</v>
      </c>
      <c r="T54" s="37" t="str">
        <f>IFERROR(VLOOKUP(G54,MatrizHDUniclass!$A:$AN,37,0),"NA")</f>
        <v>CSC</v>
      </c>
      <c r="U54" s="37" t="str">
        <f>IFERROR(VLOOKUP(G54,MatrizHDUniclass!$A:$AN,38,0),"NA")</f>
        <v>CONECTAR TV</v>
      </c>
      <c r="V54" s="37" t="str">
        <f>IFERROR(VLOOKUP(G54,MatrizHDUniclass!$A:$AN,39,0),"NA")</f>
        <v>ABASTECIMIENTO</v>
      </c>
      <c r="W54" s="39" t="str">
        <f>IFERROR(VLOOKUP(G54,MatrizHDUniclass!$A:$AN,40,0),"NA")</f>
        <v>ADMINISTRATIVO</v>
      </c>
    </row>
    <row r="55" spans="1:23" x14ac:dyDescent="0.25">
      <c r="A55" s="40" t="s">
        <v>8909</v>
      </c>
      <c r="B55" s="41">
        <v>44865</v>
      </c>
      <c r="C55" s="16" t="s">
        <v>3258</v>
      </c>
      <c r="D55" s="16">
        <v>12.6</v>
      </c>
      <c r="E55" s="16" t="s">
        <v>2802</v>
      </c>
      <c r="F55" s="16" t="s">
        <v>2803</v>
      </c>
      <c r="G55" s="16">
        <v>1016074985</v>
      </c>
      <c r="H55" s="138" t="s">
        <v>8979</v>
      </c>
      <c r="I55" s="16" t="s">
        <v>8980</v>
      </c>
      <c r="J55" s="37" t="str">
        <f>IFERROR(VLOOKUP(G55,MatrizHDUniclass!$A:$AN,3,0),"NA")</f>
        <v>RIANO GUTIERREZ MARIA CAMILA</v>
      </c>
      <c r="K55" s="16" t="str">
        <f>IFERROR(VLOOKUP(G55,MatrizHDUniclass!$A:$AN,19,0),"NA")</f>
        <v>LIDER SST</v>
      </c>
      <c r="L55" s="16" t="str">
        <f>IFERROR(VLOOKUP(G55,MatrizHDUniclass!$A:$AN,24,0),"NA")</f>
        <v>TTTN</v>
      </c>
      <c r="M55" s="16" t="str">
        <f>IFERROR(VLOOKUP(G55,MatrizHDUniclass!$A:$AN,31,0),"NA")</f>
        <v>TALENTO-SSTA</v>
      </c>
      <c r="N55" s="16" t="str">
        <f>IFERROR(VLOOKUP(G55,MatrizHDUniclass!$A:$AN,32,0),"NA")</f>
        <v>TRANSVERSAL</v>
      </c>
      <c r="O55" s="16" t="str">
        <f>IFERROR(VLOOKUP(G55,MatrizHDUniclass!$A:$AN,33,0),"NA")</f>
        <v>NACIONAL</v>
      </c>
      <c r="P55" s="16" t="str">
        <f>IFERROR(VLOOKUP(G55,MatrizHDUniclass!$A:$AN,26,0),"NA")</f>
        <v>TTTR</v>
      </c>
      <c r="Q55" s="16" t="str">
        <f>IFERROR(VLOOKUP(G55,MatrizHDUniclass!$A:$AN,34,0),"NA")</f>
        <v>TRANSV CTV</v>
      </c>
      <c r="R55" s="16" t="str">
        <f>IFERROR(VLOOKUP(G55,MatrizHDUniclass!$A:$AN,35,0),"NA")</f>
        <v>TRANSVER</v>
      </c>
      <c r="S55" s="16" t="str">
        <f>IFERROR(VLOOKUP(G55,MatrizHDUniclass!$A:$AN,36,0),"NA")</f>
        <v>TRANSV UEN</v>
      </c>
      <c r="T55" s="16" t="str">
        <f>IFERROR(VLOOKUP(G55,MatrizHDUniclass!$A:$AN,37,0),"NA")</f>
        <v>CSC</v>
      </c>
      <c r="U55" s="16" t="str">
        <f>IFERROR(VLOOKUP(G55,MatrizHDUniclass!$A:$AN,38,0),"NA")</f>
        <v>CONECTAR TV</v>
      </c>
      <c r="V55" s="16" t="str">
        <f>IFERROR(VLOOKUP(G55,MatrizHDUniclass!$A:$AN,39,0),"NA")</f>
        <v>TALENTO HUMANO</v>
      </c>
      <c r="W55" s="43" t="str">
        <f>IFERROR(VLOOKUP(G55,MatrizHDUniclass!$A:$AN,40,0),"NA")</f>
        <v>ADMINISTRATIVO</v>
      </c>
    </row>
    <row r="56" spans="1:23" x14ac:dyDescent="0.25">
      <c r="A56" s="36" t="s">
        <v>8909</v>
      </c>
      <c r="B56" s="100">
        <v>44201</v>
      </c>
      <c r="C56" s="37" t="s">
        <v>3265</v>
      </c>
      <c r="D56" s="37">
        <v>6.3</v>
      </c>
      <c r="E56" s="37" t="s">
        <v>2802</v>
      </c>
      <c r="F56" s="16" t="s">
        <v>2806</v>
      </c>
      <c r="G56" s="37">
        <v>1000538205</v>
      </c>
      <c r="H56" s="138" t="s">
        <v>8981</v>
      </c>
      <c r="I56" s="37" t="s">
        <v>8982</v>
      </c>
      <c r="J56" s="37" t="str">
        <f>IFERROR(VLOOKUP(G56,MatrizHDUniclass!$A:$AN,3,0),"NA")</f>
        <v>GARCIA JIMENEZ JOSE MANUEL</v>
      </c>
      <c r="K56" s="37" t="str">
        <f>IFERROR(VLOOKUP(G56,MatrizHDUniclass!$A:$AN,19,0),"NA")</f>
        <v>COORDINADOR LOGISTICO</v>
      </c>
      <c r="L56" s="37" t="str">
        <f>IFERROR(VLOOKUP(G56,MatrizHDUniclass!$A:$AN,24,0),"NA")</f>
        <v>AHAM</v>
      </c>
      <c r="M56" s="37" t="str">
        <f>IFERROR(VLOOKUP(G56,MatrizHDUniclass!$A:$AN,31,0),"NA")</f>
        <v>ABASTECIMIENTO-HERRAMIENTAS</v>
      </c>
      <c r="N56" s="37" t="str">
        <f>IFERROR(VLOOKUP(G56,MatrizHDUniclass!$A:$AN,32,0),"NA")</f>
        <v>REG ANTIO</v>
      </c>
      <c r="O56" s="37" t="str">
        <f>IFERROR(VLOOKUP(G56,MatrizHDUniclass!$A:$AN,33,0),"NA")</f>
        <v>MEDELLIN</v>
      </c>
      <c r="P56" s="37" t="str">
        <f>IFERROR(VLOOKUP(G56,MatrizHDUniclass!$A:$AN,26,0),"NA")</f>
        <v>ISST</v>
      </c>
      <c r="Q56" s="37" t="str">
        <f>IFERROR(VLOOKUP(G56,MatrizHDUniclass!$A:$AN,34,0),"NA")</f>
        <v>TIGO</v>
      </c>
      <c r="R56" s="37" t="str">
        <f>IFERROR(VLOOKUP(G56,MatrizHDUniclass!$A:$AN,35,0),"NA")</f>
        <v>SOLU FIJAS</v>
      </c>
      <c r="S56" s="37" t="str">
        <f>IFERROR(VLOOKUP(G56,MatrizHDUniclass!$A:$AN,36,0),"NA")</f>
        <v>STRONG</v>
      </c>
      <c r="T56" s="37" t="str">
        <f>IFERROR(VLOOKUP(G56,MatrizHDUniclass!$A:$AN,37,0),"NA")</f>
        <v>CSC</v>
      </c>
      <c r="U56" s="37" t="str">
        <f>IFERROR(VLOOKUP(G56,MatrizHDUniclass!$A:$AN,38,0),"NA")</f>
        <v>CONECTAR TV</v>
      </c>
      <c r="V56" s="37" t="str">
        <f>IFERROR(VLOOKUP(G56,MatrizHDUniclass!$A:$AN,39,0),"NA")</f>
        <v>ABASTECIMIENTO</v>
      </c>
      <c r="W56" s="39" t="str">
        <f>IFERROR(VLOOKUP(G56,MatrizHDUniclass!$A:$AN,40,0),"NA")</f>
        <v>OPERATIVO</v>
      </c>
    </row>
    <row r="57" spans="1:23" x14ac:dyDescent="0.25">
      <c r="A57" s="40" t="s">
        <v>8909</v>
      </c>
      <c r="B57" s="41">
        <v>44246</v>
      </c>
      <c r="C57" s="16" t="s">
        <v>3258</v>
      </c>
      <c r="D57" s="16">
        <v>12.6</v>
      </c>
      <c r="E57" s="16" t="s">
        <v>2802</v>
      </c>
      <c r="F57" s="16" t="s">
        <v>2803</v>
      </c>
      <c r="G57" s="16">
        <v>1023003810</v>
      </c>
      <c r="H57" s="138" t="s">
        <v>8983</v>
      </c>
      <c r="I57" s="16" t="s">
        <v>8984</v>
      </c>
      <c r="J57" s="37" t="str">
        <f>IFERROR(VLOOKUP(G57,MatrizHDUniclass!$A:$AN,3,0),"NA")</f>
        <v>CRUZ HERRENO ALVARO</v>
      </c>
      <c r="K57" s="16" t="str">
        <f>IFERROR(VLOOKUP(G57,MatrizHDUniclass!$A:$AN,19,0),"NA")</f>
        <v>LIDER OPERACIONES</v>
      </c>
      <c r="L57" s="16" t="str">
        <f>IFERROR(VLOOKUP(G57,MatrizHDUniclass!$A:$AN,24,0),"NA")</f>
        <v>IGCB</v>
      </c>
      <c r="M57" s="16" t="str">
        <f>IFERROR(VLOOKUP(G57,MatrizHDUniclass!$A:$AN,31,0),"NA")</f>
        <v>INGENIERIA-GENERAL</v>
      </c>
      <c r="N57" s="16" t="str">
        <f>IFERROR(VLOOKUP(G57,MatrizHDUniclass!$A:$AN,32,0),"NA")</f>
        <v>REG CENTRO</v>
      </c>
      <c r="O57" s="16" t="str">
        <f>IFERROR(VLOOKUP(G57,MatrizHDUniclass!$A:$AN,33,0),"NA")</f>
        <v>BOGOTA</v>
      </c>
      <c r="P57" s="16" t="str">
        <f>IFERROR(VLOOKUP(G57,MatrizHDUniclass!$A:$AN,26,0),"NA")</f>
        <v>BSCL</v>
      </c>
      <c r="Q57" s="16" t="str">
        <f>IFERROR(VLOOKUP(G57,MatrizHDUniclass!$A:$AN,34,0),"NA")</f>
        <v>ATP</v>
      </c>
      <c r="R57" s="16" t="str">
        <f>IFERROR(VLOOKUP(G57,MatrizHDUniclass!$A:$AN,35,0),"NA")</f>
        <v>SOLU FIJAS</v>
      </c>
      <c r="S57" s="16" t="str">
        <f>IFERROR(VLOOKUP(G57,MatrizHDUniclass!$A:$AN,36,0),"NA")</f>
        <v>COLOS</v>
      </c>
      <c r="T57" s="16" t="str">
        <f>IFERROR(VLOOKUP(G57,MatrizHDUniclass!$A:$AN,37,0),"NA")</f>
        <v>CLIENTES</v>
      </c>
      <c r="U57" s="16" t="str">
        <f>IFERROR(VLOOKUP(G57,MatrizHDUniclass!$A:$AN,38,0),"NA")</f>
        <v>CONECTAR TV</v>
      </c>
      <c r="V57" s="16" t="str">
        <f>IFERROR(VLOOKUP(G57,MatrizHDUniclass!$A:$AN,39,0),"NA")</f>
        <v>INGENIERIA</v>
      </c>
      <c r="W57" s="43" t="str">
        <f>IFERROR(VLOOKUP(G57,MatrizHDUniclass!$A:$AN,40,0),"NA")</f>
        <v>ADMINISTRATIVO</v>
      </c>
    </row>
    <row r="58" spans="1:23" x14ac:dyDescent="0.25">
      <c r="A58" s="36" t="s">
        <v>8909</v>
      </c>
      <c r="B58" s="100">
        <v>44475</v>
      </c>
      <c r="C58" s="37" t="s">
        <v>3258</v>
      </c>
      <c r="D58" s="16">
        <v>12.6</v>
      </c>
      <c r="E58" s="37" t="s">
        <v>2802</v>
      </c>
      <c r="F58" s="16" t="s">
        <v>2803</v>
      </c>
      <c r="G58" s="37">
        <v>1014211662</v>
      </c>
      <c r="H58" s="138" t="s">
        <v>8985</v>
      </c>
      <c r="I58" s="37" t="s">
        <v>8986</v>
      </c>
      <c r="J58" s="37" t="str">
        <f>IFERROR(VLOOKUP(G58,MatrizHDUniclass!$A:$AN,3,0),"NA")</f>
        <v>GAMBOA ZIPA FREDY ANDRES</v>
      </c>
      <c r="K58" s="37" t="str">
        <f>IFERROR(VLOOKUP(G58,MatrizHDUniclass!$A:$AN,19,0),"NA")</f>
        <v>COORDINADOR DE PARQUE AUTOMOTOR</v>
      </c>
      <c r="L58" s="37" t="str">
        <f>IFERROR(VLOOKUP(G58,MatrizHDUniclass!$A:$AN,24,0),"NA")</f>
        <v>APTN</v>
      </c>
      <c r="M58" s="37" t="str">
        <f>IFERROR(VLOOKUP(G58,MatrizHDUniclass!$A:$AN,31,0),"NA")</f>
        <v>ABASTECIMIENTO-PARQUEAUTOMOTOR</v>
      </c>
      <c r="N58" s="37" t="str">
        <f>IFERROR(VLOOKUP(G58,MatrizHDUniclass!$A:$AN,32,0),"NA")</f>
        <v>TRANSVERSAL</v>
      </c>
      <c r="O58" s="37" t="str">
        <f>IFERROR(VLOOKUP(G58,MatrizHDUniclass!$A:$AN,33,0),"NA")</f>
        <v>NACIONAL</v>
      </c>
      <c r="P58" s="37" t="str">
        <f>IFERROR(VLOOKUP(G58,MatrizHDUniclass!$A:$AN,26,0),"NA")</f>
        <v>TTTR</v>
      </c>
      <c r="Q58" s="37" t="str">
        <f>IFERROR(VLOOKUP(G58,MatrizHDUniclass!$A:$AN,34,0),"NA")</f>
        <v>TRANSV CTV</v>
      </c>
      <c r="R58" s="37" t="str">
        <f>IFERROR(VLOOKUP(G58,MatrizHDUniclass!$A:$AN,35,0),"NA")</f>
        <v>TRANSVER</v>
      </c>
      <c r="S58" s="37" t="str">
        <f>IFERROR(VLOOKUP(G58,MatrizHDUniclass!$A:$AN,36,0),"NA")</f>
        <v>TRANSV UEN</v>
      </c>
      <c r="T58" s="37" t="str">
        <f>IFERROR(VLOOKUP(G58,MatrizHDUniclass!$A:$AN,37,0),"NA")</f>
        <v>CSC</v>
      </c>
      <c r="U58" s="37" t="str">
        <f>IFERROR(VLOOKUP(G58,MatrizHDUniclass!$A:$AN,38,0),"NA")</f>
        <v>CONECTAR TV</v>
      </c>
      <c r="V58" s="37" t="str">
        <f>IFERROR(VLOOKUP(G58,MatrizHDUniclass!$A:$AN,39,0),"NA")</f>
        <v>ABASTECIMIENTO</v>
      </c>
      <c r="W58" s="39" t="str">
        <f>IFERROR(VLOOKUP(G58,MatrizHDUniclass!$A:$AN,40,0),"NA")</f>
        <v>ADMINISTRATIVO</v>
      </c>
    </row>
    <row r="59" spans="1:23" x14ac:dyDescent="0.25">
      <c r="A59" s="40" t="s">
        <v>8909</v>
      </c>
      <c r="B59" s="41">
        <v>44506</v>
      </c>
      <c r="C59" s="16" t="s">
        <v>3258</v>
      </c>
      <c r="D59" s="16">
        <v>12.6</v>
      </c>
      <c r="E59" s="16" t="s">
        <v>2802</v>
      </c>
      <c r="F59" s="16" t="s">
        <v>2803</v>
      </c>
      <c r="G59" s="16">
        <v>52381649</v>
      </c>
      <c r="H59" s="138" t="s">
        <v>8987</v>
      </c>
      <c r="I59" s="16"/>
      <c r="J59" s="37" t="str">
        <f>IFERROR(VLOOKUP(G59,MatrizHDUniclass!$A:$AN,3,0),"NA")</f>
        <v>CASTELLANOS NARANJO LUZ ADRIANA</v>
      </c>
      <c r="K59" s="16" t="str">
        <f>IFERROR(VLOOKUP(G59,MatrizHDUniclass!$A:$AN,19,0),"NA")</f>
        <v>OFICIAL DE CUMPLIMIENTO SUPLENTE</v>
      </c>
      <c r="L59" s="16" t="str">
        <f>IFERROR(VLOOKUP(G59,MatrizHDUniclass!$A:$AN,24,0),"NA")</f>
        <v>FTTN</v>
      </c>
      <c r="M59" s="16" t="str">
        <f>IFERROR(VLOOKUP(G59,MatrizHDUniclass!$A:$AN,31,0),"NA")</f>
        <v>SAGRILAFT-GENERAL</v>
      </c>
      <c r="N59" s="16" t="str">
        <f>IFERROR(VLOOKUP(G59,MatrizHDUniclass!$A:$AN,32,0),"NA")</f>
        <v>TRANSVERSAL</v>
      </c>
      <c r="O59" s="16" t="str">
        <f>IFERROR(VLOOKUP(G59,MatrizHDUniclass!$A:$AN,33,0),"NA")</f>
        <v>NACIONAL</v>
      </c>
      <c r="P59" s="16" t="str">
        <f>IFERROR(VLOOKUP(G59,MatrizHDUniclass!$A:$AN,26,0),"NA")</f>
        <v>TTTR</v>
      </c>
      <c r="Q59" s="16" t="str">
        <f>IFERROR(VLOOKUP(G59,MatrizHDUniclass!$A:$AN,34,0),"NA")</f>
        <v>TRANSV CTV</v>
      </c>
      <c r="R59" s="16" t="str">
        <f>IFERROR(VLOOKUP(G59,MatrizHDUniclass!$A:$AN,35,0),"NA")</f>
        <v>TRANSVER</v>
      </c>
      <c r="S59" s="16" t="str">
        <f>IFERROR(VLOOKUP(G59,MatrizHDUniclass!$A:$AN,36,0),"NA")</f>
        <v>TRANSV UEN</v>
      </c>
      <c r="T59" s="16" t="str">
        <f>IFERROR(VLOOKUP(G59,MatrizHDUniclass!$A:$AN,37,0),"NA")</f>
        <v>SAGRILAFT</v>
      </c>
      <c r="U59" s="16" t="str">
        <f>IFERROR(VLOOKUP(G59,MatrizHDUniclass!$A:$AN,38,0),"NA")</f>
        <v>CONECTAR TV</v>
      </c>
      <c r="V59" s="16" t="str">
        <f>IFERROR(VLOOKUP(G59,MatrizHDUniclass!$A:$AN,39,0),"NA")</f>
        <v>SAGRILAFT</v>
      </c>
      <c r="W59" s="43" t="str">
        <f>IFERROR(VLOOKUP(G59,MatrizHDUniclass!$A:$AN,40,0),"NA")</f>
        <v>ADMINISTRATIVO</v>
      </c>
    </row>
    <row r="60" spans="1:23" x14ac:dyDescent="0.25">
      <c r="A60" s="36" t="s">
        <v>8909</v>
      </c>
      <c r="B60" s="100">
        <v>44607</v>
      </c>
      <c r="C60" s="37" t="s">
        <v>3258</v>
      </c>
      <c r="D60" s="37">
        <v>12.6</v>
      </c>
      <c r="E60" s="37" t="s">
        <v>2802</v>
      </c>
      <c r="F60" s="16" t="s">
        <v>2803</v>
      </c>
      <c r="G60" s="37">
        <v>1022322737</v>
      </c>
      <c r="H60" s="138" t="s">
        <v>8988</v>
      </c>
      <c r="I60" s="37"/>
      <c r="J60" s="37" t="str">
        <f>IFERROR(VLOOKUP(G60,MatrizHDUniclass!$A:$AN,3,0),"NA")</f>
        <v>NARANJO GONGORA HECTOR DAVID</v>
      </c>
      <c r="K60" s="37" t="str">
        <f>IFERROR(VLOOKUP(G60,MatrizHDUniclass!$A:$AN,19,0),"NA")</f>
        <v>COORDINADOR HUAWEI MBB</v>
      </c>
      <c r="L60" s="37" t="str">
        <f>IFERROR(VLOOKUP(G60,MatrizHDUniclass!$A:$AN,24,0),"NA")</f>
        <v>IGCB</v>
      </c>
      <c r="M60" s="37" t="str">
        <f>IFERROR(VLOOKUP(G60,MatrizHDUniclass!$A:$AN,31,0),"NA")</f>
        <v>INGENIERIA-GENERAL</v>
      </c>
      <c r="N60" s="37" t="str">
        <f>IFERROR(VLOOKUP(G60,MatrizHDUniclass!$A:$AN,32,0),"NA")</f>
        <v>REG CENTRO</v>
      </c>
      <c r="O60" s="37" t="str">
        <f>IFERROR(VLOOKUP(G60,MatrizHDUniclass!$A:$AN,33,0),"NA")</f>
        <v>BOGOTA</v>
      </c>
      <c r="P60" s="37" t="str">
        <f>IFERROR(VLOOKUP(G60,MatrizHDUniclass!$A:$AN,26,0),"NA")</f>
        <v>HNTR</v>
      </c>
      <c r="Q60" s="37" t="str">
        <f>IFERROR(VLOOKUP(G60,MatrizHDUniclass!$A:$AN,34,0),"NA")</f>
        <v>HUAWEI</v>
      </c>
      <c r="R60" s="37" t="str">
        <f>IFERROR(VLOOKUP(G60,MatrizHDUniclass!$A:$AN,35,0),"NA")</f>
        <v>NUEVOS NEG</v>
      </c>
      <c r="S60" s="37" t="str">
        <f>IFERROR(VLOOKUP(G60,MatrizHDUniclass!$A:$AN,36,0),"NA")</f>
        <v>TRANSV UEN</v>
      </c>
      <c r="T60" s="37" t="str">
        <f>IFERROR(VLOOKUP(G60,MatrizHDUniclass!$A:$AN,37,0),"NA")</f>
        <v>CLIENTES</v>
      </c>
      <c r="U60" s="37" t="str">
        <f>IFERROR(VLOOKUP(G60,MatrizHDUniclass!$A:$AN,38,0),"NA")</f>
        <v>CONECTAR TV</v>
      </c>
      <c r="V60" s="37" t="str">
        <f>IFERROR(VLOOKUP(G60,MatrizHDUniclass!$A:$AN,39,0),"NA")</f>
        <v>INGENIERIA</v>
      </c>
      <c r="W60" s="39" t="str">
        <f>IFERROR(VLOOKUP(G60,MatrizHDUniclass!$A:$AN,40,0),"NA")</f>
        <v>ADMINISTRATIVO</v>
      </c>
    </row>
    <row r="61" spans="1:23" x14ac:dyDescent="0.25">
      <c r="A61" s="40" t="s">
        <v>8909</v>
      </c>
      <c r="B61" s="41">
        <v>43909</v>
      </c>
      <c r="C61" s="16" t="s">
        <v>3258</v>
      </c>
      <c r="D61" s="16">
        <v>6.3</v>
      </c>
      <c r="E61" s="16" t="s">
        <v>2802</v>
      </c>
      <c r="F61" s="16" t="s">
        <v>2806</v>
      </c>
      <c r="G61" s="16">
        <v>52870324</v>
      </c>
      <c r="H61" s="138" t="s">
        <v>8989</v>
      </c>
      <c r="I61" s="16"/>
      <c r="J61" s="37" t="str">
        <f>IFERROR(VLOOKUP(G61,MatrizHDUniclass!$A:$AN,3,0),"NA")</f>
        <v>MALAMBO INCHIMA ELIZABETH</v>
      </c>
      <c r="K61" s="16" t="str">
        <f>IFERROR(VLOOKUP(G61,MatrizHDUniclass!$A:$AN,19,0),"NA")</f>
        <v>ANALISTA LIQUIDADOR</v>
      </c>
      <c r="L61" s="16" t="str">
        <f>IFERROR(VLOOKUP(G61,MatrizHDUniclass!$A:$AN,24,0),"NA")</f>
        <v>ULCB</v>
      </c>
      <c r="M61" s="16" t="str">
        <f>IFERROR(VLOOKUP(G61,MatrizHDUniclass!$A:$AN,31,0),"NA")</f>
        <v>FACTURACION-LIQUIDACION</v>
      </c>
      <c r="N61" s="16" t="str">
        <f>IFERROR(VLOOKUP(G61,MatrizHDUniclass!$A:$AN,32,0),"NA")</f>
        <v>REG CENTRO</v>
      </c>
      <c r="O61" s="16" t="str">
        <f>IFERROR(VLOOKUP(G61,MatrizHDUniclass!$A:$AN,33,0),"NA")</f>
        <v>BOGOTA</v>
      </c>
      <c r="P61" s="16" t="str">
        <f>IFERROR(VLOOKUP(G61,MatrizHDUniclass!$A:$AN,26,0),"NA")</f>
        <v>TTTR</v>
      </c>
      <c r="Q61" s="16" t="str">
        <f>IFERROR(VLOOKUP(G61,MatrizHDUniclass!$A:$AN,34,0),"NA")</f>
        <v>TRANSV CTV</v>
      </c>
      <c r="R61" s="16" t="str">
        <f>IFERROR(VLOOKUP(G61,MatrizHDUniclass!$A:$AN,35,0),"NA")</f>
        <v>TRANSVER</v>
      </c>
      <c r="S61" s="16" t="str">
        <f>IFERROR(VLOOKUP(G61,MatrizHDUniclass!$A:$AN,36,0),"NA")</f>
        <v>TRANSV UEN</v>
      </c>
      <c r="T61" s="16" t="str">
        <f>IFERROR(VLOOKUP(G61,MatrizHDUniclass!$A:$AN,37,0),"NA")</f>
        <v>CSC</v>
      </c>
      <c r="U61" s="16" t="str">
        <f>IFERROR(VLOOKUP(G61,MatrizHDUniclass!$A:$AN,38,0),"NA")</f>
        <v>CONECTAR TV</v>
      </c>
      <c r="V61" s="16" t="str">
        <f>IFERROR(VLOOKUP(G61,MatrizHDUniclass!$A:$AN,39,0),"NA")</f>
        <v>FACTURACION</v>
      </c>
      <c r="W61" s="43" t="str">
        <f>IFERROR(VLOOKUP(G61,MatrizHDUniclass!$A:$AN,40,0),"NA")</f>
        <v>ADMINISTRATIVO</v>
      </c>
    </row>
    <row r="62" spans="1:23" x14ac:dyDescent="0.25">
      <c r="A62" s="36" t="s">
        <v>8909</v>
      </c>
      <c r="B62" s="100">
        <v>43909</v>
      </c>
      <c r="C62" s="37" t="s">
        <v>3258</v>
      </c>
      <c r="D62" s="37">
        <v>6.3</v>
      </c>
      <c r="E62" s="37" t="s">
        <v>2802</v>
      </c>
      <c r="F62" s="16" t="s">
        <v>2806</v>
      </c>
      <c r="G62" s="37">
        <v>1000124163</v>
      </c>
      <c r="H62" s="138" t="s">
        <v>8990</v>
      </c>
      <c r="I62" s="37"/>
      <c r="J62" s="37" t="str">
        <f>IFERROR(VLOOKUP(G62,MatrizHDUniclass!$A:$AN,3,0),"NA")</f>
        <v>DIAZ GORDILLO YESSICA NATALY</v>
      </c>
      <c r="K62" s="37" t="str">
        <f>IFERROR(VLOOKUP(G62,MatrizHDUniclass!$A:$AN,19,0),"NA")</f>
        <v>ANALISTA LIQUIDADOR</v>
      </c>
      <c r="L62" s="37" t="str">
        <f>IFERROR(VLOOKUP(G62,MatrizHDUniclass!$A:$AN,24,0),"NA")</f>
        <v>ULCB</v>
      </c>
      <c r="M62" s="37" t="str">
        <f>IFERROR(VLOOKUP(G62,MatrizHDUniclass!$A:$AN,31,0),"NA")</f>
        <v>FACTURACION-LIQUIDACION</v>
      </c>
      <c r="N62" s="37" t="str">
        <f>IFERROR(VLOOKUP(G62,MatrizHDUniclass!$A:$AN,32,0),"NA")</f>
        <v>REG CENTRO</v>
      </c>
      <c r="O62" s="37" t="str">
        <f>IFERROR(VLOOKUP(G62,MatrizHDUniclass!$A:$AN,33,0),"NA")</f>
        <v>BOGOTA</v>
      </c>
      <c r="P62" s="37" t="str">
        <f>IFERROR(VLOOKUP(G62,MatrizHDUniclass!$A:$AN,26,0),"NA")</f>
        <v>CTTR</v>
      </c>
      <c r="Q62" s="37" t="str">
        <f>IFERROR(VLOOKUP(G62,MatrizHDUniclass!$A:$AN,34,0),"NA")</f>
        <v>CLARO R3</v>
      </c>
      <c r="R62" s="37" t="str">
        <f>IFERROR(VLOOKUP(G62,MatrizHDUniclass!$A:$AN,35,0),"NA")</f>
        <v>TRANSVER</v>
      </c>
      <c r="S62" s="37" t="str">
        <f>IFERROR(VLOOKUP(G62,MatrizHDUniclass!$A:$AN,36,0),"NA")</f>
        <v>TRANSV UEN</v>
      </c>
      <c r="T62" s="37" t="str">
        <f>IFERROR(VLOOKUP(G62,MatrizHDUniclass!$A:$AN,37,0),"NA")</f>
        <v>CSC</v>
      </c>
      <c r="U62" s="37" t="str">
        <f>IFERROR(VLOOKUP(G62,MatrizHDUniclass!$A:$AN,38,0),"NA")</f>
        <v>CONECTAR TV</v>
      </c>
      <c r="V62" s="37" t="str">
        <f>IFERROR(VLOOKUP(G62,MatrizHDUniclass!$A:$AN,39,0),"NA")</f>
        <v>FACTURACION</v>
      </c>
      <c r="W62" s="39" t="str">
        <f>IFERROR(VLOOKUP(G62,MatrizHDUniclass!$A:$AN,40,0),"NA")</f>
        <v>ADMINISTRATIVO</v>
      </c>
    </row>
    <row r="63" spans="1:23" x14ac:dyDescent="0.25">
      <c r="A63" s="36" t="s">
        <v>8909</v>
      </c>
      <c r="B63" s="100">
        <v>44566</v>
      </c>
      <c r="C63" s="37" t="s">
        <v>3258</v>
      </c>
      <c r="D63" s="37">
        <v>6.3</v>
      </c>
      <c r="E63" s="37" t="s">
        <v>2802</v>
      </c>
      <c r="F63" s="16" t="s">
        <v>2806</v>
      </c>
      <c r="G63" s="37">
        <v>1233490185</v>
      </c>
      <c r="H63" s="138" t="s">
        <v>8992</v>
      </c>
      <c r="I63" s="37"/>
      <c r="J63" s="37" t="str">
        <f>IFERROR(VLOOKUP(G63,MatrizHDUniclass!$A:$AN,3,0),"NA")</f>
        <v>RODRIGUEZ SIERRA DEISY CAROLINA</v>
      </c>
      <c r="K63" s="37" t="str">
        <f>IFERROR(VLOOKUP(G63,MatrizHDUniclass!$A:$AN,19,0),"NA")</f>
        <v>LIDER DISEÑO</v>
      </c>
      <c r="L63" s="37" t="str">
        <f>IFERROR(VLOOKUP(G63,MatrizHDUniclass!$A:$AN,24,0),"NA")</f>
        <v>IGCB</v>
      </c>
      <c r="M63" s="37" t="str">
        <f>IFERROR(VLOOKUP(G63,MatrizHDUniclass!$A:$AN,31,0),"NA")</f>
        <v>INGENIERIA-GENERAL</v>
      </c>
      <c r="N63" s="37" t="str">
        <f>IFERROR(VLOOKUP(G63,MatrizHDUniclass!$A:$AN,32,0),"NA")</f>
        <v>REG CENTRO</v>
      </c>
      <c r="O63" s="37" t="str">
        <f>IFERROR(VLOOKUP(G63,MatrizHDUniclass!$A:$AN,33,0),"NA")</f>
        <v>BOGOTA</v>
      </c>
      <c r="P63" s="37" t="str">
        <f>IFERROR(VLOOKUP(G63,MatrizHDUniclass!$A:$AN,26,0),"NA")</f>
        <v>YOOD</v>
      </c>
      <c r="Q63" s="37" t="str">
        <f>IFERROR(VLOOKUP(G63,MatrizHDUniclass!$A:$AN,34,0),"NA")</f>
        <v>ZTE</v>
      </c>
      <c r="R63" s="37" t="str">
        <f>IFERROR(VLOOKUP(G63,MatrizHDUniclass!$A:$AN,35,0),"NA")</f>
        <v>ODN</v>
      </c>
      <c r="S63" s="37" t="str">
        <f>IFERROR(VLOOKUP(G63,MatrizHDUniclass!$A:$AN,36,0),"NA")</f>
        <v>ODN</v>
      </c>
      <c r="T63" s="37" t="str">
        <f>IFERROR(VLOOKUP(G63,MatrizHDUniclass!$A:$AN,37,0),"NA")</f>
        <v>CLIENTES</v>
      </c>
      <c r="U63" s="37" t="str">
        <f>IFERROR(VLOOKUP(G63,MatrizHDUniclass!$A:$AN,38,0),"NA")</f>
        <v>CONECTAR TV</v>
      </c>
      <c r="V63" s="37" t="str">
        <f>IFERROR(VLOOKUP(G63,MatrizHDUniclass!$A:$AN,39,0),"NA")</f>
        <v>INGENIERIA</v>
      </c>
      <c r="W63" s="39" t="str">
        <f>IFERROR(VLOOKUP(G63,MatrizHDUniclass!$A:$AN,40,0),"NA")</f>
        <v>ADMINISTRATIVO</v>
      </c>
    </row>
    <row r="64" spans="1:23" x14ac:dyDescent="0.25">
      <c r="A64" s="40" t="s">
        <v>8909</v>
      </c>
      <c r="B64" s="41">
        <v>44568</v>
      </c>
      <c r="C64" s="16" t="s">
        <v>3265</v>
      </c>
      <c r="D64" s="16">
        <v>6.3</v>
      </c>
      <c r="E64" s="16" t="s">
        <v>2802</v>
      </c>
      <c r="F64" s="16" t="s">
        <v>2806</v>
      </c>
      <c r="G64" s="16">
        <v>15538205</v>
      </c>
      <c r="H64" s="138" t="s">
        <v>8993</v>
      </c>
      <c r="I64" s="16" t="s">
        <v>8994</v>
      </c>
      <c r="J64" s="37" t="str">
        <f>IFERROR(VLOOKUP(G64,MatrizHDUniclass!$A:$AN,3,0),"NA")</f>
        <v>CARDONA VELASQUEZ LUIS GONZALO</v>
      </c>
      <c r="K64" s="16" t="str">
        <f>IFERROR(VLOOKUP(G64,MatrizHDUniclass!$A:$AN,19,0),"NA")</f>
        <v>ANALISTA PARQUE AUTOMOTOR</v>
      </c>
      <c r="L64" s="16" t="str">
        <f>IFERROR(VLOOKUP(G64,MatrizHDUniclass!$A:$AN,24,0),"NA")</f>
        <v>APAM</v>
      </c>
      <c r="M64" s="16" t="str">
        <f>IFERROR(VLOOKUP(G64,MatrizHDUniclass!$A:$AN,31,0),"NA")</f>
        <v>ABASTECIMIENTO-PARQUEAUTOMOTOR</v>
      </c>
      <c r="N64" s="16" t="str">
        <f>IFERROR(VLOOKUP(G64,MatrizHDUniclass!$A:$AN,32,0),"NA")</f>
        <v>REG ANTIO</v>
      </c>
      <c r="O64" s="16" t="str">
        <f>IFERROR(VLOOKUP(G64,MatrizHDUniclass!$A:$AN,33,0),"NA")</f>
        <v>MEDELLIN</v>
      </c>
      <c r="P64" s="16" t="str">
        <f>IFERROR(VLOOKUP(G64,MatrizHDUniclass!$A:$AN,26,0),"NA")</f>
        <v>ISST</v>
      </c>
      <c r="Q64" s="16" t="str">
        <f>IFERROR(VLOOKUP(G64,MatrizHDUniclass!$A:$AN,34,0),"NA")</f>
        <v>TIGO</v>
      </c>
      <c r="R64" s="16" t="str">
        <f>IFERROR(VLOOKUP(G64,MatrizHDUniclass!$A:$AN,35,0),"NA")</f>
        <v>SOLU FIJAS</v>
      </c>
      <c r="S64" s="16" t="str">
        <f>IFERROR(VLOOKUP(G64,MatrizHDUniclass!$A:$AN,36,0),"NA")</f>
        <v>STRONG</v>
      </c>
      <c r="T64" s="16" t="str">
        <f>IFERROR(VLOOKUP(G64,MatrizHDUniclass!$A:$AN,37,0),"NA")</f>
        <v>CSC</v>
      </c>
      <c r="U64" s="16" t="str">
        <f>IFERROR(VLOOKUP(G64,MatrizHDUniclass!$A:$AN,38,0),"NA")</f>
        <v>CONECTAR TV</v>
      </c>
      <c r="V64" s="16" t="str">
        <f>IFERROR(VLOOKUP(G64,MatrizHDUniclass!$A:$AN,39,0),"NA")</f>
        <v>ABASTECIMIENTO</v>
      </c>
      <c r="W64" s="43" t="str">
        <f>IFERROR(VLOOKUP(G64,MatrizHDUniclass!$A:$AN,40,0),"NA")</f>
        <v>OPERATIVO</v>
      </c>
    </row>
    <row r="65" spans="1:23" x14ac:dyDescent="0.25">
      <c r="A65" s="40" t="s">
        <v>8909</v>
      </c>
      <c r="B65" s="41">
        <v>44575</v>
      </c>
      <c r="C65" s="16" t="s">
        <v>3258</v>
      </c>
      <c r="D65" s="16">
        <v>12.6</v>
      </c>
      <c r="E65" s="16" t="s">
        <v>2802</v>
      </c>
      <c r="F65" s="16" t="s">
        <v>2803</v>
      </c>
      <c r="G65" s="16">
        <v>1005460931</v>
      </c>
      <c r="H65" s="138" t="s">
        <v>3480</v>
      </c>
      <c r="I65" s="16"/>
      <c r="J65" s="37" t="str">
        <f>IFERROR(VLOOKUP(G65,MatrizHDUniclass!$A:$AN,3,0),"NA")</f>
        <v>MOSQUERA MOSQUERA MIYER ANDRES</v>
      </c>
      <c r="K65" s="16" t="str">
        <f>IFERROR(VLOOKUP(G65,MatrizHDUniclass!$A:$AN,19,0),"NA")</f>
        <v>COORDINADOR OPERACION</v>
      </c>
      <c r="L65" s="16" t="str">
        <f>IFERROR(VLOOKUP(G65,MatrizHDUniclass!$A:$AN,24,0),"NA")</f>
        <v>IGCB</v>
      </c>
      <c r="M65" s="16" t="str">
        <f>IFERROR(VLOOKUP(G65,MatrizHDUniclass!$A:$AN,31,0),"NA")</f>
        <v>INGENIERIA-GENERAL</v>
      </c>
      <c r="N65" s="16" t="str">
        <f>IFERROR(VLOOKUP(G65,MatrizHDUniclass!$A:$AN,32,0),"NA")</f>
        <v>REG CENTRO</v>
      </c>
      <c r="O65" s="16" t="str">
        <f>IFERROR(VLOOKUP(G65,MatrizHDUniclass!$A:$AN,33,0),"NA")</f>
        <v>BOGOTA</v>
      </c>
      <c r="P65" s="16" t="str">
        <f>IFERROR(VLOOKUP(G65,MatrizHDUniclass!$A:$AN,26,0),"NA")</f>
        <v>YSAF</v>
      </c>
      <c r="Q65" s="16" t="str">
        <f>IFERROR(VLOOKUP(G65,MatrizHDUniclass!$A:$AN,34,0),"NA")</f>
        <v>ZTE</v>
      </c>
      <c r="R65" s="16" t="str">
        <f>IFERROR(VLOOKUP(G65,MatrizHDUniclass!$A:$AN,35,0),"NA")</f>
        <v>SOLU FIJAS</v>
      </c>
      <c r="S65" s="16" t="str">
        <f>IFERROR(VLOOKUP(G65,MatrizHDUniclass!$A:$AN,36,0),"NA")</f>
        <v>APROV FIBRA</v>
      </c>
      <c r="T65" s="16" t="str">
        <f>IFERROR(VLOOKUP(G65,MatrizHDUniclass!$A:$AN,37,0),"NA")</f>
        <v>CLIENTES</v>
      </c>
      <c r="U65" s="16" t="str">
        <f>IFERROR(VLOOKUP(G65,MatrizHDUniclass!$A:$AN,38,0),"NA")</f>
        <v>CONECTAR TV</v>
      </c>
      <c r="V65" s="16" t="str">
        <f>IFERROR(VLOOKUP(G65,MatrizHDUniclass!$A:$AN,39,0),"NA")</f>
        <v>INGENIERIA</v>
      </c>
      <c r="W65" s="43" t="str">
        <f>IFERROR(VLOOKUP(G65,MatrizHDUniclass!$A:$AN,40,0),"NA")</f>
        <v>ADMINISTRATIVO</v>
      </c>
    </row>
    <row r="66" spans="1:23" x14ac:dyDescent="0.25">
      <c r="A66" s="36" t="s">
        <v>8909</v>
      </c>
      <c r="B66" s="100">
        <v>44595</v>
      </c>
      <c r="C66" s="37" t="s">
        <v>3258</v>
      </c>
      <c r="D66" s="37">
        <v>6.3</v>
      </c>
      <c r="E66" s="37" t="s">
        <v>2802</v>
      </c>
      <c r="F66" s="16" t="s">
        <v>2806</v>
      </c>
      <c r="G66" s="37">
        <v>1024585887</v>
      </c>
      <c r="H66" s="138" t="s">
        <v>11156</v>
      </c>
      <c r="I66" s="37"/>
      <c r="J66" s="37" t="str">
        <f>IFERROR(VLOOKUP(G66,MatrizHDUniclass!$A:$AN,3,0),"NA")</f>
        <v>URIBE ZAPATA DANIELA</v>
      </c>
      <c r="K66" s="37" t="str">
        <f>IFERROR(VLOOKUP(G66,MatrizHDUniclass!$A:$AN,19,0),"NA")</f>
        <v>PRACTICANTE SENA</v>
      </c>
      <c r="L66" s="37" t="str">
        <f>IFERROR(VLOOKUP(G66,MatrizHDUniclass!$A:$AN,24,0),"NA")</f>
        <v>TFTN</v>
      </c>
      <c r="M66" s="37" t="str">
        <f>IFERROR(VLOOKUP(G66,MatrizHDUniclass!$A:$AN,31,0),"NA")</f>
        <v>TALENTO-FORMACION</v>
      </c>
      <c r="N66" s="37" t="str">
        <f>IFERROR(VLOOKUP(G66,MatrizHDUniclass!$A:$AN,32,0),"NA")</f>
        <v>TRANSVERSAL</v>
      </c>
      <c r="O66" s="37" t="str">
        <f>IFERROR(VLOOKUP(G66,MatrizHDUniclass!$A:$AN,33,0),"NA")</f>
        <v>NACIONAL</v>
      </c>
      <c r="P66" s="37" t="str">
        <f>IFERROR(VLOOKUP(G66,MatrizHDUniclass!$A:$AN,26,0),"NA")</f>
        <v>TTTR</v>
      </c>
      <c r="Q66" s="37" t="str">
        <f>IFERROR(VLOOKUP(G66,MatrizHDUniclass!$A:$AN,34,0),"NA")</f>
        <v>TRANSV CTV</v>
      </c>
      <c r="R66" s="37" t="str">
        <f>IFERROR(VLOOKUP(G66,MatrizHDUniclass!$A:$AN,35,0),"NA")</f>
        <v>TRANSVER</v>
      </c>
      <c r="S66" s="37" t="str">
        <f>IFERROR(VLOOKUP(G66,MatrizHDUniclass!$A:$AN,36,0),"NA")</f>
        <v>TRANSV UEN</v>
      </c>
      <c r="T66" s="37" t="str">
        <f>IFERROR(VLOOKUP(G66,MatrizHDUniclass!$A:$AN,37,0),"NA")</f>
        <v>CSC</v>
      </c>
      <c r="U66" s="37" t="str">
        <f>IFERROR(VLOOKUP(G66,MatrizHDUniclass!$A:$AN,38,0),"NA")</f>
        <v>CONECTAR TV</v>
      </c>
      <c r="V66" s="37" t="str">
        <f>IFERROR(VLOOKUP(G66,MatrizHDUniclass!$A:$AN,39,0),"NA")</f>
        <v>TALENTO HUMANO</v>
      </c>
      <c r="W66" s="39" t="str">
        <f>IFERROR(VLOOKUP(G66,MatrizHDUniclass!$A:$AN,40,0),"NA")</f>
        <v>SENAS</v>
      </c>
    </row>
    <row r="67" spans="1:23" x14ac:dyDescent="0.25">
      <c r="A67" s="40" t="s">
        <v>8909</v>
      </c>
      <c r="B67" s="41">
        <v>44602</v>
      </c>
      <c r="C67" s="16" t="s">
        <v>3258</v>
      </c>
      <c r="D67" s="37">
        <v>6.3</v>
      </c>
      <c r="E67" s="37" t="s">
        <v>2802</v>
      </c>
      <c r="F67" s="16" t="s">
        <v>2806</v>
      </c>
      <c r="G67" s="16">
        <v>80441668</v>
      </c>
      <c r="H67" s="138" t="s">
        <v>8997</v>
      </c>
      <c r="I67" s="16"/>
      <c r="J67" s="37" t="str">
        <f>IFERROR(VLOOKUP(G67,MatrizHDUniclass!$A:$AN,3,0),"NA")</f>
        <v>CASTIBLANCO NINO OSCAR</v>
      </c>
      <c r="K67" s="16" t="str">
        <f>IFERROR(VLOOKUP(G67,MatrizHDUniclass!$A:$AN,19,0),"NA")</f>
        <v>ANALISTA OPERACION</v>
      </c>
      <c r="L67" s="16" t="str">
        <f>IFERROR(VLOOKUP(G67,MatrizHDUniclass!$A:$AN,24,0),"NA")</f>
        <v>SGCB</v>
      </c>
      <c r="M67" s="16" t="str">
        <f>IFERROR(VLOOKUP(G67,MatrizHDUniclass!$A:$AN,31,0),"NA")</f>
        <v>DISAN-GENERAL</v>
      </c>
      <c r="N67" s="16" t="str">
        <f>IFERROR(VLOOKUP(G67,MatrizHDUniclass!$A:$AN,32,0),"NA")</f>
        <v>REG CENTRO</v>
      </c>
      <c r="O67" s="16" t="str">
        <f>IFERROR(VLOOKUP(G67,MatrizHDUniclass!$A:$AN,33,0),"NA")</f>
        <v>BOGOTA</v>
      </c>
      <c r="P67" s="16" t="str">
        <f>IFERROR(VLOOKUP(G67,MatrizHDUniclass!$A:$AN,26,0),"NA")</f>
        <v>TTTR</v>
      </c>
      <c r="Q67" s="16" t="str">
        <f>IFERROR(VLOOKUP(G67,MatrizHDUniclass!$A:$AN,34,0),"NA")</f>
        <v>TRANSV CTV</v>
      </c>
      <c r="R67" s="16" t="str">
        <f>IFERROR(VLOOKUP(G67,MatrizHDUniclass!$A:$AN,35,0),"NA")</f>
        <v>TRANSVER</v>
      </c>
      <c r="S67" s="16" t="str">
        <f>IFERROR(VLOOKUP(G67,MatrizHDUniclass!$A:$AN,36,0),"NA")</f>
        <v>TRANSV UEN</v>
      </c>
      <c r="T67" s="16" t="str">
        <f>IFERROR(VLOOKUP(G67,MatrizHDUniclass!$A:$AN,37,0),"NA")</f>
        <v>DISAN</v>
      </c>
      <c r="U67" s="16" t="str">
        <f>IFERROR(VLOOKUP(G67,MatrizHDUniclass!$A:$AN,38,0),"NA")</f>
        <v>CONECTAR TV</v>
      </c>
      <c r="V67" s="16" t="str">
        <f>IFERROR(VLOOKUP(G67,MatrizHDUniclass!$A:$AN,39,0),"NA")</f>
        <v>DISAN</v>
      </c>
      <c r="W67" s="43" t="str">
        <f>IFERROR(VLOOKUP(G67,MatrizHDUniclass!$A:$AN,40,0),"NA")</f>
        <v>OTROS</v>
      </c>
    </row>
    <row r="68" spans="1:23" x14ac:dyDescent="0.25">
      <c r="A68" s="40" t="s">
        <v>8909</v>
      </c>
      <c r="B68" s="41">
        <v>44613</v>
      </c>
      <c r="C68" s="16" t="s">
        <v>3258</v>
      </c>
      <c r="D68" s="16">
        <v>12.6</v>
      </c>
      <c r="E68" s="16" t="s">
        <v>2802</v>
      </c>
      <c r="F68" s="16" t="s">
        <v>2803</v>
      </c>
      <c r="G68" s="16">
        <v>52299261</v>
      </c>
      <c r="H68" s="138" t="s">
        <v>8998</v>
      </c>
      <c r="I68" s="16"/>
      <c r="J68" s="37" t="str">
        <f>IFERROR(VLOOKUP(G68,MatrizHDUniclass!$A:$AN,3,0),"NA")</f>
        <v>TOVAR SARAY MAGDA LILIANA</v>
      </c>
      <c r="K68" s="16" t="str">
        <f>IFERROR(VLOOKUP(G68,MatrizHDUniclass!$A:$AN,19,0),"NA")</f>
        <v>ANALISTA COMPRAS</v>
      </c>
      <c r="L68" s="16" t="str">
        <f>IFERROR(VLOOKUP(G68,MatrizHDUniclass!$A:$AN,24,0),"NA")</f>
        <v>DCTN</v>
      </c>
      <c r="M68" s="16" t="str">
        <f>IFERROR(VLOOKUP(G68,MatrizHDUniclass!$A:$AN,31,0),"NA")</f>
        <v>ADMIN-COMPRAS</v>
      </c>
      <c r="N68" s="16" t="str">
        <f>IFERROR(VLOOKUP(G68,MatrizHDUniclass!$A:$AN,32,0),"NA")</f>
        <v>TRANSVERSAL</v>
      </c>
      <c r="O68" s="16" t="str">
        <f>IFERROR(VLOOKUP(G68,MatrizHDUniclass!$A:$AN,33,0),"NA")</f>
        <v>NACIONAL</v>
      </c>
      <c r="P68" s="16" t="str">
        <f>IFERROR(VLOOKUP(G68,MatrizHDUniclass!$A:$AN,26,0),"NA")</f>
        <v>TTTR</v>
      </c>
      <c r="Q68" s="16" t="str">
        <f>IFERROR(VLOOKUP(G68,MatrizHDUniclass!$A:$AN,34,0),"NA")</f>
        <v>TRANSV CTV</v>
      </c>
      <c r="R68" s="16" t="str">
        <f>IFERROR(VLOOKUP(G68,MatrizHDUniclass!$A:$AN,35,0),"NA")</f>
        <v>TRANSVER</v>
      </c>
      <c r="S68" s="16" t="str">
        <f>IFERROR(VLOOKUP(G68,MatrizHDUniclass!$A:$AN,36,0),"NA")</f>
        <v>TRANSV UEN</v>
      </c>
      <c r="T68" s="16" t="str">
        <f>IFERROR(VLOOKUP(G68,MatrizHDUniclass!$A:$AN,37,0),"NA")</f>
        <v>CSC</v>
      </c>
      <c r="U68" s="16" t="str">
        <f>IFERROR(VLOOKUP(G68,MatrizHDUniclass!$A:$AN,38,0),"NA")</f>
        <v>CONECTAR TV</v>
      </c>
      <c r="V68" s="16" t="str">
        <f>IFERROR(VLOOKUP(G68,MatrizHDUniclass!$A:$AN,39,0),"NA")</f>
        <v>ADMINISTRACION</v>
      </c>
      <c r="W68" s="43" t="str">
        <f>IFERROR(VLOOKUP(G68,MatrizHDUniclass!$A:$AN,40,0),"NA")</f>
        <v>ADMINISTRATIVO</v>
      </c>
    </row>
    <row r="69" spans="1:23" x14ac:dyDescent="0.25">
      <c r="A69" s="36" t="s">
        <v>8909</v>
      </c>
      <c r="B69" s="100">
        <v>44637</v>
      </c>
      <c r="C69" s="37" t="s">
        <v>3258</v>
      </c>
      <c r="D69" s="16">
        <v>12.6</v>
      </c>
      <c r="E69" s="16" t="s">
        <v>2802</v>
      </c>
      <c r="F69" s="16" t="s">
        <v>2803</v>
      </c>
      <c r="G69" s="37">
        <v>1001112658</v>
      </c>
      <c r="H69" s="138" t="s">
        <v>8999</v>
      </c>
      <c r="I69" s="37"/>
      <c r="J69" s="37" t="str">
        <f>IFERROR(VLOOKUP(G69,MatrizHDUniclass!$A:$AN,3,0),"NA")</f>
        <v>CEPEDA NARVAEZ JHON EDISON</v>
      </c>
      <c r="K69" s="37" t="str">
        <f>IFERROR(VLOOKUP(G69,MatrizHDUniclass!$A:$AN,19,0),"NA")</f>
        <v>ANALISTA CONTABILIDAD</v>
      </c>
      <c r="L69" s="37" t="str">
        <f>IFERROR(VLOOKUP(G69,MatrizHDUniclass!$A:$AN,24,0),"NA")</f>
        <v>FCTN</v>
      </c>
      <c r="M69" s="37" t="str">
        <f>IFERROR(VLOOKUP(G69,MatrizHDUniclass!$A:$AN,31,0),"NA")</f>
        <v>FINANCIERO-CONTABILIDAD</v>
      </c>
      <c r="N69" s="37" t="str">
        <f>IFERROR(VLOOKUP(G69,MatrizHDUniclass!$A:$AN,32,0),"NA")</f>
        <v>TRANSVERSAL</v>
      </c>
      <c r="O69" s="37" t="str">
        <f>IFERROR(VLOOKUP(G69,MatrizHDUniclass!$A:$AN,33,0),"NA")</f>
        <v>NACIONAL</v>
      </c>
      <c r="P69" s="37" t="str">
        <f>IFERROR(VLOOKUP(G69,MatrizHDUniclass!$A:$AN,26,0),"NA")</f>
        <v>TTTR</v>
      </c>
      <c r="Q69" s="37" t="str">
        <f>IFERROR(VLOOKUP(G69,MatrizHDUniclass!$A:$AN,34,0),"NA")</f>
        <v>TRANSV CTV</v>
      </c>
      <c r="R69" s="37" t="str">
        <f>IFERROR(VLOOKUP(G69,MatrizHDUniclass!$A:$AN,35,0),"NA")</f>
        <v>TRANSVER</v>
      </c>
      <c r="S69" s="37" t="str">
        <f>IFERROR(VLOOKUP(G69,MatrizHDUniclass!$A:$AN,36,0),"NA")</f>
        <v>TRANSV UEN</v>
      </c>
      <c r="T69" s="37" t="str">
        <f>IFERROR(VLOOKUP(G69,MatrizHDUniclass!$A:$AN,37,0),"NA")</f>
        <v>CSC</v>
      </c>
      <c r="U69" s="37" t="str">
        <f>IFERROR(VLOOKUP(G69,MatrizHDUniclass!$A:$AN,38,0),"NA")</f>
        <v>CONECTAR TV</v>
      </c>
      <c r="V69" s="37" t="str">
        <f>IFERROR(VLOOKUP(G69,MatrizHDUniclass!$A:$AN,39,0),"NA")</f>
        <v>CONTABILIDAD</v>
      </c>
      <c r="W69" s="39" t="str">
        <f>IFERROR(VLOOKUP(G69,MatrizHDUniclass!$A:$AN,40,0),"NA")</f>
        <v>ADMINISTRATIVO</v>
      </c>
    </row>
    <row r="70" spans="1:23" x14ac:dyDescent="0.25">
      <c r="A70" s="40" t="s">
        <v>8909</v>
      </c>
      <c r="B70" s="41">
        <v>44719</v>
      </c>
      <c r="C70" s="16" t="s">
        <v>3258</v>
      </c>
      <c r="D70" s="16">
        <v>6.3</v>
      </c>
      <c r="E70" s="16" t="s">
        <v>2802</v>
      </c>
      <c r="F70" s="16" t="s">
        <v>2806</v>
      </c>
      <c r="G70" s="16">
        <v>1144041721</v>
      </c>
      <c r="H70" s="138" t="s">
        <v>9000</v>
      </c>
      <c r="I70" s="16" t="s">
        <v>9001</v>
      </c>
      <c r="J70" s="37" t="str">
        <f>IFERROR(VLOOKUP(G70,MatrizHDUniclass!$A:$AN,3,0),"NA")</f>
        <v>VIVEROS ANGULO JACKSON JOHAN</v>
      </c>
      <c r="K70" s="16" t="str">
        <f>IFERROR(VLOOKUP(G70,MatrizHDUniclass!$A:$AN,19,0),"NA")</f>
        <v>ANALISTA S.S.T</v>
      </c>
      <c r="L70" s="16" t="str">
        <f>IFERROR(VLOOKUP(G70,MatrizHDUniclass!$A:$AN,24,0),"NA")</f>
        <v>TTAM</v>
      </c>
      <c r="M70" s="16" t="str">
        <f>IFERROR(VLOOKUP(G70,MatrizHDUniclass!$A:$AN,31,0),"NA")</f>
        <v>TALENTO-SSTA</v>
      </c>
      <c r="N70" s="16" t="str">
        <f>IFERROR(VLOOKUP(G70,MatrizHDUniclass!$A:$AN,32,0),"NA")</f>
        <v>REG ANTIO</v>
      </c>
      <c r="O70" s="16" t="str">
        <f>IFERROR(VLOOKUP(G70,MatrizHDUniclass!$A:$AN,33,0),"NA")</f>
        <v>MEDELLIN</v>
      </c>
      <c r="P70" s="16" t="str">
        <f>IFERROR(VLOOKUP(G70,MatrizHDUniclass!$A:$AN,26,0),"NA")</f>
        <v>HNAL</v>
      </c>
      <c r="Q70" s="16" t="str">
        <f>IFERROR(VLOOKUP(G70,MatrizHDUniclass!$A:$AN,34,0),"NA")</f>
        <v>HUAWEI</v>
      </c>
      <c r="R70" s="16" t="str">
        <f>IFERROR(VLOOKUP(G70,MatrizHDUniclass!$A:$AN,35,0),"NA")</f>
        <v>NUEVOS NEG</v>
      </c>
      <c r="S70" s="16" t="str">
        <f>IFERROR(VLOOKUP(G70,MatrizHDUniclass!$A:$AN,36,0),"NA")</f>
        <v>FLM ALL IN ONE</v>
      </c>
      <c r="T70" s="16" t="str">
        <f>IFERROR(VLOOKUP(G70,MatrizHDUniclass!$A:$AN,37,0),"NA")</f>
        <v>CSC</v>
      </c>
      <c r="U70" s="16" t="str">
        <f>IFERROR(VLOOKUP(G70,MatrizHDUniclass!$A:$AN,38,0),"NA")</f>
        <v>CONECTAR TV</v>
      </c>
      <c r="V70" s="16" t="str">
        <f>IFERROR(VLOOKUP(G70,MatrizHDUniclass!$A:$AN,39,0),"NA")</f>
        <v>TALENTO HUMANO</v>
      </c>
      <c r="W70" s="43" t="str">
        <f>IFERROR(VLOOKUP(G70,MatrizHDUniclass!$A:$AN,40,0),"NA")</f>
        <v>OPERATIVO</v>
      </c>
    </row>
    <row r="71" spans="1:23" x14ac:dyDescent="0.25">
      <c r="A71" s="36" t="s">
        <v>8909</v>
      </c>
      <c r="B71" s="44">
        <v>44540</v>
      </c>
      <c r="C71" s="37" t="s">
        <v>3258</v>
      </c>
      <c r="D71" s="37">
        <v>6.3</v>
      </c>
      <c r="E71" s="37" t="s">
        <v>2802</v>
      </c>
      <c r="F71" s="16" t="s">
        <v>2806</v>
      </c>
      <c r="G71" s="37">
        <v>1001200199</v>
      </c>
      <c r="H71" s="138" t="s">
        <v>9002</v>
      </c>
      <c r="I71" s="37" t="s">
        <v>9003</v>
      </c>
      <c r="J71" s="37" t="str">
        <f>IFERROR(VLOOKUP(G71,MatrizHDUniclass!$A:$AN,3,0),"NA")</f>
        <v>SIACHOQUE GONZALEZ DEISY MILENA</v>
      </c>
      <c r="K71" s="37" t="str">
        <f>IFERROR(VLOOKUP(G71,MatrizHDUniclass!$A:$AN,19,0),"NA")</f>
        <v>AUXILIAR ADMINISTRATIVO JURIDICO</v>
      </c>
      <c r="L71" s="37" t="str">
        <f>IFERROR(VLOOKUP(G71,MatrizHDUniclass!$A:$AN,24,0),"NA")</f>
        <v>LGTN</v>
      </c>
      <c r="M71" s="37" t="str">
        <f>IFERROR(VLOOKUP(G71,MatrizHDUniclass!$A:$AN,31,0),"NA")</f>
        <v>LEGAL-GENERAL</v>
      </c>
      <c r="N71" s="37" t="str">
        <f>IFERROR(VLOOKUP(G71,MatrizHDUniclass!$A:$AN,32,0),"NA")</f>
        <v>TRANSVERSAL</v>
      </c>
      <c r="O71" s="37" t="str">
        <f>IFERROR(VLOOKUP(G71,MatrizHDUniclass!$A:$AN,33,0),"NA")</f>
        <v>NACIONAL</v>
      </c>
      <c r="P71" s="37" t="str">
        <f>IFERROR(VLOOKUP(G71,MatrizHDUniclass!$A:$AN,26,0),"NA")</f>
        <v>TTTR</v>
      </c>
      <c r="Q71" s="37" t="str">
        <f>IFERROR(VLOOKUP(G71,MatrizHDUniclass!$A:$AN,34,0),"NA")</f>
        <v>TRANSV CTV</v>
      </c>
      <c r="R71" s="37" t="str">
        <f>IFERROR(VLOOKUP(G71,MatrizHDUniclass!$A:$AN,35,0),"NA")</f>
        <v>TRANSVER</v>
      </c>
      <c r="S71" s="37" t="str">
        <f>IFERROR(VLOOKUP(G71,MatrizHDUniclass!$A:$AN,36,0),"NA")</f>
        <v>TRANSV UEN</v>
      </c>
      <c r="T71" s="37" t="str">
        <f>IFERROR(VLOOKUP(G71,MatrizHDUniclass!$A:$AN,37,0),"NA")</f>
        <v>CSC</v>
      </c>
      <c r="U71" s="37" t="str">
        <f>IFERROR(VLOOKUP(G71,MatrizHDUniclass!$A:$AN,38,0),"NA")</f>
        <v>CONECTAR TV</v>
      </c>
      <c r="V71" s="37" t="str">
        <f>IFERROR(VLOOKUP(G71,MatrizHDUniclass!$A:$AN,39,0),"NA")</f>
        <v>LEGAL</v>
      </c>
      <c r="W71" s="39" t="str">
        <f>IFERROR(VLOOKUP(G71,MatrizHDUniclass!$A:$AN,40,0),"NA")</f>
        <v>ADMINISTRATIVO</v>
      </c>
    </row>
    <row r="72" spans="1:23" x14ac:dyDescent="0.25">
      <c r="A72" s="36" t="s">
        <v>8909</v>
      </c>
      <c r="B72" s="100">
        <v>44648</v>
      </c>
      <c r="C72" s="37" t="s">
        <v>3265</v>
      </c>
      <c r="D72" s="37">
        <v>6.3</v>
      </c>
      <c r="E72" s="37" t="s">
        <v>2802</v>
      </c>
      <c r="F72" s="16" t="s">
        <v>2806</v>
      </c>
      <c r="G72" s="37">
        <v>1017235379</v>
      </c>
      <c r="H72" s="138" t="s">
        <v>9004</v>
      </c>
      <c r="I72" s="37" t="s">
        <v>9005</v>
      </c>
      <c r="J72" s="37" t="str">
        <f>IFERROR(VLOOKUP(G72,MatrizHDUniclass!$A:$AN,3,0),"NA")</f>
        <v>OSPINA PEREZ JUAN ESTEBAN</v>
      </c>
      <c r="K72" s="37" t="str">
        <f>IFERROR(VLOOKUP(G72,MatrizHDUniclass!$A:$AN,19,0),"NA")</f>
        <v>ALMACENISTA HERRAMIENTAS</v>
      </c>
      <c r="L72" s="37" t="str">
        <f>IFERROR(VLOOKUP(G72,MatrizHDUniclass!$A:$AN,24,0),"NA")</f>
        <v>AHAM</v>
      </c>
      <c r="M72" s="37" t="str">
        <f>IFERROR(VLOOKUP(G72,MatrizHDUniclass!$A:$AN,31,0),"NA")</f>
        <v>ABASTECIMIENTO-HERRAMIENTAS</v>
      </c>
      <c r="N72" s="37" t="str">
        <f>IFERROR(VLOOKUP(G72,MatrizHDUniclass!$A:$AN,32,0),"NA")</f>
        <v>REG ANTIO</v>
      </c>
      <c r="O72" s="37" t="str">
        <f>IFERROR(VLOOKUP(G72,MatrizHDUniclass!$A:$AN,33,0),"NA")</f>
        <v>MEDELLIN</v>
      </c>
      <c r="P72" s="37" t="str">
        <f>IFERROR(VLOOKUP(G72,MatrizHDUniclass!$A:$AN,26,0),"NA")</f>
        <v>ISST</v>
      </c>
      <c r="Q72" s="37" t="str">
        <f>IFERROR(VLOOKUP(G72,MatrizHDUniclass!$A:$AN,34,0),"NA")</f>
        <v>TIGO</v>
      </c>
      <c r="R72" s="37" t="str">
        <f>IFERROR(VLOOKUP(G72,MatrizHDUniclass!$A:$AN,35,0),"NA")</f>
        <v>SOLU FIJAS</v>
      </c>
      <c r="S72" s="37" t="str">
        <f>IFERROR(VLOOKUP(G72,MatrizHDUniclass!$A:$AN,36,0),"NA")</f>
        <v>STRONG</v>
      </c>
      <c r="T72" s="37" t="str">
        <f>IFERROR(VLOOKUP(G72,MatrizHDUniclass!$A:$AN,37,0),"NA")</f>
        <v>CSC</v>
      </c>
      <c r="U72" s="37" t="str">
        <f>IFERROR(VLOOKUP(G72,MatrizHDUniclass!$A:$AN,38,0),"NA")</f>
        <v>CONECTAR TV</v>
      </c>
      <c r="V72" s="37" t="str">
        <f>IFERROR(VLOOKUP(G72,MatrizHDUniclass!$A:$AN,39,0),"NA")</f>
        <v>ABASTECIMIENTO</v>
      </c>
      <c r="W72" s="39" t="str">
        <f>IFERROR(VLOOKUP(G72,MatrizHDUniclass!$A:$AN,40,0),"NA")</f>
        <v>OPERATIVO</v>
      </c>
    </row>
    <row r="73" spans="1:23" x14ac:dyDescent="0.25">
      <c r="A73" s="36" t="s">
        <v>8909</v>
      </c>
      <c r="B73" s="44">
        <v>44539</v>
      </c>
      <c r="C73" s="37" t="s">
        <v>3258</v>
      </c>
      <c r="D73" s="37">
        <v>6.3</v>
      </c>
      <c r="E73" s="37" t="s">
        <v>2802</v>
      </c>
      <c r="F73" s="16" t="s">
        <v>2806</v>
      </c>
      <c r="G73" s="37">
        <v>6901235</v>
      </c>
      <c r="H73" s="138" t="s">
        <v>9006</v>
      </c>
      <c r="I73" s="37" t="s">
        <v>11392</v>
      </c>
      <c r="J73" s="37" t="str">
        <f>IFERROR(VLOOKUP(G73,MatrizHDUniclass!$A:$AN,3,0),"NA")</f>
        <v>RUIZ BELLO DENIA JOSE</v>
      </c>
      <c r="K73" s="37" t="str">
        <f>IFERROR(VLOOKUP(G73,MatrizHDUniclass!$A:$AN,19,0),"NA")</f>
        <v>PRACTICANTE SENA</v>
      </c>
      <c r="L73" s="37" t="str">
        <f>IFERROR(VLOOKUP(G73,MatrizHDUniclass!$A:$AN,24,0),"NA")</f>
        <v>PGTN</v>
      </c>
      <c r="M73" s="37" t="str">
        <f>IFERROR(VLOOKUP(G73,MatrizHDUniclass!$A:$AN,31,0),"NA")</f>
        <v>TESORERIA-GENERAL</v>
      </c>
      <c r="N73" s="37" t="str">
        <f>IFERROR(VLOOKUP(G73,MatrizHDUniclass!$A:$AN,32,0),"NA")</f>
        <v>TRANSVERSAL</v>
      </c>
      <c r="O73" s="37" t="str">
        <f>IFERROR(VLOOKUP(G73,MatrizHDUniclass!$A:$AN,33,0),"NA")</f>
        <v>NACIONAL</v>
      </c>
      <c r="P73" s="37" t="str">
        <f>IFERROR(VLOOKUP(G73,MatrizHDUniclass!$A:$AN,26,0),"NA")</f>
        <v>TTTR</v>
      </c>
      <c r="Q73" s="37" t="str">
        <f>IFERROR(VLOOKUP(G73,MatrizHDUniclass!$A:$AN,34,0),"NA")</f>
        <v>TRANSV CTV</v>
      </c>
      <c r="R73" s="37" t="str">
        <f>IFERROR(VLOOKUP(G73,MatrizHDUniclass!$A:$AN,35,0),"NA")</f>
        <v>TRANSVER</v>
      </c>
      <c r="S73" s="37" t="str">
        <f>IFERROR(VLOOKUP(G73,MatrizHDUniclass!$A:$AN,36,0),"NA")</f>
        <v>TRANSV UEN</v>
      </c>
      <c r="T73" s="37" t="str">
        <f>IFERROR(VLOOKUP(G73,MatrizHDUniclass!$A:$AN,37,0),"NA")</f>
        <v>CSC</v>
      </c>
      <c r="U73" s="37" t="str">
        <f>IFERROR(VLOOKUP(G73,MatrizHDUniclass!$A:$AN,38,0),"NA")</f>
        <v>CONECTAR TV</v>
      </c>
      <c r="V73" s="37" t="str">
        <f>IFERROR(VLOOKUP(G73,MatrizHDUniclass!$A:$AN,39,0),"NA")</f>
        <v>TESORERIA</v>
      </c>
      <c r="W73" s="39" t="str">
        <f>IFERROR(VLOOKUP(G73,MatrizHDUniclass!$A:$AN,40,0),"NA")</f>
        <v>SENAS</v>
      </c>
    </row>
    <row r="74" spans="1:23" x14ac:dyDescent="0.25">
      <c r="A74" s="36" t="s">
        <v>8909</v>
      </c>
      <c r="B74" s="100">
        <v>44497</v>
      </c>
      <c r="C74" s="37" t="s">
        <v>3265</v>
      </c>
      <c r="D74" s="37">
        <v>6.3</v>
      </c>
      <c r="E74" s="37" t="s">
        <v>2802</v>
      </c>
      <c r="F74" s="16" t="s">
        <v>2806</v>
      </c>
      <c r="G74" s="37">
        <v>8129013</v>
      </c>
      <c r="H74" s="138" t="s">
        <v>9007</v>
      </c>
      <c r="I74" s="37"/>
      <c r="J74" s="37" t="str">
        <f>IFERROR(VLOOKUP(G74,MatrizHDUniclass!$A:$AN,3,0),"NA")</f>
        <v>GARCIA CANO RICARDO ARTURO</v>
      </c>
      <c r="K74" s="37" t="str">
        <f>IFERROR(VLOOKUP(G74,MatrizHDUniclass!$A:$AN,19,0),"NA")</f>
        <v>JEFE OPERACIONES</v>
      </c>
      <c r="L74" s="37" t="str">
        <f>IFERROR(VLOOKUP(G74,MatrizHDUniclass!$A:$AN,24,0),"NA")</f>
        <v>IGAM</v>
      </c>
      <c r="M74" s="37" t="str">
        <f>IFERROR(VLOOKUP(G74,MatrizHDUniclass!$A:$AN,31,0),"NA")</f>
        <v>INGENIERIA-GENERAL</v>
      </c>
      <c r="N74" s="37" t="str">
        <f>IFERROR(VLOOKUP(G74,MatrizHDUniclass!$A:$AN,32,0),"NA")</f>
        <v>REG ANTIO</v>
      </c>
      <c r="O74" s="37" t="str">
        <f>IFERROR(VLOOKUP(G74,MatrizHDUniclass!$A:$AN,33,0),"NA")</f>
        <v>MEDELLIN</v>
      </c>
      <c r="P74" s="37" t="str">
        <f>IFERROR(VLOOKUP(G74,MatrizHDUniclass!$A:$AN,26,0),"NA")</f>
        <v>ISST</v>
      </c>
      <c r="Q74" s="37" t="str">
        <f>IFERROR(VLOOKUP(G74,MatrizHDUniclass!$A:$AN,34,0),"NA")</f>
        <v>TIGO</v>
      </c>
      <c r="R74" s="37" t="str">
        <f>IFERROR(VLOOKUP(G74,MatrizHDUniclass!$A:$AN,35,0),"NA")</f>
        <v>SOLU FIJAS</v>
      </c>
      <c r="S74" s="37" t="str">
        <f>IFERROR(VLOOKUP(G74,MatrizHDUniclass!$A:$AN,36,0),"NA")</f>
        <v>STRONG</v>
      </c>
      <c r="T74" s="37" t="str">
        <f>IFERROR(VLOOKUP(G74,MatrizHDUniclass!$A:$AN,37,0),"NA")</f>
        <v>CLIENTES</v>
      </c>
      <c r="U74" s="37" t="str">
        <f>IFERROR(VLOOKUP(G74,MatrizHDUniclass!$A:$AN,38,0),"NA")</f>
        <v>CONECTAR TV</v>
      </c>
      <c r="V74" s="37" t="str">
        <f>IFERROR(VLOOKUP(G74,MatrizHDUniclass!$A:$AN,39,0),"NA")</f>
        <v>INGENIERIA</v>
      </c>
      <c r="W74" s="39" t="str">
        <f>IFERROR(VLOOKUP(G74,MatrizHDUniclass!$A:$AN,40,0),"NA")</f>
        <v>OPERATIVO</v>
      </c>
    </row>
    <row r="75" spans="1:23" x14ac:dyDescent="0.25">
      <c r="A75" s="36" t="s">
        <v>8909</v>
      </c>
      <c r="B75" s="44">
        <v>44539</v>
      </c>
      <c r="C75" s="37" t="s">
        <v>3265</v>
      </c>
      <c r="D75" s="37">
        <v>6.3</v>
      </c>
      <c r="E75" s="37" t="s">
        <v>2802</v>
      </c>
      <c r="F75" s="16" t="s">
        <v>2806</v>
      </c>
      <c r="G75" s="37">
        <v>1144193128</v>
      </c>
      <c r="H75" s="138" t="s">
        <v>9008</v>
      </c>
      <c r="I75" s="37"/>
      <c r="J75" s="37" t="str">
        <f>IFERROR(VLOOKUP(G75,MatrizHDUniclass!$A:$AN,3,0),"NA")</f>
        <v>BENITEZ OLIVEROS JUNIOR ANDRES</v>
      </c>
      <c r="K75" s="37" t="str">
        <f>IFERROR(VLOOKUP(G75,MatrizHDUniclass!$A:$AN,19,0),"NA")</f>
        <v>ANALISTA OPERACION</v>
      </c>
      <c r="L75" s="37" t="str">
        <f>IFERROR(VLOOKUP(G75,MatrizHDUniclass!$A:$AN,24,0),"NA")</f>
        <v>IGOI</v>
      </c>
      <c r="M75" s="37" t="str">
        <f>IFERROR(VLOOKUP(G75,MatrizHDUniclass!$A:$AN,31,0),"NA")</f>
        <v>INGENIERIA-GENERAL</v>
      </c>
      <c r="N75" s="37" t="str">
        <f>IFERROR(VLOOKUP(G75,MatrizHDUniclass!$A:$AN,32,0),"NA")</f>
        <v>REG OCCI</v>
      </c>
      <c r="O75" s="37" t="str">
        <f>IFERROR(VLOOKUP(G75,MatrizHDUniclass!$A:$AN,33,0),"NA")</f>
        <v>CALI</v>
      </c>
      <c r="P75" s="37" t="str">
        <f>IFERROR(VLOOKUP(G75,MatrizHDUniclass!$A:$AN,26,0),"NA")</f>
        <v>ISST</v>
      </c>
      <c r="Q75" s="37" t="str">
        <f>IFERROR(VLOOKUP(G75,MatrizHDUniclass!$A:$AN,34,0),"NA")</f>
        <v>TIGO</v>
      </c>
      <c r="R75" s="37" t="str">
        <f>IFERROR(VLOOKUP(G75,MatrizHDUniclass!$A:$AN,35,0),"NA")</f>
        <v>SOLU FIJAS</v>
      </c>
      <c r="S75" s="37" t="str">
        <f>IFERROR(VLOOKUP(G75,MatrizHDUniclass!$A:$AN,36,0),"NA")</f>
        <v>STRONG</v>
      </c>
      <c r="T75" s="37" t="str">
        <f>IFERROR(VLOOKUP(G75,MatrizHDUniclass!$A:$AN,37,0),"NA")</f>
        <v>CLIENTES</v>
      </c>
      <c r="U75" s="37" t="str">
        <f>IFERROR(VLOOKUP(G75,MatrizHDUniclass!$A:$AN,38,0),"NA")</f>
        <v>CONECTAR TV</v>
      </c>
      <c r="V75" s="37" t="str">
        <f>IFERROR(VLOOKUP(G75,MatrizHDUniclass!$A:$AN,39,0),"NA")</f>
        <v>INGENIERIA</v>
      </c>
      <c r="W75" s="39" t="str">
        <f>IFERROR(VLOOKUP(G75,MatrizHDUniclass!$A:$AN,40,0),"NA")</f>
        <v>OPERATIVO</v>
      </c>
    </row>
    <row r="76" spans="1:23" x14ac:dyDescent="0.25">
      <c r="A76" s="36" t="s">
        <v>8909</v>
      </c>
      <c r="B76" s="44">
        <v>44398</v>
      </c>
      <c r="C76" s="37" t="s">
        <v>3258</v>
      </c>
      <c r="D76" s="37">
        <v>4.53</v>
      </c>
      <c r="E76" s="37" t="s">
        <v>2802</v>
      </c>
      <c r="F76" s="16" t="s">
        <v>2810</v>
      </c>
      <c r="G76" s="37">
        <v>1096951107</v>
      </c>
      <c r="H76" s="138" t="s">
        <v>9009</v>
      </c>
      <c r="I76" s="37"/>
      <c r="J76" s="37" t="str">
        <f>IFERROR(VLOOKUP(G76,MatrizHDUniclass!$A:$AN,3,0),"NA")</f>
        <v>GUERRERO MEJIA WILMER HERNAN</v>
      </c>
      <c r="K76" s="37" t="str">
        <f>IFERROR(VLOOKUP(G76,MatrizHDUniclass!$A:$AN,19,0),"NA")</f>
        <v>SUPERVISOR OPERACIÓN MOTO</v>
      </c>
      <c r="L76" s="37" t="str">
        <f>IFERROR(VLOOKUP(G76,MatrizHDUniclass!$A:$AN,24,0),"NA")</f>
        <v>IGCB</v>
      </c>
      <c r="M76" s="37" t="str">
        <f>IFERROR(VLOOKUP(G76,MatrizHDUniclass!$A:$AN,31,0),"NA")</f>
        <v>INGENIERIA-GENERAL</v>
      </c>
      <c r="N76" s="37" t="str">
        <f>IFERROR(VLOOKUP(G76,MatrizHDUniclass!$A:$AN,32,0),"NA")</f>
        <v>REG CENTRO</v>
      </c>
      <c r="O76" s="37" t="str">
        <f>IFERROR(VLOOKUP(G76,MatrizHDUniclass!$A:$AN,33,0),"NA")</f>
        <v>BOGOTA</v>
      </c>
      <c r="P76" s="37" t="str">
        <f>IFERROR(VLOOKUP(G76,MatrizHDUniclass!$A:$AN,26,0),"NA")</f>
        <v>YOOD</v>
      </c>
      <c r="Q76" s="37" t="str">
        <f>IFERROR(VLOOKUP(G76,MatrizHDUniclass!$A:$AN,34,0),"NA")</f>
        <v>ZTE</v>
      </c>
      <c r="R76" s="37" t="str">
        <f>IFERROR(VLOOKUP(G76,MatrizHDUniclass!$A:$AN,35,0),"NA")</f>
        <v>ODN</v>
      </c>
      <c r="S76" s="37" t="str">
        <f>IFERROR(VLOOKUP(G76,MatrizHDUniclass!$A:$AN,36,0),"NA")</f>
        <v>ODN</v>
      </c>
      <c r="T76" s="37" t="str">
        <f>IFERROR(VLOOKUP(G76,MatrizHDUniclass!$A:$AN,37,0),"NA")</f>
        <v>CLIENTES</v>
      </c>
      <c r="U76" s="37" t="str">
        <f>IFERROR(VLOOKUP(G76,MatrizHDUniclass!$A:$AN,38,0),"NA")</f>
        <v>CONECTAR TV</v>
      </c>
      <c r="V76" s="37" t="str">
        <f>IFERROR(VLOOKUP(G76,MatrizHDUniclass!$A:$AN,39,0),"NA")</f>
        <v>INGENIERIA</v>
      </c>
      <c r="W76" s="39" t="str">
        <f>IFERROR(VLOOKUP(G76,MatrizHDUniclass!$A:$AN,40,0),"NA")</f>
        <v>PERSONAL APOYO</v>
      </c>
    </row>
    <row r="77" spans="1:23" x14ac:dyDescent="0.25">
      <c r="A77" s="36" t="s">
        <v>8909</v>
      </c>
      <c r="B77" s="44">
        <v>44742</v>
      </c>
      <c r="C77" s="37" t="s">
        <v>3265</v>
      </c>
      <c r="D77" s="37">
        <v>6.3</v>
      </c>
      <c r="E77" s="37" t="s">
        <v>2802</v>
      </c>
      <c r="F77" s="16" t="s">
        <v>2806</v>
      </c>
      <c r="G77" s="37">
        <v>1036948710</v>
      </c>
      <c r="H77" s="138" t="s">
        <v>3354</v>
      </c>
      <c r="I77" s="37" t="s">
        <v>9010</v>
      </c>
      <c r="J77" s="37" t="str">
        <f>IFERROR(VLOOKUP(G77,MatrizHDUniclass!$A:$AN,3,0),"NA")</f>
        <v>GOMEZ ALCARAZ CAMILO ANDRES</v>
      </c>
      <c r="K77" s="37" t="str">
        <f>IFERROR(VLOOKUP(G77,MatrizHDUniclass!$A:$AN,19,0),"NA")</f>
        <v>COORDINADOR OPERACION FLM</v>
      </c>
      <c r="L77" s="37" t="str">
        <f>IFERROR(VLOOKUP(G77,MatrizHDUniclass!$A:$AN,24,0),"NA")</f>
        <v>IGAM</v>
      </c>
      <c r="M77" s="37" t="str">
        <f>IFERROR(VLOOKUP(G77,MatrizHDUniclass!$A:$AN,31,0),"NA")</f>
        <v>INGENIERIA-GENERAL</v>
      </c>
      <c r="N77" s="37" t="str">
        <f>IFERROR(VLOOKUP(G77,MatrizHDUniclass!$A:$AN,32,0),"NA")</f>
        <v>REG ANTIO</v>
      </c>
      <c r="O77" s="37" t="str">
        <f>IFERROR(VLOOKUP(G77,MatrizHDUniclass!$A:$AN,33,0),"NA")</f>
        <v>MEDELLIN</v>
      </c>
      <c r="P77" s="37" t="str">
        <f>IFERROR(VLOOKUP(G77,MatrizHDUniclass!$A:$AN,26,0),"NA")</f>
        <v>HNAL</v>
      </c>
      <c r="Q77" s="37" t="str">
        <f>IFERROR(VLOOKUP(G77,MatrizHDUniclass!$A:$AN,34,0),"NA")</f>
        <v>HUAWEI</v>
      </c>
      <c r="R77" s="37" t="str">
        <f>IFERROR(VLOOKUP(G77,MatrizHDUniclass!$A:$AN,35,0),"NA")</f>
        <v>NUEVOS NEG</v>
      </c>
      <c r="S77" s="37" t="str">
        <f>IFERROR(VLOOKUP(G77,MatrizHDUniclass!$A:$AN,36,0),"NA")</f>
        <v>FLM ALL IN ONE</v>
      </c>
      <c r="T77" s="37" t="str">
        <f>IFERROR(VLOOKUP(G77,MatrizHDUniclass!$A:$AN,37,0),"NA")</f>
        <v>CLIENTES</v>
      </c>
      <c r="U77" s="37" t="str">
        <f>IFERROR(VLOOKUP(G77,MatrizHDUniclass!$A:$AN,38,0),"NA")</f>
        <v>CONECTAR TV</v>
      </c>
      <c r="V77" s="37" t="str">
        <f>IFERROR(VLOOKUP(G77,MatrizHDUniclass!$A:$AN,39,0),"NA")</f>
        <v>INGENIERIA</v>
      </c>
      <c r="W77" s="39" t="str">
        <f>IFERROR(VLOOKUP(G77,MatrizHDUniclass!$A:$AN,40,0),"NA")</f>
        <v>OPERATIVO</v>
      </c>
    </row>
    <row r="78" spans="1:23" x14ac:dyDescent="0.25">
      <c r="A78" s="40" t="s">
        <v>8909</v>
      </c>
      <c r="B78" s="100">
        <v>44742</v>
      </c>
      <c r="C78" s="16" t="s">
        <v>3265</v>
      </c>
      <c r="D78" s="16">
        <v>6.3</v>
      </c>
      <c r="E78" s="16" t="s">
        <v>2802</v>
      </c>
      <c r="F78" s="16" t="s">
        <v>2806</v>
      </c>
      <c r="G78" s="37">
        <v>1017157833</v>
      </c>
      <c r="H78" s="138" t="s">
        <v>9011</v>
      </c>
      <c r="I78" s="16" t="s">
        <v>9012</v>
      </c>
      <c r="J78" s="16" t="str">
        <f>IFERROR(VLOOKUP(G78,MatrizHDUniclass!$A:$AN,3,0),"NA")</f>
        <v>OQUENDO LOPEZ HARNOL JOSE</v>
      </c>
      <c r="K78" s="37" t="str">
        <f>IFERROR(VLOOKUP(G78,MatrizHDUniclass!$A:$AN,19,0),"NA")</f>
        <v>ANALISTA LOGISTICO</v>
      </c>
      <c r="L78" s="37" t="str">
        <f>IFERROR(VLOOKUP(G78,MatrizHDUniclass!$A:$AN,24,0),"NA")</f>
        <v>AGAM</v>
      </c>
      <c r="M78" s="37" t="str">
        <f>IFERROR(VLOOKUP(G78,MatrizHDUniclass!$A:$AN,31,0),"NA")</f>
        <v>ABASTECIMIENTO-GENERAL</v>
      </c>
      <c r="N78" s="37" t="str">
        <f>IFERROR(VLOOKUP(G78,MatrizHDUniclass!$A:$AN,32,0),"NA")</f>
        <v>REG ANTIO</v>
      </c>
      <c r="O78" s="37" t="str">
        <f>IFERROR(VLOOKUP(G78,MatrizHDUniclass!$A:$AN,33,0),"NA")</f>
        <v>MEDELLIN</v>
      </c>
      <c r="P78" s="37" t="str">
        <f>IFERROR(VLOOKUP(G78,MatrizHDUniclass!$A:$AN,26,0),"NA")</f>
        <v>HNAL</v>
      </c>
      <c r="Q78" s="37" t="str">
        <f>IFERROR(VLOOKUP(G78,MatrizHDUniclass!$A:$AN,34,0),"NA")</f>
        <v>HUAWEI</v>
      </c>
      <c r="R78" s="37" t="str">
        <f>IFERROR(VLOOKUP(G78,MatrizHDUniclass!$A:$AN,35,0),"NA")</f>
        <v>NUEVOS NEG</v>
      </c>
      <c r="S78" s="37" t="str">
        <f>IFERROR(VLOOKUP(G78,MatrizHDUniclass!$A:$AN,36,0),"NA")</f>
        <v>FLM ALL IN ONE</v>
      </c>
      <c r="T78" s="37" t="str">
        <f>IFERROR(VLOOKUP(G78,MatrizHDUniclass!$A:$AN,37,0),"NA")</f>
        <v>CSC</v>
      </c>
      <c r="U78" s="37" t="str">
        <f>IFERROR(VLOOKUP(G78,MatrizHDUniclass!$A:$AN,38,0),"NA")</f>
        <v>CONECTAR TV</v>
      </c>
      <c r="V78" s="37" t="str">
        <f>IFERROR(VLOOKUP(G78,MatrizHDUniclass!$A:$AN,39,0),"NA")</f>
        <v>ABASTECIMIENTO</v>
      </c>
      <c r="W78" s="39" t="str">
        <f>IFERROR(VLOOKUP(G78,MatrizHDUniclass!$A:$AN,40,0),"NA")</f>
        <v>OPERATIVO</v>
      </c>
    </row>
    <row r="79" spans="1:23" x14ac:dyDescent="0.25">
      <c r="A79" s="36" t="s">
        <v>8909</v>
      </c>
      <c r="B79" s="44">
        <v>44435</v>
      </c>
      <c r="C79" s="37" t="s">
        <v>3258</v>
      </c>
      <c r="D79" s="37">
        <v>12.6</v>
      </c>
      <c r="E79" s="37" t="s">
        <v>2802</v>
      </c>
      <c r="F79" s="16" t="s">
        <v>2803</v>
      </c>
      <c r="G79" s="37">
        <v>1000380033</v>
      </c>
      <c r="H79" s="138" t="s">
        <v>9013</v>
      </c>
      <c r="I79" s="37"/>
      <c r="J79" s="37" t="str">
        <f>IFERROR(VLOOKUP(G79,MatrizHDUniclass!$A:$AN,3,0),"NA")</f>
        <v>JIMENEZ RAMIREZ SANTIAGO</v>
      </c>
      <c r="K79" s="37" t="str">
        <f>IFERROR(VLOOKUP(G79,MatrizHDUniclass!$A:$AN,19,0),"NA")</f>
        <v>COORDINADOR LIQUIDADOR</v>
      </c>
      <c r="L79" s="37" t="str">
        <f>IFERROR(VLOOKUP(G79,MatrizHDUniclass!$A:$AN,24,0),"NA")</f>
        <v>ULCB</v>
      </c>
      <c r="M79" s="37" t="str">
        <f>IFERROR(VLOOKUP(G79,MatrizHDUniclass!$A:$AN,31,0),"NA")</f>
        <v>FACTURACION-LIQUIDACION</v>
      </c>
      <c r="N79" s="37" t="str">
        <f>IFERROR(VLOOKUP(G79,MatrizHDUniclass!$A:$AN,32,0),"NA")</f>
        <v>REG CENTRO</v>
      </c>
      <c r="O79" s="37" t="str">
        <f>IFERROR(VLOOKUP(G79,MatrizHDUniclass!$A:$AN,33,0),"NA")</f>
        <v>BOGOTA</v>
      </c>
      <c r="P79" s="37" t="str">
        <f>IFERROR(VLOOKUP(G79,MatrizHDUniclass!$A:$AN,26,0),"NA")</f>
        <v>TTTR</v>
      </c>
      <c r="Q79" s="37" t="str">
        <f>IFERROR(VLOOKUP(G79,MatrizHDUniclass!$A:$AN,34,0),"NA")</f>
        <v>TRANSV CTV</v>
      </c>
      <c r="R79" s="37" t="str">
        <f>IFERROR(VLOOKUP(G79,MatrizHDUniclass!$A:$AN,35,0),"NA")</f>
        <v>TRANSVER</v>
      </c>
      <c r="S79" s="37" t="str">
        <f>IFERROR(VLOOKUP(G79,MatrizHDUniclass!$A:$AN,36,0),"NA")</f>
        <v>TRANSV UEN</v>
      </c>
      <c r="T79" s="37" t="str">
        <f>IFERROR(VLOOKUP(G79,MatrizHDUniclass!$A:$AN,37,0),"NA")</f>
        <v>CSC</v>
      </c>
      <c r="U79" s="37" t="str">
        <f>IFERROR(VLOOKUP(G79,MatrizHDUniclass!$A:$AN,38,0),"NA")</f>
        <v>CONECTAR TV</v>
      </c>
      <c r="V79" s="37" t="str">
        <f>IFERROR(VLOOKUP(G79,MatrizHDUniclass!$A:$AN,39,0),"NA")</f>
        <v>FACTURACION</v>
      </c>
      <c r="W79" s="39" t="str">
        <f>IFERROR(VLOOKUP(G79,MatrizHDUniclass!$A:$AN,40,0),"NA")</f>
        <v>ADMINISTRATIVO</v>
      </c>
    </row>
    <row r="80" spans="1:23" x14ac:dyDescent="0.25">
      <c r="A80" s="40" t="s">
        <v>8909</v>
      </c>
      <c r="B80" s="100">
        <v>44860</v>
      </c>
      <c r="C80" s="16" t="s">
        <v>3258</v>
      </c>
      <c r="D80" s="16">
        <v>6.3</v>
      </c>
      <c r="E80" s="16" t="s">
        <v>2802</v>
      </c>
      <c r="F80" s="16" t="s">
        <v>2806</v>
      </c>
      <c r="G80" s="37">
        <v>1016060446</v>
      </c>
      <c r="H80" s="138" t="s">
        <v>9014</v>
      </c>
      <c r="I80" s="16"/>
      <c r="J80" s="16" t="str">
        <f>IFERROR(VLOOKUP(G80,MatrizHDUniclass!$A:$AN,3,0),"NA")</f>
        <v>VALLEJO RUBIANO DIEGO ALEXANDER</v>
      </c>
      <c r="K80" s="37" t="str">
        <f>IFERROR(VLOOKUP(G80,MatrizHDUniclass!$A:$AN,19,0),"NA")</f>
        <v>COORDINADOR FORMACION</v>
      </c>
      <c r="L80" s="37" t="str">
        <f>IFERROR(VLOOKUP(G80,MatrizHDUniclass!$A:$AN,24,0),"NA")</f>
        <v>TFTN</v>
      </c>
      <c r="M80" s="37" t="str">
        <f>IFERROR(VLOOKUP(G80,MatrizHDUniclass!$A:$AN,31,0),"NA")</f>
        <v>TALENTO-FORMACION</v>
      </c>
      <c r="N80" s="37" t="str">
        <f>IFERROR(VLOOKUP(G80,MatrizHDUniclass!$A:$AN,32,0),"NA")</f>
        <v>TRANSVERSAL</v>
      </c>
      <c r="O80" s="37" t="str">
        <f>IFERROR(VLOOKUP(G80,MatrizHDUniclass!$A:$AN,33,0),"NA")</f>
        <v>NACIONAL</v>
      </c>
      <c r="P80" s="37" t="str">
        <f>IFERROR(VLOOKUP(G80,MatrizHDUniclass!$A:$AN,26,0),"NA")</f>
        <v>TTTR</v>
      </c>
      <c r="Q80" s="37" t="str">
        <f>IFERROR(VLOOKUP(G80,MatrizHDUniclass!$A:$AN,34,0),"NA")</f>
        <v>TRANSV CTV</v>
      </c>
      <c r="R80" s="37" t="str">
        <f>IFERROR(VLOOKUP(G80,MatrizHDUniclass!$A:$AN,35,0),"NA")</f>
        <v>TRANSVER</v>
      </c>
      <c r="S80" s="37" t="str">
        <f>IFERROR(VLOOKUP(G80,MatrizHDUniclass!$A:$AN,36,0),"NA")</f>
        <v>TRANSV UEN</v>
      </c>
      <c r="T80" s="37" t="str">
        <f>IFERROR(VLOOKUP(G80,MatrizHDUniclass!$A:$AN,37,0),"NA")</f>
        <v>CSC</v>
      </c>
      <c r="U80" s="37" t="str">
        <f>IFERROR(VLOOKUP(G80,MatrizHDUniclass!$A:$AN,38,0),"NA")</f>
        <v>CONECTAR TV</v>
      </c>
      <c r="V80" s="37" t="str">
        <f>IFERROR(VLOOKUP(G80,MatrizHDUniclass!$A:$AN,39,0),"NA")</f>
        <v>TALENTO HUMANO</v>
      </c>
      <c r="W80" s="39" t="str">
        <f>IFERROR(VLOOKUP(G80,MatrizHDUniclass!$A:$AN,40,0),"NA")</f>
        <v>ADMINISTRATIVO</v>
      </c>
    </row>
    <row r="81" spans="1:23" x14ac:dyDescent="0.25">
      <c r="A81" s="36" t="s">
        <v>8909</v>
      </c>
      <c r="B81" s="44">
        <v>44754</v>
      </c>
      <c r="C81" s="37" t="s">
        <v>3265</v>
      </c>
      <c r="D81" s="37">
        <v>6.3</v>
      </c>
      <c r="E81" s="37" t="s">
        <v>2802</v>
      </c>
      <c r="F81" s="16" t="s">
        <v>2806</v>
      </c>
      <c r="G81" s="37">
        <v>1007449572</v>
      </c>
      <c r="H81" s="138" t="s">
        <v>9015</v>
      </c>
      <c r="I81" s="37"/>
      <c r="J81" s="37" t="str">
        <f>IFERROR(VLOOKUP(G81,MatrizHDUniclass!$A:$AN,3,0),"NA")</f>
        <v>ALVAREZ OSPINA MANUELA</v>
      </c>
      <c r="K81" s="37" t="str">
        <f>IFERROR(VLOOKUP(G81,MatrizHDUniclass!$A:$AN,19,0),"NA")</f>
        <v>ANALISTA S.S.T</v>
      </c>
      <c r="L81" s="37" t="str">
        <f>IFERROR(VLOOKUP(G81,MatrizHDUniclass!$A:$AN,24,0),"NA")</f>
        <v>TTAM</v>
      </c>
      <c r="M81" s="37" t="str">
        <f>IFERROR(VLOOKUP(G81,MatrizHDUniclass!$A:$AN,31,0),"NA")</f>
        <v>TALENTO-SSTA</v>
      </c>
      <c r="N81" s="37" t="str">
        <f>IFERROR(VLOOKUP(G81,MatrizHDUniclass!$A:$AN,32,0),"NA")</f>
        <v>REG ANTIO</v>
      </c>
      <c r="O81" s="37" t="str">
        <f>IFERROR(VLOOKUP(G81,MatrizHDUniclass!$A:$AN,33,0),"NA")</f>
        <v>MEDELLIN</v>
      </c>
      <c r="P81" s="37" t="str">
        <f>IFERROR(VLOOKUP(G81,MatrizHDUniclass!$A:$AN,26,0),"NA")</f>
        <v>HNAL</v>
      </c>
      <c r="Q81" s="37" t="str">
        <f>IFERROR(VLOOKUP(G81,MatrizHDUniclass!$A:$AN,34,0),"NA")</f>
        <v>HUAWEI</v>
      </c>
      <c r="R81" s="37" t="str">
        <f>IFERROR(VLOOKUP(G81,MatrizHDUniclass!$A:$AN,35,0),"NA")</f>
        <v>NUEVOS NEG</v>
      </c>
      <c r="S81" s="37" t="str">
        <f>IFERROR(VLOOKUP(G81,MatrizHDUniclass!$A:$AN,36,0),"NA")</f>
        <v>FLM ALL IN ONE</v>
      </c>
      <c r="T81" s="37" t="str">
        <f>IFERROR(VLOOKUP(G81,MatrizHDUniclass!$A:$AN,37,0),"NA")</f>
        <v>CSC</v>
      </c>
      <c r="U81" s="37" t="str">
        <f>IFERROR(VLOOKUP(G81,MatrizHDUniclass!$A:$AN,38,0),"NA")</f>
        <v>CONECTAR TV</v>
      </c>
      <c r="V81" s="37" t="str">
        <f>IFERROR(VLOOKUP(G81,MatrizHDUniclass!$A:$AN,39,0),"NA")</f>
        <v>TALENTO HUMANO</v>
      </c>
      <c r="W81" s="39" t="str">
        <f>IFERROR(VLOOKUP(G81,MatrizHDUniclass!$A:$AN,40,0),"NA")</f>
        <v>OPERATIVO</v>
      </c>
    </row>
    <row r="82" spans="1:23" x14ac:dyDescent="0.25">
      <c r="A82" s="40" t="s">
        <v>8909</v>
      </c>
      <c r="B82" s="100">
        <v>44790</v>
      </c>
      <c r="C82" s="16" t="s">
        <v>3258</v>
      </c>
      <c r="D82" s="16">
        <v>6.3</v>
      </c>
      <c r="E82" s="16" t="s">
        <v>2802</v>
      </c>
      <c r="F82" s="16" t="s">
        <v>2806</v>
      </c>
      <c r="G82" s="37">
        <v>1052414447</v>
      </c>
      <c r="H82" s="138" t="s">
        <v>9016</v>
      </c>
      <c r="I82" s="16" t="s">
        <v>9017</v>
      </c>
      <c r="J82" s="16" t="str">
        <f>IFERROR(VLOOKUP(G82,MatrizHDUniclass!$A:$AN,3,0),"NA")</f>
        <v>PEREZ AVILA WILDER SANTIAGO</v>
      </c>
      <c r="K82" s="37" t="str">
        <f>IFERROR(VLOOKUP(G82,MatrizHDUniclass!$A:$AN,19,0),"NA")</f>
        <v>COORDINADOR TESORERIA</v>
      </c>
      <c r="L82" s="37" t="str">
        <f>IFERROR(VLOOKUP(G82,MatrizHDUniclass!$A:$AN,24,0),"NA")</f>
        <v>PPTN</v>
      </c>
      <c r="M82" s="37" t="str">
        <f>IFERROR(VLOOKUP(G82,MatrizHDUniclass!$A:$AN,31,0),"NA")</f>
        <v>TESORERIA-PAGOS</v>
      </c>
      <c r="N82" s="37" t="str">
        <f>IFERROR(VLOOKUP(G82,MatrizHDUniclass!$A:$AN,32,0),"NA")</f>
        <v>TRANSVERSAL</v>
      </c>
      <c r="O82" s="37" t="str">
        <f>IFERROR(VLOOKUP(G82,MatrizHDUniclass!$A:$AN,33,0),"NA")</f>
        <v>NACIONAL</v>
      </c>
      <c r="P82" s="37" t="str">
        <f>IFERROR(VLOOKUP(G82,MatrizHDUniclass!$A:$AN,26,0),"NA")</f>
        <v>TTTR</v>
      </c>
      <c r="Q82" s="37" t="str">
        <f>IFERROR(VLOOKUP(G82,MatrizHDUniclass!$A:$AN,34,0),"NA")</f>
        <v>TRANSV CTV</v>
      </c>
      <c r="R82" s="37" t="str">
        <f>IFERROR(VLOOKUP(G82,MatrizHDUniclass!$A:$AN,35,0),"NA")</f>
        <v>TRANSVER</v>
      </c>
      <c r="S82" s="37" t="str">
        <f>IFERROR(VLOOKUP(G82,MatrizHDUniclass!$A:$AN,36,0),"NA")</f>
        <v>TRANSV UEN</v>
      </c>
      <c r="T82" s="37" t="str">
        <f>IFERROR(VLOOKUP(G82,MatrizHDUniclass!$A:$AN,37,0),"NA")</f>
        <v>CSC</v>
      </c>
      <c r="U82" s="37" t="str">
        <f>IFERROR(VLOOKUP(G82,MatrizHDUniclass!$A:$AN,38,0),"NA")</f>
        <v>CONECTAR TV</v>
      </c>
      <c r="V82" s="37" t="str">
        <f>IFERROR(VLOOKUP(G82,MatrizHDUniclass!$A:$AN,39,0),"NA")</f>
        <v>TESORERIA</v>
      </c>
      <c r="W82" s="39" t="str">
        <f>IFERROR(VLOOKUP(G82,MatrizHDUniclass!$A:$AN,40,0),"NA")</f>
        <v>ADMINISTRATIVO</v>
      </c>
    </row>
    <row r="83" spans="1:23" x14ac:dyDescent="0.25">
      <c r="A83" s="36" t="s">
        <v>8909</v>
      </c>
      <c r="B83" s="44">
        <v>44792</v>
      </c>
      <c r="C83" s="37" t="s">
        <v>3265</v>
      </c>
      <c r="D83" s="37">
        <v>12.6</v>
      </c>
      <c r="E83" s="37" t="s">
        <v>2802</v>
      </c>
      <c r="F83" s="16" t="s">
        <v>2803</v>
      </c>
      <c r="G83" s="37">
        <v>80143758</v>
      </c>
      <c r="H83" s="138" t="s">
        <v>9018</v>
      </c>
      <c r="I83" s="37" t="s">
        <v>9019</v>
      </c>
      <c r="J83" s="37" t="str">
        <f>IFERROR(VLOOKUP(G83,MatrizHDUniclass!$A:$AN,3,0),"NA")</f>
        <v>GONZALEZ RAMIREZ WILLIAM</v>
      </c>
      <c r="K83" s="37" t="str">
        <f>IFERROR(VLOOKUP(G83,MatrizHDUniclass!$A:$AN,19,0),"NA")</f>
        <v>ANALISTA PARQUE AUTOMOTOR</v>
      </c>
      <c r="L83" s="37" t="str">
        <f>IFERROR(VLOOKUP(G83,MatrizHDUniclass!$A:$AN,24,0),"NA")</f>
        <v>APCB</v>
      </c>
      <c r="M83" s="37" t="str">
        <f>IFERROR(VLOOKUP(G83,MatrizHDUniclass!$A:$AN,31,0),"NA")</f>
        <v>ABASTECIMIENTO-PARQUEAUTOMOTOR</v>
      </c>
      <c r="N83" s="37" t="str">
        <f>IFERROR(VLOOKUP(G83,MatrizHDUniclass!$A:$AN,32,0),"NA")</f>
        <v>REG CENTRO</v>
      </c>
      <c r="O83" s="37" t="str">
        <f>IFERROR(VLOOKUP(G83,MatrizHDUniclass!$A:$AN,33,0),"NA")</f>
        <v>BOGOTA</v>
      </c>
      <c r="P83" s="37" t="str">
        <f>IFERROR(VLOOKUP(G83,MatrizHDUniclass!$A:$AN,26,0),"NA")</f>
        <v>HNTR</v>
      </c>
      <c r="Q83" s="37" t="str">
        <f>IFERROR(VLOOKUP(G83,MatrizHDUniclass!$A:$AN,34,0),"NA")</f>
        <v>HUAWEI</v>
      </c>
      <c r="R83" s="37" t="str">
        <f>IFERROR(VLOOKUP(G83,MatrizHDUniclass!$A:$AN,35,0),"NA")</f>
        <v>NUEVOS NEG</v>
      </c>
      <c r="S83" s="37" t="str">
        <f>IFERROR(VLOOKUP(G83,MatrizHDUniclass!$A:$AN,36,0),"NA")</f>
        <v>TRANSV UEN</v>
      </c>
      <c r="T83" s="37" t="str">
        <f>IFERROR(VLOOKUP(G83,MatrizHDUniclass!$A:$AN,37,0),"NA")</f>
        <v>CSC</v>
      </c>
      <c r="U83" s="37" t="str">
        <f>IFERROR(VLOOKUP(G83,MatrizHDUniclass!$A:$AN,38,0),"NA")</f>
        <v>CONECTAR TV</v>
      </c>
      <c r="V83" s="37" t="str">
        <f>IFERROR(VLOOKUP(G83,MatrizHDUniclass!$A:$AN,39,0),"NA")</f>
        <v>ABASTECIMIENTO</v>
      </c>
      <c r="W83" s="39" t="str">
        <f>IFERROR(VLOOKUP(G83,MatrizHDUniclass!$A:$AN,40,0),"NA")</f>
        <v>ADMINISTRATIVO</v>
      </c>
    </row>
    <row r="84" spans="1:23" x14ac:dyDescent="0.25">
      <c r="A84" s="36" t="s">
        <v>8909</v>
      </c>
      <c r="B84" s="100">
        <v>45019</v>
      </c>
      <c r="C84" s="37" t="s">
        <v>3258</v>
      </c>
      <c r="D84" s="37">
        <v>6.3</v>
      </c>
      <c r="E84" s="37" t="s">
        <v>2802</v>
      </c>
      <c r="F84" s="16" t="s">
        <v>2806</v>
      </c>
      <c r="G84" s="37">
        <v>1003642308</v>
      </c>
      <c r="H84" s="138" t="s">
        <v>9020</v>
      </c>
      <c r="I84" s="37"/>
      <c r="J84" s="37" t="str">
        <f>IFERROR(VLOOKUP(G84,MatrizHDUniclass!$A:$AN,3,0),"NA")</f>
        <v>JIMENEZ RAMIREZ YESICA ALEJANDRA</v>
      </c>
      <c r="K84" s="37" t="str">
        <f>IFERROR(VLOOKUP(G84,MatrizHDUniclass!$A:$AN,19,0),"NA")</f>
        <v>BACKOFFICE OPERACION</v>
      </c>
      <c r="L84" s="37" t="str">
        <f>IFERROR(VLOOKUP(G84,MatrizHDUniclass!$A:$AN,24,0),"NA")</f>
        <v>IGCB</v>
      </c>
      <c r="M84" s="37" t="str">
        <f>IFERROR(VLOOKUP(G84,MatrizHDUniclass!$A:$AN,31,0),"NA")</f>
        <v>INGENIERIA-GENERAL</v>
      </c>
      <c r="N84" s="37" t="str">
        <f>IFERROR(VLOOKUP(G84,MatrizHDUniclass!$A:$AN,32,0),"NA")</f>
        <v>REG CENTRO</v>
      </c>
      <c r="O84" s="37" t="str">
        <f>IFERROR(VLOOKUP(G84,MatrizHDUniclass!$A:$AN,33,0),"NA")</f>
        <v>BOGOTA</v>
      </c>
      <c r="P84" s="37" t="str">
        <f>IFERROR(VLOOKUP(G84,MatrizHDUniclass!$A:$AN,26,0),"NA")</f>
        <v>USIM</v>
      </c>
      <c r="Q84" s="37" t="str">
        <f>IFERROR(VLOOKUP(G84,MatrizHDUniclass!$A:$AN,34,0),"NA")</f>
        <v>CLARO R4</v>
      </c>
      <c r="R84" s="37" t="str">
        <f>IFERROR(VLOOKUP(G84,MatrizHDUniclass!$A:$AN,35,0),"NA")</f>
        <v>SOLU FIJAS</v>
      </c>
      <c r="S84" s="37" t="str">
        <f>IFERROR(VLOOKUP(G84,MatrizHDUniclass!$A:$AN,36,0),"NA")</f>
        <v>IMM</v>
      </c>
      <c r="T84" s="37" t="str">
        <f>IFERROR(VLOOKUP(G84,MatrizHDUniclass!$A:$AN,37,0),"NA")</f>
        <v>CLIENTES</v>
      </c>
      <c r="U84" s="37" t="str">
        <f>IFERROR(VLOOKUP(G84,MatrizHDUniclass!$A:$AN,38,0),"NA")</f>
        <v>CONECTAR TV</v>
      </c>
      <c r="V84" s="37" t="str">
        <f>IFERROR(VLOOKUP(G84,MatrizHDUniclass!$A:$AN,39,0),"NA")</f>
        <v>INGENIERIA</v>
      </c>
      <c r="W84" s="39" t="str">
        <f>IFERROR(VLOOKUP(G84,MatrizHDUniclass!$A:$AN,40,0),"NA")</f>
        <v>PERSONAL APOYO</v>
      </c>
    </row>
    <row r="85" spans="1:23" x14ac:dyDescent="0.25">
      <c r="A85" s="36" t="s">
        <v>8909</v>
      </c>
      <c r="B85" s="44">
        <v>45019</v>
      </c>
      <c r="C85" s="37" t="s">
        <v>3298</v>
      </c>
      <c r="D85" s="37">
        <v>6.3</v>
      </c>
      <c r="E85" s="37" t="s">
        <v>2802</v>
      </c>
      <c r="F85" s="16" t="s">
        <v>2806</v>
      </c>
      <c r="G85" s="37">
        <v>1144142316</v>
      </c>
      <c r="H85" s="138" t="s">
        <v>9021</v>
      </c>
      <c r="I85" s="37" t="s">
        <v>815</v>
      </c>
      <c r="J85" s="16" t="str">
        <f>IFERROR(VLOOKUP(G85,MatrizHDUniclass!$A:$AN,3,0),"NA")</f>
        <v>HERNANDEZ RODRIGUEZ LUZ KARIME</v>
      </c>
      <c r="K85" s="37" t="str">
        <f>IFERROR(VLOOKUP(G85,MatrizHDUniclass!$A:$AN,19,0),"NA")</f>
        <v>BACKOFFICE OPERACION</v>
      </c>
      <c r="L85" s="37" t="str">
        <f>IFERROR(VLOOKUP(G85,MatrizHDUniclass!$A:$AN,24,0),"NA")</f>
        <v>IGVI</v>
      </c>
      <c r="M85" s="37" t="str">
        <f>IFERROR(VLOOKUP(G85,MatrizHDUniclass!$A:$AN,31,0),"NA")</f>
        <v>INGENIERIA-GENERAL</v>
      </c>
      <c r="N85" s="37" t="str">
        <f>IFERROR(VLOOKUP(G85,MatrizHDUniclass!$A:$AN,32,0),"NA")</f>
        <v>REG VALLE</v>
      </c>
      <c r="O85" s="37" t="str">
        <f>IFERROR(VLOOKUP(G85,MatrizHDUniclass!$A:$AN,33,0),"NA")</f>
        <v>CALI</v>
      </c>
      <c r="P85" s="37" t="str">
        <f>IFERROR(VLOOKUP(G85,MatrizHDUniclass!$A:$AN,26,0),"NA")</f>
        <v>CSOM</v>
      </c>
      <c r="Q85" s="37" t="str">
        <f>IFERROR(VLOOKUP(G85,MatrizHDUniclass!$A:$AN,34,0),"NA")</f>
        <v>CLARO R3</v>
      </c>
      <c r="R85" s="37" t="str">
        <f>IFERROR(VLOOKUP(G85,MatrizHDUniclass!$A:$AN,35,0),"NA")</f>
        <v>SOLU FIJAS</v>
      </c>
      <c r="S85" s="37" t="str">
        <f>IFERROR(VLOOKUP(G85,MatrizHDUniclass!$A:$AN,36,0),"NA")</f>
        <v>OYM</v>
      </c>
      <c r="T85" s="37" t="str">
        <f>IFERROR(VLOOKUP(G85,MatrizHDUniclass!$A:$AN,37,0),"NA")</f>
        <v>CLIENTES</v>
      </c>
      <c r="U85" s="37" t="str">
        <f>IFERROR(VLOOKUP(G85,MatrizHDUniclass!$A:$AN,38,0),"NA")</f>
        <v>CONECTAR TV</v>
      </c>
      <c r="V85" s="37" t="str">
        <f>IFERROR(VLOOKUP(G85,MatrizHDUniclass!$A:$AN,39,0),"NA")</f>
        <v>INGENIERIA</v>
      </c>
      <c r="W85" s="39" t="str">
        <f>IFERROR(VLOOKUP(G85,MatrizHDUniclass!$A:$AN,40,0),"NA")</f>
        <v>PERSONAL APOYO</v>
      </c>
    </row>
    <row r="86" spans="1:23" x14ac:dyDescent="0.25">
      <c r="A86" s="36" t="s">
        <v>8909</v>
      </c>
      <c r="B86" s="44">
        <v>45040</v>
      </c>
      <c r="C86" s="37" t="s">
        <v>3258</v>
      </c>
      <c r="D86" s="37">
        <v>12.6</v>
      </c>
      <c r="E86" s="37" t="s">
        <v>2802</v>
      </c>
      <c r="F86" s="16" t="s">
        <v>2803</v>
      </c>
      <c r="G86" s="37">
        <v>79730773</v>
      </c>
      <c r="H86" s="138" t="s">
        <v>9022</v>
      </c>
      <c r="I86" s="37"/>
      <c r="J86" s="37" t="str">
        <f>IFERROR(VLOOKUP(G86,MatrizHDUniclass!$A:$AN,3,0),"NA")</f>
        <v>ESPINEL JAVIER HERNAN</v>
      </c>
      <c r="K86" s="37" t="str">
        <f>IFERROR(VLOOKUP(G86,MatrizHDUniclass!$A:$AN,19,0),"NA")</f>
        <v>JEFE OPERACIONES</v>
      </c>
      <c r="L86" s="37" t="str">
        <f>IFERROR(VLOOKUP(G86,MatrizHDUniclass!$A:$AN,24,0),"NA")</f>
        <v>IGCB</v>
      </c>
      <c r="M86" s="37" t="str">
        <f>IFERROR(VLOOKUP(G86,MatrizHDUniclass!$A:$AN,31,0),"NA")</f>
        <v>INGENIERIA-GENERAL</v>
      </c>
      <c r="N86" s="37" t="str">
        <f>IFERROR(VLOOKUP(G86,MatrizHDUniclass!$A:$AN,32,0),"NA")</f>
        <v>REG CENTRO</v>
      </c>
      <c r="O86" s="37" t="str">
        <f>IFERROR(VLOOKUP(G86,MatrizHDUniclass!$A:$AN,33,0),"NA")</f>
        <v>BOGOTA</v>
      </c>
      <c r="P86" s="37" t="str">
        <f>IFERROR(VLOOKUP(G86,MatrizHDUniclass!$A:$AN,26,0),"NA")</f>
        <v>YSAF</v>
      </c>
      <c r="Q86" s="37" t="str">
        <f>IFERROR(VLOOKUP(G86,MatrizHDUniclass!$A:$AN,34,0),"NA")</f>
        <v>ZTE</v>
      </c>
      <c r="R86" s="37" t="str">
        <f>IFERROR(VLOOKUP(G86,MatrizHDUniclass!$A:$AN,35,0),"NA")</f>
        <v>SOLU FIJAS</v>
      </c>
      <c r="S86" s="37" t="str">
        <f>IFERROR(VLOOKUP(G86,MatrizHDUniclass!$A:$AN,36,0),"NA")</f>
        <v>APROV FIBRA</v>
      </c>
      <c r="T86" s="37" t="str">
        <f>IFERROR(VLOOKUP(G86,MatrizHDUniclass!$A:$AN,37,0),"NA")</f>
        <v>CLIENTES</v>
      </c>
      <c r="U86" s="37" t="str">
        <f>IFERROR(VLOOKUP(G86,MatrizHDUniclass!$A:$AN,38,0),"NA")</f>
        <v>CONECTAR TV</v>
      </c>
      <c r="V86" s="37" t="str">
        <f>IFERROR(VLOOKUP(G86,MatrizHDUniclass!$A:$AN,39,0),"NA")</f>
        <v>INGENIERIA</v>
      </c>
      <c r="W86" s="39" t="str">
        <f>IFERROR(VLOOKUP(G86,MatrizHDUniclass!$A:$AN,40,0),"NA")</f>
        <v>ADMINISTRATIVO</v>
      </c>
    </row>
    <row r="87" spans="1:23" x14ac:dyDescent="0.25">
      <c r="A87" s="40" t="s">
        <v>8909</v>
      </c>
      <c r="B87" s="100">
        <v>45203</v>
      </c>
      <c r="C87" s="16" t="s">
        <v>3298</v>
      </c>
      <c r="D87" s="16">
        <v>6.3</v>
      </c>
      <c r="E87" s="16" t="s">
        <v>2802</v>
      </c>
      <c r="F87" s="16" t="s">
        <v>2806</v>
      </c>
      <c r="G87" s="16">
        <v>1053815577</v>
      </c>
      <c r="H87" s="138" t="s">
        <v>9023</v>
      </c>
      <c r="I87" s="16" t="s">
        <v>9024</v>
      </c>
      <c r="J87" s="16" t="str">
        <f>IFERROR(VLOOKUP(G87,MatrizHDUniclass!$A:$AN,3,0),"NA")</f>
        <v>SALAZAR ARISTIZABAL CRISTIAN LEANDRO</v>
      </c>
      <c r="K87" s="37" t="str">
        <f>IFERROR(VLOOKUP(G87,MatrizHDUniclass!$A:$AN,19,0),"NA")</f>
        <v>LIDER TALENTO HUMANO</v>
      </c>
      <c r="L87" s="37" t="str">
        <f>IFERROR(VLOOKUP(G87,MatrizHDUniclass!$A:$AN,24,0),"NA")</f>
        <v>TGVI</v>
      </c>
      <c r="M87" s="37" t="str">
        <f>IFERROR(VLOOKUP(G87,MatrizHDUniclass!$A:$AN,31,0),"NA")</f>
        <v>TALENTO-GENERAL</v>
      </c>
      <c r="N87" s="37" t="str">
        <f>IFERROR(VLOOKUP(G87,MatrizHDUniclass!$A:$AN,32,0),"NA")</f>
        <v>REG VALLE</v>
      </c>
      <c r="O87" s="37" t="str">
        <f>IFERROR(VLOOKUP(G87,MatrizHDUniclass!$A:$AN,33,0),"NA")</f>
        <v>CALI</v>
      </c>
      <c r="P87" s="37" t="str">
        <f>IFERROR(VLOOKUP(G87,MatrizHDUniclass!$A:$AN,26,0),"NA")</f>
        <v>CTTR</v>
      </c>
      <c r="Q87" s="37" t="str">
        <f>IFERROR(VLOOKUP(G87,MatrizHDUniclass!$A:$AN,34,0),"NA")</f>
        <v>CLARO R3</v>
      </c>
      <c r="R87" s="37" t="str">
        <f>IFERROR(VLOOKUP(G87,MatrizHDUniclass!$A:$AN,35,0),"NA")</f>
        <v>TRANSVER</v>
      </c>
      <c r="S87" s="37" t="str">
        <f>IFERROR(VLOOKUP(G87,MatrizHDUniclass!$A:$AN,36,0),"NA")</f>
        <v>TRANSV UEN</v>
      </c>
      <c r="T87" s="37" t="str">
        <f>IFERROR(VLOOKUP(G87,MatrizHDUniclass!$A:$AN,37,0),"NA")</f>
        <v>CSC</v>
      </c>
      <c r="U87" s="37" t="str">
        <f>IFERROR(VLOOKUP(G87,MatrizHDUniclass!$A:$AN,38,0),"NA")</f>
        <v>CONECTAR TV</v>
      </c>
      <c r="V87" s="37" t="str">
        <f>IFERROR(VLOOKUP(G87,MatrizHDUniclass!$A:$AN,39,0),"NA")</f>
        <v>TALENTO HUMANO</v>
      </c>
      <c r="W87" s="39" t="str">
        <f>IFERROR(VLOOKUP(G87,MatrizHDUniclass!$A:$AN,40,0),"NA")</f>
        <v>ADMINISTRATIVO</v>
      </c>
    </row>
    <row r="88" spans="1:23" x14ac:dyDescent="0.25">
      <c r="A88" s="36" t="s">
        <v>8909</v>
      </c>
      <c r="B88" s="44">
        <v>45041</v>
      </c>
      <c r="C88" s="37" t="s">
        <v>3265</v>
      </c>
      <c r="D88" s="37">
        <v>6.3</v>
      </c>
      <c r="E88" s="37" t="s">
        <v>2802</v>
      </c>
      <c r="F88" s="16" t="s">
        <v>2806</v>
      </c>
      <c r="G88" s="37">
        <v>1040356879</v>
      </c>
      <c r="H88" s="138" t="s">
        <v>9025</v>
      </c>
      <c r="I88" s="93" t="s">
        <v>9026</v>
      </c>
      <c r="J88" s="37" t="str">
        <f>IFERROR(VLOOKUP(G88,MatrizHDUniclass!$A:$AN,3,0),"NA")</f>
        <v>MENDOZA RESTREPO MARIA LUISA</v>
      </c>
      <c r="K88" s="37" t="str">
        <f>IFERROR(VLOOKUP(G88,MatrizHDUniclass!$A:$AN,19,0),"NA")</f>
        <v>ANALISTA OPERACION</v>
      </c>
      <c r="L88" s="37" t="str">
        <f>IFERROR(VLOOKUP(G88,MatrizHDUniclass!$A:$AN,24,0),"NA")</f>
        <v>IGAM</v>
      </c>
      <c r="M88" s="37" t="str">
        <f>IFERROR(VLOOKUP(G88,MatrizHDUniclass!$A:$AN,31,0),"NA")</f>
        <v>INGENIERIA-GENERAL</v>
      </c>
      <c r="N88" s="37" t="str">
        <f>IFERROR(VLOOKUP(G88,MatrizHDUniclass!$A:$AN,32,0),"NA")</f>
        <v>REG ANTIO</v>
      </c>
      <c r="O88" s="37" t="str">
        <f>IFERROR(VLOOKUP(G88,MatrizHDUniclass!$A:$AN,33,0),"NA")</f>
        <v>MEDELLIN</v>
      </c>
      <c r="P88" s="37" t="str">
        <f>IFERROR(VLOOKUP(G88,MatrizHDUniclass!$A:$AN,26,0),"NA")</f>
        <v>ISST</v>
      </c>
      <c r="Q88" s="37" t="str">
        <f>IFERROR(VLOOKUP(G88,MatrizHDUniclass!$A:$AN,34,0),"NA")</f>
        <v>TIGO</v>
      </c>
      <c r="R88" s="37" t="str">
        <f>IFERROR(VLOOKUP(G88,MatrizHDUniclass!$A:$AN,35,0),"NA")</f>
        <v>SOLU FIJAS</v>
      </c>
      <c r="S88" s="37" t="str">
        <f>IFERROR(VLOOKUP(G88,MatrizHDUniclass!$A:$AN,36,0),"NA")</f>
        <v>STRONG</v>
      </c>
      <c r="T88" s="37" t="str">
        <f>IFERROR(VLOOKUP(G88,MatrizHDUniclass!$A:$AN,37,0),"NA")</f>
        <v>CLIENTES</v>
      </c>
      <c r="U88" s="37" t="str">
        <f>IFERROR(VLOOKUP(G88,MatrizHDUniclass!$A:$AN,38,0),"NA")</f>
        <v>CONECTAR TV</v>
      </c>
      <c r="V88" s="37" t="str">
        <f>IFERROR(VLOOKUP(G88,MatrizHDUniclass!$A:$AN,39,0),"NA")</f>
        <v>INGENIERIA</v>
      </c>
      <c r="W88" s="39" t="str">
        <f>IFERROR(VLOOKUP(G88,MatrizHDUniclass!$A:$AN,40,0),"NA")</f>
        <v>OPERATIVO</v>
      </c>
    </row>
    <row r="89" spans="1:23" x14ac:dyDescent="0.25">
      <c r="A89" s="40" t="s">
        <v>8909</v>
      </c>
      <c r="B89" s="100">
        <v>45041</v>
      </c>
      <c r="C89" s="16" t="s">
        <v>3258</v>
      </c>
      <c r="D89" s="16">
        <v>6.3</v>
      </c>
      <c r="E89" s="16" t="s">
        <v>2802</v>
      </c>
      <c r="F89" s="16" t="s">
        <v>2806</v>
      </c>
      <c r="G89" s="37">
        <v>1000122625</v>
      </c>
      <c r="H89" s="138" t="s">
        <v>9027</v>
      </c>
      <c r="I89" s="16" t="s">
        <v>8950</v>
      </c>
      <c r="J89" s="16" t="str">
        <f>IFERROR(VLOOKUP(G89,MatrizHDUniclass!$A:$AN,3,0),"NA")</f>
        <v>TORRES GOMEZ VANESSA</v>
      </c>
      <c r="K89" s="37" t="str">
        <f>IFERROR(VLOOKUP(G89,MatrizHDUniclass!$A:$AN,19,0),"NA")</f>
        <v>PRACTICANTE SENA</v>
      </c>
      <c r="L89" s="37" t="str">
        <f>IFERROR(VLOOKUP(G89,MatrizHDUniclass!$A:$AN,24,0),"NA")</f>
        <v>TBCB</v>
      </c>
      <c r="M89" s="37" t="str">
        <f>IFERROR(VLOOKUP(G89,MatrizHDUniclass!$A:$AN,31,0),"NA")</f>
        <v>TALENTO-BIENESTAR</v>
      </c>
      <c r="N89" s="37" t="str">
        <f>IFERROR(VLOOKUP(G89,MatrizHDUniclass!$A:$AN,32,0),"NA")</f>
        <v>REG CENTRO</v>
      </c>
      <c r="O89" s="37" t="str">
        <f>IFERROR(VLOOKUP(G89,MatrizHDUniclass!$A:$AN,33,0),"NA")</f>
        <v>BOGOTA</v>
      </c>
      <c r="P89" s="37" t="str">
        <f>IFERROR(VLOOKUP(G89,MatrizHDUniclass!$A:$AN,26,0),"NA")</f>
        <v>TTTR</v>
      </c>
      <c r="Q89" s="37" t="str">
        <f>IFERROR(VLOOKUP(G89,MatrizHDUniclass!$A:$AN,34,0),"NA")</f>
        <v>TRANSV CTV</v>
      </c>
      <c r="R89" s="37" t="str">
        <f>IFERROR(VLOOKUP(G89,MatrizHDUniclass!$A:$AN,35,0),"NA")</f>
        <v>TRANSVER</v>
      </c>
      <c r="S89" s="37" t="str">
        <f>IFERROR(VLOOKUP(G89,MatrizHDUniclass!$A:$AN,36,0),"NA")</f>
        <v>TRANSV UEN</v>
      </c>
      <c r="T89" s="37" t="str">
        <f>IFERROR(VLOOKUP(G89,MatrizHDUniclass!$A:$AN,37,0),"NA")</f>
        <v>CSC</v>
      </c>
      <c r="U89" s="37" t="str">
        <f>IFERROR(VLOOKUP(G89,MatrizHDUniclass!$A:$AN,38,0),"NA")</f>
        <v>CONECTAR TV</v>
      </c>
      <c r="V89" s="37" t="str">
        <f>IFERROR(VLOOKUP(G89,MatrizHDUniclass!$A:$AN,39,0),"NA")</f>
        <v>TALENTO HUMANO</v>
      </c>
      <c r="W89" s="39" t="str">
        <f>IFERROR(VLOOKUP(G89,MatrizHDUniclass!$A:$AN,40,0),"NA")</f>
        <v>SENAS</v>
      </c>
    </row>
    <row r="90" spans="1:23" x14ac:dyDescent="0.25">
      <c r="A90" s="40" t="s">
        <v>8909</v>
      </c>
      <c r="B90" s="100">
        <v>45049</v>
      </c>
      <c r="C90" s="16" t="s">
        <v>3258</v>
      </c>
      <c r="D90" s="16">
        <v>6.3</v>
      </c>
      <c r="E90" s="16" t="s">
        <v>2802</v>
      </c>
      <c r="F90" s="16" t="s">
        <v>2806</v>
      </c>
      <c r="G90" s="37">
        <v>1023932134</v>
      </c>
      <c r="H90" s="138" t="s">
        <v>9028</v>
      </c>
      <c r="I90" s="16"/>
      <c r="J90" s="16" t="str">
        <f>IFERROR(VLOOKUP(G90,MatrizHDUniclass!$A:$AN,3,0),"NA")</f>
        <v>MORENO MONTILLA IVONNE SHIRLEY</v>
      </c>
      <c r="K90" s="37" t="str">
        <f>IFERROR(VLOOKUP(G90,MatrizHDUniclass!$A:$AN,19,0),"NA")</f>
        <v>BACKOFFICE OPERACION</v>
      </c>
      <c r="L90" s="37" t="str">
        <f>IFERROR(VLOOKUP(G90,MatrizHDUniclass!$A:$AN,24,0),"NA")</f>
        <v>IGCB</v>
      </c>
      <c r="M90" s="37" t="str">
        <f>IFERROR(VLOOKUP(G90,MatrizHDUniclass!$A:$AN,31,0),"NA")</f>
        <v>INGENIERIA-GENERAL</v>
      </c>
      <c r="N90" s="37" t="str">
        <f>IFERROR(VLOOKUP(G90,MatrizHDUniclass!$A:$AN,32,0),"NA")</f>
        <v>REG CENTRO</v>
      </c>
      <c r="O90" s="37" t="str">
        <f>IFERROR(VLOOKUP(G90,MatrizHDUniclass!$A:$AN,33,0),"NA")</f>
        <v>BOGOTA</v>
      </c>
      <c r="P90" s="37" t="str">
        <f>IFERROR(VLOOKUP(G90,MatrizHDUniclass!$A:$AN,26,0),"NA")</f>
        <v>YSAF</v>
      </c>
      <c r="Q90" s="37" t="str">
        <f>IFERROR(VLOOKUP(G90,MatrizHDUniclass!$A:$AN,34,0),"NA")</f>
        <v>ZTE</v>
      </c>
      <c r="R90" s="37" t="str">
        <f>IFERROR(VLOOKUP(G90,MatrizHDUniclass!$A:$AN,35,0),"NA")</f>
        <v>SOLU FIJAS</v>
      </c>
      <c r="S90" s="37" t="str">
        <f>IFERROR(VLOOKUP(G90,MatrizHDUniclass!$A:$AN,36,0),"NA")</f>
        <v>APROV FIBRA</v>
      </c>
      <c r="T90" s="37" t="str">
        <f>IFERROR(VLOOKUP(G90,MatrizHDUniclass!$A:$AN,37,0),"NA")</f>
        <v>CLIENTES</v>
      </c>
      <c r="U90" s="37" t="str">
        <f>IFERROR(VLOOKUP(G90,MatrizHDUniclass!$A:$AN,38,0),"NA")</f>
        <v>CONECTAR TV</v>
      </c>
      <c r="V90" s="37" t="str">
        <f>IFERROR(VLOOKUP(G90,MatrizHDUniclass!$A:$AN,39,0),"NA")</f>
        <v>INGENIERIA</v>
      </c>
      <c r="W90" s="39" t="str">
        <f>IFERROR(VLOOKUP(G90,MatrizHDUniclass!$A:$AN,40,0),"NA")</f>
        <v>PERSONAL APOYO</v>
      </c>
    </row>
    <row r="91" spans="1:23" x14ac:dyDescent="0.25">
      <c r="A91" s="36" t="s">
        <v>8909</v>
      </c>
      <c r="B91" s="44">
        <v>45229</v>
      </c>
      <c r="C91" s="37" t="s">
        <v>3309</v>
      </c>
      <c r="D91" s="37">
        <v>6.3</v>
      </c>
      <c r="E91" s="37" t="s">
        <v>2802</v>
      </c>
      <c r="F91" s="16" t="s">
        <v>2806</v>
      </c>
      <c r="G91" s="37">
        <v>1033791744</v>
      </c>
      <c r="H91" s="138" t="s">
        <v>9029</v>
      </c>
      <c r="I91" s="37"/>
      <c r="J91" s="37" t="str">
        <f>IFERROR(VLOOKUP(G91,MatrizHDUniclass!$A:$AN,3,0),"NA")</f>
        <v>GARAVITO RODRIGUEZ YULIAM ESNEYDER</v>
      </c>
      <c r="K91" s="37" t="str">
        <f>IFERROR(VLOOKUP(G91,MatrizHDUniclass!$A:$AN,19,0),"NA")</f>
        <v>COORDINADOR OPERACION</v>
      </c>
      <c r="L91" s="37" t="str">
        <f>IFERROR(VLOOKUP(G91,MatrizHDUniclass!$A:$AN,24,0),"NA")</f>
        <v>IGLW</v>
      </c>
      <c r="M91" s="37" t="str">
        <f>IFERROR(VLOOKUP(G91,MatrizHDUniclass!$A:$AN,31,0),"NA")</f>
        <v>INGENIERIA-GENERAL</v>
      </c>
      <c r="N91" s="37" t="str">
        <f>IFERROR(VLOOKUP(G91,MatrizHDUniclass!$A:$AN,32,0),"NA")</f>
        <v>REG TOLCA</v>
      </c>
      <c r="O91" s="37" t="str">
        <f>IFERROR(VLOOKUP(G91,MatrizHDUniclass!$A:$AN,33,0),"NA")</f>
        <v>IBAGUE</v>
      </c>
      <c r="P91" s="37" t="str">
        <f>IFERROR(VLOOKUP(G91,MatrizHDUniclass!$A:$AN,26,0),"NA")</f>
        <v>CNMC</v>
      </c>
      <c r="Q91" s="37" t="str">
        <f>IFERROR(VLOOKUP(G91,MatrizHDUniclass!$A:$AN,34,0),"NA")</f>
        <v>CLARO R3</v>
      </c>
      <c r="R91" s="37" t="str">
        <f>IFERROR(VLOOKUP(G91,MatrizHDUniclass!$A:$AN,35,0),"NA")</f>
        <v>NUEVOS NEG</v>
      </c>
      <c r="S91" s="37" t="str">
        <f>IFERROR(VLOOKUP(G91,MatrizHDUniclass!$A:$AN,36,0),"NA")</f>
        <v>MINTIC CD</v>
      </c>
      <c r="T91" s="37" t="str">
        <f>IFERROR(VLOOKUP(G91,MatrizHDUniclass!$A:$AN,37,0),"NA")</f>
        <v>CLIENTES</v>
      </c>
      <c r="U91" s="37" t="str">
        <f>IFERROR(VLOOKUP(G91,MatrizHDUniclass!$A:$AN,38,0),"NA")</f>
        <v>CONECTAR TV</v>
      </c>
      <c r="V91" s="37" t="str">
        <f>IFERROR(VLOOKUP(G91,MatrizHDUniclass!$A:$AN,39,0),"NA")</f>
        <v>INGENIERIA</v>
      </c>
      <c r="W91" s="39" t="str">
        <f>IFERROR(VLOOKUP(G91,MatrizHDUniclass!$A:$AN,40,0),"NA")</f>
        <v>ADMINISTRATIVO</v>
      </c>
    </row>
    <row r="92" spans="1:23" x14ac:dyDescent="0.25">
      <c r="A92" s="40" t="s">
        <v>8909</v>
      </c>
      <c r="B92" s="100">
        <v>45231</v>
      </c>
      <c r="C92" s="16" t="s">
        <v>3265</v>
      </c>
      <c r="D92" s="16">
        <v>6.3</v>
      </c>
      <c r="E92" s="16" t="s">
        <v>2802</v>
      </c>
      <c r="F92" s="16" t="s">
        <v>2806</v>
      </c>
      <c r="G92" s="37">
        <v>1017210041</v>
      </c>
      <c r="H92" s="138" t="s">
        <v>3412</v>
      </c>
      <c r="I92" s="16" t="s">
        <v>9030</v>
      </c>
      <c r="J92" s="16" t="str">
        <f>IFERROR(VLOOKUP(G92,MatrizHDUniclass!$A:$AN,3,0),"NA")</f>
        <v>ATEHORTUA VANEGAS JULIAN ALEXANDER</v>
      </c>
      <c r="K92" s="37" t="str">
        <f>IFERROR(VLOOKUP(G92,MatrizHDUniclass!$A:$AN,19,0),"NA")</f>
        <v>COORDINADOR OPERACION FLM</v>
      </c>
      <c r="L92" s="37" t="str">
        <f>IFERROR(VLOOKUP(G92,MatrizHDUniclass!$A:$AN,24,0),"NA")</f>
        <v>IGAM</v>
      </c>
      <c r="M92" s="37" t="str">
        <f>IFERROR(VLOOKUP(G92,MatrizHDUniclass!$A:$AN,31,0),"NA")</f>
        <v>INGENIERIA-GENERAL</v>
      </c>
      <c r="N92" s="37" t="str">
        <f>IFERROR(VLOOKUP(G92,MatrizHDUniclass!$A:$AN,32,0),"NA")</f>
        <v>REG ANTIO</v>
      </c>
      <c r="O92" s="37" t="str">
        <f>IFERROR(VLOOKUP(G92,MatrizHDUniclass!$A:$AN,33,0),"NA")</f>
        <v>MEDELLIN</v>
      </c>
      <c r="P92" s="37" t="str">
        <f>IFERROR(VLOOKUP(G92,MatrizHDUniclass!$A:$AN,26,0),"NA")</f>
        <v>HNAL</v>
      </c>
      <c r="Q92" s="37" t="str">
        <f>IFERROR(VLOOKUP(G92,MatrizHDUniclass!$A:$AN,34,0),"NA")</f>
        <v>HUAWEI</v>
      </c>
      <c r="R92" s="37" t="str">
        <f>IFERROR(VLOOKUP(G92,MatrizHDUniclass!$A:$AN,35,0),"NA")</f>
        <v>NUEVOS NEG</v>
      </c>
      <c r="S92" s="37" t="str">
        <f>IFERROR(VLOOKUP(G92,MatrizHDUniclass!$A:$AN,36,0),"NA")</f>
        <v>FLM ALL IN ONE</v>
      </c>
      <c r="T92" s="37" t="str">
        <f>IFERROR(VLOOKUP(G92,MatrizHDUniclass!$A:$AN,37,0),"NA")</f>
        <v>CLIENTES</v>
      </c>
      <c r="U92" s="37" t="str">
        <f>IFERROR(VLOOKUP(G92,MatrizHDUniclass!$A:$AN,38,0),"NA")</f>
        <v>CONECTAR TV</v>
      </c>
      <c r="V92" s="37" t="str">
        <f>IFERROR(VLOOKUP(G92,MatrizHDUniclass!$A:$AN,39,0),"NA")</f>
        <v>INGENIERIA</v>
      </c>
      <c r="W92" s="39" t="str">
        <f>IFERROR(VLOOKUP(G92,MatrizHDUniclass!$A:$AN,40,0),"NA")</f>
        <v>OPERATIVO</v>
      </c>
    </row>
    <row r="93" spans="1:23" x14ac:dyDescent="0.25">
      <c r="A93" s="36" t="s">
        <v>8909</v>
      </c>
      <c r="B93" s="44">
        <v>45133</v>
      </c>
      <c r="C93" s="37" t="s">
        <v>3258</v>
      </c>
      <c r="D93" s="37">
        <v>6.3</v>
      </c>
      <c r="E93" s="37" t="s">
        <v>2802</v>
      </c>
      <c r="F93" s="16" t="s">
        <v>2806</v>
      </c>
      <c r="G93" s="37">
        <v>1022981655</v>
      </c>
      <c r="H93" s="138" t="s">
        <v>9031</v>
      </c>
      <c r="I93" s="37"/>
      <c r="J93" s="37" t="str">
        <f>IFERROR(VLOOKUP(G93,MatrizHDUniclass!$A:$AN,3,0),"NA")</f>
        <v>TRUJILLO GONZALEZ JONATHAN LEONARDO</v>
      </c>
      <c r="K93" s="37" t="str">
        <f>IFERROR(VLOOKUP(G93,MatrizHDUniclass!$A:$AN,19,0),"NA")</f>
        <v>COORDINADOR LOGISTICO</v>
      </c>
      <c r="L93" s="37" t="str">
        <f>IFERROR(VLOOKUP(G93,MatrizHDUniclass!$A:$AN,24,0),"NA")</f>
        <v>AMTN</v>
      </c>
      <c r="M93" s="37" t="str">
        <f>IFERROR(VLOOKUP(G93,MatrizHDUniclass!$A:$AN,31,0),"NA")</f>
        <v>ABASTECIMIENTO-MATERIALES</v>
      </c>
      <c r="N93" s="37" t="str">
        <f>IFERROR(VLOOKUP(G93,MatrizHDUniclass!$A:$AN,32,0),"NA")</f>
        <v>TRANSVERSAL</v>
      </c>
      <c r="O93" s="37" t="str">
        <f>IFERROR(VLOOKUP(G93,MatrizHDUniclass!$A:$AN,33,0),"NA")</f>
        <v>NACIONAL</v>
      </c>
      <c r="P93" s="37" t="str">
        <f>IFERROR(VLOOKUP(G93,MatrizHDUniclass!$A:$AN,26,0),"NA")</f>
        <v>TTTR</v>
      </c>
      <c r="Q93" s="37" t="str">
        <f>IFERROR(VLOOKUP(G93,MatrizHDUniclass!$A:$AN,34,0),"NA")</f>
        <v>TRANSV CTV</v>
      </c>
      <c r="R93" s="37" t="str">
        <f>IFERROR(VLOOKUP(G93,MatrizHDUniclass!$A:$AN,35,0),"NA")</f>
        <v>TRANSVER</v>
      </c>
      <c r="S93" s="37" t="str">
        <f>IFERROR(VLOOKUP(G93,MatrizHDUniclass!$A:$AN,36,0),"NA")</f>
        <v>TRANSV UEN</v>
      </c>
      <c r="T93" s="37" t="str">
        <f>IFERROR(VLOOKUP(G93,MatrizHDUniclass!$A:$AN,37,0),"NA")</f>
        <v>CSC</v>
      </c>
      <c r="U93" s="37" t="str">
        <f>IFERROR(VLOOKUP(G93,MatrizHDUniclass!$A:$AN,38,0),"NA")</f>
        <v>CONECTAR TV</v>
      </c>
      <c r="V93" s="37" t="str">
        <f>IFERROR(VLOOKUP(G93,MatrizHDUniclass!$A:$AN,39,0),"NA")</f>
        <v>ABASTECIMIENTO</v>
      </c>
      <c r="W93" s="39" t="str">
        <f>IFERROR(VLOOKUP(G93,MatrizHDUniclass!$A:$AN,40,0),"NA")</f>
        <v>ADMINISTRATIVO</v>
      </c>
    </row>
    <row r="94" spans="1:23" x14ac:dyDescent="0.25">
      <c r="A94" s="40" t="s">
        <v>8909</v>
      </c>
      <c r="B94" s="100">
        <v>45237</v>
      </c>
      <c r="C94" s="16" t="s">
        <v>3440</v>
      </c>
      <c r="D94" s="16">
        <v>6.3</v>
      </c>
      <c r="E94" s="16" t="s">
        <v>2802</v>
      </c>
      <c r="F94" s="16" t="s">
        <v>2806</v>
      </c>
      <c r="G94" s="37">
        <v>80092287</v>
      </c>
      <c r="H94" s="138" t="s">
        <v>9032</v>
      </c>
      <c r="I94" s="16" t="s">
        <v>9033</v>
      </c>
      <c r="J94" s="16" t="str">
        <f>IFERROR(VLOOKUP(G94,MatrizHDUniclass!$A:$AN,3,0),"NA")</f>
        <v>CUARTAS HUERTAS JEAN ALEJANDRO</v>
      </c>
      <c r="K94" s="37" t="str">
        <f>IFERROR(VLOOKUP(G94,MatrizHDUniclass!$A:$AN,19,0),"NA")</f>
        <v>LIDER OPERACIONES</v>
      </c>
      <c r="L94" s="37" t="str">
        <f>IFERROR(VLOOKUP(G94,MatrizHDUniclass!$A:$AN,24,0),"NA")</f>
        <v>IGV6</v>
      </c>
      <c r="M94" s="37" t="str">
        <f>IFERROR(VLOOKUP(G94,MatrizHDUniclass!$A:$AN,31,0),"NA")</f>
        <v>INGENIERIA-GENERAL</v>
      </c>
      <c r="N94" s="37" t="str">
        <f>IFERROR(VLOOKUP(G94,MatrizHDUniclass!$A:$AN,32,0),"NA")</f>
        <v>REG VALLE</v>
      </c>
      <c r="O94" s="37" t="str">
        <f>IFERROR(VLOOKUP(G94,MatrizHDUniclass!$A:$AN,33,0),"NA")</f>
        <v>TULUA</v>
      </c>
      <c r="P94" s="37" t="str">
        <f>IFERROR(VLOOKUP(G94,MatrizHDUniclass!$A:$AN,26,0),"NA")</f>
        <v>CTTR</v>
      </c>
      <c r="Q94" s="37" t="str">
        <f>IFERROR(VLOOKUP(G94,MatrizHDUniclass!$A:$AN,34,0),"NA")</f>
        <v>CLARO R3</v>
      </c>
      <c r="R94" s="37" t="str">
        <f>IFERROR(VLOOKUP(G94,MatrizHDUniclass!$A:$AN,35,0),"NA")</f>
        <v>TRANSVER</v>
      </c>
      <c r="S94" s="37" t="str">
        <f>IFERROR(VLOOKUP(G94,MatrizHDUniclass!$A:$AN,36,0),"NA")</f>
        <v>TRANSV UEN</v>
      </c>
      <c r="T94" s="37" t="str">
        <f>IFERROR(VLOOKUP(G94,MatrizHDUniclass!$A:$AN,37,0),"NA")</f>
        <v>CLIENTES</v>
      </c>
      <c r="U94" s="37" t="str">
        <f>IFERROR(VLOOKUP(G94,MatrizHDUniclass!$A:$AN,38,0),"NA")</f>
        <v>CONECTAR TV</v>
      </c>
      <c r="V94" s="37" t="str">
        <f>IFERROR(VLOOKUP(G94,MatrizHDUniclass!$A:$AN,39,0),"NA")</f>
        <v>INGENIERIA</v>
      </c>
      <c r="W94" s="39" t="str">
        <f>IFERROR(VLOOKUP(G94,MatrizHDUniclass!$A:$AN,40,0),"NA")</f>
        <v>ADMINISTRATIVO</v>
      </c>
    </row>
    <row r="95" spans="1:23" x14ac:dyDescent="0.25">
      <c r="A95" s="36" t="s">
        <v>8909</v>
      </c>
      <c r="B95" s="44">
        <v>45222</v>
      </c>
      <c r="C95" s="37" t="s">
        <v>3258</v>
      </c>
      <c r="D95" s="37">
        <v>6.3</v>
      </c>
      <c r="E95" s="37" t="s">
        <v>2802</v>
      </c>
      <c r="F95" s="16" t="s">
        <v>2806</v>
      </c>
      <c r="G95" s="37">
        <v>46384237</v>
      </c>
      <c r="H95" s="138" t="s">
        <v>9034</v>
      </c>
      <c r="I95" s="37"/>
      <c r="J95" s="37" t="str">
        <f>IFERROR(VLOOKUP(G95,MatrizHDUniclass!$A:$AN,3,0),"NA")</f>
        <v>GONZALEZ OJEDA VIVANA</v>
      </c>
      <c r="K95" s="37" t="str">
        <f>IFERROR(VLOOKUP(G95,MatrizHDUniclass!$A:$AN,19,0),"NA")</f>
        <v>ANALISTA LIQUIDADOR</v>
      </c>
      <c r="L95" s="37" t="str">
        <f>IFERROR(VLOOKUP(G95,MatrizHDUniclass!$A:$AN,24,0),"NA")</f>
        <v>ULCB</v>
      </c>
      <c r="M95" s="37" t="str">
        <f>IFERROR(VLOOKUP(G95,MatrizHDUniclass!$A:$AN,31,0),"NA")</f>
        <v>FACTURACION-LIQUIDACION</v>
      </c>
      <c r="N95" s="37" t="str">
        <f>IFERROR(VLOOKUP(G95,MatrizHDUniclass!$A:$AN,32,0),"NA")</f>
        <v>REG CENTRO</v>
      </c>
      <c r="O95" s="37" t="str">
        <f>IFERROR(VLOOKUP(G95,MatrizHDUniclass!$A:$AN,33,0),"NA")</f>
        <v>BOGOTA</v>
      </c>
      <c r="P95" s="37" t="str">
        <f>IFERROR(VLOOKUP(G95,MatrizHDUniclass!$A:$AN,26,0),"NA")</f>
        <v>CSIM</v>
      </c>
      <c r="Q95" s="37" t="str">
        <f>IFERROR(VLOOKUP(G95,MatrizHDUniclass!$A:$AN,34,0),"NA")</f>
        <v>CLARO R3</v>
      </c>
      <c r="R95" s="37" t="str">
        <f>IFERROR(VLOOKUP(G95,MatrizHDUniclass!$A:$AN,35,0),"NA")</f>
        <v>SOLU FIJAS</v>
      </c>
      <c r="S95" s="37" t="str">
        <f>IFERROR(VLOOKUP(G95,MatrizHDUniclass!$A:$AN,36,0),"NA")</f>
        <v>IMM</v>
      </c>
      <c r="T95" s="37" t="str">
        <f>IFERROR(VLOOKUP(G95,MatrizHDUniclass!$A:$AN,37,0),"NA")</f>
        <v>CSC</v>
      </c>
      <c r="U95" s="37" t="str">
        <f>IFERROR(VLOOKUP(G95,MatrizHDUniclass!$A:$AN,38,0),"NA")</f>
        <v>CONECTAR TV</v>
      </c>
      <c r="V95" s="37" t="str">
        <f>IFERROR(VLOOKUP(G95,MatrizHDUniclass!$A:$AN,39,0),"NA")</f>
        <v>FACTURACION</v>
      </c>
      <c r="W95" s="39" t="str">
        <f>IFERROR(VLOOKUP(G95,MatrizHDUniclass!$A:$AN,40,0),"NA")</f>
        <v>ADMINISTRATIVO</v>
      </c>
    </row>
    <row r="96" spans="1:23" x14ac:dyDescent="0.25">
      <c r="A96" s="40" t="s">
        <v>8909</v>
      </c>
      <c r="B96" s="100">
        <v>45155</v>
      </c>
      <c r="C96" s="16" t="s">
        <v>3258</v>
      </c>
      <c r="D96" s="16">
        <v>6.3</v>
      </c>
      <c r="E96" s="16" t="s">
        <v>2802</v>
      </c>
      <c r="F96" s="16" t="s">
        <v>2806</v>
      </c>
      <c r="G96" s="37">
        <v>1023902400</v>
      </c>
      <c r="H96" s="138" t="s">
        <v>9035</v>
      </c>
      <c r="I96" s="16"/>
      <c r="J96" s="16" t="str">
        <f>IFERROR(VLOOKUP(G96,MatrizHDUniclass!$A:$AN,3,0),"NA")</f>
        <v>ELIZALDE MARTINEZ DIANA ROCIO</v>
      </c>
      <c r="K96" s="37" t="str">
        <f>IFERROR(VLOOKUP(G96,MatrizHDUniclass!$A:$AN,19,0),"NA")</f>
        <v>ANALISTA ATRACCION Y VINCULACION</v>
      </c>
      <c r="L96" s="37" t="str">
        <f>IFERROR(VLOOKUP(G96,MatrizHDUniclass!$A:$AN,24,0),"NA")</f>
        <v>TACB</v>
      </c>
      <c r="M96" s="37" t="str">
        <f>IFERROR(VLOOKUP(G96,MatrizHDUniclass!$A:$AN,31,0),"NA")</f>
        <v>TALENTO-ATRACCION Y VINCULACION</v>
      </c>
      <c r="N96" s="37" t="str">
        <f>IFERROR(VLOOKUP(G96,MatrizHDUniclass!$A:$AN,32,0),"NA")</f>
        <v>REG CENTRO</v>
      </c>
      <c r="O96" s="37" t="str">
        <f>IFERROR(VLOOKUP(G96,MatrizHDUniclass!$A:$AN,33,0),"NA")</f>
        <v>BOGOTA</v>
      </c>
      <c r="P96" s="37" t="str">
        <f>IFERROR(VLOOKUP(G96,MatrizHDUniclass!$A:$AN,26,0),"NA")</f>
        <v>TTTR</v>
      </c>
      <c r="Q96" s="37" t="str">
        <f>IFERROR(VLOOKUP(G96,MatrizHDUniclass!$A:$AN,34,0),"NA")</f>
        <v>TRANSV CTV</v>
      </c>
      <c r="R96" s="37" t="str">
        <f>IFERROR(VLOOKUP(G96,MatrizHDUniclass!$A:$AN,35,0),"NA")</f>
        <v>TRANSVER</v>
      </c>
      <c r="S96" s="37" t="str">
        <f>IFERROR(VLOOKUP(G96,MatrizHDUniclass!$A:$AN,36,0),"NA")</f>
        <v>TRANSV UEN</v>
      </c>
      <c r="T96" s="37" t="str">
        <f>IFERROR(VLOOKUP(G96,MatrizHDUniclass!$A:$AN,37,0),"NA")</f>
        <v>CSC</v>
      </c>
      <c r="U96" s="37" t="str">
        <f>IFERROR(VLOOKUP(G96,MatrizHDUniclass!$A:$AN,38,0),"NA")</f>
        <v>CONECTAR TV</v>
      </c>
      <c r="V96" s="37" t="str">
        <f>IFERROR(VLOOKUP(G96,MatrizHDUniclass!$A:$AN,39,0),"NA")</f>
        <v>TALENTO HUMANO</v>
      </c>
      <c r="W96" s="39" t="str">
        <f>IFERROR(VLOOKUP(G96,MatrizHDUniclass!$A:$AN,40,0),"NA")</f>
        <v>ADMINISTRATIVO</v>
      </c>
    </row>
    <row r="97" spans="1:23" x14ac:dyDescent="0.25">
      <c r="A97" s="36" t="s">
        <v>8909</v>
      </c>
      <c r="B97" s="44">
        <v>45241</v>
      </c>
      <c r="C97" s="37" t="s">
        <v>3440</v>
      </c>
      <c r="D97" s="37">
        <v>12.6</v>
      </c>
      <c r="E97" s="37" t="s">
        <v>2802</v>
      </c>
      <c r="F97" s="16" t="s">
        <v>2803</v>
      </c>
      <c r="G97" s="37">
        <v>1006432761</v>
      </c>
      <c r="H97" s="138" t="s">
        <v>9036</v>
      </c>
      <c r="I97" s="37" t="s">
        <v>9037</v>
      </c>
      <c r="J97" s="16" t="str">
        <f>IFERROR(VLOOKUP(G97,MatrizHDUniclass!$A:$AN,3,0),"NA")</f>
        <v>QUICENO ARANGO DIANA GISELA</v>
      </c>
      <c r="K97" s="37" t="str">
        <f>IFERROR(VLOOKUP(G97,MatrizHDUniclass!$A:$AN,19,0),"NA")</f>
        <v>ANALISTA TALENTO HUMANO</v>
      </c>
      <c r="L97" s="37" t="str">
        <f>IFERROR(VLOOKUP(G97,MatrizHDUniclass!$A:$AN,24,0),"NA")</f>
        <v>TGV6</v>
      </c>
      <c r="M97" s="37" t="str">
        <f>IFERROR(VLOOKUP(G97,MatrizHDUniclass!$A:$AN,31,0),"NA")</f>
        <v>TALENTO-GENERAL</v>
      </c>
      <c r="N97" s="37" t="str">
        <f>IFERROR(VLOOKUP(G97,MatrizHDUniclass!$A:$AN,32,0),"NA")</f>
        <v>REG VALLE</v>
      </c>
      <c r="O97" s="37" t="str">
        <f>IFERROR(VLOOKUP(G97,MatrizHDUniclass!$A:$AN,33,0),"NA")</f>
        <v>TULUA</v>
      </c>
      <c r="P97" s="37" t="str">
        <f>IFERROR(VLOOKUP(G97,MatrizHDUniclass!$A:$AN,26,0),"NA")</f>
        <v>CTTR</v>
      </c>
      <c r="Q97" s="37" t="str">
        <f>IFERROR(VLOOKUP(G97,MatrizHDUniclass!$A:$AN,34,0),"NA")</f>
        <v>CLARO R3</v>
      </c>
      <c r="R97" s="37" t="str">
        <f>IFERROR(VLOOKUP(G97,MatrizHDUniclass!$A:$AN,35,0),"NA")</f>
        <v>TRANSVER</v>
      </c>
      <c r="S97" s="37" t="str">
        <f>IFERROR(VLOOKUP(G97,MatrizHDUniclass!$A:$AN,36,0),"NA")</f>
        <v>TRANSV UEN</v>
      </c>
      <c r="T97" s="37" t="str">
        <f>IFERROR(VLOOKUP(G97,MatrizHDUniclass!$A:$AN,37,0),"NA")</f>
        <v>CSC</v>
      </c>
      <c r="U97" s="37" t="str">
        <f>IFERROR(VLOOKUP(G97,MatrizHDUniclass!$A:$AN,38,0),"NA")</f>
        <v>CONECTAR TV</v>
      </c>
      <c r="V97" s="37" t="str">
        <f>IFERROR(VLOOKUP(G97,MatrizHDUniclass!$A:$AN,39,0),"NA")</f>
        <v>TALENTO HUMANO</v>
      </c>
      <c r="W97" s="39" t="str">
        <f>IFERROR(VLOOKUP(G97,MatrizHDUniclass!$A:$AN,40,0),"NA")</f>
        <v>ADMINISTRATIVO</v>
      </c>
    </row>
    <row r="98" spans="1:23" x14ac:dyDescent="0.25">
      <c r="A98" s="36" t="s">
        <v>8909</v>
      </c>
      <c r="B98" s="100">
        <v>45241</v>
      </c>
      <c r="C98" s="37" t="s">
        <v>3440</v>
      </c>
      <c r="D98" s="37">
        <v>6.3</v>
      </c>
      <c r="E98" s="37" t="s">
        <v>2802</v>
      </c>
      <c r="F98" s="16" t="s">
        <v>2806</v>
      </c>
      <c r="G98" s="37">
        <v>1116235126</v>
      </c>
      <c r="H98" s="138" t="s">
        <v>9038</v>
      </c>
      <c r="I98" s="37" t="s">
        <v>9039</v>
      </c>
      <c r="J98" s="37" t="str">
        <f>IFERROR(VLOOKUP(G98,MatrizHDUniclass!$A:$AN,3,0),"NA")</f>
        <v>RODRIGUEZ JURADO JUAN CARLOS</v>
      </c>
      <c r="K98" s="37" t="str">
        <f>IFERROR(VLOOKUP(G98,MatrizHDUniclass!$A:$AN,19,0),"NA")</f>
        <v>SUPERVISOR OPERACIÓN MOTO</v>
      </c>
      <c r="L98" s="37" t="str">
        <f>IFERROR(VLOOKUP(G98,MatrizHDUniclass!$A:$AN,24,0),"NA")</f>
        <v>IGV6</v>
      </c>
      <c r="M98" s="37" t="str">
        <f>IFERROR(VLOOKUP(G98,MatrizHDUniclass!$A:$AN,31,0),"NA")</f>
        <v>INGENIERIA-GENERAL</v>
      </c>
      <c r="N98" s="37" t="str">
        <f>IFERROR(VLOOKUP(G98,MatrizHDUniclass!$A:$AN,32,0),"NA")</f>
        <v>REG VALLE</v>
      </c>
      <c r="O98" s="37" t="str">
        <f>IFERROR(VLOOKUP(G98,MatrizHDUniclass!$A:$AN,33,0),"NA")</f>
        <v>TULUA</v>
      </c>
      <c r="P98" s="37" t="str">
        <f>IFERROR(VLOOKUP(G98,MatrizHDUniclass!$A:$AN,26,0),"NA")</f>
        <v>CSIM</v>
      </c>
      <c r="Q98" s="37" t="str">
        <f>IFERROR(VLOOKUP(G98,MatrizHDUniclass!$A:$AN,34,0),"NA")</f>
        <v>CLARO R3</v>
      </c>
      <c r="R98" s="37" t="str">
        <f>IFERROR(VLOOKUP(G98,MatrizHDUniclass!$A:$AN,35,0),"NA")</f>
        <v>SOLU FIJAS</v>
      </c>
      <c r="S98" s="37" t="str">
        <f>IFERROR(VLOOKUP(G98,MatrizHDUniclass!$A:$AN,36,0),"NA")</f>
        <v>IMM</v>
      </c>
      <c r="T98" s="37" t="str">
        <f>IFERROR(VLOOKUP(G98,MatrizHDUniclass!$A:$AN,37,0),"NA")</f>
        <v>CLIENTES</v>
      </c>
      <c r="U98" s="37" t="str">
        <f>IFERROR(VLOOKUP(G98,MatrizHDUniclass!$A:$AN,38,0),"NA")</f>
        <v>CONECTAR TV</v>
      </c>
      <c r="V98" s="37" t="str">
        <f>IFERROR(VLOOKUP(G98,MatrizHDUniclass!$A:$AN,39,0),"NA")</f>
        <v>INGENIERIA</v>
      </c>
      <c r="W98" s="39" t="str">
        <f>IFERROR(VLOOKUP(G98,MatrizHDUniclass!$A:$AN,40,0),"NA")</f>
        <v>PERSONAL APOYO</v>
      </c>
    </row>
    <row r="99" spans="1:23" x14ac:dyDescent="0.25">
      <c r="A99" s="36" t="s">
        <v>8909</v>
      </c>
      <c r="B99" s="44">
        <v>45241</v>
      </c>
      <c r="C99" s="37" t="s">
        <v>3440</v>
      </c>
      <c r="D99" s="37">
        <v>6.3</v>
      </c>
      <c r="E99" s="37" t="s">
        <v>2802</v>
      </c>
      <c r="F99" s="16" t="s">
        <v>2806</v>
      </c>
      <c r="G99" s="37">
        <v>6445955</v>
      </c>
      <c r="H99" s="138" t="s">
        <v>9040</v>
      </c>
      <c r="I99" s="37" t="s">
        <v>9041</v>
      </c>
      <c r="J99" s="16" t="str">
        <f>IFERROR(VLOOKUP(G99,MatrizHDUniclass!$A:$AN,3,0),"NA")</f>
        <v>CARRION GARCIA RUBEN DARIO</v>
      </c>
      <c r="K99" s="37" t="str">
        <f>IFERROR(VLOOKUP(G99,MatrizHDUniclass!$A:$AN,19,0),"NA")</f>
        <v>SUPERVISOR OPERACIÓN MOTO</v>
      </c>
      <c r="L99" s="37" t="str">
        <f>IFERROR(VLOOKUP(G99,MatrizHDUniclass!$A:$AN,24,0),"NA")</f>
        <v>IGV6</v>
      </c>
      <c r="M99" s="37" t="str">
        <f>IFERROR(VLOOKUP(G99,MatrizHDUniclass!$A:$AN,31,0),"NA")</f>
        <v>INGENIERIA-GENERAL</v>
      </c>
      <c r="N99" s="37" t="str">
        <f>IFERROR(VLOOKUP(G99,MatrizHDUniclass!$A:$AN,32,0),"NA")</f>
        <v>REG VALLE</v>
      </c>
      <c r="O99" s="37" t="str">
        <f>IFERROR(VLOOKUP(G99,MatrizHDUniclass!$A:$AN,33,0),"NA")</f>
        <v>TULUA</v>
      </c>
      <c r="P99" s="37" t="str">
        <f>IFERROR(VLOOKUP(G99,MatrizHDUniclass!$A:$AN,26,0),"NA")</f>
        <v>CSOM</v>
      </c>
      <c r="Q99" s="37" t="str">
        <f>IFERROR(VLOOKUP(G99,MatrizHDUniclass!$A:$AN,34,0),"NA")</f>
        <v>CLARO R3</v>
      </c>
      <c r="R99" s="37" t="str">
        <f>IFERROR(VLOOKUP(G99,MatrizHDUniclass!$A:$AN,35,0),"NA")</f>
        <v>SOLU FIJAS</v>
      </c>
      <c r="S99" s="37" t="str">
        <f>IFERROR(VLOOKUP(G99,MatrizHDUniclass!$A:$AN,36,0),"NA")</f>
        <v>OYM</v>
      </c>
      <c r="T99" s="37" t="str">
        <f>IFERROR(VLOOKUP(G99,MatrizHDUniclass!$A:$AN,37,0),"NA")</f>
        <v>CLIENTES</v>
      </c>
      <c r="U99" s="37" t="str">
        <f>IFERROR(VLOOKUP(G99,MatrizHDUniclass!$A:$AN,38,0),"NA")</f>
        <v>CONECTAR TV</v>
      </c>
      <c r="V99" s="37" t="str">
        <f>IFERROR(VLOOKUP(G99,MatrizHDUniclass!$A:$AN,39,0),"NA")</f>
        <v>INGENIERIA</v>
      </c>
      <c r="W99" s="39" t="str">
        <f>IFERROR(VLOOKUP(G99,MatrizHDUniclass!$A:$AN,40,0),"NA")</f>
        <v>PERSONAL APOYO</v>
      </c>
    </row>
    <row r="100" spans="1:23" x14ac:dyDescent="0.25">
      <c r="A100" s="36" t="s">
        <v>8909</v>
      </c>
      <c r="B100" s="44">
        <v>44995</v>
      </c>
      <c r="C100" s="37" t="s">
        <v>3298</v>
      </c>
      <c r="D100" s="37">
        <v>12.6</v>
      </c>
      <c r="E100" s="37" t="s">
        <v>2802</v>
      </c>
      <c r="F100" s="16" t="s">
        <v>2803</v>
      </c>
      <c r="G100" s="37">
        <v>16799365</v>
      </c>
      <c r="H100" s="138" t="s">
        <v>9042</v>
      </c>
      <c r="I100" s="37" t="s">
        <v>9043</v>
      </c>
      <c r="J100" s="16" t="str">
        <f>IFERROR(VLOOKUP(G100,MatrizHDUniclass!$A:$AN,3,0),"NA")</f>
        <v>SALAS GONZALEZ CLEYTON</v>
      </c>
      <c r="K100" s="37" t="str">
        <f>IFERROR(VLOOKUP(G100,MatrizHDUniclass!$A:$AN,19,0),"NA")</f>
        <v>JEFE OPERACIONES</v>
      </c>
      <c r="L100" s="37" t="str">
        <f>IFERROR(VLOOKUP(G100,MatrizHDUniclass!$A:$AN,24,0),"NA")</f>
        <v>IGVI</v>
      </c>
      <c r="M100" s="37" t="str">
        <f>IFERROR(VLOOKUP(G100,MatrizHDUniclass!$A:$AN,31,0),"NA")</f>
        <v>INGENIERIA-GENERAL</v>
      </c>
      <c r="N100" s="37" t="str">
        <f>IFERROR(VLOOKUP(G100,MatrizHDUniclass!$A:$AN,32,0),"NA")</f>
        <v>REG VALLE</v>
      </c>
      <c r="O100" s="37" t="str">
        <f>IFERROR(VLOOKUP(G100,MatrizHDUniclass!$A:$AN,33,0),"NA")</f>
        <v>CALI</v>
      </c>
      <c r="P100" s="37" t="str">
        <f>IFERROR(VLOOKUP(G100,MatrizHDUniclass!$A:$AN,26,0),"NA")</f>
        <v>CSIM</v>
      </c>
      <c r="Q100" s="37" t="str">
        <f>IFERROR(VLOOKUP(G100,MatrizHDUniclass!$A:$AN,34,0),"NA")</f>
        <v>CLARO R3</v>
      </c>
      <c r="R100" s="37" t="str">
        <f>IFERROR(VLOOKUP(G100,MatrizHDUniclass!$A:$AN,35,0),"NA")</f>
        <v>SOLU FIJAS</v>
      </c>
      <c r="S100" s="37" t="str">
        <f>IFERROR(VLOOKUP(G100,MatrizHDUniclass!$A:$AN,36,0),"NA")</f>
        <v>IMM</v>
      </c>
      <c r="T100" s="37" t="str">
        <f>IFERROR(VLOOKUP(G100,MatrizHDUniclass!$A:$AN,37,0),"NA")</f>
        <v>CLIENTES</v>
      </c>
      <c r="U100" s="37" t="str">
        <f>IFERROR(VLOOKUP(G100,MatrizHDUniclass!$A:$AN,38,0),"NA")</f>
        <v>CONECTAR TV</v>
      </c>
      <c r="V100" s="37" t="str">
        <f>IFERROR(VLOOKUP(G100,MatrizHDUniclass!$A:$AN,39,0),"NA")</f>
        <v>INGENIERIA</v>
      </c>
      <c r="W100" s="39" t="str">
        <f>IFERROR(VLOOKUP(G100,MatrizHDUniclass!$A:$AN,40,0),"NA")</f>
        <v>ADMINISTRATIVO</v>
      </c>
    </row>
    <row r="101" spans="1:23" x14ac:dyDescent="0.25">
      <c r="A101" s="36" t="s">
        <v>8909</v>
      </c>
      <c r="B101" s="100">
        <v>45026</v>
      </c>
      <c r="C101" s="37" t="s">
        <v>3258</v>
      </c>
      <c r="D101" s="37">
        <v>6.3</v>
      </c>
      <c r="E101" s="37" t="s">
        <v>2802</v>
      </c>
      <c r="F101" s="16" t="s">
        <v>2806</v>
      </c>
      <c r="G101" s="37">
        <v>1001187614</v>
      </c>
      <c r="H101" s="138" t="s">
        <v>9044</v>
      </c>
      <c r="I101" s="37" t="s">
        <v>11294</v>
      </c>
      <c r="J101" s="37" t="str">
        <f>IFERROR(VLOOKUP(G101,MatrizHDUniclass!$A:$AN,3,0),"NA")</f>
        <v>MILLAN LOPEZ ANGIE DAMARIS</v>
      </c>
      <c r="K101" s="37" t="str">
        <f>IFERROR(VLOOKUP(G101,MatrizHDUniclass!$A:$AN,19,0),"NA")</f>
        <v>LIDER ATRACCION Y VINCULACION</v>
      </c>
      <c r="L101" s="37" t="str">
        <f>IFERROR(VLOOKUP(G101,MatrizHDUniclass!$A:$AN,24,0),"NA")</f>
        <v>TACB</v>
      </c>
      <c r="M101" s="37" t="str">
        <f>IFERROR(VLOOKUP(G101,MatrizHDUniclass!$A:$AN,31,0),"NA")</f>
        <v>TALENTO-ATRACCION Y VINCULACION</v>
      </c>
      <c r="N101" s="37" t="str">
        <f>IFERROR(VLOOKUP(G101,MatrizHDUniclass!$A:$AN,32,0),"NA")</f>
        <v>REG CENTRO</v>
      </c>
      <c r="O101" s="37" t="str">
        <f>IFERROR(VLOOKUP(G101,MatrizHDUniclass!$A:$AN,33,0),"NA")</f>
        <v>BOGOTA</v>
      </c>
      <c r="P101" s="37" t="str">
        <f>IFERROR(VLOOKUP(G101,MatrizHDUniclass!$A:$AN,26,0),"NA")</f>
        <v>TTTR</v>
      </c>
      <c r="Q101" s="37" t="str">
        <f>IFERROR(VLOOKUP(G101,MatrizHDUniclass!$A:$AN,34,0),"NA")</f>
        <v>TRANSV CTV</v>
      </c>
      <c r="R101" s="37" t="str">
        <f>IFERROR(VLOOKUP(G101,MatrizHDUniclass!$A:$AN,35,0),"NA")</f>
        <v>TRANSVER</v>
      </c>
      <c r="S101" s="37" t="str">
        <f>IFERROR(VLOOKUP(G101,MatrizHDUniclass!$A:$AN,36,0),"NA")</f>
        <v>TRANSV UEN</v>
      </c>
      <c r="T101" s="37" t="str">
        <f>IFERROR(VLOOKUP(G101,MatrizHDUniclass!$A:$AN,37,0),"NA")</f>
        <v>CSC</v>
      </c>
      <c r="U101" s="37" t="str">
        <f>IFERROR(VLOOKUP(G101,MatrizHDUniclass!$A:$AN,38,0),"NA")</f>
        <v>CONECTAR TV</v>
      </c>
      <c r="V101" s="37" t="str">
        <f>IFERROR(VLOOKUP(G101,MatrizHDUniclass!$A:$AN,39,0),"NA")</f>
        <v>TALENTO HUMANO</v>
      </c>
      <c r="W101" s="39" t="str">
        <f>IFERROR(VLOOKUP(G101,MatrizHDUniclass!$A:$AN,40,0),"NA")</f>
        <v>ADMINISTRATIVO</v>
      </c>
    </row>
    <row r="102" spans="1:23" x14ac:dyDescent="0.25">
      <c r="A102" s="36" t="s">
        <v>8909</v>
      </c>
      <c r="B102" s="44">
        <v>45218</v>
      </c>
      <c r="C102" s="37" t="s">
        <v>3258</v>
      </c>
      <c r="D102" s="37">
        <v>6.3</v>
      </c>
      <c r="E102" s="37" t="s">
        <v>2802</v>
      </c>
      <c r="F102" s="16" t="s">
        <v>2806</v>
      </c>
      <c r="G102" s="37">
        <v>1000035972</v>
      </c>
      <c r="H102" s="138" t="s">
        <v>9045</v>
      </c>
      <c r="I102" s="37" t="s">
        <v>9046</v>
      </c>
      <c r="J102" s="16" t="str">
        <f>IFERROR(VLOOKUP(G102,MatrizHDUniclass!$A:$AN,3,0),"NA")</f>
        <v>PULIDO SILVA JENNIFER LORENA</v>
      </c>
      <c r="K102" s="37" t="str">
        <f>IFERROR(VLOOKUP(G102,MatrizHDUniclass!$A:$AN,19,0),"NA")</f>
        <v>ANALISTA RELACIONES LABORALES</v>
      </c>
      <c r="L102" s="37" t="str">
        <f>IFERROR(VLOOKUP(G102,MatrizHDUniclass!$A:$AN,24,0),"NA")</f>
        <v>TWTN</v>
      </c>
      <c r="M102" s="37" t="str">
        <f>IFERROR(VLOOKUP(G102,MatrizHDUniclass!$A:$AN,31,0),"NA")</f>
        <v>TALENTO-RELABO</v>
      </c>
      <c r="N102" s="37" t="str">
        <f>IFERROR(VLOOKUP(G102,MatrizHDUniclass!$A:$AN,32,0),"NA")</f>
        <v>TRANSVERSAL</v>
      </c>
      <c r="O102" s="37" t="str">
        <f>IFERROR(VLOOKUP(G102,MatrizHDUniclass!$A:$AN,33,0),"NA")</f>
        <v>NACIONAL</v>
      </c>
      <c r="P102" s="37" t="str">
        <f>IFERROR(VLOOKUP(G102,MatrizHDUniclass!$A:$AN,26,0),"NA")</f>
        <v>TTTR</v>
      </c>
      <c r="Q102" s="37" t="str">
        <f>IFERROR(VLOOKUP(G102,MatrizHDUniclass!$A:$AN,34,0),"NA")</f>
        <v>TRANSV CTV</v>
      </c>
      <c r="R102" s="37" t="str">
        <f>IFERROR(VLOOKUP(G102,MatrizHDUniclass!$A:$AN,35,0),"NA")</f>
        <v>TRANSVER</v>
      </c>
      <c r="S102" s="37" t="str">
        <f>IFERROR(VLOOKUP(G102,MatrizHDUniclass!$A:$AN,36,0),"NA")</f>
        <v>TRANSV UEN</v>
      </c>
      <c r="T102" s="37" t="str">
        <f>IFERROR(VLOOKUP(G102,MatrizHDUniclass!$A:$AN,37,0),"NA")</f>
        <v>CSC</v>
      </c>
      <c r="U102" s="37" t="str">
        <f>IFERROR(VLOOKUP(G102,MatrizHDUniclass!$A:$AN,38,0),"NA")</f>
        <v>CONECTAR TV</v>
      </c>
      <c r="V102" s="37" t="str">
        <f>IFERROR(VLOOKUP(G102,MatrizHDUniclass!$A:$AN,39,0),"NA")</f>
        <v>TALENTO HUMANO</v>
      </c>
      <c r="W102" s="39" t="str">
        <f>IFERROR(VLOOKUP(G102,MatrizHDUniclass!$A:$AN,40,0),"NA")</f>
        <v>ADMINISTRATIVO</v>
      </c>
    </row>
    <row r="103" spans="1:23" x14ac:dyDescent="0.25">
      <c r="A103" s="36" t="s">
        <v>8909</v>
      </c>
      <c r="B103" s="44">
        <v>45245</v>
      </c>
      <c r="C103" s="37" t="s">
        <v>3440</v>
      </c>
      <c r="D103" s="37">
        <v>12.6</v>
      </c>
      <c r="E103" s="37" t="s">
        <v>2802</v>
      </c>
      <c r="F103" s="16" t="s">
        <v>2803</v>
      </c>
      <c r="G103" s="37">
        <v>1581895</v>
      </c>
      <c r="H103" s="138" t="s">
        <v>9047</v>
      </c>
      <c r="I103" s="37" t="s">
        <v>9048</v>
      </c>
      <c r="J103" s="16" t="str">
        <f>IFERROR(VLOOKUP(G103,MatrizHDUniclass!$A:$AN,3,0),"NA")</f>
        <v>PRIETO SANCHEZ MARIA DANIELA</v>
      </c>
      <c r="K103" s="37" t="str">
        <f>IFERROR(VLOOKUP(G103,MatrizHDUniclass!$A:$AN,19,0),"NA")</f>
        <v>DISEÑADOR OPERACION</v>
      </c>
      <c r="L103" s="37" t="str">
        <f>IFERROR(VLOOKUP(G103,MatrizHDUniclass!$A:$AN,24,0),"NA")</f>
        <v>IGVI</v>
      </c>
      <c r="M103" s="37" t="str">
        <f>IFERROR(VLOOKUP(G103,MatrizHDUniclass!$A:$AN,31,0),"NA")</f>
        <v>INGENIERIA-GENERAL</v>
      </c>
      <c r="N103" s="37" t="str">
        <f>IFERROR(VLOOKUP(G103,MatrizHDUniclass!$A:$AN,32,0),"NA")</f>
        <v>REG VALLE</v>
      </c>
      <c r="O103" s="37" t="str">
        <f>IFERROR(VLOOKUP(G103,MatrizHDUniclass!$A:$AN,33,0),"NA")</f>
        <v>CALI</v>
      </c>
      <c r="P103" s="37" t="str">
        <f>IFERROR(VLOOKUP(G103,MatrizHDUniclass!$A:$AN,26,0),"NA")</f>
        <v>CSEB</v>
      </c>
      <c r="Q103" s="37" t="str">
        <f>IFERROR(VLOOKUP(G103,MatrizHDUniclass!$A:$AN,34,0),"NA")</f>
        <v>CLARO R3</v>
      </c>
      <c r="R103" s="37" t="str">
        <f>IFERROR(VLOOKUP(G103,MatrizHDUniclass!$A:$AN,35,0),"NA")</f>
        <v>SOLU FIJAS</v>
      </c>
      <c r="S103" s="37" t="str">
        <f>IFERROR(VLOOKUP(G103,MatrizHDUniclass!$A:$AN,36,0),"NA")</f>
        <v>EMPRE Y NEGOCI</v>
      </c>
      <c r="T103" s="37" t="str">
        <f>IFERROR(VLOOKUP(G103,MatrizHDUniclass!$A:$AN,37,0),"NA")</f>
        <v>CLIENTES</v>
      </c>
      <c r="U103" s="37" t="str">
        <f>IFERROR(VLOOKUP(G103,MatrizHDUniclass!$A:$AN,38,0),"NA")</f>
        <v>CONECTAR TV</v>
      </c>
      <c r="V103" s="37" t="str">
        <f>IFERROR(VLOOKUP(G103,MatrizHDUniclass!$A:$AN,39,0),"NA")</f>
        <v>INGENIERIA</v>
      </c>
      <c r="W103" s="39" t="str">
        <f>IFERROR(VLOOKUP(G103,MatrizHDUniclass!$A:$AN,40,0),"NA")</f>
        <v>PERSONAL APOYO</v>
      </c>
    </row>
    <row r="104" spans="1:23" x14ac:dyDescent="0.25">
      <c r="A104" s="36" t="s">
        <v>8909</v>
      </c>
      <c r="B104" s="100">
        <v>45209</v>
      </c>
      <c r="C104" s="37" t="s">
        <v>3309</v>
      </c>
      <c r="D104" s="37">
        <v>6.3</v>
      </c>
      <c r="E104" s="37" t="s">
        <v>2802</v>
      </c>
      <c r="F104" s="16" t="s">
        <v>2806</v>
      </c>
      <c r="G104" s="37">
        <v>7571882</v>
      </c>
      <c r="H104" s="138" t="s">
        <v>9049</v>
      </c>
      <c r="I104" s="37" t="s">
        <v>9050</v>
      </c>
      <c r="J104" s="37" t="str">
        <f>IFERROR(VLOOKUP(G104,MatrizHDUniclass!$A:$AN,3,0),"NA")</f>
        <v>NA</v>
      </c>
      <c r="K104" s="37" t="str">
        <f>IFERROR(VLOOKUP(G104,MatrizHDUniclass!$A:$AN,19,0),"NA")</f>
        <v>NA</v>
      </c>
      <c r="L104" s="37" t="str">
        <f>IFERROR(VLOOKUP(G104,MatrizHDUniclass!$A:$AN,24,0),"NA")</f>
        <v>NA</v>
      </c>
      <c r="M104" s="37" t="str">
        <f>IFERROR(VLOOKUP(G104,MatrizHDUniclass!$A:$AN,31,0),"NA")</f>
        <v>NA</v>
      </c>
      <c r="N104" s="37" t="str">
        <f>IFERROR(VLOOKUP(G104,MatrizHDUniclass!$A:$AN,32,0),"NA")</f>
        <v>NA</v>
      </c>
      <c r="O104" s="37" t="str">
        <f>IFERROR(VLOOKUP(G104,MatrizHDUniclass!$A:$AN,33,0),"NA")</f>
        <v>NA</v>
      </c>
      <c r="P104" s="37" t="str">
        <f>IFERROR(VLOOKUP(G104,MatrizHDUniclass!$A:$AN,26,0),"NA")</f>
        <v>NA</v>
      </c>
      <c r="Q104" s="37" t="str">
        <f>IFERROR(VLOOKUP(G104,MatrizHDUniclass!$A:$AN,34,0),"NA")</f>
        <v>NA</v>
      </c>
      <c r="R104" s="37" t="str">
        <f>IFERROR(VLOOKUP(G104,MatrizHDUniclass!$A:$AN,35,0),"NA")</f>
        <v>NA</v>
      </c>
      <c r="S104" s="37" t="str">
        <f>IFERROR(VLOOKUP(G104,MatrizHDUniclass!$A:$AN,36,0),"NA")</f>
        <v>NA</v>
      </c>
      <c r="T104" s="37" t="str">
        <f>IFERROR(VLOOKUP(G104,MatrizHDUniclass!$A:$AN,37,0),"NA")</f>
        <v>NA</v>
      </c>
      <c r="U104" s="37" t="str">
        <f>IFERROR(VLOOKUP(G104,MatrizHDUniclass!$A:$AN,38,0),"NA")</f>
        <v>NA</v>
      </c>
      <c r="V104" s="37" t="str">
        <f>IFERROR(VLOOKUP(G104,MatrizHDUniclass!$A:$AN,39,0),"NA")</f>
        <v>NA</v>
      </c>
      <c r="W104" s="39" t="str">
        <f>IFERROR(VLOOKUP(G104,MatrizHDUniclass!$A:$AN,40,0),"NA")</f>
        <v>NA</v>
      </c>
    </row>
    <row r="105" spans="1:23" x14ac:dyDescent="0.25">
      <c r="A105" s="36" t="s">
        <v>8909</v>
      </c>
      <c r="B105" s="44">
        <v>45217</v>
      </c>
      <c r="C105" s="37" t="s">
        <v>3265</v>
      </c>
      <c r="D105" s="37">
        <v>12.6</v>
      </c>
      <c r="E105" s="37" t="s">
        <v>2802</v>
      </c>
      <c r="F105" s="16" t="s">
        <v>2803</v>
      </c>
      <c r="G105" s="37">
        <v>1128408224</v>
      </c>
      <c r="H105" s="138" t="s">
        <v>9051</v>
      </c>
      <c r="I105" s="37"/>
      <c r="J105" s="16" t="str">
        <f>IFERROR(VLOOKUP(G105,MatrizHDUniclass!$A:$AN,3,0),"NA")</f>
        <v>ARANGO GUTIERREZ JOHN FABER</v>
      </c>
      <c r="K105" s="37" t="str">
        <f>IFERROR(VLOOKUP(G105,MatrizHDUniclass!$A:$AN,19,0),"NA")</f>
        <v>LIDER OPERACIONES</v>
      </c>
      <c r="L105" s="37" t="str">
        <f>IFERROR(VLOOKUP(G105,MatrizHDUniclass!$A:$AN,24,0),"NA")</f>
        <v>IGAM</v>
      </c>
      <c r="M105" s="37" t="str">
        <f>IFERROR(VLOOKUP(G105,MatrizHDUniclass!$A:$AN,31,0),"NA")</f>
        <v>INGENIERIA-GENERAL</v>
      </c>
      <c r="N105" s="37" t="str">
        <f>IFERROR(VLOOKUP(G105,MatrizHDUniclass!$A:$AN,32,0),"NA")</f>
        <v>REG ANTIO</v>
      </c>
      <c r="O105" s="37" t="str">
        <f>IFERROR(VLOOKUP(G105,MatrizHDUniclass!$A:$AN,33,0),"NA")</f>
        <v>MEDELLIN</v>
      </c>
      <c r="P105" s="37" t="str">
        <f>IFERROR(VLOOKUP(G105,MatrizHDUniclass!$A:$AN,26,0),"NA")</f>
        <v>HNAL</v>
      </c>
      <c r="Q105" s="37" t="str">
        <f>IFERROR(VLOOKUP(G105,MatrizHDUniclass!$A:$AN,34,0),"NA")</f>
        <v>HUAWEI</v>
      </c>
      <c r="R105" s="37" t="str">
        <f>IFERROR(VLOOKUP(G105,MatrizHDUniclass!$A:$AN,35,0),"NA")</f>
        <v>NUEVOS NEG</v>
      </c>
      <c r="S105" s="37" t="str">
        <f>IFERROR(VLOOKUP(G105,MatrizHDUniclass!$A:$AN,36,0),"NA")</f>
        <v>FLM ALL IN ONE</v>
      </c>
      <c r="T105" s="37" t="str">
        <f>IFERROR(VLOOKUP(G105,MatrizHDUniclass!$A:$AN,37,0),"NA")</f>
        <v>CLIENTES</v>
      </c>
      <c r="U105" s="37" t="str">
        <f>IFERROR(VLOOKUP(G105,MatrizHDUniclass!$A:$AN,38,0),"NA")</f>
        <v>CONECTAR TV</v>
      </c>
      <c r="V105" s="37" t="str">
        <f>IFERROR(VLOOKUP(G105,MatrizHDUniclass!$A:$AN,39,0),"NA")</f>
        <v>INGENIERIA</v>
      </c>
      <c r="W105" s="39" t="str">
        <f>IFERROR(VLOOKUP(G105,MatrizHDUniclass!$A:$AN,40,0),"NA")</f>
        <v>OPERATIVO</v>
      </c>
    </row>
    <row r="106" spans="1:23" x14ac:dyDescent="0.25">
      <c r="A106" s="36" t="s">
        <v>8909</v>
      </c>
      <c r="B106" s="100">
        <v>45217</v>
      </c>
      <c r="C106" s="37" t="s">
        <v>3298</v>
      </c>
      <c r="D106" s="37">
        <v>6.3</v>
      </c>
      <c r="E106" s="37" t="s">
        <v>2802</v>
      </c>
      <c r="F106" s="16" t="s">
        <v>2806</v>
      </c>
      <c r="G106" s="37">
        <v>1144036324</v>
      </c>
      <c r="H106" s="138" t="s">
        <v>9052</v>
      </c>
      <c r="I106" s="37" t="s">
        <v>9053</v>
      </c>
      <c r="J106" s="37" t="str">
        <f>IFERROR(VLOOKUP(G106,MatrizHDUniclass!$A:$AN,3,0),"NA")</f>
        <v>ATOY SOLARTE LADY TATIANA</v>
      </c>
      <c r="K106" s="37" t="str">
        <f>IFERROR(VLOOKUP(G106,MatrizHDUniclass!$A:$AN,19,0),"NA")</f>
        <v>ANALISTA S.S.T</v>
      </c>
      <c r="L106" s="37" t="str">
        <f>IFERROR(VLOOKUP(G106,MatrizHDUniclass!$A:$AN,24,0),"NA")</f>
        <v>TTVI</v>
      </c>
      <c r="M106" s="37" t="str">
        <f>IFERROR(VLOOKUP(G106,MatrizHDUniclass!$A:$AN,31,0),"NA")</f>
        <v>TALENTO-SSTA</v>
      </c>
      <c r="N106" s="37" t="str">
        <f>IFERROR(VLOOKUP(G106,MatrizHDUniclass!$A:$AN,32,0),"NA")</f>
        <v>REG VALLE</v>
      </c>
      <c r="O106" s="37" t="str">
        <f>IFERROR(VLOOKUP(G106,MatrizHDUniclass!$A:$AN,33,0),"NA")</f>
        <v>CALI</v>
      </c>
      <c r="P106" s="37" t="str">
        <f>IFERROR(VLOOKUP(G106,MatrizHDUniclass!$A:$AN,26,0),"NA")</f>
        <v>CTTR</v>
      </c>
      <c r="Q106" s="37" t="str">
        <f>IFERROR(VLOOKUP(G106,MatrizHDUniclass!$A:$AN,34,0),"NA")</f>
        <v>CLARO R3</v>
      </c>
      <c r="R106" s="37" t="str">
        <f>IFERROR(VLOOKUP(G106,MatrizHDUniclass!$A:$AN,35,0),"NA")</f>
        <v>TRANSVER</v>
      </c>
      <c r="S106" s="37" t="str">
        <f>IFERROR(VLOOKUP(G106,MatrizHDUniclass!$A:$AN,36,0),"NA")</f>
        <v>TRANSV UEN</v>
      </c>
      <c r="T106" s="37" t="str">
        <f>IFERROR(VLOOKUP(G106,MatrizHDUniclass!$A:$AN,37,0),"NA")</f>
        <v>CSC</v>
      </c>
      <c r="U106" s="37" t="str">
        <f>IFERROR(VLOOKUP(G106,MatrizHDUniclass!$A:$AN,38,0),"NA")</f>
        <v>CONECTAR TV</v>
      </c>
      <c r="V106" s="37" t="str">
        <f>IFERROR(VLOOKUP(G106,MatrizHDUniclass!$A:$AN,39,0),"NA")</f>
        <v>TALENTO HUMANO</v>
      </c>
      <c r="W106" s="39" t="str">
        <f>IFERROR(VLOOKUP(G106,MatrizHDUniclass!$A:$AN,40,0),"NA")</f>
        <v>PERSONAL APOYO</v>
      </c>
    </row>
    <row r="107" spans="1:23" x14ac:dyDescent="0.25">
      <c r="A107" s="36" t="s">
        <v>8909</v>
      </c>
      <c r="B107" s="44">
        <v>45217</v>
      </c>
      <c r="C107" s="37" t="s">
        <v>3298</v>
      </c>
      <c r="D107" s="37">
        <v>6.3</v>
      </c>
      <c r="E107" s="37" t="s">
        <v>2802</v>
      </c>
      <c r="F107" s="16" t="s">
        <v>2806</v>
      </c>
      <c r="G107" s="37">
        <v>14624856</v>
      </c>
      <c r="H107" s="138" t="s">
        <v>9054</v>
      </c>
      <c r="I107" s="37"/>
      <c r="J107" s="16" t="str">
        <f>IFERROR(VLOOKUP(G107,MatrizHDUniclass!$A:$AN,3,0),"NA")</f>
        <v>ZABALA CADAVID NAUDID ANTONIO</v>
      </c>
      <c r="K107" s="37" t="str">
        <f>IFERROR(VLOOKUP(G107,MatrizHDUniclass!$A:$AN,19,0),"NA")</f>
        <v>LIDER OPERACIONES</v>
      </c>
      <c r="L107" s="37" t="str">
        <f>IFERROR(VLOOKUP(G107,MatrizHDUniclass!$A:$AN,24,0),"NA")</f>
        <v>IGVI</v>
      </c>
      <c r="M107" s="37" t="str">
        <f>IFERROR(VLOOKUP(G107,MatrizHDUniclass!$A:$AN,31,0),"NA")</f>
        <v>INGENIERIA-GENERAL</v>
      </c>
      <c r="N107" s="37" t="str">
        <f>IFERROR(VLOOKUP(G107,MatrizHDUniclass!$A:$AN,32,0),"NA")</f>
        <v>REG VALLE</v>
      </c>
      <c r="O107" s="37" t="str">
        <f>IFERROR(VLOOKUP(G107,MatrizHDUniclass!$A:$AN,33,0),"NA")</f>
        <v>CALI</v>
      </c>
      <c r="P107" s="37" t="str">
        <f>IFERROR(VLOOKUP(G107,MatrizHDUniclass!$A:$AN,26,0),"NA")</f>
        <v>CSIM</v>
      </c>
      <c r="Q107" s="37" t="str">
        <f>IFERROR(VLOOKUP(G107,MatrizHDUniclass!$A:$AN,34,0),"NA")</f>
        <v>CLARO R3</v>
      </c>
      <c r="R107" s="37" t="str">
        <f>IFERROR(VLOOKUP(G107,MatrizHDUniclass!$A:$AN,35,0),"NA")</f>
        <v>SOLU FIJAS</v>
      </c>
      <c r="S107" s="37" t="str">
        <f>IFERROR(VLOOKUP(G107,MatrizHDUniclass!$A:$AN,36,0),"NA")</f>
        <v>IMM</v>
      </c>
      <c r="T107" s="37" t="str">
        <f>IFERROR(VLOOKUP(G107,MatrizHDUniclass!$A:$AN,37,0),"NA")</f>
        <v>CLIENTES</v>
      </c>
      <c r="U107" s="37" t="str">
        <f>IFERROR(VLOOKUP(G107,MatrizHDUniclass!$A:$AN,38,0),"NA")</f>
        <v>CONECTAR TV</v>
      </c>
      <c r="V107" s="37" t="str">
        <f>IFERROR(VLOOKUP(G107,MatrizHDUniclass!$A:$AN,39,0),"NA")</f>
        <v>INGENIERIA</v>
      </c>
      <c r="W107" s="39" t="str">
        <f>IFERROR(VLOOKUP(G107,MatrizHDUniclass!$A:$AN,40,0),"NA")</f>
        <v>ADMINISTRATIVO</v>
      </c>
    </row>
    <row r="108" spans="1:23" x14ac:dyDescent="0.25">
      <c r="A108" s="36" t="s">
        <v>8909</v>
      </c>
      <c r="B108" s="15">
        <v>45218</v>
      </c>
      <c r="C108" s="37" t="s">
        <v>3298</v>
      </c>
      <c r="D108" s="37">
        <v>4.53</v>
      </c>
      <c r="E108" s="37" t="s">
        <v>2802</v>
      </c>
      <c r="F108" s="16" t="s">
        <v>2810</v>
      </c>
      <c r="G108" s="37">
        <v>16928586</v>
      </c>
      <c r="H108" s="138" t="s">
        <v>9055</v>
      </c>
      <c r="I108" s="37" t="s">
        <v>9056</v>
      </c>
      <c r="J108" s="37" t="str">
        <f>IFERROR(VLOOKUP(G108,MatrizHDUniclass!$A:$AN,3,0),"NA")</f>
        <v>CASTRO QUINTERO JARVIS</v>
      </c>
      <c r="K108" s="37" t="str">
        <f>IFERROR(VLOOKUP(G108,MatrizHDUniclass!$A:$AN,19,0),"NA")</f>
        <v>SUPERVISOR OPERACIÓN MOTO</v>
      </c>
      <c r="L108" s="37" t="str">
        <f>IFERROR(VLOOKUP(G108,MatrizHDUniclass!$A:$AN,24,0),"NA")</f>
        <v>IGVI</v>
      </c>
      <c r="M108" s="37" t="str">
        <f>IFERROR(VLOOKUP(G108,MatrizHDUniclass!$A:$AN,31,0),"NA")</f>
        <v>INGENIERIA-GENERAL</v>
      </c>
      <c r="N108" s="37" t="str">
        <f>IFERROR(VLOOKUP(G108,MatrizHDUniclass!$A:$AN,32,0),"NA")</f>
        <v>REG VALLE</v>
      </c>
      <c r="O108" s="37" t="str">
        <f>IFERROR(VLOOKUP(G108,MatrizHDUniclass!$A:$AN,33,0),"NA")</f>
        <v>CALI</v>
      </c>
      <c r="P108" s="37" t="str">
        <f>IFERROR(VLOOKUP(G108,MatrizHDUniclass!$A:$AN,26,0),"NA")</f>
        <v>CSOM</v>
      </c>
      <c r="Q108" s="37" t="str">
        <f>IFERROR(VLOOKUP(G108,MatrizHDUniclass!$A:$AN,34,0),"NA")</f>
        <v>CLARO R3</v>
      </c>
      <c r="R108" s="37" t="str">
        <f>IFERROR(VLOOKUP(G108,MatrizHDUniclass!$A:$AN,35,0),"NA")</f>
        <v>SOLU FIJAS</v>
      </c>
      <c r="S108" s="37" t="str">
        <f>IFERROR(VLOOKUP(G108,MatrizHDUniclass!$A:$AN,36,0),"NA")</f>
        <v>OYM</v>
      </c>
      <c r="T108" s="37" t="str">
        <f>IFERROR(VLOOKUP(G108,MatrizHDUniclass!$A:$AN,37,0),"NA")</f>
        <v>CLIENTES</v>
      </c>
      <c r="U108" s="37" t="str">
        <f>IFERROR(VLOOKUP(G108,MatrizHDUniclass!$A:$AN,38,0),"NA")</f>
        <v>CONECTAR TV</v>
      </c>
      <c r="V108" s="37" t="str">
        <f>IFERROR(VLOOKUP(G108,MatrizHDUniclass!$A:$AN,39,0),"NA")</f>
        <v>INGENIERIA</v>
      </c>
      <c r="W108" s="39" t="str">
        <f>IFERROR(VLOOKUP(G108,MatrizHDUniclass!$A:$AN,40,0),"NA")</f>
        <v>PERSONAL APOYO</v>
      </c>
    </row>
    <row r="109" spans="1:23" x14ac:dyDescent="0.25">
      <c r="A109" s="36" t="s">
        <v>8909</v>
      </c>
      <c r="B109" s="44">
        <v>45222</v>
      </c>
      <c r="C109" s="37" t="s">
        <v>3298</v>
      </c>
      <c r="D109" s="37">
        <v>6.3</v>
      </c>
      <c r="E109" s="37" t="s">
        <v>2802</v>
      </c>
      <c r="F109" s="16" t="s">
        <v>2806</v>
      </c>
      <c r="G109" s="37">
        <v>1130626682</v>
      </c>
      <c r="H109" s="138" t="s">
        <v>9057</v>
      </c>
      <c r="I109" s="37" t="s">
        <v>9058</v>
      </c>
      <c r="J109" s="16" t="str">
        <f>IFERROR(VLOOKUP(G109,MatrizHDUniclass!$A:$AN,3,0),"NA")</f>
        <v>DAZA CORTES RUBEN DARIO</v>
      </c>
      <c r="K109" s="37" t="str">
        <f>IFERROR(VLOOKUP(G109,MatrizHDUniclass!$A:$AN,19,0),"NA")</f>
        <v>FORMADOR TALENTO HUMANO</v>
      </c>
      <c r="L109" s="37" t="str">
        <f>IFERROR(VLOOKUP(G109,MatrizHDUniclass!$A:$AN,24,0),"NA")</f>
        <v>TFVI</v>
      </c>
      <c r="M109" s="37" t="str">
        <f>IFERROR(VLOOKUP(G109,MatrizHDUniclass!$A:$AN,31,0),"NA")</f>
        <v>TALENTO-FORMACION</v>
      </c>
      <c r="N109" s="37" t="str">
        <f>IFERROR(VLOOKUP(G109,MatrizHDUniclass!$A:$AN,32,0),"NA")</f>
        <v>REG VALLE</v>
      </c>
      <c r="O109" s="37" t="str">
        <f>IFERROR(VLOOKUP(G109,MatrizHDUniclass!$A:$AN,33,0),"NA")</f>
        <v>CALI</v>
      </c>
      <c r="P109" s="37" t="str">
        <f>IFERROR(VLOOKUP(G109,MatrizHDUniclass!$A:$AN,26,0),"NA")</f>
        <v>CSTR</v>
      </c>
      <c r="Q109" s="37" t="str">
        <f>IFERROR(VLOOKUP(G109,MatrizHDUniclass!$A:$AN,34,0),"NA")</f>
        <v>CLARO R3</v>
      </c>
      <c r="R109" s="37" t="str">
        <f>IFERROR(VLOOKUP(G109,MatrizHDUniclass!$A:$AN,35,0),"NA")</f>
        <v>SOLU FIJAS</v>
      </c>
      <c r="S109" s="37" t="str">
        <f>IFERROR(VLOOKUP(G109,MatrizHDUniclass!$A:$AN,36,0),"NA")</f>
        <v>TRANSV UEN</v>
      </c>
      <c r="T109" s="37" t="str">
        <f>IFERROR(VLOOKUP(G109,MatrizHDUniclass!$A:$AN,37,0),"NA")</f>
        <v>CSC</v>
      </c>
      <c r="U109" s="37" t="str">
        <f>IFERROR(VLOOKUP(G109,MatrizHDUniclass!$A:$AN,38,0),"NA")</f>
        <v>CONECTAR TV</v>
      </c>
      <c r="V109" s="37" t="str">
        <f>IFERROR(VLOOKUP(G109,MatrizHDUniclass!$A:$AN,39,0),"NA")</f>
        <v>TALENTO HUMANO</v>
      </c>
      <c r="W109" s="39" t="str">
        <f>IFERROR(VLOOKUP(G109,MatrizHDUniclass!$A:$AN,40,0),"NA")</f>
        <v>ADMINISTRATIVO</v>
      </c>
    </row>
    <row r="110" spans="1:23" x14ac:dyDescent="0.25">
      <c r="A110" s="36" t="s">
        <v>8909</v>
      </c>
      <c r="B110" s="100">
        <v>45247</v>
      </c>
      <c r="C110" s="37" t="s">
        <v>3440</v>
      </c>
      <c r="D110" s="37">
        <v>12.6</v>
      </c>
      <c r="E110" s="37" t="s">
        <v>2802</v>
      </c>
      <c r="F110" s="16" t="s">
        <v>2803</v>
      </c>
      <c r="G110" s="37">
        <v>1116264835</v>
      </c>
      <c r="H110" s="138" t="s">
        <v>9059</v>
      </c>
      <c r="I110" s="37" t="s">
        <v>9060</v>
      </c>
      <c r="J110" s="37" t="str">
        <f>IFERROR(VLOOKUP(G110,MatrizHDUniclass!$A:$AN,3,0),"NA")</f>
        <v>PRIETO DELGADO RICARDO ANDRES</v>
      </c>
      <c r="K110" s="37" t="str">
        <f>IFERROR(VLOOKUP(G110,MatrizHDUniclass!$A:$AN,19,0),"NA")</f>
        <v>ANALISTA LOGISTICO</v>
      </c>
      <c r="L110" s="37" t="str">
        <f>IFERROR(VLOOKUP(G110,MatrizHDUniclass!$A:$AN,24,0),"NA")</f>
        <v>AGV6</v>
      </c>
      <c r="M110" s="37" t="str">
        <f>IFERROR(VLOOKUP(G110,MatrizHDUniclass!$A:$AN,31,0),"NA")</f>
        <v>ABASTECIMIENTO-GENERAL</v>
      </c>
      <c r="N110" s="37" t="str">
        <f>IFERROR(VLOOKUP(G110,MatrizHDUniclass!$A:$AN,32,0),"NA")</f>
        <v>REG VALLE</v>
      </c>
      <c r="O110" s="37" t="str">
        <f>IFERROR(VLOOKUP(G110,MatrizHDUniclass!$A:$AN,33,0),"NA")</f>
        <v>TULUA</v>
      </c>
      <c r="P110" s="37" t="str">
        <f>IFERROR(VLOOKUP(G110,MatrizHDUniclass!$A:$AN,26,0),"NA")</f>
        <v>CSTR</v>
      </c>
      <c r="Q110" s="37" t="str">
        <f>IFERROR(VLOOKUP(G110,MatrizHDUniclass!$A:$AN,34,0),"NA")</f>
        <v>CLARO R3</v>
      </c>
      <c r="R110" s="37" t="str">
        <f>IFERROR(VLOOKUP(G110,MatrizHDUniclass!$A:$AN,35,0),"NA")</f>
        <v>SOLU FIJAS</v>
      </c>
      <c r="S110" s="37" t="str">
        <f>IFERROR(VLOOKUP(G110,MatrizHDUniclass!$A:$AN,36,0),"NA")</f>
        <v>TRANSV UEN</v>
      </c>
      <c r="T110" s="37" t="str">
        <f>IFERROR(VLOOKUP(G110,MatrizHDUniclass!$A:$AN,37,0),"NA")</f>
        <v>CSC</v>
      </c>
      <c r="U110" s="37" t="str">
        <f>IFERROR(VLOOKUP(G110,MatrizHDUniclass!$A:$AN,38,0),"NA")</f>
        <v>CONECTAR TV</v>
      </c>
      <c r="V110" s="37" t="str">
        <f>IFERROR(VLOOKUP(G110,MatrizHDUniclass!$A:$AN,39,0),"NA")</f>
        <v>ABASTECIMIENTO</v>
      </c>
      <c r="W110" s="39" t="str">
        <f>IFERROR(VLOOKUP(G110,MatrizHDUniclass!$A:$AN,40,0),"NA")</f>
        <v>ADMINISTRATIVO</v>
      </c>
    </row>
    <row r="111" spans="1:23" x14ac:dyDescent="0.25">
      <c r="A111" s="36" t="s">
        <v>8909</v>
      </c>
      <c r="B111" s="44">
        <v>45247</v>
      </c>
      <c r="C111" s="37" t="s">
        <v>3449</v>
      </c>
      <c r="D111" s="37">
        <v>12.6</v>
      </c>
      <c r="E111" s="37" t="s">
        <v>2802</v>
      </c>
      <c r="F111" s="16" t="s">
        <v>2803</v>
      </c>
      <c r="G111" s="37">
        <v>1005877330</v>
      </c>
      <c r="H111" s="138" t="s">
        <v>9061</v>
      </c>
      <c r="I111" s="37" t="s">
        <v>9062</v>
      </c>
      <c r="J111" s="16" t="str">
        <f>IFERROR(VLOOKUP(G111,MatrizHDUniclass!$A:$AN,3,0),"NA")</f>
        <v>MOSQUERA FERNANDEZ JHONATAN DAVID</v>
      </c>
      <c r="K111" s="37" t="str">
        <f>IFERROR(VLOOKUP(G111,MatrizHDUniclass!$A:$AN,19,0),"NA")</f>
        <v>ANALISTA LOGISTICO</v>
      </c>
      <c r="L111" s="37" t="str">
        <f>IFERROR(VLOOKUP(G111,MatrizHDUniclass!$A:$AN,24,0),"NA")</f>
        <v>AGV7</v>
      </c>
      <c r="M111" s="37" t="str">
        <f>IFERROR(VLOOKUP(G111,MatrizHDUniclass!$A:$AN,31,0),"NA")</f>
        <v>ABASTECIMIENTO-GENERAL</v>
      </c>
      <c r="N111" s="37" t="str">
        <f>IFERROR(VLOOKUP(G111,MatrizHDUniclass!$A:$AN,32,0),"NA")</f>
        <v>REG VALLE</v>
      </c>
      <c r="O111" s="37" t="str">
        <f>IFERROR(VLOOKUP(G111,MatrizHDUniclass!$A:$AN,33,0),"NA")</f>
        <v>PALMIRA</v>
      </c>
      <c r="P111" s="37" t="str">
        <f>IFERROR(VLOOKUP(G111,MatrizHDUniclass!$A:$AN,26,0),"NA")</f>
        <v>CSTR</v>
      </c>
      <c r="Q111" s="37" t="str">
        <f>IFERROR(VLOOKUP(G111,MatrizHDUniclass!$A:$AN,34,0),"NA")</f>
        <v>CLARO R3</v>
      </c>
      <c r="R111" s="37" t="str">
        <f>IFERROR(VLOOKUP(G111,MatrizHDUniclass!$A:$AN,35,0),"NA")</f>
        <v>SOLU FIJAS</v>
      </c>
      <c r="S111" s="37" t="str">
        <f>IFERROR(VLOOKUP(G111,MatrizHDUniclass!$A:$AN,36,0),"NA")</f>
        <v>TRANSV UEN</v>
      </c>
      <c r="T111" s="37" t="str">
        <f>IFERROR(VLOOKUP(G111,MatrizHDUniclass!$A:$AN,37,0),"NA")</f>
        <v>CSC</v>
      </c>
      <c r="U111" s="37" t="str">
        <f>IFERROR(VLOOKUP(G111,MatrizHDUniclass!$A:$AN,38,0),"NA")</f>
        <v>CONECTAR TV</v>
      </c>
      <c r="V111" s="37" t="str">
        <f>IFERROR(VLOOKUP(G111,MatrizHDUniclass!$A:$AN,39,0),"NA")</f>
        <v>ABASTECIMIENTO</v>
      </c>
      <c r="W111" s="39" t="str">
        <f>IFERROR(VLOOKUP(G111,MatrizHDUniclass!$A:$AN,40,0),"NA")</f>
        <v>ADMINISTRATIVO</v>
      </c>
    </row>
    <row r="112" spans="1:23" x14ac:dyDescent="0.25">
      <c r="A112" s="36" t="s">
        <v>8909</v>
      </c>
      <c r="B112" s="100">
        <v>45247</v>
      </c>
      <c r="C112" s="37" t="s">
        <v>3449</v>
      </c>
      <c r="D112" s="37">
        <v>12.6</v>
      </c>
      <c r="E112" s="37" t="s">
        <v>2802</v>
      </c>
      <c r="F112" s="16" t="s">
        <v>2803</v>
      </c>
      <c r="G112" s="37">
        <v>1006035443</v>
      </c>
      <c r="H112" s="138" t="s">
        <v>9063</v>
      </c>
      <c r="I112" s="37" t="s">
        <v>9064</v>
      </c>
      <c r="J112" s="37" t="str">
        <f>IFERROR(VLOOKUP(G112,MatrizHDUniclass!$A:$AN,3,0),"NA")</f>
        <v>SERNA MURILLO GABRIEL ALFONSO</v>
      </c>
      <c r="K112" s="37" t="str">
        <f>IFERROR(VLOOKUP(G112,MatrizHDUniclass!$A:$AN,19,0),"NA")</f>
        <v>ANALISTA LOGISTICO</v>
      </c>
      <c r="L112" s="37" t="str">
        <f>IFERROR(VLOOKUP(G112,MatrizHDUniclass!$A:$AN,24,0),"NA")</f>
        <v>AGV7</v>
      </c>
      <c r="M112" s="37" t="str">
        <f>IFERROR(VLOOKUP(G112,MatrizHDUniclass!$A:$AN,31,0),"NA")</f>
        <v>ABASTECIMIENTO-GENERAL</v>
      </c>
      <c r="N112" s="37" t="str">
        <f>IFERROR(VLOOKUP(G112,MatrizHDUniclass!$A:$AN,32,0),"NA")</f>
        <v>REG VALLE</v>
      </c>
      <c r="O112" s="37" t="str">
        <f>IFERROR(VLOOKUP(G112,MatrizHDUniclass!$A:$AN,33,0),"NA")</f>
        <v>PALMIRA</v>
      </c>
      <c r="P112" s="37" t="str">
        <f>IFERROR(VLOOKUP(G112,MatrizHDUniclass!$A:$AN,26,0),"NA")</f>
        <v>CSTR</v>
      </c>
      <c r="Q112" s="37" t="str">
        <f>IFERROR(VLOOKUP(G112,MatrizHDUniclass!$A:$AN,34,0),"NA")</f>
        <v>CLARO R3</v>
      </c>
      <c r="R112" s="37" t="str">
        <f>IFERROR(VLOOKUP(G112,MatrizHDUniclass!$A:$AN,35,0),"NA")</f>
        <v>SOLU FIJAS</v>
      </c>
      <c r="S112" s="37" t="str">
        <f>IFERROR(VLOOKUP(G112,MatrizHDUniclass!$A:$AN,36,0),"NA")</f>
        <v>TRANSV UEN</v>
      </c>
      <c r="T112" s="37" t="str">
        <f>IFERROR(VLOOKUP(G112,MatrizHDUniclass!$A:$AN,37,0),"NA")</f>
        <v>CSC</v>
      </c>
      <c r="U112" s="37" t="str">
        <f>IFERROR(VLOOKUP(G112,MatrizHDUniclass!$A:$AN,38,0),"NA")</f>
        <v>CONECTAR TV</v>
      </c>
      <c r="V112" s="37" t="str">
        <f>IFERROR(VLOOKUP(G112,MatrizHDUniclass!$A:$AN,39,0),"NA")</f>
        <v>ABASTECIMIENTO</v>
      </c>
      <c r="W112" s="39" t="str">
        <f>IFERROR(VLOOKUP(G112,MatrizHDUniclass!$A:$AN,40,0),"NA")</f>
        <v>ADMINISTRATIVO</v>
      </c>
    </row>
    <row r="113" spans="1:23" x14ac:dyDescent="0.25">
      <c r="A113" s="36" t="s">
        <v>8909</v>
      </c>
      <c r="B113" s="44">
        <v>45229</v>
      </c>
      <c r="C113" s="37" t="s">
        <v>3298</v>
      </c>
      <c r="D113" s="37">
        <v>6.3</v>
      </c>
      <c r="E113" s="37" t="s">
        <v>2802</v>
      </c>
      <c r="F113" s="16" t="s">
        <v>2806</v>
      </c>
      <c r="G113" s="37">
        <v>1107847537</v>
      </c>
      <c r="H113" s="138" t="s">
        <v>9065</v>
      </c>
      <c r="I113" s="37" t="s">
        <v>9066</v>
      </c>
      <c r="J113" s="16" t="str">
        <f>IFERROR(VLOOKUP(G113,MatrizHDUniclass!$A:$AN,3,0),"NA")</f>
        <v>CRUZ MENESES LAURA MILENA</v>
      </c>
      <c r="K113" s="37" t="str">
        <f>IFERROR(VLOOKUP(G113,MatrizHDUniclass!$A:$AN,19,0),"NA")</f>
        <v>AUXILIAR ADMINISTRATIVO TALENTO HUMANO</v>
      </c>
      <c r="L113" s="37" t="str">
        <f>IFERROR(VLOOKUP(G113,MatrizHDUniclass!$A:$AN,24,0),"NA")</f>
        <v>TGVI</v>
      </c>
      <c r="M113" s="37" t="str">
        <f>IFERROR(VLOOKUP(G113,MatrizHDUniclass!$A:$AN,31,0),"NA")</f>
        <v>TALENTO-GENERAL</v>
      </c>
      <c r="N113" s="37" t="str">
        <f>IFERROR(VLOOKUP(G113,MatrizHDUniclass!$A:$AN,32,0),"NA")</f>
        <v>REG VALLE</v>
      </c>
      <c r="O113" s="37" t="str">
        <f>IFERROR(VLOOKUP(G113,MatrizHDUniclass!$A:$AN,33,0),"NA")</f>
        <v>CALI</v>
      </c>
      <c r="P113" s="37" t="str">
        <f>IFERROR(VLOOKUP(G113,MatrizHDUniclass!$A:$AN,26,0),"NA")</f>
        <v>CTTR</v>
      </c>
      <c r="Q113" s="37" t="str">
        <f>IFERROR(VLOOKUP(G113,MatrizHDUniclass!$A:$AN,34,0),"NA")</f>
        <v>CLARO R3</v>
      </c>
      <c r="R113" s="37" t="str">
        <f>IFERROR(VLOOKUP(G113,MatrizHDUniclass!$A:$AN,35,0),"NA")</f>
        <v>TRANSVER</v>
      </c>
      <c r="S113" s="37" t="str">
        <f>IFERROR(VLOOKUP(G113,MatrizHDUniclass!$A:$AN,36,0),"NA")</f>
        <v>TRANSV UEN</v>
      </c>
      <c r="T113" s="37" t="str">
        <f>IFERROR(VLOOKUP(G113,MatrizHDUniclass!$A:$AN,37,0),"NA")</f>
        <v>CSC</v>
      </c>
      <c r="U113" s="37" t="str">
        <f>IFERROR(VLOOKUP(G113,MatrizHDUniclass!$A:$AN,38,0),"NA")</f>
        <v>CONECTAR TV</v>
      </c>
      <c r="V113" s="37" t="str">
        <f>IFERROR(VLOOKUP(G113,MatrizHDUniclass!$A:$AN,39,0),"NA")</f>
        <v>TALENTO HUMANO</v>
      </c>
      <c r="W113" s="39" t="str">
        <f>IFERROR(VLOOKUP(G113,MatrizHDUniclass!$A:$AN,40,0),"NA")</f>
        <v>ADMINISTRATIVO</v>
      </c>
    </row>
    <row r="114" spans="1:23" x14ac:dyDescent="0.25">
      <c r="A114" s="36" t="s">
        <v>8909</v>
      </c>
      <c r="B114" s="100">
        <v>45247</v>
      </c>
      <c r="C114" s="37" t="s">
        <v>3449</v>
      </c>
      <c r="D114" s="37">
        <v>12.6</v>
      </c>
      <c r="E114" s="37" t="s">
        <v>2802</v>
      </c>
      <c r="F114" s="16" t="s">
        <v>2803</v>
      </c>
      <c r="G114" s="37">
        <v>94042863</v>
      </c>
      <c r="H114" s="138" t="s">
        <v>9067</v>
      </c>
      <c r="I114" s="37" t="s">
        <v>9068</v>
      </c>
      <c r="J114" s="37" t="str">
        <f>IFERROR(VLOOKUP(G114,MatrizHDUniclass!$A:$AN,3,0),"NA")</f>
        <v>DELGADO OTERO YESID ALBEIRO</v>
      </c>
      <c r="K114" s="37" t="str">
        <f>IFERROR(VLOOKUP(G114,MatrizHDUniclass!$A:$AN,19,0),"NA")</f>
        <v>FORMADOR TALENTO HUMANO</v>
      </c>
      <c r="L114" s="37" t="str">
        <f>IFERROR(VLOOKUP(G114,MatrizHDUniclass!$A:$AN,24,0),"NA")</f>
        <v>TFV7</v>
      </c>
      <c r="M114" s="37" t="str">
        <f>IFERROR(VLOOKUP(G114,MatrizHDUniclass!$A:$AN,31,0),"NA")</f>
        <v>TALENTO-FORMACION</v>
      </c>
      <c r="N114" s="37" t="str">
        <f>IFERROR(VLOOKUP(G114,MatrizHDUniclass!$A:$AN,32,0),"NA")</f>
        <v>REG VALLE</v>
      </c>
      <c r="O114" s="37" t="str">
        <f>IFERROR(VLOOKUP(G114,MatrizHDUniclass!$A:$AN,33,0),"NA")</f>
        <v>PALMIRA</v>
      </c>
      <c r="P114" s="37" t="str">
        <f>IFERROR(VLOOKUP(G114,MatrizHDUniclass!$A:$AN,26,0),"NA")</f>
        <v>CSTR</v>
      </c>
      <c r="Q114" s="37" t="str">
        <f>IFERROR(VLOOKUP(G114,MatrizHDUniclass!$A:$AN,34,0),"NA")</f>
        <v>CLARO R3</v>
      </c>
      <c r="R114" s="37" t="str">
        <f>IFERROR(VLOOKUP(G114,MatrizHDUniclass!$A:$AN,35,0),"NA")</f>
        <v>SOLU FIJAS</v>
      </c>
      <c r="S114" s="37" t="str">
        <f>IFERROR(VLOOKUP(G114,MatrizHDUniclass!$A:$AN,36,0),"NA")</f>
        <v>TRANSV UEN</v>
      </c>
      <c r="T114" s="37" t="str">
        <f>IFERROR(VLOOKUP(G114,MatrizHDUniclass!$A:$AN,37,0),"NA")</f>
        <v>CSC</v>
      </c>
      <c r="U114" s="37" t="str">
        <f>IFERROR(VLOOKUP(G114,MatrizHDUniclass!$A:$AN,38,0),"NA")</f>
        <v>CONECTAR TV</v>
      </c>
      <c r="V114" s="37" t="str">
        <f>IFERROR(VLOOKUP(G114,MatrizHDUniclass!$A:$AN,39,0),"NA")</f>
        <v>TALENTO HUMANO</v>
      </c>
      <c r="W114" s="39" t="str">
        <f>IFERROR(VLOOKUP(G114,MatrizHDUniclass!$A:$AN,40,0),"NA")</f>
        <v>ADMINISTRATIVO</v>
      </c>
    </row>
    <row r="115" spans="1:23" x14ac:dyDescent="0.25">
      <c r="A115" s="36" t="s">
        <v>8909</v>
      </c>
      <c r="B115" s="100">
        <v>45238</v>
      </c>
      <c r="C115" s="37" t="s">
        <v>3298</v>
      </c>
      <c r="D115" s="37">
        <v>6.3</v>
      </c>
      <c r="E115" s="37" t="s">
        <v>2802</v>
      </c>
      <c r="F115" s="16" t="s">
        <v>2806</v>
      </c>
      <c r="G115" s="37">
        <v>1020823800</v>
      </c>
      <c r="H115" s="138" t="s">
        <v>9069</v>
      </c>
      <c r="I115" s="37" t="s">
        <v>9070</v>
      </c>
      <c r="J115" s="37" t="str">
        <f>IFERROR(VLOOKUP(G115,MatrizHDUniclass!$A:$AN,3,0),"NA")</f>
        <v>CAMARGO BELTRAN NATHALIA</v>
      </c>
      <c r="K115" s="37" t="str">
        <f>IFERROR(VLOOKUP(G115,MatrizHDUniclass!$A:$AN,19,0),"NA")</f>
        <v>ANALISTA LOGISTICO</v>
      </c>
      <c r="L115" s="37" t="str">
        <f>IFERROR(VLOOKUP(G115,MatrizHDUniclass!$A:$AN,24,0),"NA")</f>
        <v>AMVI</v>
      </c>
      <c r="M115" s="37" t="str">
        <f>IFERROR(VLOOKUP(G115,MatrizHDUniclass!$A:$AN,31,0),"NA")</f>
        <v>ABASTECIMIENTO-MATERIALES</v>
      </c>
      <c r="N115" s="37" t="str">
        <f>IFERROR(VLOOKUP(G115,MatrizHDUniclass!$A:$AN,32,0),"NA")</f>
        <v>REG VALLE</v>
      </c>
      <c r="O115" s="37" t="str">
        <f>IFERROR(VLOOKUP(G115,MatrizHDUniclass!$A:$AN,33,0),"NA")</f>
        <v>CALI</v>
      </c>
      <c r="P115" s="37" t="str">
        <f>IFERROR(VLOOKUP(G115,MatrizHDUniclass!$A:$AN,26,0),"NA")</f>
        <v>CTTR</v>
      </c>
      <c r="Q115" s="37" t="str">
        <f>IFERROR(VLOOKUP(G115,MatrizHDUniclass!$A:$AN,34,0),"NA")</f>
        <v>CLARO R3</v>
      </c>
      <c r="R115" s="37" t="str">
        <f>IFERROR(VLOOKUP(G115,MatrizHDUniclass!$A:$AN,35,0),"NA")</f>
        <v>TRANSVER</v>
      </c>
      <c r="S115" s="37" t="str">
        <f>IFERROR(VLOOKUP(G115,MatrizHDUniclass!$A:$AN,36,0),"NA")</f>
        <v>TRANSV UEN</v>
      </c>
      <c r="T115" s="37" t="str">
        <f>IFERROR(VLOOKUP(G115,MatrizHDUniclass!$A:$AN,37,0),"NA")</f>
        <v>CSC</v>
      </c>
      <c r="U115" s="37" t="str">
        <f>IFERROR(VLOOKUP(G115,MatrizHDUniclass!$A:$AN,38,0),"NA")</f>
        <v>CONECTAR TV</v>
      </c>
      <c r="V115" s="37" t="str">
        <f>IFERROR(VLOOKUP(G115,MatrizHDUniclass!$A:$AN,39,0),"NA")</f>
        <v>ABASTECIMIENTO</v>
      </c>
      <c r="W115" s="39" t="str">
        <f>IFERROR(VLOOKUP(G115,MatrizHDUniclass!$A:$AN,40,0),"NA")</f>
        <v>ADMINISTRATIVO</v>
      </c>
    </row>
    <row r="116" spans="1:23" x14ac:dyDescent="0.25">
      <c r="A116" s="36" t="s">
        <v>8909</v>
      </c>
      <c r="B116" s="44">
        <v>45238</v>
      </c>
      <c r="C116" s="37" t="s">
        <v>3298</v>
      </c>
      <c r="D116" s="37">
        <v>6.3</v>
      </c>
      <c r="E116" s="37" t="s">
        <v>2802</v>
      </c>
      <c r="F116" s="16" t="s">
        <v>2806</v>
      </c>
      <c r="G116" s="49">
        <v>1073690841</v>
      </c>
      <c r="H116" s="138" t="s">
        <v>9071</v>
      </c>
      <c r="I116" s="37" t="s">
        <v>9072</v>
      </c>
      <c r="J116" s="16" t="str">
        <f>IFERROR(VLOOKUP(G116,MatrizHDUniclass!$A:$AN,3,0),"NA")</f>
        <v>ERASO ORDONEZ JOHN BEYCKER</v>
      </c>
      <c r="K116" s="37" t="str">
        <f>IFERROR(VLOOKUP(G116,MatrizHDUniclass!$A:$AN,19,0),"NA")</f>
        <v>ANALISTA LOGISTICO</v>
      </c>
      <c r="L116" s="37" t="str">
        <f>IFERROR(VLOOKUP(G116,MatrizHDUniclass!$A:$AN,24,0),"NA")</f>
        <v>AMVI</v>
      </c>
      <c r="M116" s="37" t="str">
        <f>IFERROR(VLOOKUP(G116,MatrizHDUniclass!$A:$AN,31,0),"NA")</f>
        <v>ABASTECIMIENTO-MATERIALES</v>
      </c>
      <c r="N116" s="37" t="str">
        <f>IFERROR(VLOOKUP(G116,MatrizHDUniclass!$A:$AN,32,0),"NA")</f>
        <v>REG VALLE</v>
      </c>
      <c r="O116" s="37" t="str">
        <f>IFERROR(VLOOKUP(G116,MatrizHDUniclass!$A:$AN,33,0),"NA")</f>
        <v>CALI</v>
      </c>
      <c r="P116" s="37" t="str">
        <f>IFERROR(VLOOKUP(G116,MatrizHDUniclass!$A:$AN,26,0),"NA")</f>
        <v>CSTR</v>
      </c>
      <c r="Q116" s="37" t="str">
        <f>IFERROR(VLOOKUP(G116,MatrizHDUniclass!$A:$AN,34,0),"NA")</f>
        <v>CLARO R3</v>
      </c>
      <c r="R116" s="37" t="str">
        <f>IFERROR(VLOOKUP(G116,MatrizHDUniclass!$A:$AN,35,0),"NA")</f>
        <v>SOLU FIJAS</v>
      </c>
      <c r="S116" s="37" t="str">
        <f>IFERROR(VLOOKUP(G116,MatrizHDUniclass!$A:$AN,36,0),"NA")</f>
        <v>TRANSV UEN</v>
      </c>
      <c r="T116" s="37" t="str">
        <f>IFERROR(VLOOKUP(G116,MatrizHDUniclass!$A:$AN,37,0),"NA")</f>
        <v>CSC</v>
      </c>
      <c r="U116" s="37" t="str">
        <f>IFERROR(VLOOKUP(G116,MatrizHDUniclass!$A:$AN,38,0),"NA")</f>
        <v>CONECTAR TV</v>
      </c>
      <c r="V116" s="37" t="str">
        <f>IFERROR(VLOOKUP(G116,MatrizHDUniclass!$A:$AN,39,0),"NA")</f>
        <v>ABASTECIMIENTO</v>
      </c>
      <c r="W116" s="39" t="str">
        <f>IFERROR(VLOOKUP(G116,MatrizHDUniclass!$A:$AN,40,0),"NA")</f>
        <v>PERSONAL APOYO</v>
      </c>
    </row>
    <row r="117" spans="1:23" x14ac:dyDescent="0.25">
      <c r="A117" s="36" t="s">
        <v>8909</v>
      </c>
      <c r="B117" s="44">
        <v>45239</v>
      </c>
      <c r="C117" s="37" t="s">
        <v>3309</v>
      </c>
      <c r="D117" s="37">
        <v>6.3</v>
      </c>
      <c r="E117" s="37" t="s">
        <v>2802</v>
      </c>
      <c r="F117" s="16" t="s">
        <v>2806</v>
      </c>
      <c r="G117" s="37">
        <v>1117485451</v>
      </c>
      <c r="H117" s="138" t="s">
        <v>9073</v>
      </c>
      <c r="I117" s="37" t="s">
        <v>9074</v>
      </c>
      <c r="J117" s="16" t="str">
        <f>IFERROR(VLOOKUP(G117,MatrizHDUniclass!$A:$AN,3,0),"NA")</f>
        <v>OLAYA CAMARGO ERIKA DANIELA</v>
      </c>
      <c r="K117" s="37" t="str">
        <f>IFERROR(VLOOKUP(G117,MatrizHDUniclass!$A:$AN,19,0),"NA")</f>
        <v>BACKOFFICE OPERACION</v>
      </c>
      <c r="L117" s="37" t="str">
        <f>IFERROR(VLOOKUP(G117,MatrizHDUniclass!$A:$AN,24,0),"NA")</f>
        <v>IGLW</v>
      </c>
      <c r="M117" s="37" t="str">
        <f>IFERROR(VLOOKUP(G117,MatrizHDUniclass!$A:$AN,31,0),"NA")</f>
        <v>INGENIERIA-GENERAL</v>
      </c>
      <c r="N117" s="37" t="str">
        <f>IFERROR(VLOOKUP(G117,MatrizHDUniclass!$A:$AN,32,0),"NA")</f>
        <v>REG TOLCA</v>
      </c>
      <c r="O117" s="37" t="str">
        <f>IFERROR(VLOOKUP(G117,MatrizHDUniclass!$A:$AN,33,0),"NA")</f>
        <v>IBAGUE</v>
      </c>
      <c r="P117" s="37" t="str">
        <f>IFERROR(VLOOKUP(G117,MatrizHDUniclass!$A:$AN,26,0),"NA")</f>
        <v>CNMC</v>
      </c>
      <c r="Q117" s="37" t="str">
        <f>IFERROR(VLOOKUP(G117,MatrizHDUniclass!$A:$AN,34,0),"NA")</f>
        <v>CLARO R3</v>
      </c>
      <c r="R117" s="37" t="str">
        <f>IFERROR(VLOOKUP(G117,MatrizHDUniclass!$A:$AN,35,0),"NA")</f>
        <v>NUEVOS NEG</v>
      </c>
      <c r="S117" s="37" t="str">
        <f>IFERROR(VLOOKUP(G117,MatrizHDUniclass!$A:$AN,36,0),"NA")</f>
        <v>MINTIC CD</v>
      </c>
      <c r="T117" s="37" t="str">
        <f>IFERROR(VLOOKUP(G117,MatrizHDUniclass!$A:$AN,37,0),"NA")</f>
        <v>CLIENTES</v>
      </c>
      <c r="U117" s="37" t="str">
        <f>IFERROR(VLOOKUP(G117,MatrizHDUniclass!$A:$AN,38,0),"NA")</f>
        <v>CONECTAR TV</v>
      </c>
      <c r="V117" s="37" t="str">
        <f>IFERROR(VLOOKUP(G117,MatrizHDUniclass!$A:$AN,39,0),"NA")</f>
        <v>INGENIERIA</v>
      </c>
      <c r="W117" s="39" t="str">
        <f>IFERROR(VLOOKUP(G117,MatrizHDUniclass!$A:$AN,40,0),"NA")</f>
        <v>PERSONAL APOYO</v>
      </c>
    </row>
    <row r="118" spans="1:23" x14ac:dyDescent="0.25">
      <c r="A118" s="36" t="s">
        <v>8909</v>
      </c>
      <c r="B118" s="100">
        <v>45244</v>
      </c>
      <c r="C118" s="37" t="s">
        <v>3309</v>
      </c>
      <c r="D118" s="37">
        <v>6.3</v>
      </c>
      <c r="E118" s="37" t="s">
        <v>2802</v>
      </c>
      <c r="F118" s="16" t="s">
        <v>2806</v>
      </c>
      <c r="G118" s="49">
        <v>80896896</v>
      </c>
      <c r="H118" s="138" t="s">
        <v>9075</v>
      </c>
      <c r="I118" s="37" t="s">
        <v>9076</v>
      </c>
      <c r="J118" s="37" t="str">
        <f>IFERROR(VLOOKUP(G118,MatrizHDUniclass!$A:$AN,3,0),"NA")</f>
        <v>ROMERO PUERTA JHON HENRY</v>
      </c>
      <c r="K118" s="37" t="str">
        <f>IFERROR(VLOOKUP(G118,MatrizHDUniclass!$A:$AN,19,0),"NA")</f>
        <v>SUPERVISOR OPERACIÓN MOTO</v>
      </c>
      <c r="L118" s="37" t="str">
        <f>IFERROR(VLOOKUP(G118,MatrizHDUniclass!$A:$AN,24,0),"NA")</f>
        <v>IGL5</v>
      </c>
      <c r="M118" s="37" t="str">
        <f>IFERROR(VLOOKUP(G118,MatrizHDUniclass!$A:$AN,31,0),"NA")</f>
        <v>INGENIERIA-GENERAL</v>
      </c>
      <c r="N118" s="37" t="str">
        <f>IFERROR(VLOOKUP(G118,MatrizHDUniclass!$A:$AN,32,0),"NA")</f>
        <v>REG TOLCA</v>
      </c>
      <c r="O118" s="37" t="str">
        <f>IFERROR(VLOOKUP(G118,MatrizHDUniclass!$A:$AN,33,0),"NA")</f>
        <v>ESPINAL</v>
      </c>
      <c r="P118" s="37" t="str">
        <f>IFERROR(VLOOKUP(G118,MatrizHDUniclass!$A:$AN,26,0),"NA")</f>
        <v>CSOM</v>
      </c>
      <c r="Q118" s="37" t="str">
        <f>IFERROR(VLOOKUP(G118,MatrizHDUniclass!$A:$AN,34,0),"NA")</f>
        <v>CLARO R3</v>
      </c>
      <c r="R118" s="37" t="str">
        <f>IFERROR(VLOOKUP(G118,MatrizHDUniclass!$A:$AN,35,0),"NA")</f>
        <v>SOLU FIJAS</v>
      </c>
      <c r="S118" s="37" t="str">
        <f>IFERROR(VLOOKUP(G118,MatrizHDUniclass!$A:$AN,36,0),"NA")</f>
        <v>OYM</v>
      </c>
      <c r="T118" s="37" t="str">
        <f>IFERROR(VLOOKUP(G118,MatrizHDUniclass!$A:$AN,37,0),"NA")</f>
        <v>CLIENTES</v>
      </c>
      <c r="U118" s="37" t="str">
        <f>IFERROR(VLOOKUP(G118,MatrizHDUniclass!$A:$AN,38,0),"NA")</f>
        <v>CONECTAR TV</v>
      </c>
      <c r="V118" s="37" t="str">
        <f>IFERROR(VLOOKUP(G118,MatrizHDUniclass!$A:$AN,39,0),"NA")</f>
        <v>INGENIERIA</v>
      </c>
      <c r="W118" s="39" t="str">
        <f>IFERROR(VLOOKUP(G118,MatrizHDUniclass!$A:$AN,40,0),"NA")</f>
        <v>PERSONAL APOYO</v>
      </c>
    </row>
    <row r="119" spans="1:23" x14ac:dyDescent="0.25">
      <c r="A119" s="36" t="s">
        <v>8909</v>
      </c>
      <c r="B119" s="44">
        <v>45244</v>
      </c>
      <c r="C119" s="37" t="s">
        <v>3298</v>
      </c>
      <c r="D119" s="37">
        <v>12.6</v>
      </c>
      <c r="E119" s="37" t="s">
        <v>2802</v>
      </c>
      <c r="F119" s="16" t="s">
        <v>2803</v>
      </c>
      <c r="G119" s="37">
        <v>1143829796</v>
      </c>
      <c r="H119" s="138" t="s">
        <v>9077</v>
      </c>
      <c r="I119" s="37" t="s">
        <v>9078</v>
      </c>
      <c r="J119" s="16" t="str">
        <f>IFERROR(VLOOKUP(G119,MatrizHDUniclass!$A:$AN,3,0),"NA")</f>
        <v>AVILA FLOR SARA LUCIA</v>
      </c>
      <c r="K119" s="37" t="str">
        <f>IFERROR(VLOOKUP(G119,MatrizHDUniclass!$A:$AN,19,0),"NA")</f>
        <v>LIDER OPERACIONES</v>
      </c>
      <c r="L119" s="37" t="str">
        <f>IFERROR(VLOOKUP(G119,MatrizHDUniclass!$A:$AN,24,0),"NA")</f>
        <v>IGVI</v>
      </c>
      <c r="M119" s="37" t="str">
        <f>IFERROR(VLOOKUP(G119,MatrizHDUniclass!$A:$AN,31,0),"NA")</f>
        <v>INGENIERIA-GENERAL</v>
      </c>
      <c r="N119" s="37" t="str">
        <f>IFERROR(VLOOKUP(G119,MatrizHDUniclass!$A:$AN,32,0),"NA")</f>
        <v>REG VALLE</v>
      </c>
      <c r="O119" s="37" t="str">
        <f>IFERROR(VLOOKUP(G119,MatrizHDUniclass!$A:$AN,33,0),"NA")</f>
        <v>CALI</v>
      </c>
      <c r="P119" s="37" t="str">
        <f>IFERROR(VLOOKUP(G119,MatrizHDUniclass!$A:$AN,26,0),"NA")</f>
        <v>CTTR</v>
      </c>
      <c r="Q119" s="37" t="str">
        <f>IFERROR(VLOOKUP(G119,MatrizHDUniclass!$A:$AN,34,0),"NA")</f>
        <v>CLARO R3</v>
      </c>
      <c r="R119" s="37" t="str">
        <f>IFERROR(VLOOKUP(G119,MatrizHDUniclass!$A:$AN,35,0),"NA")</f>
        <v>TRANSVER</v>
      </c>
      <c r="S119" s="37" t="str">
        <f>IFERROR(VLOOKUP(G119,MatrizHDUniclass!$A:$AN,36,0),"NA")</f>
        <v>TRANSV UEN</v>
      </c>
      <c r="T119" s="37" t="str">
        <f>IFERROR(VLOOKUP(G119,MatrizHDUniclass!$A:$AN,37,0),"NA")</f>
        <v>CLIENTES</v>
      </c>
      <c r="U119" s="37" t="str">
        <f>IFERROR(VLOOKUP(G119,MatrizHDUniclass!$A:$AN,38,0),"NA")</f>
        <v>CONECTAR TV</v>
      </c>
      <c r="V119" s="37" t="str">
        <f>IFERROR(VLOOKUP(G119,MatrizHDUniclass!$A:$AN,39,0),"NA")</f>
        <v>INGENIERIA</v>
      </c>
      <c r="W119" s="39" t="str">
        <f>IFERROR(VLOOKUP(G119,MatrizHDUniclass!$A:$AN,40,0),"NA")</f>
        <v>ADMINISTRATIVO</v>
      </c>
    </row>
    <row r="120" spans="1:23" x14ac:dyDescent="0.25">
      <c r="A120" s="36" t="s">
        <v>8909</v>
      </c>
      <c r="B120" s="44">
        <v>45245</v>
      </c>
      <c r="C120" s="37" t="s">
        <v>3337</v>
      </c>
      <c r="D120" s="37">
        <v>12.6</v>
      </c>
      <c r="E120" s="37" t="s">
        <v>2802</v>
      </c>
      <c r="F120" s="16" t="s">
        <v>2803</v>
      </c>
      <c r="G120" s="37">
        <v>17689393</v>
      </c>
      <c r="H120" s="138" t="s">
        <v>9079</v>
      </c>
      <c r="I120" s="37" t="s">
        <v>9080</v>
      </c>
      <c r="J120" s="37" t="str">
        <f>IFERROR(VLOOKUP(G120,MatrizHDUniclass!$A:$AN,3,0),"NA")</f>
        <v>CASTRO CLAROS VICTOR HUGO</v>
      </c>
      <c r="K120" s="37" t="str">
        <f>IFERROR(VLOOKUP(G120,MatrizHDUniclass!$A:$AN,19,0),"NA")</f>
        <v>COORDINADOR OPERACION</v>
      </c>
      <c r="L120" s="37" t="str">
        <f>IFERROR(VLOOKUP(G120,MatrizHDUniclass!$A:$AN,24,0),"NA")</f>
        <v>IGL2</v>
      </c>
      <c r="M120" s="37" t="str">
        <f>IFERROR(VLOOKUP(G120,MatrizHDUniclass!$A:$AN,31,0),"NA")</f>
        <v>INGENIERIA-GENERAL</v>
      </c>
      <c r="N120" s="37" t="str">
        <f>IFERROR(VLOOKUP(G120,MatrizHDUniclass!$A:$AN,32,0),"NA")</f>
        <v>REG TOLCA</v>
      </c>
      <c r="O120" s="37" t="str">
        <f>IFERROR(VLOOKUP(G120,MatrizHDUniclass!$A:$AN,33,0),"NA")</f>
        <v>FLORENCIA</v>
      </c>
      <c r="P120" s="37" t="str">
        <f>IFERROR(VLOOKUP(G120,MatrizHDUniclass!$A:$AN,26,0),"NA")</f>
        <v>CNSM</v>
      </c>
      <c r="Q120" s="37" t="str">
        <f>IFERROR(VLOOKUP(G120,MatrizHDUniclass!$A:$AN,34,0),"NA")</f>
        <v>CLARO R3</v>
      </c>
      <c r="R120" s="37" t="str">
        <f>IFERROR(VLOOKUP(G120,MatrizHDUniclass!$A:$AN,35,0),"NA")</f>
        <v>NUEVOS NEG</v>
      </c>
      <c r="S120" s="37" t="str">
        <f>IFERROR(VLOOKUP(G120,MatrizHDUniclass!$A:$AN,36,0),"NA")</f>
        <v>CLARO SMU</v>
      </c>
      <c r="T120" s="37" t="str">
        <f>IFERROR(VLOOKUP(G120,MatrizHDUniclass!$A:$AN,37,0),"NA")</f>
        <v>CLIENTES</v>
      </c>
      <c r="U120" s="37" t="str">
        <f>IFERROR(VLOOKUP(G120,MatrizHDUniclass!$A:$AN,38,0),"NA")</f>
        <v>CONECTAR TV</v>
      </c>
      <c r="V120" s="37" t="str">
        <f>IFERROR(VLOOKUP(G120,MatrizHDUniclass!$A:$AN,39,0),"NA")</f>
        <v>INGENIERIA</v>
      </c>
      <c r="W120" s="39" t="str">
        <f>IFERROR(VLOOKUP(G120,MatrizHDUniclass!$A:$AN,40,0),"NA")</f>
        <v>ADMINISTRATIVO</v>
      </c>
    </row>
    <row r="121" spans="1:23" x14ac:dyDescent="0.25">
      <c r="A121" s="36" t="s">
        <v>8909</v>
      </c>
      <c r="B121" s="44">
        <v>45245</v>
      </c>
      <c r="C121" s="37" t="s">
        <v>3298</v>
      </c>
      <c r="D121" s="37">
        <v>4.53</v>
      </c>
      <c r="E121" s="37" t="s">
        <v>2802</v>
      </c>
      <c r="F121" s="16" t="s">
        <v>2810</v>
      </c>
      <c r="G121" s="37">
        <v>1005870630</v>
      </c>
      <c r="H121" s="138" t="s">
        <v>9081</v>
      </c>
      <c r="I121" s="37" t="s">
        <v>9082</v>
      </c>
      <c r="J121" s="37" t="str">
        <f>IFERROR(VLOOKUP(G121,MatrizHDUniclass!$A:$AN,3,0),"NA")</f>
        <v>OSPINA SALAMANCA LAURA ANDREA</v>
      </c>
      <c r="K121" s="37" t="str">
        <f>IFERROR(VLOOKUP(G121,MatrizHDUniclass!$A:$AN,19,0),"NA")</f>
        <v>BACKOFFICE OPERACION</v>
      </c>
      <c r="L121" s="37" t="str">
        <f>IFERROR(VLOOKUP(G121,MatrizHDUniclass!$A:$AN,24,0),"NA")</f>
        <v>IGVI</v>
      </c>
      <c r="M121" s="37" t="str">
        <f>IFERROR(VLOOKUP(G121,MatrizHDUniclass!$A:$AN,31,0),"NA")</f>
        <v>INGENIERIA-GENERAL</v>
      </c>
      <c r="N121" s="37" t="str">
        <f>IFERROR(VLOOKUP(G121,MatrizHDUniclass!$A:$AN,32,0),"NA")</f>
        <v>REG VALLE</v>
      </c>
      <c r="O121" s="37" t="str">
        <f>IFERROR(VLOOKUP(G121,MatrizHDUniclass!$A:$AN,33,0),"NA")</f>
        <v>CALI</v>
      </c>
      <c r="P121" s="37" t="str">
        <f>IFERROR(VLOOKUP(G121,MatrizHDUniclass!$A:$AN,26,0),"NA")</f>
        <v>CSOM</v>
      </c>
      <c r="Q121" s="37" t="str">
        <f>IFERROR(VLOOKUP(G121,MatrizHDUniclass!$A:$AN,34,0),"NA")</f>
        <v>CLARO R3</v>
      </c>
      <c r="R121" s="37" t="str">
        <f>IFERROR(VLOOKUP(G121,MatrizHDUniclass!$A:$AN,35,0),"NA")</f>
        <v>SOLU FIJAS</v>
      </c>
      <c r="S121" s="37" t="str">
        <f>IFERROR(VLOOKUP(G121,MatrizHDUniclass!$A:$AN,36,0),"NA")</f>
        <v>OYM</v>
      </c>
      <c r="T121" s="37" t="str">
        <f>IFERROR(VLOOKUP(G121,MatrizHDUniclass!$A:$AN,37,0),"NA")</f>
        <v>CLIENTES</v>
      </c>
      <c r="U121" s="37" t="str">
        <f>IFERROR(VLOOKUP(G121,MatrizHDUniclass!$A:$AN,38,0),"NA")</f>
        <v>CONECTAR TV</v>
      </c>
      <c r="V121" s="37" t="str">
        <f>IFERROR(VLOOKUP(G121,MatrizHDUniclass!$A:$AN,39,0),"NA")</f>
        <v>INGENIERIA</v>
      </c>
      <c r="W121" s="39" t="str">
        <f>IFERROR(VLOOKUP(G121,MatrizHDUniclass!$A:$AN,40,0),"NA")</f>
        <v>PERSONAL APOYO</v>
      </c>
    </row>
    <row r="122" spans="1:23" x14ac:dyDescent="0.25">
      <c r="A122" s="40" t="s">
        <v>8909</v>
      </c>
      <c r="B122" s="15">
        <v>45245</v>
      </c>
      <c r="C122" s="16" t="s">
        <v>3298</v>
      </c>
      <c r="D122" s="16">
        <v>4.53</v>
      </c>
      <c r="E122" s="16" t="s">
        <v>2802</v>
      </c>
      <c r="F122" s="16" t="s">
        <v>2810</v>
      </c>
      <c r="G122" s="37">
        <v>94288292</v>
      </c>
      <c r="H122" s="138" t="s">
        <v>9083</v>
      </c>
      <c r="I122" s="16"/>
      <c r="J122" s="16" t="str">
        <f>IFERROR(VLOOKUP(G122,MatrizHDUniclass!$A:$AN,3,0),"NA")</f>
        <v>ARIAS MORALES JAVIER MAURICIO</v>
      </c>
      <c r="K122" s="37" t="str">
        <f>IFERROR(VLOOKUP(G122,MatrizHDUniclass!$A:$AN,19,0),"NA")</f>
        <v>SUPERVISOR OPERACIÓN MOTO</v>
      </c>
      <c r="L122" s="37" t="str">
        <f>IFERROR(VLOOKUP(G122,MatrizHDUniclass!$A:$AN,24,0),"NA")</f>
        <v>IGVI</v>
      </c>
      <c r="M122" s="37" t="str">
        <f>IFERROR(VLOOKUP(G122,MatrizHDUniclass!$A:$AN,31,0),"NA")</f>
        <v>INGENIERIA-GENERAL</v>
      </c>
      <c r="N122" s="37" t="str">
        <f>IFERROR(VLOOKUP(G122,MatrizHDUniclass!$A:$AN,32,0),"NA")</f>
        <v>REG VALLE</v>
      </c>
      <c r="O122" s="37" t="str">
        <f>IFERROR(VLOOKUP(G122,MatrizHDUniclass!$A:$AN,33,0),"NA")</f>
        <v>CALI</v>
      </c>
      <c r="P122" s="37" t="str">
        <f>IFERROR(VLOOKUP(G122,MatrizHDUniclass!$A:$AN,26,0),"NA")</f>
        <v>CSOM</v>
      </c>
      <c r="Q122" s="37" t="str">
        <f>IFERROR(VLOOKUP(G122,MatrizHDUniclass!$A:$AN,34,0),"NA")</f>
        <v>CLARO R3</v>
      </c>
      <c r="R122" s="37" t="str">
        <f>IFERROR(VLOOKUP(G122,MatrizHDUniclass!$A:$AN,35,0),"NA")</f>
        <v>SOLU FIJAS</v>
      </c>
      <c r="S122" s="37" t="str">
        <f>IFERROR(VLOOKUP(G122,MatrizHDUniclass!$A:$AN,36,0),"NA")</f>
        <v>OYM</v>
      </c>
      <c r="T122" s="37" t="str">
        <f>IFERROR(VLOOKUP(G122,MatrizHDUniclass!$A:$AN,37,0),"NA")</f>
        <v>CLIENTES</v>
      </c>
      <c r="U122" s="37" t="str">
        <f>IFERROR(VLOOKUP(G122,MatrizHDUniclass!$A:$AN,38,0),"NA")</f>
        <v>CONECTAR TV</v>
      </c>
      <c r="V122" s="37" t="str">
        <f>IFERROR(VLOOKUP(G122,MatrizHDUniclass!$A:$AN,39,0),"NA")</f>
        <v>INGENIERIA</v>
      </c>
      <c r="W122" s="39" t="str">
        <f>IFERROR(VLOOKUP(G122,MatrizHDUniclass!$A:$AN,40,0),"NA")</f>
        <v>PERSONAL APOYO</v>
      </c>
    </row>
    <row r="123" spans="1:23" x14ac:dyDescent="0.25">
      <c r="A123" s="36" t="s">
        <v>8909</v>
      </c>
      <c r="B123" s="44">
        <v>45250</v>
      </c>
      <c r="C123" s="37" t="s">
        <v>3309</v>
      </c>
      <c r="D123" s="37">
        <v>12.6</v>
      </c>
      <c r="E123" s="37" t="s">
        <v>2802</v>
      </c>
      <c r="F123" s="16" t="s">
        <v>2803</v>
      </c>
      <c r="G123" s="37">
        <v>1110525965</v>
      </c>
      <c r="H123" s="138" t="s">
        <v>9084</v>
      </c>
      <c r="I123" s="37" t="s">
        <v>9085</v>
      </c>
      <c r="J123" s="37" t="str">
        <f>IFERROR(VLOOKUP(G123,MatrizHDUniclass!$A:$AN,3,0),"NA")</f>
        <v>PAREJA ANGULO IVONN DAYHANA</v>
      </c>
      <c r="K123" s="37" t="str">
        <f>IFERROR(VLOOKUP(G123,MatrizHDUniclass!$A:$AN,19,0),"NA")</f>
        <v>ANALISTA TALENTO HUMANO</v>
      </c>
      <c r="L123" s="37" t="str">
        <f>IFERROR(VLOOKUP(G123,MatrizHDUniclass!$A:$AN,24,0),"NA")</f>
        <v>TGLW</v>
      </c>
      <c r="M123" s="37" t="str">
        <f>IFERROR(VLOOKUP(G123,MatrizHDUniclass!$A:$AN,31,0),"NA")</f>
        <v>TALENTO-GENERAL</v>
      </c>
      <c r="N123" s="37" t="str">
        <f>IFERROR(VLOOKUP(G123,MatrizHDUniclass!$A:$AN,32,0),"NA")</f>
        <v>REG TOLCA</v>
      </c>
      <c r="O123" s="37" t="str">
        <f>IFERROR(VLOOKUP(G123,MatrizHDUniclass!$A:$AN,33,0),"NA")</f>
        <v>IBAGUE</v>
      </c>
      <c r="P123" s="37" t="str">
        <f>IFERROR(VLOOKUP(G123,MatrizHDUniclass!$A:$AN,26,0),"NA")</f>
        <v>CSTR</v>
      </c>
      <c r="Q123" s="37" t="str">
        <f>IFERROR(VLOOKUP(G123,MatrizHDUniclass!$A:$AN,34,0),"NA")</f>
        <v>CLARO R3</v>
      </c>
      <c r="R123" s="37" t="str">
        <f>IFERROR(VLOOKUP(G123,MatrizHDUniclass!$A:$AN,35,0),"NA")</f>
        <v>SOLU FIJAS</v>
      </c>
      <c r="S123" s="37" t="str">
        <f>IFERROR(VLOOKUP(G123,MatrizHDUniclass!$A:$AN,36,0),"NA")</f>
        <v>TRANSV UEN</v>
      </c>
      <c r="T123" s="37" t="str">
        <f>IFERROR(VLOOKUP(G123,MatrizHDUniclass!$A:$AN,37,0),"NA")</f>
        <v>CSC</v>
      </c>
      <c r="U123" s="37" t="str">
        <f>IFERROR(VLOOKUP(G123,MatrizHDUniclass!$A:$AN,38,0),"NA")</f>
        <v>CONECTAR TV</v>
      </c>
      <c r="V123" s="37" t="str">
        <f>IFERROR(VLOOKUP(G123,MatrizHDUniclass!$A:$AN,39,0),"NA")</f>
        <v>TALENTO HUMANO</v>
      </c>
      <c r="W123" s="39" t="str">
        <f>IFERROR(VLOOKUP(G123,MatrizHDUniclass!$A:$AN,40,0),"NA")</f>
        <v>ADMINISTRATIVO</v>
      </c>
    </row>
    <row r="124" spans="1:23" x14ac:dyDescent="0.25">
      <c r="A124" s="40" t="s">
        <v>8909</v>
      </c>
      <c r="B124" s="100">
        <v>45247</v>
      </c>
      <c r="C124" s="16" t="s">
        <v>3298</v>
      </c>
      <c r="D124" s="16">
        <v>12.6</v>
      </c>
      <c r="E124" s="16" t="s">
        <v>2802</v>
      </c>
      <c r="F124" s="16" t="s">
        <v>2803</v>
      </c>
      <c r="G124" s="37">
        <v>94402829</v>
      </c>
      <c r="H124" s="138" t="s">
        <v>9086</v>
      </c>
      <c r="I124" s="16" t="s">
        <v>9087</v>
      </c>
      <c r="J124" s="16" t="str">
        <f>IFERROR(VLOOKUP(G124,MatrizHDUniclass!$A:$AN,3,0),"NA")</f>
        <v>BARRIOS ARAMBURO DANILO</v>
      </c>
      <c r="K124" s="37" t="str">
        <f>IFERROR(VLOOKUP(G124,MatrizHDUniclass!$A:$AN,19,0),"NA")</f>
        <v>ANALISTA LOGISTICO</v>
      </c>
      <c r="L124" s="37" t="str">
        <f>IFERROR(VLOOKUP(G124,MatrizHDUniclass!$A:$AN,24,0),"NA")</f>
        <v>AMVI</v>
      </c>
      <c r="M124" s="37" t="str">
        <f>IFERROR(VLOOKUP(G124,MatrizHDUniclass!$A:$AN,31,0),"NA")</f>
        <v>ABASTECIMIENTO-MATERIALES</v>
      </c>
      <c r="N124" s="37" t="str">
        <f>IFERROR(VLOOKUP(G124,MatrizHDUniclass!$A:$AN,32,0),"NA")</f>
        <v>REG VALLE</v>
      </c>
      <c r="O124" s="37" t="str">
        <f>IFERROR(VLOOKUP(G124,MatrizHDUniclass!$A:$AN,33,0),"NA")</f>
        <v>CALI</v>
      </c>
      <c r="P124" s="37" t="str">
        <f>IFERROR(VLOOKUP(G124,MatrizHDUniclass!$A:$AN,26,0),"NA")</f>
        <v>CSTR</v>
      </c>
      <c r="Q124" s="37" t="str">
        <f>IFERROR(VLOOKUP(G124,MatrizHDUniclass!$A:$AN,34,0),"NA")</f>
        <v>CLARO R3</v>
      </c>
      <c r="R124" s="37" t="str">
        <f>IFERROR(VLOOKUP(G124,MatrizHDUniclass!$A:$AN,35,0),"NA")</f>
        <v>SOLU FIJAS</v>
      </c>
      <c r="S124" s="37" t="str">
        <f>IFERROR(VLOOKUP(G124,MatrizHDUniclass!$A:$AN,36,0),"NA")</f>
        <v>TRANSV UEN</v>
      </c>
      <c r="T124" s="37" t="str">
        <f>IFERROR(VLOOKUP(G124,MatrizHDUniclass!$A:$AN,37,0),"NA")</f>
        <v>CSC</v>
      </c>
      <c r="U124" s="37" t="str">
        <f>IFERROR(VLOOKUP(G124,MatrizHDUniclass!$A:$AN,38,0),"NA")</f>
        <v>CONECTAR TV</v>
      </c>
      <c r="V124" s="37" t="str">
        <f>IFERROR(VLOOKUP(G124,MatrizHDUniclass!$A:$AN,39,0),"NA")</f>
        <v>ABASTECIMIENTO</v>
      </c>
      <c r="W124" s="39" t="str">
        <f>IFERROR(VLOOKUP(G124,MatrizHDUniclass!$A:$AN,40,0),"NA")</f>
        <v>ADMINISTRATIVO</v>
      </c>
    </row>
    <row r="125" spans="1:23" x14ac:dyDescent="0.25">
      <c r="A125" s="36" t="s">
        <v>8909</v>
      </c>
      <c r="B125" s="100">
        <v>45249</v>
      </c>
      <c r="C125" s="37" t="s">
        <v>3298</v>
      </c>
      <c r="D125" s="37">
        <v>6.3</v>
      </c>
      <c r="E125" s="37" t="s">
        <v>2802</v>
      </c>
      <c r="F125" s="16" t="s">
        <v>2806</v>
      </c>
      <c r="G125" s="37">
        <v>1085927733</v>
      </c>
      <c r="H125" s="138" t="s">
        <v>9088</v>
      </c>
      <c r="I125" s="37" t="s">
        <v>11619</v>
      </c>
      <c r="J125" s="37" t="str">
        <f>IFERROR(VLOOKUP(G125,MatrizHDUniclass!$A:$AN,3,0),"NA")</f>
        <v>NA</v>
      </c>
      <c r="K125" s="37" t="str">
        <f>IFERROR(VLOOKUP(G125,MatrizHDUniclass!$A:$AN,19,0),"NA")</f>
        <v>NA</v>
      </c>
      <c r="L125" s="37" t="str">
        <f>IFERROR(VLOOKUP(G125,MatrizHDUniclass!$A:$AN,24,0),"NA")</f>
        <v>NA</v>
      </c>
      <c r="M125" s="37" t="str">
        <f>IFERROR(VLOOKUP(G125,MatrizHDUniclass!$A:$AN,31,0),"NA")</f>
        <v>NA</v>
      </c>
      <c r="N125" s="37" t="str">
        <f>IFERROR(VLOOKUP(G125,MatrizHDUniclass!$A:$AN,32,0),"NA")</f>
        <v>NA</v>
      </c>
      <c r="O125" s="37" t="str">
        <f>IFERROR(VLOOKUP(G125,MatrizHDUniclass!$A:$AN,33,0),"NA")</f>
        <v>NA</v>
      </c>
      <c r="P125" s="37" t="str">
        <f>IFERROR(VLOOKUP(G125,MatrizHDUniclass!$A:$AN,26,0),"NA")</f>
        <v>NA</v>
      </c>
      <c r="Q125" s="37" t="str">
        <f>IFERROR(VLOOKUP(G125,MatrizHDUniclass!$A:$AN,34,0),"NA")</f>
        <v>NA</v>
      </c>
      <c r="R125" s="37" t="str">
        <f>IFERROR(VLOOKUP(G125,MatrizHDUniclass!$A:$AN,35,0),"NA")</f>
        <v>NA</v>
      </c>
      <c r="S125" s="37" t="str">
        <f>IFERROR(VLOOKUP(G125,MatrizHDUniclass!$A:$AN,36,0),"NA")</f>
        <v>NA</v>
      </c>
      <c r="T125" s="37" t="str">
        <f>IFERROR(VLOOKUP(G125,MatrizHDUniclass!$A:$AN,37,0),"NA")</f>
        <v>NA</v>
      </c>
      <c r="U125" s="37" t="str">
        <f>IFERROR(VLOOKUP(G125,MatrizHDUniclass!$A:$AN,38,0),"NA")</f>
        <v>NA</v>
      </c>
      <c r="V125" s="37" t="str">
        <f>IFERROR(VLOOKUP(G125,MatrizHDUniclass!$A:$AN,39,0),"NA")</f>
        <v>NA</v>
      </c>
      <c r="W125" s="39" t="str">
        <f>IFERROR(VLOOKUP(G125,MatrizHDUniclass!$A:$AN,40,0),"NA")</f>
        <v>NA</v>
      </c>
    </row>
    <row r="126" spans="1:23" x14ac:dyDescent="0.25">
      <c r="A126" s="36" t="s">
        <v>8909</v>
      </c>
      <c r="B126" s="44">
        <v>45252</v>
      </c>
      <c r="C126" s="37" t="s">
        <v>3309</v>
      </c>
      <c r="D126" s="37">
        <v>12.6</v>
      </c>
      <c r="E126" s="37" t="s">
        <v>2802</v>
      </c>
      <c r="F126" s="16" t="s">
        <v>2803</v>
      </c>
      <c r="G126" s="37">
        <v>1016007826</v>
      </c>
      <c r="H126" s="138" t="s">
        <v>9089</v>
      </c>
      <c r="I126" s="37" t="s">
        <v>9090</v>
      </c>
      <c r="J126" s="37" t="str">
        <f>IFERROR(VLOOKUP(G126,MatrizHDUniclass!$A:$AN,3,0),"NA")</f>
        <v>ACENSIO NATALIA</v>
      </c>
      <c r="K126" s="37" t="str">
        <f>IFERROR(VLOOKUP(G126,MatrizHDUniclass!$A:$AN,19,0),"NA")</f>
        <v>ANALISTA S.S.T</v>
      </c>
      <c r="L126" s="37" t="str">
        <f>IFERROR(VLOOKUP(G126,MatrizHDUniclass!$A:$AN,24,0),"NA")</f>
        <v>TTLW</v>
      </c>
      <c r="M126" s="37" t="str">
        <f>IFERROR(VLOOKUP(G126,MatrizHDUniclass!$A:$AN,31,0),"NA")</f>
        <v>TALENTO-SSTA</v>
      </c>
      <c r="N126" s="37" t="str">
        <f>IFERROR(VLOOKUP(G126,MatrizHDUniclass!$A:$AN,32,0),"NA")</f>
        <v>REG TOLCA</v>
      </c>
      <c r="O126" s="37" t="str">
        <f>IFERROR(VLOOKUP(G126,MatrizHDUniclass!$A:$AN,33,0),"NA")</f>
        <v>IBAGUE</v>
      </c>
      <c r="P126" s="37" t="str">
        <f>IFERROR(VLOOKUP(G126,MatrizHDUniclass!$A:$AN,26,0),"NA")</f>
        <v>CTTR</v>
      </c>
      <c r="Q126" s="37" t="str">
        <f>IFERROR(VLOOKUP(G126,MatrizHDUniclass!$A:$AN,34,0),"NA")</f>
        <v>CLARO R3</v>
      </c>
      <c r="R126" s="37" t="str">
        <f>IFERROR(VLOOKUP(G126,MatrizHDUniclass!$A:$AN,35,0),"NA")</f>
        <v>TRANSVER</v>
      </c>
      <c r="S126" s="37" t="str">
        <f>IFERROR(VLOOKUP(G126,MatrizHDUniclass!$A:$AN,36,0),"NA")</f>
        <v>TRANSV UEN</v>
      </c>
      <c r="T126" s="37" t="str">
        <f>IFERROR(VLOOKUP(G126,MatrizHDUniclass!$A:$AN,37,0),"NA")</f>
        <v>CSC</v>
      </c>
      <c r="U126" s="37" t="str">
        <f>IFERROR(VLOOKUP(G126,MatrizHDUniclass!$A:$AN,38,0),"NA")</f>
        <v>CONECTAR TV</v>
      </c>
      <c r="V126" s="37" t="str">
        <f>IFERROR(VLOOKUP(G126,MatrizHDUniclass!$A:$AN,39,0),"NA")</f>
        <v>TALENTO HUMANO</v>
      </c>
      <c r="W126" s="39" t="str">
        <f>IFERROR(VLOOKUP(G126,MatrizHDUniclass!$A:$AN,40,0),"NA")</f>
        <v>PERSONAL APOYO</v>
      </c>
    </row>
    <row r="127" spans="1:23" x14ac:dyDescent="0.25">
      <c r="A127" s="36" t="s">
        <v>8909</v>
      </c>
      <c r="B127" s="100">
        <v>45252</v>
      </c>
      <c r="C127" s="37" t="s">
        <v>3309</v>
      </c>
      <c r="D127" s="37">
        <v>6.3</v>
      </c>
      <c r="E127" s="37" t="s">
        <v>2802</v>
      </c>
      <c r="F127" s="16" t="s">
        <v>2806</v>
      </c>
      <c r="G127" s="37">
        <v>1106893464</v>
      </c>
      <c r="H127" s="138" t="s">
        <v>9091</v>
      </c>
      <c r="I127" s="37" t="s">
        <v>9092</v>
      </c>
      <c r="J127" s="37" t="str">
        <f>IFERROR(VLOOKUP(G127,MatrizHDUniclass!$A:$AN,3,0),"NA")</f>
        <v>CASTILLO PERALTA DILMER</v>
      </c>
      <c r="K127" s="37" t="str">
        <f>IFERROR(VLOOKUP(G127,MatrizHDUniclass!$A:$AN,19,0),"NA")</f>
        <v>SUPERVISOR OPERACIÓN MOTO</v>
      </c>
      <c r="L127" s="37" t="str">
        <f>IFERROR(VLOOKUP(G127,MatrizHDUniclass!$A:$AN,24,0),"NA")</f>
        <v>IGLW</v>
      </c>
      <c r="M127" s="37" t="str">
        <f>IFERROR(VLOOKUP(G127,MatrizHDUniclass!$A:$AN,31,0),"NA")</f>
        <v>INGENIERIA-GENERAL</v>
      </c>
      <c r="N127" s="37" t="str">
        <f>IFERROR(VLOOKUP(G127,MatrizHDUniclass!$A:$AN,32,0),"NA")</f>
        <v>REG TOLCA</v>
      </c>
      <c r="O127" s="37" t="str">
        <f>IFERROR(VLOOKUP(G127,MatrizHDUniclass!$A:$AN,33,0),"NA")</f>
        <v>IBAGUE</v>
      </c>
      <c r="P127" s="37" t="str">
        <f>IFERROR(VLOOKUP(G127,MatrizHDUniclass!$A:$AN,26,0),"NA")</f>
        <v>CSEB</v>
      </c>
      <c r="Q127" s="37" t="str">
        <f>IFERROR(VLOOKUP(G127,MatrizHDUniclass!$A:$AN,34,0),"NA")</f>
        <v>CLARO R3</v>
      </c>
      <c r="R127" s="37" t="str">
        <f>IFERROR(VLOOKUP(G127,MatrizHDUniclass!$A:$AN,35,0),"NA")</f>
        <v>SOLU FIJAS</v>
      </c>
      <c r="S127" s="37" t="str">
        <f>IFERROR(VLOOKUP(G127,MatrizHDUniclass!$A:$AN,36,0),"NA")</f>
        <v>EMPRE Y NEGOCI</v>
      </c>
      <c r="T127" s="37" t="str">
        <f>IFERROR(VLOOKUP(G127,MatrizHDUniclass!$A:$AN,37,0),"NA")</f>
        <v>CLIENTES</v>
      </c>
      <c r="U127" s="37" t="str">
        <f>IFERROR(VLOOKUP(G127,MatrizHDUniclass!$A:$AN,38,0),"NA")</f>
        <v>CONECTAR TV</v>
      </c>
      <c r="V127" s="37" t="str">
        <f>IFERROR(VLOOKUP(G127,MatrizHDUniclass!$A:$AN,39,0),"NA")</f>
        <v>INGENIERIA</v>
      </c>
      <c r="W127" s="39" t="str">
        <f>IFERROR(VLOOKUP(G127,MatrizHDUniclass!$A:$AN,40,0),"NA")</f>
        <v>PERSONAL APOYO</v>
      </c>
    </row>
    <row r="128" spans="1:23" x14ac:dyDescent="0.25">
      <c r="A128" s="36" t="s">
        <v>8909</v>
      </c>
      <c r="B128" s="15">
        <v>45252</v>
      </c>
      <c r="C128" s="37" t="s">
        <v>3309</v>
      </c>
      <c r="D128" s="37">
        <v>4.53</v>
      </c>
      <c r="E128" s="37" t="s">
        <v>2802</v>
      </c>
      <c r="F128" s="16" t="s">
        <v>2810</v>
      </c>
      <c r="G128" s="37">
        <v>1110459246</v>
      </c>
      <c r="H128" s="138" t="s">
        <v>3570</v>
      </c>
      <c r="I128" s="37" t="s">
        <v>3571</v>
      </c>
      <c r="J128" s="37" t="str">
        <f>IFERROR(VLOOKUP(G128,MatrizHDUniclass!$A:$AN,3,0),"NA")</f>
        <v>FORERO CASTRO JUAN PABLO</v>
      </c>
      <c r="K128" s="37" t="str">
        <f>IFERROR(VLOOKUP(G128,MatrizHDUniclass!$A:$AN,19,0),"NA")</f>
        <v>SUPERVISOR OPERACIÓN MOTO</v>
      </c>
      <c r="L128" s="37" t="str">
        <f>IFERROR(VLOOKUP(G128,MatrizHDUniclass!$A:$AN,24,0),"NA")</f>
        <v>IGLW</v>
      </c>
      <c r="M128" s="37" t="str">
        <f>IFERROR(VLOOKUP(G128,MatrizHDUniclass!$A:$AN,31,0),"NA")</f>
        <v>INGENIERIA-GENERAL</v>
      </c>
      <c r="N128" s="37" t="str">
        <f>IFERROR(VLOOKUP(G128,MatrizHDUniclass!$A:$AN,32,0),"NA")</f>
        <v>REG TOLCA</v>
      </c>
      <c r="O128" s="37" t="str">
        <f>IFERROR(VLOOKUP(G128,MatrizHDUniclass!$A:$AN,33,0),"NA")</f>
        <v>IBAGUE</v>
      </c>
      <c r="P128" s="37" t="str">
        <f>IFERROR(VLOOKUP(G128,MatrizHDUniclass!$A:$AN,26,0),"NA")</f>
        <v>CSIM</v>
      </c>
      <c r="Q128" s="37" t="str">
        <f>IFERROR(VLOOKUP(G128,MatrizHDUniclass!$A:$AN,34,0),"NA")</f>
        <v>CLARO R3</v>
      </c>
      <c r="R128" s="37" t="str">
        <f>IFERROR(VLOOKUP(G128,MatrizHDUniclass!$A:$AN,35,0),"NA")</f>
        <v>SOLU FIJAS</v>
      </c>
      <c r="S128" s="37" t="str">
        <f>IFERROR(VLOOKUP(G128,MatrizHDUniclass!$A:$AN,36,0),"NA")</f>
        <v>IMM</v>
      </c>
      <c r="T128" s="37" t="str">
        <f>IFERROR(VLOOKUP(G128,MatrizHDUniclass!$A:$AN,37,0),"NA")</f>
        <v>CLIENTES</v>
      </c>
      <c r="U128" s="37" t="str">
        <f>IFERROR(VLOOKUP(G128,MatrizHDUniclass!$A:$AN,38,0),"NA")</f>
        <v>CONECTAR TV</v>
      </c>
      <c r="V128" s="37" t="str">
        <f>IFERROR(VLOOKUP(G128,MatrizHDUniclass!$A:$AN,39,0),"NA")</f>
        <v>INGENIERIA</v>
      </c>
      <c r="W128" s="39" t="str">
        <f>IFERROR(VLOOKUP(G128,MatrizHDUniclass!$A:$AN,40,0),"NA")</f>
        <v>PERSONAL APOYO</v>
      </c>
    </row>
    <row r="129" spans="1:23" x14ac:dyDescent="0.25">
      <c r="A129" s="36" t="s">
        <v>8909</v>
      </c>
      <c r="B129" s="44">
        <v>45259</v>
      </c>
      <c r="C129" s="37" t="s">
        <v>3440</v>
      </c>
      <c r="D129" s="37">
        <v>12.6</v>
      </c>
      <c r="E129" s="37" t="s">
        <v>2802</v>
      </c>
      <c r="F129" s="16" t="s">
        <v>2803</v>
      </c>
      <c r="G129" s="37">
        <v>1112298565</v>
      </c>
      <c r="H129" s="138" t="s">
        <v>9093</v>
      </c>
      <c r="I129" s="37" t="s">
        <v>9094</v>
      </c>
      <c r="J129" s="37" t="str">
        <f>IFERROR(VLOOKUP(G129,MatrizHDUniclass!$A:$AN,3,0),"NA")</f>
        <v>BEJARANO OVIEDO LUZ KARIME</v>
      </c>
      <c r="K129" s="37" t="str">
        <f>IFERROR(VLOOKUP(G129,MatrizHDUniclass!$A:$AN,19,0),"NA")</f>
        <v>ANALISTA OPERACION</v>
      </c>
      <c r="L129" s="37" t="str">
        <f>IFERROR(VLOOKUP(G129,MatrizHDUniclass!$A:$AN,24,0),"NA")</f>
        <v>IGV6</v>
      </c>
      <c r="M129" s="37" t="str">
        <f>IFERROR(VLOOKUP(G129,MatrizHDUniclass!$A:$AN,31,0),"NA")</f>
        <v>INGENIERIA-GENERAL</v>
      </c>
      <c r="N129" s="37" t="str">
        <f>IFERROR(VLOOKUP(G129,MatrizHDUniclass!$A:$AN,32,0),"NA")</f>
        <v>REG VALLE</v>
      </c>
      <c r="O129" s="37" t="str">
        <f>IFERROR(VLOOKUP(G129,MatrizHDUniclass!$A:$AN,33,0),"NA")</f>
        <v>TULUA</v>
      </c>
      <c r="P129" s="37" t="str">
        <f>IFERROR(VLOOKUP(G129,MatrizHDUniclass!$A:$AN,26,0),"NA")</f>
        <v>CTTR</v>
      </c>
      <c r="Q129" s="37" t="str">
        <f>IFERROR(VLOOKUP(G129,MatrizHDUniclass!$A:$AN,34,0),"NA")</f>
        <v>CLARO R3</v>
      </c>
      <c r="R129" s="37" t="str">
        <f>IFERROR(VLOOKUP(G129,MatrizHDUniclass!$A:$AN,35,0),"NA")</f>
        <v>TRANSVER</v>
      </c>
      <c r="S129" s="37" t="str">
        <f>IFERROR(VLOOKUP(G129,MatrizHDUniclass!$A:$AN,36,0),"NA")</f>
        <v>TRANSV UEN</v>
      </c>
      <c r="T129" s="37" t="str">
        <f>IFERROR(VLOOKUP(G129,MatrizHDUniclass!$A:$AN,37,0),"NA")</f>
        <v>CLIENTES</v>
      </c>
      <c r="U129" s="37" t="str">
        <f>IFERROR(VLOOKUP(G129,MatrizHDUniclass!$A:$AN,38,0),"NA")</f>
        <v>CONECTAR TV</v>
      </c>
      <c r="V129" s="37" t="str">
        <f>IFERROR(VLOOKUP(G129,MatrizHDUniclass!$A:$AN,39,0),"NA")</f>
        <v>INGENIERIA</v>
      </c>
      <c r="W129" s="39" t="str">
        <f>IFERROR(VLOOKUP(G129,MatrizHDUniclass!$A:$AN,40,0),"NA")</f>
        <v>ADMINISTRATIVO</v>
      </c>
    </row>
    <row r="130" spans="1:23" x14ac:dyDescent="0.25">
      <c r="A130" s="36" t="s">
        <v>8909</v>
      </c>
      <c r="B130" s="100">
        <v>45252</v>
      </c>
      <c r="C130" s="37" t="s">
        <v>3309</v>
      </c>
      <c r="D130" s="37">
        <v>6.3</v>
      </c>
      <c r="E130" s="37" t="s">
        <v>2802</v>
      </c>
      <c r="F130" s="16" t="s">
        <v>2806</v>
      </c>
      <c r="G130" s="37">
        <v>1005690562</v>
      </c>
      <c r="H130" s="138" t="s">
        <v>3576</v>
      </c>
      <c r="I130" s="37" t="s">
        <v>3577</v>
      </c>
      <c r="J130" s="37" t="str">
        <f>IFERROR(VLOOKUP(G130,MatrizHDUniclass!$A:$AN,3,0),"NA")</f>
        <v>PALMA GALINDO CAROL ESTEFANY</v>
      </c>
      <c r="K130" s="37" t="str">
        <f>IFERROR(VLOOKUP(G130,MatrizHDUniclass!$A:$AN,19,0),"NA")</f>
        <v>BACKOFFICE OPERACION</v>
      </c>
      <c r="L130" s="37" t="str">
        <f>IFERROR(VLOOKUP(G130,MatrizHDUniclass!$A:$AN,24,0),"NA")</f>
        <v>IGLW</v>
      </c>
      <c r="M130" s="37" t="str">
        <f>IFERROR(VLOOKUP(G130,MatrizHDUniclass!$A:$AN,31,0),"NA")</f>
        <v>INGENIERIA-GENERAL</v>
      </c>
      <c r="N130" s="37" t="str">
        <f>IFERROR(VLOOKUP(G130,MatrizHDUniclass!$A:$AN,32,0),"NA")</f>
        <v>REG TOLCA</v>
      </c>
      <c r="O130" s="37" t="str">
        <f>IFERROR(VLOOKUP(G130,MatrizHDUniclass!$A:$AN,33,0),"NA")</f>
        <v>IBAGUE</v>
      </c>
      <c r="P130" s="37" t="str">
        <f>IFERROR(VLOOKUP(G130,MatrizHDUniclass!$A:$AN,26,0),"NA")</f>
        <v>CSIM</v>
      </c>
      <c r="Q130" s="37" t="str">
        <f>IFERROR(VLOOKUP(G130,MatrizHDUniclass!$A:$AN,34,0),"NA")</f>
        <v>CLARO R3</v>
      </c>
      <c r="R130" s="37" t="str">
        <f>IFERROR(VLOOKUP(G130,MatrizHDUniclass!$A:$AN,35,0),"NA")</f>
        <v>SOLU FIJAS</v>
      </c>
      <c r="S130" s="37" t="str">
        <f>IFERROR(VLOOKUP(G130,MatrizHDUniclass!$A:$AN,36,0),"NA")</f>
        <v>IMM</v>
      </c>
      <c r="T130" s="37" t="str">
        <f>IFERROR(VLOOKUP(G130,MatrizHDUniclass!$A:$AN,37,0),"NA")</f>
        <v>CLIENTES</v>
      </c>
      <c r="U130" s="37" t="str">
        <f>IFERROR(VLOOKUP(G130,MatrizHDUniclass!$A:$AN,38,0),"NA")</f>
        <v>CONECTAR TV</v>
      </c>
      <c r="V130" s="37" t="str">
        <f>IFERROR(VLOOKUP(G130,MatrizHDUniclass!$A:$AN,39,0),"NA")</f>
        <v>INGENIERIA</v>
      </c>
      <c r="W130" s="39" t="str">
        <f>IFERROR(VLOOKUP(G130,MatrizHDUniclass!$A:$AN,40,0),"NA")</f>
        <v>PERSONAL APOYO</v>
      </c>
    </row>
    <row r="131" spans="1:23" x14ac:dyDescent="0.25">
      <c r="A131" s="36" t="s">
        <v>8909</v>
      </c>
      <c r="B131" s="44">
        <v>45252</v>
      </c>
      <c r="C131" s="37" t="s">
        <v>3298</v>
      </c>
      <c r="D131" s="37">
        <v>12.6</v>
      </c>
      <c r="E131" s="37" t="s">
        <v>2802</v>
      </c>
      <c r="F131" s="16" t="s">
        <v>2803</v>
      </c>
      <c r="G131" s="37">
        <v>1144201756</v>
      </c>
      <c r="H131" s="138" t="s">
        <v>9095</v>
      </c>
      <c r="I131" s="37" t="s">
        <v>9096</v>
      </c>
      <c r="J131" s="37" t="str">
        <f>IFERROR(VLOOKUP(G131,MatrizHDUniclass!$A:$AN,3,0),"NA")</f>
        <v>GIRALDO LLAMOCA DEISY ESTEFANI</v>
      </c>
      <c r="K131" s="37" t="str">
        <f>IFERROR(VLOOKUP(G131,MatrizHDUniclass!$A:$AN,19,0),"NA")</f>
        <v>BACKOFFICE OPERACION</v>
      </c>
      <c r="L131" s="37" t="str">
        <f>IFERROR(VLOOKUP(G131,MatrizHDUniclass!$A:$AN,24,0),"NA")</f>
        <v>IGVI</v>
      </c>
      <c r="M131" s="37" t="str">
        <f>IFERROR(VLOOKUP(G131,MatrizHDUniclass!$A:$AN,31,0),"NA")</f>
        <v>INGENIERIA-GENERAL</v>
      </c>
      <c r="N131" s="37" t="str">
        <f>IFERROR(VLOOKUP(G131,MatrizHDUniclass!$A:$AN,32,0),"NA")</f>
        <v>REG VALLE</v>
      </c>
      <c r="O131" s="37" t="str">
        <f>IFERROR(VLOOKUP(G131,MatrizHDUniclass!$A:$AN,33,0),"NA")</f>
        <v>CALI</v>
      </c>
      <c r="P131" s="37" t="str">
        <f>IFERROR(VLOOKUP(G131,MatrizHDUniclass!$A:$AN,26,0),"NA")</f>
        <v>CNSM</v>
      </c>
      <c r="Q131" s="37" t="str">
        <f>IFERROR(VLOOKUP(G131,MatrizHDUniclass!$A:$AN,34,0),"NA")</f>
        <v>CLARO R3</v>
      </c>
      <c r="R131" s="37" t="str">
        <f>IFERROR(VLOOKUP(G131,MatrizHDUniclass!$A:$AN,35,0),"NA")</f>
        <v>NUEVOS NEG</v>
      </c>
      <c r="S131" s="37" t="str">
        <f>IFERROR(VLOOKUP(G131,MatrizHDUniclass!$A:$AN,36,0),"NA")</f>
        <v>CLARO SMU</v>
      </c>
      <c r="T131" s="37" t="str">
        <f>IFERROR(VLOOKUP(G131,MatrizHDUniclass!$A:$AN,37,0),"NA")</f>
        <v>CLIENTES</v>
      </c>
      <c r="U131" s="37" t="str">
        <f>IFERROR(VLOOKUP(G131,MatrizHDUniclass!$A:$AN,38,0),"NA")</f>
        <v>CONECTAR TV</v>
      </c>
      <c r="V131" s="37" t="str">
        <f>IFERROR(VLOOKUP(G131,MatrizHDUniclass!$A:$AN,39,0),"NA")</f>
        <v>INGENIERIA</v>
      </c>
      <c r="W131" s="39" t="str">
        <f>IFERROR(VLOOKUP(G131,MatrizHDUniclass!$A:$AN,40,0),"NA")</f>
        <v>PERSONAL APOYO</v>
      </c>
    </row>
    <row r="132" spans="1:23" x14ac:dyDescent="0.25">
      <c r="A132" s="36" t="s">
        <v>8909</v>
      </c>
      <c r="B132" s="100">
        <v>45259</v>
      </c>
      <c r="C132" s="37" t="s">
        <v>3337</v>
      </c>
      <c r="D132" s="37">
        <v>12.6</v>
      </c>
      <c r="E132" s="37" t="s">
        <v>2802</v>
      </c>
      <c r="F132" s="16" t="s">
        <v>2803</v>
      </c>
      <c r="G132" s="37">
        <v>1022965415</v>
      </c>
      <c r="H132" s="138" t="s">
        <v>9097</v>
      </c>
      <c r="I132" s="37" t="s">
        <v>9098</v>
      </c>
      <c r="J132" s="37" t="str">
        <f>IFERROR(VLOOKUP(G132,MatrizHDUniclass!$A:$AN,3,0),"NA")</f>
        <v>GUARACA PLAZAS JESUS ANTONIO</v>
      </c>
      <c r="K132" s="37" t="str">
        <f>IFERROR(VLOOKUP(G132,MatrizHDUniclass!$A:$AN,19,0),"NA")</f>
        <v>ANALISTA LOGISTICO</v>
      </c>
      <c r="L132" s="37" t="str">
        <f>IFERROR(VLOOKUP(G132,MatrizHDUniclass!$A:$AN,24,0),"NA")</f>
        <v>AML2</v>
      </c>
      <c r="M132" s="37" t="str">
        <f>IFERROR(VLOOKUP(G132,MatrizHDUniclass!$A:$AN,31,0),"NA")</f>
        <v>ABASTECIMIENTO-MATERIALES</v>
      </c>
      <c r="N132" s="37" t="str">
        <f>IFERROR(VLOOKUP(G132,MatrizHDUniclass!$A:$AN,32,0),"NA")</f>
        <v>REG TOLCA</v>
      </c>
      <c r="O132" s="37" t="str">
        <f>IFERROR(VLOOKUP(G132,MatrizHDUniclass!$A:$AN,33,0),"NA")</f>
        <v>FLORENCIA</v>
      </c>
      <c r="P132" s="37" t="str">
        <f>IFERROR(VLOOKUP(G132,MatrizHDUniclass!$A:$AN,26,0),"NA")</f>
        <v>CTTR</v>
      </c>
      <c r="Q132" s="37" t="str">
        <f>IFERROR(VLOOKUP(G132,MatrizHDUniclass!$A:$AN,34,0),"NA")</f>
        <v>CLARO R3</v>
      </c>
      <c r="R132" s="37" t="str">
        <f>IFERROR(VLOOKUP(G132,MatrizHDUniclass!$A:$AN,35,0),"NA")</f>
        <v>TRANSVER</v>
      </c>
      <c r="S132" s="37" t="str">
        <f>IFERROR(VLOOKUP(G132,MatrizHDUniclass!$A:$AN,36,0),"NA")</f>
        <v>TRANSV UEN</v>
      </c>
      <c r="T132" s="37" t="str">
        <f>IFERROR(VLOOKUP(G132,MatrizHDUniclass!$A:$AN,37,0),"NA")</f>
        <v>CSC</v>
      </c>
      <c r="U132" s="37" t="str">
        <f>IFERROR(VLOOKUP(G132,MatrizHDUniclass!$A:$AN,38,0),"NA")</f>
        <v>CONECTAR TV</v>
      </c>
      <c r="V132" s="37" t="str">
        <f>IFERROR(VLOOKUP(G132,MatrizHDUniclass!$A:$AN,39,0),"NA")</f>
        <v>ABASTECIMIENTO</v>
      </c>
      <c r="W132" s="39" t="str">
        <f>IFERROR(VLOOKUP(G132,MatrizHDUniclass!$A:$AN,40,0),"NA")</f>
        <v>ADMINISTRATIVO</v>
      </c>
    </row>
    <row r="133" spans="1:23" x14ac:dyDescent="0.25">
      <c r="A133" s="36" t="s">
        <v>8909</v>
      </c>
      <c r="B133" s="44">
        <v>45259</v>
      </c>
      <c r="C133" s="37" t="s">
        <v>3429</v>
      </c>
      <c r="D133" s="37">
        <v>12.6</v>
      </c>
      <c r="E133" s="37" t="s">
        <v>2802</v>
      </c>
      <c r="F133" s="16" t="s">
        <v>2803</v>
      </c>
      <c r="G133" s="37">
        <v>1052086684</v>
      </c>
      <c r="H133" s="138" t="s">
        <v>9099</v>
      </c>
      <c r="I133" s="37" t="s">
        <v>9100</v>
      </c>
      <c r="J133" s="37" t="str">
        <f>IFERROR(VLOOKUP(G133,MatrizHDUniclass!$A:$AN,3,0),"NA")</f>
        <v>BLANCO HERNANDEZ ANDERSON YAFEK</v>
      </c>
      <c r="K133" s="37" t="str">
        <f>IFERROR(VLOOKUP(G133,MatrizHDUniclass!$A:$AN,19,0),"NA")</f>
        <v>ANALISTA LOGISTICO</v>
      </c>
      <c r="L133" s="37" t="str">
        <f>IFERROR(VLOOKUP(G133,MatrizHDUniclass!$A:$AN,24,0),"NA")</f>
        <v>AGL5</v>
      </c>
      <c r="M133" s="37" t="str">
        <f>IFERROR(VLOOKUP(G133,MatrizHDUniclass!$A:$AN,31,0),"NA")</f>
        <v>ABASTECIMIENTO-GENERAL</v>
      </c>
      <c r="N133" s="37" t="str">
        <f>IFERROR(VLOOKUP(G133,MatrizHDUniclass!$A:$AN,32,0),"NA")</f>
        <v>REG TOLCA</v>
      </c>
      <c r="O133" s="37" t="str">
        <f>IFERROR(VLOOKUP(G133,MatrizHDUniclass!$A:$AN,33,0),"NA")</f>
        <v>ESPINAL</v>
      </c>
      <c r="P133" s="37" t="str">
        <f>IFERROR(VLOOKUP(G133,MatrizHDUniclass!$A:$AN,26,0),"NA")</f>
        <v>CTTR</v>
      </c>
      <c r="Q133" s="37" t="str">
        <f>IFERROR(VLOOKUP(G133,MatrizHDUniclass!$A:$AN,34,0),"NA")</f>
        <v>CLARO R3</v>
      </c>
      <c r="R133" s="37" t="str">
        <f>IFERROR(VLOOKUP(G133,MatrizHDUniclass!$A:$AN,35,0),"NA")</f>
        <v>TRANSVER</v>
      </c>
      <c r="S133" s="37" t="str">
        <f>IFERROR(VLOOKUP(G133,MatrizHDUniclass!$A:$AN,36,0),"NA")</f>
        <v>TRANSV UEN</v>
      </c>
      <c r="T133" s="37" t="str">
        <f>IFERROR(VLOOKUP(G133,MatrizHDUniclass!$A:$AN,37,0),"NA")</f>
        <v>CSC</v>
      </c>
      <c r="U133" s="37" t="str">
        <f>IFERROR(VLOOKUP(G133,MatrizHDUniclass!$A:$AN,38,0),"NA")</f>
        <v>CONECTAR TV</v>
      </c>
      <c r="V133" s="37" t="str">
        <f>IFERROR(VLOOKUP(G133,MatrizHDUniclass!$A:$AN,39,0),"NA")</f>
        <v>ABASTECIMIENTO</v>
      </c>
      <c r="W133" s="39" t="str">
        <f>IFERROR(VLOOKUP(G133,MatrizHDUniclass!$A:$AN,40,0),"NA")</f>
        <v>ADMINISTRATIVO</v>
      </c>
    </row>
    <row r="134" spans="1:23" x14ac:dyDescent="0.25">
      <c r="A134" s="36" t="s">
        <v>8909</v>
      </c>
      <c r="B134" s="100">
        <v>45254</v>
      </c>
      <c r="C134" s="37" t="s">
        <v>3298</v>
      </c>
      <c r="D134" s="37">
        <v>12.6</v>
      </c>
      <c r="E134" s="37" t="s">
        <v>2802</v>
      </c>
      <c r="F134" s="16" t="s">
        <v>2803</v>
      </c>
      <c r="G134" s="37">
        <v>1151960826</v>
      </c>
      <c r="H134" s="138" t="s">
        <v>9101</v>
      </c>
      <c r="I134" s="37" t="s">
        <v>9102</v>
      </c>
      <c r="J134" s="37" t="str">
        <f>IFERROR(VLOOKUP(G134,MatrizHDUniclass!$A:$AN,3,0),"NA")</f>
        <v>OROZCO ORTIZ CAROL LISETH</v>
      </c>
      <c r="K134" s="37" t="str">
        <f>IFERROR(VLOOKUP(G134,MatrizHDUniclass!$A:$AN,19,0),"NA")</f>
        <v>BACKOFFICE OPERACION</v>
      </c>
      <c r="L134" s="37" t="str">
        <f>IFERROR(VLOOKUP(G134,MatrizHDUniclass!$A:$AN,24,0),"NA")</f>
        <v>IGVI</v>
      </c>
      <c r="M134" s="37" t="str">
        <f>IFERROR(VLOOKUP(G134,MatrizHDUniclass!$A:$AN,31,0),"NA")</f>
        <v>INGENIERIA-GENERAL</v>
      </c>
      <c r="N134" s="37" t="str">
        <f>IFERROR(VLOOKUP(G134,MatrizHDUniclass!$A:$AN,32,0),"NA")</f>
        <v>REG VALLE</v>
      </c>
      <c r="O134" s="37" t="str">
        <f>IFERROR(VLOOKUP(G134,MatrizHDUniclass!$A:$AN,33,0),"NA")</f>
        <v>CALI</v>
      </c>
      <c r="P134" s="37" t="str">
        <f>IFERROR(VLOOKUP(G134,MatrizHDUniclass!$A:$AN,26,0),"NA")</f>
        <v>CSPY</v>
      </c>
      <c r="Q134" s="37" t="str">
        <f>IFERROR(VLOOKUP(G134,MatrizHDUniclass!$A:$AN,34,0),"NA")</f>
        <v>CLARO R3</v>
      </c>
      <c r="R134" s="37" t="str">
        <f>IFERROR(VLOOKUP(G134,MatrizHDUniclass!$A:$AN,35,0),"NA")</f>
        <v>SOLU FIJAS</v>
      </c>
      <c r="S134" s="37" t="str">
        <f>IFERROR(VLOOKUP(G134,MatrizHDUniclass!$A:$AN,36,0),"NA")</f>
        <v>PROYECTOS</v>
      </c>
      <c r="T134" s="37" t="str">
        <f>IFERROR(VLOOKUP(G134,MatrizHDUniclass!$A:$AN,37,0),"NA")</f>
        <v>CLIENTES</v>
      </c>
      <c r="U134" s="37" t="str">
        <f>IFERROR(VLOOKUP(G134,MatrizHDUniclass!$A:$AN,38,0),"NA")</f>
        <v>CONECTAR TV</v>
      </c>
      <c r="V134" s="37" t="str">
        <f>IFERROR(VLOOKUP(G134,MatrizHDUniclass!$A:$AN,39,0),"NA")</f>
        <v>INGENIERIA</v>
      </c>
      <c r="W134" s="39" t="str">
        <f>IFERROR(VLOOKUP(G134,MatrizHDUniclass!$A:$AN,40,0),"NA")</f>
        <v>PERSONAL APOYO</v>
      </c>
    </row>
    <row r="135" spans="1:23" x14ac:dyDescent="0.25">
      <c r="A135" s="36" t="s">
        <v>8909</v>
      </c>
      <c r="B135" s="44">
        <v>45254</v>
      </c>
      <c r="C135" s="37" t="s">
        <v>3298</v>
      </c>
      <c r="D135" s="37">
        <v>4.53</v>
      </c>
      <c r="E135" s="37" t="s">
        <v>2802</v>
      </c>
      <c r="F135" s="16" t="s">
        <v>2810</v>
      </c>
      <c r="G135" s="37">
        <v>38566532</v>
      </c>
      <c r="H135" s="138" t="s">
        <v>9103</v>
      </c>
      <c r="I135" s="37" t="s">
        <v>9104</v>
      </c>
      <c r="J135" s="37" t="str">
        <f>IFERROR(VLOOKUP(G135,MatrizHDUniclass!$A:$AN,3,0),"NA")</f>
        <v>ALCARAZ ORTIZ MARIAN LIZETHE</v>
      </c>
      <c r="K135" s="37" t="str">
        <f>IFERROR(VLOOKUP(G135,MatrizHDUniclass!$A:$AN,19,0),"NA")</f>
        <v>BACKOFFICE OPERACION</v>
      </c>
      <c r="L135" s="37" t="str">
        <f>IFERROR(VLOOKUP(G135,MatrizHDUniclass!$A:$AN,24,0),"NA")</f>
        <v>IGVI</v>
      </c>
      <c r="M135" s="37" t="str">
        <f>IFERROR(VLOOKUP(G135,MatrizHDUniclass!$A:$AN,31,0),"NA")</f>
        <v>INGENIERIA-GENERAL</v>
      </c>
      <c r="N135" s="37" t="str">
        <f>IFERROR(VLOOKUP(G135,MatrizHDUniclass!$A:$AN,32,0),"NA")</f>
        <v>REG VALLE</v>
      </c>
      <c r="O135" s="37" t="str">
        <f>IFERROR(VLOOKUP(G135,MatrizHDUniclass!$A:$AN,33,0),"NA")</f>
        <v>CALI</v>
      </c>
      <c r="P135" s="37" t="str">
        <f>IFERROR(VLOOKUP(G135,MatrizHDUniclass!$A:$AN,26,0),"NA")</f>
        <v>CSEB</v>
      </c>
      <c r="Q135" s="37" t="str">
        <f>IFERROR(VLOOKUP(G135,MatrizHDUniclass!$A:$AN,34,0),"NA")</f>
        <v>CLARO R3</v>
      </c>
      <c r="R135" s="37" t="str">
        <f>IFERROR(VLOOKUP(G135,MatrizHDUniclass!$A:$AN,35,0),"NA")</f>
        <v>SOLU FIJAS</v>
      </c>
      <c r="S135" s="37" t="str">
        <f>IFERROR(VLOOKUP(G135,MatrizHDUniclass!$A:$AN,36,0),"NA")</f>
        <v>EMPRE Y NEGOCI</v>
      </c>
      <c r="T135" s="37" t="str">
        <f>IFERROR(VLOOKUP(G135,MatrizHDUniclass!$A:$AN,37,0),"NA")</f>
        <v>CLIENTES</v>
      </c>
      <c r="U135" s="37" t="str">
        <f>IFERROR(VLOOKUP(G135,MatrizHDUniclass!$A:$AN,38,0),"NA")</f>
        <v>CONECTAR TV</v>
      </c>
      <c r="V135" s="37" t="str">
        <f>IFERROR(VLOOKUP(G135,MatrizHDUniclass!$A:$AN,39,0),"NA")</f>
        <v>INGENIERIA</v>
      </c>
      <c r="W135" s="39" t="str">
        <f>IFERROR(VLOOKUP(G135,MatrizHDUniclass!$A:$AN,40,0),"NA")</f>
        <v>PERSONAL APOYO</v>
      </c>
    </row>
    <row r="136" spans="1:23" x14ac:dyDescent="0.25">
      <c r="A136" s="36" t="s">
        <v>8909</v>
      </c>
      <c r="B136" s="100">
        <v>45260</v>
      </c>
      <c r="C136" s="37" t="s">
        <v>3449</v>
      </c>
      <c r="D136" s="37">
        <v>12.6</v>
      </c>
      <c r="E136" s="37" t="s">
        <v>2802</v>
      </c>
      <c r="F136" s="16" t="s">
        <v>2803</v>
      </c>
      <c r="G136" s="37">
        <v>1143969023</v>
      </c>
      <c r="H136" s="138" t="s">
        <v>9105</v>
      </c>
      <c r="I136" s="37" t="s">
        <v>9106</v>
      </c>
      <c r="J136" s="37" t="str">
        <f>IFERROR(VLOOKUP(G136,MatrizHDUniclass!$A:$AN,3,0),"NA")</f>
        <v>CAMPO MARIN JHON ALEXANDER</v>
      </c>
      <c r="K136" s="37" t="str">
        <f>IFERROR(VLOOKUP(G136,MatrizHDUniclass!$A:$AN,19,0),"NA")</f>
        <v>BACKOFFICE OPERACION</v>
      </c>
      <c r="L136" s="37" t="str">
        <f>IFERROR(VLOOKUP(G136,MatrizHDUniclass!$A:$AN,24,0),"NA")</f>
        <v>IGV7</v>
      </c>
      <c r="M136" s="37" t="str">
        <f>IFERROR(VLOOKUP(G136,MatrizHDUniclass!$A:$AN,31,0),"NA")</f>
        <v>INGENIERIA-GENERAL</v>
      </c>
      <c r="N136" s="37" t="str">
        <f>IFERROR(VLOOKUP(G136,MatrizHDUniclass!$A:$AN,32,0),"NA")</f>
        <v>REG VALLE</v>
      </c>
      <c r="O136" s="37" t="str">
        <f>IFERROR(VLOOKUP(G136,MatrizHDUniclass!$A:$AN,33,0),"NA")</f>
        <v>PALMIRA</v>
      </c>
      <c r="P136" s="37" t="str">
        <f>IFERROR(VLOOKUP(G136,MatrizHDUniclass!$A:$AN,26,0),"NA")</f>
        <v>CSIM</v>
      </c>
      <c r="Q136" s="37" t="str">
        <f>IFERROR(VLOOKUP(G136,MatrizHDUniclass!$A:$AN,34,0),"NA")</f>
        <v>CLARO R3</v>
      </c>
      <c r="R136" s="37" t="str">
        <f>IFERROR(VLOOKUP(G136,MatrizHDUniclass!$A:$AN,35,0),"NA")</f>
        <v>SOLU FIJAS</v>
      </c>
      <c r="S136" s="37" t="str">
        <f>IFERROR(VLOOKUP(G136,MatrizHDUniclass!$A:$AN,36,0),"NA")</f>
        <v>IMM</v>
      </c>
      <c r="T136" s="37" t="str">
        <f>IFERROR(VLOOKUP(G136,MatrizHDUniclass!$A:$AN,37,0),"NA")</f>
        <v>CLIENTES</v>
      </c>
      <c r="U136" s="37" t="str">
        <f>IFERROR(VLOOKUP(G136,MatrizHDUniclass!$A:$AN,38,0),"NA")</f>
        <v>CONECTAR TV</v>
      </c>
      <c r="V136" s="37" t="str">
        <f>IFERROR(VLOOKUP(G136,MatrizHDUniclass!$A:$AN,39,0),"NA")</f>
        <v>INGENIERIA</v>
      </c>
      <c r="W136" s="39" t="str">
        <f>IFERROR(VLOOKUP(G136,MatrizHDUniclass!$A:$AN,40,0),"NA")</f>
        <v>PERSONAL APOYO</v>
      </c>
    </row>
    <row r="137" spans="1:23" x14ac:dyDescent="0.25">
      <c r="A137" s="36" t="s">
        <v>8909</v>
      </c>
      <c r="B137" s="44">
        <v>45260</v>
      </c>
      <c r="C137" s="37" t="s">
        <v>3449</v>
      </c>
      <c r="D137" s="37">
        <v>4.53</v>
      </c>
      <c r="E137" s="37" t="s">
        <v>2802</v>
      </c>
      <c r="F137" s="16" t="s">
        <v>2810</v>
      </c>
      <c r="G137" s="37">
        <v>72357243</v>
      </c>
      <c r="H137" s="138" t="s">
        <v>9107</v>
      </c>
      <c r="I137" s="37" t="s">
        <v>9108</v>
      </c>
      <c r="J137" s="37" t="str">
        <f>IFERROR(VLOOKUP(G137,MatrizHDUniclass!$A:$AN,3,0),"NA")</f>
        <v>AVILA CASTRO JOHN FABIAN</v>
      </c>
      <c r="K137" s="37" t="str">
        <f>IFERROR(VLOOKUP(G137,MatrizHDUniclass!$A:$AN,19,0),"NA")</f>
        <v>SUPERVISOR OPERACIÓN MOTO</v>
      </c>
      <c r="L137" s="37" t="str">
        <f>IFERROR(VLOOKUP(G137,MatrizHDUniclass!$A:$AN,24,0),"NA")</f>
        <v>IGV7</v>
      </c>
      <c r="M137" s="37" t="str">
        <f>IFERROR(VLOOKUP(G137,MatrizHDUniclass!$A:$AN,31,0),"NA")</f>
        <v>INGENIERIA-GENERAL</v>
      </c>
      <c r="N137" s="37" t="str">
        <f>IFERROR(VLOOKUP(G137,MatrizHDUniclass!$A:$AN,32,0),"NA")</f>
        <v>REG VALLE</v>
      </c>
      <c r="O137" s="37" t="str">
        <f>IFERROR(VLOOKUP(G137,MatrizHDUniclass!$A:$AN,33,0),"NA")</f>
        <v>PALMIRA</v>
      </c>
      <c r="P137" s="37" t="str">
        <f>IFERROR(VLOOKUP(G137,MatrizHDUniclass!$A:$AN,26,0),"NA")</f>
        <v>CSIM</v>
      </c>
      <c r="Q137" s="37" t="str">
        <f>IFERROR(VLOOKUP(G137,MatrizHDUniclass!$A:$AN,34,0),"NA")</f>
        <v>CLARO R3</v>
      </c>
      <c r="R137" s="37" t="str">
        <f>IFERROR(VLOOKUP(G137,MatrizHDUniclass!$A:$AN,35,0),"NA")</f>
        <v>SOLU FIJAS</v>
      </c>
      <c r="S137" s="37" t="str">
        <f>IFERROR(VLOOKUP(G137,MatrizHDUniclass!$A:$AN,36,0),"NA")</f>
        <v>IMM</v>
      </c>
      <c r="T137" s="37" t="str">
        <f>IFERROR(VLOOKUP(G137,MatrizHDUniclass!$A:$AN,37,0),"NA")</f>
        <v>CLIENTES</v>
      </c>
      <c r="U137" s="37" t="str">
        <f>IFERROR(VLOOKUP(G137,MatrizHDUniclass!$A:$AN,38,0),"NA")</f>
        <v>CONECTAR TV</v>
      </c>
      <c r="V137" s="37" t="str">
        <f>IFERROR(VLOOKUP(G137,MatrizHDUniclass!$A:$AN,39,0),"NA")</f>
        <v>INGENIERIA</v>
      </c>
      <c r="W137" s="39" t="str">
        <f>IFERROR(VLOOKUP(G137,MatrizHDUniclass!$A:$AN,40,0),"NA")</f>
        <v>PERSONAL APOYO</v>
      </c>
    </row>
    <row r="138" spans="1:23" x14ac:dyDescent="0.25">
      <c r="A138" s="36" t="s">
        <v>8909</v>
      </c>
      <c r="B138" s="44">
        <v>45254</v>
      </c>
      <c r="C138" s="37" t="s">
        <v>3309</v>
      </c>
      <c r="D138" s="37">
        <v>6.3</v>
      </c>
      <c r="E138" s="37" t="s">
        <v>2802</v>
      </c>
      <c r="F138" s="16" t="s">
        <v>2806</v>
      </c>
      <c r="G138" s="37">
        <v>1110538044</v>
      </c>
      <c r="H138" s="138" t="s">
        <v>9109</v>
      </c>
      <c r="I138" s="37" t="s">
        <v>9110</v>
      </c>
      <c r="J138" s="37" t="str">
        <f>IFERROR(VLOOKUP(G138,MatrizHDUniclass!$A:$AN,3,0),"NA")</f>
        <v>CASTILLA MARROQUIN CRISTIAN ARMANDO</v>
      </c>
      <c r="K138" s="37" t="str">
        <f>IFERROR(VLOOKUP(G138,MatrizHDUniclass!$A:$AN,19,0),"NA")</f>
        <v>SUPERVISOR OPERACIÓN MOTO</v>
      </c>
      <c r="L138" s="37" t="str">
        <f>IFERROR(VLOOKUP(G138,MatrizHDUniclass!$A:$AN,24,0),"NA")</f>
        <v>IGLW</v>
      </c>
      <c r="M138" s="37" t="str">
        <f>IFERROR(VLOOKUP(G138,MatrizHDUniclass!$A:$AN,31,0),"NA")</f>
        <v>INGENIERIA-GENERAL</v>
      </c>
      <c r="N138" s="37" t="str">
        <f>IFERROR(VLOOKUP(G138,MatrizHDUniclass!$A:$AN,32,0),"NA")</f>
        <v>REG TOLCA</v>
      </c>
      <c r="O138" s="37" t="str">
        <f>IFERROR(VLOOKUP(G138,MatrizHDUniclass!$A:$AN,33,0),"NA")</f>
        <v>IBAGUE</v>
      </c>
      <c r="P138" s="37" t="str">
        <f>IFERROR(VLOOKUP(G138,MatrizHDUniclass!$A:$AN,26,0),"NA")</f>
        <v>CSEB</v>
      </c>
      <c r="Q138" s="37" t="str">
        <f>IFERROR(VLOOKUP(G138,MatrizHDUniclass!$A:$AN,34,0),"NA")</f>
        <v>CLARO R3</v>
      </c>
      <c r="R138" s="37" t="str">
        <f>IFERROR(VLOOKUP(G138,MatrizHDUniclass!$A:$AN,35,0),"NA")</f>
        <v>SOLU FIJAS</v>
      </c>
      <c r="S138" s="37" t="str">
        <f>IFERROR(VLOOKUP(G138,MatrizHDUniclass!$A:$AN,36,0),"NA")</f>
        <v>EMPRE Y NEGOCI</v>
      </c>
      <c r="T138" s="37" t="str">
        <f>IFERROR(VLOOKUP(G138,MatrizHDUniclass!$A:$AN,37,0),"NA")</f>
        <v>CLIENTES</v>
      </c>
      <c r="U138" s="37" t="str">
        <f>IFERROR(VLOOKUP(G138,MatrizHDUniclass!$A:$AN,38,0),"NA")</f>
        <v>CONECTAR TV</v>
      </c>
      <c r="V138" s="37" t="str">
        <f>IFERROR(VLOOKUP(G138,MatrizHDUniclass!$A:$AN,39,0),"NA")</f>
        <v>INGENIERIA</v>
      </c>
      <c r="W138" s="39" t="str">
        <f>IFERROR(VLOOKUP(G138,MatrizHDUniclass!$A:$AN,40,0),"NA")</f>
        <v>PERSONAL APOYO</v>
      </c>
    </row>
    <row r="139" spans="1:23" x14ac:dyDescent="0.25">
      <c r="A139" s="36" t="s">
        <v>8909</v>
      </c>
      <c r="B139" s="44">
        <v>45259</v>
      </c>
      <c r="C139" s="37" t="s">
        <v>3258</v>
      </c>
      <c r="D139" s="37">
        <v>12.6</v>
      </c>
      <c r="E139" s="37" t="s">
        <v>2802</v>
      </c>
      <c r="F139" s="16" t="s">
        <v>2803</v>
      </c>
      <c r="G139" s="37">
        <v>1021662963</v>
      </c>
      <c r="H139" s="138" t="s">
        <v>9111</v>
      </c>
      <c r="I139" s="37" t="s">
        <v>9112</v>
      </c>
      <c r="J139" s="37" t="str">
        <f>IFERROR(VLOOKUP(G139,MatrizHDUniclass!$A:$AN,3,0),"NA")</f>
        <v>GARCIA RODRIGUEZ CHRISTOFER ALEJANDRO</v>
      </c>
      <c r="K139" s="37" t="str">
        <f>IFERROR(VLOOKUP(G139,MatrizHDUniclass!$A:$AN,19,0),"NA")</f>
        <v>COORDINADOR OPERACION FLM</v>
      </c>
      <c r="L139" s="37" t="str">
        <f>IFERROR(VLOOKUP(G139,MatrizHDUniclass!$A:$AN,24,0),"NA")</f>
        <v>IGAM</v>
      </c>
      <c r="M139" s="37" t="str">
        <f>IFERROR(VLOOKUP(G139,MatrizHDUniclass!$A:$AN,31,0),"NA")</f>
        <v>INGENIERIA-GENERAL</v>
      </c>
      <c r="N139" s="37" t="str">
        <f>IFERROR(VLOOKUP(G139,MatrizHDUniclass!$A:$AN,32,0),"NA")</f>
        <v>REG ANTIO</v>
      </c>
      <c r="O139" s="37" t="str">
        <f>IFERROR(VLOOKUP(G139,MatrizHDUniclass!$A:$AN,33,0),"NA")</f>
        <v>MEDELLIN</v>
      </c>
      <c r="P139" s="37" t="str">
        <f>IFERROR(VLOOKUP(G139,MatrizHDUniclass!$A:$AN,26,0),"NA")</f>
        <v>HNAL</v>
      </c>
      <c r="Q139" s="37" t="str">
        <f>IFERROR(VLOOKUP(G139,MatrizHDUniclass!$A:$AN,34,0),"NA")</f>
        <v>HUAWEI</v>
      </c>
      <c r="R139" s="37" t="str">
        <f>IFERROR(VLOOKUP(G139,MatrizHDUniclass!$A:$AN,35,0),"NA")</f>
        <v>NUEVOS NEG</v>
      </c>
      <c r="S139" s="37" t="str">
        <f>IFERROR(VLOOKUP(G139,MatrizHDUniclass!$A:$AN,36,0),"NA")</f>
        <v>FLM ALL IN ONE</v>
      </c>
      <c r="T139" s="37" t="str">
        <f>IFERROR(VLOOKUP(G139,MatrizHDUniclass!$A:$AN,37,0),"NA")</f>
        <v>CLIENTES</v>
      </c>
      <c r="U139" s="37" t="str">
        <f>IFERROR(VLOOKUP(G139,MatrizHDUniclass!$A:$AN,38,0),"NA")</f>
        <v>CONECTAR TV</v>
      </c>
      <c r="V139" s="37" t="str">
        <f>IFERROR(VLOOKUP(G139,MatrizHDUniclass!$A:$AN,39,0),"NA")</f>
        <v>INGENIERIA</v>
      </c>
      <c r="W139" s="39" t="str">
        <f>IFERROR(VLOOKUP(G139,MatrizHDUniclass!$A:$AN,40,0),"NA")</f>
        <v>OPERATIVO</v>
      </c>
    </row>
    <row r="140" spans="1:23" x14ac:dyDescent="0.25">
      <c r="A140" s="36" t="s">
        <v>8909</v>
      </c>
      <c r="B140" s="44">
        <v>45259</v>
      </c>
      <c r="C140" s="37" t="s">
        <v>3309</v>
      </c>
      <c r="D140" s="37">
        <v>6.3</v>
      </c>
      <c r="E140" s="37" t="s">
        <v>2802</v>
      </c>
      <c r="F140" s="16" t="s">
        <v>2806</v>
      </c>
      <c r="G140" s="37">
        <v>1110597977</v>
      </c>
      <c r="H140" s="138" t="s">
        <v>11849</v>
      </c>
      <c r="I140" s="37" t="s">
        <v>11850</v>
      </c>
      <c r="J140" s="37" t="str">
        <f>IFERROR(VLOOKUP(G140,MatrizHDUniclass!$A:$AN,3,0),"NA")</f>
        <v>MARTINEZ PAEZ LAURA MARCELA</v>
      </c>
      <c r="K140" s="37" t="str">
        <f>IFERROR(VLOOKUP(G140,MatrizHDUniclass!$A:$AN,19,0),"NA")</f>
        <v>DIGITADOR LOGISTICO</v>
      </c>
      <c r="L140" s="37" t="str">
        <f>IFERROR(VLOOKUP(G140,MatrizHDUniclass!$A:$AN,24,0),"NA")</f>
        <v>AGLW</v>
      </c>
      <c r="M140" s="37" t="str">
        <f>IFERROR(VLOOKUP(G140,MatrizHDUniclass!$A:$AN,31,0),"NA")</f>
        <v>ABASTECIMIENTO-GENERAL</v>
      </c>
      <c r="N140" s="37" t="str">
        <f>IFERROR(VLOOKUP(G140,MatrizHDUniclass!$A:$AN,32,0),"NA")</f>
        <v>REG TOLCA</v>
      </c>
      <c r="O140" s="37" t="str">
        <f>IFERROR(VLOOKUP(G140,MatrizHDUniclass!$A:$AN,33,0),"NA")</f>
        <v>IBAGUE</v>
      </c>
      <c r="P140" s="37" t="str">
        <f>IFERROR(VLOOKUP(G140,MatrizHDUniclass!$A:$AN,26,0),"NA")</f>
        <v>CSTR</v>
      </c>
      <c r="Q140" s="37" t="str">
        <f>IFERROR(VLOOKUP(G140,MatrizHDUniclass!$A:$AN,34,0),"NA")</f>
        <v>CLARO R3</v>
      </c>
      <c r="R140" s="37" t="str">
        <f>IFERROR(VLOOKUP(G140,MatrizHDUniclass!$A:$AN,35,0),"NA")</f>
        <v>SOLU FIJAS</v>
      </c>
      <c r="S140" s="37" t="str">
        <f>IFERROR(VLOOKUP(G140,MatrizHDUniclass!$A:$AN,36,0),"NA")</f>
        <v>TRANSV UEN</v>
      </c>
      <c r="T140" s="37" t="str">
        <f>IFERROR(VLOOKUP(G140,MatrizHDUniclass!$A:$AN,37,0),"NA")</f>
        <v>CSC</v>
      </c>
      <c r="U140" s="37" t="str">
        <f>IFERROR(VLOOKUP(G140,MatrizHDUniclass!$A:$AN,38,0),"NA")</f>
        <v>CONECTAR TV</v>
      </c>
      <c r="V140" s="37" t="str">
        <f>IFERROR(VLOOKUP(G140,MatrizHDUniclass!$A:$AN,39,0),"NA")</f>
        <v>ABASTECIMIENTO</v>
      </c>
      <c r="W140" s="39" t="str">
        <f>IFERROR(VLOOKUP(G140,MatrizHDUniclass!$A:$AN,40,0),"NA")</f>
        <v>PERSONAL APOYO</v>
      </c>
    </row>
    <row r="141" spans="1:23" x14ac:dyDescent="0.25">
      <c r="A141" s="36" t="s">
        <v>8909</v>
      </c>
      <c r="B141" s="100">
        <v>45259</v>
      </c>
      <c r="C141" s="37" t="s">
        <v>3298</v>
      </c>
      <c r="D141" s="37">
        <v>12.6</v>
      </c>
      <c r="E141" s="37" t="s">
        <v>2802</v>
      </c>
      <c r="F141" s="16" t="s">
        <v>2803</v>
      </c>
      <c r="G141" s="37">
        <v>1144042970</v>
      </c>
      <c r="H141" s="138" t="s">
        <v>9115</v>
      </c>
      <c r="I141" s="37" t="s">
        <v>9116</v>
      </c>
      <c r="J141" s="37" t="str">
        <f>IFERROR(VLOOKUP(G141,MatrizHDUniclass!$A:$AN,3,0),"NA")</f>
        <v>VILLARRAGA ACOSTA DENYSE</v>
      </c>
      <c r="K141" s="37" t="str">
        <f>IFERROR(VLOOKUP(G141,MatrizHDUniclass!$A:$AN,19,0),"NA")</f>
        <v>ANALISTA TALENTO HUMANO</v>
      </c>
      <c r="L141" s="37" t="str">
        <f>IFERROR(VLOOKUP(G141,MatrizHDUniclass!$A:$AN,24,0),"NA")</f>
        <v>TGOI</v>
      </c>
      <c r="M141" s="37" t="str">
        <f>IFERROR(VLOOKUP(G141,MatrizHDUniclass!$A:$AN,31,0),"NA")</f>
        <v>TALENTO-GENERAL</v>
      </c>
      <c r="N141" s="37" t="str">
        <f>IFERROR(VLOOKUP(G141,MatrizHDUniclass!$A:$AN,32,0),"NA")</f>
        <v>REG OCCI</v>
      </c>
      <c r="O141" s="37" t="str">
        <f>IFERROR(VLOOKUP(G141,MatrizHDUniclass!$A:$AN,33,0),"NA")</f>
        <v>CALI</v>
      </c>
      <c r="P141" s="37" t="str">
        <f>IFERROR(VLOOKUP(G141,MatrizHDUniclass!$A:$AN,26,0),"NA")</f>
        <v>ISTR</v>
      </c>
      <c r="Q141" s="37" t="str">
        <f>IFERROR(VLOOKUP(G141,MatrizHDUniclass!$A:$AN,34,0),"NA")</f>
        <v>TIGO</v>
      </c>
      <c r="R141" s="37" t="str">
        <f>IFERROR(VLOOKUP(G141,MatrizHDUniclass!$A:$AN,35,0),"NA")</f>
        <v>SOLU FIJAS</v>
      </c>
      <c r="S141" s="37" t="str">
        <f>IFERROR(VLOOKUP(G141,MatrizHDUniclass!$A:$AN,36,0),"NA")</f>
        <v>TRANSV UEN</v>
      </c>
      <c r="T141" s="37" t="str">
        <f>IFERROR(VLOOKUP(G141,MatrizHDUniclass!$A:$AN,37,0),"NA")</f>
        <v>CSC</v>
      </c>
      <c r="U141" s="37" t="str">
        <f>IFERROR(VLOOKUP(G141,MatrizHDUniclass!$A:$AN,38,0),"NA")</f>
        <v>CONECTAR TV</v>
      </c>
      <c r="V141" s="37" t="str">
        <f>IFERROR(VLOOKUP(G141,MatrizHDUniclass!$A:$AN,39,0),"NA")</f>
        <v>TALENTO HUMANO</v>
      </c>
      <c r="W141" s="39" t="str">
        <f>IFERROR(VLOOKUP(G141,MatrizHDUniclass!$A:$AN,40,0),"NA")</f>
        <v>OPERATIVO</v>
      </c>
    </row>
    <row r="142" spans="1:23" x14ac:dyDescent="0.25">
      <c r="A142" s="36" t="s">
        <v>8909</v>
      </c>
      <c r="B142" s="44">
        <v>45260</v>
      </c>
      <c r="C142" s="37" t="s">
        <v>3265</v>
      </c>
      <c r="D142" s="37">
        <v>6.3</v>
      </c>
      <c r="E142" s="37" t="s">
        <v>2802</v>
      </c>
      <c r="F142" s="16" t="s">
        <v>2806</v>
      </c>
      <c r="G142" s="37">
        <v>1039693606</v>
      </c>
      <c r="H142" s="138" t="s">
        <v>3377</v>
      </c>
      <c r="I142" s="37" t="s">
        <v>3378</v>
      </c>
      <c r="J142" s="37" t="str">
        <f>IFERROR(VLOOKUP(G142,MatrizHDUniclass!$A:$AN,3,0),"NA")</f>
        <v>GOMEZ VERA RUBEN DARIO</v>
      </c>
      <c r="K142" s="37" t="str">
        <f>IFERROR(VLOOKUP(G142,MatrizHDUniclass!$A:$AN,19,0),"NA")</f>
        <v>SUPERVISOR OPERACIÓN MOTO</v>
      </c>
      <c r="L142" s="37" t="str">
        <f>IFERROR(VLOOKUP(G142,MatrizHDUniclass!$A:$AN,24,0),"NA")</f>
        <v>IGAM</v>
      </c>
      <c r="M142" s="37" t="str">
        <f>IFERROR(VLOOKUP(G142,MatrizHDUniclass!$A:$AN,31,0),"NA")</f>
        <v>INGENIERIA-GENERAL</v>
      </c>
      <c r="N142" s="37" t="str">
        <f>IFERROR(VLOOKUP(G142,MatrizHDUniclass!$A:$AN,32,0),"NA")</f>
        <v>REG ANTIO</v>
      </c>
      <c r="O142" s="37" t="str">
        <f>IFERROR(VLOOKUP(G142,MatrizHDUniclass!$A:$AN,33,0),"NA")</f>
        <v>MEDELLIN</v>
      </c>
      <c r="P142" s="37" t="str">
        <f>IFERROR(VLOOKUP(G142,MatrizHDUniclass!$A:$AN,26,0),"NA")</f>
        <v>BSRE</v>
      </c>
      <c r="Q142" s="37" t="str">
        <f>IFERROR(VLOOKUP(G142,MatrizHDUniclass!$A:$AN,34,0),"NA")</f>
        <v>ATP</v>
      </c>
      <c r="R142" s="37" t="str">
        <f>IFERROR(VLOOKUP(G142,MatrizHDUniclass!$A:$AN,35,0),"NA")</f>
        <v>SOLU FIJAS</v>
      </c>
      <c r="S142" s="37" t="str">
        <f>IFERROR(VLOOKUP(G142,MatrizHDUniclass!$A:$AN,36,0),"NA")</f>
        <v>RED EXTERNA</v>
      </c>
      <c r="T142" s="37" t="str">
        <f>IFERROR(VLOOKUP(G142,MatrizHDUniclass!$A:$AN,37,0),"NA")</f>
        <v>CLIENTES</v>
      </c>
      <c r="U142" s="37" t="str">
        <f>IFERROR(VLOOKUP(G142,MatrizHDUniclass!$A:$AN,38,0),"NA")</f>
        <v>CONECTAR TV</v>
      </c>
      <c r="V142" s="37" t="str">
        <f>IFERROR(VLOOKUP(G142,MatrizHDUniclass!$A:$AN,39,0),"NA")</f>
        <v>INGENIERIA</v>
      </c>
      <c r="W142" s="39" t="str">
        <f>IFERROR(VLOOKUP(G142,MatrizHDUniclass!$A:$AN,40,0),"NA")</f>
        <v>PERSONAL APOYO</v>
      </c>
    </row>
    <row r="143" spans="1:23" x14ac:dyDescent="0.25">
      <c r="A143" s="36" t="s">
        <v>8909</v>
      </c>
      <c r="B143" s="100">
        <v>45260</v>
      </c>
      <c r="C143" s="37" t="s">
        <v>3309</v>
      </c>
      <c r="D143" s="37">
        <v>12.6</v>
      </c>
      <c r="E143" s="37" t="s">
        <v>2802</v>
      </c>
      <c r="F143" s="16" t="s">
        <v>2803</v>
      </c>
      <c r="G143" s="37">
        <v>1014204822</v>
      </c>
      <c r="H143" s="138" t="s">
        <v>9117</v>
      </c>
      <c r="I143" s="37"/>
      <c r="J143" s="37" t="str">
        <f>IFERROR(VLOOKUP(G143,MatrizHDUniclass!$A:$AN,3,0),"NA")</f>
        <v>PULGARIN RIANO JOSE NICOLAS</v>
      </c>
      <c r="K143" s="37" t="str">
        <f>IFERROR(VLOOKUP(G143,MatrizHDUniclass!$A:$AN,19,0),"NA")</f>
        <v>SUPERVISOR OPERACIÓN MOTO</v>
      </c>
      <c r="L143" s="37" t="str">
        <f>IFERROR(VLOOKUP(G143,MatrizHDUniclass!$A:$AN,24,0),"NA")</f>
        <v>IGLW</v>
      </c>
      <c r="M143" s="37" t="str">
        <f>IFERROR(VLOOKUP(G143,MatrizHDUniclass!$A:$AN,31,0),"NA")</f>
        <v>INGENIERIA-GENERAL</v>
      </c>
      <c r="N143" s="37" t="str">
        <f>IFERROR(VLOOKUP(G143,MatrizHDUniclass!$A:$AN,32,0),"NA")</f>
        <v>REG TOLCA</v>
      </c>
      <c r="O143" s="37" t="str">
        <f>IFERROR(VLOOKUP(G143,MatrizHDUniclass!$A:$AN,33,0),"NA")</f>
        <v>IBAGUE</v>
      </c>
      <c r="P143" s="37" t="str">
        <f>IFERROR(VLOOKUP(G143,MatrizHDUniclass!$A:$AN,26,0),"NA")</f>
        <v>CSIM</v>
      </c>
      <c r="Q143" s="37" t="str">
        <f>IFERROR(VLOOKUP(G143,MatrizHDUniclass!$A:$AN,34,0),"NA")</f>
        <v>CLARO R3</v>
      </c>
      <c r="R143" s="37" t="str">
        <f>IFERROR(VLOOKUP(G143,MatrizHDUniclass!$A:$AN,35,0),"NA")</f>
        <v>SOLU FIJAS</v>
      </c>
      <c r="S143" s="37" t="str">
        <f>IFERROR(VLOOKUP(G143,MatrizHDUniclass!$A:$AN,36,0),"NA")</f>
        <v>IMM</v>
      </c>
      <c r="T143" s="37" t="str">
        <f>IFERROR(VLOOKUP(G143,MatrizHDUniclass!$A:$AN,37,0),"NA")</f>
        <v>CLIENTES</v>
      </c>
      <c r="U143" s="37" t="str">
        <f>IFERROR(VLOOKUP(G143,MatrizHDUniclass!$A:$AN,38,0),"NA")</f>
        <v>CONECTAR TV</v>
      </c>
      <c r="V143" s="37" t="str">
        <f>IFERROR(VLOOKUP(G143,MatrizHDUniclass!$A:$AN,39,0),"NA")</f>
        <v>INGENIERIA</v>
      </c>
      <c r="W143" s="39" t="str">
        <f>IFERROR(VLOOKUP(G143,MatrizHDUniclass!$A:$AN,40,0),"NA")</f>
        <v>PERSONAL APOYO</v>
      </c>
    </row>
    <row r="144" spans="1:23" x14ac:dyDescent="0.25">
      <c r="A144" s="36" t="s">
        <v>8909</v>
      </c>
      <c r="B144" s="44">
        <v>45265</v>
      </c>
      <c r="C144" s="37" t="s">
        <v>3337</v>
      </c>
      <c r="D144" s="37">
        <v>12.6</v>
      </c>
      <c r="E144" s="37" t="s">
        <v>2802</v>
      </c>
      <c r="F144" s="16" t="s">
        <v>2803</v>
      </c>
      <c r="G144" s="37">
        <v>1143836418</v>
      </c>
      <c r="H144" s="138" t="s">
        <v>9118</v>
      </c>
      <c r="I144" s="37" t="s">
        <v>9119</v>
      </c>
      <c r="J144" s="37" t="str">
        <f>IFERROR(VLOOKUP(G144,MatrizHDUniclass!$A:$AN,3,0),"NA")</f>
        <v>MEJIA RIVERA CHRISTIAN ANDRES</v>
      </c>
      <c r="K144" s="37" t="str">
        <f>IFERROR(VLOOKUP(G144,MatrizHDUniclass!$A:$AN,19,0),"NA")</f>
        <v>BACKOFFICE OPERACION</v>
      </c>
      <c r="L144" s="37" t="str">
        <f>IFERROR(VLOOKUP(G144,MatrizHDUniclass!$A:$AN,24,0),"NA")</f>
        <v>IGVI</v>
      </c>
      <c r="M144" s="37" t="str">
        <f>IFERROR(VLOOKUP(G144,MatrizHDUniclass!$A:$AN,31,0),"NA")</f>
        <v>INGENIERIA-GENERAL</v>
      </c>
      <c r="N144" s="37" t="str">
        <f>IFERROR(VLOOKUP(G144,MatrizHDUniclass!$A:$AN,32,0),"NA")</f>
        <v>REG VALLE</v>
      </c>
      <c r="O144" s="37" t="str">
        <f>IFERROR(VLOOKUP(G144,MatrizHDUniclass!$A:$AN,33,0),"NA")</f>
        <v>CALI</v>
      </c>
      <c r="P144" s="37" t="str">
        <f>IFERROR(VLOOKUP(G144,MatrizHDUniclass!$A:$AN,26,0),"NA")</f>
        <v>CNSM</v>
      </c>
      <c r="Q144" s="37" t="str">
        <f>IFERROR(VLOOKUP(G144,MatrizHDUniclass!$A:$AN,34,0),"NA")</f>
        <v>CLARO R3</v>
      </c>
      <c r="R144" s="37" t="str">
        <f>IFERROR(VLOOKUP(G144,MatrizHDUniclass!$A:$AN,35,0),"NA")</f>
        <v>NUEVOS NEG</v>
      </c>
      <c r="S144" s="37" t="str">
        <f>IFERROR(VLOOKUP(G144,MatrizHDUniclass!$A:$AN,36,0),"NA")</f>
        <v>CLARO SMU</v>
      </c>
      <c r="T144" s="37" t="str">
        <f>IFERROR(VLOOKUP(G144,MatrizHDUniclass!$A:$AN,37,0),"NA")</f>
        <v>CLIENTES</v>
      </c>
      <c r="U144" s="37" t="str">
        <f>IFERROR(VLOOKUP(G144,MatrizHDUniclass!$A:$AN,38,0),"NA")</f>
        <v>CONECTAR TV</v>
      </c>
      <c r="V144" s="37" t="str">
        <f>IFERROR(VLOOKUP(G144,MatrizHDUniclass!$A:$AN,39,0),"NA")</f>
        <v>INGENIERIA</v>
      </c>
      <c r="W144" s="39" t="str">
        <f>IFERROR(VLOOKUP(G144,MatrizHDUniclass!$A:$AN,40,0),"NA")</f>
        <v>PERSONAL APOYO</v>
      </c>
    </row>
    <row r="145" spans="1:23" x14ac:dyDescent="0.25">
      <c r="A145" s="36" t="s">
        <v>8909</v>
      </c>
      <c r="B145" s="15">
        <v>45279</v>
      </c>
      <c r="C145" s="37" t="s">
        <v>3429</v>
      </c>
      <c r="D145" s="37">
        <v>4.53</v>
      </c>
      <c r="E145" s="37" t="s">
        <v>2802</v>
      </c>
      <c r="F145" s="16" t="s">
        <v>2810</v>
      </c>
      <c r="G145" s="37">
        <v>1108457538</v>
      </c>
      <c r="H145" s="138" t="s">
        <v>9120</v>
      </c>
      <c r="I145" s="37"/>
      <c r="J145" s="37" t="str">
        <f>IFERROR(VLOOKUP(G145,MatrizHDUniclass!$A:$AN,3,0),"NA")</f>
        <v>CELY DIAZ JOHAN CAMILO</v>
      </c>
      <c r="K145" s="37" t="str">
        <f>IFERROR(VLOOKUP(G145,MatrizHDUniclass!$A:$AN,19,0),"NA")</f>
        <v>SUPERVISOR OPERACIÓN MOTO</v>
      </c>
      <c r="L145" s="37" t="str">
        <f>IFERROR(VLOOKUP(G145,MatrizHDUniclass!$A:$AN,24,0),"NA")</f>
        <v>IGL5</v>
      </c>
      <c r="M145" s="37" t="str">
        <f>IFERROR(VLOOKUP(G145,MatrizHDUniclass!$A:$AN,31,0),"NA")</f>
        <v>INGENIERIA-GENERAL</v>
      </c>
      <c r="N145" s="37" t="str">
        <f>IFERROR(VLOOKUP(G145,MatrizHDUniclass!$A:$AN,32,0),"NA")</f>
        <v>REG TOLCA</v>
      </c>
      <c r="O145" s="37" t="str">
        <f>IFERROR(VLOOKUP(G145,MatrizHDUniclass!$A:$AN,33,0),"NA")</f>
        <v>ESPINAL</v>
      </c>
      <c r="P145" s="37" t="str">
        <f>IFERROR(VLOOKUP(G145,MatrizHDUniclass!$A:$AN,26,0),"NA")</f>
        <v>CSIM</v>
      </c>
      <c r="Q145" s="37" t="str">
        <f>IFERROR(VLOOKUP(G145,MatrizHDUniclass!$A:$AN,34,0),"NA")</f>
        <v>CLARO R3</v>
      </c>
      <c r="R145" s="37" t="str">
        <f>IFERROR(VLOOKUP(G145,MatrizHDUniclass!$A:$AN,35,0),"NA")</f>
        <v>SOLU FIJAS</v>
      </c>
      <c r="S145" s="37" t="str">
        <f>IFERROR(VLOOKUP(G145,MatrizHDUniclass!$A:$AN,36,0),"NA")</f>
        <v>IMM</v>
      </c>
      <c r="T145" s="37" t="str">
        <f>IFERROR(VLOOKUP(G145,MatrizHDUniclass!$A:$AN,37,0),"NA")</f>
        <v>CLIENTES</v>
      </c>
      <c r="U145" s="37" t="str">
        <f>IFERROR(VLOOKUP(G145,MatrizHDUniclass!$A:$AN,38,0),"NA")</f>
        <v>CONECTAR TV</v>
      </c>
      <c r="V145" s="37" t="str">
        <f>IFERROR(VLOOKUP(G145,MatrizHDUniclass!$A:$AN,39,0),"NA")</f>
        <v>INGENIERIA</v>
      </c>
      <c r="W145" s="39" t="str">
        <f>IFERROR(VLOOKUP(G145,MatrizHDUniclass!$A:$AN,40,0),"NA")</f>
        <v>PERSONAL APOYO</v>
      </c>
    </row>
    <row r="146" spans="1:23" x14ac:dyDescent="0.25">
      <c r="A146" s="36" t="s">
        <v>8909</v>
      </c>
      <c r="B146" s="44">
        <v>45279</v>
      </c>
      <c r="C146" s="37" t="s">
        <v>3429</v>
      </c>
      <c r="D146" s="37">
        <v>4.53</v>
      </c>
      <c r="E146" s="37" t="s">
        <v>2802</v>
      </c>
      <c r="F146" s="16" t="s">
        <v>2810</v>
      </c>
      <c r="G146" s="37">
        <v>93126525</v>
      </c>
      <c r="H146" s="138" t="s">
        <v>9121</v>
      </c>
      <c r="I146" s="37"/>
      <c r="J146" s="37" t="str">
        <f>IFERROR(VLOOKUP(G146,MatrizHDUniclass!$A:$AN,3,0),"NA")</f>
        <v>MELO RAMIREZ PROSPERO</v>
      </c>
      <c r="K146" s="37" t="str">
        <f>IFERROR(VLOOKUP(G146,MatrizHDUniclass!$A:$AN,19,0),"NA")</f>
        <v>SUPERVISOR OPERACIÓN MOTO</v>
      </c>
      <c r="L146" s="37" t="str">
        <f>IFERROR(VLOOKUP(G146,MatrizHDUniclass!$A:$AN,24,0),"NA")</f>
        <v>IGL5</v>
      </c>
      <c r="M146" s="37" t="str">
        <f>IFERROR(VLOOKUP(G146,MatrizHDUniclass!$A:$AN,31,0),"NA")</f>
        <v>INGENIERIA-GENERAL</v>
      </c>
      <c r="N146" s="37" t="str">
        <f>IFERROR(VLOOKUP(G146,MatrizHDUniclass!$A:$AN,32,0),"NA")</f>
        <v>REG TOLCA</v>
      </c>
      <c r="O146" s="37" t="str">
        <f>IFERROR(VLOOKUP(G146,MatrizHDUniclass!$A:$AN,33,0),"NA")</f>
        <v>ESPINAL</v>
      </c>
      <c r="P146" s="37" t="str">
        <f>IFERROR(VLOOKUP(G146,MatrizHDUniclass!$A:$AN,26,0),"NA")</f>
        <v>CSIM</v>
      </c>
      <c r="Q146" s="37" t="str">
        <f>IFERROR(VLOOKUP(G146,MatrizHDUniclass!$A:$AN,34,0),"NA")</f>
        <v>CLARO R3</v>
      </c>
      <c r="R146" s="37" t="str">
        <f>IFERROR(VLOOKUP(G146,MatrizHDUniclass!$A:$AN,35,0),"NA")</f>
        <v>SOLU FIJAS</v>
      </c>
      <c r="S146" s="37" t="str">
        <f>IFERROR(VLOOKUP(G146,MatrizHDUniclass!$A:$AN,36,0),"NA")</f>
        <v>IMM</v>
      </c>
      <c r="T146" s="37" t="str">
        <f>IFERROR(VLOOKUP(G146,MatrizHDUniclass!$A:$AN,37,0),"NA")</f>
        <v>CLIENTES</v>
      </c>
      <c r="U146" s="37" t="str">
        <f>IFERROR(VLOOKUP(G146,MatrizHDUniclass!$A:$AN,38,0),"NA")</f>
        <v>CONECTAR TV</v>
      </c>
      <c r="V146" s="37" t="str">
        <f>IFERROR(VLOOKUP(G146,MatrizHDUniclass!$A:$AN,39,0),"NA")</f>
        <v>INGENIERIA</v>
      </c>
      <c r="W146" s="39" t="str">
        <f>IFERROR(VLOOKUP(G146,MatrizHDUniclass!$A:$AN,40,0),"NA")</f>
        <v>PERSONAL APOYO</v>
      </c>
    </row>
    <row r="147" spans="1:23" x14ac:dyDescent="0.25">
      <c r="A147" s="36" t="s">
        <v>8909</v>
      </c>
      <c r="B147" s="100">
        <v>45267</v>
      </c>
      <c r="C147" s="37" t="s">
        <v>3298</v>
      </c>
      <c r="D147" s="37">
        <v>12.6</v>
      </c>
      <c r="E147" s="37" t="s">
        <v>2802</v>
      </c>
      <c r="F147" s="16" t="s">
        <v>2803</v>
      </c>
      <c r="G147" s="37">
        <v>1144076905</v>
      </c>
      <c r="H147" s="138" t="s">
        <v>9122</v>
      </c>
      <c r="I147" s="37" t="s">
        <v>9123</v>
      </c>
      <c r="J147" s="37" t="str">
        <f>IFERROR(VLOOKUP(G147,MatrizHDUniclass!$A:$AN,3,0),"NA")</f>
        <v>CUERVO CANON YENNY ALEXANDRA</v>
      </c>
      <c r="K147" s="37" t="str">
        <f>IFERROR(VLOOKUP(G147,MatrizHDUniclass!$A:$AN,19,0),"NA")</f>
        <v>ANALISTA S.S.T</v>
      </c>
      <c r="L147" s="37" t="str">
        <f>IFERROR(VLOOKUP(G147,MatrizHDUniclass!$A:$AN,24,0),"NA")</f>
        <v>TTOI</v>
      </c>
      <c r="M147" s="37" t="str">
        <f>IFERROR(VLOOKUP(G147,MatrizHDUniclass!$A:$AN,31,0),"NA")</f>
        <v>TALENTO-SSTA</v>
      </c>
      <c r="N147" s="37" t="str">
        <f>IFERROR(VLOOKUP(G147,MatrizHDUniclass!$A:$AN,32,0),"NA")</f>
        <v>REG OCCI</v>
      </c>
      <c r="O147" s="37" t="str">
        <f>IFERROR(VLOOKUP(G147,MatrizHDUniclass!$A:$AN,33,0),"NA")</f>
        <v>CALI</v>
      </c>
      <c r="P147" s="37" t="str">
        <f>IFERROR(VLOOKUP(G147,MatrizHDUniclass!$A:$AN,26,0),"NA")</f>
        <v>ISTR</v>
      </c>
      <c r="Q147" s="37" t="str">
        <f>IFERROR(VLOOKUP(G147,MatrizHDUniclass!$A:$AN,34,0),"NA")</f>
        <v>TIGO</v>
      </c>
      <c r="R147" s="37" t="str">
        <f>IFERROR(VLOOKUP(G147,MatrizHDUniclass!$A:$AN,35,0),"NA")</f>
        <v>SOLU FIJAS</v>
      </c>
      <c r="S147" s="37" t="str">
        <f>IFERROR(VLOOKUP(G147,MatrizHDUniclass!$A:$AN,36,0),"NA")</f>
        <v>TRANSV UEN</v>
      </c>
      <c r="T147" s="37" t="str">
        <f>IFERROR(VLOOKUP(G147,MatrizHDUniclass!$A:$AN,37,0),"NA")</f>
        <v>CSC</v>
      </c>
      <c r="U147" s="37" t="str">
        <f>IFERROR(VLOOKUP(G147,MatrizHDUniclass!$A:$AN,38,0),"NA")</f>
        <v>CONECTAR TV</v>
      </c>
      <c r="V147" s="37" t="str">
        <f>IFERROR(VLOOKUP(G147,MatrizHDUniclass!$A:$AN,39,0),"NA")</f>
        <v>TALENTO HUMANO</v>
      </c>
      <c r="W147" s="39" t="str">
        <f>IFERROR(VLOOKUP(G147,MatrizHDUniclass!$A:$AN,40,0),"NA")</f>
        <v>OPERATIVO</v>
      </c>
    </row>
    <row r="148" spans="1:23" x14ac:dyDescent="0.25">
      <c r="A148" s="36" t="s">
        <v>8909</v>
      </c>
      <c r="B148" s="44">
        <v>45272</v>
      </c>
      <c r="C148" s="37" t="s">
        <v>3258</v>
      </c>
      <c r="D148" s="37">
        <v>6.3</v>
      </c>
      <c r="E148" s="37" t="s">
        <v>2802</v>
      </c>
      <c r="F148" s="16" t="s">
        <v>2806</v>
      </c>
      <c r="G148" s="37">
        <v>80013619</v>
      </c>
      <c r="H148" s="138" t="s">
        <v>9124</v>
      </c>
      <c r="I148" s="37" t="s">
        <v>11398</v>
      </c>
      <c r="J148" s="37" t="str">
        <f>IFERROR(VLOOKUP(G148,MatrizHDUniclass!$A:$AN,3,0),"NA")</f>
        <v>LOPEZ BLANCO FREDY MAURICIO</v>
      </c>
      <c r="K148" s="37" t="str">
        <f>IFERROR(VLOOKUP(G148,MatrizHDUniclass!$A:$AN,19,0),"NA")</f>
        <v>TECNICO MEDIDOR MOTO OPERACIÓN</v>
      </c>
      <c r="L148" s="37" t="str">
        <f>IFERROR(VLOOKUP(G148,MatrizHDUniclass!$A:$AN,24,0),"NA")</f>
        <v>IGCB</v>
      </c>
      <c r="M148" s="37" t="str">
        <f>IFERROR(VLOOKUP(G148,MatrizHDUniclass!$A:$AN,31,0),"NA")</f>
        <v>INGENIERIA-GENERAL</v>
      </c>
      <c r="N148" s="37" t="str">
        <f>IFERROR(VLOOKUP(G148,MatrizHDUniclass!$A:$AN,32,0),"NA")</f>
        <v>REG CENTRO</v>
      </c>
      <c r="O148" s="37" t="str">
        <f>IFERROR(VLOOKUP(G148,MatrizHDUniclass!$A:$AN,33,0),"NA")</f>
        <v>BOGOTA</v>
      </c>
      <c r="P148" s="37" t="str">
        <f>IFERROR(VLOOKUP(G148,MatrizHDUniclass!$A:$AN,26,0),"NA")</f>
        <v>ISST</v>
      </c>
      <c r="Q148" s="37" t="str">
        <f>IFERROR(VLOOKUP(G148,MatrizHDUniclass!$A:$AN,34,0),"NA")</f>
        <v>TIGO</v>
      </c>
      <c r="R148" s="37" t="str">
        <f>IFERROR(VLOOKUP(G148,MatrizHDUniclass!$A:$AN,35,0),"NA")</f>
        <v>SOLU FIJAS</v>
      </c>
      <c r="S148" s="37" t="str">
        <f>IFERROR(VLOOKUP(G148,MatrizHDUniclass!$A:$AN,36,0),"NA")</f>
        <v>STRONG</v>
      </c>
      <c r="T148" s="37" t="str">
        <f>IFERROR(VLOOKUP(G148,MatrizHDUniclass!$A:$AN,37,0),"NA")</f>
        <v>CLIENTES</v>
      </c>
      <c r="U148" s="37" t="str">
        <f>IFERROR(VLOOKUP(G148,MatrizHDUniclass!$A:$AN,38,0),"NA")</f>
        <v>CONECTAR TV</v>
      </c>
      <c r="V148" s="37" t="str">
        <f>IFERROR(VLOOKUP(G148,MatrizHDUniclass!$A:$AN,39,0),"NA")</f>
        <v>INGENIERIA</v>
      </c>
      <c r="W148" s="39" t="str">
        <f>IFERROR(VLOOKUP(G148,MatrizHDUniclass!$A:$AN,40,0),"NA")</f>
        <v>OPERATIVO</v>
      </c>
    </row>
    <row r="149" spans="1:23" x14ac:dyDescent="0.25">
      <c r="A149" s="36" t="s">
        <v>8909</v>
      </c>
      <c r="B149" s="100">
        <v>45275</v>
      </c>
      <c r="C149" s="37" t="s">
        <v>3298</v>
      </c>
      <c r="D149" s="37">
        <v>12.6</v>
      </c>
      <c r="E149" s="37" t="s">
        <v>2802</v>
      </c>
      <c r="F149" s="16" t="s">
        <v>2803</v>
      </c>
      <c r="G149" s="37">
        <v>1114815909</v>
      </c>
      <c r="H149" s="138" t="s">
        <v>9125</v>
      </c>
      <c r="I149" s="37" t="s">
        <v>9126</v>
      </c>
      <c r="J149" s="37" t="str">
        <f>IFERROR(VLOOKUP(G149,MatrizHDUniclass!$A:$AN,3,0),"NA")</f>
        <v>ROSERO ORTIZ DANIEL ALEJANDRO</v>
      </c>
      <c r="K149" s="37" t="str">
        <f>IFERROR(VLOOKUP(G149,MatrizHDUniclass!$A:$AN,19,0),"NA")</f>
        <v>BACKOFFICE OPERACION</v>
      </c>
      <c r="L149" s="37" t="str">
        <f>IFERROR(VLOOKUP(G149,MatrizHDUniclass!$A:$AN,24,0),"NA")</f>
        <v>IGVI</v>
      </c>
      <c r="M149" s="37" t="str">
        <f>IFERROR(VLOOKUP(G149,MatrizHDUniclass!$A:$AN,31,0),"NA")</f>
        <v>INGENIERIA-GENERAL</v>
      </c>
      <c r="N149" s="37" t="str">
        <f>IFERROR(VLOOKUP(G149,MatrizHDUniclass!$A:$AN,32,0),"NA")</f>
        <v>REG VALLE</v>
      </c>
      <c r="O149" s="37" t="str">
        <f>IFERROR(VLOOKUP(G149,MatrizHDUniclass!$A:$AN,33,0),"NA")</f>
        <v>CALI</v>
      </c>
      <c r="P149" s="37" t="str">
        <f>IFERROR(VLOOKUP(G149,MatrizHDUniclass!$A:$AN,26,0),"NA")</f>
        <v>CSIM</v>
      </c>
      <c r="Q149" s="37" t="str">
        <f>IFERROR(VLOOKUP(G149,MatrizHDUniclass!$A:$AN,34,0),"NA")</f>
        <v>CLARO R3</v>
      </c>
      <c r="R149" s="37" t="str">
        <f>IFERROR(VLOOKUP(G149,MatrizHDUniclass!$A:$AN,35,0),"NA")</f>
        <v>SOLU FIJAS</v>
      </c>
      <c r="S149" s="37" t="str">
        <f>IFERROR(VLOOKUP(G149,MatrizHDUniclass!$A:$AN,36,0),"NA")</f>
        <v>IMM</v>
      </c>
      <c r="T149" s="37" t="str">
        <f>IFERROR(VLOOKUP(G149,MatrizHDUniclass!$A:$AN,37,0),"NA")</f>
        <v>CLIENTES</v>
      </c>
      <c r="U149" s="37" t="str">
        <f>IFERROR(VLOOKUP(G149,MatrizHDUniclass!$A:$AN,38,0),"NA")</f>
        <v>CONECTAR TV</v>
      </c>
      <c r="V149" s="37" t="str">
        <f>IFERROR(VLOOKUP(G149,MatrizHDUniclass!$A:$AN,39,0),"NA")</f>
        <v>INGENIERIA</v>
      </c>
      <c r="W149" s="39" t="str">
        <f>IFERROR(VLOOKUP(G149,MatrizHDUniclass!$A:$AN,40,0),"NA")</f>
        <v>PERSONAL APOYO</v>
      </c>
    </row>
    <row r="150" spans="1:23" x14ac:dyDescent="0.25">
      <c r="A150" s="36" t="s">
        <v>8909</v>
      </c>
      <c r="B150" s="44">
        <v>45279</v>
      </c>
      <c r="C150" s="37" t="s">
        <v>3298</v>
      </c>
      <c r="D150" s="37">
        <v>12.6</v>
      </c>
      <c r="E150" s="37" t="s">
        <v>2802</v>
      </c>
      <c r="F150" s="16" t="s">
        <v>2803</v>
      </c>
      <c r="G150" s="37">
        <v>1143936835</v>
      </c>
      <c r="H150" s="138" t="s">
        <v>9127</v>
      </c>
      <c r="I150" s="37"/>
      <c r="J150" s="37" t="str">
        <f>IFERROR(VLOOKUP(G150,MatrizHDUniclass!$A:$AN,3,0),"NA")</f>
        <v>ORDONEZ FLOREZ VIACNEY ESTEBAN</v>
      </c>
      <c r="K150" s="37" t="str">
        <f>IFERROR(VLOOKUP(G150,MatrizHDUniclass!$A:$AN,19,0),"NA")</f>
        <v>LIDER CALIDAD</v>
      </c>
      <c r="L150" s="37" t="str">
        <f>IFERROR(VLOOKUP(G150,MatrizHDUniclass!$A:$AN,24,0),"NA")</f>
        <v>CGTN</v>
      </c>
      <c r="M150" s="37" t="str">
        <f>IFERROR(VLOOKUP(G150,MatrizHDUniclass!$A:$AN,31,0),"NA")</f>
        <v>CALIDAD-GENERAL</v>
      </c>
      <c r="N150" s="37" t="str">
        <f>IFERROR(VLOOKUP(G150,MatrizHDUniclass!$A:$AN,32,0),"NA")</f>
        <v>TRANSVERSAL</v>
      </c>
      <c r="O150" s="37" t="str">
        <f>IFERROR(VLOOKUP(G150,MatrizHDUniclass!$A:$AN,33,0),"NA")</f>
        <v>NACIONAL</v>
      </c>
      <c r="P150" s="37" t="str">
        <f>IFERROR(VLOOKUP(G150,MatrizHDUniclass!$A:$AN,26,0),"NA")</f>
        <v>TTTR</v>
      </c>
      <c r="Q150" s="37" t="str">
        <f>IFERROR(VLOOKUP(G150,MatrizHDUniclass!$A:$AN,34,0),"NA")</f>
        <v>TRANSV CTV</v>
      </c>
      <c r="R150" s="37" t="str">
        <f>IFERROR(VLOOKUP(G150,MatrizHDUniclass!$A:$AN,35,0),"NA")</f>
        <v>TRANSVER</v>
      </c>
      <c r="S150" s="37" t="str">
        <f>IFERROR(VLOOKUP(G150,MatrizHDUniclass!$A:$AN,36,0),"NA")</f>
        <v>TRANSV UEN</v>
      </c>
      <c r="T150" s="37" t="str">
        <f>IFERROR(VLOOKUP(G150,MatrizHDUniclass!$A:$AN,37,0),"NA")</f>
        <v>CALIDAD</v>
      </c>
      <c r="U150" s="37" t="str">
        <f>IFERROR(VLOOKUP(G150,MatrizHDUniclass!$A:$AN,38,0),"NA")</f>
        <v>CONECTAR TV</v>
      </c>
      <c r="V150" s="37" t="str">
        <f>IFERROR(VLOOKUP(G150,MatrizHDUniclass!$A:$AN,39,0),"NA")</f>
        <v>CALIDAD</v>
      </c>
      <c r="W150" s="39" t="str">
        <f>IFERROR(VLOOKUP(G150,MatrizHDUniclass!$A:$AN,40,0),"NA")</f>
        <v>ADMINISTRATIVO</v>
      </c>
    </row>
    <row r="151" spans="1:23" x14ac:dyDescent="0.25">
      <c r="A151" s="36" t="s">
        <v>8909</v>
      </c>
      <c r="B151" s="100">
        <v>45279</v>
      </c>
      <c r="C151" s="37" t="s">
        <v>3298</v>
      </c>
      <c r="D151" s="37">
        <v>6.3</v>
      </c>
      <c r="E151" s="37" t="s">
        <v>2802</v>
      </c>
      <c r="F151" s="16" t="s">
        <v>2806</v>
      </c>
      <c r="G151" s="37">
        <v>94508011</v>
      </c>
      <c r="H151" s="138" t="s">
        <v>9128</v>
      </c>
      <c r="I151" s="37"/>
      <c r="J151" s="37" t="str">
        <f>IFERROR(VLOOKUP(G151,MatrizHDUniclass!$A:$AN,3,0),"NA")</f>
        <v>ROJAS VIDARTE EDWIN HUMBERTO</v>
      </c>
      <c r="K151" s="37" t="str">
        <f>IFERROR(VLOOKUP(G151,MatrizHDUniclass!$A:$AN,19,0),"NA")</f>
        <v>SUPERVISOR OPERACIÓN MOTO</v>
      </c>
      <c r="L151" s="37" t="str">
        <f>IFERROR(VLOOKUP(G151,MatrizHDUniclass!$A:$AN,24,0),"NA")</f>
        <v>IGVI</v>
      </c>
      <c r="M151" s="37" t="str">
        <f>IFERROR(VLOOKUP(G151,MatrizHDUniclass!$A:$AN,31,0),"NA")</f>
        <v>INGENIERIA-GENERAL</v>
      </c>
      <c r="N151" s="37" t="str">
        <f>IFERROR(VLOOKUP(G151,MatrizHDUniclass!$A:$AN,32,0),"NA")</f>
        <v>REG VALLE</v>
      </c>
      <c r="O151" s="37" t="str">
        <f>IFERROR(VLOOKUP(G151,MatrizHDUniclass!$A:$AN,33,0),"NA")</f>
        <v>CALI</v>
      </c>
      <c r="P151" s="37" t="str">
        <f>IFERROR(VLOOKUP(G151,MatrizHDUniclass!$A:$AN,26,0),"NA")</f>
        <v>CSPY</v>
      </c>
      <c r="Q151" s="37" t="str">
        <f>IFERROR(VLOOKUP(G151,MatrizHDUniclass!$A:$AN,34,0),"NA")</f>
        <v>CLARO R3</v>
      </c>
      <c r="R151" s="37" t="str">
        <f>IFERROR(VLOOKUP(G151,MatrizHDUniclass!$A:$AN,35,0),"NA")</f>
        <v>SOLU FIJAS</v>
      </c>
      <c r="S151" s="37" t="str">
        <f>IFERROR(VLOOKUP(G151,MatrizHDUniclass!$A:$AN,36,0),"NA")</f>
        <v>PROYECTOS</v>
      </c>
      <c r="T151" s="37" t="str">
        <f>IFERROR(VLOOKUP(G151,MatrizHDUniclass!$A:$AN,37,0),"NA")</f>
        <v>CLIENTES</v>
      </c>
      <c r="U151" s="37" t="str">
        <f>IFERROR(VLOOKUP(G151,MatrizHDUniclass!$A:$AN,38,0),"NA")</f>
        <v>CONECTAR TV</v>
      </c>
      <c r="V151" s="37" t="str">
        <f>IFERROR(VLOOKUP(G151,MatrizHDUniclass!$A:$AN,39,0),"NA")</f>
        <v>INGENIERIA</v>
      </c>
      <c r="W151" s="39" t="str">
        <f>IFERROR(VLOOKUP(G151,MatrizHDUniclass!$A:$AN,40,0),"NA")</f>
        <v>PERSONAL APOYO</v>
      </c>
    </row>
    <row r="152" spans="1:23" x14ac:dyDescent="0.25">
      <c r="A152" s="36" t="s">
        <v>8909</v>
      </c>
      <c r="B152" s="44">
        <v>45279</v>
      </c>
      <c r="C152" s="37" t="s">
        <v>3309</v>
      </c>
      <c r="D152" s="37">
        <v>4.53</v>
      </c>
      <c r="E152" s="37" t="s">
        <v>2802</v>
      </c>
      <c r="F152" s="16" t="s">
        <v>2810</v>
      </c>
      <c r="G152" s="37">
        <v>93399428</v>
      </c>
      <c r="H152" s="138" t="s">
        <v>9129</v>
      </c>
      <c r="I152" s="37"/>
      <c r="J152" s="37" t="str">
        <f>IFERROR(VLOOKUP(G152,MatrizHDUniclass!$A:$AN,3,0),"NA")</f>
        <v>SAPUY POLANIA JHON JULIO</v>
      </c>
      <c r="K152" s="37" t="str">
        <f>IFERROR(VLOOKUP(G152,MatrizHDUniclass!$A:$AN,19,0),"NA")</f>
        <v>FORMADOR TALENTO HUMANO</v>
      </c>
      <c r="L152" s="37" t="str">
        <f>IFERROR(VLOOKUP(G152,MatrizHDUniclass!$A:$AN,24,0),"NA")</f>
        <v>TFLW</v>
      </c>
      <c r="M152" s="37" t="str">
        <f>IFERROR(VLOOKUP(G152,MatrizHDUniclass!$A:$AN,31,0),"NA")</f>
        <v>TALENTO-FORMACION</v>
      </c>
      <c r="N152" s="37" t="str">
        <f>IFERROR(VLOOKUP(G152,MatrizHDUniclass!$A:$AN,32,0),"NA")</f>
        <v>REG TOLCA</v>
      </c>
      <c r="O152" s="37" t="str">
        <f>IFERROR(VLOOKUP(G152,MatrizHDUniclass!$A:$AN,33,0),"NA")</f>
        <v>IBAGUE</v>
      </c>
      <c r="P152" s="37" t="str">
        <f>IFERROR(VLOOKUP(G152,MatrizHDUniclass!$A:$AN,26,0),"NA")</f>
        <v>CSTR</v>
      </c>
      <c r="Q152" s="37" t="str">
        <f>IFERROR(VLOOKUP(G152,MatrizHDUniclass!$A:$AN,34,0),"NA")</f>
        <v>CLARO R3</v>
      </c>
      <c r="R152" s="37" t="str">
        <f>IFERROR(VLOOKUP(G152,MatrizHDUniclass!$A:$AN,35,0),"NA")</f>
        <v>SOLU FIJAS</v>
      </c>
      <c r="S152" s="37" t="str">
        <f>IFERROR(VLOOKUP(G152,MatrizHDUniclass!$A:$AN,36,0),"NA")</f>
        <v>TRANSV UEN</v>
      </c>
      <c r="T152" s="37" t="str">
        <f>IFERROR(VLOOKUP(G152,MatrizHDUniclass!$A:$AN,37,0),"NA")</f>
        <v>CSC</v>
      </c>
      <c r="U152" s="37" t="str">
        <f>IFERROR(VLOOKUP(G152,MatrizHDUniclass!$A:$AN,38,0),"NA")</f>
        <v>CONECTAR TV</v>
      </c>
      <c r="V152" s="37" t="str">
        <f>IFERROR(VLOOKUP(G152,MatrizHDUniclass!$A:$AN,39,0),"NA")</f>
        <v>TALENTO HUMANO</v>
      </c>
      <c r="W152" s="39" t="str">
        <f>IFERROR(VLOOKUP(G152,MatrizHDUniclass!$A:$AN,40,0),"NA")</f>
        <v>ADMINISTRATIVO</v>
      </c>
    </row>
    <row r="153" spans="1:23" x14ac:dyDescent="0.25">
      <c r="A153" s="36" t="s">
        <v>8909</v>
      </c>
      <c r="B153" s="44">
        <v>45281</v>
      </c>
      <c r="C153" s="37" t="s">
        <v>3298</v>
      </c>
      <c r="D153" s="37">
        <v>12.6</v>
      </c>
      <c r="E153" s="37" t="s">
        <v>2802</v>
      </c>
      <c r="F153" s="16" t="s">
        <v>2803</v>
      </c>
      <c r="G153" s="37">
        <v>1114874845</v>
      </c>
      <c r="H153" s="138" t="s">
        <v>9130</v>
      </c>
      <c r="I153" s="37" t="s">
        <v>9131</v>
      </c>
      <c r="J153" s="37" t="str">
        <f>IFERROR(VLOOKUP(G153,MatrizHDUniclass!$A:$AN,3,0),"NA")</f>
        <v>GONZALEZ AMBUILA ELIESID</v>
      </c>
      <c r="K153" s="37" t="str">
        <f>IFERROR(VLOOKUP(G153,MatrizHDUniclass!$A:$AN,19,0),"NA")</f>
        <v>ANALISTA TECNOLOGIA</v>
      </c>
      <c r="L153" s="37" t="str">
        <f>IFERROR(VLOOKUP(G153,MatrizHDUniclass!$A:$AN,24,0),"NA")</f>
        <v>WIVI</v>
      </c>
      <c r="M153" s="37" t="str">
        <f>IFERROR(VLOOKUP(G153,MatrizHDUniclass!$A:$AN,31,0),"NA")</f>
        <v>TECNOLOGIAS-INFRA</v>
      </c>
      <c r="N153" s="37" t="str">
        <f>IFERROR(VLOOKUP(G153,MatrizHDUniclass!$A:$AN,32,0),"NA")</f>
        <v>REG VALLE</v>
      </c>
      <c r="O153" s="37" t="str">
        <f>IFERROR(VLOOKUP(G153,MatrizHDUniclass!$A:$AN,33,0),"NA")</f>
        <v>CALI</v>
      </c>
      <c r="P153" s="37" t="str">
        <f>IFERROR(VLOOKUP(G153,MatrizHDUniclass!$A:$AN,26,0),"NA")</f>
        <v>CSTR</v>
      </c>
      <c r="Q153" s="37" t="str">
        <f>IFERROR(VLOOKUP(G153,MatrizHDUniclass!$A:$AN,34,0),"NA")</f>
        <v>CLARO R3</v>
      </c>
      <c r="R153" s="37" t="str">
        <f>IFERROR(VLOOKUP(G153,MatrizHDUniclass!$A:$AN,35,0),"NA")</f>
        <v>SOLU FIJAS</v>
      </c>
      <c r="S153" s="37" t="str">
        <f>IFERROR(VLOOKUP(G153,MatrizHDUniclass!$A:$AN,36,0),"NA")</f>
        <v>TRANSV UEN</v>
      </c>
      <c r="T153" s="37" t="str">
        <f>IFERROR(VLOOKUP(G153,MatrizHDUniclass!$A:$AN,37,0),"NA")</f>
        <v>CSC</v>
      </c>
      <c r="U153" s="37" t="str">
        <f>IFERROR(VLOOKUP(G153,MatrizHDUniclass!$A:$AN,38,0),"NA")</f>
        <v>CONECTAR TV</v>
      </c>
      <c r="V153" s="37" t="str">
        <f>IFERROR(VLOOKUP(G153,MatrizHDUniclass!$A:$AN,39,0),"NA")</f>
        <v>TECNOLOGIAS</v>
      </c>
      <c r="W153" s="39" t="str">
        <f>IFERROR(VLOOKUP(G153,MatrizHDUniclass!$A:$AN,40,0),"NA")</f>
        <v>ADMINISTRATIVO</v>
      </c>
    </row>
    <row r="154" spans="1:23" x14ac:dyDescent="0.25">
      <c r="A154" s="36" t="s">
        <v>8909</v>
      </c>
      <c r="B154" s="100">
        <v>45281</v>
      </c>
      <c r="C154" s="37" t="s">
        <v>3298</v>
      </c>
      <c r="D154" s="37">
        <v>12.6</v>
      </c>
      <c r="E154" s="37" t="s">
        <v>2802</v>
      </c>
      <c r="F154" s="16" t="s">
        <v>2803</v>
      </c>
      <c r="G154" s="37">
        <v>94556665</v>
      </c>
      <c r="H154" s="138" t="s">
        <v>9132</v>
      </c>
      <c r="I154" s="37"/>
      <c r="J154" s="37" t="str">
        <f>IFERROR(VLOOKUP(G154,MatrizHDUniclass!$A:$AN,3,0),"NA")</f>
        <v>VILLA MOTOA ANGEL ANTONIO</v>
      </c>
      <c r="K154" s="37" t="str">
        <f>IFERROR(VLOOKUP(G154,MatrizHDUniclass!$A:$AN,19,0),"NA")</f>
        <v>LIDER LOGISTICO</v>
      </c>
      <c r="L154" s="37" t="str">
        <f>IFERROR(VLOOKUP(G154,MatrizHDUniclass!$A:$AN,24,0),"NA")</f>
        <v>AGOI</v>
      </c>
      <c r="M154" s="37" t="str">
        <f>IFERROR(VLOOKUP(G154,MatrizHDUniclass!$A:$AN,31,0),"NA")</f>
        <v>ABASTECIMIENTO-GENERAL</v>
      </c>
      <c r="N154" s="37" t="str">
        <f>IFERROR(VLOOKUP(G154,MatrizHDUniclass!$A:$AN,32,0),"NA")</f>
        <v>REG OCCI</v>
      </c>
      <c r="O154" s="37" t="str">
        <f>IFERROR(VLOOKUP(G154,MatrizHDUniclass!$A:$AN,33,0),"NA")</f>
        <v>CALI</v>
      </c>
      <c r="P154" s="37" t="str">
        <f>IFERROR(VLOOKUP(G154,MatrizHDUniclass!$A:$AN,26,0),"NA")</f>
        <v>ISST</v>
      </c>
      <c r="Q154" s="37" t="str">
        <f>IFERROR(VLOOKUP(G154,MatrizHDUniclass!$A:$AN,34,0),"NA")</f>
        <v>TIGO</v>
      </c>
      <c r="R154" s="37" t="str">
        <f>IFERROR(VLOOKUP(G154,MatrizHDUniclass!$A:$AN,35,0),"NA")</f>
        <v>SOLU FIJAS</v>
      </c>
      <c r="S154" s="37" t="str">
        <f>IFERROR(VLOOKUP(G154,MatrizHDUniclass!$A:$AN,36,0),"NA")</f>
        <v>STRONG</v>
      </c>
      <c r="T154" s="37" t="str">
        <f>IFERROR(VLOOKUP(G154,MatrizHDUniclass!$A:$AN,37,0),"NA")</f>
        <v>CSC</v>
      </c>
      <c r="U154" s="37" t="str">
        <f>IFERROR(VLOOKUP(G154,MatrizHDUniclass!$A:$AN,38,0),"NA")</f>
        <v>CONECTAR TV</v>
      </c>
      <c r="V154" s="37" t="str">
        <f>IFERROR(VLOOKUP(G154,MatrizHDUniclass!$A:$AN,39,0),"NA")</f>
        <v>ABASTECIMIENTO</v>
      </c>
      <c r="W154" s="39" t="str">
        <f>IFERROR(VLOOKUP(G154,MatrizHDUniclass!$A:$AN,40,0),"NA")</f>
        <v>OPERATIVO</v>
      </c>
    </row>
    <row r="155" spans="1:23" x14ac:dyDescent="0.25">
      <c r="A155" s="36" t="s">
        <v>8909</v>
      </c>
      <c r="B155" s="44">
        <v>45281</v>
      </c>
      <c r="C155" s="37" t="s">
        <v>3298</v>
      </c>
      <c r="D155" s="37">
        <v>12.6</v>
      </c>
      <c r="E155" s="37" t="s">
        <v>2802</v>
      </c>
      <c r="F155" s="16" t="s">
        <v>2803</v>
      </c>
      <c r="G155" s="37">
        <v>1192766587</v>
      </c>
      <c r="H155" s="138" t="s">
        <v>9133</v>
      </c>
      <c r="I155" s="37"/>
      <c r="J155" s="37" t="str">
        <f>IFERROR(VLOOKUP(G155,MatrizHDUniclass!$A:$AN,3,0),"NA")</f>
        <v>AGUDELO TATIANA QUINTERO</v>
      </c>
      <c r="K155" s="37" t="str">
        <f>IFERROR(VLOOKUP(G155,MatrizHDUniclass!$A:$AN,19,0),"NA")</f>
        <v>BACKOFFICE OPERACION</v>
      </c>
      <c r="L155" s="37" t="str">
        <f>IFERROR(VLOOKUP(G155,MatrizHDUniclass!$A:$AN,24,0),"NA")</f>
        <v>IGVI</v>
      </c>
      <c r="M155" s="37" t="str">
        <f>IFERROR(VLOOKUP(G155,MatrizHDUniclass!$A:$AN,31,0),"NA")</f>
        <v>INGENIERIA-GENERAL</v>
      </c>
      <c r="N155" s="37" t="str">
        <f>IFERROR(VLOOKUP(G155,MatrizHDUniclass!$A:$AN,32,0),"NA")</f>
        <v>REG VALLE</v>
      </c>
      <c r="O155" s="37" t="str">
        <f>IFERROR(VLOOKUP(G155,MatrizHDUniclass!$A:$AN,33,0),"NA")</f>
        <v>CALI</v>
      </c>
      <c r="P155" s="37" t="str">
        <f>IFERROR(VLOOKUP(G155,MatrizHDUniclass!$A:$AN,26,0),"NA")</f>
        <v>CSOM</v>
      </c>
      <c r="Q155" s="37" t="str">
        <f>IFERROR(VLOOKUP(G155,MatrizHDUniclass!$A:$AN,34,0),"NA")</f>
        <v>CLARO R3</v>
      </c>
      <c r="R155" s="37" t="str">
        <f>IFERROR(VLOOKUP(G155,MatrizHDUniclass!$A:$AN,35,0),"NA")</f>
        <v>SOLU FIJAS</v>
      </c>
      <c r="S155" s="37" t="str">
        <f>IFERROR(VLOOKUP(G155,MatrizHDUniclass!$A:$AN,36,0),"NA")</f>
        <v>OYM</v>
      </c>
      <c r="T155" s="37" t="str">
        <f>IFERROR(VLOOKUP(G155,MatrizHDUniclass!$A:$AN,37,0),"NA")</f>
        <v>CLIENTES</v>
      </c>
      <c r="U155" s="37" t="str">
        <f>IFERROR(VLOOKUP(G155,MatrizHDUniclass!$A:$AN,38,0),"NA")</f>
        <v>CONECTAR TV</v>
      </c>
      <c r="V155" s="37" t="str">
        <f>IFERROR(VLOOKUP(G155,MatrizHDUniclass!$A:$AN,39,0),"NA")</f>
        <v>INGENIERIA</v>
      </c>
      <c r="W155" s="39" t="str">
        <f>IFERROR(VLOOKUP(G155,MatrizHDUniclass!$A:$AN,40,0),"NA")</f>
        <v>PERSONAL APOYO</v>
      </c>
    </row>
    <row r="156" spans="1:23" x14ac:dyDescent="0.25">
      <c r="A156" s="36" t="s">
        <v>8909</v>
      </c>
      <c r="B156" s="100">
        <v>45281</v>
      </c>
      <c r="C156" s="37" t="s">
        <v>3298</v>
      </c>
      <c r="D156" s="37">
        <v>12.6</v>
      </c>
      <c r="E156" s="37" t="s">
        <v>2802</v>
      </c>
      <c r="F156" s="16" t="s">
        <v>2803</v>
      </c>
      <c r="G156" s="37">
        <v>1107515959</v>
      </c>
      <c r="H156" s="138" t="s">
        <v>9134</v>
      </c>
      <c r="I156" s="37"/>
      <c r="J156" s="37" t="str">
        <f>IFERROR(VLOOKUP(G156,MatrizHDUniclass!$A:$AN,3,0),"NA")</f>
        <v>RUIZ MURILLO LEIDY JOANNA</v>
      </c>
      <c r="K156" s="37" t="str">
        <f>IFERROR(VLOOKUP(G156,MatrizHDUniclass!$A:$AN,19,0),"NA")</f>
        <v>BACKOFFICE OPERACION</v>
      </c>
      <c r="L156" s="37" t="str">
        <f>IFERROR(VLOOKUP(G156,MatrizHDUniclass!$A:$AN,24,0),"NA")</f>
        <v>IGVI</v>
      </c>
      <c r="M156" s="37" t="str">
        <f>IFERROR(VLOOKUP(G156,MatrizHDUniclass!$A:$AN,31,0),"NA")</f>
        <v>INGENIERIA-GENERAL</v>
      </c>
      <c r="N156" s="37" t="str">
        <f>IFERROR(VLOOKUP(G156,MatrizHDUniclass!$A:$AN,32,0),"NA")</f>
        <v>REG VALLE</v>
      </c>
      <c r="O156" s="37" t="str">
        <f>IFERROR(VLOOKUP(G156,MatrizHDUniclass!$A:$AN,33,0),"NA")</f>
        <v>CALI</v>
      </c>
      <c r="P156" s="37" t="str">
        <f>IFERROR(VLOOKUP(G156,MatrizHDUniclass!$A:$AN,26,0),"NA")</f>
        <v>CSOM</v>
      </c>
      <c r="Q156" s="37" t="str">
        <f>IFERROR(VLOOKUP(G156,MatrizHDUniclass!$A:$AN,34,0),"NA")</f>
        <v>CLARO R3</v>
      </c>
      <c r="R156" s="37" t="str">
        <f>IFERROR(VLOOKUP(G156,MatrizHDUniclass!$A:$AN,35,0),"NA")</f>
        <v>SOLU FIJAS</v>
      </c>
      <c r="S156" s="37" t="str">
        <f>IFERROR(VLOOKUP(G156,MatrizHDUniclass!$A:$AN,36,0),"NA")</f>
        <v>OYM</v>
      </c>
      <c r="T156" s="37" t="str">
        <f>IFERROR(VLOOKUP(G156,MatrizHDUniclass!$A:$AN,37,0),"NA")</f>
        <v>CLIENTES</v>
      </c>
      <c r="U156" s="37" t="str">
        <f>IFERROR(VLOOKUP(G156,MatrizHDUniclass!$A:$AN,38,0),"NA")</f>
        <v>CONECTAR TV</v>
      </c>
      <c r="V156" s="37" t="str">
        <f>IFERROR(VLOOKUP(G156,MatrizHDUniclass!$A:$AN,39,0),"NA")</f>
        <v>INGENIERIA</v>
      </c>
      <c r="W156" s="39" t="str">
        <f>IFERROR(VLOOKUP(G156,MatrizHDUniclass!$A:$AN,40,0),"NA")</f>
        <v>PERSONAL APOYO</v>
      </c>
    </row>
    <row r="157" spans="1:23" x14ac:dyDescent="0.25">
      <c r="A157" s="36" t="s">
        <v>8909</v>
      </c>
      <c r="B157" s="44">
        <v>45281</v>
      </c>
      <c r="C157" s="37" t="s">
        <v>3298</v>
      </c>
      <c r="D157" s="37">
        <v>6.3</v>
      </c>
      <c r="E157" s="37" t="s">
        <v>2802</v>
      </c>
      <c r="F157" s="16" t="s">
        <v>2806</v>
      </c>
      <c r="G157" s="37">
        <v>1144156347</v>
      </c>
      <c r="H157" s="138" t="s">
        <v>9135</v>
      </c>
      <c r="I157" s="37" t="s">
        <v>9136</v>
      </c>
      <c r="J157" s="37" t="str">
        <f>IFERROR(VLOOKUP(G157,MatrizHDUniclass!$A:$AN,3,0),"NA")</f>
        <v>MOJANA VELASCO ANA BOLENA</v>
      </c>
      <c r="K157" s="37" t="str">
        <f>IFERROR(VLOOKUP(G157,MatrizHDUniclass!$A:$AN,19,0),"NA")</f>
        <v>BACKOFFICE OPERACION</v>
      </c>
      <c r="L157" s="37" t="str">
        <f>IFERROR(VLOOKUP(G157,MatrizHDUniclass!$A:$AN,24,0),"NA")</f>
        <v>IGVI</v>
      </c>
      <c r="M157" s="37" t="str">
        <f>IFERROR(VLOOKUP(G157,MatrizHDUniclass!$A:$AN,31,0),"NA")</f>
        <v>INGENIERIA-GENERAL</v>
      </c>
      <c r="N157" s="37" t="str">
        <f>IFERROR(VLOOKUP(G157,MatrizHDUniclass!$A:$AN,32,0),"NA")</f>
        <v>REG VALLE</v>
      </c>
      <c r="O157" s="37" t="str">
        <f>IFERROR(VLOOKUP(G157,MatrizHDUniclass!$A:$AN,33,0),"NA")</f>
        <v>CALI</v>
      </c>
      <c r="P157" s="37" t="str">
        <f>IFERROR(VLOOKUP(G157,MatrizHDUniclass!$A:$AN,26,0),"NA")</f>
        <v>CSOM</v>
      </c>
      <c r="Q157" s="37" t="str">
        <f>IFERROR(VLOOKUP(G157,MatrizHDUniclass!$A:$AN,34,0),"NA")</f>
        <v>CLARO R3</v>
      </c>
      <c r="R157" s="37" t="str">
        <f>IFERROR(VLOOKUP(G157,MatrizHDUniclass!$A:$AN,35,0),"NA")</f>
        <v>SOLU FIJAS</v>
      </c>
      <c r="S157" s="37" t="str">
        <f>IFERROR(VLOOKUP(G157,MatrizHDUniclass!$A:$AN,36,0),"NA")</f>
        <v>OYM</v>
      </c>
      <c r="T157" s="37" t="str">
        <f>IFERROR(VLOOKUP(G157,MatrizHDUniclass!$A:$AN,37,0),"NA")</f>
        <v>CLIENTES</v>
      </c>
      <c r="U157" s="37" t="str">
        <f>IFERROR(VLOOKUP(G157,MatrizHDUniclass!$A:$AN,38,0),"NA")</f>
        <v>CONECTAR TV</v>
      </c>
      <c r="V157" s="37" t="str">
        <f>IFERROR(VLOOKUP(G157,MatrizHDUniclass!$A:$AN,39,0),"NA")</f>
        <v>INGENIERIA</v>
      </c>
      <c r="W157" s="39" t="str">
        <f>IFERROR(VLOOKUP(G157,MatrizHDUniclass!$A:$AN,40,0),"NA")</f>
        <v>PERSONAL APOYO</v>
      </c>
    </row>
    <row r="158" spans="1:23" x14ac:dyDescent="0.25">
      <c r="A158" s="36" t="s">
        <v>8909</v>
      </c>
      <c r="B158" s="100">
        <v>45287</v>
      </c>
      <c r="C158" s="37" t="s">
        <v>3298</v>
      </c>
      <c r="D158" s="37">
        <v>12.6</v>
      </c>
      <c r="E158" s="37" t="s">
        <v>2802</v>
      </c>
      <c r="F158" s="16" t="s">
        <v>2803</v>
      </c>
      <c r="G158" s="37">
        <v>1143380906</v>
      </c>
      <c r="H158" s="138" t="s">
        <v>9137</v>
      </c>
      <c r="I158" s="37"/>
      <c r="J158" s="37" t="str">
        <f>IFERROR(VLOOKUP(G158,MatrizHDUniclass!$A:$AN,3,0),"NA")</f>
        <v>ZUNIGA ARIZABALETA ESTEPFANY ZUNIGA</v>
      </c>
      <c r="K158" s="37" t="str">
        <f>IFERROR(VLOOKUP(G158,MatrizHDUniclass!$A:$AN,19,0),"NA")</f>
        <v>BACKOFFICE OPERACION</v>
      </c>
      <c r="L158" s="37" t="str">
        <f>IFERROR(VLOOKUP(G158,MatrizHDUniclass!$A:$AN,24,0),"NA")</f>
        <v>IGVI</v>
      </c>
      <c r="M158" s="37" t="str">
        <f>IFERROR(VLOOKUP(G158,MatrizHDUniclass!$A:$AN,31,0),"NA")</f>
        <v>INGENIERIA-GENERAL</v>
      </c>
      <c r="N158" s="37" t="str">
        <f>IFERROR(VLOOKUP(G158,MatrizHDUniclass!$A:$AN,32,0),"NA")</f>
        <v>REG VALLE</v>
      </c>
      <c r="O158" s="37" t="str">
        <f>IFERROR(VLOOKUP(G158,MatrizHDUniclass!$A:$AN,33,0),"NA")</f>
        <v>CALI</v>
      </c>
      <c r="P158" s="37" t="str">
        <f>IFERROR(VLOOKUP(G158,MatrizHDUniclass!$A:$AN,26,0),"NA")</f>
        <v>CSEB</v>
      </c>
      <c r="Q158" s="37" t="str">
        <f>IFERROR(VLOOKUP(G158,MatrizHDUniclass!$A:$AN,34,0),"NA")</f>
        <v>CLARO R3</v>
      </c>
      <c r="R158" s="37" t="str">
        <f>IFERROR(VLOOKUP(G158,MatrizHDUniclass!$A:$AN,35,0),"NA")</f>
        <v>SOLU FIJAS</v>
      </c>
      <c r="S158" s="37" t="str">
        <f>IFERROR(VLOOKUP(G158,MatrizHDUniclass!$A:$AN,36,0),"NA")</f>
        <v>EMPRE Y NEGOCI</v>
      </c>
      <c r="T158" s="37" t="str">
        <f>IFERROR(VLOOKUP(G158,MatrizHDUniclass!$A:$AN,37,0),"NA")</f>
        <v>CLIENTES</v>
      </c>
      <c r="U158" s="37" t="str">
        <f>IFERROR(VLOOKUP(G158,MatrizHDUniclass!$A:$AN,38,0),"NA")</f>
        <v>CONECTAR TV</v>
      </c>
      <c r="V158" s="37" t="str">
        <f>IFERROR(VLOOKUP(G158,MatrizHDUniclass!$A:$AN,39,0),"NA")</f>
        <v>INGENIERIA</v>
      </c>
      <c r="W158" s="39" t="str">
        <f>IFERROR(VLOOKUP(G158,MatrizHDUniclass!$A:$AN,40,0),"NA")</f>
        <v>PERSONAL APOYO</v>
      </c>
    </row>
    <row r="159" spans="1:23" x14ac:dyDescent="0.25">
      <c r="A159" s="36" t="s">
        <v>8909</v>
      </c>
      <c r="B159" s="44">
        <v>45287</v>
      </c>
      <c r="C159" s="37" t="s">
        <v>3258</v>
      </c>
      <c r="D159" s="37">
        <v>12.6</v>
      </c>
      <c r="E159" s="37" t="s">
        <v>2802</v>
      </c>
      <c r="F159" s="16" t="s">
        <v>2803</v>
      </c>
      <c r="G159" s="37">
        <v>1006822899</v>
      </c>
      <c r="H159" s="138" t="s">
        <v>9138</v>
      </c>
      <c r="I159" s="37" t="s">
        <v>9139</v>
      </c>
      <c r="J159" s="37" t="str">
        <f>IFERROR(VLOOKUP(G159,MatrizHDUniclass!$A:$AN,3,0),"NA")</f>
        <v>ROCHA NAVEO OSCAR LEONARDO</v>
      </c>
      <c r="K159" s="37" t="str">
        <f>IFERROR(VLOOKUP(G159,MatrizHDUniclass!$A:$AN,19,0),"NA")</f>
        <v>ANALISTA ALIADOS</v>
      </c>
      <c r="L159" s="37" t="str">
        <f>IFERROR(VLOOKUP(G159,MatrizHDUniclass!$A:$AN,24,0),"NA")</f>
        <v>DLTN</v>
      </c>
      <c r="M159" s="37" t="str">
        <f>IFERROR(VLOOKUP(G159,MatrizHDUniclass!$A:$AN,31,0),"NA")</f>
        <v>ADMIN-ALIADOS</v>
      </c>
      <c r="N159" s="37" t="str">
        <f>IFERROR(VLOOKUP(G159,MatrizHDUniclass!$A:$AN,32,0),"NA")</f>
        <v>TRANSVERSAL</v>
      </c>
      <c r="O159" s="37" t="str">
        <f>IFERROR(VLOOKUP(G159,MatrizHDUniclass!$A:$AN,33,0),"NA")</f>
        <v>NACIONAL</v>
      </c>
      <c r="P159" s="37" t="str">
        <f>IFERROR(VLOOKUP(G159,MatrizHDUniclass!$A:$AN,26,0),"NA")</f>
        <v>TTTR</v>
      </c>
      <c r="Q159" s="37" t="str">
        <f>IFERROR(VLOOKUP(G159,MatrizHDUniclass!$A:$AN,34,0),"NA")</f>
        <v>TRANSV CTV</v>
      </c>
      <c r="R159" s="37" t="str">
        <f>IFERROR(VLOOKUP(G159,MatrizHDUniclass!$A:$AN,35,0),"NA")</f>
        <v>TRANSVER</v>
      </c>
      <c r="S159" s="37" t="str">
        <f>IFERROR(VLOOKUP(G159,MatrizHDUniclass!$A:$AN,36,0),"NA")</f>
        <v>TRANSV UEN</v>
      </c>
      <c r="T159" s="37" t="str">
        <f>IFERROR(VLOOKUP(G159,MatrizHDUniclass!$A:$AN,37,0),"NA")</f>
        <v>CSC</v>
      </c>
      <c r="U159" s="37" t="str">
        <f>IFERROR(VLOOKUP(G159,MatrizHDUniclass!$A:$AN,38,0),"NA")</f>
        <v>CONECTAR TV</v>
      </c>
      <c r="V159" s="37" t="str">
        <f>IFERROR(VLOOKUP(G159,MatrizHDUniclass!$A:$AN,39,0),"NA")</f>
        <v>ADMINISTRACION</v>
      </c>
      <c r="W159" s="39" t="str">
        <f>IFERROR(VLOOKUP(G159,MatrizHDUniclass!$A:$AN,40,0),"NA")</f>
        <v>ADMINISTRATIVO</v>
      </c>
    </row>
    <row r="160" spans="1:23" x14ac:dyDescent="0.25">
      <c r="A160" s="36" t="s">
        <v>8909</v>
      </c>
      <c r="B160" s="100">
        <v>45287</v>
      </c>
      <c r="C160" s="37" t="s">
        <v>3258</v>
      </c>
      <c r="D160" s="37">
        <v>12.6</v>
      </c>
      <c r="E160" s="37" t="s">
        <v>2802</v>
      </c>
      <c r="F160" s="16" t="s">
        <v>2803</v>
      </c>
      <c r="G160" s="37">
        <v>1101760115</v>
      </c>
      <c r="H160" s="138" t="s">
        <v>9140</v>
      </c>
      <c r="I160" s="37"/>
      <c r="J160" s="37" t="str">
        <f>IFERROR(VLOOKUP(G160,MatrizHDUniclass!$A:$AN,3,0),"NA")</f>
        <v>NIEVES MURCIA PAULA ANDREA</v>
      </c>
      <c r="K160" s="37" t="str">
        <f>IFERROR(VLOOKUP(G160,MatrizHDUniclass!$A:$AN,19,0),"NA")</f>
        <v>COORDINADOR LOGISTICO</v>
      </c>
      <c r="L160" s="37" t="str">
        <f>IFERROR(VLOOKUP(G160,MatrizHDUniclass!$A:$AN,24,0),"NA")</f>
        <v>AMCB</v>
      </c>
      <c r="M160" s="37" t="str">
        <f>IFERROR(VLOOKUP(G160,MatrizHDUniclass!$A:$AN,31,0),"NA")</f>
        <v>ABASTECIMIENTO-MATERIALES</v>
      </c>
      <c r="N160" s="37" t="str">
        <f>IFERROR(VLOOKUP(G160,MatrizHDUniclass!$A:$AN,32,0),"NA")</f>
        <v>REG CENTRO</v>
      </c>
      <c r="O160" s="37" t="str">
        <f>IFERROR(VLOOKUP(G160,MatrizHDUniclass!$A:$AN,33,0),"NA")</f>
        <v>BOGOTA</v>
      </c>
      <c r="P160" s="37" t="str">
        <f>IFERROR(VLOOKUP(G160,MatrizHDUniclass!$A:$AN,26,0),"NA")</f>
        <v>ISST</v>
      </c>
      <c r="Q160" s="37" t="str">
        <f>IFERROR(VLOOKUP(G160,MatrizHDUniclass!$A:$AN,34,0),"NA")</f>
        <v>TIGO</v>
      </c>
      <c r="R160" s="37" t="str">
        <f>IFERROR(VLOOKUP(G160,MatrizHDUniclass!$A:$AN,35,0),"NA")</f>
        <v>SOLU FIJAS</v>
      </c>
      <c r="S160" s="37" t="str">
        <f>IFERROR(VLOOKUP(G160,MatrizHDUniclass!$A:$AN,36,0),"NA")</f>
        <v>STRONG</v>
      </c>
      <c r="T160" s="37" t="str">
        <f>IFERROR(VLOOKUP(G160,MatrizHDUniclass!$A:$AN,37,0),"NA")</f>
        <v>CSC</v>
      </c>
      <c r="U160" s="37" t="str">
        <f>IFERROR(VLOOKUP(G160,MatrizHDUniclass!$A:$AN,38,0),"NA")</f>
        <v>CONECTAR TV</v>
      </c>
      <c r="V160" s="37" t="str">
        <f>IFERROR(VLOOKUP(G160,MatrizHDUniclass!$A:$AN,39,0),"NA")</f>
        <v>ABASTECIMIENTO</v>
      </c>
      <c r="W160" s="39" t="str">
        <f>IFERROR(VLOOKUP(G160,MatrizHDUniclass!$A:$AN,40,0),"NA")</f>
        <v>OPERATIVO</v>
      </c>
    </row>
    <row r="161" spans="1:23" x14ac:dyDescent="0.25">
      <c r="A161" s="40" t="s">
        <v>8909</v>
      </c>
      <c r="B161" s="15">
        <v>45294</v>
      </c>
      <c r="C161" s="16" t="s">
        <v>3265</v>
      </c>
      <c r="D161" s="16">
        <v>4.53</v>
      </c>
      <c r="E161" s="16" t="s">
        <v>2802</v>
      </c>
      <c r="F161" s="16" t="s">
        <v>2810</v>
      </c>
      <c r="G161" s="37">
        <v>1098629455</v>
      </c>
      <c r="H161" s="49" t="s">
        <v>11524</v>
      </c>
      <c r="I161" s="16" t="s">
        <v>9142</v>
      </c>
      <c r="J161" s="37" t="str">
        <f>IFERROR(VLOOKUP(G161,MatrizHDUniclass!$A:$AN,3,0),"NA")</f>
        <v>VÍCTOR MANUEL REY GARCÍA</v>
      </c>
      <c r="K161" s="37" t="str">
        <f>IFERROR(VLOOKUP(G161,MatrizHDUniclass!$A:$AN,19,0),"NA")</f>
        <v>COORDINADOR DE OPERACION </v>
      </c>
      <c r="L161" s="37" t="str">
        <f>IFERROR(VLOOKUP(G161,MatrizHDUniclass!$A:$AN,24,0),"NA")</f>
        <v>IGAM</v>
      </c>
      <c r="M161" s="37" t="str">
        <f>IFERROR(VLOOKUP(G161,MatrizHDUniclass!$A:$AN,31,0),"NA")</f>
        <v>INGENIERIA-GENERAL</v>
      </c>
      <c r="N161" s="37" t="str">
        <f>IFERROR(VLOOKUP(G161,MatrizHDUniclass!$A:$AN,32,0),"NA")</f>
        <v>REG ANTIO</v>
      </c>
      <c r="O161" s="37" t="str">
        <f>IFERROR(VLOOKUP(G161,MatrizHDUniclass!$A:$AN,33,0),"NA")</f>
        <v>MEDELLIN</v>
      </c>
      <c r="P161" s="37" t="str">
        <f>IFERROR(VLOOKUP(G161,MatrizHDUniclass!$A:$AN,26,0),"NA")</f>
        <v>HNAL</v>
      </c>
      <c r="Q161" s="37" t="str">
        <f>IFERROR(VLOOKUP(G161,MatrizHDUniclass!$A:$AN,34,0),"NA")</f>
        <v>HUAWEI</v>
      </c>
      <c r="R161" s="37" t="str">
        <f>IFERROR(VLOOKUP(G161,MatrizHDUniclass!$A:$AN,35,0),"NA")</f>
        <v>NUEVOS NEG</v>
      </c>
      <c r="S161" s="37" t="str">
        <f>IFERROR(VLOOKUP(G161,MatrizHDUniclass!$A:$AN,36,0),"NA")</f>
        <v>FLM ALL IN ONE</v>
      </c>
      <c r="T161" s="37" t="str">
        <f>IFERROR(VLOOKUP(G161,MatrizHDUniclass!$A:$AN,37,0),"NA")</f>
        <v>CLIENTES</v>
      </c>
      <c r="U161" s="37" t="str">
        <f>IFERROR(VLOOKUP(G161,MatrizHDUniclass!$A:$AN,38,0),"NA")</f>
        <v>CONECTAR TV</v>
      </c>
      <c r="V161" s="37" t="str">
        <f>IFERROR(VLOOKUP(G161,MatrizHDUniclass!$A:$AN,39,0),"NA")</f>
        <v>INGENIERIA</v>
      </c>
      <c r="W161" s="39" t="str">
        <f>IFERROR(VLOOKUP(G161,MatrizHDUniclass!$A:$AN,40,0),"NA")</f>
        <v>OPERATIVO</v>
      </c>
    </row>
    <row r="162" spans="1:23" x14ac:dyDescent="0.25">
      <c r="A162" s="36" t="s">
        <v>8909</v>
      </c>
      <c r="B162" s="44">
        <v>45294</v>
      </c>
      <c r="C162" s="37" t="s">
        <v>3265</v>
      </c>
      <c r="D162" s="37">
        <v>4.53</v>
      </c>
      <c r="E162" s="37" t="s">
        <v>2802</v>
      </c>
      <c r="F162" s="16" t="s">
        <v>2810</v>
      </c>
      <c r="G162" s="37">
        <v>1102381405</v>
      </c>
      <c r="H162" s="138" t="s">
        <v>9143</v>
      </c>
      <c r="I162" s="37" t="s">
        <v>9144</v>
      </c>
      <c r="J162" s="37" t="str">
        <f>IFERROR(VLOOKUP(G162,MatrizHDUniclass!$A:$AN,3,0),"NA")</f>
        <v>GALVIS ORTEGA MARLON DAVID</v>
      </c>
      <c r="K162" s="37" t="str">
        <f>IFERROR(VLOOKUP(G162,MatrizHDUniclass!$A:$AN,19,0),"NA")</f>
        <v>COORDINADOR OPERACION FLM</v>
      </c>
      <c r="L162" s="37" t="str">
        <f>IFERROR(VLOOKUP(G162,MatrizHDUniclass!$A:$AN,24,0),"NA")</f>
        <v>IGAM</v>
      </c>
      <c r="M162" s="37" t="str">
        <f>IFERROR(VLOOKUP(G162,MatrizHDUniclass!$A:$AN,31,0),"NA")</f>
        <v>INGENIERIA-GENERAL</v>
      </c>
      <c r="N162" s="37" t="str">
        <f>IFERROR(VLOOKUP(G162,MatrizHDUniclass!$A:$AN,32,0),"NA")</f>
        <v>REG ANTIO</v>
      </c>
      <c r="O162" s="37" t="str">
        <f>IFERROR(VLOOKUP(G162,MatrizHDUniclass!$A:$AN,33,0),"NA")</f>
        <v>MEDELLIN</v>
      </c>
      <c r="P162" s="37" t="str">
        <f>IFERROR(VLOOKUP(G162,MatrizHDUniclass!$A:$AN,26,0),"NA")</f>
        <v>HNAL</v>
      </c>
      <c r="Q162" s="37" t="str">
        <f>IFERROR(VLOOKUP(G162,MatrizHDUniclass!$A:$AN,34,0),"NA")</f>
        <v>HUAWEI</v>
      </c>
      <c r="R162" s="37" t="str">
        <f>IFERROR(VLOOKUP(G162,MatrizHDUniclass!$A:$AN,35,0),"NA")</f>
        <v>NUEVOS NEG</v>
      </c>
      <c r="S162" s="37" t="str">
        <f>IFERROR(VLOOKUP(G162,MatrizHDUniclass!$A:$AN,36,0),"NA")</f>
        <v>FLM ALL IN ONE</v>
      </c>
      <c r="T162" s="37" t="str">
        <f>IFERROR(VLOOKUP(G162,MatrizHDUniclass!$A:$AN,37,0),"NA")</f>
        <v>CLIENTES</v>
      </c>
      <c r="U162" s="37" t="str">
        <f>IFERROR(VLOOKUP(G162,MatrizHDUniclass!$A:$AN,38,0),"NA")</f>
        <v>CONECTAR TV</v>
      </c>
      <c r="V162" s="37" t="str">
        <f>IFERROR(VLOOKUP(G162,MatrizHDUniclass!$A:$AN,39,0),"NA")</f>
        <v>INGENIERIA</v>
      </c>
      <c r="W162" s="39" t="str">
        <f>IFERROR(VLOOKUP(G162,MatrizHDUniclass!$A:$AN,40,0),"NA")</f>
        <v>OPERATIVO</v>
      </c>
    </row>
    <row r="163" spans="1:23" x14ac:dyDescent="0.25">
      <c r="A163" s="36" t="s">
        <v>8909</v>
      </c>
      <c r="B163" s="44">
        <v>45295</v>
      </c>
      <c r="C163" s="37" t="s">
        <v>3258</v>
      </c>
      <c r="D163" s="37">
        <v>12.6</v>
      </c>
      <c r="E163" s="37" t="s">
        <v>2802</v>
      </c>
      <c r="F163" s="16" t="s">
        <v>2803</v>
      </c>
      <c r="G163" s="37">
        <v>11387871</v>
      </c>
      <c r="H163" s="138" t="s">
        <v>9145</v>
      </c>
      <c r="I163" s="37"/>
      <c r="J163" s="16" t="str">
        <f>IFERROR(VLOOKUP(G163,MatrizHDUniclass!$A:$AN,3,0),"NA")</f>
        <v>VELASQUEZ ESPITIA ROGELIO</v>
      </c>
      <c r="K163" s="37" t="str">
        <f>IFERROR(VLOOKUP(G163,MatrizHDUniclass!$A:$AN,19,0),"NA")</f>
        <v>SUPERVISOR OPERACIÓN MOTO</v>
      </c>
      <c r="L163" s="37" t="str">
        <f>IFERROR(VLOOKUP(G163,MatrizHDUniclass!$A:$AN,24,0),"NA")</f>
        <v>IGCB</v>
      </c>
      <c r="M163" s="37" t="str">
        <f>IFERROR(VLOOKUP(G163,MatrizHDUniclass!$A:$AN,31,0),"NA")</f>
        <v>INGENIERIA-GENERAL</v>
      </c>
      <c r="N163" s="37" t="str">
        <f>IFERROR(VLOOKUP(G163,MatrizHDUniclass!$A:$AN,32,0),"NA")</f>
        <v>REG CENTRO</v>
      </c>
      <c r="O163" s="37" t="str">
        <f>IFERROR(VLOOKUP(G163,MatrizHDUniclass!$A:$AN,33,0),"NA")</f>
        <v>BOGOTA</v>
      </c>
      <c r="P163" s="37" t="str">
        <f>IFERROR(VLOOKUP(G163,MatrizHDUniclass!$A:$AN,26,0),"NA")</f>
        <v>ISST</v>
      </c>
      <c r="Q163" s="37" t="str">
        <f>IFERROR(VLOOKUP(G163,MatrizHDUniclass!$A:$AN,34,0),"NA")</f>
        <v>TIGO</v>
      </c>
      <c r="R163" s="37" t="str">
        <f>IFERROR(VLOOKUP(G163,MatrizHDUniclass!$A:$AN,35,0),"NA")</f>
        <v>SOLU FIJAS</v>
      </c>
      <c r="S163" s="37" t="str">
        <f>IFERROR(VLOOKUP(G163,MatrizHDUniclass!$A:$AN,36,0),"NA")</f>
        <v>STRONG</v>
      </c>
      <c r="T163" s="37" t="str">
        <f>IFERROR(VLOOKUP(G163,MatrizHDUniclass!$A:$AN,37,0),"NA")</f>
        <v>CLIENTES</v>
      </c>
      <c r="U163" s="37" t="str">
        <f>IFERROR(VLOOKUP(G163,MatrizHDUniclass!$A:$AN,38,0),"NA")</f>
        <v>CONECTAR TV</v>
      </c>
      <c r="V163" s="37" t="str">
        <f>IFERROR(VLOOKUP(G163,MatrizHDUniclass!$A:$AN,39,0),"NA")</f>
        <v>INGENIERIA</v>
      </c>
      <c r="W163" s="39" t="str">
        <f>IFERROR(VLOOKUP(G163,MatrizHDUniclass!$A:$AN,40,0),"NA")</f>
        <v>OPERATIVO</v>
      </c>
    </row>
    <row r="164" spans="1:23" x14ac:dyDescent="0.25">
      <c r="A164" s="36" t="s">
        <v>8909</v>
      </c>
      <c r="B164" s="100">
        <v>45296</v>
      </c>
      <c r="C164" s="37" t="s">
        <v>3298</v>
      </c>
      <c r="D164" s="37">
        <v>6.3</v>
      </c>
      <c r="E164" s="37" t="s">
        <v>2802</v>
      </c>
      <c r="F164" s="16" t="s">
        <v>2806</v>
      </c>
      <c r="G164" s="37">
        <v>75091868</v>
      </c>
      <c r="H164" s="138" t="s">
        <v>9146</v>
      </c>
      <c r="I164" s="37"/>
      <c r="J164" s="37" t="str">
        <f>IFERROR(VLOOKUP(G164,MatrizHDUniclass!$A:$AN,3,0),"NA")</f>
        <v>LLANO RIOS WILLIAM</v>
      </c>
      <c r="K164" s="37" t="str">
        <f>IFERROR(VLOOKUP(G164,MatrizHDUniclass!$A:$AN,19,0),"NA")</f>
        <v>TECNICO OPERACIÓN</v>
      </c>
      <c r="L164" s="37" t="str">
        <f>IFERROR(VLOOKUP(G164,MatrizHDUniclass!$A:$AN,24,0),"NA")</f>
        <v>IGAM</v>
      </c>
      <c r="M164" s="37" t="str">
        <f>IFERROR(VLOOKUP(G164,MatrizHDUniclass!$A:$AN,31,0),"NA")</f>
        <v>INGENIERIA-GENERAL</v>
      </c>
      <c r="N164" s="37" t="str">
        <f>IFERROR(VLOOKUP(G164,MatrizHDUniclass!$A:$AN,32,0),"NA")</f>
        <v>REG ANTIO</v>
      </c>
      <c r="O164" s="37" t="str">
        <f>IFERROR(VLOOKUP(G164,MatrizHDUniclass!$A:$AN,33,0),"NA")</f>
        <v>MEDELLIN</v>
      </c>
      <c r="P164" s="37" t="str">
        <f>IFERROR(VLOOKUP(G164,MatrizHDUniclass!$A:$AN,26,0),"NA")</f>
        <v>ISST</v>
      </c>
      <c r="Q164" s="37" t="str">
        <f>IFERROR(VLOOKUP(G164,MatrizHDUniclass!$A:$AN,34,0),"NA")</f>
        <v>TIGO</v>
      </c>
      <c r="R164" s="37" t="str">
        <f>IFERROR(VLOOKUP(G164,MatrizHDUniclass!$A:$AN,35,0),"NA")</f>
        <v>SOLU FIJAS</v>
      </c>
      <c r="S164" s="37" t="str">
        <f>IFERROR(VLOOKUP(G164,MatrizHDUniclass!$A:$AN,36,0),"NA")</f>
        <v>STRONG</v>
      </c>
      <c r="T164" s="37" t="str">
        <f>IFERROR(VLOOKUP(G164,MatrizHDUniclass!$A:$AN,37,0),"NA")</f>
        <v>CLIENTES</v>
      </c>
      <c r="U164" s="37" t="str">
        <f>IFERROR(VLOOKUP(G164,MatrizHDUniclass!$A:$AN,38,0),"NA")</f>
        <v>CONECTAR TV</v>
      </c>
      <c r="V164" s="37" t="str">
        <f>IFERROR(VLOOKUP(G164,MatrizHDUniclass!$A:$AN,39,0),"NA")</f>
        <v>INGENIERIA</v>
      </c>
      <c r="W164" s="39" t="str">
        <f>IFERROR(VLOOKUP(G164,MatrizHDUniclass!$A:$AN,40,0),"NA")</f>
        <v>OPERATIVO</v>
      </c>
    </row>
    <row r="165" spans="1:23" x14ac:dyDescent="0.25">
      <c r="A165" s="36" t="s">
        <v>8909</v>
      </c>
      <c r="B165" s="44">
        <v>45296</v>
      </c>
      <c r="C165" s="37" t="s">
        <v>3298</v>
      </c>
      <c r="D165" s="37">
        <v>12.6</v>
      </c>
      <c r="E165" s="37" t="s">
        <v>2802</v>
      </c>
      <c r="F165" s="16" t="s">
        <v>2803</v>
      </c>
      <c r="G165" s="37">
        <v>72243994</v>
      </c>
      <c r="H165" s="138" t="s">
        <v>9147</v>
      </c>
      <c r="I165" s="37"/>
      <c r="J165" s="16" t="str">
        <f>IFERROR(VLOOKUP(G165,MatrizHDUniclass!$A:$AN,3,0),"NA")</f>
        <v>PEREZ GUTIERREZ OSWALDO</v>
      </c>
      <c r="K165" s="37" t="str">
        <f>IFERROR(VLOOKUP(G165,MatrizHDUniclass!$A:$AN,19,0),"NA")</f>
        <v>LIDER LOGISTICO</v>
      </c>
      <c r="L165" s="37" t="str">
        <f>IFERROR(VLOOKUP(G165,MatrizHDUniclass!$A:$AN,24,0),"NA")</f>
        <v>AHAM</v>
      </c>
      <c r="M165" s="37" t="str">
        <f>IFERROR(VLOOKUP(G165,MatrizHDUniclass!$A:$AN,31,0),"NA")</f>
        <v>ABASTECIMIENTO-HERRAMIENTAS</v>
      </c>
      <c r="N165" s="37" t="str">
        <f>IFERROR(VLOOKUP(G165,MatrizHDUniclass!$A:$AN,32,0),"NA")</f>
        <v>REG ANTIO</v>
      </c>
      <c r="O165" s="37" t="str">
        <f>IFERROR(VLOOKUP(G165,MatrizHDUniclass!$A:$AN,33,0),"NA")</f>
        <v>MEDELLIN</v>
      </c>
      <c r="P165" s="37" t="str">
        <f>IFERROR(VLOOKUP(G165,MatrizHDUniclass!$A:$AN,26,0),"NA")</f>
        <v>ISST</v>
      </c>
      <c r="Q165" s="37" t="str">
        <f>IFERROR(VLOOKUP(G165,MatrizHDUniclass!$A:$AN,34,0),"NA")</f>
        <v>TIGO</v>
      </c>
      <c r="R165" s="37" t="str">
        <f>IFERROR(VLOOKUP(G165,MatrizHDUniclass!$A:$AN,35,0),"NA")</f>
        <v>SOLU FIJAS</v>
      </c>
      <c r="S165" s="37" t="str">
        <f>IFERROR(VLOOKUP(G165,MatrizHDUniclass!$A:$AN,36,0),"NA")</f>
        <v>STRONG</v>
      </c>
      <c r="T165" s="37" t="str">
        <f>IFERROR(VLOOKUP(G165,MatrizHDUniclass!$A:$AN,37,0),"NA")</f>
        <v>CSC</v>
      </c>
      <c r="U165" s="37" t="str">
        <f>IFERROR(VLOOKUP(G165,MatrizHDUniclass!$A:$AN,38,0),"NA")</f>
        <v>CONECTAR TV</v>
      </c>
      <c r="V165" s="37" t="str">
        <f>IFERROR(VLOOKUP(G165,MatrizHDUniclass!$A:$AN,39,0),"NA")</f>
        <v>ABASTECIMIENTO</v>
      </c>
      <c r="W165" s="39" t="str">
        <f>IFERROR(VLOOKUP(G165,MatrizHDUniclass!$A:$AN,40,0),"NA")</f>
        <v>OPERATIVO</v>
      </c>
    </row>
    <row r="166" spans="1:23" x14ac:dyDescent="0.25">
      <c r="A166" s="36" t="s">
        <v>8909</v>
      </c>
      <c r="B166" s="44">
        <v>45296</v>
      </c>
      <c r="C166" s="37" t="s">
        <v>5064</v>
      </c>
      <c r="D166" s="37">
        <v>6.3</v>
      </c>
      <c r="E166" s="37" t="s">
        <v>2802</v>
      </c>
      <c r="F166" s="16" t="s">
        <v>2806</v>
      </c>
      <c r="G166" s="37">
        <v>14800600</v>
      </c>
      <c r="H166" s="138" t="s">
        <v>9148</v>
      </c>
      <c r="I166" s="37">
        <v>1053825792</v>
      </c>
      <c r="J166" s="16" t="str">
        <f>IFERROR(VLOOKUP(G166,MatrizHDUniclass!$A:$AN,3,0),"NA")</f>
        <v>PLAZAS OSPINA HECTOR JULIO</v>
      </c>
      <c r="K166" s="37" t="str">
        <f>IFERROR(VLOOKUP(G166,MatrizHDUniclass!$A:$AN,19,0),"NA")</f>
        <v>TECNICO LIDER MOTO</v>
      </c>
      <c r="L166" s="37" t="str">
        <f>IFERROR(VLOOKUP(G166,MatrizHDUniclass!$A:$AN,24,0),"NA")</f>
        <v>IGAM</v>
      </c>
      <c r="M166" s="37" t="str">
        <f>IFERROR(VLOOKUP(G166,MatrizHDUniclass!$A:$AN,31,0),"NA")</f>
        <v>INGENIERIA-GENERAL</v>
      </c>
      <c r="N166" s="37" t="str">
        <f>IFERROR(VLOOKUP(G166,MatrizHDUniclass!$A:$AN,32,0),"NA")</f>
        <v>REG ANTIO</v>
      </c>
      <c r="O166" s="37" t="str">
        <f>IFERROR(VLOOKUP(G166,MatrizHDUniclass!$A:$AN,33,0),"NA")</f>
        <v>MEDELLIN</v>
      </c>
      <c r="P166" s="37" t="str">
        <f>IFERROR(VLOOKUP(G166,MatrizHDUniclass!$A:$AN,26,0),"NA")</f>
        <v>ISST</v>
      </c>
      <c r="Q166" s="37" t="str">
        <f>IFERROR(VLOOKUP(G166,MatrizHDUniclass!$A:$AN,34,0),"NA")</f>
        <v>TIGO</v>
      </c>
      <c r="R166" s="37" t="str">
        <f>IFERROR(VLOOKUP(G166,MatrizHDUniclass!$A:$AN,35,0),"NA")</f>
        <v>SOLU FIJAS</v>
      </c>
      <c r="S166" s="37" t="str">
        <f>IFERROR(VLOOKUP(G166,MatrizHDUniclass!$A:$AN,36,0),"NA")</f>
        <v>STRONG</v>
      </c>
      <c r="T166" s="37" t="str">
        <f>IFERROR(VLOOKUP(G166,MatrizHDUniclass!$A:$AN,37,0),"NA")</f>
        <v>CLIENTES</v>
      </c>
      <c r="U166" s="37" t="str">
        <f>IFERROR(VLOOKUP(G166,MatrizHDUniclass!$A:$AN,38,0),"NA")</f>
        <v>CONECTAR TV</v>
      </c>
      <c r="V166" s="37" t="str">
        <f>IFERROR(VLOOKUP(G166,MatrizHDUniclass!$A:$AN,39,0),"NA")</f>
        <v>INGENIERIA</v>
      </c>
      <c r="W166" s="39" t="str">
        <f>IFERROR(VLOOKUP(G166,MatrizHDUniclass!$A:$AN,40,0),"NA")</f>
        <v>OPERATIVO</v>
      </c>
    </row>
    <row r="167" spans="1:23" x14ac:dyDescent="0.25">
      <c r="A167" s="36" t="s">
        <v>8909</v>
      </c>
      <c r="B167" s="100">
        <v>45296</v>
      </c>
      <c r="C167" s="37" t="s">
        <v>5064</v>
      </c>
      <c r="D167" s="37">
        <v>12.6</v>
      </c>
      <c r="E167" s="37" t="s">
        <v>2802</v>
      </c>
      <c r="F167" s="16" t="s">
        <v>2803</v>
      </c>
      <c r="G167" s="37">
        <v>1085321657</v>
      </c>
      <c r="H167" s="138" t="s">
        <v>9149</v>
      </c>
      <c r="I167" s="37">
        <v>1061734353</v>
      </c>
      <c r="J167" s="37" t="str">
        <f>IFERROR(VLOOKUP(G167,MatrizHDUniclass!$A:$AN,3,0),"NA")</f>
        <v>CHAMORRO PEREZ JAIDARTH ANDRES</v>
      </c>
      <c r="K167" s="37" t="str">
        <f>IFERROR(VLOOKUP(G167,MatrizHDUniclass!$A:$AN,19,0),"NA")</f>
        <v>ANALISTA OPERACION</v>
      </c>
      <c r="L167" s="37" t="str">
        <f>IFERROR(VLOOKUP(G167,MatrizHDUniclass!$A:$AN,24,0),"NA")</f>
        <v>IGOI</v>
      </c>
      <c r="M167" s="37" t="str">
        <f>IFERROR(VLOOKUP(G167,MatrizHDUniclass!$A:$AN,31,0),"NA")</f>
        <v>INGENIERIA-GENERAL</v>
      </c>
      <c r="N167" s="37" t="str">
        <f>IFERROR(VLOOKUP(G167,MatrizHDUniclass!$A:$AN,32,0),"NA")</f>
        <v>REG OCCI</v>
      </c>
      <c r="O167" s="37" t="str">
        <f>IFERROR(VLOOKUP(G167,MatrizHDUniclass!$A:$AN,33,0),"NA")</f>
        <v>CALI</v>
      </c>
      <c r="P167" s="37" t="str">
        <f>IFERROR(VLOOKUP(G167,MatrizHDUniclass!$A:$AN,26,0),"NA")</f>
        <v>ISST</v>
      </c>
      <c r="Q167" s="37" t="str">
        <f>IFERROR(VLOOKUP(G167,MatrizHDUniclass!$A:$AN,34,0),"NA")</f>
        <v>TIGO</v>
      </c>
      <c r="R167" s="37" t="str">
        <f>IFERROR(VLOOKUP(G167,MatrizHDUniclass!$A:$AN,35,0),"NA")</f>
        <v>SOLU FIJAS</v>
      </c>
      <c r="S167" s="37" t="str">
        <f>IFERROR(VLOOKUP(G167,MatrizHDUniclass!$A:$AN,36,0),"NA")</f>
        <v>STRONG</v>
      </c>
      <c r="T167" s="37" t="str">
        <f>IFERROR(VLOOKUP(G167,MatrizHDUniclass!$A:$AN,37,0),"NA")</f>
        <v>CLIENTES</v>
      </c>
      <c r="U167" s="37" t="str">
        <f>IFERROR(VLOOKUP(G167,MatrizHDUniclass!$A:$AN,38,0),"NA")</f>
        <v>CONECTAR TV</v>
      </c>
      <c r="V167" s="37" t="str">
        <f>IFERROR(VLOOKUP(G167,MatrizHDUniclass!$A:$AN,39,0),"NA")</f>
        <v>INGENIERIA</v>
      </c>
      <c r="W167" s="39" t="str">
        <f>IFERROR(VLOOKUP(G167,MatrizHDUniclass!$A:$AN,40,0),"NA")</f>
        <v>OPERATIVO</v>
      </c>
    </row>
    <row r="168" spans="1:23" x14ac:dyDescent="0.25">
      <c r="A168" s="36" t="s">
        <v>8909</v>
      </c>
      <c r="B168" s="44">
        <v>45296</v>
      </c>
      <c r="C168" s="37" t="s">
        <v>5064</v>
      </c>
      <c r="D168" s="37">
        <v>6.3</v>
      </c>
      <c r="E168" s="37" t="s">
        <v>2802</v>
      </c>
      <c r="F168" s="16" t="s">
        <v>2806</v>
      </c>
      <c r="G168" s="37">
        <v>14605987</v>
      </c>
      <c r="H168" s="138" t="s">
        <v>9150</v>
      </c>
      <c r="I168" s="37" t="s">
        <v>9151</v>
      </c>
      <c r="J168" s="16" t="str">
        <f>IFERROR(VLOOKUP(G168,MatrizHDUniclass!$A:$AN,3,0),"NA")</f>
        <v>PERDOMO ALVAREZ GENTIL</v>
      </c>
      <c r="K168" s="37" t="str">
        <f>IFERROR(VLOOKUP(G168,MatrizHDUniclass!$A:$AN,19,0),"NA")</f>
        <v>SUPERVISOR OPERACIÓN MOTO</v>
      </c>
      <c r="L168" s="37" t="str">
        <f>IFERROR(VLOOKUP(G168,MatrizHDUniclass!$A:$AN,24,0),"NA")</f>
        <v>IGOI</v>
      </c>
      <c r="M168" s="37" t="str">
        <f>IFERROR(VLOOKUP(G168,MatrizHDUniclass!$A:$AN,31,0),"NA")</f>
        <v>INGENIERIA-GENERAL</v>
      </c>
      <c r="N168" s="37" t="str">
        <f>IFERROR(VLOOKUP(G168,MatrizHDUniclass!$A:$AN,32,0),"NA")</f>
        <v>REG OCCI</v>
      </c>
      <c r="O168" s="37" t="str">
        <f>IFERROR(VLOOKUP(G168,MatrizHDUniclass!$A:$AN,33,0),"NA")</f>
        <v>CALI</v>
      </c>
      <c r="P168" s="37" t="str">
        <f>IFERROR(VLOOKUP(G168,MatrizHDUniclass!$A:$AN,26,0),"NA")</f>
        <v>ISST</v>
      </c>
      <c r="Q168" s="37" t="str">
        <f>IFERROR(VLOOKUP(G168,MatrizHDUniclass!$A:$AN,34,0),"NA")</f>
        <v>TIGO</v>
      </c>
      <c r="R168" s="37" t="str">
        <f>IFERROR(VLOOKUP(G168,MatrizHDUniclass!$A:$AN,35,0),"NA")</f>
        <v>SOLU FIJAS</v>
      </c>
      <c r="S168" s="37" t="str">
        <f>IFERROR(VLOOKUP(G168,MatrizHDUniclass!$A:$AN,36,0),"NA")</f>
        <v>STRONG</v>
      </c>
      <c r="T168" s="37" t="str">
        <f>IFERROR(VLOOKUP(G168,MatrizHDUniclass!$A:$AN,37,0),"NA")</f>
        <v>CLIENTES</v>
      </c>
      <c r="U168" s="37" t="str">
        <f>IFERROR(VLOOKUP(G168,MatrizHDUniclass!$A:$AN,38,0),"NA")</f>
        <v>CONECTAR TV</v>
      </c>
      <c r="V168" s="37" t="str">
        <f>IFERROR(VLOOKUP(G168,MatrizHDUniclass!$A:$AN,39,0),"NA")</f>
        <v>INGENIERIA</v>
      </c>
      <c r="W168" s="39" t="str">
        <f>IFERROR(VLOOKUP(G168,MatrizHDUniclass!$A:$AN,40,0),"NA")</f>
        <v>OPERATIVO</v>
      </c>
    </row>
    <row r="169" spans="1:23" x14ac:dyDescent="0.25">
      <c r="A169" s="36" t="s">
        <v>8909</v>
      </c>
      <c r="B169" s="100">
        <v>45296</v>
      </c>
      <c r="C169" s="37" t="s">
        <v>5064</v>
      </c>
      <c r="D169" s="37">
        <v>12.6</v>
      </c>
      <c r="E169" s="37" t="s">
        <v>2802</v>
      </c>
      <c r="F169" s="16" t="s">
        <v>2803</v>
      </c>
      <c r="G169" s="37">
        <v>14635326</v>
      </c>
      <c r="H169" s="138" t="s">
        <v>9152</v>
      </c>
      <c r="I169" s="37"/>
      <c r="J169" s="37" t="str">
        <f>IFERROR(VLOOKUP(G169,MatrizHDUniclass!$A:$AN,3,0),"NA")</f>
        <v>GIRALDO MUNOZ HAROLD</v>
      </c>
      <c r="K169" s="37" t="str">
        <f>IFERROR(VLOOKUP(G169,MatrizHDUniclass!$A:$AN,19,0),"NA")</f>
        <v>ANALISTA PARQUE AUTOMOTOR</v>
      </c>
      <c r="L169" s="37" t="str">
        <f>IFERROR(VLOOKUP(G169,MatrizHDUniclass!$A:$AN,24,0),"NA")</f>
        <v>APOI</v>
      </c>
      <c r="M169" s="37" t="str">
        <f>IFERROR(VLOOKUP(G169,MatrizHDUniclass!$A:$AN,31,0),"NA")</f>
        <v>ABASTECIMIENTO-PARQUEAUTOMOTOR</v>
      </c>
      <c r="N169" s="37" t="str">
        <f>IFERROR(VLOOKUP(G169,MatrizHDUniclass!$A:$AN,32,0),"NA")</f>
        <v>REG OCCI</v>
      </c>
      <c r="O169" s="37" t="str">
        <f>IFERROR(VLOOKUP(G169,MatrizHDUniclass!$A:$AN,33,0),"NA")</f>
        <v>CALI</v>
      </c>
      <c r="P169" s="37" t="str">
        <f>IFERROR(VLOOKUP(G169,MatrizHDUniclass!$A:$AN,26,0),"NA")</f>
        <v>ISST</v>
      </c>
      <c r="Q169" s="37" t="str">
        <f>IFERROR(VLOOKUP(G169,MatrizHDUniclass!$A:$AN,34,0),"NA")</f>
        <v>TIGO</v>
      </c>
      <c r="R169" s="37" t="str">
        <f>IFERROR(VLOOKUP(G169,MatrizHDUniclass!$A:$AN,35,0),"NA")</f>
        <v>SOLU FIJAS</v>
      </c>
      <c r="S169" s="37" t="str">
        <f>IFERROR(VLOOKUP(G169,MatrizHDUniclass!$A:$AN,36,0),"NA")</f>
        <v>STRONG</v>
      </c>
      <c r="T169" s="37" t="str">
        <f>IFERROR(VLOOKUP(G169,MatrizHDUniclass!$A:$AN,37,0),"NA")</f>
        <v>CSC</v>
      </c>
      <c r="U169" s="37" t="str">
        <f>IFERROR(VLOOKUP(G169,MatrizHDUniclass!$A:$AN,38,0),"NA")</f>
        <v>CONECTAR TV</v>
      </c>
      <c r="V169" s="37" t="str">
        <f>IFERROR(VLOOKUP(G169,MatrizHDUniclass!$A:$AN,39,0),"NA")</f>
        <v>ABASTECIMIENTO</v>
      </c>
      <c r="W169" s="39" t="str">
        <f>IFERROR(VLOOKUP(G169,MatrizHDUniclass!$A:$AN,40,0),"NA")</f>
        <v>OPERATIVO</v>
      </c>
    </row>
    <row r="170" spans="1:23" x14ac:dyDescent="0.25">
      <c r="A170" s="36" t="s">
        <v>8909</v>
      </c>
      <c r="B170" s="44">
        <v>45296</v>
      </c>
      <c r="C170" s="37" t="s">
        <v>5064</v>
      </c>
      <c r="D170" s="37">
        <v>12.6</v>
      </c>
      <c r="E170" s="37" t="s">
        <v>2802</v>
      </c>
      <c r="F170" s="16" t="s">
        <v>2803</v>
      </c>
      <c r="G170" s="37">
        <v>94376903</v>
      </c>
      <c r="H170" s="138" t="s">
        <v>9153</v>
      </c>
      <c r="I170" s="37" t="s">
        <v>9154</v>
      </c>
      <c r="J170" s="16" t="str">
        <f>IFERROR(VLOOKUP(G170,MatrizHDUniclass!$A:$AN,3,0),"NA")</f>
        <v>GAMBOA CARDONA HUMBERTO</v>
      </c>
      <c r="K170" s="37" t="str">
        <f>IFERROR(VLOOKUP(G170,MatrizHDUniclass!$A:$AN,19,0),"NA")</f>
        <v>JEFE OPERACIONES</v>
      </c>
      <c r="L170" s="37" t="str">
        <f>IFERROR(VLOOKUP(G170,MatrizHDUniclass!$A:$AN,24,0),"NA")</f>
        <v>IGOI</v>
      </c>
      <c r="M170" s="37" t="str">
        <f>IFERROR(VLOOKUP(G170,MatrizHDUniclass!$A:$AN,31,0),"NA")</f>
        <v>INGENIERIA-GENERAL</v>
      </c>
      <c r="N170" s="37" t="str">
        <f>IFERROR(VLOOKUP(G170,MatrizHDUniclass!$A:$AN,32,0),"NA")</f>
        <v>REG OCCI</v>
      </c>
      <c r="O170" s="37" t="str">
        <f>IFERROR(VLOOKUP(G170,MatrizHDUniclass!$A:$AN,33,0),"NA")</f>
        <v>CALI</v>
      </c>
      <c r="P170" s="37" t="str">
        <f>IFERROR(VLOOKUP(G170,MatrizHDUniclass!$A:$AN,26,0),"NA")</f>
        <v>ISST</v>
      </c>
      <c r="Q170" s="37" t="str">
        <f>IFERROR(VLOOKUP(G170,MatrizHDUniclass!$A:$AN,34,0),"NA")</f>
        <v>TIGO</v>
      </c>
      <c r="R170" s="37" t="str">
        <f>IFERROR(VLOOKUP(G170,MatrizHDUniclass!$A:$AN,35,0),"NA")</f>
        <v>SOLU FIJAS</v>
      </c>
      <c r="S170" s="37" t="str">
        <f>IFERROR(VLOOKUP(G170,MatrizHDUniclass!$A:$AN,36,0),"NA")</f>
        <v>STRONG</v>
      </c>
      <c r="T170" s="37" t="str">
        <f>IFERROR(VLOOKUP(G170,MatrizHDUniclass!$A:$AN,37,0),"NA")</f>
        <v>CLIENTES</v>
      </c>
      <c r="U170" s="37" t="str">
        <f>IFERROR(VLOOKUP(G170,MatrizHDUniclass!$A:$AN,38,0),"NA")</f>
        <v>CONECTAR TV</v>
      </c>
      <c r="V170" s="37" t="str">
        <f>IFERROR(VLOOKUP(G170,MatrizHDUniclass!$A:$AN,39,0),"NA")</f>
        <v>INGENIERIA</v>
      </c>
      <c r="W170" s="39" t="str">
        <f>IFERROR(VLOOKUP(G170,MatrizHDUniclass!$A:$AN,40,0),"NA")</f>
        <v>OPERATIVO</v>
      </c>
    </row>
    <row r="171" spans="1:23" x14ac:dyDescent="0.25">
      <c r="A171" s="36" t="s">
        <v>8909</v>
      </c>
      <c r="B171" s="100">
        <v>45295</v>
      </c>
      <c r="C171" s="37" t="s">
        <v>3258</v>
      </c>
      <c r="D171" s="37">
        <v>12.6</v>
      </c>
      <c r="E171" s="37" t="s">
        <v>2802</v>
      </c>
      <c r="F171" s="16" t="s">
        <v>2803</v>
      </c>
      <c r="G171" s="37">
        <v>1000954206</v>
      </c>
      <c r="H171" s="138" t="s">
        <v>9155</v>
      </c>
      <c r="I171" s="37" t="s">
        <v>9156</v>
      </c>
      <c r="J171" s="37" t="str">
        <f>IFERROR(VLOOKUP(G171,MatrizHDUniclass!$A:$AN,3,0),"NA")</f>
        <v>SANCHEZ CRUZ JUAN FELIPE</v>
      </c>
      <c r="K171" s="37" t="str">
        <f>IFERROR(VLOOKUP(G171,MatrizHDUniclass!$A:$AN,19,0),"NA")</f>
        <v>LIDER PARQUE AUTOMOTOR</v>
      </c>
      <c r="L171" s="37" t="str">
        <f>IFERROR(VLOOKUP(G171,MatrizHDUniclass!$A:$AN,24,0),"NA")</f>
        <v>APCB</v>
      </c>
      <c r="M171" s="37" t="str">
        <f>IFERROR(VLOOKUP(G171,MatrizHDUniclass!$A:$AN,31,0),"NA")</f>
        <v>ABASTECIMIENTO-PARQUEAUTOMOTOR</v>
      </c>
      <c r="N171" s="37" t="str">
        <f>IFERROR(VLOOKUP(G171,MatrizHDUniclass!$A:$AN,32,0),"NA")</f>
        <v>REG CENTRO</v>
      </c>
      <c r="O171" s="37" t="str">
        <f>IFERROR(VLOOKUP(G171,MatrizHDUniclass!$A:$AN,33,0),"NA")</f>
        <v>BOGOTA</v>
      </c>
      <c r="P171" s="37" t="str">
        <f>IFERROR(VLOOKUP(G171,MatrizHDUniclass!$A:$AN,26,0),"NA")</f>
        <v>ISST</v>
      </c>
      <c r="Q171" s="37" t="str">
        <f>IFERROR(VLOOKUP(G171,MatrizHDUniclass!$A:$AN,34,0),"NA")</f>
        <v>TIGO</v>
      </c>
      <c r="R171" s="37" t="str">
        <f>IFERROR(VLOOKUP(G171,MatrizHDUniclass!$A:$AN,35,0),"NA")</f>
        <v>SOLU FIJAS</v>
      </c>
      <c r="S171" s="37" t="str">
        <f>IFERROR(VLOOKUP(G171,MatrizHDUniclass!$A:$AN,36,0),"NA")</f>
        <v>STRONG</v>
      </c>
      <c r="T171" s="37" t="str">
        <f>IFERROR(VLOOKUP(G171,MatrizHDUniclass!$A:$AN,37,0),"NA")</f>
        <v>CSC</v>
      </c>
      <c r="U171" s="37" t="str">
        <f>IFERROR(VLOOKUP(G171,MatrizHDUniclass!$A:$AN,38,0),"NA")</f>
        <v>CONECTAR TV</v>
      </c>
      <c r="V171" s="37" t="str">
        <f>IFERROR(VLOOKUP(G171,MatrizHDUniclass!$A:$AN,39,0),"NA")</f>
        <v>ABASTECIMIENTO</v>
      </c>
      <c r="W171" s="39" t="str">
        <f>IFERROR(VLOOKUP(G171,MatrizHDUniclass!$A:$AN,40,0),"NA")</f>
        <v>OPERATIVO</v>
      </c>
    </row>
    <row r="172" spans="1:23" x14ac:dyDescent="0.25">
      <c r="A172" s="36" t="s">
        <v>8909</v>
      </c>
      <c r="B172" s="44">
        <v>45295</v>
      </c>
      <c r="C172" s="37" t="s">
        <v>3258</v>
      </c>
      <c r="D172" s="37">
        <v>12.6</v>
      </c>
      <c r="E172" s="37" t="s">
        <v>2802</v>
      </c>
      <c r="F172" s="16" t="s">
        <v>2803</v>
      </c>
      <c r="G172" s="37">
        <v>1140842793</v>
      </c>
      <c r="H172" s="138" t="s">
        <v>9157</v>
      </c>
      <c r="I172" s="37" t="s">
        <v>9158</v>
      </c>
      <c r="J172" s="16" t="str">
        <f>IFERROR(VLOOKUP(G172,MatrizHDUniclass!$A:$AN,3,0),"NA")</f>
        <v>ARIZA NORTON MARIA DEL ROSARIO</v>
      </c>
      <c r="K172" s="37" t="str">
        <f>IFERROR(VLOOKUP(G172,MatrizHDUniclass!$A:$AN,19,0),"NA")</f>
        <v>LIDER SST</v>
      </c>
      <c r="L172" s="37" t="str">
        <f>IFERROR(VLOOKUP(G172,MatrizHDUniclass!$A:$AN,24,0),"NA")</f>
        <v>TTCB</v>
      </c>
      <c r="M172" s="37" t="str">
        <f>IFERROR(VLOOKUP(G172,MatrizHDUniclass!$A:$AN,31,0),"NA")</f>
        <v>TALENTO-SSTA</v>
      </c>
      <c r="N172" s="37" t="str">
        <f>IFERROR(VLOOKUP(G172,MatrizHDUniclass!$A:$AN,32,0),"NA")</f>
        <v>REG CENTRO</v>
      </c>
      <c r="O172" s="37" t="str">
        <f>IFERROR(VLOOKUP(G172,MatrizHDUniclass!$A:$AN,33,0),"NA")</f>
        <v>BOGOTA</v>
      </c>
      <c r="P172" s="37" t="str">
        <f>IFERROR(VLOOKUP(G172,MatrizHDUniclass!$A:$AN,26,0),"NA")</f>
        <v>ISST</v>
      </c>
      <c r="Q172" s="37" t="str">
        <f>IFERROR(VLOOKUP(G172,MatrizHDUniclass!$A:$AN,34,0),"NA")</f>
        <v>TIGO</v>
      </c>
      <c r="R172" s="37" t="str">
        <f>IFERROR(VLOOKUP(G172,MatrizHDUniclass!$A:$AN,35,0),"NA")</f>
        <v>SOLU FIJAS</v>
      </c>
      <c r="S172" s="37" t="str">
        <f>IFERROR(VLOOKUP(G172,MatrizHDUniclass!$A:$AN,36,0),"NA")</f>
        <v>STRONG</v>
      </c>
      <c r="T172" s="37" t="str">
        <f>IFERROR(VLOOKUP(G172,MatrizHDUniclass!$A:$AN,37,0),"NA")</f>
        <v>CSC</v>
      </c>
      <c r="U172" s="37" t="str">
        <f>IFERROR(VLOOKUP(G172,MatrizHDUniclass!$A:$AN,38,0),"NA")</f>
        <v>CONECTAR TV</v>
      </c>
      <c r="V172" s="37" t="str">
        <f>IFERROR(VLOOKUP(G172,MatrizHDUniclass!$A:$AN,39,0),"NA")</f>
        <v>TALENTO HUMANO</v>
      </c>
      <c r="W172" s="39" t="str">
        <f>IFERROR(VLOOKUP(G172,MatrizHDUniclass!$A:$AN,40,0),"NA")</f>
        <v>OPERATIVO</v>
      </c>
    </row>
    <row r="173" spans="1:23" x14ac:dyDescent="0.25">
      <c r="A173" s="36" t="s">
        <v>8909</v>
      </c>
      <c r="B173" s="100">
        <v>45296</v>
      </c>
      <c r="C173" s="37" t="s">
        <v>3298</v>
      </c>
      <c r="D173" s="37">
        <v>6.3</v>
      </c>
      <c r="E173" s="37" t="s">
        <v>2802</v>
      </c>
      <c r="F173" s="16" t="s">
        <v>2806</v>
      </c>
      <c r="G173" s="37">
        <v>4377656</v>
      </c>
      <c r="H173" s="138" t="s">
        <v>9159</v>
      </c>
      <c r="I173" s="37" t="s">
        <v>9151</v>
      </c>
      <c r="J173" s="37" t="str">
        <f>IFERROR(VLOOKUP(G173,MatrizHDUniclass!$A:$AN,3,0),"NA")</f>
        <v>PENA WILLMER ESTID</v>
      </c>
      <c r="K173" s="37" t="str">
        <f>IFERROR(VLOOKUP(G173,MatrizHDUniclass!$A:$AN,19,0),"NA")</f>
        <v>SUPERVISOR OPERACIÓN MOTO</v>
      </c>
      <c r="L173" s="37" t="str">
        <f>IFERROR(VLOOKUP(G173,MatrizHDUniclass!$A:$AN,24,0),"NA")</f>
        <v>IGAM</v>
      </c>
      <c r="M173" s="37" t="str">
        <f>IFERROR(VLOOKUP(G173,MatrizHDUniclass!$A:$AN,31,0),"NA")</f>
        <v>INGENIERIA-GENERAL</v>
      </c>
      <c r="N173" s="37" t="str">
        <f>IFERROR(VLOOKUP(G173,MatrizHDUniclass!$A:$AN,32,0),"NA")</f>
        <v>REG ANTIO</v>
      </c>
      <c r="O173" s="37" t="str">
        <f>IFERROR(VLOOKUP(G173,MatrizHDUniclass!$A:$AN,33,0),"NA")</f>
        <v>MEDELLIN</v>
      </c>
      <c r="P173" s="37" t="str">
        <f>IFERROR(VLOOKUP(G173,MatrizHDUniclass!$A:$AN,26,0),"NA")</f>
        <v>ISST</v>
      </c>
      <c r="Q173" s="37" t="str">
        <f>IFERROR(VLOOKUP(G173,MatrizHDUniclass!$A:$AN,34,0),"NA")</f>
        <v>TIGO</v>
      </c>
      <c r="R173" s="37" t="str">
        <f>IFERROR(VLOOKUP(G173,MatrizHDUniclass!$A:$AN,35,0),"NA")</f>
        <v>SOLU FIJAS</v>
      </c>
      <c r="S173" s="37" t="str">
        <f>IFERROR(VLOOKUP(G173,MatrizHDUniclass!$A:$AN,36,0),"NA")</f>
        <v>STRONG</v>
      </c>
      <c r="T173" s="37" t="str">
        <f>IFERROR(VLOOKUP(G173,MatrizHDUniclass!$A:$AN,37,0),"NA")</f>
        <v>CLIENTES</v>
      </c>
      <c r="U173" s="37" t="str">
        <f>IFERROR(VLOOKUP(G173,MatrizHDUniclass!$A:$AN,38,0),"NA")</f>
        <v>CONECTAR TV</v>
      </c>
      <c r="V173" s="37" t="str">
        <f>IFERROR(VLOOKUP(G173,MatrizHDUniclass!$A:$AN,39,0),"NA")</f>
        <v>INGENIERIA</v>
      </c>
      <c r="W173" s="39" t="str">
        <f>IFERROR(VLOOKUP(G173,MatrizHDUniclass!$A:$AN,40,0),"NA")</f>
        <v>OPERATIVO</v>
      </c>
    </row>
    <row r="174" spans="1:23" x14ac:dyDescent="0.25">
      <c r="A174" s="36" t="s">
        <v>8909</v>
      </c>
      <c r="B174" s="44">
        <v>45296</v>
      </c>
      <c r="C174" s="37" t="s">
        <v>3298</v>
      </c>
      <c r="D174" s="37">
        <v>12.6</v>
      </c>
      <c r="E174" s="37" t="s">
        <v>2802</v>
      </c>
      <c r="F174" s="16" t="s">
        <v>2803</v>
      </c>
      <c r="G174" s="37">
        <v>7553727</v>
      </c>
      <c r="H174" s="138" t="s">
        <v>9160</v>
      </c>
      <c r="I174" s="37"/>
      <c r="J174" s="16" t="str">
        <f>IFERROR(VLOOKUP(G174,MatrizHDUniclass!$A:$AN,3,0),"NA")</f>
        <v>GRANADOS TRUJILLO JOSE HUMBERTO</v>
      </c>
      <c r="K174" s="37" t="str">
        <f>IFERROR(VLOOKUP(G174,MatrizHDUniclass!$A:$AN,19,0),"NA")</f>
        <v>LIDER LOGISTICO</v>
      </c>
      <c r="L174" s="37" t="str">
        <f>IFERROR(VLOOKUP(G174,MatrizHDUniclass!$A:$AN,24,0),"NA")</f>
        <v>AHAM</v>
      </c>
      <c r="M174" s="37" t="str">
        <f>IFERROR(VLOOKUP(G174,MatrizHDUniclass!$A:$AN,31,0),"NA")</f>
        <v>ABASTECIMIENTO-HERRAMIENTAS</v>
      </c>
      <c r="N174" s="37" t="str">
        <f>IFERROR(VLOOKUP(G174,MatrizHDUniclass!$A:$AN,32,0),"NA")</f>
        <v>REG ANTIO</v>
      </c>
      <c r="O174" s="37" t="str">
        <f>IFERROR(VLOOKUP(G174,MatrizHDUniclass!$A:$AN,33,0),"NA")</f>
        <v>MEDELLIN</v>
      </c>
      <c r="P174" s="37" t="str">
        <f>IFERROR(VLOOKUP(G174,MatrizHDUniclass!$A:$AN,26,0),"NA")</f>
        <v>ISST</v>
      </c>
      <c r="Q174" s="37" t="str">
        <f>IFERROR(VLOOKUP(G174,MatrizHDUniclass!$A:$AN,34,0),"NA")</f>
        <v>TIGO</v>
      </c>
      <c r="R174" s="37" t="str">
        <f>IFERROR(VLOOKUP(G174,MatrizHDUniclass!$A:$AN,35,0),"NA")</f>
        <v>SOLU FIJAS</v>
      </c>
      <c r="S174" s="37" t="str">
        <f>IFERROR(VLOOKUP(G174,MatrizHDUniclass!$A:$AN,36,0),"NA")</f>
        <v>STRONG</v>
      </c>
      <c r="T174" s="37" t="str">
        <f>IFERROR(VLOOKUP(G174,MatrizHDUniclass!$A:$AN,37,0),"NA")</f>
        <v>CSC</v>
      </c>
      <c r="U174" s="37" t="str">
        <f>IFERROR(VLOOKUP(G174,MatrizHDUniclass!$A:$AN,38,0),"NA")</f>
        <v>CONECTAR TV</v>
      </c>
      <c r="V174" s="37" t="str">
        <f>IFERROR(VLOOKUP(G174,MatrizHDUniclass!$A:$AN,39,0),"NA")</f>
        <v>ABASTECIMIENTO</v>
      </c>
      <c r="W174" s="39" t="str">
        <f>IFERROR(VLOOKUP(G174,MatrizHDUniclass!$A:$AN,40,0),"NA")</f>
        <v>OPERATIVO</v>
      </c>
    </row>
    <row r="175" spans="1:23" x14ac:dyDescent="0.25">
      <c r="A175" s="36" t="s">
        <v>8909</v>
      </c>
      <c r="B175" s="100">
        <v>45296</v>
      </c>
      <c r="C175" s="37" t="s">
        <v>3258</v>
      </c>
      <c r="D175" s="37">
        <v>12.6</v>
      </c>
      <c r="E175" s="37" t="s">
        <v>2802</v>
      </c>
      <c r="F175" s="16" t="s">
        <v>2803</v>
      </c>
      <c r="G175" s="37">
        <v>1010037780</v>
      </c>
      <c r="H175" s="138" t="s">
        <v>9161</v>
      </c>
      <c r="I175" s="37" t="s">
        <v>9162</v>
      </c>
      <c r="J175" s="37" t="str">
        <f>IFERROR(VLOOKUP(G175,MatrizHDUniclass!$A:$AN,3,0),"NA")</f>
        <v>FORERO ESPINOSA DANNA VALENTINA</v>
      </c>
      <c r="K175" s="37" t="str">
        <f>IFERROR(VLOOKUP(G175,MatrizHDUniclass!$A:$AN,19,0),"NA")</f>
        <v>ANALISTA TALENTO HUMANO</v>
      </c>
      <c r="L175" s="37" t="str">
        <f>IFERROR(VLOOKUP(G175,MatrizHDUniclass!$A:$AN,24,0),"NA")</f>
        <v>TGCB</v>
      </c>
      <c r="M175" s="37" t="str">
        <f>IFERROR(VLOOKUP(G175,MatrizHDUniclass!$A:$AN,31,0),"NA")</f>
        <v>TALENTO-GENERAL</v>
      </c>
      <c r="N175" s="37" t="str">
        <f>IFERROR(VLOOKUP(G175,MatrizHDUniclass!$A:$AN,32,0),"NA")</f>
        <v>REG CENTRO</v>
      </c>
      <c r="O175" s="37" t="str">
        <f>IFERROR(VLOOKUP(G175,MatrizHDUniclass!$A:$AN,33,0),"NA")</f>
        <v>BOGOTA</v>
      </c>
      <c r="P175" s="37" t="str">
        <f>IFERROR(VLOOKUP(G175,MatrizHDUniclass!$A:$AN,26,0),"NA")</f>
        <v>ISPR</v>
      </c>
      <c r="Q175" s="37" t="str">
        <f>IFERROR(VLOOKUP(G175,MatrizHDUniclass!$A:$AN,34,0),"NA")</f>
        <v>TIGO</v>
      </c>
      <c r="R175" s="37" t="str">
        <f>IFERROR(VLOOKUP(G175,MatrizHDUniclass!$A:$AN,35,0),"NA")</f>
        <v>SOLU FIJAS</v>
      </c>
      <c r="S175" s="37" t="str">
        <f>IFERROR(VLOOKUP(G175,MatrizHDUniclass!$A:$AN,36,0),"NA")</f>
        <v>PREMISAS RED NEUTRAS</v>
      </c>
      <c r="T175" s="37" t="str">
        <f>IFERROR(VLOOKUP(G175,MatrizHDUniclass!$A:$AN,37,0),"NA")</f>
        <v>CSC</v>
      </c>
      <c r="U175" s="37" t="str">
        <f>IFERROR(VLOOKUP(G175,MatrizHDUniclass!$A:$AN,38,0),"NA")</f>
        <v>CONECTAR TV</v>
      </c>
      <c r="V175" s="37" t="str">
        <f>IFERROR(VLOOKUP(G175,MatrizHDUniclass!$A:$AN,39,0),"NA")</f>
        <v>TALENTO HUMANO</v>
      </c>
      <c r="W175" s="39" t="str">
        <f>IFERROR(VLOOKUP(G175,MatrizHDUniclass!$A:$AN,40,0),"NA")</f>
        <v>OPERATIVO</v>
      </c>
    </row>
    <row r="176" spans="1:23" x14ac:dyDescent="0.25">
      <c r="A176" s="36" t="s">
        <v>8909</v>
      </c>
      <c r="B176" s="44">
        <v>45296</v>
      </c>
      <c r="C176" s="37" t="s">
        <v>3265</v>
      </c>
      <c r="D176" s="37">
        <v>6.3</v>
      </c>
      <c r="E176" s="37" t="s">
        <v>2802</v>
      </c>
      <c r="F176" s="16" t="s">
        <v>2806</v>
      </c>
      <c r="G176" s="37">
        <v>1001530730</v>
      </c>
      <c r="H176" s="138" t="s">
        <v>9163</v>
      </c>
      <c r="I176" s="37" t="s">
        <v>1220</v>
      </c>
      <c r="J176" s="16" t="str">
        <f>IFERROR(VLOOKUP(G176,MatrizHDUniclass!$A:$AN,3,0),"NA")</f>
        <v>GUARIN MENDOZA JUAN MANUEL</v>
      </c>
      <c r="K176" s="37" t="str">
        <f>IFERROR(VLOOKUP(G176,MatrizHDUniclass!$A:$AN,19,0),"NA")</f>
        <v>ANALISTA OPERACION</v>
      </c>
      <c r="L176" s="37" t="str">
        <f>IFERROR(VLOOKUP(G176,MatrizHDUniclass!$A:$AN,24,0),"NA")</f>
        <v>IGAM</v>
      </c>
      <c r="M176" s="37" t="str">
        <f>IFERROR(VLOOKUP(G176,MatrizHDUniclass!$A:$AN,31,0),"NA")</f>
        <v>INGENIERIA-GENERAL</v>
      </c>
      <c r="N176" s="37" t="str">
        <f>IFERROR(VLOOKUP(G176,MatrizHDUniclass!$A:$AN,32,0),"NA")</f>
        <v>REG ANTIO</v>
      </c>
      <c r="O176" s="37" t="str">
        <f>IFERROR(VLOOKUP(G176,MatrizHDUniclass!$A:$AN,33,0),"NA")</f>
        <v>MEDELLIN</v>
      </c>
      <c r="P176" s="37" t="str">
        <f>IFERROR(VLOOKUP(G176,MatrizHDUniclass!$A:$AN,26,0),"NA")</f>
        <v>ISST</v>
      </c>
      <c r="Q176" s="37" t="str">
        <f>IFERROR(VLOOKUP(G176,MatrizHDUniclass!$A:$AN,34,0),"NA")</f>
        <v>TIGO</v>
      </c>
      <c r="R176" s="37" t="str">
        <f>IFERROR(VLOOKUP(G176,MatrizHDUniclass!$A:$AN,35,0),"NA")</f>
        <v>SOLU FIJAS</v>
      </c>
      <c r="S176" s="37" t="str">
        <f>IFERROR(VLOOKUP(G176,MatrizHDUniclass!$A:$AN,36,0),"NA")</f>
        <v>STRONG</v>
      </c>
      <c r="T176" s="37" t="str">
        <f>IFERROR(VLOOKUP(G176,MatrizHDUniclass!$A:$AN,37,0),"NA")</f>
        <v>CLIENTES</v>
      </c>
      <c r="U176" s="37" t="str">
        <f>IFERROR(VLOOKUP(G176,MatrizHDUniclass!$A:$AN,38,0),"NA")</f>
        <v>CONECTAR TV</v>
      </c>
      <c r="V176" s="37" t="str">
        <f>IFERROR(VLOOKUP(G176,MatrizHDUniclass!$A:$AN,39,0),"NA")</f>
        <v>INGENIERIA</v>
      </c>
      <c r="W176" s="39" t="str">
        <f>IFERROR(VLOOKUP(G176,MatrizHDUniclass!$A:$AN,40,0),"NA")</f>
        <v>OPERATIVO</v>
      </c>
    </row>
    <row r="177" spans="1:23" x14ac:dyDescent="0.25">
      <c r="A177" s="36" t="s">
        <v>8909</v>
      </c>
      <c r="B177" s="100">
        <v>45296</v>
      </c>
      <c r="C177" s="37" t="s">
        <v>3258</v>
      </c>
      <c r="D177" s="37">
        <v>12.6</v>
      </c>
      <c r="E177" s="37" t="s">
        <v>2802</v>
      </c>
      <c r="F177" s="16" t="s">
        <v>2803</v>
      </c>
      <c r="G177" s="37">
        <v>79784200</v>
      </c>
      <c r="H177" s="138" t="s">
        <v>9164</v>
      </c>
      <c r="I177" s="37" t="s">
        <v>3541</v>
      </c>
      <c r="J177" s="37" t="str">
        <f>IFERROR(VLOOKUP(G177,MatrizHDUniclass!$A:$AN,3,0),"NA")</f>
        <v>PENA CLAVIJO LUIS EDUARDO</v>
      </c>
      <c r="K177" s="37" t="str">
        <f>IFERROR(VLOOKUP(G177,MatrizHDUniclass!$A:$AN,19,0),"NA")</f>
        <v>GERENTE CONTROLLER</v>
      </c>
      <c r="L177" s="37" t="str">
        <f>IFERROR(VLOOKUP(G177,MatrizHDUniclass!$A:$AN,24,0),"NA")</f>
        <v>BGTN</v>
      </c>
      <c r="M177" s="37" t="str">
        <f>IFERROR(VLOOKUP(G177,MatrizHDUniclass!$A:$AN,31,0),"NA")</f>
        <v>CONTROLLER-GENERAL</v>
      </c>
      <c r="N177" s="37" t="str">
        <f>IFERROR(VLOOKUP(G177,MatrizHDUniclass!$A:$AN,32,0),"NA")</f>
        <v>TRANSVERSAL</v>
      </c>
      <c r="O177" s="37" t="str">
        <f>IFERROR(VLOOKUP(G177,MatrizHDUniclass!$A:$AN,33,0),"NA")</f>
        <v>NACIONAL</v>
      </c>
      <c r="P177" s="37" t="str">
        <f>IFERROR(VLOOKUP(G177,MatrizHDUniclass!$A:$AN,26,0),"NA")</f>
        <v>LTTR</v>
      </c>
      <c r="Q177" s="37" t="str">
        <f>IFERROR(VLOOKUP(G177,MatrizHDUniclass!$A:$AN,34,0),"NA")</f>
        <v>CASA MATRIZ</v>
      </c>
      <c r="R177" s="37" t="str">
        <f>IFERROR(VLOOKUP(G177,MatrizHDUniclass!$A:$AN,35,0),"NA")</f>
        <v>TRANSVER</v>
      </c>
      <c r="S177" s="37" t="str">
        <f>IFERROR(VLOOKUP(G177,MatrizHDUniclass!$A:$AN,36,0),"NA")</f>
        <v>TRANSV UEN</v>
      </c>
      <c r="T177" s="37" t="str">
        <f>IFERROR(VLOOKUP(G177,MatrizHDUniclass!$A:$AN,37,0),"NA")</f>
        <v>CONTROLLER</v>
      </c>
      <c r="U177" s="37" t="str">
        <f>IFERROR(VLOOKUP(G177,MatrizHDUniclass!$A:$AN,38,0),"NA")</f>
        <v>INVESTMENT</v>
      </c>
      <c r="V177" s="37" t="str">
        <f>IFERROR(VLOOKUP(G177,MatrizHDUniclass!$A:$AN,39,0),"NA")</f>
        <v>CONTROLLER</v>
      </c>
      <c r="W177" s="39" t="str">
        <f>IFERROR(VLOOKUP(G177,MatrizHDUniclass!$A:$AN,40,0),"NA")</f>
        <v>ADMINISTRATIVO</v>
      </c>
    </row>
    <row r="178" spans="1:23" x14ac:dyDescent="0.25">
      <c r="A178" s="36" t="s">
        <v>8909</v>
      </c>
      <c r="B178" s="44">
        <v>45294</v>
      </c>
      <c r="C178" s="37" t="s">
        <v>3265</v>
      </c>
      <c r="D178" s="37">
        <v>6.3</v>
      </c>
      <c r="E178" s="37" t="s">
        <v>2802</v>
      </c>
      <c r="F178" s="16" t="s">
        <v>2806</v>
      </c>
      <c r="G178" s="37">
        <v>1061762243</v>
      </c>
      <c r="H178" s="138" t="s">
        <v>9165</v>
      </c>
      <c r="I178" s="37" t="s">
        <v>3267</v>
      </c>
      <c r="J178" s="16" t="str">
        <f>IFERROR(VLOOKUP(G178,MatrizHDUniclass!$A:$AN,3,0),"NA")</f>
        <v>PINO BURBANO MILTON FABIAN</v>
      </c>
      <c r="K178" s="37" t="str">
        <f>IFERROR(VLOOKUP(G178,MatrizHDUniclass!$A:$AN,19,0),"NA")</f>
        <v>COORDINADOR OPERACION FLM</v>
      </c>
      <c r="L178" s="37" t="str">
        <f>IFERROR(VLOOKUP(G178,MatrizHDUniclass!$A:$AN,24,0),"NA")</f>
        <v>IGAM</v>
      </c>
      <c r="M178" s="37" t="str">
        <f>IFERROR(VLOOKUP(G178,MatrizHDUniclass!$A:$AN,31,0),"NA")</f>
        <v>INGENIERIA-GENERAL</v>
      </c>
      <c r="N178" s="37" t="str">
        <f>IFERROR(VLOOKUP(G178,MatrizHDUniclass!$A:$AN,32,0),"NA")</f>
        <v>REG ANTIO</v>
      </c>
      <c r="O178" s="37" t="str">
        <f>IFERROR(VLOOKUP(G178,MatrizHDUniclass!$A:$AN,33,0),"NA")</f>
        <v>MEDELLIN</v>
      </c>
      <c r="P178" s="37" t="str">
        <f>IFERROR(VLOOKUP(G178,MatrizHDUniclass!$A:$AN,26,0),"NA")</f>
        <v>HNAL</v>
      </c>
      <c r="Q178" s="37" t="str">
        <f>IFERROR(VLOOKUP(G178,MatrizHDUniclass!$A:$AN,34,0),"NA")</f>
        <v>HUAWEI</v>
      </c>
      <c r="R178" s="37" t="str">
        <f>IFERROR(VLOOKUP(G178,MatrizHDUniclass!$A:$AN,35,0),"NA")</f>
        <v>NUEVOS NEG</v>
      </c>
      <c r="S178" s="37" t="str">
        <f>IFERROR(VLOOKUP(G178,MatrizHDUniclass!$A:$AN,36,0),"NA")</f>
        <v>FLM ALL IN ONE</v>
      </c>
      <c r="T178" s="37" t="str">
        <f>IFERROR(VLOOKUP(G178,MatrizHDUniclass!$A:$AN,37,0),"NA")</f>
        <v>CLIENTES</v>
      </c>
      <c r="U178" s="37" t="str">
        <f>IFERROR(VLOOKUP(G178,MatrizHDUniclass!$A:$AN,38,0),"NA")</f>
        <v>CONECTAR TV</v>
      </c>
      <c r="V178" s="37" t="str">
        <f>IFERROR(VLOOKUP(G178,MatrizHDUniclass!$A:$AN,39,0),"NA")</f>
        <v>INGENIERIA</v>
      </c>
      <c r="W178" s="39" t="str">
        <f>IFERROR(VLOOKUP(G178,MatrizHDUniclass!$A:$AN,40,0),"NA")</f>
        <v>OPERATIVO</v>
      </c>
    </row>
    <row r="179" spans="1:23" x14ac:dyDescent="0.25">
      <c r="A179" s="36" t="s">
        <v>8909</v>
      </c>
      <c r="B179" s="100">
        <v>45294</v>
      </c>
      <c r="C179" s="37" t="s">
        <v>3265</v>
      </c>
      <c r="D179" s="37">
        <v>6.3</v>
      </c>
      <c r="E179" s="37" t="s">
        <v>2802</v>
      </c>
      <c r="F179" s="16" t="s">
        <v>2806</v>
      </c>
      <c r="G179" s="37">
        <v>1143862349</v>
      </c>
      <c r="H179" s="138" t="s">
        <v>9166</v>
      </c>
      <c r="I179" s="37" t="s">
        <v>9167</v>
      </c>
      <c r="J179" s="37" t="str">
        <f>IFERROR(VLOOKUP(G179,MatrizHDUniclass!$A:$AN,3,0),"NA")</f>
        <v>ALZATE BEDOYA LUYGUIN ALEXANDER</v>
      </c>
      <c r="K179" s="37" t="str">
        <f>IFERROR(VLOOKUP(G179,MatrizHDUniclass!$A:$AN,19,0),"NA")</f>
        <v>COORDINADOR OPERACION FLM</v>
      </c>
      <c r="L179" s="37" t="str">
        <f>IFERROR(VLOOKUP(G179,MatrizHDUniclass!$A:$AN,24,0),"NA")</f>
        <v>IGAM</v>
      </c>
      <c r="M179" s="37" t="str">
        <f>IFERROR(VLOOKUP(G179,MatrizHDUniclass!$A:$AN,31,0),"NA")</f>
        <v>INGENIERIA-GENERAL</v>
      </c>
      <c r="N179" s="37" t="str">
        <f>IFERROR(VLOOKUP(G179,MatrizHDUniclass!$A:$AN,32,0),"NA")</f>
        <v>REG ANTIO</v>
      </c>
      <c r="O179" s="37" t="str">
        <f>IFERROR(VLOOKUP(G179,MatrizHDUniclass!$A:$AN,33,0),"NA")</f>
        <v>MEDELLIN</v>
      </c>
      <c r="P179" s="37" t="str">
        <f>IFERROR(VLOOKUP(G179,MatrizHDUniclass!$A:$AN,26,0),"NA")</f>
        <v>HNAL</v>
      </c>
      <c r="Q179" s="37" t="str">
        <f>IFERROR(VLOOKUP(G179,MatrizHDUniclass!$A:$AN,34,0),"NA")</f>
        <v>HUAWEI</v>
      </c>
      <c r="R179" s="37" t="str">
        <f>IFERROR(VLOOKUP(G179,MatrizHDUniclass!$A:$AN,35,0),"NA")</f>
        <v>NUEVOS NEG</v>
      </c>
      <c r="S179" s="37" t="str">
        <f>IFERROR(VLOOKUP(G179,MatrizHDUniclass!$A:$AN,36,0),"NA")</f>
        <v>FLM ALL IN ONE</v>
      </c>
      <c r="T179" s="37" t="str">
        <f>IFERROR(VLOOKUP(G179,MatrizHDUniclass!$A:$AN,37,0),"NA")</f>
        <v>CLIENTES</v>
      </c>
      <c r="U179" s="37" t="str">
        <f>IFERROR(VLOOKUP(G179,MatrizHDUniclass!$A:$AN,38,0),"NA")</f>
        <v>CONECTAR TV</v>
      </c>
      <c r="V179" s="37" t="str">
        <f>IFERROR(VLOOKUP(G179,MatrizHDUniclass!$A:$AN,39,0),"NA")</f>
        <v>INGENIERIA</v>
      </c>
      <c r="W179" s="39" t="str">
        <f>IFERROR(VLOOKUP(G179,MatrizHDUniclass!$A:$AN,40,0),"NA")</f>
        <v>OPERATIVO</v>
      </c>
    </row>
    <row r="180" spans="1:23" x14ac:dyDescent="0.25">
      <c r="A180" s="36" t="s">
        <v>8909</v>
      </c>
      <c r="B180" s="100">
        <v>45301</v>
      </c>
      <c r="C180" s="37" t="s">
        <v>3258</v>
      </c>
      <c r="D180" s="37">
        <v>6.3</v>
      </c>
      <c r="E180" s="37" t="s">
        <v>2802</v>
      </c>
      <c r="F180" s="16" t="s">
        <v>2806</v>
      </c>
      <c r="G180" s="37">
        <v>79986793</v>
      </c>
      <c r="H180" s="138" t="s">
        <v>9169</v>
      </c>
      <c r="I180" s="37" t="s">
        <v>9170</v>
      </c>
      <c r="J180" s="37" t="str">
        <f>IFERROR(VLOOKUP(G180,MatrizHDUniclass!$A:$AN,3,0),"NA")</f>
        <v>ORTEGA QUIJANO GIOVANNY ANDRES</v>
      </c>
      <c r="K180" s="37" t="str">
        <f>IFERROR(VLOOKUP(G180,MatrizHDUniclass!$A:$AN,19,0),"NA")</f>
        <v>AUXILIAR ADMINISTRATIVO PARQUE AUTOMOTOR</v>
      </c>
      <c r="L180" s="37" t="str">
        <f>IFERROR(VLOOKUP(G180,MatrizHDUniclass!$A:$AN,24,0),"NA")</f>
        <v>APCB</v>
      </c>
      <c r="M180" s="37" t="str">
        <f>IFERROR(VLOOKUP(G180,MatrizHDUniclass!$A:$AN,31,0),"NA")</f>
        <v>ABASTECIMIENTO-PARQUEAUTOMOTOR</v>
      </c>
      <c r="N180" s="37" t="str">
        <f>IFERROR(VLOOKUP(G180,MatrizHDUniclass!$A:$AN,32,0),"NA")</f>
        <v>REG CENTRO</v>
      </c>
      <c r="O180" s="37" t="str">
        <f>IFERROR(VLOOKUP(G180,MatrizHDUniclass!$A:$AN,33,0),"NA")</f>
        <v>BOGOTA</v>
      </c>
      <c r="P180" s="37" t="str">
        <f>IFERROR(VLOOKUP(G180,MatrizHDUniclass!$A:$AN,26,0),"NA")</f>
        <v>TTTR</v>
      </c>
      <c r="Q180" s="37" t="str">
        <f>IFERROR(VLOOKUP(G180,MatrizHDUniclass!$A:$AN,34,0),"NA")</f>
        <v>TRANSV CTV</v>
      </c>
      <c r="R180" s="37" t="str">
        <f>IFERROR(VLOOKUP(G180,MatrizHDUniclass!$A:$AN,35,0),"NA")</f>
        <v>TRANSVER</v>
      </c>
      <c r="S180" s="37" t="str">
        <f>IFERROR(VLOOKUP(G180,MatrizHDUniclass!$A:$AN,36,0),"NA")</f>
        <v>TRANSV UEN</v>
      </c>
      <c r="T180" s="37" t="str">
        <f>IFERROR(VLOOKUP(G180,MatrizHDUniclass!$A:$AN,37,0),"NA")</f>
        <v>CSC</v>
      </c>
      <c r="U180" s="37" t="str">
        <f>IFERROR(VLOOKUP(G180,MatrizHDUniclass!$A:$AN,38,0),"NA")</f>
        <v>CONECTAR TV</v>
      </c>
      <c r="V180" s="37" t="str">
        <f>IFERROR(VLOOKUP(G180,MatrizHDUniclass!$A:$AN,39,0),"NA")</f>
        <v>ABASTECIMIENTO</v>
      </c>
      <c r="W180" s="39" t="str">
        <f>IFERROR(VLOOKUP(G180,MatrizHDUniclass!$A:$AN,40,0),"NA")</f>
        <v>ADMINISTRATIVO</v>
      </c>
    </row>
    <row r="181" spans="1:23" x14ac:dyDescent="0.25">
      <c r="A181" s="36" t="s">
        <v>8909</v>
      </c>
      <c r="B181" s="44">
        <v>45308</v>
      </c>
      <c r="C181" s="37" t="s">
        <v>3258</v>
      </c>
      <c r="D181" s="37">
        <v>12.6</v>
      </c>
      <c r="E181" s="37" t="s">
        <v>2802</v>
      </c>
      <c r="F181" s="16" t="s">
        <v>2803</v>
      </c>
      <c r="G181" s="37">
        <v>1000862587</v>
      </c>
      <c r="H181" s="138" t="s">
        <v>9171</v>
      </c>
      <c r="I181" s="37"/>
      <c r="J181" s="16" t="str">
        <f>IFERROR(VLOOKUP(G181,MatrizHDUniclass!$A:$AN,3,0),"NA")</f>
        <v>BERNAL CARDENAS ANDRES RICARDO</v>
      </c>
      <c r="K181" s="37" t="str">
        <f>IFERROR(VLOOKUP(G181,MatrizHDUniclass!$A:$AN,19,0),"NA")</f>
        <v>PRACTICANTE SENA</v>
      </c>
      <c r="L181" s="37" t="str">
        <f>IFERROR(VLOOKUP(G181,MatrizHDUniclass!$A:$AN,24,0),"NA")</f>
        <v>WITN</v>
      </c>
      <c r="M181" s="37" t="str">
        <f>IFERROR(VLOOKUP(G181,MatrizHDUniclass!$A:$AN,31,0),"NA")</f>
        <v>TECNOLOGIAS-INFRA</v>
      </c>
      <c r="N181" s="37" t="str">
        <f>IFERROR(VLOOKUP(G181,MatrizHDUniclass!$A:$AN,32,0),"NA")</f>
        <v>TRANSVERSAL</v>
      </c>
      <c r="O181" s="37" t="str">
        <f>IFERROR(VLOOKUP(G181,MatrizHDUniclass!$A:$AN,33,0),"NA")</f>
        <v>NACIONAL</v>
      </c>
      <c r="P181" s="37" t="str">
        <f>IFERROR(VLOOKUP(G181,MatrizHDUniclass!$A:$AN,26,0),"NA")</f>
        <v>TTTR</v>
      </c>
      <c r="Q181" s="37" t="str">
        <f>IFERROR(VLOOKUP(G181,MatrizHDUniclass!$A:$AN,34,0),"NA")</f>
        <v>TRANSV CTV</v>
      </c>
      <c r="R181" s="37" t="str">
        <f>IFERROR(VLOOKUP(G181,MatrizHDUniclass!$A:$AN,35,0),"NA")</f>
        <v>TRANSVER</v>
      </c>
      <c r="S181" s="37" t="str">
        <f>IFERROR(VLOOKUP(G181,MatrizHDUniclass!$A:$AN,36,0),"NA")</f>
        <v>TRANSV UEN</v>
      </c>
      <c r="T181" s="37" t="str">
        <f>IFERROR(VLOOKUP(G181,MatrizHDUniclass!$A:$AN,37,0),"NA")</f>
        <v>CSC</v>
      </c>
      <c r="U181" s="37" t="str">
        <f>IFERROR(VLOOKUP(G181,MatrizHDUniclass!$A:$AN,38,0),"NA")</f>
        <v>CONECTAR TV</v>
      </c>
      <c r="V181" s="37" t="str">
        <f>IFERROR(VLOOKUP(G181,MatrizHDUniclass!$A:$AN,39,0),"NA")</f>
        <v>TECNOLOGIAS</v>
      </c>
      <c r="W181" s="39" t="str">
        <f>IFERROR(VLOOKUP(G181,MatrizHDUniclass!$A:$AN,40,0),"NA")</f>
        <v>SENAS</v>
      </c>
    </row>
    <row r="182" spans="1:23" x14ac:dyDescent="0.25">
      <c r="A182" s="36" t="s">
        <v>8909</v>
      </c>
      <c r="B182" s="100">
        <v>45310</v>
      </c>
      <c r="C182" s="37" t="s">
        <v>3298</v>
      </c>
      <c r="D182" s="37">
        <v>12.6</v>
      </c>
      <c r="E182" s="37" t="s">
        <v>2802</v>
      </c>
      <c r="F182" s="16" t="s">
        <v>2803</v>
      </c>
      <c r="G182" s="37">
        <v>94487213</v>
      </c>
      <c r="H182" s="138" t="s">
        <v>9172</v>
      </c>
      <c r="I182" s="37"/>
      <c r="J182" s="37" t="str">
        <f>IFERROR(VLOOKUP(G182,MatrizHDUniclass!$A:$AN,3,0),"NA")</f>
        <v>LUANGO VALENCIA LEANDRO</v>
      </c>
      <c r="K182" s="37" t="str">
        <f>IFERROR(VLOOKUP(G182,MatrizHDUniclass!$A:$AN,19,0),"NA")</f>
        <v>ANALISTA OPERACION</v>
      </c>
      <c r="L182" s="37" t="str">
        <f>IFERROR(VLOOKUP(G182,MatrizHDUniclass!$A:$AN,24,0),"NA")</f>
        <v>IGOI</v>
      </c>
      <c r="M182" s="37" t="str">
        <f>IFERROR(VLOOKUP(G182,MatrizHDUniclass!$A:$AN,31,0),"NA")</f>
        <v>INGENIERIA-GENERAL</v>
      </c>
      <c r="N182" s="37" t="str">
        <f>IFERROR(VLOOKUP(G182,MatrizHDUniclass!$A:$AN,32,0),"NA")</f>
        <v>REG OCCI</v>
      </c>
      <c r="O182" s="37" t="str">
        <f>IFERROR(VLOOKUP(G182,MatrizHDUniclass!$A:$AN,33,0),"NA")</f>
        <v>CALI</v>
      </c>
      <c r="P182" s="37" t="str">
        <f>IFERROR(VLOOKUP(G182,MatrizHDUniclass!$A:$AN,26,0),"NA")</f>
        <v>ISST</v>
      </c>
      <c r="Q182" s="37" t="str">
        <f>IFERROR(VLOOKUP(G182,MatrizHDUniclass!$A:$AN,34,0),"NA")</f>
        <v>TIGO</v>
      </c>
      <c r="R182" s="37" t="str">
        <f>IFERROR(VLOOKUP(G182,MatrizHDUniclass!$A:$AN,35,0),"NA")</f>
        <v>SOLU FIJAS</v>
      </c>
      <c r="S182" s="37" t="str">
        <f>IFERROR(VLOOKUP(G182,MatrizHDUniclass!$A:$AN,36,0),"NA")</f>
        <v>STRONG</v>
      </c>
      <c r="T182" s="37" t="str">
        <f>IFERROR(VLOOKUP(G182,MatrizHDUniclass!$A:$AN,37,0),"NA")</f>
        <v>CLIENTES</v>
      </c>
      <c r="U182" s="37" t="str">
        <f>IFERROR(VLOOKUP(G182,MatrizHDUniclass!$A:$AN,38,0),"NA")</f>
        <v>CONECTAR TV</v>
      </c>
      <c r="V182" s="37" t="str">
        <f>IFERROR(VLOOKUP(G182,MatrizHDUniclass!$A:$AN,39,0),"NA")</f>
        <v>INGENIERIA</v>
      </c>
      <c r="W182" s="39" t="str">
        <f>IFERROR(VLOOKUP(G182,MatrizHDUniclass!$A:$AN,40,0),"NA")</f>
        <v>OPERATIVO</v>
      </c>
    </row>
    <row r="183" spans="1:23" x14ac:dyDescent="0.25">
      <c r="A183" s="36" t="s">
        <v>8909</v>
      </c>
      <c r="B183" s="100">
        <v>45310</v>
      </c>
      <c r="C183" s="37" t="s">
        <v>3298</v>
      </c>
      <c r="D183" s="37">
        <v>12.6</v>
      </c>
      <c r="E183" s="37" t="s">
        <v>2802</v>
      </c>
      <c r="F183" s="16" t="s">
        <v>2803</v>
      </c>
      <c r="G183" s="37">
        <v>1013682584</v>
      </c>
      <c r="H183" s="138" t="s">
        <v>9173</v>
      </c>
      <c r="I183" s="37"/>
      <c r="J183" s="37" t="str">
        <f>IFERROR(VLOOKUP(G183,MatrizHDUniclass!$A:$AN,3,0),"NA")</f>
        <v>MINA CARABALI DIANA MARCELA</v>
      </c>
      <c r="K183" s="37" t="str">
        <f>IFERROR(VLOOKUP(G183,MatrizHDUniclass!$A:$AN,19,0),"NA")</f>
        <v>ANALISTA OPERACION</v>
      </c>
      <c r="L183" s="37" t="str">
        <f>IFERROR(VLOOKUP(G183,MatrizHDUniclass!$A:$AN,24,0),"NA")</f>
        <v>IGVI</v>
      </c>
      <c r="M183" s="37" t="str">
        <f>IFERROR(VLOOKUP(G183,MatrizHDUniclass!$A:$AN,31,0),"NA")</f>
        <v>INGENIERIA-GENERAL</v>
      </c>
      <c r="N183" s="37" t="str">
        <f>IFERROR(VLOOKUP(G183,MatrizHDUniclass!$A:$AN,32,0),"NA")</f>
        <v>REG VALLE</v>
      </c>
      <c r="O183" s="37" t="str">
        <f>IFERROR(VLOOKUP(G183,MatrizHDUniclass!$A:$AN,33,0),"NA")</f>
        <v>CALI</v>
      </c>
      <c r="P183" s="37" t="str">
        <f>IFERROR(VLOOKUP(G183,MatrizHDUniclass!$A:$AN,26,0),"NA")</f>
        <v>CSOM</v>
      </c>
      <c r="Q183" s="37" t="str">
        <f>IFERROR(VLOOKUP(G183,MatrizHDUniclass!$A:$AN,34,0),"NA")</f>
        <v>CLARO R3</v>
      </c>
      <c r="R183" s="37" t="str">
        <f>IFERROR(VLOOKUP(G183,MatrizHDUniclass!$A:$AN,35,0),"NA")</f>
        <v>SOLU FIJAS</v>
      </c>
      <c r="S183" s="37" t="str">
        <f>IFERROR(VLOOKUP(G183,MatrizHDUniclass!$A:$AN,36,0),"NA")</f>
        <v>OYM</v>
      </c>
      <c r="T183" s="37" t="str">
        <f>IFERROR(VLOOKUP(G183,MatrizHDUniclass!$A:$AN,37,0),"NA")</f>
        <v>CLIENTES</v>
      </c>
      <c r="U183" s="37" t="str">
        <f>IFERROR(VLOOKUP(G183,MatrizHDUniclass!$A:$AN,38,0),"NA")</f>
        <v>CONECTAR TV</v>
      </c>
      <c r="V183" s="37" t="str">
        <f>IFERROR(VLOOKUP(G183,MatrizHDUniclass!$A:$AN,39,0),"NA")</f>
        <v>INGENIERIA</v>
      </c>
      <c r="W183" s="39" t="str">
        <f>IFERROR(VLOOKUP(G183,MatrizHDUniclass!$A:$AN,40,0),"NA")</f>
        <v>ADMINISTRATIVO</v>
      </c>
    </row>
    <row r="184" spans="1:23" x14ac:dyDescent="0.25">
      <c r="A184" s="36" t="s">
        <v>8909</v>
      </c>
      <c r="B184" s="44">
        <v>45313</v>
      </c>
      <c r="C184" s="37" t="s">
        <v>3258</v>
      </c>
      <c r="D184" s="37">
        <v>4.53</v>
      </c>
      <c r="E184" s="37" t="s">
        <v>2802</v>
      </c>
      <c r="F184" s="16" t="s">
        <v>2810</v>
      </c>
      <c r="G184" s="37">
        <v>1012347582</v>
      </c>
      <c r="H184" s="138" t="s">
        <v>9174</v>
      </c>
      <c r="I184" s="37"/>
      <c r="J184" s="16" t="str">
        <f>IFERROR(VLOOKUP(G184,MatrizHDUniclass!$A:$AN,3,0),"NA")</f>
        <v>CARRERO PADILLA LARRY ALEXANDER</v>
      </c>
      <c r="K184" s="37" t="str">
        <f>IFERROR(VLOOKUP(G184,MatrizHDUniclass!$A:$AN,19,0),"NA")</f>
        <v>SUPERVISOR OPERACIÓN MOTO</v>
      </c>
      <c r="L184" s="37" t="str">
        <f>IFERROR(VLOOKUP(G184,MatrizHDUniclass!$A:$AN,24,0),"NA")</f>
        <v>IGCB</v>
      </c>
      <c r="M184" s="37" t="str">
        <f>IFERROR(VLOOKUP(G184,MatrizHDUniclass!$A:$AN,31,0),"NA")</f>
        <v>INGENIERIA-GENERAL</v>
      </c>
      <c r="N184" s="37" t="str">
        <f>IFERROR(VLOOKUP(G184,MatrizHDUniclass!$A:$AN,32,0),"NA")</f>
        <v>REG CENTRO</v>
      </c>
      <c r="O184" s="37" t="str">
        <f>IFERROR(VLOOKUP(G184,MatrizHDUniclass!$A:$AN,33,0),"NA")</f>
        <v>BOGOTA</v>
      </c>
      <c r="P184" s="37" t="str">
        <f>IFERROR(VLOOKUP(G184,MatrizHDUniclass!$A:$AN,26,0),"NA")</f>
        <v>ISST</v>
      </c>
      <c r="Q184" s="37" t="str">
        <f>IFERROR(VLOOKUP(G184,MatrizHDUniclass!$A:$AN,34,0),"NA")</f>
        <v>TIGO</v>
      </c>
      <c r="R184" s="37" t="str">
        <f>IFERROR(VLOOKUP(G184,MatrizHDUniclass!$A:$AN,35,0),"NA")</f>
        <v>SOLU FIJAS</v>
      </c>
      <c r="S184" s="37" t="str">
        <f>IFERROR(VLOOKUP(G184,MatrizHDUniclass!$A:$AN,36,0),"NA")</f>
        <v>STRONG</v>
      </c>
      <c r="T184" s="37" t="str">
        <f>IFERROR(VLOOKUP(G184,MatrizHDUniclass!$A:$AN,37,0),"NA")</f>
        <v>CLIENTES</v>
      </c>
      <c r="U184" s="37" t="str">
        <f>IFERROR(VLOOKUP(G184,MatrizHDUniclass!$A:$AN,38,0),"NA")</f>
        <v>CONECTAR TV</v>
      </c>
      <c r="V184" s="37" t="str">
        <f>IFERROR(VLOOKUP(G184,MatrizHDUniclass!$A:$AN,39,0),"NA")</f>
        <v>INGENIERIA</v>
      </c>
      <c r="W184" s="39" t="str">
        <f>IFERROR(VLOOKUP(G184,MatrizHDUniclass!$A:$AN,40,0),"NA")</f>
        <v>OPERATIVO</v>
      </c>
    </row>
    <row r="185" spans="1:23" x14ac:dyDescent="0.25">
      <c r="A185" s="36" t="s">
        <v>8909</v>
      </c>
      <c r="B185" s="15">
        <v>45315</v>
      </c>
      <c r="C185" s="37" t="s">
        <v>3298</v>
      </c>
      <c r="D185" s="37">
        <v>4.53</v>
      </c>
      <c r="E185" s="37" t="s">
        <v>2802</v>
      </c>
      <c r="F185" s="16" t="s">
        <v>2810</v>
      </c>
      <c r="G185" s="37">
        <v>1144135453</v>
      </c>
      <c r="H185" s="138" t="s">
        <v>9175</v>
      </c>
      <c r="I185" s="37" t="s">
        <v>11401</v>
      </c>
      <c r="J185" s="37" t="str">
        <f>IFERROR(VLOOKUP(G185,MatrizHDUniclass!$A:$AN,3,0),"NA")</f>
        <v>CUENCA SOTO HAROLD ANDRES</v>
      </c>
      <c r="K185" s="37" t="str">
        <f>IFERROR(VLOOKUP(G185,MatrizHDUniclass!$A:$AN,19,0),"NA")</f>
        <v>TECNICO GESTOR CON MOTO</v>
      </c>
      <c r="L185" s="37" t="str">
        <f>IFERROR(VLOOKUP(G185,MatrizHDUniclass!$A:$AN,24,0),"NA")</f>
        <v>SGVI</v>
      </c>
      <c r="M185" s="37" t="str">
        <f>IFERROR(VLOOKUP(G185,MatrizHDUniclass!$A:$AN,31,0),"NA")</f>
        <v>DISAN-GENERAL</v>
      </c>
      <c r="N185" s="37" t="str">
        <f>IFERROR(VLOOKUP(G185,MatrizHDUniclass!$A:$AN,32,0),"NA")</f>
        <v>REG VALLE</v>
      </c>
      <c r="O185" s="37" t="str">
        <f>IFERROR(VLOOKUP(G185,MatrizHDUniclass!$A:$AN,33,0),"NA")</f>
        <v>CALI</v>
      </c>
      <c r="P185" s="37" t="str">
        <f>IFERROR(VLOOKUP(G185,MatrizHDUniclass!$A:$AN,26,0),"NA")</f>
        <v>TTTR</v>
      </c>
      <c r="Q185" s="37" t="str">
        <f>IFERROR(VLOOKUP(G185,MatrizHDUniclass!$A:$AN,34,0),"NA")</f>
        <v>TRANSV CTV</v>
      </c>
      <c r="R185" s="37" t="str">
        <f>IFERROR(VLOOKUP(G185,MatrizHDUniclass!$A:$AN,35,0),"NA")</f>
        <v>TRANSVER</v>
      </c>
      <c r="S185" s="37" t="str">
        <f>IFERROR(VLOOKUP(G185,MatrizHDUniclass!$A:$AN,36,0),"NA")</f>
        <v>TRANSV UEN</v>
      </c>
      <c r="T185" s="37" t="str">
        <f>IFERROR(VLOOKUP(G185,MatrizHDUniclass!$A:$AN,37,0),"NA")</f>
        <v>DISAN</v>
      </c>
      <c r="U185" s="37" t="str">
        <f>IFERROR(VLOOKUP(G185,MatrizHDUniclass!$A:$AN,38,0),"NA")</f>
        <v>CONECTAR TV</v>
      </c>
      <c r="V185" s="37" t="str">
        <f>IFERROR(VLOOKUP(G185,MatrizHDUniclass!$A:$AN,39,0),"NA")</f>
        <v>DISAN</v>
      </c>
      <c r="W185" s="39" t="str">
        <f>IFERROR(VLOOKUP(G185,MatrizHDUniclass!$A:$AN,40,0),"NA")</f>
        <v>ADMINISTRATIVO</v>
      </c>
    </row>
    <row r="186" spans="1:23" x14ac:dyDescent="0.25">
      <c r="A186" s="36" t="s">
        <v>8909</v>
      </c>
      <c r="B186" s="44">
        <v>45315</v>
      </c>
      <c r="C186" s="37" t="s">
        <v>3309</v>
      </c>
      <c r="D186" s="37">
        <v>12.6</v>
      </c>
      <c r="E186" s="37" t="s">
        <v>2802</v>
      </c>
      <c r="F186" s="16" t="s">
        <v>2803</v>
      </c>
      <c r="G186" s="37">
        <v>1005753476</v>
      </c>
      <c r="H186" s="138" t="s">
        <v>9176</v>
      </c>
      <c r="I186" s="37" t="s">
        <v>9177</v>
      </c>
      <c r="J186" s="16" t="str">
        <f>IFERROR(VLOOKUP(G186,MatrizHDUniclass!$A:$AN,3,0),"NA")</f>
        <v>GOMEZ SANCHEZ LAURA VALENTINA</v>
      </c>
      <c r="K186" s="37" t="str">
        <f>IFERROR(VLOOKUP(G186,MatrizHDUniclass!$A:$AN,19,0),"NA")</f>
        <v>BACKOFFICE OPERACION</v>
      </c>
      <c r="L186" s="37" t="str">
        <f>IFERROR(VLOOKUP(G186,MatrizHDUniclass!$A:$AN,24,0),"NA")</f>
        <v>IGLW</v>
      </c>
      <c r="M186" s="37" t="str">
        <f>IFERROR(VLOOKUP(G186,MatrizHDUniclass!$A:$AN,31,0),"NA")</f>
        <v>INGENIERIA-GENERAL</v>
      </c>
      <c r="N186" s="37" t="str">
        <f>IFERROR(VLOOKUP(G186,MatrizHDUniclass!$A:$AN,32,0),"NA")</f>
        <v>REG TOLCA</v>
      </c>
      <c r="O186" s="37" t="str">
        <f>IFERROR(VLOOKUP(G186,MatrizHDUniclass!$A:$AN,33,0),"NA")</f>
        <v>IBAGUE</v>
      </c>
      <c r="P186" s="37" t="str">
        <f>IFERROR(VLOOKUP(G186,MatrizHDUniclass!$A:$AN,26,0),"NA")</f>
        <v>CNMC</v>
      </c>
      <c r="Q186" s="37" t="str">
        <f>IFERROR(VLOOKUP(G186,MatrizHDUniclass!$A:$AN,34,0),"NA")</f>
        <v>CLARO R3</v>
      </c>
      <c r="R186" s="37" t="str">
        <f>IFERROR(VLOOKUP(G186,MatrizHDUniclass!$A:$AN,35,0),"NA")</f>
        <v>NUEVOS NEG</v>
      </c>
      <c r="S186" s="37" t="str">
        <f>IFERROR(VLOOKUP(G186,MatrizHDUniclass!$A:$AN,36,0),"NA")</f>
        <v>MINTIC CD</v>
      </c>
      <c r="T186" s="37" t="str">
        <f>IFERROR(VLOOKUP(G186,MatrizHDUniclass!$A:$AN,37,0),"NA")</f>
        <v>CLIENTES</v>
      </c>
      <c r="U186" s="37" t="str">
        <f>IFERROR(VLOOKUP(G186,MatrizHDUniclass!$A:$AN,38,0),"NA")</f>
        <v>CONECTAR TV</v>
      </c>
      <c r="V186" s="37" t="str">
        <f>IFERROR(VLOOKUP(G186,MatrizHDUniclass!$A:$AN,39,0),"NA")</f>
        <v>INGENIERIA</v>
      </c>
      <c r="W186" s="39" t="str">
        <f>IFERROR(VLOOKUP(G186,MatrizHDUniclass!$A:$AN,40,0),"NA")</f>
        <v>PERSONAL APOYO</v>
      </c>
    </row>
    <row r="187" spans="1:23" x14ac:dyDescent="0.25">
      <c r="A187" s="36" t="s">
        <v>8909</v>
      </c>
      <c r="B187" s="15">
        <v>45335</v>
      </c>
      <c r="C187" s="37" t="s">
        <v>3337</v>
      </c>
      <c r="D187" s="37">
        <v>4.53</v>
      </c>
      <c r="E187" s="37" t="s">
        <v>2802</v>
      </c>
      <c r="F187" s="16" t="s">
        <v>2810</v>
      </c>
      <c r="G187" s="37">
        <v>12207293</v>
      </c>
      <c r="H187" s="138" t="s">
        <v>9179</v>
      </c>
      <c r="I187" s="37"/>
      <c r="J187" s="37" t="str">
        <f>IFERROR(VLOOKUP(G187,MatrizHDUniclass!$A:$AN,3,0),"NA")</f>
        <v>MOICA BARRAGAN ELIACIB</v>
      </c>
      <c r="K187" s="37" t="str">
        <f>IFERROR(VLOOKUP(G187,MatrizHDUniclass!$A:$AN,19,0),"NA")</f>
        <v>SUPERVISOR OPERACIÓN MOTO</v>
      </c>
      <c r="L187" s="37" t="str">
        <f>IFERROR(VLOOKUP(G187,MatrizHDUniclass!$A:$AN,24,0),"NA")</f>
        <v>IGL2</v>
      </c>
      <c r="M187" s="37" t="str">
        <f>IFERROR(VLOOKUP(G187,MatrizHDUniclass!$A:$AN,31,0),"NA")</f>
        <v>INGENIERIA-GENERAL</v>
      </c>
      <c r="N187" s="37" t="str">
        <f>IFERROR(VLOOKUP(G187,MatrizHDUniclass!$A:$AN,32,0),"NA")</f>
        <v>REG TOLCA</v>
      </c>
      <c r="O187" s="37" t="str">
        <f>IFERROR(VLOOKUP(G187,MatrizHDUniclass!$A:$AN,33,0),"NA")</f>
        <v>FLORENCIA</v>
      </c>
      <c r="P187" s="37" t="str">
        <f>IFERROR(VLOOKUP(G187,MatrizHDUniclass!$A:$AN,26,0),"NA")</f>
        <v>CSOM</v>
      </c>
      <c r="Q187" s="37" t="str">
        <f>IFERROR(VLOOKUP(G187,MatrizHDUniclass!$A:$AN,34,0),"NA")</f>
        <v>CLARO R3</v>
      </c>
      <c r="R187" s="37" t="str">
        <f>IFERROR(VLOOKUP(G187,MatrizHDUniclass!$A:$AN,35,0),"NA")</f>
        <v>SOLU FIJAS</v>
      </c>
      <c r="S187" s="37" t="str">
        <f>IFERROR(VLOOKUP(G187,MatrizHDUniclass!$A:$AN,36,0),"NA")</f>
        <v>OYM</v>
      </c>
      <c r="T187" s="37" t="str">
        <f>IFERROR(VLOOKUP(G187,MatrizHDUniclass!$A:$AN,37,0),"NA")</f>
        <v>CLIENTES</v>
      </c>
      <c r="U187" s="37" t="str">
        <f>IFERROR(VLOOKUP(G187,MatrizHDUniclass!$A:$AN,38,0),"NA")</f>
        <v>CONECTAR TV</v>
      </c>
      <c r="V187" s="37" t="str">
        <f>IFERROR(VLOOKUP(G187,MatrizHDUniclass!$A:$AN,39,0),"NA")</f>
        <v>INGENIERIA</v>
      </c>
      <c r="W187" s="39" t="str">
        <f>IFERROR(VLOOKUP(G187,MatrizHDUniclass!$A:$AN,40,0),"NA")</f>
        <v>PERSONAL APOYO</v>
      </c>
    </row>
    <row r="188" spans="1:23" x14ac:dyDescent="0.25">
      <c r="A188" s="40" t="s">
        <v>8909</v>
      </c>
      <c r="B188" s="41">
        <v>45331</v>
      </c>
      <c r="C188" s="16" t="s">
        <v>3526</v>
      </c>
      <c r="D188" s="16">
        <v>6.3</v>
      </c>
      <c r="E188" s="16" t="s">
        <v>2802</v>
      </c>
      <c r="F188" s="16" t="s">
        <v>2806</v>
      </c>
      <c r="G188" s="49">
        <v>98714738</v>
      </c>
      <c r="H188" s="138" t="s">
        <v>9180</v>
      </c>
      <c r="I188" s="16" t="s">
        <v>9181</v>
      </c>
      <c r="J188" s="16" t="str">
        <f>IFERROR(VLOOKUP(G188,MatrizHDUniclass!$A:$AN,3,0),"NA")</f>
        <v>JARAMILLO GARCIA JOHN ALEJANDRO</v>
      </c>
      <c r="K188" s="16" t="str">
        <f>IFERROR(VLOOKUP(G188,MatrizHDUniclass!$A:$AN,19,0),"NA")</f>
        <v>COORDINADOR LOGISTICO</v>
      </c>
      <c r="L188" s="16" t="str">
        <f>IFERROR(VLOOKUP(G188,MatrizHDUniclass!$A:$AN,24,0),"NA")</f>
        <v>AGAM</v>
      </c>
      <c r="M188" s="16" t="str">
        <f>IFERROR(VLOOKUP(G188,MatrizHDUniclass!$A:$AN,31,0),"NA")</f>
        <v>ABASTECIMIENTO-GENERAL</v>
      </c>
      <c r="N188" s="16" t="str">
        <f>IFERROR(VLOOKUP(G188,MatrizHDUniclass!$A:$AN,32,0),"NA")</f>
        <v>REG ANTIO</v>
      </c>
      <c r="O188" s="16" t="str">
        <f>IFERROR(VLOOKUP(G188,MatrizHDUniclass!$A:$AN,33,0),"NA")</f>
        <v>MEDELLIN</v>
      </c>
      <c r="P188" s="16" t="str">
        <f>IFERROR(VLOOKUP(G188,MatrizHDUniclass!$A:$AN,26,0),"NA")</f>
        <v>ISST</v>
      </c>
      <c r="Q188" s="16" t="str">
        <f>IFERROR(VLOOKUP(G188,MatrizHDUniclass!$A:$AN,34,0),"NA")</f>
        <v>TIGO</v>
      </c>
      <c r="R188" s="16" t="str">
        <f>IFERROR(VLOOKUP(G188,MatrizHDUniclass!$A:$AN,35,0),"NA")</f>
        <v>SOLU FIJAS</v>
      </c>
      <c r="S188" s="16" t="str">
        <f>IFERROR(VLOOKUP(G188,MatrizHDUniclass!$A:$AN,36,0),"NA")</f>
        <v>STRONG</v>
      </c>
      <c r="T188" s="16" t="str">
        <f>IFERROR(VLOOKUP(G188,MatrizHDUniclass!$A:$AN,37,0),"NA")</f>
        <v>CSC</v>
      </c>
      <c r="U188" s="16" t="str">
        <f>IFERROR(VLOOKUP(G188,MatrizHDUniclass!$A:$AN,38,0),"NA")</f>
        <v>CONECTAR TV</v>
      </c>
      <c r="V188" s="16" t="str">
        <f>IFERROR(VLOOKUP(G188,MatrizHDUniclass!$A:$AN,39,0),"NA")</f>
        <v>ABASTECIMIENTO</v>
      </c>
      <c r="W188" s="43" t="str">
        <f>IFERROR(VLOOKUP(G188,MatrizHDUniclass!$A:$AN,40,0),"NA")</f>
        <v>OPERATIVO</v>
      </c>
    </row>
    <row r="189" spans="1:23" x14ac:dyDescent="0.25">
      <c r="A189" s="36" t="s">
        <v>8909</v>
      </c>
      <c r="B189" s="15">
        <v>45331</v>
      </c>
      <c r="C189" s="37" t="s">
        <v>3265</v>
      </c>
      <c r="D189" s="37">
        <v>4.53</v>
      </c>
      <c r="E189" s="37" t="s">
        <v>2802</v>
      </c>
      <c r="F189" s="16" t="s">
        <v>2810</v>
      </c>
      <c r="G189" s="37">
        <v>71221336</v>
      </c>
      <c r="H189" s="138" t="s">
        <v>9182</v>
      </c>
      <c r="I189" s="37" t="s">
        <v>9183</v>
      </c>
      <c r="J189" s="37" t="str">
        <f>IFERROR(VLOOKUP(G189,MatrizHDUniclass!$A:$AN,3,0),"NA")</f>
        <v>MACIAS TORO OSSMAN</v>
      </c>
      <c r="K189" s="37" t="str">
        <f>IFERROR(VLOOKUP(G189,MatrizHDUniclass!$A:$AN,19,0),"NA")</f>
        <v>ANALISTA OPERACION</v>
      </c>
      <c r="L189" s="37" t="str">
        <f>IFERROR(VLOOKUP(G189,MatrizHDUniclass!$A:$AN,24,0),"NA")</f>
        <v>IGAM</v>
      </c>
      <c r="M189" s="37" t="str">
        <f>IFERROR(VLOOKUP(G189,MatrizHDUniclass!$A:$AN,31,0),"NA")</f>
        <v>INGENIERIA-GENERAL</v>
      </c>
      <c r="N189" s="37" t="str">
        <f>IFERROR(VLOOKUP(G189,MatrizHDUniclass!$A:$AN,32,0),"NA")</f>
        <v>REG ANTIO</v>
      </c>
      <c r="O189" s="37" t="str">
        <f>IFERROR(VLOOKUP(G189,MatrizHDUniclass!$A:$AN,33,0),"NA")</f>
        <v>MEDELLIN</v>
      </c>
      <c r="P189" s="37" t="str">
        <f>IFERROR(VLOOKUP(G189,MatrizHDUniclass!$A:$AN,26,0),"NA")</f>
        <v>ISST</v>
      </c>
      <c r="Q189" s="37" t="str">
        <f>IFERROR(VLOOKUP(G189,MatrizHDUniclass!$A:$AN,34,0),"NA")</f>
        <v>TIGO</v>
      </c>
      <c r="R189" s="37" t="str">
        <f>IFERROR(VLOOKUP(G189,MatrizHDUniclass!$A:$AN,35,0),"NA")</f>
        <v>SOLU FIJAS</v>
      </c>
      <c r="S189" s="37" t="str">
        <f>IFERROR(VLOOKUP(G189,MatrizHDUniclass!$A:$AN,36,0),"NA")</f>
        <v>STRONG</v>
      </c>
      <c r="T189" s="37" t="str">
        <f>IFERROR(VLOOKUP(G189,MatrizHDUniclass!$A:$AN,37,0),"NA")</f>
        <v>CLIENTES</v>
      </c>
      <c r="U189" s="37" t="str">
        <f>IFERROR(VLOOKUP(G189,MatrizHDUniclass!$A:$AN,38,0),"NA")</f>
        <v>CONECTAR TV</v>
      </c>
      <c r="V189" s="37" t="str">
        <f>IFERROR(VLOOKUP(G189,MatrizHDUniclass!$A:$AN,39,0),"NA")</f>
        <v>INGENIERIA</v>
      </c>
      <c r="W189" s="39" t="str">
        <f>IFERROR(VLOOKUP(G189,MatrizHDUniclass!$A:$AN,40,0),"NA")</f>
        <v>OPERATIVO</v>
      </c>
    </row>
    <row r="190" spans="1:23" x14ac:dyDescent="0.25">
      <c r="A190" s="36" t="s">
        <v>8909</v>
      </c>
      <c r="B190" s="44">
        <v>45335</v>
      </c>
      <c r="C190" s="37" t="s">
        <v>3265</v>
      </c>
      <c r="D190" s="37">
        <v>6.3</v>
      </c>
      <c r="E190" s="37" t="s">
        <v>2802</v>
      </c>
      <c r="F190" s="16" t="s">
        <v>2806</v>
      </c>
      <c r="G190" s="37">
        <v>71375296</v>
      </c>
      <c r="H190" s="138" t="s">
        <v>3502</v>
      </c>
      <c r="I190" s="37" t="s">
        <v>3503</v>
      </c>
      <c r="J190" s="37" t="str">
        <f>IFERROR(VLOOKUP(G190,MatrizHDUniclass!$A:$AN,3,0),"NA")</f>
        <v>DAZA VALENCIA REGULO JOSE</v>
      </c>
      <c r="K190" s="37" t="str">
        <f>IFERROR(VLOOKUP(G190,MatrizHDUniclass!$A:$AN,19,0),"NA")</f>
        <v>LIDER OPERACIONES</v>
      </c>
      <c r="L190" s="37" t="str">
        <f>IFERROR(VLOOKUP(G190,MatrizHDUniclass!$A:$AN,24,0),"NA")</f>
        <v>IGAM</v>
      </c>
      <c r="M190" s="37" t="str">
        <f>IFERROR(VLOOKUP(G190,MatrizHDUniclass!$A:$AN,31,0),"NA")</f>
        <v>INGENIERIA-GENERAL</v>
      </c>
      <c r="N190" s="37" t="str">
        <f>IFERROR(VLOOKUP(G190,MatrizHDUniclass!$A:$AN,32,0),"NA")</f>
        <v>REG ANTIO</v>
      </c>
      <c r="O190" s="37" t="str">
        <f>IFERROR(VLOOKUP(G190,MatrizHDUniclass!$A:$AN,33,0),"NA")</f>
        <v>MEDELLIN</v>
      </c>
      <c r="P190" s="37" t="str">
        <f>IFERROR(VLOOKUP(G190,MatrizHDUniclass!$A:$AN,26,0),"NA")</f>
        <v>ISCA</v>
      </c>
      <c r="Q190" s="37" t="str">
        <f>IFERROR(VLOOKUP(G190,MatrizHDUniclass!$A:$AN,34,0),"NA")</f>
        <v>TIGO</v>
      </c>
      <c r="R190" s="37" t="str">
        <f>IFERROR(VLOOKUP(G190,MatrizHDUniclass!$A:$AN,35,0),"NA")</f>
        <v>SOLU FIJAS</v>
      </c>
      <c r="S190" s="37" t="str">
        <f>IFERROR(VLOOKUP(G190,MatrizHDUniclass!$A:$AN,36,0),"NA")</f>
        <v>CAPACITY</v>
      </c>
      <c r="T190" s="37" t="str">
        <f>IFERROR(VLOOKUP(G190,MatrizHDUniclass!$A:$AN,37,0),"NA")</f>
        <v>CLIENTES</v>
      </c>
      <c r="U190" s="37" t="str">
        <f>IFERROR(VLOOKUP(G190,MatrizHDUniclass!$A:$AN,38,0),"NA")</f>
        <v>CONECTAR TV</v>
      </c>
      <c r="V190" s="37" t="str">
        <f>IFERROR(VLOOKUP(G190,MatrizHDUniclass!$A:$AN,39,0),"NA")</f>
        <v>INGENIERIA</v>
      </c>
      <c r="W190" s="39" t="str">
        <f>IFERROR(VLOOKUP(G190,MatrizHDUniclass!$A:$AN,40,0),"NA")</f>
        <v>OPERATIVO</v>
      </c>
    </row>
    <row r="191" spans="1:23" x14ac:dyDescent="0.25">
      <c r="A191" s="36" t="s">
        <v>8909</v>
      </c>
      <c r="B191" s="100">
        <v>45335</v>
      </c>
      <c r="C191" s="37" t="s">
        <v>3258</v>
      </c>
      <c r="D191" s="37">
        <v>6.3</v>
      </c>
      <c r="E191" s="37" t="s">
        <v>2802</v>
      </c>
      <c r="F191" s="16" t="s">
        <v>2806</v>
      </c>
      <c r="G191" s="37">
        <v>1090501275</v>
      </c>
      <c r="H191" s="138" t="s">
        <v>9186</v>
      </c>
      <c r="I191" s="37" t="s">
        <v>9187</v>
      </c>
      <c r="J191" s="16" t="str">
        <f>IFERROR(VLOOKUP(G191,MatrizHDUniclass!$A:$AN,3,0),"NA")</f>
        <v>CARDENAS CARDENAS LINA MARIA</v>
      </c>
      <c r="K191" s="37" t="str">
        <f>IFERROR(VLOOKUP(G191,MatrizHDUniclass!$A:$AN,19,0),"NA")</f>
        <v>ANALISTA RELACIONES LABORALES</v>
      </c>
      <c r="L191" s="37" t="str">
        <f>IFERROR(VLOOKUP(G191,MatrizHDUniclass!$A:$AN,24,0),"NA")</f>
        <v>TWTN</v>
      </c>
      <c r="M191" s="37" t="str">
        <f>IFERROR(VLOOKUP(G191,MatrizHDUniclass!$A:$AN,31,0),"NA")</f>
        <v>TALENTO-RELABO</v>
      </c>
      <c r="N191" s="37" t="str">
        <f>IFERROR(VLOOKUP(G191,MatrizHDUniclass!$A:$AN,32,0),"NA")</f>
        <v>TRANSVERSAL</v>
      </c>
      <c r="O191" s="37" t="str">
        <f>IFERROR(VLOOKUP(G191,MatrizHDUniclass!$A:$AN,33,0),"NA")</f>
        <v>NACIONAL</v>
      </c>
      <c r="P191" s="37" t="str">
        <f>IFERROR(VLOOKUP(G191,MatrizHDUniclass!$A:$AN,26,0),"NA")</f>
        <v>TTTR</v>
      </c>
      <c r="Q191" s="37" t="str">
        <f>IFERROR(VLOOKUP(G191,MatrizHDUniclass!$A:$AN,34,0),"NA")</f>
        <v>TRANSV CTV</v>
      </c>
      <c r="R191" s="37" t="str">
        <f>IFERROR(VLOOKUP(G191,MatrizHDUniclass!$A:$AN,35,0),"NA")</f>
        <v>TRANSVER</v>
      </c>
      <c r="S191" s="37" t="str">
        <f>IFERROR(VLOOKUP(G191,MatrizHDUniclass!$A:$AN,36,0),"NA")</f>
        <v>TRANSV UEN</v>
      </c>
      <c r="T191" s="37" t="str">
        <f>IFERROR(VLOOKUP(G191,MatrizHDUniclass!$A:$AN,37,0),"NA")</f>
        <v>CSC</v>
      </c>
      <c r="U191" s="37" t="str">
        <f>IFERROR(VLOOKUP(G191,MatrizHDUniclass!$A:$AN,38,0),"NA")</f>
        <v>CONECTAR TV</v>
      </c>
      <c r="V191" s="37" t="str">
        <f>IFERROR(VLOOKUP(G191,MatrizHDUniclass!$A:$AN,39,0),"NA")</f>
        <v>TALENTO HUMANO</v>
      </c>
      <c r="W191" s="39" t="str">
        <f>IFERROR(VLOOKUP(G191,MatrizHDUniclass!$A:$AN,40,0),"NA")</f>
        <v>ADMINISTRATIVO</v>
      </c>
    </row>
    <row r="192" spans="1:23" x14ac:dyDescent="0.25">
      <c r="A192" s="36" t="s">
        <v>8909</v>
      </c>
      <c r="B192" s="44">
        <v>45331</v>
      </c>
      <c r="C192" s="37" t="s">
        <v>3258</v>
      </c>
      <c r="D192" s="37">
        <v>6.3</v>
      </c>
      <c r="E192" s="37" t="s">
        <v>2802</v>
      </c>
      <c r="F192" s="16" t="s">
        <v>2806</v>
      </c>
      <c r="G192" s="37">
        <v>1015458288</v>
      </c>
      <c r="H192" s="138" t="s">
        <v>9188</v>
      </c>
      <c r="I192" s="37" t="s">
        <v>9189</v>
      </c>
      <c r="J192" s="37" t="str">
        <f>IFERROR(VLOOKUP(G192,MatrizHDUniclass!$A:$AN,3,0),"NA")</f>
        <v>CAMARGO RAMOS  ANGIE JULIETH</v>
      </c>
      <c r="K192" s="37" t="str">
        <f>IFERROR(VLOOKUP(G192,MatrizHDUniclass!$A:$AN,19,0),"NA")</f>
        <v>ANALISTA S.S.T</v>
      </c>
      <c r="L192" s="37" t="str">
        <f>IFERROR(VLOOKUP(G192,MatrizHDUniclass!$A:$AN,24,0),"NA")</f>
        <v>TTCB</v>
      </c>
      <c r="M192" s="37" t="str">
        <f>IFERROR(VLOOKUP(G192,MatrizHDUniclass!$A:$AN,31,0),"NA")</f>
        <v>TALENTO-SSTA</v>
      </c>
      <c r="N192" s="37" t="str">
        <f>IFERROR(VLOOKUP(G192,MatrizHDUniclass!$A:$AN,32,0),"NA")</f>
        <v>REG CENTRO</v>
      </c>
      <c r="O192" s="37" t="str">
        <f>IFERROR(VLOOKUP(G192,MatrizHDUniclass!$A:$AN,33,0),"NA")</f>
        <v>BOGOTA</v>
      </c>
      <c r="P192" s="37" t="str">
        <f>IFERROR(VLOOKUP(G192,MatrizHDUniclass!$A:$AN,26,0),"NA")</f>
        <v>BSCL</v>
      </c>
      <c r="Q192" s="37" t="str">
        <f>IFERROR(VLOOKUP(G192,MatrizHDUniclass!$A:$AN,34,0),"NA")</f>
        <v>ATP</v>
      </c>
      <c r="R192" s="37" t="str">
        <f>IFERROR(VLOOKUP(G192,MatrizHDUniclass!$A:$AN,35,0),"NA")</f>
        <v>SOLU FIJAS</v>
      </c>
      <c r="S192" s="37" t="str">
        <f>IFERROR(VLOOKUP(G192,MatrizHDUniclass!$A:$AN,36,0),"NA")</f>
        <v>COLOS</v>
      </c>
      <c r="T192" s="37" t="str">
        <f>IFERROR(VLOOKUP(G192,MatrizHDUniclass!$A:$AN,37,0),"NA")</f>
        <v>CSC</v>
      </c>
      <c r="U192" s="37" t="str">
        <f>IFERROR(VLOOKUP(G192,MatrizHDUniclass!$A:$AN,38,0),"NA")</f>
        <v>CONECTAR TV</v>
      </c>
      <c r="V192" s="37" t="str">
        <f>IFERROR(VLOOKUP(G192,MatrizHDUniclass!$A:$AN,39,0),"NA")</f>
        <v>TALENTO HUMANO</v>
      </c>
      <c r="W192" s="39" t="str">
        <f>IFERROR(VLOOKUP(G192,MatrizHDUniclass!$A:$AN,40,0),"NA")</f>
        <v>PERSONAL APOYO</v>
      </c>
    </row>
    <row r="193" spans="1:23" x14ac:dyDescent="0.25">
      <c r="A193" s="36" t="s">
        <v>8909</v>
      </c>
      <c r="B193" s="44">
        <v>45343</v>
      </c>
      <c r="C193" s="37" t="s">
        <v>3309</v>
      </c>
      <c r="D193" s="37">
        <v>6.3</v>
      </c>
      <c r="E193" s="37" t="s">
        <v>2802</v>
      </c>
      <c r="F193" s="16" t="s">
        <v>2806</v>
      </c>
      <c r="G193" s="37">
        <v>1016104238</v>
      </c>
      <c r="H193" s="138" t="s">
        <v>9190</v>
      </c>
      <c r="I193" s="37" t="s">
        <v>9191</v>
      </c>
      <c r="J193" s="37" t="str">
        <f>IFERROR(VLOOKUP(G193,MatrizHDUniclass!$A:$AN,3,0),"NA")</f>
        <v>BALAGUERA SANCHEZ LAURA MARCELA</v>
      </c>
      <c r="K193" s="37" t="str">
        <f>IFERROR(VLOOKUP(G193,MatrizHDUniclass!$A:$AN,19,0),"NA")</f>
        <v>ANALISTA LOGISTICO</v>
      </c>
      <c r="L193" s="37" t="str">
        <f>IFERROR(VLOOKUP(G193,MatrizHDUniclass!$A:$AN,24,0),"NA")</f>
        <v>AGLW</v>
      </c>
      <c r="M193" s="37" t="str">
        <f>IFERROR(VLOOKUP(G193,MatrizHDUniclass!$A:$AN,31,0),"NA")</f>
        <v>ABASTECIMIENTO-GENERAL</v>
      </c>
      <c r="N193" s="37" t="str">
        <f>IFERROR(VLOOKUP(G193,MatrizHDUniclass!$A:$AN,32,0),"NA")</f>
        <v>REG TOLCA</v>
      </c>
      <c r="O193" s="37" t="str">
        <f>IFERROR(VLOOKUP(G193,MatrizHDUniclass!$A:$AN,33,0),"NA")</f>
        <v>IBAGUE</v>
      </c>
      <c r="P193" s="37" t="str">
        <f>IFERROR(VLOOKUP(G193,MatrizHDUniclass!$A:$AN,26,0),"NA")</f>
        <v>CSTR</v>
      </c>
      <c r="Q193" s="37" t="str">
        <f>IFERROR(VLOOKUP(G193,MatrizHDUniclass!$A:$AN,34,0),"NA")</f>
        <v>CLARO R3</v>
      </c>
      <c r="R193" s="37" t="str">
        <f>IFERROR(VLOOKUP(G193,MatrizHDUniclass!$A:$AN,35,0),"NA")</f>
        <v>SOLU FIJAS</v>
      </c>
      <c r="S193" s="37" t="str">
        <f>IFERROR(VLOOKUP(G193,MatrizHDUniclass!$A:$AN,36,0),"NA")</f>
        <v>TRANSV UEN</v>
      </c>
      <c r="T193" s="37" t="str">
        <f>IFERROR(VLOOKUP(G193,MatrizHDUniclass!$A:$AN,37,0),"NA")</f>
        <v>CSC</v>
      </c>
      <c r="U193" s="37" t="str">
        <f>IFERROR(VLOOKUP(G193,MatrizHDUniclass!$A:$AN,38,0),"NA")</f>
        <v>CONECTAR TV</v>
      </c>
      <c r="V193" s="37" t="str">
        <f>IFERROR(VLOOKUP(G193,MatrizHDUniclass!$A:$AN,39,0),"NA")</f>
        <v>ABASTECIMIENTO</v>
      </c>
      <c r="W193" s="39" t="str">
        <f>IFERROR(VLOOKUP(G193,MatrizHDUniclass!$A:$AN,40,0),"NA")</f>
        <v>ADMINISTRATIVO</v>
      </c>
    </row>
    <row r="194" spans="1:23" x14ac:dyDescent="0.25">
      <c r="A194" s="36" t="s">
        <v>8909</v>
      </c>
      <c r="B194" s="100">
        <v>45345</v>
      </c>
      <c r="C194" s="37" t="s">
        <v>3298</v>
      </c>
      <c r="D194" s="37">
        <v>6.3</v>
      </c>
      <c r="E194" s="37" t="s">
        <v>2802</v>
      </c>
      <c r="F194" s="16" t="s">
        <v>2806</v>
      </c>
      <c r="G194" s="37">
        <v>94390293</v>
      </c>
      <c r="H194" s="138" t="s">
        <v>9192</v>
      </c>
      <c r="I194" s="37"/>
      <c r="J194" s="16" t="str">
        <f>IFERROR(VLOOKUP(G194,MatrizHDUniclass!$A:$AN,3,0),"NA")</f>
        <v>HERNANDEZ GONZALEZ JORGE ANDRES</v>
      </c>
      <c r="K194" s="37" t="str">
        <f>IFERROR(VLOOKUP(G194,MatrizHDUniclass!$A:$AN,19,0),"NA")</f>
        <v>FORMADOR TALENTO HUMANO</v>
      </c>
      <c r="L194" s="37" t="str">
        <f>IFERROR(VLOOKUP(G194,MatrizHDUniclass!$A:$AN,24,0),"NA")</f>
        <v>TFVI</v>
      </c>
      <c r="M194" s="37" t="str">
        <f>IFERROR(VLOOKUP(G194,MatrizHDUniclass!$A:$AN,31,0),"NA")</f>
        <v>TALENTO-FORMACION</v>
      </c>
      <c r="N194" s="37" t="str">
        <f>IFERROR(VLOOKUP(G194,MatrizHDUniclass!$A:$AN,32,0),"NA")</f>
        <v>REG VALLE</v>
      </c>
      <c r="O194" s="37" t="str">
        <f>IFERROR(VLOOKUP(G194,MatrizHDUniclass!$A:$AN,33,0),"NA")</f>
        <v>CALI</v>
      </c>
      <c r="P194" s="37" t="str">
        <f>IFERROR(VLOOKUP(G194,MatrizHDUniclass!$A:$AN,26,0),"NA")</f>
        <v>CSTR</v>
      </c>
      <c r="Q194" s="37" t="str">
        <f>IFERROR(VLOOKUP(G194,MatrizHDUniclass!$A:$AN,34,0),"NA")</f>
        <v>CLARO R3</v>
      </c>
      <c r="R194" s="37" t="str">
        <f>IFERROR(VLOOKUP(G194,MatrizHDUniclass!$A:$AN,35,0),"NA")</f>
        <v>SOLU FIJAS</v>
      </c>
      <c r="S194" s="37" t="str">
        <f>IFERROR(VLOOKUP(G194,MatrizHDUniclass!$A:$AN,36,0),"NA")</f>
        <v>TRANSV UEN</v>
      </c>
      <c r="T194" s="37" t="str">
        <f>IFERROR(VLOOKUP(G194,MatrizHDUniclass!$A:$AN,37,0),"NA")</f>
        <v>CSC</v>
      </c>
      <c r="U194" s="37" t="str">
        <f>IFERROR(VLOOKUP(G194,MatrizHDUniclass!$A:$AN,38,0),"NA")</f>
        <v>CONECTAR TV</v>
      </c>
      <c r="V194" s="37" t="str">
        <f>IFERROR(VLOOKUP(G194,MatrizHDUniclass!$A:$AN,39,0),"NA")</f>
        <v>TALENTO HUMANO</v>
      </c>
      <c r="W194" s="39" t="str">
        <f>IFERROR(VLOOKUP(G194,MatrizHDUniclass!$A:$AN,40,0),"NA")</f>
        <v>ADMINISTRATIVO</v>
      </c>
    </row>
    <row r="195" spans="1:23" x14ac:dyDescent="0.25">
      <c r="A195" s="36" t="s">
        <v>8909</v>
      </c>
      <c r="B195" s="100">
        <v>45351</v>
      </c>
      <c r="C195" s="37" t="s">
        <v>3298</v>
      </c>
      <c r="D195" s="37">
        <v>6.3</v>
      </c>
      <c r="E195" s="37" t="s">
        <v>2802</v>
      </c>
      <c r="F195" s="16" t="s">
        <v>2806</v>
      </c>
      <c r="G195" s="37">
        <v>1107529210</v>
      </c>
      <c r="H195" s="138" t="s">
        <v>9193</v>
      </c>
      <c r="I195" s="37" t="s">
        <v>9194</v>
      </c>
      <c r="J195" s="37" t="str">
        <f>IFERROR(VLOOKUP(G195,MatrizHDUniclass!$A:$AN,3,0),"NA")</f>
        <v>CAMPO DIAZ YENCY</v>
      </c>
      <c r="K195" s="37" t="str">
        <f>IFERROR(VLOOKUP(G195,MatrizHDUniclass!$A:$AN,19,0),"NA")</f>
        <v>BACKOFFICE OPERACION</v>
      </c>
      <c r="L195" s="37" t="str">
        <f>IFERROR(VLOOKUP(G195,MatrizHDUniclass!$A:$AN,24,0),"NA")</f>
        <v>IGVI</v>
      </c>
      <c r="M195" s="37" t="str">
        <f>IFERROR(VLOOKUP(G195,MatrizHDUniclass!$A:$AN,31,0),"NA")</f>
        <v>INGENIERIA-GENERAL</v>
      </c>
      <c r="N195" s="37" t="str">
        <f>IFERROR(VLOOKUP(G195,MatrizHDUniclass!$A:$AN,32,0),"NA")</f>
        <v>REG VALLE</v>
      </c>
      <c r="O195" s="37" t="str">
        <f>IFERROR(VLOOKUP(G195,MatrizHDUniclass!$A:$AN,33,0),"NA")</f>
        <v>CALI</v>
      </c>
      <c r="P195" s="37" t="str">
        <f>IFERROR(VLOOKUP(G195,MatrizHDUniclass!$A:$AN,26,0),"NA")</f>
        <v>CSOM</v>
      </c>
      <c r="Q195" s="37" t="str">
        <f>IFERROR(VLOOKUP(G195,MatrizHDUniclass!$A:$AN,34,0),"NA")</f>
        <v>CLARO R3</v>
      </c>
      <c r="R195" s="37" t="str">
        <f>IFERROR(VLOOKUP(G195,MatrizHDUniclass!$A:$AN,35,0),"NA")</f>
        <v>SOLU FIJAS</v>
      </c>
      <c r="S195" s="37" t="str">
        <f>IFERROR(VLOOKUP(G195,MatrizHDUniclass!$A:$AN,36,0),"NA")</f>
        <v>OYM</v>
      </c>
      <c r="T195" s="37" t="str">
        <f>IFERROR(VLOOKUP(G195,MatrizHDUniclass!$A:$AN,37,0),"NA")</f>
        <v>CLIENTES</v>
      </c>
      <c r="U195" s="37" t="str">
        <f>IFERROR(VLOOKUP(G195,MatrizHDUniclass!$A:$AN,38,0),"NA")</f>
        <v>CONECTAR TV</v>
      </c>
      <c r="V195" s="37" t="str">
        <f>IFERROR(VLOOKUP(G195,MatrizHDUniclass!$A:$AN,39,0),"NA")</f>
        <v>INGENIERIA</v>
      </c>
      <c r="W195" s="39" t="str">
        <f>IFERROR(VLOOKUP(G195,MatrizHDUniclass!$A:$AN,40,0),"NA")</f>
        <v>PERSONAL APOYO</v>
      </c>
    </row>
    <row r="196" spans="1:23" x14ac:dyDescent="0.25">
      <c r="A196" s="40" t="s">
        <v>8909</v>
      </c>
      <c r="B196" s="41">
        <v>45218</v>
      </c>
      <c r="C196" s="16" t="s">
        <v>3298</v>
      </c>
      <c r="D196" s="16">
        <v>6.3</v>
      </c>
      <c r="E196" s="16" t="s">
        <v>2802</v>
      </c>
      <c r="F196" s="16" t="s">
        <v>2806</v>
      </c>
      <c r="G196" s="16">
        <v>1127939247</v>
      </c>
      <c r="H196" s="138" t="s">
        <v>9195</v>
      </c>
      <c r="I196" s="16"/>
      <c r="J196" s="37" t="str">
        <f>IFERROR(VLOOKUP(G196,MatrizHDUniclass!$A:$AN,3,0),"NA")</f>
        <v>AGUILAR CALLEJAS RANDY DAVID</v>
      </c>
      <c r="K196" s="16" t="str">
        <f>IFERROR(VLOOKUP(G196,MatrizHDUniclass!$A:$AN,19,0),"NA")</f>
        <v>LIDER OPERACIONES</v>
      </c>
      <c r="L196" s="16" t="str">
        <f>IFERROR(VLOOKUP(G196,MatrizHDUniclass!$A:$AN,24,0),"NA")</f>
        <v>IGVI</v>
      </c>
      <c r="M196" s="16" t="str">
        <f>IFERROR(VLOOKUP(G196,MatrizHDUniclass!$A:$AN,31,0),"NA")</f>
        <v>INGENIERIA-GENERAL</v>
      </c>
      <c r="N196" s="16" t="str">
        <f>IFERROR(VLOOKUP(G196,MatrizHDUniclass!$A:$AN,32,0),"NA")</f>
        <v>REG VALLE</v>
      </c>
      <c r="O196" s="16" t="str">
        <f>IFERROR(VLOOKUP(G196,MatrizHDUniclass!$A:$AN,33,0),"NA")</f>
        <v>CALI</v>
      </c>
      <c r="P196" s="16" t="str">
        <f>IFERROR(VLOOKUP(G196,MatrizHDUniclass!$A:$AN,26,0),"NA")</f>
        <v>CSEB</v>
      </c>
      <c r="Q196" s="16" t="str">
        <f>IFERROR(VLOOKUP(G196,MatrizHDUniclass!$A:$AN,34,0),"NA")</f>
        <v>CLARO R3</v>
      </c>
      <c r="R196" s="16" t="str">
        <f>IFERROR(VLOOKUP(G196,MatrizHDUniclass!$A:$AN,35,0),"NA")</f>
        <v>SOLU FIJAS</v>
      </c>
      <c r="S196" s="16" t="str">
        <f>IFERROR(VLOOKUP(G196,MatrizHDUniclass!$A:$AN,36,0),"NA")</f>
        <v>EMPRE Y NEGOCI</v>
      </c>
      <c r="T196" s="16" t="str">
        <f>IFERROR(VLOOKUP(G196,MatrizHDUniclass!$A:$AN,37,0),"NA")</f>
        <v>CLIENTES</v>
      </c>
      <c r="U196" s="16" t="str">
        <f>IFERROR(VLOOKUP(G196,MatrizHDUniclass!$A:$AN,38,0),"NA")</f>
        <v>CONECTAR TV</v>
      </c>
      <c r="V196" s="16" t="str">
        <f>IFERROR(VLOOKUP(G196,MatrizHDUniclass!$A:$AN,39,0),"NA")</f>
        <v>INGENIERIA</v>
      </c>
      <c r="W196" s="43" t="str">
        <f>IFERROR(VLOOKUP(G196,MatrizHDUniclass!$A:$AN,40,0),"NA")</f>
        <v>ADMINISTRATIVO</v>
      </c>
    </row>
    <row r="197" spans="1:23" x14ac:dyDescent="0.25">
      <c r="A197" s="36" t="s">
        <v>8909</v>
      </c>
      <c r="B197" s="15">
        <v>45378</v>
      </c>
      <c r="C197" s="37" t="s">
        <v>3309</v>
      </c>
      <c r="D197" s="37">
        <v>4.53</v>
      </c>
      <c r="E197" s="37" t="s">
        <v>2802</v>
      </c>
      <c r="F197" s="16" t="s">
        <v>2810</v>
      </c>
      <c r="G197" s="37">
        <v>1110563989</v>
      </c>
      <c r="H197" s="138" t="s">
        <v>9196</v>
      </c>
      <c r="I197" s="37" t="s">
        <v>11394</v>
      </c>
      <c r="J197" s="37" t="str">
        <f>IFERROR(VLOOKUP(G197,MatrizHDUniclass!$A:$AN,3,0),"NA")</f>
        <v>MAHECHA GARZON ROBINSON</v>
      </c>
      <c r="K197" s="37" t="str">
        <f>IFERROR(VLOOKUP(G197,MatrizHDUniclass!$A:$AN,19,0),"NA")</f>
        <v>TECNICO CON MOTO PROYECTO MINTIC</v>
      </c>
      <c r="L197" s="37" t="str">
        <f>IFERROR(VLOOKUP(G197,MatrizHDUniclass!$A:$AN,24,0),"NA")</f>
        <v>IGLW</v>
      </c>
      <c r="M197" s="37" t="str">
        <f>IFERROR(VLOOKUP(G197,MatrizHDUniclass!$A:$AN,31,0),"NA")</f>
        <v>INGENIERIA-GENERAL</v>
      </c>
      <c r="N197" s="37" t="str">
        <f>IFERROR(VLOOKUP(G197,MatrizHDUniclass!$A:$AN,32,0),"NA")</f>
        <v>REG TOLCA</v>
      </c>
      <c r="O197" s="37" t="str">
        <f>IFERROR(VLOOKUP(G197,MatrizHDUniclass!$A:$AN,33,0),"NA")</f>
        <v>IBAGUE</v>
      </c>
      <c r="P197" s="37" t="str">
        <f>IFERROR(VLOOKUP(G197,MatrizHDUniclass!$A:$AN,26,0),"NA")</f>
        <v>CNMC</v>
      </c>
      <c r="Q197" s="37" t="str">
        <f>IFERROR(VLOOKUP(G197,MatrizHDUniclass!$A:$AN,34,0),"NA")</f>
        <v>CLARO R3</v>
      </c>
      <c r="R197" s="37" t="str">
        <f>IFERROR(VLOOKUP(G197,MatrizHDUniclass!$A:$AN,35,0),"NA")</f>
        <v>NUEVOS NEG</v>
      </c>
      <c r="S197" s="37" t="str">
        <f>IFERROR(VLOOKUP(G197,MatrizHDUniclass!$A:$AN,36,0),"NA")</f>
        <v>MINTIC CD</v>
      </c>
      <c r="T197" s="37" t="str">
        <f>IFERROR(VLOOKUP(G197,MatrizHDUniclass!$A:$AN,37,0),"NA")</f>
        <v>CLIENTES</v>
      </c>
      <c r="U197" s="37" t="str">
        <f>IFERROR(VLOOKUP(G197,MatrizHDUniclass!$A:$AN,38,0),"NA")</f>
        <v>CONECTAR TV</v>
      </c>
      <c r="V197" s="37" t="str">
        <f>IFERROR(VLOOKUP(G197,MatrizHDUniclass!$A:$AN,39,0),"NA")</f>
        <v>INGENIERIA</v>
      </c>
      <c r="W197" s="39" t="str">
        <f>IFERROR(VLOOKUP(G197,MatrizHDUniclass!$A:$AN,40,0),"NA")</f>
        <v>OPERATIVO</v>
      </c>
    </row>
    <row r="198" spans="1:23" x14ac:dyDescent="0.25">
      <c r="A198" s="40" t="s">
        <v>8909</v>
      </c>
      <c r="B198" s="41">
        <v>45378</v>
      </c>
      <c r="C198" s="16" t="s">
        <v>3258</v>
      </c>
      <c r="D198" s="16">
        <v>6.3</v>
      </c>
      <c r="E198" s="16" t="s">
        <v>2802</v>
      </c>
      <c r="F198" s="16" t="s">
        <v>2806</v>
      </c>
      <c r="G198" s="16">
        <v>1000571714</v>
      </c>
      <c r="H198" s="138" t="s">
        <v>9197</v>
      </c>
      <c r="I198" s="16" t="s">
        <v>9198</v>
      </c>
      <c r="J198" s="37" t="str">
        <f>IFERROR(VLOOKUP(G198,MatrizHDUniclass!$A:$AN,3,0),"NA")</f>
        <v>CASAS ROJAS LUISA FERNANDA</v>
      </c>
      <c r="K198" s="16" t="str">
        <f>IFERROR(VLOOKUP(G198,MatrizHDUniclass!$A:$AN,19,0),"NA")</f>
        <v>ANALISTA ATRACCION Y VINCULACION</v>
      </c>
      <c r="L198" s="16" t="str">
        <f>IFERROR(VLOOKUP(G198,MatrizHDUniclass!$A:$AN,24,0),"NA")</f>
        <v>TACB</v>
      </c>
      <c r="M198" s="16" t="str">
        <f>IFERROR(VLOOKUP(G198,MatrizHDUniclass!$A:$AN,31,0),"NA")</f>
        <v>TALENTO-ATRACCION Y VINCULACION</v>
      </c>
      <c r="N198" s="16" t="str">
        <f>IFERROR(VLOOKUP(G198,MatrizHDUniclass!$A:$AN,32,0),"NA")</f>
        <v>REG CENTRO</v>
      </c>
      <c r="O198" s="16" t="str">
        <f>IFERROR(VLOOKUP(G198,MatrizHDUniclass!$A:$AN,33,0),"NA")</f>
        <v>BOGOTA</v>
      </c>
      <c r="P198" s="16" t="str">
        <f>IFERROR(VLOOKUP(G198,MatrizHDUniclass!$A:$AN,26,0),"NA")</f>
        <v>TTTR</v>
      </c>
      <c r="Q198" s="16" t="str">
        <f>IFERROR(VLOOKUP(G198,MatrizHDUniclass!$A:$AN,34,0),"NA")</f>
        <v>TRANSV CTV</v>
      </c>
      <c r="R198" s="16" t="str">
        <f>IFERROR(VLOOKUP(G198,MatrizHDUniclass!$A:$AN,35,0),"NA")</f>
        <v>TRANSVER</v>
      </c>
      <c r="S198" s="16" t="str">
        <f>IFERROR(VLOOKUP(G198,MatrizHDUniclass!$A:$AN,36,0),"NA")</f>
        <v>TRANSV UEN</v>
      </c>
      <c r="T198" s="16" t="str">
        <f>IFERROR(VLOOKUP(G198,MatrizHDUniclass!$A:$AN,37,0),"NA")</f>
        <v>CSC</v>
      </c>
      <c r="U198" s="16" t="str">
        <f>IFERROR(VLOOKUP(G198,MatrizHDUniclass!$A:$AN,38,0),"NA")</f>
        <v>CONECTAR TV</v>
      </c>
      <c r="V198" s="16" t="str">
        <f>IFERROR(VLOOKUP(G198,MatrizHDUniclass!$A:$AN,39,0),"NA")</f>
        <v>TALENTO HUMANO</v>
      </c>
      <c r="W198" s="43" t="str">
        <f>IFERROR(VLOOKUP(G198,MatrizHDUniclass!$A:$AN,40,0),"NA")</f>
        <v>ADMINISTRATIVO</v>
      </c>
    </row>
    <row r="199" spans="1:23" x14ac:dyDescent="0.25">
      <c r="A199" s="36" t="s">
        <v>8909</v>
      </c>
      <c r="B199" s="100">
        <v>45385</v>
      </c>
      <c r="C199" s="37" t="s">
        <v>3298</v>
      </c>
      <c r="D199" s="37">
        <v>6.3</v>
      </c>
      <c r="E199" s="37" t="s">
        <v>2802</v>
      </c>
      <c r="F199" s="16" t="s">
        <v>2806</v>
      </c>
      <c r="G199" s="37">
        <v>1130683048</v>
      </c>
      <c r="H199" s="138" t="s">
        <v>9199</v>
      </c>
      <c r="I199" s="37" t="s">
        <v>9200</v>
      </c>
      <c r="J199" s="37" t="str">
        <f>IFERROR(VLOOKUP(G199,MatrizHDUniclass!$A:$AN,3,0),"NA")</f>
        <v>MELO CALPA ALDEIVER ORLANDO</v>
      </c>
      <c r="K199" s="37" t="str">
        <f>IFERROR(VLOOKUP(G199,MatrizHDUniclass!$A:$AN,19,0),"NA")</f>
        <v>COORDINADOR OPERACION</v>
      </c>
      <c r="L199" s="37" t="str">
        <f>IFERROR(VLOOKUP(G199,MatrizHDUniclass!$A:$AN,24,0),"NA")</f>
        <v>IGVI</v>
      </c>
      <c r="M199" s="37" t="str">
        <f>IFERROR(VLOOKUP(G199,MatrizHDUniclass!$A:$AN,31,0),"NA")</f>
        <v>INGENIERIA-GENERAL</v>
      </c>
      <c r="N199" s="37" t="str">
        <f>IFERROR(VLOOKUP(G199,MatrizHDUniclass!$A:$AN,32,0),"NA")</f>
        <v>REG VALLE</v>
      </c>
      <c r="O199" s="37" t="str">
        <f>IFERROR(VLOOKUP(G199,MatrizHDUniclass!$A:$AN,33,0),"NA")</f>
        <v>CALI</v>
      </c>
      <c r="P199" s="37" t="str">
        <f>IFERROR(VLOOKUP(G199,MatrizHDUniclass!$A:$AN,26,0),"NA")</f>
        <v>CNSM</v>
      </c>
      <c r="Q199" s="37" t="str">
        <f>IFERROR(VLOOKUP(G199,MatrizHDUniclass!$A:$AN,34,0),"NA")</f>
        <v>CLARO R3</v>
      </c>
      <c r="R199" s="37" t="str">
        <f>IFERROR(VLOOKUP(G199,MatrizHDUniclass!$A:$AN,35,0),"NA")</f>
        <v>NUEVOS NEG</v>
      </c>
      <c r="S199" s="37" t="str">
        <f>IFERROR(VLOOKUP(G199,MatrizHDUniclass!$A:$AN,36,0),"NA")</f>
        <v>CLARO SMU</v>
      </c>
      <c r="T199" s="37" t="str">
        <f>IFERROR(VLOOKUP(G199,MatrizHDUniclass!$A:$AN,37,0),"NA")</f>
        <v>CLIENTES</v>
      </c>
      <c r="U199" s="37" t="str">
        <f>IFERROR(VLOOKUP(G199,MatrizHDUniclass!$A:$AN,38,0),"NA")</f>
        <v>CONECTAR TV</v>
      </c>
      <c r="V199" s="37" t="str">
        <f>IFERROR(VLOOKUP(G199,MatrizHDUniclass!$A:$AN,39,0),"NA")</f>
        <v>INGENIERIA</v>
      </c>
      <c r="W199" s="39" t="str">
        <f>IFERROR(VLOOKUP(G199,MatrizHDUniclass!$A:$AN,40,0),"NA")</f>
        <v>ADMINISTRATIVO</v>
      </c>
    </row>
    <row r="200" spans="1:23" x14ac:dyDescent="0.25">
      <c r="A200" s="40" t="s">
        <v>8909</v>
      </c>
      <c r="B200" s="41">
        <v>45378</v>
      </c>
      <c r="C200" s="16" t="s">
        <v>3298</v>
      </c>
      <c r="D200" s="16">
        <v>6.3</v>
      </c>
      <c r="E200" s="16" t="s">
        <v>2802</v>
      </c>
      <c r="F200" s="16" t="s">
        <v>2806</v>
      </c>
      <c r="G200" s="16">
        <v>1005744504</v>
      </c>
      <c r="H200" s="138" t="s">
        <v>9201</v>
      </c>
      <c r="I200" s="16"/>
      <c r="J200" s="37" t="str">
        <f>IFERROR(VLOOKUP(G200,MatrizHDUniclass!$A:$AN,3,0),"NA")</f>
        <v>PEREZ ESCALANTE JUAN DAVID</v>
      </c>
      <c r="K200" s="16" t="str">
        <f>IFERROR(VLOOKUP(G200,MatrizHDUniclass!$A:$AN,19,0),"NA")</f>
        <v>SUPERVISOR OPERACIÓN MOTO</v>
      </c>
      <c r="L200" s="16" t="str">
        <f>IFERROR(VLOOKUP(G200,MatrizHDUniclass!$A:$AN,24,0),"NA")</f>
        <v>IGVI</v>
      </c>
      <c r="M200" s="16" t="str">
        <f>IFERROR(VLOOKUP(G200,MatrizHDUniclass!$A:$AN,31,0),"NA")</f>
        <v>INGENIERIA-GENERAL</v>
      </c>
      <c r="N200" s="16" t="str">
        <f>IFERROR(VLOOKUP(G200,MatrizHDUniclass!$A:$AN,32,0),"NA")</f>
        <v>REG VALLE</v>
      </c>
      <c r="O200" s="16" t="str">
        <f>IFERROR(VLOOKUP(G200,MatrizHDUniclass!$A:$AN,33,0),"NA")</f>
        <v>CALI</v>
      </c>
      <c r="P200" s="16" t="str">
        <f>IFERROR(VLOOKUP(G200,MatrizHDUniclass!$A:$AN,26,0),"NA")</f>
        <v>CSOM</v>
      </c>
      <c r="Q200" s="16" t="str">
        <f>IFERROR(VLOOKUP(G200,MatrizHDUniclass!$A:$AN,34,0),"NA")</f>
        <v>CLARO R3</v>
      </c>
      <c r="R200" s="16" t="str">
        <f>IFERROR(VLOOKUP(G200,MatrizHDUniclass!$A:$AN,35,0),"NA")</f>
        <v>SOLU FIJAS</v>
      </c>
      <c r="S200" s="16" t="str">
        <f>IFERROR(VLOOKUP(G200,MatrizHDUniclass!$A:$AN,36,0),"NA")</f>
        <v>OYM</v>
      </c>
      <c r="T200" s="16" t="str">
        <f>IFERROR(VLOOKUP(G200,MatrizHDUniclass!$A:$AN,37,0),"NA")</f>
        <v>CLIENTES</v>
      </c>
      <c r="U200" s="16" t="str">
        <f>IFERROR(VLOOKUP(G200,MatrizHDUniclass!$A:$AN,38,0),"NA")</f>
        <v>CONECTAR TV</v>
      </c>
      <c r="V200" s="16" t="str">
        <f>IFERROR(VLOOKUP(G200,MatrizHDUniclass!$A:$AN,39,0),"NA")</f>
        <v>INGENIERIA</v>
      </c>
      <c r="W200" s="43" t="str">
        <f>IFERROR(VLOOKUP(G200,MatrizHDUniclass!$A:$AN,40,0),"NA")</f>
        <v>PERSONAL APOYO</v>
      </c>
    </row>
    <row r="201" spans="1:23" x14ac:dyDescent="0.25">
      <c r="A201" s="36" t="s">
        <v>8909</v>
      </c>
      <c r="B201" s="15">
        <v>45378</v>
      </c>
      <c r="C201" s="37" t="s">
        <v>3298</v>
      </c>
      <c r="D201" s="37">
        <v>4.53</v>
      </c>
      <c r="E201" s="37" t="s">
        <v>2802</v>
      </c>
      <c r="F201" s="16" t="s">
        <v>2810</v>
      </c>
      <c r="G201" s="37">
        <v>1118298531</v>
      </c>
      <c r="H201" s="138" t="s">
        <v>9202</v>
      </c>
      <c r="I201" s="37"/>
      <c r="J201" s="37" t="str">
        <f>IFERROR(VLOOKUP(G201,MatrizHDUniclass!$A:$AN,3,0),"NA")</f>
        <v>VARGAS RENGIFO JUAN CARLOS</v>
      </c>
      <c r="K201" s="37" t="str">
        <f>IFERROR(VLOOKUP(G201,MatrizHDUniclass!$A:$AN,19,0),"NA")</f>
        <v>SUPERVISOR OPERACIÓN MOTO</v>
      </c>
      <c r="L201" s="37" t="str">
        <f>IFERROR(VLOOKUP(G201,MatrizHDUniclass!$A:$AN,24,0),"NA")</f>
        <v>IGVI</v>
      </c>
      <c r="M201" s="37" t="str">
        <f>IFERROR(VLOOKUP(G201,MatrizHDUniclass!$A:$AN,31,0),"NA")</f>
        <v>INGENIERIA-GENERAL</v>
      </c>
      <c r="N201" s="37" t="str">
        <f>IFERROR(VLOOKUP(G201,MatrizHDUniclass!$A:$AN,32,0),"NA")</f>
        <v>REG VALLE</v>
      </c>
      <c r="O201" s="37" t="str">
        <f>IFERROR(VLOOKUP(G201,MatrizHDUniclass!$A:$AN,33,0),"NA")</f>
        <v>CALI</v>
      </c>
      <c r="P201" s="37" t="str">
        <f>IFERROR(VLOOKUP(G201,MatrizHDUniclass!$A:$AN,26,0),"NA")</f>
        <v>CSOM</v>
      </c>
      <c r="Q201" s="37" t="str">
        <f>IFERROR(VLOOKUP(G201,MatrizHDUniclass!$A:$AN,34,0),"NA")</f>
        <v>CLARO R3</v>
      </c>
      <c r="R201" s="37" t="str">
        <f>IFERROR(VLOOKUP(G201,MatrizHDUniclass!$A:$AN,35,0),"NA")</f>
        <v>SOLU FIJAS</v>
      </c>
      <c r="S201" s="37" t="str">
        <f>IFERROR(VLOOKUP(G201,MatrizHDUniclass!$A:$AN,36,0),"NA")</f>
        <v>OYM</v>
      </c>
      <c r="T201" s="37" t="str">
        <f>IFERROR(VLOOKUP(G201,MatrizHDUniclass!$A:$AN,37,0),"NA")</f>
        <v>CLIENTES</v>
      </c>
      <c r="U201" s="37" t="str">
        <f>IFERROR(VLOOKUP(G201,MatrizHDUniclass!$A:$AN,38,0),"NA")</f>
        <v>CONECTAR TV</v>
      </c>
      <c r="V201" s="37" t="str">
        <f>IFERROR(VLOOKUP(G201,MatrizHDUniclass!$A:$AN,39,0),"NA")</f>
        <v>INGENIERIA</v>
      </c>
      <c r="W201" s="39" t="str">
        <f>IFERROR(VLOOKUP(G201,MatrizHDUniclass!$A:$AN,40,0),"NA")</f>
        <v>PERSONAL APOYO</v>
      </c>
    </row>
    <row r="202" spans="1:23" x14ac:dyDescent="0.25">
      <c r="A202" s="40" t="s">
        <v>8909</v>
      </c>
      <c r="B202" s="41">
        <v>45383</v>
      </c>
      <c r="C202" s="16" t="s">
        <v>3298</v>
      </c>
      <c r="D202" s="16">
        <v>12.6</v>
      </c>
      <c r="E202" s="16" t="s">
        <v>2802</v>
      </c>
      <c r="F202" s="16" t="s">
        <v>2803</v>
      </c>
      <c r="G202" s="16">
        <v>94428478</v>
      </c>
      <c r="H202" s="138" t="s">
        <v>9203</v>
      </c>
      <c r="I202" s="16" t="s">
        <v>9204</v>
      </c>
      <c r="J202" s="37" t="str">
        <f>IFERROR(VLOOKUP(G202,MatrizHDUniclass!$A:$AN,3,0),"NA")</f>
        <v>VARELA GONZALEZ LUIS FERNANDO</v>
      </c>
      <c r="K202" s="16" t="str">
        <f>IFERROR(VLOOKUP(G202,MatrizHDUniclass!$A:$AN,19,0),"NA")</f>
        <v>ANALISTA LOGISTICO</v>
      </c>
      <c r="L202" s="16" t="str">
        <f>IFERROR(VLOOKUP(G202,MatrizHDUniclass!$A:$AN,24,0),"NA")</f>
        <v>AMVI</v>
      </c>
      <c r="M202" s="16" t="str">
        <f>IFERROR(VLOOKUP(G202,MatrizHDUniclass!$A:$AN,31,0),"NA")</f>
        <v>ABASTECIMIENTO-MATERIALES</v>
      </c>
      <c r="N202" s="16" t="str">
        <f>IFERROR(VLOOKUP(G202,MatrizHDUniclass!$A:$AN,32,0),"NA")</f>
        <v>REG VALLE</v>
      </c>
      <c r="O202" s="16" t="str">
        <f>IFERROR(VLOOKUP(G202,MatrizHDUniclass!$A:$AN,33,0),"NA")</f>
        <v>CALI</v>
      </c>
      <c r="P202" s="16" t="str">
        <f>IFERROR(VLOOKUP(G202,MatrizHDUniclass!$A:$AN,26,0),"NA")</f>
        <v>CSTR</v>
      </c>
      <c r="Q202" s="16" t="str">
        <f>IFERROR(VLOOKUP(G202,MatrizHDUniclass!$A:$AN,34,0),"NA")</f>
        <v>CLARO R3</v>
      </c>
      <c r="R202" s="16" t="str">
        <f>IFERROR(VLOOKUP(G202,MatrizHDUniclass!$A:$AN,35,0),"NA")</f>
        <v>SOLU FIJAS</v>
      </c>
      <c r="S202" s="16" t="str">
        <f>IFERROR(VLOOKUP(G202,MatrizHDUniclass!$A:$AN,36,0),"NA")</f>
        <v>TRANSV UEN</v>
      </c>
      <c r="T202" s="16" t="str">
        <f>IFERROR(VLOOKUP(G202,MatrizHDUniclass!$A:$AN,37,0),"NA")</f>
        <v>CSC</v>
      </c>
      <c r="U202" s="16" t="str">
        <f>IFERROR(VLOOKUP(G202,MatrizHDUniclass!$A:$AN,38,0),"NA")</f>
        <v>CONECTAR TV</v>
      </c>
      <c r="V202" s="16" t="str">
        <f>IFERROR(VLOOKUP(G202,MatrizHDUniclass!$A:$AN,39,0),"NA")</f>
        <v>ABASTECIMIENTO</v>
      </c>
      <c r="W202" s="43" t="str">
        <f>IFERROR(VLOOKUP(G202,MatrizHDUniclass!$A:$AN,40,0),"NA")</f>
        <v>ADMINISTRATIVO</v>
      </c>
    </row>
    <row r="203" spans="1:23" x14ac:dyDescent="0.25">
      <c r="A203" s="36" t="s">
        <v>8909</v>
      </c>
      <c r="B203" s="100">
        <v>45385</v>
      </c>
      <c r="C203" s="37" t="s">
        <v>3258</v>
      </c>
      <c r="D203" s="37">
        <v>6.3</v>
      </c>
      <c r="E203" s="37" t="s">
        <v>2802</v>
      </c>
      <c r="F203" s="16" t="s">
        <v>2806</v>
      </c>
      <c r="G203" s="16">
        <v>1022983545</v>
      </c>
      <c r="H203" s="138" t="s">
        <v>9205</v>
      </c>
      <c r="I203" s="37" t="s">
        <v>9206</v>
      </c>
      <c r="J203" s="37" t="str">
        <f>IFERROR(VLOOKUP(G203,MatrizHDUniclass!$A:$AN,3,0),"NA")</f>
        <v>MARIN VELASQUEZ PAOLA ANDREA</v>
      </c>
      <c r="K203" s="37" t="str">
        <f>IFERROR(VLOOKUP(G203,MatrizHDUniclass!$A:$AN,19,0),"NA")</f>
        <v>AUXILIAR ADMINISTRATIVO CONTABILIDAD</v>
      </c>
      <c r="L203" s="37" t="str">
        <f>IFERROR(VLOOKUP(G203,MatrizHDUniclass!$A:$AN,24,0),"NA")</f>
        <v>FCTN</v>
      </c>
      <c r="M203" s="37" t="str">
        <f>IFERROR(VLOOKUP(G203,MatrizHDUniclass!$A:$AN,31,0),"NA")</f>
        <v>FINANCIERO-CONTABILIDAD</v>
      </c>
      <c r="N203" s="37" t="str">
        <f>IFERROR(VLOOKUP(G203,MatrizHDUniclass!$A:$AN,32,0),"NA")</f>
        <v>TRANSVERSAL</v>
      </c>
      <c r="O203" s="37" t="str">
        <f>IFERROR(VLOOKUP(G203,MatrizHDUniclass!$A:$AN,33,0),"NA")</f>
        <v>NACIONAL</v>
      </c>
      <c r="P203" s="37" t="str">
        <f>IFERROR(VLOOKUP(G203,MatrizHDUniclass!$A:$AN,26,0),"NA")</f>
        <v>TTTR</v>
      </c>
      <c r="Q203" s="37" t="str">
        <f>IFERROR(VLOOKUP(G203,MatrizHDUniclass!$A:$AN,34,0),"NA")</f>
        <v>TRANSV CTV</v>
      </c>
      <c r="R203" s="37" t="str">
        <f>IFERROR(VLOOKUP(G203,MatrizHDUniclass!$A:$AN,35,0),"NA")</f>
        <v>TRANSVER</v>
      </c>
      <c r="S203" s="37" t="str">
        <f>IFERROR(VLOOKUP(G203,MatrizHDUniclass!$A:$AN,36,0),"NA")</f>
        <v>TRANSV UEN</v>
      </c>
      <c r="T203" s="37" t="str">
        <f>IFERROR(VLOOKUP(G203,MatrizHDUniclass!$A:$AN,37,0),"NA")</f>
        <v>CSC</v>
      </c>
      <c r="U203" s="37" t="str">
        <f>IFERROR(VLOOKUP(G203,MatrizHDUniclass!$A:$AN,38,0),"NA")</f>
        <v>CONECTAR TV</v>
      </c>
      <c r="V203" s="37" t="str">
        <f>IFERROR(VLOOKUP(G203,MatrizHDUniclass!$A:$AN,39,0),"NA")</f>
        <v>CONTABILIDAD</v>
      </c>
      <c r="W203" s="39" t="str">
        <f>IFERROR(VLOOKUP(G203,MatrizHDUniclass!$A:$AN,40,0),"NA")</f>
        <v>ADMINISTRATIVO</v>
      </c>
    </row>
    <row r="204" spans="1:23" x14ac:dyDescent="0.25">
      <c r="A204" s="40" t="s">
        <v>8909</v>
      </c>
      <c r="B204" s="41">
        <v>45385</v>
      </c>
      <c r="C204" s="16" t="s">
        <v>3258</v>
      </c>
      <c r="D204" s="16">
        <v>12.6</v>
      </c>
      <c r="E204" s="16" t="s">
        <v>2802</v>
      </c>
      <c r="F204" s="16" t="s">
        <v>2803</v>
      </c>
      <c r="G204" s="16">
        <v>1045713276</v>
      </c>
      <c r="H204" s="138" t="s">
        <v>9207</v>
      </c>
      <c r="I204" s="16" t="s">
        <v>9208</v>
      </c>
      <c r="J204" s="37" t="str">
        <f>IFERROR(VLOOKUP(G204,MatrizHDUniclass!$A:$AN,3,0),"NA")</f>
        <v>GERALDINO FONTALVO CINDY PAOLA</v>
      </c>
      <c r="K204" s="16" t="str">
        <f>IFERROR(VLOOKUP(G204,MatrizHDUniclass!$A:$AN,19,0),"NA")</f>
        <v>ANALISTA COMPRAS</v>
      </c>
      <c r="L204" s="16" t="str">
        <f>IFERROR(VLOOKUP(G204,MatrizHDUniclass!$A:$AN,24,0),"NA")</f>
        <v>DCTN</v>
      </c>
      <c r="M204" s="16" t="str">
        <f>IFERROR(VLOOKUP(G204,MatrizHDUniclass!$A:$AN,31,0),"NA")</f>
        <v>ADMIN-COMPRAS</v>
      </c>
      <c r="N204" s="16" t="str">
        <f>IFERROR(VLOOKUP(G204,MatrizHDUniclass!$A:$AN,32,0),"NA")</f>
        <v>TRANSVERSAL</v>
      </c>
      <c r="O204" s="16" t="str">
        <f>IFERROR(VLOOKUP(G204,MatrizHDUniclass!$A:$AN,33,0),"NA")</f>
        <v>NACIONAL</v>
      </c>
      <c r="P204" s="16" t="str">
        <f>IFERROR(VLOOKUP(G204,MatrizHDUniclass!$A:$AN,26,0),"NA")</f>
        <v>TTTR</v>
      </c>
      <c r="Q204" s="16" t="str">
        <f>IFERROR(VLOOKUP(G204,MatrizHDUniclass!$A:$AN,34,0),"NA")</f>
        <v>TRANSV CTV</v>
      </c>
      <c r="R204" s="16" t="str">
        <f>IFERROR(VLOOKUP(G204,MatrizHDUniclass!$A:$AN,35,0),"NA")</f>
        <v>TRANSVER</v>
      </c>
      <c r="S204" s="16" t="str">
        <f>IFERROR(VLOOKUP(G204,MatrizHDUniclass!$A:$AN,36,0),"NA")</f>
        <v>TRANSV UEN</v>
      </c>
      <c r="T204" s="16" t="str">
        <f>IFERROR(VLOOKUP(G204,MatrizHDUniclass!$A:$AN,37,0),"NA")</f>
        <v>CSC</v>
      </c>
      <c r="U204" s="16" t="str">
        <f>IFERROR(VLOOKUP(G204,MatrizHDUniclass!$A:$AN,38,0),"NA")</f>
        <v>CONECTAR TV</v>
      </c>
      <c r="V204" s="16" t="str">
        <f>IFERROR(VLOOKUP(G204,MatrizHDUniclass!$A:$AN,39,0),"NA")</f>
        <v>ADMINISTRACION</v>
      </c>
      <c r="W204" s="43" t="str">
        <f>IFERROR(VLOOKUP(G204,MatrizHDUniclass!$A:$AN,40,0),"NA")</f>
        <v>ADMINISTRATIVO</v>
      </c>
    </row>
    <row r="205" spans="1:23" x14ac:dyDescent="0.25">
      <c r="A205" s="36" t="s">
        <v>8909</v>
      </c>
      <c r="B205" s="100">
        <v>45387</v>
      </c>
      <c r="C205" s="37" t="s">
        <v>3309</v>
      </c>
      <c r="D205" s="37">
        <v>12.6</v>
      </c>
      <c r="E205" s="37" t="s">
        <v>2802</v>
      </c>
      <c r="F205" s="16" t="s">
        <v>2803</v>
      </c>
      <c r="G205" s="37">
        <v>65631628</v>
      </c>
      <c r="H205" s="138" t="s">
        <v>11846</v>
      </c>
      <c r="I205" s="37" t="s">
        <v>11847</v>
      </c>
      <c r="J205" s="37" t="str">
        <f>IFERROR(VLOOKUP(G205,MatrizHDUniclass!$A:$AN,3,0),"NA")</f>
        <v>RODRIGUEZ JARAMILLO LEIDY JOHANNA</v>
      </c>
      <c r="K205" s="37" t="str">
        <f>IFERROR(VLOOKUP(G205,MatrizHDUniclass!$A:$AN,19,0),"NA")</f>
        <v>DIGITADOR LOGISTICO</v>
      </c>
      <c r="L205" s="37" t="str">
        <f>IFERROR(VLOOKUP(G205,MatrizHDUniclass!$A:$AN,24,0),"NA")</f>
        <v>AMLW</v>
      </c>
      <c r="M205" s="37" t="str">
        <f>IFERROR(VLOOKUP(G205,MatrizHDUniclass!$A:$AN,31,0),"NA")</f>
        <v>ABASTECIMIENTO-MATERIALES</v>
      </c>
      <c r="N205" s="37" t="str">
        <f>IFERROR(VLOOKUP(G205,MatrizHDUniclass!$A:$AN,32,0),"NA")</f>
        <v>REG TOLCA</v>
      </c>
      <c r="O205" s="37" t="str">
        <f>IFERROR(VLOOKUP(G205,MatrizHDUniclass!$A:$AN,33,0),"NA")</f>
        <v>IBAGUE</v>
      </c>
      <c r="P205" s="37" t="str">
        <f>IFERROR(VLOOKUP(G205,MatrizHDUniclass!$A:$AN,26,0),"NA")</f>
        <v>CSTR</v>
      </c>
      <c r="Q205" s="37" t="str">
        <f>IFERROR(VLOOKUP(G205,MatrizHDUniclass!$A:$AN,34,0),"NA")</f>
        <v>CLARO R3</v>
      </c>
      <c r="R205" s="37" t="str">
        <f>IFERROR(VLOOKUP(G205,MatrizHDUniclass!$A:$AN,35,0),"NA")</f>
        <v>SOLU FIJAS</v>
      </c>
      <c r="S205" s="37" t="str">
        <f>IFERROR(VLOOKUP(G205,MatrizHDUniclass!$A:$AN,36,0),"NA")</f>
        <v>TRANSV UEN</v>
      </c>
      <c r="T205" s="37" t="str">
        <f>IFERROR(VLOOKUP(G205,MatrizHDUniclass!$A:$AN,37,0),"NA")</f>
        <v>CSC</v>
      </c>
      <c r="U205" s="37" t="str">
        <f>IFERROR(VLOOKUP(G205,MatrizHDUniclass!$A:$AN,38,0),"NA")</f>
        <v>CONECTAR TV</v>
      </c>
      <c r="V205" s="37" t="str">
        <f>IFERROR(VLOOKUP(G205,MatrizHDUniclass!$A:$AN,39,0),"NA")</f>
        <v>ABASTECIMIENTO</v>
      </c>
      <c r="W205" s="39" t="str">
        <f>IFERROR(VLOOKUP(G205,MatrizHDUniclass!$A:$AN,40,0),"NA")</f>
        <v>PERSONAL APOYO</v>
      </c>
    </row>
    <row r="206" spans="1:23" x14ac:dyDescent="0.25">
      <c r="A206" s="40" t="s">
        <v>8909</v>
      </c>
      <c r="B206" s="41">
        <v>45387</v>
      </c>
      <c r="C206" s="16" t="s">
        <v>3298</v>
      </c>
      <c r="D206" s="16">
        <v>4.53</v>
      </c>
      <c r="E206" s="16" t="s">
        <v>2802</v>
      </c>
      <c r="F206" s="16" t="s">
        <v>2810</v>
      </c>
      <c r="G206" s="16">
        <v>1144027776</v>
      </c>
      <c r="H206" s="138" t="s">
        <v>9210</v>
      </c>
      <c r="I206" s="16"/>
      <c r="J206" s="37" t="str">
        <f>IFERROR(VLOOKUP(G206,MatrizHDUniclass!$A:$AN,3,0),"NA")</f>
        <v>ROSERO BENAVIDES JULIAN DAVID</v>
      </c>
      <c r="K206" s="16" t="str">
        <f>IFERROR(VLOOKUP(G206,MatrizHDUniclass!$A:$AN,19,0),"NA")</f>
        <v>LIDER OPERACIONES</v>
      </c>
      <c r="L206" s="16" t="str">
        <f>IFERROR(VLOOKUP(G206,MatrizHDUniclass!$A:$AN,24,0),"NA")</f>
        <v>IGVI</v>
      </c>
      <c r="M206" s="16" t="str">
        <f>IFERROR(VLOOKUP(G206,MatrizHDUniclass!$A:$AN,31,0),"NA")</f>
        <v>INGENIERIA-GENERAL</v>
      </c>
      <c r="N206" s="16" t="str">
        <f>IFERROR(VLOOKUP(G206,MatrizHDUniclass!$A:$AN,32,0),"NA")</f>
        <v>REG VALLE</v>
      </c>
      <c r="O206" s="16" t="str">
        <f>IFERROR(VLOOKUP(G206,MatrizHDUniclass!$A:$AN,33,0),"NA")</f>
        <v>CALI</v>
      </c>
      <c r="P206" s="16" t="str">
        <f>IFERROR(VLOOKUP(G206,MatrizHDUniclass!$A:$AN,26,0),"NA")</f>
        <v>CSOM</v>
      </c>
      <c r="Q206" s="16" t="str">
        <f>IFERROR(VLOOKUP(G206,MatrizHDUniclass!$A:$AN,34,0),"NA")</f>
        <v>CLARO R3</v>
      </c>
      <c r="R206" s="16" t="str">
        <f>IFERROR(VLOOKUP(G206,MatrizHDUniclass!$A:$AN,35,0),"NA")</f>
        <v>SOLU FIJAS</v>
      </c>
      <c r="S206" s="16" t="str">
        <f>IFERROR(VLOOKUP(G206,MatrizHDUniclass!$A:$AN,36,0),"NA")</f>
        <v>OYM</v>
      </c>
      <c r="T206" s="16" t="str">
        <f>IFERROR(VLOOKUP(G206,MatrizHDUniclass!$A:$AN,37,0),"NA")</f>
        <v>CLIENTES</v>
      </c>
      <c r="U206" s="16" t="str">
        <f>IFERROR(VLOOKUP(G206,MatrizHDUniclass!$A:$AN,38,0),"NA")</f>
        <v>CONECTAR TV</v>
      </c>
      <c r="V206" s="16" t="str">
        <f>IFERROR(VLOOKUP(G206,MatrizHDUniclass!$A:$AN,39,0),"NA")</f>
        <v>INGENIERIA</v>
      </c>
      <c r="W206" s="43" t="str">
        <f>IFERROR(VLOOKUP(G206,MatrizHDUniclass!$A:$AN,40,0),"NA")</f>
        <v>ADMINISTRATIVO</v>
      </c>
    </row>
    <row r="207" spans="1:23" x14ac:dyDescent="0.25">
      <c r="A207" s="36" t="s">
        <v>8909</v>
      </c>
      <c r="B207" s="100">
        <v>45383</v>
      </c>
      <c r="C207" s="37" t="s">
        <v>3298</v>
      </c>
      <c r="D207" s="37">
        <v>12.6</v>
      </c>
      <c r="E207" s="37" t="s">
        <v>2802</v>
      </c>
      <c r="F207" s="16" t="s">
        <v>2803</v>
      </c>
      <c r="G207" s="37">
        <v>1003820400</v>
      </c>
      <c r="H207" s="138" t="s">
        <v>9213</v>
      </c>
      <c r="I207" s="37" t="s">
        <v>9214</v>
      </c>
      <c r="J207" s="37" t="str">
        <f>IFERROR(VLOOKUP(G207,MatrizHDUniclass!$A:$AN,3,0),"NA")</f>
        <v>ARIAS ARIAS ANDRES FELIPE</v>
      </c>
      <c r="K207" s="37" t="str">
        <f>IFERROR(VLOOKUP(G207,MatrizHDUniclass!$A:$AN,19,0),"NA")</f>
        <v>SUPERVISOR OPERACIÓN MOTO</v>
      </c>
      <c r="L207" s="37" t="str">
        <f>IFERROR(VLOOKUP(G207,MatrizHDUniclass!$A:$AN,24,0),"NA")</f>
        <v>IGVI</v>
      </c>
      <c r="M207" s="37" t="str">
        <f>IFERROR(VLOOKUP(G207,MatrizHDUniclass!$A:$AN,31,0),"NA")</f>
        <v>INGENIERIA-GENERAL</v>
      </c>
      <c r="N207" s="37" t="str">
        <f>IFERROR(VLOOKUP(G207,MatrizHDUniclass!$A:$AN,32,0),"NA")</f>
        <v>REG VALLE</v>
      </c>
      <c r="O207" s="37" t="str">
        <f>IFERROR(VLOOKUP(G207,MatrizHDUniclass!$A:$AN,33,0),"NA")</f>
        <v>CALI</v>
      </c>
      <c r="P207" s="37" t="str">
        <f>IFERROR(VLOOKUP(G207,MatrizHDUniclass!$A:$AN,26,0),"NA")</f>
        <v>CSOM</v>
      </c>
      <c r="Q207" s="37" t="str">
        <f>IFERROR(VLOOKUP(G207,MatrizHDUniclass!$A:$AN,34,0),"NA")</f>
        <v>CLARO R3</v>
      </c>
      <c r="R207" s="37" t="str">
        <f>IFERROR(VLOOKUP(G207,MatrizHDUniclass!$A:$AN,35,0),"NA")</f>
        <v>SOLU FIJAS</v>
      </c>
      <c r="S207" s="37" t="str">
        <f>IFERROR(VLOOKUP(G207,MatrizHDUniclass!$A:$AN,36,0),"NA")</f>
        <v>OYM</v>
      </c>
      <c r="T207" s="37" t="str">
        <f>IFERROR(VLOOKUP(G207,MatrizHDUniclass!$A:$AN,37,0),"NA")</f>
        <v>CLIENTES</v>
      </c>
      <c r="U207" s="37" t="str">
        <f>IFERROR(VLOOKUP(G207,MatrizHDUniclass!$A:$AN,38,0),"NA")</f>
        <v>CONECTAR TV</v>
      </c>
      <c r="V207" s="37" t="str">
        <f>IFERROR(VLOOKUP(G207,MatrizHDUniclass!$A:$AN,39,0),"NA")</f>
        <v>INGENIERIA</v>
      </c>
      <c r="W207" s="39" t="str">
        <f>IFERROR(VLOOKUP(G207,MatrizHDUniclass!$A:$AN,40,0),"NA")</f>
        <v>PERSONAL APOYO</v>
      </c>
    </row>
    <row r="208" spans="1:23" x14ac:dyDescent="0.25">
      <c r="A208" s="36" t="s">
        <v>8909</v>
      </c>
      <c r="B208" s="44">
        <v>45398</v>
      </c>
      <c r="C208" s="37" t="s">
        <v>3298</v>
      </c>
      <c r="D208" s="37">
        <v>6.3</v>
      </c>
      <c r="E208" s="37" t="s">
        <v>2802</v>
      </c>
      <c r="F208" s="16" t="s">
        <v>2806</v>
      </c>
      <c r="G208" s="37">
        <v>1040746829</v>
      </c>
      <c r="H208" s="138" t="s">
        <v>9215</v>
      </c>
      <c r="I208" s="37" t="s">
        <v>9216</v>
      </c>
      <c r="J208" s="37" t="str">
        <f>IFERROR(VLOOKUP(G208,MatrizHDUniclass!$A:$AN,3,0),"NA")</f>
        <v>PORRAS ORTIZ LEIDY DAYANNA</v>
      </c>
      <c r="K208" s="37" t="str">
        <f>IFERROR(VLOOKUP(G208,MatrizHDUniclass!$A:$AN,19,0),"NA")</f>
        <v>ANALISTA TALENTO HUMANO</v>
      </c>
      <c r="L208" s="37" t="str">
        <f>IFERROR(VLOOKUP(G208,MatrizHDUniclass!$A:$AN,24,0),"NA")</f>
        <v>TGVI</v>
      </c>
      <c r="M208" s="37" t="str">
        <f>IFERROR(VLOOKUP(G208,MatrizHDUniclass!$A:$AN,31,0),"NA")</f>
        <v>TALENTO-GENERAL</v>
      </c>
      <c r="N208" s="37" t="str">
        <f>IFERROR(VLOOKUP(G208,MatrizHDUniclass!$A:$AN,32,0),"NA")</f>
        <v>REG VALLE</v>
      </c>
      <c r="O208" s="37" t="str">
        <f>IFERROR(VLOOKUP(G208,MatrizHDUniclass!$A:$AN,33,0),"NA")</f>
        <v>CALI</v>
      </c>
      <c r="P208" s="37" t="str">
        <f>IFERROR(VLOOKUP(G208,MatrizHDUniclass!$A:$AN,26,0),"NA")</f>
        <v>CTTR</v>
      </c>
      <c r="Q208" s="37" t="str">
        <f>IFERROR(VLOOKUP(G208,MatrizHDUniclass!$A:$AN,34,0),"NA")</f>
        <v>CLARO R3</v>
      </c>
      <c r="R208" s="37" t="str">
        <f>IFERROR(VLOOKUP(G208,MatrizHDUniclass!$A:$AN,35,0),"NA")</f>
        <v>TRANSVER</v>
      </c>
      <c r="S208" s="37" t="str">
        <f>IFERROR(VLOOKUP(G208,MatrizHDUniclass!$A:$AN,36,0),"NA")</f>
        <v>TRANSV UEN</v>
      </c>
      <c r="T208" s="37" t="str">
        <f>IFERROR(VLOOKUP(G208,MatrizHDUniclass!$A:$AN,37,0),"NA")</f>
        <v>CSC</v>
      </c>
      <c r="U208" s="37" t="str">
        <f>IFERROR(VLOOKUP(G208,MatrizHDUniclass!$A:$AN,38,0),"NA")</f>
        <v>CONECTAR TV</v>
      </c>
      <c r="V208" s="37" t="str">
        <f>IFERROR(VLOOKUP(G208,MatrizHDUniclass!$A:$AN,39,0),"NA")</f>
        <v>TALENTO HUMANO</v>
      </c>
      <c r="W208" s="39" t="str">
        <f>IFERROR(VLOOKUP(G208,MatrizHDUniclass!$A:$AN,40,0),"NA")</f>
        <v>ADMINISTRATIVO</v>
      </c>
    </row>
    <row r="209" spans="1:23" x14ac:dyDescent="0.25">
      <c r="A209" s="36" t="s">
        <v>8909</v>
      </c>
      <c r="B209" s="44">
        <v>45400</v>
      </c>
      <c r="C209" s="37" t="s">
        <v>3258</v>
      </c>
      <c r="D209" s="37">
        <v>6.3</v>
      </c>
      <c r="E209" s="37" t="s">
        <v>2802</v>
      </c>
      <c r="F209" s="16" t="s">
        <v>2806</v>
      </c>
      <c r="G209" s="37">
        <v>1007365769</v>
      </c>
      <c r="H209" s="138" t="s">
        <v>9217</v>
      </c>
      <c r="I209" s="37" t="s">
        <v>9218</v>
      </c>
      <c r="J209" s="37" t="str">
        <f>IFERROR(VLOOKUP(G209,MatrizHDUniclass!$A:$AN,3,0),"NA")</f>
        <v>DIAZ FORERO VALENTINA</v>
      </c>
      <c r="K209" s="37" t="str">
        <f>IFERROR(VLOOKUP(G209,MatrizHDUniclass!$A:$AN,19,0),"NA")</f>
        <v>BACKOFFICE OPERACION</v>
      </c>
      <c r="L209" s="37" t="str">
        <f>IFERROR(VLOOKUP(G209,MatrizHDUniclass!$A:$AN,24,0),"NA")</f>
        <v>IGCB</v>
      </c>
      <c r="M209" s="37" t="str">
        <f>IFERROR(VLOOKUP(G209,MatrizHDUniclass!$A:$AN,31,0),"NA")</f>
        <v>INGENIERIA-GENERAL</v>
      </c>
      <c r="N209" s="37" t="str">
        <f>IFERROR(VLOOKUP(G209,MatrizHDUniclass!$A:$AN,32,0),"NA")</f>
        <v>REG CENTRO</v>
      </c>
      <c r="O209" s="37" t="str">
        <f>IFERROR(VLOOKUP(G209,MatrizHDUniclass!$A:$AN,33,0),"NA")</f>
        <v>BOGOTA</v>
      </c>
      <c r="P209" s="37" t="str">
        <f>IFERROR(VLOOKUP(G209,MatrizHDUniclass!$A:$AN,26,0),"NA")</f>
        <v>YSAF</v>
      </c>
      <c r="Q209" s="37" t="str">
        <f>IFERROR(VLOOKUP(G209,MatrizHDUniclass!$A:$AN,34,0),"NA")</f>
        <v>ZTE</v>
      </c>
      <c r="R209" s="37" t="str">
        <f>IFERROR(VLOOKUP(G209,MatrizHDUniclass!$A:$AN,35,0),"NA")</f>
        <v>SOLU FIJAS</v>
      </c>
      <c r="S209" s="37" t="str">
        <f>IFERROR(VLOOKUP(G209,MatrizHDUniclass!$A:$AN,36,0),"NA")</f>
        <v>APROV FIBRA</v>
      </c>
      <c r="T209" s="37" t="str">
        <f>IFERROR(VLOOKUP(G209,MatrizHDUniclass!$A:$AN,37,0),"NA")</f>
        <v>CLIENTES</v>
      </c>
      <c r="U209" s="37" t="str">
        <f>IFERROR(VLOOKUP(G209,MatrizHDUniclass!$A:$AN,38,0),"NA")</f>
        <v>CONECTAR TV</v>
      </c>
      <c r="V209" s="37" t="str">
        <f>IFERROR(VLOOKUP(G209,MatrizHDUniclass!$A:$AN,39,0),"NA")</f>
        <v>INGENIERIA</v>
      </c>
      <c r="W209" s="39" t="str">
        <f>IFERROR(VLOOKUP(G209,MatrizHDUniclass!$A:$AN,40,0),"NA")</f>
        <v>PERSONAL APOYO</v>
      </c>
    </row>
    <row r="210" spans="1:23" x14ac:dyDescent="0.25">
      <c r="A210" s="36" t="s">
        <v>8909</v>
      </c>
      <c r="B210" s="15">
        <v>45421</v>
      </c>
      <c r="C210" s="37" t="s">
        <v>3429</v>
      </c>
      <c r="D210" s="37">
        <v>4.53</v>
      </c>
      <c r="E210" s="37" t="s">
        <v>2802</v>
      </c>
      <c r="F210" s="16" t="s">
        <v>2810</v>
      </c>
      <c r="G210" s="37">
        <v>1234645280</v>
      </c>
      <c r="H210" s="138" t="s">
        <v>9219</v>
      </c>
      <c r="I210" s="37" t="s">
        <v>9220</v>
      </c>
      <c r="J210" s="37" t="str">
        <f>IFERROR(VLOOKUP(G210,MatrizHDUniclass!$A:$AN,3,0),"NA")</f>
        <v>MOLANO BOLIVAR DANIEL STEVEN</v>
      </c>
      <c r="K210" s="37" t="str">
        <f>IFERROR(VLOOKUP(G210,MatrizHDUniclass!$A:$AN,19,0),"NA")</f>
        <v>SUPERVISOR OPERACIÓN MOTO</v>
      </c>
      <c r="L210" s="37" t="str">
        <f>IFERROR(VLOOKUP(G210,MatrizHDUniclass!$A:$AN,24,0),"NA")</f>
        <v>IGLW</v>
      </c>
      <c r="M210" s="37" t="str">
        <f>IFERROR(VLOOKUP(G210,MatrizHDUniclass!$A:$AN,31,0),"NA")</f>
        <v>INGENIERIA-GENERAL</v>
      </c>
      <c r="N210" s="37" t="str">
        <f>IFERROR(VLOOKUP(G210,MatrizHDUniclass!$A:$AN,32,0),"NA")</f>
        <v>REG TOLCA</v>
      </c>
      <c r="O210" s="37" t="str">
        <f>IFERROR(VLOOKUP(G210,MatrizHDUniclass!$A:$AN,33,0),"NA")</f>
        <v>IBAGUE</v>
      </c>
      <c r="P210" s="37" t="str">
        <f>IFERROR(VLOOKUP(G210,MatrizHDUniclass!$A:$AN,26,0),"NA")</f>
        <v>CSOM</v>
      </c>
      <c r="Q210" s="37" t="str">
        <f>IFERROR(VLOOKUP(G210,MatrizHDUniclass!$A:$AN,34,0),"NA")</f>
        <v>CLARO R3</v>
      </c>
      <c r="R210" s="37" t="str">
        <f>IFERROR(VLOOKUP(G210,MatrizHDUniclass!$A:$AN,35,0),"NA")</f>
        <v>SOLU FIJAS</v>
      </c>
      <c r="S210" s="37" t="str">
        <f>IFERROR(VLOOKUP(G210,MatrizHDUniclass!$A:$AN,36,0),"NA")</f>
        <v>OYM</v>
      </c>
      <c r="T210" s="37" t="str">
        <f>IFERROR(VLOOKUP(G210,MatrizHDUniclass!$A:$AN,37,0),"NA")</f>
        <v>CLIENTES</v>
      </c>
      <c r="U210" s="37" t="str">
        <f>IFERROR(VLOOKUP(G210,MatrizHDUniclass!$A:$AN,38,0),"NA")</f>
        <v>CONECTAR TV</v>
      </c>
      <c r="V210" s="37" t="str">
        <f>IFERROR(VLOOKUP(G210,MatrizHDUniclass!$A:$AN,39,0),"NA")</f>
        <v>INGENIERIA</v>
      </c>
      <c r="W210" s="39" t="str">
        <f>IFERROR(VLOOKUP(G210,MatrizHDUniclass!$A:$AN,40,0),"NA")</f>
        <v>PERSONAL APOYO</v>
      </c>
    </row>
    <row r="211" spans="1:23" x14ac:dyDescent="0.25">
      <c r="A211" s="36" t="s">
        <v>8909</v>
      </c>
      <c r="B211" s="44">
        <v>45441</v>
      </c>
      <c r="C211" s="37" t="s">
        <v>3258</v>
      </c>
      <c r="D211" s="37">
        <v>6.3</v>
      </c>
      <c r="E211" s="37" t="s">
        <v>2802</v>
      </c>
      <c r="F211" s="16" t="s">
        <v>2806</v>
      </c>
      <c r="G211" s="37">
        <v>1033817949</v>
      </c>
      <c r="H211" s="138" t="s">
        <v>9221</v>
      </c>
      <c r="I211" s="37" t="s">
        <v>9222</v>
      </c>
      <c r="J211" s="37" t="str">
        <f>IFERROR(VLOOKUP(G211,MatrizHDUniclass!$A:$AN,3,0),"NA")</f>
        <v>BAUTISTA REYES MARLON STEVEN</v>
      </c>
      <c r="K211" s="37" t="str">
        <f>IFERROR(VLOOKUP(G211,MatrizHDUniclass!$A:$AN,19,0),"NA")</f>
        <v>ANALISTA TESORERIA</v>
      </c>
      <c r="L211" s="37" t="str">
        <f>IFERROR(VLOOKUP(G211,MatrizHDUniclass!$A:$AN,24,0),"NA")</f>
        <v>PPTN</v>
      </c>
      <c r="M211" s="37" t="str">
        <f>IFERROR(VLOOKUP(G211,MatrizHDUniclass!$A:$AN,31,0),"NA")</f>
        <v>TESORERIA-PAGOS</v>
      </c>
      <c r="N211" s="37" t="str">
        <f>IFERROR(VLOOKUP(G211,MatrizHDUniclass!$A:$AN,32,0),"NA")</f>
        <v>TRANSVERSAL</v>
      </c>
      <c r="O211" s="37" t="str">
        <f>IFERROR(VLOOKUP(G211,MatrizHDUniclass!$A:$AN,33,0),"NA")</f>
        <v>NACIONAL</v>
      </c>
      <c r="P211" s="37" t="str">
        <f>IFERROR(VLOOKUP(G211,MatrizHDUniclass!$A:$AN,26,0),"NA")</f>
        <v>TTTR</v>
      </c>
      <c r="Q211" s="37" t="str">
        <f>IFERROR(VLOOKUP(G211,MatrizHDUniclass!$A:$AN,34,0),"NA")</f>
        <v>TRANSV CTV</v>
      </c>
      <c r="R211" s="37" t="str">
        <f>IFERROR(VLOOKUP(G211,MatrizHDUniclass!$A:$AN,35,0),"NA")</f>
        <v>TRANSVER</v>
      </c>
      <c r="S211" s="37" t="str">
        <f>IFERROR(VLOOKUP(G211,MatrizHDUniclass!$A:$AN,36,0),"NA")</f>
        <v>TRANSV UEN</v>
      </c>
      <c r="T211" s="37" t="str">
        <f>IFERROR(VLOOKUP(G211,MatrizHDUniclass!$A:$AN,37,0),"NA")</f>
        <v>CSC</v>
      </c>
      <c r="U211" s="37" t="str">
        <f>IFERROR(VLOOKUP(G211,MatrizHDUniclass!$A:$AN,38,0),"NA")</f>
        <v>CONECTAR TV</v>
      </c>
      <c r="V211" s="37" t="str">
        <f>IFERROR(VLOOKUP(G211,MatrizHDUniclass!$A:$AN,39,0),"NA")</f>
        <v>TESORERIA</v>
      </c>
      <c r="W211" s="39" t="str">
        <f>IFERROR(VLOOKUP(G211,MatrizHDUniclass!$A:$AN,40,0),"NA")</f>
        <v>ADMINISTRATIVO</v>
      </c>
    </row>
    <row r="212" spans="1:23" x14ac:dyDescent="0.25">
      <c r="A212" s="36" t="s">
        <v>8909</v>
      </c>
      <c r="B212" s="100">
        <v>45456</v>
      </c>
      <c r="C212" s="37" t="s">
        <v>3265</v>
      </c>
      <c r="D212" s="37">
        <v>12.6</v>
      </c>
      <c r="E212" s="37" t="s">
        <v>2802</v>
      </c>
      <c r="F212" s="16" t="s">
        <v>2803</v>
      </c>
      <c r="G212" s="37">
        <v>1152693318</v>
      </c>
      <c r="H212" s="138" t="s">
        <v>3462</v>
      </c>
      <c r="I212" s="37" t="s">
        <v>3463</v>
      </c>
      <c r="J212" s="37" t="str">
        <f>IFERROR(VLOOKUP(G212,MatrizHDUniclass!$A:$AN,3,0),"NA")</f>
        <v>ORTIZ PINEDA LAURA MARCELA</v>
      </c>
      <c r="K212" s="37" t="str">
        <f>IFERROR(VLOOKUP(G212,MatrizHDUniclass!$A:$AN,19,0),"NA")</f>
        <v>ANALISTA OPERACION</v>
      </c>
      <c r="L212" s="37" t="str">
        <f>IFERROR(VLOOKUP(G212,MatrizHDUniclass!$A:$AN,24,0),"NA")</f>
        <v>IGAM</v>
      </c>
      <c r="M212" s="37" t="str">
        <f>IFERROR(VLOOKUP(G212,MatrizHDUniclass!$A:$AN,31,0),"NA")</f>
        <v>INGENIERIA-GENERAL</v>
      </c>
      <c r="N212" s="37" t="str">
        <f>IFERROR(VLOOKUP(G212,MatrizHDUniclass!$A:$AN,32,0),"NA")</f>
        <v>REG ANTIO</v>
      </c>
      <c r="O212" s="37" t="str">
        <f>IFERROR(VLOOKUP(G212,MatrizHDUniclass!$A:$AN,33,0),"NA")</f>
        <v>MEDELLIN</v>
      </c>
      <c r="P212" s="37" t="str">
        <f>IFERROR(VLOOKUP(G212,MatrizHDUniclass!$A:$AN,26,0),"NA")</f>
        <v>ISCA</v>
      </c>
      <c r="Q212" s="37" t="str">
        <f>IFERROR(VLOOKUP(G212,MatrizHDUniclass!$A:$AN,34,0),"NA")</f>
        <v>TIGO</v>
      </c>
      <c r="R212" s="37" t="str">
        <f>IFERROR(VLOOKUP(G212,MatrizHDUniclass!$A:$AN,35,0),"NA")</f>
        <v>SOLU FIJAS</v>
      </c>
      <c r="S212" s="37" t="str">
        <f>IFERROR(VLOOKUP(G212,MatrizHDUniclass!$A:$AN,36,0),"NA")</f>
        <v>CAPACITY</v>
      </c>
      <c r="T212" s="37" t="str">
        <f>IFERROR(VLOOKUP(G212,MatrizHDUniclass!$A:$AN,37,0),"NA")</f>
        <v>CLIENTES</v>
      </c>
      <c r="U212" s="37" t="str">
        <f>IFERROR(VLOOKUP(G212,MatrizHDUniclass!$A:$AN,38,0),"NA")</f>
        <v>CONECTAR TV</v>
      </c>
      <c r="V212" s="37" t="str">
        <f>IFERROR(VLOOKUP(G212,MatrizHDUniclass!$A:$AN,39,0),"NA")</f>
        <v>INGENIERIA</v>
      </c>
      <c r="W212" s="39" t="str">
        <f>IFERROR(VLOOKUP(G212,MatrizHDUniclass!$A:$AN,40,0),"NA")</f>
        <v>OPERATIVO</v>
      </c>
    </row>
    <row r="213" spans="1:23" x14ac:dyDescent="0.25">
      <c r="A213" s="36" t="s">
        <v>8909</v>
      </c>
      <c r="B213" s="100">
        <v>45489</v>
      </c>
      <c r="C213" s="37" t="s">
        <v>3440</v>
      </c>
      <c r="D213" s="37">
        <v>6.3</v>
      </c>
      <c r="E213" s="37" t="s">
        <v>2802</v>
      </c>
      <c r="F213" s="16" t="s">
        <v>2806</v>
      </c>
      <c r="G213" s="37">
        <v>1116238292</v>
      </c>
      <c r="H213" s="138" t="s">
        <v>9223</v>
      </c>
      <c r="I213" s="37" t="s">
        <v>9224</v>
      </c>
      <c r="J213" s="37" t="str">
        <f>IFERROR(VLOOKUP(G213,MatrizHDUniclass!$A:$AN,3,0),"NA")</f>
        <v>PEDROZA ARANDA VLADIMIR</v>
      </c>
      <c r="K213" s="37" t="str">
        <f>IFERROR(VLOOKUP(G213,MatrizHDUniclass!$A:$AN,19,0),"NA")</f>
        <v>FORMADOR TALENTO HUMANO</v>
      </c>
      <c r="L213" s="37" t="str">
        <f>IFERROR(VLOOKUP(G213,MatrizHDUniclass!$A:$AN,24,0),"NA")</f>
        <v>TFV6</v>
      </c>
      <c r="M213" s="37" t="str">
        <f>IFERROR(VLOOKUP(G213,MatrizHDUniclass!$A:$AN,31,0),"NA")</f>
        <v>TALENTO-FORMACION</v>
      </c>
      <c r="N213" s="37" t="str">
        <f>IFERROR(VLOOKUP(G213,MatrizHDUniclass!$A:$AN,32,0),"NA")</f>
        <v>REG VALLE</v>
      </c>
      <c r="O213" s="37" t="str">
        <f>IFERROR(VLOOKUP(G213,MatrizHDUniclass!$A:$AN,33,0),"NA")</f>
        <v>TULUA</v>
      </c>
      <c r="P213" s="37" t="str">
        <f>IFERROR(VLOOKUP(G213,MatrizHDUniclass!$A:$AN,26,0),"NA")</f>
        <v>CTTR</v>
      </c>
      <c r="Q213" s="37" t="str">
        <f>IFERROR(VLOOKUP(G213,MatrizHDUniclass!$A:$AN,34,0),"NA")</f>
        <v>CLARO R3</v>
      </c>
      <c r="R213" s="37" t="str">
        <f>IFERROR(VLOOKUP(G213,MatrizHDUniclass!$A:$AN,35,0),"NA")</f>
        <v>TRANSVER</v>
      </c>
      <c r="S213" s="37" t="str">
        <f>IFERROR(VLOOKUP(G213,MatrizHDUniclass!$A:$AN,36,0),"NA")</f>
        <v>TRANSV UEN</v>
      </c>
      <c r="T213" s="37" t="str">
        <f>IFERROR(VLOOKUP(G213,MatrizHDUniclass!$A:$AN,37,0),"NA")</f>
        <v>CSC</v>
      </c>
      <c r="U213" s="37" t="str">
        <f>IFERROR(VLOOKUP(G213,MatrizHDUniclass!$A:$AN,38,0),"NA")</f>
        <v>CONECTAR TV</v>
      </c>
      <c r="V213" s="37" t="str">
        <f>IFERROR(VLOOKUP(G213,MatrizHDUniclass!$A:$AN,39,0),"NA")</f>
        <v>TALENTO HUMANO</v>
      </c>
      <c r="W213" s="39" t="str">
        <f>IFERROR(VLOOKUP(G213,MatrizHDUniclass!$A:$AN,40,0),"NA")</f>
        <v>ADMINISTRATIVO</v>
      </c>
    </row>
    <row r="214" spans="1:23" x14ac:dyDescent="0.25">
      <c r="A214" s="36" t="s">
        <v>8909</v>
      </c>
      <c r="B214" s="100">
        <v>45499</v>
      </c>
      <c r="C214" s="37" t="s">
        <v>3258</v>
      </c>
      <c r="D214" s="37">
        <v>12.6</v>
      </c>
      <c r="E214" s="37" t="s">
        <v>2802</v>
      </c>
      <c r="F214" s="16" t="s">
        <v>2803</v>
      </c>
      <c r="G214" s="37">
        <v>80121558</v>
      </c>
      <c r="H214" s="138" t="s">
        <v>9225</v>
      </c>
      <c r="I214" s="37" t="s">
        <v>10819</v>
      </c>
      <c r="J214" s="37" t="str">
        <f>IFERROR(VLOOKUP(G214,MatrizHDUniclass!$A:$AN,3,0),"NA")</f>
        <v>GARCIA GONZALEZ LUIS ADRIAN</v>
      </c>
      <c r="K214" s="37" t="str">
        <f>IFERROR(VLOOKUP(G214,MatrizHDUniclass!$A:$AN,19,0),"NA")</f>
        <v>GERENTE INTEGRAL OPERACIONES</v>
      </c>
      <c r="L214" s="37" t="str">
        <f>IFERROR(VLOOKUP(G214,MatrizHDUniclass!$A:$AN,24,0),"NA")</f>
        <v>IGTN</v>
      </c>
      <c r="M214" s="37" t="str">
        <f>IFERROR(VLOOKUP(G214,MatrizHDUniclass!$A:$AN,31,0),"NA")</f>
        <v>INGENIERIA-GENERAL</v>
      </c>
      <c r="N214" s="37" t="str">
        <f>IFERROR(VLOOKUP(G214,MatrizHDUniclass!$A:$AN,32,0),"NA")</f>
        <v>TRANSVERSAL</v>
      </c>
      <c r="O214" s="37" t="str">
        <f>IFERROR(VLOOKUP(G214,MatrizHDUniclass!$A:$AN,33,0),"NA")</f>
        <v>NACIONAL</v>
      </c>
      <c r="P214" s="37" t="str">
        <f>IFERROR(VLOOKUP(G214,MatrizHDUniclass!$A:$AN,26,0),"NA")</f>
        <v>HNAL</v>
      </c>
      <c r="Q214" s="37" t="str">
        <f>IFERROR(VLOOKUP(G214,MatrizHDUniclass!$A:$AN,34,0),"NA")</f>
        <v>HUAWEI</v>
      </c>
      <c r="R214" s="37" t="str">
        <f>IFERROR(VLOOKUP(G214,MatrizHDUniclass!$A:$AN,35,0),"NA")</f>
        <v>NUEVOS NEG</v>
      </c>
      <c r="S214" s="37" t="str">
        <f>IFERROR(VLOOKUP(G214,MatrizHDUniclass!$A:$AN,36,0),"NA")</f>
        <v>FLM ALL IN ONE</v>
      </c>
      <c r="T214" s="37" t="str">
        <f>IFERROR(VLOOKUP(G214,MatrizHDUniclass!$A:$AN,37,0),"NA")</f>
        <v>CLIENTES</v>
      </c>
      <c r="U214" s="37" t="str">
        <f>IFERROR(VLOOKUP(G214,MatrizHDUniclass!$A:$AN,38,0),"NA")</f>
        <v>CONECTAR TV</v>
      </c>
      <c r="V214" s="37" t="str">
        <f>IFERROR(VLOOKUP(G214,MatrizHDUniclass!$A:$AN,39,0),"NA")</f>
        <v>INGENIERIA</v>
      </c>
      <c r="W214" s="39" t="str">
        <f>IFERROR(VLOOKUP(G214,MatrizHDUniclass!$A:$AN,40,0),"NA")</f>
        <v>ADMINISTRATIVO</v>
      </c>
    </row>
    <row r="215" spans="1:23" x14ac:dyDescent="0.25">
      <c r="A215" s="36" t="s">
        <v>8909</v>
      </c>
      <c r="B215" s="44">
        <v>45519</v>
      </c>
      <c r="C215" s="37" t="s">
        <v>3298</v>
      </c>
      <c r="D215" s="37">
        <v>6.3</v>
      </c>
      <c r="E215" s="37" t="s">
        <v>2802</v>
      </c>
      <c r="F215" s="16" t="s">
        <v>2806</v>
      </c>
      <c r="G215" s="37">
        <v>1033766656</v>
      </c>
      <c r="H215" s="138" t="s">
        <v>9226</v>
      </c>
      <c r="I215" s="37" t="s">
        <v>9227</v>
      </c>
      <c r="J215" s="37" t="str">
        <f>IFERROR(VLOOKUP(G215,MatrizHDUniclass!$A:$AN,3,0),"NA")</f>
        <v>VIRGUES ZAPATA NATALIA ANDREA</v>
      </c>
      <c r="K215" s="37" t="str">
        <f>IFERROR(VLOOKUP(G215,MatrizHDUniclass!$A:$AN,19,0),"NA")</f>
        <v>BACKOFFICE OPERACION</v>
      </c>
      <c r="L215" s="37" t="str">
        <f>IFERROR(VLOOKUP(G215,MatrizHDUniclass!$A:$AN,24,0),"NA")</f>
        <v>IGVI</v>
      </c>
      <c r="M215" s="37" t="str">
        <f>IFERROR(VLOOKUP(G215,MatrizHDUniclass!$A:$AN,31,0),"NA")</f>
        <v>INGENIERIA-GENERAL</v>
      </c>
      <c r="N215" s="37" t="str">
        <f>IFERROR(VLOOKUP(G215,MatrizHDUniclass!$A:$AN,32,0),"NA")</f>
        <v>REG VALLE</v>
      </c>
      <c r="O215" s="37" t="str">
        <f>IFERROR(VLOOKUP(G215,MatrizHDUniclass!$A:$AN,33,0),"NA")</f>
        <v>CALI</v>
      </c>
      <c r="P215" s="37" t="str">
        <f>IFERROR(VLOOKUP(G215,MatrizHDUniclass!$A:$AN,26,0),"NA")</f>
        <v>CNSM</v>
      </c>
      <c r="Q215" s="37" t="str">
        <f>IFERROR(VLOOKUP(G215,MatrizHDUniclass!$A:$AN,34,0),"NA")</f>
        <v>CLARO R3</v>
      </c>
      <c r="R215" s="37" t="str">
        <f>IFERROR(VLOOKUP(G215,MatrizHDUniclass!$A:$AN,35,0),"NA")</f>
        <v>NUEVOS NEG</v>
      </c>
      <c r="S215" s="37" t="str">
        <f>IFERROR(VLOOKUP(G215,MatrizHDUniclass!$A:$AN,36,0),"NA")</f>
        <v>CLARO SMU</v>
      </c>
      <c r="T215" s="37" t="str">
        <f>IFERROR(VLOOKUP(G215,MatrizHDUniclass!$A:$AN,37,0),"NA")</f>
        <v>CLIENTES</v>
      </c>
      <c r="U215" s="37" t="str">
        <f>IFERROR(VLOOKUP(G215,MatrizHDUniclass!$A:$AN,38,0),"NA")</f>
        <v>CONECTAR TV</v>
      </c>
      <c r="V215" s="37" t="str">
        <f>IFERROR(VLOOKUP(G215,MatrizHDUniclass!$A:$AN,39,0),"NA")</f>
        <v>INGENIERIA</v>
      </c>
      <c r="W215" s="39" t="str">
        <f>IFERROR(VLOOKUP(G215,MatrizHDUniclass!$A:$AN,40,0),"NA")</f>
        <v>PERSONAL APOYO</v>
      </c>
    </row>
    <row r="216" spans="1:23" x14ac:dyDescent="0.25">
      <c r="A216" s="36" t="s">
        <v>8909</v>
      </c>
      <c r="B216" s="44">
        <v>45530</v>
      </c>
      <c r="C216" s="37" t="s">
        <v>3265</v>
      </c>
      <c r="D216" s="37">
        <v>4.53</v>
      </c>
      <c r="E216" s="37" t="s">
        <v>2802</v>
      </c>
      <c r="F216" s="16" t="s">
        <v>2810</v>
      </c>
      <c r="G216" s="37">
        <v>71777423</v>
      </c>
      <c r="H216" s="138" t="s">
        <v>9228</v>
      </c>
      <c r="I216" s="37" t="s">
        <v>9229</v>
      </c>
      <c r="J216" s="37" t="str">
        <f>IFERROR(VLOOKUP(G216,MatrizHDUniclass!$A:$AN,3,0),"NA")</f>
        <v>ORTIZ VEGA JOSE LEOBAR</v>
      </c>
      <c r="K216" s="37" t="str">
        <f>IFERROR(VLOOKUP(G216,MatrizHDUniclass!$A:$AN,19,0),"NA")</f>
        <v>SUPERVISOR OPERACIÓN MOTO</v>
      </c>
      <c r="L216" s="37" t="str">
        <f>IFERROR(VLOOKUP(G216,MatrizHDUniclass!$A:$AN,24,0),"NA")</f>
        <v>IGAM</v>
      </c>
      <c r="M216" s="37" t="str">
        <f>IFERROR(VLOOKUP(G216,MatrizHDUniclass!$A:$AN,31,0),"NA")</f>
        <v>INGENIERIA-GENERAL</v>
      </c>
      <c r="N216" s="37" t="str">
        <f>IFERROR(VLOOKUP(G216,MatrizHDUniclass!$A:$AN,32,0),"NA")</f>
        <v>REG ANTIO</v>
      </c>
      <c r="O216" s="37" t="str">
        <f>IFERROR(VLOOKUP(G216,MatrizHDUniclass!$A:$AN,33,0),"NA")</f>
        <v>MEDELLIN</v>
      </c>
      <c r="P216" s="37" t="str">
        <f>IFERROR(VLOOKUP(G216,MatrizHDUniclass!$A:$AN,26,0),"NA")</f>
        <v>ISST</v>
      </c>
      <c r="Q216" s="37" t="str">
        <f>IFERROR(VLOOKUP(G216,MatrizHDUniclass!$A:$AN,34,0),"NA")</f>
        <v>TIGO</v>
      </c>
      <c r="R216" s="37" t="str">
        <f>IFERROR(VLOOKUP(G216,MatrizHDUniclass!$A:$AN,35,0),"NA")</f>
        <v>SOLU FIJAS</v>
      </c>
      <c r="S216" s="37" t="str">
        <f>IFERROR(VLOOKUP(G216,MatrizHDUniclass!$A:$AN,36,0),"NA")</f>
        <v>STRONG</v>
      </c>
      <c r="T216" s="37" t="str">
        <f>IFERROR(VLOOKUP(G216,MatrizHDUniclass!$A:$AN,37,0),"NA")</f>
        <v>CLIENTES</v>
      </c>
      <c r="U216" s="37" t="str">
        <f>IFERROR(VLOOKUP(G216,MatrizHDUniclass!$A:$AN,38,0),"NA")</f>
        <v>CONECTAR TV</v>
      </c>
      <c r="V216" s="37" t="str">
        <f>IFERROR(VLOOKUP(G216,MatrizHDUniclass!$A:$AN,39,0),"NA")</f>
        <v>INGENIERIA</v>
      </c>
      <c r="W216" s="39" t="str">
        <f>IFERROR(VLOOKUP(G216,MatrizHDUniclass!$A:$AN,40,0),"NA")</f>
        <v>OPERATIVO</v>
      </c>
    </row>
    <row r="217" spans="1:23" x14ac:dyDescent="0.25">
      <c r="A217" s="36" t="s">
        <v>8909</v>
      </c>
      <c r="B217" s="100">
        <v>45532</v>
      </c>
      <c r="C217" s="37" t="s">
        <v>3258</v>
      </c>
      <c r="D217" s="37">
        <v>6.3</v>
      </c>
      <c r="E217" s="37" t="s">
        <v>2802</v>
      </c>
      <c r="F217" s="16" t="s">
        <v>2806</v>
      </c>
      <c r="G217" s="37">
        <v>1098637513</v>
      </c>
      <c r="H217" s="138" t="s">
        <v>3321</v>
      </c>
      <c r="I217" s="37" t="s">
        <v>3322</v>
      </c>
      <c r="J217" s="37" t="str">
        <f>IFERROR(VLOOKUP(G217,MatrizHDUniclass!$A:$AN,3,0),"NA")</f>
        <v>APARICIO CABALLERO CARLOS ANDRES</v>
      </c>
      <c r="K217" s="37" t="str">
        <f>IFERROR(VLOOKUP(G217,MatrizHDUniclass!$A:$AN,19,0),"NA")</f>
        <v>GERENTE OPERACIONES</v>
      </c>
      <c r="L217" s="37" t="str">
        <f>IFERROR(VLOOKUP(G217,MatrizHDUniclass!$A:$AN,24,0),"NA")</f>
        <v>IGTN</v>
      </c>
      <c r="M217" s="37" t="str">
        <f>IFERROR(VLOOKUP(G217,MatrizHDUniclass!$A:$AN,31,0),"NA")</f>
        <v>INGENIERIA-GENERAL</v>
      </c>
      <c r="N217" s="37" t="str">
        <f>IFERROR(VLOOKUP(G217,MatrizHDUniclass!$A:$AN,32,0),"NA")</f>
        <v>TRANSVERSAL</v>
      </c>
      <c r="O217" s="37" t="str">
        <f>IFERROR(VLOOKUP(G217,MatrizHDUniclass!$A:$AN,33,0),"NA")</f>
        <v>NACIONAL</v>
      </c>
      <c r="P217" s="37" t="str">
        <f>IFERROR(VLOOKUP(G217,MatrizHDUniclass!$A:$AN,26,0),"NA")</f>
        <v>CTTR</v>
      </c>
      <c r="Q217" s="37" t="str">
        <f>IFERROR(VLOOKUP(G217,MatrizHDUniclass!$A:$AN,34,0),"NA")</f>
        <v>CLARO R3</v>
      </c>
      <c r="R217" s="37" t="str">
        <f>IFERROR(VLOOKUP(G217,MatrizHDUniclass!$A:$AN,35,0),"NA")</f>
        <v>TRANSVER</v>
      </c>
      <c r="S217" s="37" t="str">
        <f>IFERROR(VLOOKUP(G217,MatrizHDUniclass!$A:$AN,36,0),"NA")</f>
        <v>TRANSV UEN</v>
      </c>
      <c r="T217" s="37" t="str">
        <f>IFERROR(VLOOKUP(G217,MatrizHDUniclass!$A:$AN,37,0),"NA")</f>
        <v>CLIENTES</v>
      </c>
      <c r="U217" s="37" t="str">
        <f>IFERROR(VLOOKUP(G217,MatrizHDUniclass!$A:$AN,38,0),"NA")</f>
        <v>CONECTAR TV</v>
      </c>
      <c r="V217" s="37" t="str">
        <f>IFERROR(VLOOKUP(G217,MatrizHDUniclass!$A:$AN,39,0),"NA")</f>
        <v>INGENIERIA</v>
      </c>
      <c r="W217" s="39" t="str">
        <f>IFERROR(VLOOKUP(G217,MatrizHDUniclass!$A:$AN,40,0),"NA")</f>
        <v>ADMINISTRATIVO</v>
      </c>
    </row>
    <row r="218" spans="1:23" x14ac:dyDescent="0.25">
      <c r="A218" s="36" t="s">
        <v>8909</v>
      </c>
      <c r="B218" s="44">
        <v>45533</v>
      </c>
      <c r="C218" s="37" t="s">
        <v>3258</v>
      </c>
      <c r="D218" s="37">
        <v>4.53</v>
      </c>
      <c r="E218" s="37" t="s">
        <v>2802</v>
      </c>
      <c r="F218" s="16" t="s">
        <v>2810</v>
      </c>
      <c r="G218" s="37">
        <v>1031136861</v>
      </c>
      <c r="H218" s="138" t="s">
        <v>9230</v>
      </c>
      <c r="I218" s="37" t="s">
        <v>9231</v>
      </c>
      <c r="J218" s="37" t="str">
        <f>IFERROR(VLOOKUP(G218,MatrizHDUniclass!$A:$AN,3,0),"NA")</f>
        <v>DIAZ GIL LIGIA CATERINNE</v>
      </c>
      <c r="K218" s="37" t="str">
        <f>IFERROR(VLOOKUP(G218,MatrizHDUniclass!$A:$AN,19,0),"NA")</f>
        <v>JEFE SENIOR TALENTO HUMANO</v>
      </c>
      <c r="L218" s="37" t="str">
        <f>IFERROR(VLOOKUP(G218,MatrizHDUniclass!$A:$AN,24,0),"NA")</f>
        <v>TGTN</v>
      </c>
      <c r="M218" s="37" t="str">
        <f>IFERROR(VLOOKUP(G218,MatrizHDUniclass!$A:$AN,31,0),"NA")</f>
        <v>TALENTO-GENERAL</v>
      </c>
      <c r="N218" s="37" t="str">
        <f>IFERROR(VLOOKUP(G218,MatrizHDUniclass!$A:$AN,32,0),"NA")</f>
        <v>TRANSVERSAL</v>
      </c>
      <c r="O218" s="37" t="str">
        <f>IFERROR(VLOOKUP(G218,MatrizHDUniclass!$A:$AN,33,0),"NA")</f>
        <v>NACIONAL</v>
      </c>
      <c r="P218" s="37" t="str">
        <f>IFERROR(VLOOKUP(G218,MatrizHDUniclass!$A:$AN,26,0),"NA")</f>
        <v>TTTR</v>
      </c>
      <c r="Q218" s="37" t="str">
        <f>IFERROR(VLOOKUP(G218,MatrizHDUniclass!$A:$AN,34,0),"NA")</f>
        <v>TRANSV CTV</v>
      </c>
      <c r="R218" s="37" t="str">
        <f>IFERROR(VLOOKUP(G218,MatrizHDUniclass!$A:$AN,35,0),"NA")</f>
        <v>TRANSVER</v>
      </c>
      <c r="S218" s="37" t="str">
        <f>IFERROR(VLOOKUP(G218,MatrizHDUniclass!$A:$AN,36,0),"NA")</f>
        <v>TRANSV UEN</v>
      </c>
      <c r="T218" s="37" t="str">
        <f>IFERROR(VLOOKUP(G218,MatrizHDUniclass!$A:$AN,37,0),"NA")</f>
        <v>CSC</v>
      </c>
      <c r="U218" s="37" t="str">
        <f>IFERROR(VLOOKUP(G218,MatrizHDUniclass!$A:$AN,38,0),"NA")</f>
        <v>CONECTAR TV</v>
      </c>
      <c r="V218" s="37" t="str">
        <f>IFERROR(VLOOKUP(G218,MatrizHDUniclass!$A:$AN,39,0),"NA")</f>
        <v>TALENTO HUMANO</v>
      </c>
      <c r="W218" s="39" t="str">
        <f>IFERROR(VLOOKUP(G218,MatrizHDUniclass!$A:$AN,40,0),"NA")</f>
        <v>ADMINISTRATIVO</v>
      </c>
    </row>
    <row r="219" spans="1:23" x14ac:dyDescent="0.25">
      <c r="A219" s="40" t="s">
        <v>8909</v>
      </c>
      <c r="B219" s="41">
        <v>45533</v>
      </c>
      <c r="C219" s="16" t="s">
        <v>3265</v>
      </c>
      <c r="D219" s="16">
        <v>4.53</v>
      </c>
      <c r="E219" s="16" t="s">
        <v>2802</v>
      </c>
      <c r="F219" s="16" t="s">
        <v>2810</v>
      </c>
      <c r="G219" s="16">
        <v>98666569</v>
      </c>
      <c r="H219" s="138" t="s">
        <v>9232</v>
      </c>
      <c r="I219" s="16" t="s">
        <v>9233</v>
      </c>
      <c r="J219" s="37" t="str">
        <f>IFERROR(VLOOKUP(G219,MatrizHDUniclass!$A:$AN,3,0),"NA")</f>
        <v>HENAO CASTANEDA GUILLERMO LEON</v>
      </c>
      <c r="K219" s="16" t="str">
        <f>IFERROR(VLOOKUP(G219,MatrizHDUniclass!$A:$AN,19,0),"NA")</f>
        <v>SUPERVISOR OPERACIÓN MOTO</v>
      </c>
      <c r="L219" s="16" t="str">
        <f>IFERROR(VLOOKUP(G219,MatrizHDUniclass!$A:$AN,24,0),"NA")</f>
        <v>IGAM</v>
      </c>
      <c r="M219" s="16" t="str">
        <f>IFERROR(VLOOKUP(G219,MatrizHDUniclass!$A:$AN,31,0),"NA")</f>
        <v>INGENIERIA-GENERAL</v>
      </c>
      <c r="N219" s="16" t="str">
        <f>IFERROR(VLOOKUP(G219,MatrizHDUniclass!$A:$AN,32,0),"NA")</f>
        <v>REG ANTIO</v>
      </c>
      <c r="O219" s="16" t="str">
        <f>IFERROR(VLOOKUP(G219,MatrizHDUniclass!$A:$AN,33,0),"NA")</f>
        <v>MEDELLIN</v>
      </c>
      <c r="P219" s="16" t="str">
        <f>IFERROR(VLOOKUP(G219,MatrizHDUniclass!$A:$AN,26,0),"NA")</f>
        <v>ISST</v>
      </c>
      <c r="Q219" s="16" t="str">
        <f>IFERROR(VLOOKUP(G219,MatrizHDUniclass!$A:$AN,34,0),"NA")</f>
        <v>TIGO</v>
      </c>
      <c r="R219" s="16" t="str">
        <f>IFERROR(VLOOKUP(G219,MatrizHDUniclass!$A:$AN,35,0),"NA")</f>
        <v>SOLU FIJAS</v>
      </c>
      <c r="S219" s="16" t="str">
        <f>IFERROR(VLOOKUP(G219,MatrizHDUniclass!$A:$AN,36,0),"NA")</f>
        <v>STRONG</v>
      </c>
      <c r="T219" s="16" t="str">
        <f>IFERROR(VLOOKUP(G219,MatrizHDUniclass!$A:$AN,37,0),"NA")</f>
        <v>CLIENTES</v>
      </c>
      <c r="U219" s="16" t="str">
        <f>IFERROR(VLOOKUP(G219,MatrizHDUniclass!$A:$AN,38,0),"NA")</f>
        <v>CONECTAR TV</v>
      </c>
      <c r="V219" s="16" t="str">
        <f>IFERROR(VLOOKUP(G219,MatrizHDUniclass!$A:$AN,39,0),"NA")</f>
        <v>INGENIERIA</v>
      </c>
      <c r="W219" s="43" t="str">
        <f>IFERROR(VLOOKUP(G219,MatrizHDUniclass!$A:$AN,40,0),"NA")</f>
        <v>OPERATIVO</v>
      </c>
    </row>
    <row r="220" spans="1:23" x14ac:dyDescent="0.25">
      <c r="A220" s="36" t="s">
        <v>8909</v>
      </c>
      <c r="B220" s="15">
        <v>45538</v>
      </c>
      <c r="C220" s="37" t="s">
        <v>3265</v>
      </c>
      <c r="D220" s="37">
        <v>4.53</v>
      </c>
      <c r="E220" s="37" t="s">
        <v>2802</v>
      </c>
      <c r="F220" s="16" t="s">
        <v>2810</v>
      </c>
      <c r="G220" s="37">
        <v>71374124</v>
      </c>
      <c r="H220" s="138" t="s">
        <v>9234</v>
      </c>
      <c r="I220" s="37" t="s">
        <v>9233</v>
      </c>
      <c r="J220" s="37" t="str">
        <f>IFERROR(VLOOKUP(G220,MatrizHDUniclass!$A:$AN,3,0),"NA")</f>
        <v>CORREA LONDONO LUIS CARLOS</v>
      </c>
      <c r="K220" s="37" t="str">
        <f>IFERROR(VLOOKUP(G220,MatrizHDUniclass!$A:$AN,19,0),"NA")</f>
        <v>SUPERVISOR OPERACIÓN MOTO</v>
      </c>
      <c r="L220" s="37" t="str">
        <f>IFERROR(VLOOKUP(G220,MatrizHDUniclass!$A:$AN,24,0),"NA")</f>
        <v>IGAM</v>
      </c>
      <c r="M220" s="37" t="str">
        <f>IFERROR(VLOOKUP(G220,MatrizHDUniclass!$A:$AN,31,0),"NA")</f>
        <v>INGENIERIA-GENERAL</v>
      </c>
      <c r="N220" s="37" t="str">
        <f>IFERROR(VLOOKUP(G220,MatrizHDUniclass!$A:$AN,32,0),"NA")</f>
        <v>REG ANTIO</v>
      </c>
      <c r="O220" s="37" t="str">
        <f>IFERROR(VLOOKUP(G220,MatrizHDUniclass!$A:$AN,33,0),"NA")</f>
        <v>MEDELLIN</v>
      </c>
      <c r="P220" s="37" t="str">
        <f>IFERROR(VLOOKUP(G220,MatrizHDUniclass!$A:$AN,26,0),"NA")</f>
        <v>ISST</v>
      </c>
      <c r="Q220" s="37" t="str">
        <f>IFERROR(VLOOKUP(G220,MatrizHDUniclass!$A:$AN,34,0),"NA")</f>
        <v>TIGO</v>
      </c>
      <c r="R220" s="37" t="str">
        <f>IFERROR(VLOOKUP(G220,MatrizHDUniclass!$A:$AN,35,0),"NA")</f>
        <v>SOLU FIJAS</v>
      </c>
      <c r="S220" s="37" t="str">
        <f>IFERROR(VLOOKUP(G220,MatrizHDUniclass!$A:$AN,36,0),"NA")</f>
        <v>STRONG</v>
      </c>
      <c r="T220" s="37" t="str">
        <f>IFERROR(VLOOKUP(G220,MatrizHDUniclass!$A:$AN,37,0),"NA")</f>
        <v>CLIENTES</v>
      </c>
      <c r="U220" s="37" t="str">
        <f>IFERROR(VLOOKUP(G220,MatrizHDUniclass!$A:$AN,38,0),"NA")</f>
        <v>CONECTAR TV</v>
      </c>
      <c r="V220" s="37" t="str">
        <f>IFERROR(VLOOKUP(G220,MatrizHDUniclass!$A:$AN,39,0),"NA")</f>
        <v>INGENIERIA</v>
      </c>
      <c r="W220" s="39" t="str">
        <f>IFERROR(VLOOKUP(G220,MatrizHDUniclass!$A:$AN,40,0),"NA")</f>
        <v>OPERATIVO</v>
      </c>
    </row>
    <row r="221" spans="1:23" x14ac:dyDescent="0.25">
      <c r="A221" s="36" t="s">
        <v>8909</v>
      </c>
      <c r="B221" s="100">
        <v>45574</v>
      </c>
      <c r="C221" s="37" t="s">
        <v>3258</v>
      </c>
      <c r="D221" s="37">
        <v>6.3</v>
      </c>
      <c r="E221" s="37" t="s">
        <v>2802</v>
      </c>
      <c r="F221" s="16" t="s">
        <v>2806</v>
      </c>
      <c r="G221" s="37">
        <v>1121835795</v>
      </c>
      <c r="H221" s="138" t="s">
        <v>9235</v>
      </c>
      <c r="I221" s="37" t="s">
        <v>9236</v>
      </c>
      <c r="J221" s="37" t="str">
        <f>IFERROR(VLOOKUP(G221,MatrizHDUniclass!$A:$AN,3,0),"NA")</f>
        <v>RAMIREZ TRIANA IVAN MAURICIO</v>
      </c>
      <c r="K221" s="37" t="str">
        <f>IFERROR(VLOOKUP(G221,MatrizHDUniclass!$A:$AN,19,0),"NA")</f>
        <v>GESTOR OPERATIVO PARQUE AUTOMOTOR</v>
      </c>
      <c r="L221" s="37" t="str">
        <f>IFERROR(VLOOKUP(G221,MatrizHDUniclass!$A:$AN,24,0),"NA")</f>
        <v>APCB</v>
      </c>
      <c r="M221" s="37" t="str">
        <f>IFERROR(VLOOKUP(G221,MatrizHDUniclass!$A:$AN,31,0),"NA")</f>
        <v>ABASTECIMIENTO-PARQUEAUTOMOTOR</v>
      </c>
      <c r="N221" s="37" t="str">
        <f>IFERROR(VLOOKUP(G221,MatrizHDUniclass!$A:$AN,32,0),"NA")</f>
        <v>REG CENTRO</v>
      </c>
      <c r="O221" s="37" t="str">
        <f>IFERROR(VLOOKUP(G221,MatrizHDUniclass!$A:$AN,33,0),"NA")</f>
        <v>BOGOTA</v>
      </c>
      <c r="P221" s="37" t="str">
        <f>IFERROR(VLOOKUP(G221,MatrizHDUniclass!$A:$AN,26,0),"NA")</f>
        <v>TTTR</v>
      </c>
      <c r="Q221" s="37" t="str">
        <f>IFERROR(VLOOKUP(G221,MatrizHDUniclass!$A:$AN,34,0),"NA")</f>
        <v>TRANSV CTV</v>
      </c>
      <c r="R221" s="37" t="str">
        <f>IFERROR(VLOOKUP(G221,MatrizHDUniclass!$A:$AN,35,0),"NA")</f>
        <v>TRANSVER</v>
      </c>
      <c r="S221" s="37" t="str">
        <f>IFERROR(VLOOKUP(G221,MatrizHDUniclass!$A:$AN,36,0),"NA")</f>
        <v>TRANSV UEN</v>
      </c>
      <c r="T221" s="37" t="str">
        <f>IFERROR(VLOOKUP(G221,MatrizHDUniclass!$A:$AN,37,0),"NA")</f>
        <v>CSC</v>
      </c>
      <c r="U221" s="37" t="str">
        <f>IFERROR(VLOOKUP(G221,MatrizHDUniclass!$A:$AN,38,0),"NA")</f>
        <v>CONECTAR TV</v>
      </c>
      <c r="V221" s="37" t="str">
        <f>IFERROR(VLOOKUP(G221,MatrizHDUniclass!$A:$AN,39,0),"NA")</f>
        <v>ABASTECIMIENTO</v>
      </c>
      <c r="W221" s="39" t="str">
        <f>IFERROR(VLOOKUP(G221,MatrizHDUniclass!$A:$AN,40,0),"NA")</f>
        <v>ADMINISTRATIVO</v>
      </c>
    </row>
    <row r="222" spans="1:23" x14ac:dyDescent="0.25">
      <c r="A222" s="36" t="s">
        <v>8909</v>
      </c>
      <c r="B222" s="44">
        <v>45575</v>
      </c>
      <c r="C222" s="37" t="s">
        <v>3298</v>
      </c>
      <c r="D222" s="37">
        <v>6.3</v>
      </c>
      <c r="E222" s="37" t="s">
        <v>2802</v>
      </c>
      <c r="F222" s="16" t="s">
        <v>2806</v>
      </c>
      <c r="G222" s="37">
        <v>10754407</v>
      </c>
      <c r="H222" s="138" t="s">
        <v>9237</v>
      </c>
      <c r="I222" s="37" t="s">
        <v>9238</v>
      </c>
      <c r="J222" s="37" t="str">
        <f>IFERROR(VLOOKUP(G222,MatrizHDUniclass!$A:$AN,3,0),"NA")</f>
        <v>VICTORIA PECHENE YEIMYD ARNOLD</v>
      </c>
      <c r="K222" s="37" t="str">
        <f>IFERROR(VLOOKUP(G222,MatrizHDUniclass!$A:$AN,19,0),"NA")</f>
        <v>ALMACENISTA LOGISTICO</v>
      </c>
      <c r="L222" s="37" t="str">
        <f>IFERROR(VLOOKUP(G222,MatrizHDUniclass!$A:$AN,24,0),"NA")</f>
        <v>AMVI</v>
      </c>
      <c r="M222" s="37" t="str">
        <f>IFERROR(VLOOKUP(G222,MatrizHDUniclass!$A:$AN,31,0),"NA")</f>
        <v>ABASTECIMIENTO-MATERIALES</v>
      </c>
      <c r="N222" s="37" t="str">
        <f>IFERROR(VLOOKUP(G222,MatrizHDUniclass!$A:$AN,32,0),"NA")</f>
        <v>REG VALLE</v>
      </c>
      <c r="O222" s="37" t="str">
        <f>IFERROR(VLOOKUP(G222,MatrizHDUniclass!$A:$AN,33,0),"NA")</f>
        <v>CALI</v>
      </c>
      <c r="P222" s="37" t="str">
        <f>IFERROR(VLOOKUP(G222,MatrizHDUniclass!$A:$AN,26,0),"NA")</f>
        <v>CSTR</v>
      </c>
      <c r="Q222" s="37" t="str">
        <f>IFERROR(VLOOKUP(G222,MatrizHDUniclass!$A:$AN,34,0),"NA")</f>
        <v>CLARO R3</v>
      </c>
      <c r="R222" s="37" t="str">
        <f>IFERROR(VLOOKUP(G222,MatrizHDUniclass!$A:$AN,35,0),"NA")</f>
        <v>SOLU FIJAS</v>
      </c>
      <c r="S222" s="37" t="str">
        <f>IFERROR(VLOOKUP(G222,MatrizHDUniclass!$A:$AN,36,0),"NA")</f>
        <v>TRANSV UEN</v>
      </c>
      <c r="T222" s="37" t="str">
        <f>IFERROR(VLOOKUP(G222,MatrizHDUniclass!$A:$AN,37,0),"NA")</f>
        <v>CSC</v>
      </c>
      <c r="U222" s="37" t="str">
        <f>IFERROR(VLOOKUP(G222,MatrizHDUniclass!$A:$AN,38,0),"NA")</f>
        <v>CONECTAR TV</v>
      </c>
      <c r="V222" s="37" t="str">
        <f>IFERROR(VLOOKUP(G222,MatrizHDUniclass!$A:$AN,39,0),"NA")</f>
        <v>ABASTECIMIENTO</v>
      </c>
      <c r="W222" s="39" t="str">
        <f>IFERROR(VLOOKUP(G222,MatrizHDUniclass!$A:$AN,40,0),"NA")</f>
        <v>PERSONAL APOYO</v>
      </c>
    </row>
    <row r="223" spans="1:23" x14ac:dyDescent="0.25">
      <c r="A223" s="36" t="s">
        <v>8909</v>
      </c>
      <c r="B223" s="100">
        <v>45575</v>
      </c>
      <c r="C223" s="37" t="s">
        <v>3449</v>
      </c>
      <c r="D223" s="37">
        <v>6.3</v>
      </c>
      <c r="E223" s="37" t="s">
        <v>2802</v>
      </c>
      <c r="F223" s="16" t="s">
        <v>2806</v>
      </c>
      <c r="G223" s="37">
        <v>1006342415</v>
      </c>
      <c r="H223" s="138" t="s">
        <v>9239</v>
      </c>
      <c r="I223" s="37" t="s">
        <v>9240</v>
      </c>
      <c r="J223" s="37" t="str">
        <f>IFERROR(VLOOKUP(G223,MatrizHDUniclass!$A:$AN,3,0),"NA")</f>
        <v>BEDOYA MADRINAN JOHN JAIRO</v>
      </c>
      <c r="K223" s="37" t="str">
        <f>IFERROR(VLOOKUP(G223,MatrizHDUniclass!$A:$AN,19,0),"NA")</f>
        <v>ALMACENISTA LOGISTICO</v>
      </c>
      <c r="L223" s="37" t="str">
        <f>IFERROR(VLOOKUP(G223,MatrizHDUniclass!$A:$AN,24,0),"NA")</f>
        <v>AMV7</v>
      </c>
      <c r="M223" s="37" t="str">
        <f>IFERROR(VLOOKUP(G223,MatrizHDUniclass!$A:$AN,31,0),"NA")</f>
        <v>ABASTECIMIENTO-MATERIALES</v>
      </c>
      <c r="N223" s="37" t="str">
        <f>IFERROR(VLOOKUP(G223,MatrizHDUniclass!$A:$AN,32,0),"NA")</f>
        <v>REG VALLE</v>
      </c>
      <c r="O223" s="37" t="str">
        <f>IFERROR(VLOOKUP(G223,MatrizHDUniclass!$A:$AN,33,0),"NA")</f>
        <v>PALMIRA</v>
      </c>
      <c r="P223" s="37" t="str">
        <f>IFERROR(VLOOKUP(G223,MatrizHDUniclass!$A:$AN,26,0),"NA")</f>
        <v>CSTR</v>
      </c>
      <c r="Q223" s="37" t="str">
        <f>IFERROR(VLOOKUP(G223,MatrizHDUniclass!$A:$AN,34,0),"NA")</f>
        <v>CLARO R3</v>
      </c>
      <c r="R223" s="37" t="str">
        <f>IFERROR(VLOOKUP(G223,MatrizHDUniclass!$A:$AN,35,0),"NA")</f>
        <v>SOLU FIJAS</v>
      </c>
      <c r="S223" s="37" t="str">
        <f>IFERROR(VLOOKUP(G223,MatrizHDUniclass!$A:$AN,36,0),"NA")</f>
        <v>TRANSV UEN</v>
      </c>
      <c r="T223" s="37" t="str">
        <f>IFERROR(VLOOKUP(G223,MatrizHDUniclass!$A:$AN,37,0),"NA")</f>
        <v>CSC</v>
      </c>
      <c r="U223" s="37" t="str">
        <f>IFERROR(VLOOKUP(G223,MatrizHDUniclass!$A:$AN,38,0),"NA")</f>
        <v>CONECTAR TV</v>
      </c>
      <c r="V223" s="37" t="str">
        <f>IFERROR(VLOOKUP(G223,MatrizHDUniclass!$A:$AN,39,0),"NA")</f>
        <v>ABASTECIMIENTO</v>
      </c>
      <c r="W223" s="39" t="str">
        <f>IFERROR(VLOOKUP(G223,MatrizHDUniclass!$A:$AN,40,0),"NA")</f>
        <v>PERSONAL APOYO</v>
      </c>
    </row>
    <row r="224" spans="1:23" x14ac:dyDescent="0.25">
      <c r="A224" s="36" t="s">
        <v>8909</v>
      </c>
      <c r="B224" s="44">
        <v>45575</v>
      </c>
      <c r="C224" s="37" t="s">
        <v>3440</v>
      </c>
      <c r="D224" s="37">
        <v>6.3</v>
      </c>
      <c r="E224" s="37" t="s">
        <v>2802</v>
      </c>
      <c r="F224" s="16" t="s">
        <v>2806</v>
      </c>
      <c r="G224" s="37">
        <v>1114061212</v>
      </c>
      <c r="H224" s="138" t="s">
        <v>9241</v>
      </c>
      <c r="I224" s="37" t="s">
        <v>9242</v>
      </c>
      <c r="J224" s="37" t="str">
        <f>IFERROR(VLOOKUP(G224,MatrizHDUniclass!$A:$AN,3,0),"NA")</f>
        <v>GARCIA GARCIA JULIAN ANDRES</v>
      </c>
      <c r="K224" s="37" t="str">
        <f>IFERROR(VLOOKUP(G224,MatrizHDUniclass!$A:$AN,19,0),"NA")</f>
        <v>ALMACENISTA LOGISTICO</v>
      </c>
      <c r="L224" s="37" t="str">
        <f>IFERROR(VLOOKUP(G224,MatrizHDUniclass!$A:$AN,24,0),"NA")</f>
        <v>AMV6</v>
      </c>
      <c r="M224" s="37" t="str">
        <f>IFERROR(VLOOKUP(G224,MatrizHDUniclass!$A:$AN,31,0),"NA")</f>
        <v>ABASTECIMIENTO-MATERIALES</v>
      </c>
      <c r="N224" s="37" t="str">
        <f>IFERROR(VLOOKUP(G224,MatrizHDUniclass!$A:$AN,32,0),"NA")</f>
        <v>REG VALLE</v>
      </c>
      <c r="O224" s="37" t="str">
        <f>IFERROR(VLOOKUP(G224,MatrizHDUniclass!$A:$AN,33,0),"NA")</f>
        <v>TULUA</v>
      </c>
      <c r="P224" s="37" t="str">
        <f>IFERROR(VLOOKUP(G224,MatrizHDUniclass!$A:$AN,26,0),"NA")</f>
        <v>CSTR</v>
      </c>
      <c r="Q224" s="37" t="str">
        <f>IFERROR(VLOOKUP(G224,MatrizHDUniclass!$A:$AN,34,0),"NA")</f>
        <v>CLARO R3</v>
      </c>
      <c r="R224" s="37" t="str">
        <f>IFERROR(VLOOKUP(G224,MatrizHDUniclass!$A:$AN,35,0),"NA")</f>
        <v>SOLU FIJAS</v>
      </c>
      <c r="S224" s="37" t="str">
        <f>IFERROR(VLOOKUP(G224,MatrizHDUniclass!$A:$AN,36,0),"NA")</f>
        <v>TRANSV UEN</v>
      </c>
      <c r="T224" s="37" t="str">
        <f>IFERROR(VLOOKUP(G224,MatrizHDUniclass!$A:$AN,37,0),"NA")</f>
        <v>CSC</v>
      </c>
      <c r="U224" s="37" t="str">
        <f>IFERROR(VLOOKUP(G224,MatrizHDUniclass!$A:$AN,38,0),"NA")</f>
        <v>CONECTAR TV</v>
      </c>
      <c r="V224" s="37" t="str">
        <f>IFERROR(VLOOKUP(G224,MatrizHDUniclass!$A:$AN,39,0),"NA")</f>
        <v>ABASTECIMIENTO</v>
      </c>
      <c r="W224" s="39" t="str">
        <f>IFERROR(VLOOKUP(G224,MatrizHDUniclass!$A:$AN,40,0),"NA")</f>
        <v>PERSONAL APOYO</v>
      </c>
    </row>
    <row r="225" spans="1:23" x14ac:dyDescent="0.25">
      <c r="A225" s="36" t="s">
        <v>8909</v>
      </c>
      <c r="B225" s="100">
        <v>45575</v>
      </c>
      <c r="C225" s="37" t="s">
        <v>3429</v>
      </c>
      <c r="D225" s="37">
        <v>6.3</v>
      </c>
      <c r="E225" s="37" t="s">
        <v>2802</v>
      </c>
      <c r="F225" s="16" t="s">
        <v>2806</v>
      </c>
      <c r="G225" s="37">
        <v>1052086684</v>
      </c>
      <c r="H225" s="138" t="s">
        <v>9243</v>
      </c>
      <c r="I225" s="37" t="s">
        <v>9244</v>
      </c>
      <c r="J225" s="37" t="str">
        <f>IFERROR(VLOOKUP(G225,MatrizHDUniclass!$A:$AN,3,0),"NA")</f>
        <v>BLANCO HERNANDEZ ANDERSON YAFEK</v>
      </c>
      <c r="K225" s="37" t="str">
        <f>IFERROR(VLOOKUP(G225,MatrizHDUniclass!$A:$AN,19,0),"NA")</f>
        <v>ANALISTA LOGISTICO</v>
      </c>
      <c r="L225" s="37" t="str">
        <f>IFERROR(VLOOKUP(G225,MatrizHDUniclass!$A:$AN,24,0),"NA")</f>
        <v>AGL5</v>
      </c>
      <c r="M225" s="37" t="str">
        <f>IFERROR(VLOOKUP(G225,MatrizHDUniclass!$A:$AN,31,0),"NA")</f>
        <v>ABASTECIMIENTO-GENERAL</v>
      </c>
      <c r="N225" s="37" t="str">
        <f>IFERROR(VLOOKUP(G225,MatrizHDUniclass!$A:$AN,32,0),"NA")</f>
        <v>REG TOLCA</v>
      </c>
      <c r="O225" s="37" t="str">
        <f>IFERROR(VLOOKUP(G225,MatrizHDUniclass!$A:$AN,33,0),"NA")</f>
        <v>ESPINAL</v>
      </c>
      <c r="P225" s="37" t="str">
        <f>IFERROR(VLOOKUP(G225,MatrizHDUniclass!$A:$AN,26,0),"NA")</f>
        <v>CTTR</v>
      </c>
      <c r="Q225" s="37" t="str">
        <f>IFERROR(VLOOKUP(G225,MatrizHDUniclass!$A:$AN,34,0),"NA")</f>
        <v>CLARO R3</v>
      </c>
      <c r="R225" s="37" t="str">
        <f>IFERROR(VLOOKUP(G225,MatrizHDUniclass!$A:$AN,35,0),"NA")</f>
        <v>TRANSVER</v>
      </c>
      <c r="S225" s="37" t="str">
        <f>IFERROR(VLOOKUP(G225,MatrizHDUniclass!$A:$AN,36,0),"NA")</f>
        <v>TRANSV UEN</v>
      </c>
      <c r="T225" s="37" t="str">
        <f>IFERROR(VLOOKUP(G225,MatrizHDUniclass!$A:$AN,37,0),"NA")</f>
        <v>CSC</v>
      </c>
      <c r="U225" s="37" t="str">
        <f>IFERROR(VLOOKUP(G225,MatrizHDUniclass!$A:$AN,38,0),"NA")</f>
        <v>CONECTAR TV</v>
      </c>
      <c r="V225" s="37" t="str">
        <f>IFERROR(VLOOKUP(G225,MatrizHDUniclass!$A:$AN,39,0),"NA")</f>
        <v>ABASTECIMIENTO</v>
      </c>
      <c r="W225" s="39" t="str">
        <f>IFERROR(VLOOKUP(G225,MatrizHDUniclass!$A:$AN,40,0),"NA")</f>
        <v>ADMINISTRATIVO</v>
      </c>
    </row>
    <row r="226" spans="1:23" x14ac:dyDescent="0.25">
      <c r="A226" s="36" t="s">
        <v>8909</v>
      </c>
      <c r="B226" s="44">
        <v>45575</v>
      </c>
      <c r="C226" s="37" t="s">
        <v>3309</v>
      </c>
      <c r="D226" s="37">
        <v>6.3</v>
      </c>
      <c r="E226" s="37" t="s">
        <v>2802</v>
      </c>
      <c r="F226" s="16" t="s">
        <v>2806</v>
      </c>
      <c r="G226" s="37">
        <v>1032379236</v>
      </c>
      <c r="H226" s="138" t="s">
        <v>9245</v>
      </c>
      <c r="I226" s="37" t="s">
        <v>9246</v>
      </c>
      <c r="J226" s="37" t="str">
        <f>IFERROR(VLOOKUP(G226,MatrizHDUniclass!$A:$AN,3,0),"NA")</f>
        <v>GRISALES FRANCO EVELIN TATIANA</v>
      </c>
      <c r="K226" s="37" t="str">
        <f>IFERROR(VLOOKUP(G226,MatrizHDUniclass!$A:$AN,19,0),"NA")</f>
        <v>COORDINADOR LOGISTICO</v>
      </c>
      <c r="L226" s="37" t="str">
        <f>IFERROR(VLOOKUP(G226,MatrizHDUniclass!$A:$AN,24,0),"NA")</f>
        <v>AMLW</v>
      </c>
      <c r="M226" s="37" t="str">
        <f>IFERROR(VLOOKUP(G226,MatrizHDUniclass!$A:$AN,31,0),"NA")</f>
        <v>ABASTECIMIENTO-MATERIALES</v>
      </c>
      <c r="N226" s="37" t="str">
        <f>IFERROR(VLOOKUP(G226,MatrizHDUniclass!$A:$AN,32,0),"NA")</f>
        <v>REG TOLCA</v>
      </c>
      <c r="O226" s="37" t="str">
        <f>IFERROR(VLOOKUP(G226,MatrizHDUniclass!$A:$AN,33,0),"NA")</f>
        <v>IBAGUE</v>
      </c>
      <c r="P226" s="37" t="str">
        <f>IFERROR(VLOOKUP(G226,MatrizHDUniclass!$A:$AN,26,0),"NA")</f>
        <v>CSTR</v>
      </c>
      <c r="Q226" s="37" t="str">
        <f>IFERROR(VLOOKUP(G226,MatrizHDUniclass!$A:$AN,34,0),"NA")</f>
        <v>CLARO R3</v>
      </c>
      <c r="R226" s="37" t="str">
        <f>IFERROR(VLOOKUP(G226,MatrizHDUniclass!$A:$AN,35,0),"NA")</f>
        <v>SOLU FIJAS</v>
      </c>
      <c r="S226" s="37" t="str">
        <f>IFERROR(VLOOKUP(G226,MatrizHDUniclass!$A:$AN,36,0),"NA")</f>
        <v>TRANSV UEN</v>
      </c>
      <c r="T226" s="37" t="str">
        <f>IFERROR(VLOOKUP(G226,MatrizHDUniclass!$A:$AN,37,0),"NA")</f>
        <v>CSC</v>
      </c>
      <c r="U226" s="37" t="str">
        <f>IFERROR(VLOOKUP(G226,MatrizHDUniclass!$A:$AN,38,0),"NA")</f>
        <v>CONECTAR TV</v>
      </c>
      <c r="V226" s="37" t="str">
        <f>IFERROR(VLOOKUP(G226,MatrizHDUniclass!$A:$AN,39,0),"NA")</f>
        <v>ABASTECIMIENTO</v>
      </c>
      <c r="W226" s="39" t="str">
        <f>IFERROR(VLOOKUP(G226,MatrizHDUniclass!$A:$AN,40,0),"NA")</f>
        <v>ADMINISTRATIVO</v>
      </c>
    </row>
    <row r="227" spans="1:23" x14ac:dyDescent="0.25">
      <c r="A227" s="36" t="s">
        <v>8909</v>
      </c>
      <c r="B227" s="44">
        <v>45581</v>
      </c>
      <c r="C227" s="37" t="s">
        <v>3298</v>
      </c>
      <c r="D227" s="37">
        <v>6.3</v>
      </c>
      <c r="E227" s="37" t="s">
        <v>2802</v>
      </c>
      <c r="F227" s="16" t="s">
        <v>2806</v>
      </c>
      <c r="G227" s="37">
        <v>1066575171</v>
      </c>
      <c r="H227" s="138" t="s">
        <v>9249</v>
      </c>
      <c r="I227" s="37" t="s">
        <v>9250</v>
      </c>
      <c r="J227" s="37" t="str">
        <f>IFERROR(VLOOKUP(G227,MatrizHDUniclass!$A:$AN,3,0),"NA")</f>
        <v>QUINTERO VELASQUEZ OMAR GABRIEL</v>
      </c>
      <c r="K227" s="37" t="str">
        <f>IFERROR(VLOOKUP(G227,MatrizHDUniclass!$A:$AN,19,0),"NA")</f>
        <v>SUPERVISOR OPERACIÓN MOTO</v>
      </c>
      <c r="L227" s="37" t="str">
        <f>IFERROR(VLOOKUP(G227,MatrizHDUniclass!$A:$AN,24,0),"NA")</f>
        <v>IGVI</v>
      </c>
      <c r="M227" s="37" t="str">
        <f>IFERROR(VLOOKUP(G227,MatrizHDUniclass!$A:$AN,31,0),"NA")</f>
        <v>INGENIERIA-GENERAL</v>
      </c>
      <c r="N227" s="37" t="str">
        <f>IFERROR(VLOOKUP(G227,MatrizHDUniclass!$A:$AN,32,0),"NA")</f>
        <v>REG VALLE</v>
      </c>
      <c r="O227" s="37" t="str">
        <f>IFERROR(VLOOKUP(G227,MatrizHDUniclass!$A:$AN,33,0),"NA")</f>
        <v>CALI</v>
      </c>
      <c r="P227" s="37" t="str">
        <f>IFERROR(VLOOKUP(G227,MatrizHDUniclass!$A:$AN,26,0),"NA")</f>
        <v>CSEB</v>
      </c>
      <c r="Q227" s="37" t="str">
        <f>IFERROR(VLOOKUP(G227,MatrizHDUniclass!$A:$AN,34,0),"NA")</f>
        <v>CLARO R3</v>
      </c>
      <c r="R227" s="37" t="str">
        <f>IFERROR(VLOOKUP(G227,MatrizHDUniclass!$A:$AN,35,0),"NA")</f>
        <v>SOLU FIJAS</v>
      </c>
      <c r="S227" s="37" t="str">
        <f>IFERROR(VLOOKUP(G227,MatrizHDUniclass!$A:$AN,36,0),"NA")</f>
        <v>EMPRE Y NEGOCI</v>
      </c>
      <c r="T227" s="37" t="str">
        <f>IFERROR(VLOOKUP(G227,MatrizHDUniclass!$A:$AN,37,0),"NA")</f>
        <v>CLIENTES</v>
      </c>
      <c r="U227" s="37" t="str">
        <f>IFERROR(VLOOKUP(G227,MatrizHDUniclass!$A:$AN,38,0),"NA")</f>
        <v>CONECTAR TV</v>
      </c>
      <c r="V227" s="37" t="str">
        <f>IFERROR(VLOOKUP(G227,MatrizHDUniclass!$A:$AN,39,0),"NA")</f>
        <v>INGENIERIA</v>
      </c>
      <c r="W227" s="39" t="str">
        <f>IFERROR(VLOOKUP(G227,MatrizHDUniclass!$A:$AN,40,0),"NA")</f>
        <v>PERSONAL APOYO</v>
      </c>
    </row>
    <row r="228" spans="1:23" x14ac:dyDescent="0.25">
      <c r="A228" s="36" t="s">
        <v>8909</v>
      </c>
      <c r="B228" s="100">
        <v>45581</v>
      </c>
      <c r="C228" s="37" t="s">
        <v>3298</v>
      </c>
      <c r="D228" s="37">
        <v>6.3</v>
      </c>
      <c r="E228" s="37" t="s">
        <v>2802</v>
      </c>
      <c r="F228" s="16" t="s">
        <v>2806</v>
      </c>
      <c r="G228" s="37">
        <v>1193399306</v>
      </c>
      <c r="H228" s="138" t="s">
        <v>9251</v>
      </c>
      <c r="I228" s="37" t="s">
        <v>9252</v>
      </c>
      <c r="J228" s="37" t="str">
        <f>IFERROR(VLOOKUP(G228,MatrizHDUniclass!$A:$AN,3,0),"NA")</f>
        <v>LOPEZ ORTEGA MARIA CAMILA</v>
      </c>
      <c r="K228" s="37" t="str">
        <f>IFERROR(VLOOKUP(G228,MatrizHDUniclass!$A:$AN,19,0),"NA")</f>
        <v>DISEÑADOR OPERACION</v>
      </c>
      <c r="L228" s="37" t="str">
        <f>IFERROR(VLOOKUP(G228,MatrizHDUniclass!$A:$AN,24,0),"NA")</f>
        <v>IGVI</v>
      </c>
      <c r="M228" s="37" t="str">
        <f>IFERROR(VLOOKUP(G228,MatrizHDUniclass!$A:$AN,31,0),"NA")</f>
        <v>INGENIERIA-GENERAL</v>
      </c>
      <c r="N228" s="37" t="str">
        <f>IFERROR(VLOOKUP(G228,MatrizHDUniclass!$A:$AN,32,0),"NA")</f>
        <v>REG VALLE</v>
      </c>
      <c r="O228" s="37" t="str">
        <f>IFERROR(VLOOKUP(G228,MatrizHDUniclass!$A:$AN,33,0),"NA")</f>
        <v>CALI</v>
      </c>
      <c r="P228" s="37" t="str">
        <f>IFERROR(VLOOKUP(G228,MatrizHDUniclass!$A:$AN,26,0),"NA")</f>
        <v>CSPY</v>
      </c>
      <c r="Q228" s="37" t="str">
        <f>IFERROR(VLOOKUP(G228,MatrizHDUniclass!$A:$AN,34,0),"NA")</f>
        <v>CLARO R3</v>
      </c>
      <c r="R228" s="37" t="str">
        <f>IFERROR(VLOOKUP(G228,MatrizHDUniclass!$A:$AN,35,0),"NA")</f>
        <v>SOLU FIJAS</v>
      </c>
      <c r="S228" s="37" t="str">
        <f>IFERROR(VLOOKUP(G228,MatrizHDUniclass!$A:$AN,36,0),"NA")</f>
        <v>PROYECTOS</v>
      </c>
      <c r="T228" s="37" t="str">
        <f>IFERROR(VLOOKUP(G228,MatrizHDUniclass!$A:$AN,37,0),"NA")</f>
        <v>CLIENTES</v>
      </c>
      <c r="U228" s="37" t="str">
        <f>IFERROR(VLOOKUP(G228,MatrizHDUniclass!$A:$AN,38,0),"NA")</f>
        <v>CONECTAR TV</v>
      </c>
      <c r="V228" s="37" t="str">
        <f>IFERROR(VLOOKUP(G228,MatrizHDUniclass!$A:$AN,39,0),"NA")</f>
        <v>INGENIERIA</v>
      </c>
      <c r="W228" s="39" t="str">
        <f>IFERROR(VLOOKUP(G228,MatrizHDUniclass!$A:$AN,40,0),"NA")</f>
        <v>PERSONAL APOYO</v>
      </c>
    </row>
    <row r="229" spans="1:23" x14ac:dyDescent="0.25">
      <c r="A229" s="36" t="s">
        <v>8909</v>
      </c>
      <c r="B229" s="44">
        <v>45586</v>
      </c>
      <c r="C229" s="37" t="s">
        <v>3265</v>
      </c>
      <c r="D229" s="37">
        <v>4.53</v>
      </c>
      <c r="E229" s="37" t="s">
        <v>2802</v>
      </c>
      <c r="F229" s="16" t="s">
        <v>2810</v>
      </c>
      <c r="G229" s="37">
        <v>1040734163</v>
      </c>
      <c r="H229" s="138" t="s">
        <v>9253</v>
      </c>
      <c r="I229" s="37" t="s">
        <v>9254</v>
      </c>
      <c r="J229" s="37" t="str">
        <f>IFERROR(VLOOKUP(G229,MatrizHDUniclass!$A:$AN,3,0),"NA")</f>
        <v>CASTANO ANDRES FELIPE</v>
      </c>
      <c r="K229" s="37" t="str">
        <f>IFERROR(VLOOKUP(G229,MatrizHDUniclass!$A:$AN,19,0),"NA")</f>
        <v>SUPERVISOR OPERACIÓN MOTO</v>
      </c>
      <c r="L229" s="37" t="str">
        <f>IFERROR(VLOOKUP(G229,MatrizHDUniclass!$A:$AN,24,0),"NA")</f>
        <v>IGAM</v>
      </c>
      <c r="M229" s="37" t="str">
        <f>IFERROR(VLOOKUP(G229,MatrizHDUniclass!$A:$AN,31,0),"NA")</f>
        <v>INGENIERIA-GENERAL</v>
      </c>
      <c r="N229" s="37" t="str">
        <f>IFERROR(VLOOKUP(G229,MatrizHDUniclass!$A:$AN,32,0),"NA")</f>
        <v>REG ANTIO</v>
      </c>
      <c r="O229" s="37" t="str">
        <f>IFERROR(VLOOKUP(G229,MatrizHDUniclass!$A:$AN,33,0),"NA")</f>
        <v>MEDELLIN</v>
      </c>
      <c r="P229" s="37" t="str">
        <f>IFERROR(VLOOKUP(G229,MatrizHDUniclass!$A:$AN,26,0),"NA")</f>
        <v>ISST</v>
      </c>
      <c r="Q229" s="37" t="str">
        <f>IFERROR(VLOOKUP(G229,MatrizHDUniclass!$A:$AN,34,0),"NA")</f>
        <v>TIGO</v>
      </c>
      <c r="R229" s="37" t="str">
        <f>IFERROR(VLOOKUP(G229,MatrizHDUniclass!$A:$AN,35,0),"NA")</f>
        <v>SOLU FIJAS</v>
      </c>
      <c r="S229" s="37" t="str">
        <f>IFERROR(VLOOKUP(G229,MatrizHDUniclass!$A:$AN,36,0),"NA")</f>
        <v>STRONG</v>
      </c>
      <c r="T229" s="37" t="str">
        <f>IFERROR(VLOOKUP(G229,MatrizHDUniclass!$A:$AN,37,0),"NA")</f>
        <v>CLIENTES</v>
      </c>
      <c r="U229" s="37" t="str">
        <f>IFERROR(VLOOKUP(G229,MatrizHDUniclass!$A:$AN,38,0),"NA")</f>
        <v>CONECTAR TV</v>
      </c>
      <c r="V229" s="37" t="str">
        <f>IFERROR(VLOOKUP(G229,MatrizHDUniclass!$A:$AN,39,0),"NA")</f>
        <v>INGENIERIA</v>
      </c>
      <c r="W229" s="39" t="str">
        <f>IFERROR(VLOOKUP(G229,MatrizHDUniclass!$A:$AN,40,0),"NA")</f>
        <v>OPERATIVO</v>
      </c>
    </row>
    <row r="230" spans="1:23" x14ac:dyDescent="0.25">
      <c r="A230" s="36" t="s">
        <v>8909</v>
      </c>
      <c r="B230" s="15">
        <v>45589</v>
      </c>
      <c r="C230" s="37" t="s">
        <v>3265</v>
      </c>
      <c r="D230" s="37">
        <v>4.53</v>
      </c>
      <c r="E230" s="37" t="s">
        <v>2802</v>
      </c>
      <c r="F230" s="16" t="s">
        <v>2810</v>
      </c>
      <c r="G230" s="37">
        <v>98567007</v>
      </c>
      <c r="H230" s="138" t="s">
        <v>9255</v>
      </c>
      <c r="I230" s="37" t="s">
        <v>6051</v>
      </c>
      <c r="J230" s="37" t="str">
        <f>IFERROR(VLOOKUP(G230,MatrizHDUniclass!$A:$AN,3,0),"NA")</f>
        <v>PATINO TAMAYO JOHAN DARIO</v>
      </c>
      <c r="K230" s="37" t="str">
        <f>IFERROR(VLOOKUP(G230,MatrizHDUniclass!$A:$AN,19,0),"NA")</f>
        <v>TECNICO OPERACIÓN</v>
      </c>
      <c r="L230" s="37" t="str">
        <f>IFERROR(VLOOKUP(G230,MatrizHDUniclass!$A:$AN,24,0),"NA")</f>
        <v>IGAM</v>
      </c>
      <c r="M230" s="37" t="str">
        <f>IFERROR(VLOOKUP(G230,MatrizHDUniclass!$A:$AN,31,0),"NA")</f>
        <v>INGENIERIA-GENERAL</v>
      </c>
      <c r="N230" s="37" t="str">
        <f>IFERROR(VLOOKUP(G230,MatrizHDUniclass!$A:$AN,32,0),"NA")</f>
        <v>REG ANTIO</v>
      </c>
      <c r="O230" s="37" t="str">
        <f>IFERROR(VLOOKUP(G230,MatrizHDUniclass!$A:$AN,33,0),"NA")</f>
        <v>MEDELLIN</v>
      </c>
      <c r="P230" s="37" t="str">
        <f>IFERROR(VLOOKUP(G230,MatrizHDUniclass!$A:$AN,26,0),"NA")</f>
        <v>ISST</v>
      </c>
      <c r="Q230" s="37" t="str">
        <f>IFERROR(VLOOKUP(G230,MatrizHDUniclass!$A:$AN,34,0),"NA")</f>
        <v>TIGO</v>
      </c>
      <c r="R230" s="37" t="str">
        <f>IFERROR(VLOOKUP(G230,MatrizHDUniclass!$A:$AN,35,0),"NA")</f>
        <v>SOLU FIJAS</v>
      </c>
      <c r="S230" s="37" t="str">
        <f>IFERROR(VLOOKUP(G230,MatrizHDUniclass!$A:$AN,36,0),"NA")</f>
        <v>STRONG</v>
      </c>
      <c r="T230" s="37" t="str">
        <f>IFERROR(VLOOKUP(G230,MatrizHDUniclass!$A:$AN,37,0),"NA")</f>
        <v>CLIENTES</v>
      </c>
      <c r="U230" s="37" t="str">
        <f>IFERROR(VLOOKUP(G230,MatrizHDUniclass!$A:$AN,38,0),"NA")</f>
        <v>CONECTAR TV</v>
      </c>
      <c r="V230" s="37" t="str">
        <f>IFERROR(VLOOKUP(G230,MatrizHDUniclass!$A:$AN,39,0),"NA")</f>
        <v>INGENIERIA</v>
      </c>
      <c r="W230" s="39" t="str">
        <f>IFERROR(VLOOKUP(G230,MatrizHDUniclass!$A:$AN,40,0),"NA")</f>
        <v>OPERATIVO</v>
      </c>
    </row>
    <row r="231" spans="1:23" x14ac:dyDescent="0.25">
      <c r="A231" s="36" t="s">
        <v>8909</v>
      </c>
      <c r="B231" s="44">
        <v>45596</v>
      </c>
      <c r="C231" s="37" t="s">
        <v>3258</v>
      </c>
      <c r="D231" s="37">
        <v>12.6</v>
      </c>
      <c r="E231" s="37" t="s">
        <v>2802</v>
      </c>
      <c r="F231" s="16" t="s">
        <v>2803</v>
      </c>
      <c r="G231" s="37">
        <v>80190584</v>
      </c>
      <c r="H231" s="138" t="s">
        <v>3341</v>
      </c>
      <c r="I231" s="37" t="s">
        <v>10637</v>
      </c>
      <c r="J231" s="37" t="str">
        <f>IFERROR(VLOOKUP(G231,MatrizHDUniclass!$A:$AN,3,0),"NA")</f>
        <v>CARDENAS FERNANDEZ HAROL DAVIAN</v>
      </c>
      <c r="K231" s="37" t="str">
        <f>IFERROR(VLOOKUP(G231,MatrizHDUniclass!$A:$AN,19,0),"NA")</f>
        <v>LIDER OPERACIONES</v>
      </c>
      <c r="L231" s="37" t="str">
        <f>IFERROR(VLOOKUP(G231,MatrizHDUniclass!$A:$AN,24,0),"NA")</f>
        <v>IGCB</v>
      </c>
      <c r="M231" s="37" t="str">
        <f>IFERROR(VLOOKUP(G231,MatrizHDUniclass!$A:$AN,31,0),"NA")</f>
        <v>INGENIERIA-GENERAL</v>
      </c>
      <c r="N231" s="37" t="str">
        <f>IFERROR(VLOOKUP(G231,MatrizHDUniclass!$A:$AN,32,0),"NA")</f>
        <v>REG CENTRO</v>
      </c>
      <c r="O231" s="37" t="str">
        <f>IFERROR(VLOOKUP(G231,MatrizHDUniclass!$A:$AN,33,0),"NA")</f>
        <v>BOGOTA</v>
      </c>
      <c r="P231" s="37" t="str">
        <f>IFERROR(VLOOKUP(G231,MatrizHDUniclass!$A:$AN,26,0),"NA")</f>
        <v>YOOD</v>
      </c>
      <c r="Q231" s="37" t="str">
        <f>IFERROR(VLOOKUP(G231,MatrizHDUniclass!$A:$AN,34,0),"NA")</f>
        <v>ZTE</v>
      </c>
      <c r="R231" s="37" t="str">
        <f>IFERROR(VLOOKUP(G231,MatrizHDUniclass!$A:$AN,35,0),"NA")</f>
        <v>ODN</v>
      </c>
      <c r="S231" s="37" t="str">
        <f>IFERROR(VLOOKUP(G231,MatrizHDUniclass!$A:$AN,36,0),"NA")</f>
        <v>ODN</v>
      </c>
      <c r="T231" s="37" t="str">
        <f>IFERROR(VLOOKUP(G231,MatrizHDUniclass!$A:$AN,37,0),"NA")</f>
        <v>CLIENTES</v>
      </c>
      <c r="U231" s="37" t="str">
        <f>IFERROR(VLOOKUP(G231,MatrizHDUniclass!$A:$AN,38,0),"NA")</f>
        <v>CONECTAR TV</v>
      </c>
      <c r="V231" s="37" t="str">
        <f>IFERROR(VLOOKUP(G231,MatrizHDUniclass!$A:$AN,39,0),"NA")</f>
        <v>INGENIERIA</v>
      </c>
      <c r="W231" s="39" t="str">
        <f>IFERROR(VLOOKUP(G231,MatrizHDUniclass!$A:$AN,40,0),"NA")</f>
        <v>ADMINISTRATIVO</v>
      </c>
    </row>
    <row r="232" spans="1:23" x14ac:dyDescent="0.25">
      <c r="A232" s="40" t="s">
        <v>8909</v>
      </c>
      <c r="B232" s="41">
        <v>45614</v>
      </c>
      <c r="C232" s="16" t="s">
        <v>3298</v>
      </c>
      <c r="D232" s="16">
        <v>12.6</v>
      </c>
      <c r="E232" s="16" t="s">
        <v>2802</v>
      </c>
      <c r="F232" s="16" t="s">
        <v>2803</v>
      </c>
      <c r="G232" s="16">
        <v>94061577</v>
      </c>
      <c r="H232" s="138" t="s">
        <v>9256</v>
      </c>
      <c r="I232" s="16" t="s">
        <v>9257</v>
      </c>
      <c r="J232" s="16" t="str">
        <f>IFERROR(VLOOKUP(G232,MatrizHDUniclass!$A:$AN,3,0),"NA")</f>
        <v>ESCOBAR GUZMAN EDWARD ORLANDO</v>
      </c>
      <c r="K232" s="16" t="str">
        <f>IFERROR(VLOOKUP(G232,MatrizHDUniclass!$A:$AN,19,0),"NA")</f>
        <v>SUPERVISOR OPERACIÓN MOTO</v>
      </c>
      <c r="L232" s="16" t="str">
        <f>IFERROR(VLOOKUP(G232,MatrizHDUniclass!$A:$AN,24,0),"NA")</f>
        <v>IGVI</v>
      </c>
      <c r="M232" s="16" t="str">
        <f>IFERROR(VLOOKUP(G232,MatrizHDUniclass!$A:$AN,31,0),"NA")</f>
        <v>INGENIERIA-GENERAL</v>
      </c>
      <c r="N232" s="16" t="str">
        <f>IFERROR(VLOOKUP(G232,MatrizHDUniclass!$A:$AN,32,0),"NA")</f>
        <v>REG VALLE</v>
      </c>
      <c r="O232" s="16" t="str">
        <f>IFERROR(VLOOKUP(G232,MatrizHDUniclass!$A:$AN,33,0),"NA")</f>
        <v>CALI</v>
      </c>
      <c r="P232" s="16" t="str">
        <f>IFERROR(VLOOKUP(G232,MatrizHDUniclass!$A:$AN,26,0),"NA")</f>
        <v>CSOM</v>
      </c>
      <c r="Q232" s="16" t="str">
        <f>IFERROR(VLOOKUP(G232,MatrizHDUniclass!$A:$AN,34,0),"NA")</f>
        <v>CLARO R3</v>
      </c>
      <c r="R232" s="16" t="str">
        <f>IFERROR(VLOOKUP(G232,MatrizHDUniclass!$A:$AN,35,0),"NA")</f>
        <v>SOLU FIJAS</v>
      </c>
      <c r="S232" s="16" t="str">
        <f>IFERROR(VLOOKUP(G232,MatrizHDUniclass!$A:$AN,36,0),"NA")</f>
        <v>OYM</v>
      </c>
      <c r="T232" s="16" t="str">
        <f>IFERROR(VLOOKUP(G232,MatrizHDUniclass!$A:$AN,37,0),"NA")</f>
        <v>CLIENTES</v>
      </c>
      <c r="U232" s="16" t="str">
        <f>IFERROR(VLOOKUP(G232,MatrizHDUniclass!$A:$AN,38,0),"NA")</f>
        <v>CONECTAR TV</v>
      </c>
      <c r="V232" s="16" t="str">
        <f>IFERROR(VLOOKUP(G232,MatrizHDUniclass!$A:$AN,39,0),"NA")</f>
        <v>INGENIERIA</v>
      </c>
      <c r="W232" s="43" t="str">
        <f>IFERROR(VLOOKUP(G232,MatrizHDUniclass!$A:$AN,40,0),"NA")</f>
        <v>PERSONAL APOYO</v>
      </c>
    </row>
    <row r="233" spans="1:23" x14ac:dyDescent="0.25">
      <c r="A233" s="36" t="s">
        <v>8909</v>
      </c>
      <c r="B233" s="100">
        <v>45630</v>
      </c>
      <c r="C233" s="37" t="s">
        <v>3258</v>
      </c>
      <c r="D233" s="37">
        <v>6.3</v>
      </c>
      <c r="E233" s="37" t="s">
        <v>2802</v>
      </c>
      <c r="F233" s="16" t="s">
        <v>2806</v>
      </c>
      <c r="G233" s="37">
        <v>52824217</v>
      </c>
      <c r="H233" s="138" t="s">
        <v>9258</v>
      </c>
      <c r="I233" s="37" t="s">
        <v>3260</v>
      </c>
      <c r="J233" s="37" t="str">
        <f>IFERROR(VLOOKUP(G233,MatrizHDUniclass!$A:$AN,3,0),"NA")</f>
        <v>PAEZ ROZO ANGELICA MARIA</v>
      </c>
      <c r="K233" s="37" t="str">
        <f>IFERROR(VLOOKUP(G233,MatrizHDUniclass!$A:$AN,19,0),"NA")</f>
        <v>DIGITADOR LOGISTICO</v>
      </c>
      <c r="L233" s="37" t="str">
        <f>IFERROR(VLOOKUP(G233,MatrizHDUniclass!$A:$AN,24,0),"NA")</f>
        <v>AMCB</v>
      </c>
      <c r="M233" s="37" t="str">
        <f>IFERROR(VLOOKUP(G233,MatrizHDUniclass!$A:$AN,31,0),"NA")</f>
        <v>ABASTECIMIENTO-MATERIALES</v>
      </c>
      <c r="N233" s="37" t="str">
        <f>IFERROR(VLOOKUP(G233,MatrizHDUniclass!$A:$AN,32,0),"NA")</f>
        <v>REG CENTRO</v>
      </c>
      <c r="O233" s="37" t="str">
        <f>IFERROR(VLOOKUP(G233,MatrizHDUniclass!$A:$AN,33,0),"NA")</f>
        <v>BOGOTA</v>
      </c>
      <c r="P233" s="37" t="str">
        <f>IFERROR(VLOOKUP(G233,MatrizHDUniclass!$A:$AN,26,0),"NA")</f>
        <v>YSAF</v>
      </c>
      <c r="Q233" s="37" t="str">
        <f>IFERROR(VLOOKUP(G233,MatrizHDUniclass!$A:$AN,34,0),"NA")</f>
        <v>ZTE</v>
      </c>
      <c r="R233" s="37" t="str">
        <f>IFERROR(VLOOKUP(G233,MatrizHDUniclass!$A:$AN,35,0),"NA")</f>
        <v>SOLU FIJAS</v>
      </c>
      <c r="S233" s="37" t="str">
        <f>IFERROR(VLOOKUP(G233,MatrizHDUniclass!$A:$AN,36,0),"NA")</f>
        <v>APROV FIBRA</v>
      </c>
      <c r="T233" s="37" t="str">
        <f>IFERROR(VLOOKUP(G233,MatrizHDUniclass!$A:$AN,37,0),"NA")</f>
        <v>CSC</v>
      </c>
      <c r="U233" s="37" t="str">
        <f>IFERROR(VLOOKUP(G233,MatrizHDUniclass!$A:$AN,38,0),"NA")</f>
        <v>CONECTAR TV</v>
      </c>
      <c r="V233" s="37" t="str">
        <f>IFERROR(VLOOKUP(G233,MatrizHDUniclass!$A:$AN,39,0),"NA")</f>
        <v>ABASTECIMIENTO</v>
      </c>
      <c r="W233" s="39" t="str">
        <f>IFERROR(VLOOKUP(G233,MatrizHDUniclass!$A:$AN,40,0),"NA")</f>
        <v>PERSONAL APOYO</v>
      </c>
    </row>
    <row r="234" spans="1:23" x14ac:dyDescent="0.25">
      <c r="A234" s="36" t="s">
        <v>8909</v>
      </c>
      <c r="B234" s="15">
        <v>45636</v>
      </c>
      <c r="C234" s="37" t="s">
        <v>3258</v>
      </c>
      <c r="D234" s="37">
        <v>4.53</v>
      </c>
      <c r="E234" s="37" t="s">
        <v>2802</v>
      </c>
      <c r="F234" s="16" t="s">
        <v>2810</v>
      </c>
      <c r="G234" s="37">
        <v>1019086533</v>
      </c>
      <c r="H234" s="138" t="s">
        <v>9259</v>
      </c>
      <c r="I234" s="37" t="s">
        <v>9260</v>
      </c>
      <c r="J234" s="37" t="str">
        <f>IFERROR(VLOOKUP(G234,MatrizHDUniclass!$A:$AN,3,0),"NA")</f>
        <v>SUAREZ VARGAS ANDREA DEL PILAR</v>
      </c>
      <c r="K234" s="37" t="str">
        <f>IFERROR(VLOOKUP(G234,MatrizHDUniclass!$A:$AN,19,0),"NA")</f>
        <v>ANALISTA CONTABILIDAD</v>
      </c>
      <c r="L234" s="37" t="str">
        <f>IFERROR(VLOOKUP(G234,MatrizHDUniclass!$A:$AN,24,0),"NA")</f>
        <v>FCTN</v>
      </c>
      <c r="M234" s="37" t="str">
        <f>IFERROR(VLOOKUP(G234,MatrizHDUniclass!$A:$AN,31,0),"NA")</f>
        <v>FINANCIERO-CONTABILIDAD</v>
      </c>
      <c r="N234" s="37" t="str">
        <f>IFERROR(VLOOKUP(G234,MatrizHDUniclass!$A:$AN,32,0),"NA")</f>
        <v>TRANSVERSAL</v>
      </c>
      <c r="O234" s="37" t="str">
        <f>IFERROR(VLOOKUP(G234,MatrizHDUniclass!$A:$AN,33,0),"NA")</f>
        <v>NACIONAL</v>
      </c>
      <c r="P234" s="37" t="str">
        <f>IFERROR(VLOOKUP(G234,MatrizHDUniclass!$A:$AN,26,0),"NA")</f>
        <v>TTTR</v>
      </c>
      <c r="Q234" s="37" t="str">
        <f>IFERROR(VLOOKUP(G234,MatrizHDUniclass!$A:$AN,34,0),"NA")</f>
        <v>TRANSV CTV</v>
      </c>
      <c r="R234" s="37" t="str">
        <f>IFERROR(VLOOKUP(G234,MatrizHDUniclass!$A:$AN,35,0),"NA")</f>
        <v>TRANSVER</v>
      </c>
      <c r="S234" s="37" t="str">
        <f>IFERROR(VLOOKUP(G234,MatrizHDUniclass!$A:$AN,36,0),"NA")</f>
        <v>TRANSV UEN</v>
      </c>
      <c r="T234" s="37" t="str">
        <f>IFERROR(VLOOKUP(G234,MatrizHDUniclass!$A:$AN,37,0),"NA")</f>
        <v>CSC</v>
      </c>
      <c r="U234" s="37" t="str">
        <f>IFERROR(VLOOKUP(G234,MatrizHDUniclass!$A:$AN,38,0),"NA")</f>
        <v>CONECTAR TV</v>
      </c>
      <c r="V234" s="37" t="str">
        <f>IFERROR(VLOOKUP(G234,MatrizHDUniclass!$A:$AN,39,0),"NA")</f>
        <v>CONTABILIDAD</v>
      </c>
      <c r="W234" s="39" t="str">
        <f>IFERROR(VLOOKUP(G234,MatrizHDUniclass!$A:$AN,40,0),"NA")</f>
        <v>ADMINISTRATIVO</v>
      </c>
    </row>
    <row r="235" spans="1:23" x14ac:dyDescent="0.25">
      <c r="A235" s="40" t="s">
        <v>8909</v>
      </c>
      <c r="B235" s="41">
        <v>45636</v>
      </c>
      <c r="C235" s="16" t="s">
        <v>3258</v>
      </c>
      <c r="D235" s="16">
        <v>6.3</v>
      </c>
      <c r="E235" s="16" t="s">
        <v>2802</v>
      </c>
      <c r="F235" s="16" t="s">
        <v>2806</v>
      </c>
      <c r="G235" s="37">
        <v>1085165634</v>
      </c>
      <c r="H235" s="138" t="s">
        <v>9261</v>
      </c>
      <c r="I235" s="16" t="s">
        <v>9262</v>
      </c>
      <c r="J235" s="16" t="str">
        <f>IFERROR(VLOOKUP(G235,MatrizHDUniclass!$A:$AN,3,0),"NA")</f>
        <v>RANGEL RUIDIAZ DANNA ISABEL</v>
      </c>
      <c r="K235" s="16" t="str">
        <f>IFERROR(VLOOKUP(G235,MatrizHDUniclass!$A:$AN,19,0),"NA")</f>
        <v>ANALISTA CONTABILIDAD</v>
      </c>
      <c r="L235" s="16" t="str">
        <f>IFERROR(VLOOKUP(G235,MatrizHDUniclass!$A:$AN,24,0),"NA")</f>
        <v>FCTN</v>
      </c>
      <c r="M235" s="16" t="str">
        <f>IFERROR(VLOOKUP(G235,MatrizHDUniclass!$A:$AN,31,0),"NA")</f>
        <v>FINANCIERO-CONTABILIDAD</v>
      </c>
      <c r="N235" s="16" t="str">
        <f>IFERROR(VLOOKUP(G235,MatrizHDUniclass!$A:$AN,32,0),"NA")</f>
        <v>TRANSVERSAL</v>
      </c>
      <c r="O235" s="16" t="str">
        <f>IFERROR(VLOOKUP(G235,MatrizHDUniclass!$A:$AN,33,0),"NA")</f>
        <v>NACIONAL</v>
      </c>
      <c r="P235" s="16" t="str">
        <f>IFERROR(VLOOKUP(G235,MatrizHDUniclass!$A:$AN,26,0),"NA")</f>
        <v>TTTR</v>
      </c>
      <c r="Q235" s="16" t="str">
        <f>IFERROR(VLOOKUP(G235,MatrizHDUniclass!$A:$AN,34,0),"NA")</f>
        <v>TRANSV CTV</v>
      </c>
      <c r="R235" s="16" t="str">
        <f>IFERROR(VLOOKUP(G235,MatrizHDUniclass!$A:$AN,35,0),"NA")</f>
        <v>TRANSVER</v>
      </c>
      <c r="S235" s="16" t="str">
        <f>IFERROR(VLOOKUP(G235,MatrizHDUniclass!$A:$AN,36,0),"NA")</f>
        <v>TRANSV UEN</v>
      </c>
      <c r="T235" s="16" t="str">
        <f>IFERROR(VLOOKUP(G235,MatrizHDUniclass!$A:$AN,37,0),"NA")</f>
        <v>CSC</v>
      </c>
      <c r="U235" s="16" t="str">
        <f>IFERROR(VLOOKUP(G235,MatrizHDUniclass!$A:$AN,38,0),"NA")</f>
        <v>CONECTAR TV</v>
      </c>
      <c r="V235" s="16" t="str">
        <f>IFERROR(VLOOKUP(G235,MatrizHDUniclass!$A:$AN,39,0),"NA")</f>
        <v>CONTABILIDAD</v>
      </c>
      <c r="W235" s="43" t="str">
        <f>IFERROR(VLOOKUP(G235,MatrizHDUniclass!$A:$AN,40,0),"NA")</f>
        <v>ADMINISTRATIVO</v>
      </c>
    </row>
    <row r="236" spans="1:23" x14ac:dyDescent="0.25">
      <c r="A236" s="36" t="s">
        <v>8909</v>
      </c>
      <c r="B236" s="100">
        <v>45650</v>
      </c>
      <c r="C236" s="37" t="s">
        <v>3258</v>
      </c>
      <c r="D236" s="37">
        <v>12.6</v>
      </c>
      <c r="E236" s="37" t="s">
        <v>2802</v>
      </c>
      <c r="F236" s="16" t="s">
        <v>2803</v>
      </c>
      <c r="G236" s="37">
        <v>1022975493</v>
      </c>
      <c r="H236" s="138" t="s">
        <v>9263</v>
      </c>
      <c r="I236" s="37" t="s">
        <v>9264</v>
      </c>
      <c r="J236" s="37" t="str">
        <f>IFERROR(VLOOKUP(G236,MatrizHDUniclass!$A:$AN,3,0),"NA")</f>
        <v>CADENA CHITIVA SMITH OSCAR IVAN</v>
      </c>
      <c r="K236" s="37" t="str">
        <f>IFERROR(VLOOKUP(G236,MatrizHDUniclass!$A:$AN,19,0),"NA")</f>
        <v>LIDER OPERACIONES</v>
      </c>
      <c r="L236" s="37" t="str">
        <f>IFERROR(VLOOKUP(G236,MatrizHDUniclass!$A:$AN,24,0),"NA")</f>
        <v>IGCB</v>
      </c>
      <c r="M236" s="37" t="str">
        <f>IFERROR(VLOOKUP(G236,MatrizHDUniclass!$A:$AN,31,0),"NA")</f>
        <v>INGENIERIA-GENERAL</v>
      </c>
      <c r="N236" s="37" t="str">
        <f>IFERROR(VLOOKUP(G236,MatrizHDUniclass!$A:$AN,32,0),"NA")</f>
        <v>REG CENTRO</v>
      </c>
      <c r="O236" s="37" t="str">
        <f>IFERROR(VLOOKUP(G236,MatrizHDUniclass!$A:$AN,33,0),"NA")</f>
        <v>BOGOTA</v>
      </c>
      <c r="P236" s="37" t="str">
        <f>IFERROR(VLOOKUP(G236,MatrizHDUniclass!$A:$AN,26,0),"NA")</f>
        <v>ISST</v>
      </c>
      <c r="Q236" s="37" t="str">
        <f>IFERROR(VLOOKUP(G236,MatrizHDUniclass!$A:$AN,34,0),"NA")</f>
        <v>TIGO</v>
      </c>
      <c r="R236" s="37" t="str">
        <f>IFERROR(VLOOKUP(G236,MatrizHDUniclass!$A:$AN,35,0),"NA")</f>
        <v>SOLU FIJAS</v>
      </c>
      <c r="S236" s="37" t="str">
        <f>IFERROR(VLOOKUP(G236,MatrizHDUniclass!$A:$AN,36,0),"NA")</f>
        <v>STRONG</v>
      </c>
      <c r="T236" s="37" t="str">
        <f>IFERROR(VLOOKUP(G236,MatrizHDUniclass!$A:$AN,37,0),"NA")</f>
        <v>CLIENTES</v>
      </c>
      <c r="U236" s="37" t="str">
        <f>IFERROR(VLOOKUP(G236,MatrizHDUniclass!$A:$AN,38,0),"NA")</f>
        <v>CONECTAR TV</v>
      </c>
      <c r="V236" s="37" t="str">
        <f>IFERROR(VLOOKUP(G236,MatrizHDUniclass!$A:$AN,39,0),"NA")</f>
        <v>INGENIERIA</v>
      </c>
      <c r="W236" s="39" t="str">
        <f>IFERROR(VLOOKUP(G236,MatrizHDUniclass!$A:$AN,40,0),"NA")</f>
        <v>OPERATIVO</v>
      </c>
    </row>
    <row r="237" spans="1:23" x14ac:dyDescent="0.25">
      <c r="A237" s="40" t="s">
        <v>8909</v>
      </c>
      <c r="B237" s="41">
        <v>45680</v>
      </c>
      <c r="C237" s="16" t="s">
        <v>3258</v>
      </c>
      <c r="D237" s="16">
        <v>12.6</v>
      </c>
      <c r="E237" s="16" t="s">
        <v>2802</v>
      </c>
      <c r="F237" s="16" t="s">
        <v>2803</v>
      </c>
      <c r="G237" s="16">
        <v>1034286467</v>
      </c>
      <c r="H237" s="138" t="s">
        <v>9265</v>
      </c>
      <c r="I237" s="16" t="s">
        <v>7194</v>
      </c>
      <c r="J237" s="16" t="str">
        <f>IFERROR(VLOOKUP(G237,MatrizHDUniclass!$A:$AN,3,0),"NA")</f>
        <v>CASTRO ORTIZ TANIA ESTEFANY</v>
      </c>
      <c r="K237" s="16" t="str">
        <f>IFERROR(VLOOKUP(G237,MatrizHDUniclass!$A:$AN,19,0),"NA")</f>
        <v>AUXILIAR ADMINISTRATIVO FINANCIERO</v>
      </c>
      <c r="L237" s="16" t="str">
        <f>IFERROR(VLOOKUP(G237,MatrizHDUniclass!$A:$AN,24,0),"NA")</f>
        <v>PPCB</v>
      </c>
      <c r="M237" s="16" t="str">
        <f>IFERROR(VLOOKUP(G237,MatrizHDUniclass!$A:$AN,31,0),"NA")</f>
        <v>TESORERIA-PAGOS</v>
      </c>
      <c r="N237" s="16" t="str">
        <f>IFERROR(VLOOKUP(G237,MatrizHDUniclass!$A:$AN,32,0),"NA")</f>
        <v>REG CENTRO</v>
      </c>
      <c r="O237" s="16" t="str">
        <f>IFERROR(VLOOKUP(G237,MatrizHDUniclass!$A:$AN,33,0),"NA")</f>
        <v>BOGOTA</v>
      </c>
      <c r="P237" s="16" t="str">
        <f>IFERROR(VLOOKUP(G237,MatrizHDUniclass!$A:$AN,26,0),"NA")</f>
        <v>TTTR</v>
      </c>
      <c r="Q237" s="16" t="str">
        <f>IFERROR(VLOOKUP(G237,MatrizHDUniclass!$A:$AN,34,0),"NA")</f>
        <v>TRANSV CTV</v>
      </c>
      <c r="R237" s="16" t="str">
        <f>IFERROR(VLOOKUP(G237,MatrizHDUniclass!$A:$AN,35,0),"NA")</f>
        <v>TRANSVER</v>
      </c>
      <c r="S237" s="16" t="str">
        <f>IFERROR(VLOOKUP(G237,MatrizHDUniclass!$A:$AN,36,0),"NA")</f>
        <v>TRANSV UEN</v>
      </c>
      <c r="T237" s="16" t="str">
        <f>IFERROR(VLOOKUP(G237,MatrizHDUniclass!$A:$AN,37,0),"NA")</f>
        <v>CSC</v>
      </c>
      <c r="U237" s="16" t="str">
        <f>IFERROR(VLOOKUP(G237,MatrizHDUniclass!$A:$AN,38,0),"NA")</f>
        <v>CONECTAR TV</v>
      </c>
      <c r="V237" s="16" t="str">
        <f>IFERROR(VLOOKUP(G237,MatrizHDUniclass!$A:$AN,39,0),"NA")</f>
        <v>TESORERIA</v>
      </c>
      <c r="W237" s="43" t="str">
        <f>IFERROR(VLOOKUP(G237,MatrizHDUniclass!$A:$AN,40,0),"NA")</f>
        <v>ADMINISTRATIVO</v>
      </c>
    </row>
    <row r="238" spans="1:23" x14ac:dyDescent="0.25">
      <c r="A238" s="40" t="s">
        <v>8909</v>
      </c>
      <c r="B238" s="41">
        <v>45709</v>
      </c>
      <c r="C238" s="16" t="s">
        <v>3258</v>
      </c>
      <c r="D238" s="16">
        <v>4.53</v>
      </c>
      <c r="E238" s="16" t="s">
        <v>2802</v>
      </c>
      <c r="F238" s="16" t="s">
        <v>2810</v>
      </c>
      <c r="G238" s="16">
        <v>1014248901</v>
      </c>
      <c r="H238" s="138" t="s">
        <v>9266</v>
      </c>
      <c r="I238" s="16" t="s">
        <v>11403</v>
      </c>
      <c r="J238" s="16" t="str">
        <f>IFERROR(VLOOKUP(G238,MatrizHDUniclass!$A:$AN,3,0),"NA")</f>
        <v>CASALLAS FAJARDO LINA MARIA</v>
      </c>
      <c r="K238" s="16" t="str">
        <f>IFERROR(VLOOKUP(G238,MatrizHDUniclass!$A:$AN,19,0),"NA")</f>
        <v>BACKOFFICE OPERACION</v>
      </c>
      <c r="L238" s="16" t="str">
        <f>IFERROR(VLOOKUP(G238,MatrizHDUniclass!$A:$AN,24,0),"NA")</f>
        <v>IGCB</v>
      </c>
      <c r="M238" s="16" t="str">
        <f>IFERROR(VLOOKUP(G238,MatrizHDUniclass!$A:$AN,31,0),"NA")</f>
        <v>INGENIERIA-GENERAL</v>
      </c>
      <c r="N238" s="16" t="str">
        <f>IFERROR(VLOOKUP(G238,MatrizHDUniclass!$A:$AN,32,0),"NA")</f>
        <v>REG CENTRO</v>
      </c>
      <c r="O238" s="16" t="str">
        <f>IFERROR(VLOOKUP(G238,MatrizHDUniclass!$A:$AN,33,0),"NA")</f>
        <v>BOGOTA</v>
      </c>
      <c r="P238" s="16" t="str">
        <f>IFERROR(VLOOKUP(G238,MatrizHDUniclass!$A:$AN,26,0),"NA")</f>
        <v>USIM</v>
      </c>
      <c r="Q238" s="16" t="str">
        <f>IFERROR(VLOOKUP(G238,MatrizHDUniclass!$A:$AN,34,0),"NA")</f>
        <v>CLARO R4</v>
      </c>
      <c r="R238" s="16" t="str">
        <f>IFERROR(VLOOKUP(G238,MatrizHDUniclass!$A:$AN,35,0),"NA")</f>
        <v>SOLU FIJAS</v>
      </c>
      <c r="S238" s="16" t="str">
        <f>IFERROR(VLOOKUP(G238,MatrizHDUniclass!$A:$AN,36,0),"NA")</f>
        <v>IMM</v>
      </c>
      <c r="T238" s="16" t="str">
        <f>IFERROR(VLOOKUP(G238,MatrizHDUniclass!$A:$AN,37,0),"NA")</f>
        <v>CLIENTES</v>
      </c>
      <c r="U238" s="16" t="str">
        <f>IFERROR(VLOOKUP(G238,MatrizHDUniclass!$A:$AN,38,0),"NA")</f>
        <v>CONECTAR TV</v>
      </c>
      <c r="V238" s="16" t="str">
        <f>IFERROR(VLOOKUP(G238,MatrizHDUniclass!$A:$AN,39,0),"NA")</f>
        <v>INGENIERIA</v>
      </c>
      <c r="W238" s="43" t="str">
        <f>IFERROR(VLOOKUP(G238,MatrizHDUniclass!$A:$AN,40,0),"NA")</f>
        <v>PERSONAL APOYO</v>
      </c>
    </row>
    <row r="239" spans="1:23" x14ac:dyDescent="0.25">
      <c r="A239" s="36" t="s">
        <v>8909</v>
      </c>
      <c r="B239" s="100">
        <v>45727</v>
      </c>
      <c r="C239" s="37" t="s">
        <v>3258</v>
      </c>
      <c r="D239" s="37">
        <v>6.3</v>
      </c>
      <c r="E239" s="37" t="s">
        <v>2802</v>
      </c>
      <c r="F239" s="16" t="s">
        <v>2806</v>
      </c>
      <c r="G239" s="37">
        <v>1024523126</v>
      </c>
      <c r="H239" s="138" t="s">
        <v>9267</v>
      </c>
      <c r="I239" s="37" t="s">
        <v>9268</v>
      </c>
      <c r="J239" s="16" t="str">
        <f>IFERROR(VLOOKUP(G239,MatrizHDUniclass!$A:$AN,3,0),"NA")</f>
        <v>MOZO MENDOZA JORGE LEONARDO</v>
      </c>
      <c r="K239" s="37" t="str">
        <f>IFERROR(VLOOKUP(G239,MatrizHDUniclass!$A:$AN,19,0),"NA")</f>
        <v>SUPERVISOR OPERACIÓN MOTO</v>
      </c>
      <c r="L239" s="37" t="str">
        <f>IFERROR(VLOOKUP(G239,MatrizHDUniclass!$A:$AN,24,0),"NA")</f>
        <v>IGCB</v>
      </c>
      <c r="M239" s="37" t="str">
        <f>IFERROR(VLOOKUP(G239,MatrizHDUniclass!$A:$AN,31,0),"NA")</f>
        <v>INGENIERIA-GENERAL</v>
      </c>
      <c r="N239" s="37" t="str">
        <f>IFERROR(VLOOKUP(G239,MatrizHDUniclass!$A:$AN,32,0),"NA")</f>
        <v>REG CENTRO</v>
      </c>
      <c r="O239" s="37" t="str">
        <f>IFERROR(VLOOKUP(G239,MatrizHDUniclass!$A:$AN,33,0),"NA")</f>
        <v>BOGOTA</v>
      </c>
      <c r="P239" s="37" t="str">
        <f>IFERROR(VLOOKUP(G239,MatrizHDUniclass!$A:$AN,26,0),"NA")</f>
        <v>BSCL</v>
      </c>
      <c r="Q239" s="37" t="str">
        <f>IFERROR(VLOOKUP(G239,MatrizHDUniclass!$A:$AN,34,0),"NA")</f>
        <v>ATP</v>
      </c>
      <c r="R239" s="37" t="str">
        <f>IFERROR(VLOOKUP(G239,MatrizHDUniclass!$A:$AN,35,0),"NA")</f>
        <v>SOLU FIJAS</v>
      </c>
      <c r="S239" s="37" t="str">
        <f>IFERROR(VLOOKUP(G239,MatrizHDUniclass!$A:$AN,36,0),"NA")</f>
        <v>COLOS</v>
      </c>
      <c r="T239" s="37" t="str">
        <f>IFERROR(VLOOKUP(G239,MatrizHDUniclass!$A:$AN,37,0),"NA")</f>
        <v>CLIENTES</v>
      </c>
      <c r="U239" s="37" t="str">
        <f>IFERROR(VLOOKUP(G239,MatrizHDUniclass!$A:$AN,38,0),"NA")</f>
        <v>CONECTAR TV</v>
      </c>
      <c r="V239" s="37" t="str">
        <f>IFERROR(VLOOKUP(G239,MatrizHDUniclass!$A:$AN,39,0),"NA")</f>
        <v>INGENIERIA</v>
      </c>
      <c r="W239" s="39" t="str">
        <f>IFERROR(VLOOKUP(G239,MatrizHDUniclass!$A:$AN,40,0),"NA")</f>
        <v>PERSONAL APOYO</v>
      </c>
    </row>
    <row r="240" spans="1:23" x14ac:dyDescent="0.25">
      <c r="A240" s="36" t="s">
        <v>8909</v>
      </c>
      <c r="B240" s="100">
        <v>45733</v>
      </c>
      <c r="C240" s="37" t="s">
        <v>3265</v>
      </c>
      <c r="D240" s="37">
        <v>6.3</v>
      </c>
      <c r="E240" s="37" t="s">
        <v>2802</v>
      </c>
      <c r="F240" s="16" t="s">
        <v>2806</v>
      </c>
      <c r="G240" s="37">
        <v>25173873</v>
      </c>
      <c r="H240" s="138" t="s">
        <v>9269</v>
      </c>
      <c r="I240" s="37" t="s">
        <v>9270</v>
      </c>
      <c r="J240" s="16" t="str">
        <f>IFERROR(VLOOKUP(G240,MatrizHDUniclass!$A:$AN,3,0),"NA")</f>
        <v>GUTIERREZ ESCOBAR ZONIA AZUCENA</v>
      </c>
      <c r="K240" s="37" t="str">
        <f>IFERROR(VLOOKUP(G240,MatrizHDUniclass!$A:$AN,19,0),"NA")</f>
        <v>ANALISTA OPERACION</v>
      </c>
      <c r="L240" s="37" t="str">
        <f>IFERROR(VLOOKUP(G240,MatrizHDUniclass!$A:$AN,24,0),"NA")</f>
        <v>IGAM</v>
      </c>
      <c r="M240" s="37" t="str">
        <f>IFERROR(VLOOKUP(G240,MatrizHDUniclass!$A:$AN,31,0),"NA")</f>
        <v>INGENIERIA-GENERAL</v>
      </c>
      <c r="N240" s="37" t="str">
        <f>IFERROR(VLOOKUP(G240,MatrizHDUniclass!$A:$AN,32,0),"NA")</f>
        <v>REG ANTIO</v>
      </c>
      <c r="O240" s="37" t="str">
        <f>IFERROR(VLOOKUP(G240,MatrizHDUniclass!$A:$AN,33,0),"NA")</f>
        <v>MEDELLIN</v>
      </c>
      <c r="P240" s="37" t="str">
        <f>IFERROR(VLOOKUP(G240,MatrizHDUniclass!$A:$AN,26,0),"NA")</f>
        <v>ISST</v>
      </c>
      <c r="Q240" s="37" t="str">
        <f>IFERROR(VLOOKUP(G240,MatrizHDUniclass!$A:$AN,34,0),"NA")</f>
        <v>TIGO</v>
      </c>
      <c r="R240" s="37" t="str">
        <f>IFERROR(VLOOKUP(G240,MatrizHDUniclass!$A:$AN,35,0),"NA")</f>
        <v>SOLU FIJAS</v>
      </c>
      <c r="S240" s="37" t="str">
        <f>IFERROR(VLOOKUP(G240,MatrizHDUniclass!$A:$AN,36,0),"NA")</f>
        <v>STRONG</v>
      </c>
      <c r="T240" s="37" t="str">
        <f>IFERROR(VLOOKUP(G240,MatrizHDUniclass!$A:$AN,37,0),"NA")</f>
        <v>CLIENTES</v>
      </c>
      <c r="U240" s="37" t="str">
        <f>IFERROR(VLOOKUP(G240,MatrizHDUniclass!$A:$AN,38,0),"NA")</f>
        <v>CONECTAR TV</v>
      </c>
      <c r="V240" s="37" t="str">
        <f>IFERROR(VLOOKUP(G240,MatrizHDUniclass!$A:$AN,39,0),"NA")</f>
        <v>INGENIERIA</v>
      </c>
      <c r="W240" s="39" t="str">
        <f>IFERROR(VLOOKUP(G240,MatrizHDUniclass!$A:$AN,40,0),"NA")</f>
        <v>OPERATIVO</v>
      </c>
    </row>
    <row r="241" spans="1:23" x14ac:dyDescent="0.25">
      <c r="A241" s="36" t="s">
        <v>8909</v>
      </c>
      <c r="B241" s="44">
        <v>45736</v>
      </c>
      <c r="C241" s="37" t="s">
        <v>3265</v>
      </c>
      <c r="D241" s="37">
        <v>6.3</v>
      </c>
      <c r="E241" s="37" t="s">
        <v>2802</v>
      </c>
      <c r="F241" s="16" t="s">
        <v>2806</v>
      </c>
      <c r="G241" s="37">
        <v>1152225625</v>
      </c>
      <c r="H241" s="138" t="s">
        <v>9271</v>
      </c>
      <c r="I241" s="37" t="s">
        <v>9272</v>
      </c>
      <c r="J241" s="37" t="str">
        <f>IFERROR(VLOOKUP(G241,MatrizHDUniclass!$A:$AN,3,0),"NA")</f>
        <v>GUTIERREZ ESTRADA MARIA ALEJANDRA</v>
      </c>
      <c r="K241" s="37" t="str">
        <f>IFERROR(VLOOKUP(G241,MatrizHDUniclass!$A:$AN,19,0),"NA")</f>
        <v>ANALISTA S.S.T</v>
      </c>
      <c r="L241" s="37" t="str">
        <f>IFERROR(VLOOKUP(G241,MatrizHDUniclass!$A:$AN,24,0),"NA")</f>
        <v>TTAM</v>
      </c>
      <c r="M241" s="37" t="str">
        <f>IFERROR(VLOOKUP(G241,MatrizHDUniclass!$A:$AN,31,0),"NA")</f>
        <v>TALENTO-SSTA</v>
      </c>
      <c r="N241" s="37" t="str">
        <f>IFERROR(VLOOKUP(G241,MatrizHDUniclass!$A:$AN,32,0),"NA")</f>
        <v>REG ANTIO</v>
      </c>
      <c r="O241" s="37" t="str">
        <f>IFERROR(VLOOKUP(G241,MatrizHDUniclass!$A:$AN,33,0),"NA")</f>
        <v>MEDELLIN</v>
      </c>
      <c r="P241" s="37" t="str">
        <f>IFERROR(VLOOKUP(G241,MatrizHDUniclass!$A:$AN,26,0),"NA")</f>
        <v>ISTR</v>
      </c>
      <c r="Q241" s="37" t="str">
        <f>IFERROR(VLOOKUP(G241,MatrizHDUniclass!$A:$AN,34,0),"NA")</f>
        <v>TIGO</v>
      </c>
      <c r="R241" s="37" t="str">
        <f>IFERROR(VLOOKUP(G241,MatrizHDUniclass!$A:$AN,35,0),"NA")</f>
        <v>SOLU FIJAS</v>
      </c>
      <c r="S241" s="37" t="str">
        <f>IFERROR(VLOOKUP(G241,MatrizHDUniclass!$A:$AN,36,0),"NA")</f>
        <v>TRANSV UEN</v>
      </c>
      <c r="T241" s="37" t="str">
        <f>IFERROR(VLOOKUP(G241,MatrizHDUniclass!$A:$AN,37,0),"NA")</f>
        <v>CSC</v>
      </c>
      <c r="U241" s="37" t="str">
        <f>IFERROR(VLOOKUP(G241,MatrizHDUniclass!$A:$AN,38,0),"NA")</f>
        <v>CONECTAR TV</v>
      </c>
      <c r="V241" s="37" t="str">
        <f>IFERROR(VLOOKUP(G241,MatrizHDUniclass!$A:$AN,39,0),"NA")</f>
        <v>TALENTO HUMANO</v>
      </c>
      <c r="W241" s="39" t="str">
        <f>IFERROR(VLOOKUP(G241,MatrizHDUniclass!$A:$AN,40,0),"NA")</f>
        <v>OPERATIVO</v>
      </c>
    </row>
    <row r="242" spans="1:23" x14ac:dyDescent="0.25">
      <c r="A242" s="36" t="s">
        <v>8909</v>
      </c>
      <c r="B242" s="44">
        <v>45260</v>
      </c>
      <c r="C242" s="37" t="s">
        <v>3449</v>
      </c>
      <c r="D242" s="37">
        <v>12.6</v>
      </c>
      <c r="E242" s="37" t="s">
        <v>2802</v>
      </c>
      <c r="F242" s="16" t="s">
        <v>2803</v>
      </c>
      <c r="G242" s="37">
        <v>1113662192</v>
      </c>
      <c r="H242" s="138" t="s">
        <v>9273</v>
      </c>
      <c r="I242" s="37" t="s">
        <v>9274</v>
      </c>
      <c r="J242" s="37" t="str">
        <f>IFERROR(VLOOKUP(G242,MatrizHDUniclass!$A:$AN,3,0),"NA")</f>
        <v>MESA VERGARA JUAN CARLOS</v>
      </c>
      <c r="K242" s="37" t="str">
        <f>IFERROR(VLOOKUP(G242,MatrizHDUniclass!$A:$AN,19,0),"NA")</f>
        <v>SUPERVISOR OPERACIÓN MOTO</v>
      </c>
      <c r="L242" s="37" t="str">
        <f>IFERROR(VLOOKUP(G242,MatrizHDUniclass!$A:$AN,24,0),"NA")</f>
        <v>IGV7</v>
      </c>
      <c r="M242" s="37" t="str">
        <f>IFERROR(VLOOKUP(G242,MatrizHDUniclass!$A:$AN,31,0),"NA")</f>
        <v>INGENIERIA-GENERAL</v>
      </c>
      <c r="N242" s="37" t="str">
        <f>IFERROR(VLOOKUP(G242,MatrizHDUniclass!$A:$AN,32,0),"NA")</f>
        <v>REG VALLE</v>
      </c>
      <c r="O242" s="37" t="str">
        <f>IFERROR(VLOOKUP(G242,MatrizHDUniclass!$A:$AN,33,0),"NA")</f>
        <v>PALMIRA</v>
      </c>
      <c r="P242" s="37" t="str">
        <f>IFERROR(VLOOKUP(G242,MatrizHDUniclass!$A:$AN,26,0),"NA")</f>
        <v>CSOM</v>
      </c>
      <c r="Q242" s="37" t="str">
        <f>IFERROR(VLOOKUP(G242,MatrizHDUniclass!$A:$AN,34,0),"NA")</f>
        <v>CLARO R3</v>
      </c>
      <c r="R242" s="37" t="str">
        <f>IFERROR(VLOOKUP(G242,MatrizHDUniclass!$A:$AN,35,0),"NA")</f>
        <v>SOLU FIJAS</v>
      </c>
      <c r="S242" s="37" t="str">
        <f>IFERROR(VLOOKUP(G242,MatrizHDUniclass!$A:$AN,36,0),"NA")</f>
        <v>OYM</v>
      </c>
      <c r="T242" s="37" t="str">
        <f>IFERROR(VLOOKUP(G242,MatrizHDUniclass!$A:$AN,37,0),"NA")</f>
        <v>CLIENTES</v>
      </c>
      <c r="U242" s="37" t="str">
        <f>IFERROR(VLOOKUP(G242,MatrizHDUniclass!$A:$AN,38,0),"NA")</f>
        <v>CONECTAR TV</v>
      </c>
      <c r="V242" s="37" t="str">
        <f>IFERROR(VLOOKUP(G242,MatrizHDUniclass!$A:$AN,39,0),"NA")</f>
        <v>INGENIERIA</v>
      </c>
      <c r="W242" s="39" t="str">
        <f>IFERROR(VLOOKUP(G242,MatrizHDUniclass!$A:$AN,40,0),"NA")</f>
        <v>PERSONAL APOYO</v>
      </c>
    </row>
    <row r="243" spans="1:23" x14ac:dyDescent="0.25">
      <c r="A243" s="36" t="s">
        <v>8909</v>
      </c>
      <c r="B243" s="44">
        <v>45750</v>
      </c>
      <c r="C243" s="37" t="s">
        <v>3258</v>
      </c>
      <c r="D243" s="37">
        <v>6.3</v>
      </c>
      <c r="E243" s="37" t="s">
        <v>2802</v>
      </c>
      <c r="F243" s="16" t="s">
        <v>2806</v>
      </c>
      <c r="G243" s="37">
        <v>1031136861</v>
      </c>
      <c r="H243" s="138" t="s">
        <v>9277</v>
      </c>
      <c r="I243" s="37" t="s">
        <v>10844</v>
      </c>
      <c r="J243" s="37" t="str">
        <f>IFERROR(VLOOKUP(G243,MatrizHDUniclass!$A:$AN,3,0),"NA")</f>
        <v>DIAZ GIL LIGIA CATERINNE</v>
      </c>
      <c r="K243" s="37" t="str">
        <f>IFERROR(VLOOKUP(G243,MatrizHDUniclass!$A:$AN,19,0),"NA")</f>
        <v>JEFE SENIOR TALENTO HUMANO</v>
      </c>
      <c r="L243" s="37" t="str">
        <f>IFERROR(VLOOKUP(G243,MatrizHDUniclass!$A:$AN,24,0),"NA")</f>
        <v>TGTN</v>
      </c>
      <c r="M243" s="37" t="str">
        <f>IFERROR(VLOOKUP(G243,MatrizHDUniclass!$A:$AN,31,0),"NA")</f>
        <v>TALENTO-GENERAL</v>
      </c>
      <c r="N243" s="37" t="str">
        <f>IFERROR(VLOOKUP(G243,MatrizHDUniclass!$A:$AN,32,0),"NA")</f>
        <v>TRANSVERSAL</v>
      </c>
      <c r="O243" s="37" t="str">
        <f>IFERROR(VLOOKUP(G243,MatrizHDUniclass!$A:$AN,33,0),"NA")</f>
        <v>NACIONAL</v>
      </c>
      <c r="P243" s="37" t="str">
        <f>IFERROR(VLOOKUP(G243,MatrizHDUniclass!$A:$AN,26,0),"NA")</f>
        <v>TTTR</v>
      </c>
      <c r="Q243" s="37" t="str">
        <f>IFERROR(VLOOKUP(G243,MatrizHDUniclass!$A:$AN,34,0),"NA")</f>
        <v>TRANSV CTV</v>
      </c>
      <c r="R243" s="37" t="str">
        <f>IFERROR(VLOOKUP(G243,MatrizHDUniclass!$A:$AN,35,0),"NA")</f>
        <v>TRANSVER</v>
      </c>
      <c r="S243" s="37" t="str">
        <f>IFERROR(VLOOKUP(G243,MatrizHDUniclass!$A:$AN,36,0),"NA")</f>
        <v>TRANSV UEN</v>
      </c>
      <c r="T243" s="37" t="str">
        <f>IFERROR(VLOOKUP(G243,MatrizHDUniclass!$A:$AN,37,0),"NA")</f>
        <v>CSC</v>
      </c>
      <c r="U243" s="37" t="str">
        <f>IFERROR(VLOOKUP(G243,MatrizHDUniclass!$A:$AN,38,0),"NA")</f>
        <v>CONECTAR TV</v>
      </c>
      <c r="V243" s="37" t="str">
        <f>IFERROR(VLOOKUP(G243,MatrizHDUniclass!$A:$AN,39,0),"NA")</f>
        <v>TALENTO HUMANO</v>
      </c>
      <c r="W243" s="39" t="str">
        <f>IFERROR(VLOOKUP(G243,MatrizHDUniclass!$A:$AN,40,0),"NA")</f>
        <v>ADMINISTRATIVO</v>
      </c>
    </row>
    <row r="244" spans="1:23" x14ac:dyDescent="0.25">
      <c r="A244" s="36" t="s">
        <v>8909</v>
      </c>
      <c r="B244" s="100">
        <v>45791</v>
      </c>
      <c r="C244" s="37" t="s">
        <v>3440</v>
      </c>
      <c r="D244" s="37">
        <v>12.6</v>
      </c>
      <c r="E244" s="37" t="s">
        <v>2802</v>
      </c>
      <c r="F244" s="16" t="s">
        <v>2803</v>
      </c>
      <c r="G244" s="37">
        <v>14799367</v>
      </c>
      <c r="H244" s="138" t="s">
        <v>9278</v>
      </c>
      <c r="I244" s="37" t="s">
        <v>9279</v>
      </c>
      <c r="J244" s="16" t="str">
        <f>IFERROR(VLOOKUP(G244,MatrizHDUniclass!$A:$AN,3,0),"NA")</f>
        <v>ROSERO GOMEZ ANDRES MAURICIO</v>
      </c>
      <c r="K244" s="37" t="str">
        <f>IFERROR(VLOOKUP(G244,MatrizHDUniclass!$A:$AN,19,0),"NA")</f>
        <v>ANALISTA LOGISTICO</v>
      </c>
      <c r="L244" s="37" t="str">
        <f>IFERROR(VLOOKUP(G244,MatrizHDUniclass!$A:$AN,24,0),"NA")</f>
        <v>AMV6</v>
      </c>
      <c r="M244" s="37" t="str">
        <f>IFERROR(VLOOKUP(G244,MatrizHDUniclass!$A:$AN,31,0),"NA")</f>
        <v>ABASTECIMIENTO-MATERIALES</v>
      </c>
      <c r="N244" s="37" t="str">
        <f>IFERROR(VLOOKUP(G244,MatrizHDUniclass!$A:$AN,32,0),"NA")</f>
        <v>REG VALLE</v>
      </c>
      <c r="O244" s="37" t="str">
        <f>IFERROR(VLOOKUP(G244,MatrizHDUniclass!$A:$AN,33,0),"NA")</f>
        <v>TULUA</v>
      </c>
      <c r="P244" s="37" t="str">
        <f>IFERROR(VLOOKUP(G244,MatrizHDUniclass!$A:$AN,26,0),"NA")</f>
        <v>CSTR</v>
      </c>
      <c r="Q244" s="37" t="str">
        <f>IFERROR(VLOOKUP(G244,MatrizHDUniclass!$A:$AN,34,0),"NA")</f>
        <v>CLARO R3</v>
      </c>
      <c r="R244" s="37" t="str">
        <f>IFERROR(VLOOKUP(G244,MatrizHDUniclass!$A:$AN,35,0),"NA")</f>
        <v>SOLU FIJAS</v>
      </c>
      <c r="S244" s="37" t="str">
        <f>IFERROR(VLOOKUP(G244,MatrizHDUniclass!$A:$AN,36,0),"NA")</f>
        <v>TRANSV UEN</v>
      </c>
      <c r="T244" s="37" t="str">
        <f>IFERROR(VLOOKUP(G244,MatrizHDUniclass!$A:$AN,37,0),"NA")</f>
        <v>CSC</v>
      </c>
      <c r="U244" s="37" t="str">
        <f>IFERROR(VLOOKUP(G244,MatrizHDUniclass!$A:$AN,38,0),"NA")</f>
        <v>CONECTAR TV</v>
      </c>
      <c r="V244" s="37" t="str">
        <f>IFERROR(VLOOKUP(G244,MatrizHDUniclass!$A:$AN,39,0),"NA")</f>
        <v>ABASTECIMIENTO</v>
      </c>
      <c r="W244" s="39" t="str">
        <f>IFERROR(VLOOKUP(G244,MatrizHDUniclass!$A:$AN,40,0),"NA")</f>
        <v>ADMINISTRATIVO</v>
      </c>
    </row>
    <row r="245" spans="1:23" x14ac:dyDescent="0.25">
      <c r="A245" s="36" t="s">
        <v>8909</v>
      </c>
      <c r="B245" s="44">
        <v>45791</v>
      </c>
      <c r="C245" s="37" t="s">
        <v>3298</v>
      </c>
      <c r="D245" s="37">
        <v>12.6</v>
      </c>
      <c r="E245" s="37" t="s">
        <v>2802</v>
      </c>
      <c r="F245" s="16" t="s">
        <v>2803</v>
      </c>
      <c r="G245" s="37">
        <v>94459309</v>
      </c>
      <c r="H245" s="138" t="s">
        <v>9280</v>
      </c>
      <c r="I245" s="37" t="s">
        <v>9281</v>
      </c>
      <c r="J245" s="37" t="str">
        <f>IFERROR(VLOOKUP(G245,MatrizHDUniclass!$A:$AN,3,0),"NA")</f>
        <v>VALBUENA RAMIREZ WILLIAM</v>
      </c>
      <c r="K245" s="37" t="str">
        <f>IFERROR(VLOOKUP(G245,MatrizHDUniclass!$A:$AN,19,0),"NA")</f>
        <v>TECNICO CON MOTO OPERACIÓN</v>
      </c>
      <c r="L245" s="37" t="str">
        <f>IFERROR(VLOOKUP(G245,MatrizHDUniclass!$A:$AN,24,0),"NA")</f>
        <v>IGVI</v>
      </c>
      <c r="M245" s="37" t="str">
        <f>IFERROR(VLOOKUP(G245,MatrizHDUniclass!$A:$AN,31,0),"NA")</f>
        <v>INGENIERIA-GENERAL</v>
      </c>
      <c r="N245" s="37" t="str">
        <f>IFERROR(VLOOKUP(G245,MatrizHDUniclass!$A:$AN,32,0),"NA")</f>
        <v>REG VALLE</v>
      </c>
      <c r="O245" s="37" t="str">
        <f>IFERROR(VLOOKUP(G245,MatrizHDUniclass!$A:$AN,33,0),"NA")</f>
        <v>CALI</v>
      </c>
      <c r="P245" s="37" t="str">
        <f>IFERROR(VLOOKUP(G245,MatrizHDUniclass!$A:$AN,26,0),"NA")</f>
        <v>CSIM</v>
      </c>
      <c r="Q245" s="37" t="str">
        <f>IFERROR(VLOOKUP(G245,MatrizHDUniclass!$A:$AN,34,0),"NA")</f>
        <v>CLARO R3</v>
      </c>
      <c r="R245" s="37" t="str">
        <f>IFERROR(VLOOKUP(G245,MatrizHDUniclass!$A:$AN,35,0),"NA")</f>
        <v>SOLU FIJAS</v>
      </c>
      <c r="S245" s="37" t="str">
        <f>IFERROR(VLOOKUP(G245,MatrizHDUniclass!$A:$AN,36,0),"NA")</f>
        <v>IMM</v>
      </c>
      <c r="T245" s="37" t="str">
        <f>IFERROR(VLOOKUP(G245,MatrizHDUniclass!$A:$AN,37,0),"NA")</f>
        <v>CLIENTES</v>
      </c>
      <c r="U245" s="37" t="str">
        <f>IFERROR(VLOOKUP(G245,MatrizHDUniclass!$A:$AN,38,0),"NA")</f>
        <v>CONECTAR TV</v>
      </c>
      <c r="V245" s="37" t="str">
        <f>IFERROR(VLOOKUP(G245,MatrizHDUniclass!$A:$AN,39,0),"NA")</f>
        <v>INGENIERIA</v>
      </c>
      <c r="W245" s="39" t="str">
        <f>IFERROR(VLOOKUP(G245,MatrizHDUniclass!$A:$AN,40,0),"NA")</f>
        <v>OPERATIVO</v>
      </c>
    </row>
    <row r="246" spans="1:23" x14ac:dyDescent="0.25">
      <c r="A246" s="36" t="s">
        <v>8909</v>
      </c>
      <c r="B246" s="44">
        <v>45222</v>
      </c>
      <c r="C246" s="37" t="s">
        <v>3258</v>
      </c>
      <c r="D246" s="37">
        <v>12.6</v>
      </c>
      <c r="E246" s="37" t="s">
        <v>2802</v>
      </c>
      <c r="F246" s="16" t="s">
        <v>2803</v>
      </c>
      <c r="G246" s="37">
        <v>1022969448</v>
      </c>
      <c r="H246" s="138" t="s">
        <v>9282</v>
      </c>
      <c r="I246" s="37" t="s">
        <v>3482</v>
      </c>
      <c r="J246" s="37" t="str">
        <f>IFERROR(VLOOKUP(G246,MatrizHDUniclass!$A:$AN,3,0),"NA")</f>
        <v>FORERO DIAZ GERALDINE ALEJANDRA</v>
      </c>
      <c r="K246" s="37" t="str">
        <f>IFERROR(VLOOKUP(G246,MatrizHDUniclass!$A:$AN,19,0),"NA")</f>
        <v>DOCUMENTADOR OPERACION</v>
      </c>
      <c r="L246" s="37" t="str">
        <f>IFERROR(VLOOKUP(G246,MatrizHDUniclass!$A:$AN,24,0),"NA")</f>
        <v>SGCB</v>
      </c>
      <c r="M246" s="37" t="str">
        <f>IFERROR(VLOOKUP(G246,MatrizHDUniclass!$A:$AN,31,0),"NA")</f>
        <v>DISAN-GENERAL</v>
      </c>
      <c r="N246" s="37" t="str">
        <f>IFERROR(VLOOKUP(G246,MatrizHDUniclass!$A:$AN,32,0),"NA")</f>
        <v>REG CENTRO</v>
      </c>
      <c r="O246" s="37" t="str">
        <f>IFERROR(VLOOKUP(G246,MatrizHDUniclass!$A:$AN,33,0),"NA")</f>
        <v>BOGOTA</v>
      </c>
      <c r="P246" s="37" t="str">
        <f>IFERROR(VLOOKUP(G246,MatrizHDUniclass!$A:$AN,26,0),"NA")</f>
        <v>TTTR</v>
      </c>
      <c r="Q246" s="37" t="str">
        <f>IFERROR(VLOOKUP(G246,MatrizHDUniclass!$A:$AN,34,0),"NA")</f>
        <v>TRANSV CTV</v>
      </c>
      <c r="R246" s="37" t="str">
        <f>IFERROR(VLOOKUP(G246,MatrizHDUniclass!$A:$AN,35,0),"NA")</f>
        <v>TRANSVER</v>
      </c>
      <c r="S246" s="37" t="str">
        <f>IFERROR(VLOOKUP(G246,MatrizHDUniclass!$A:$AN,36,0),"NA")</f>
        <v>TRANSV UEN</v>
      </c>
      <c r="T246" s="37" t="str">
        <f>IFERROR(VLOOKUP(G246,MatrizHDUniclass!$A:$AN,37,0),"NA")</f>
        <v>DISAN</v>
      </c>
      <c r="U246" s="37" t="str">
        <f>IFERROR(VLOOKUP(G246,MatrizHDUniclass!$A:$AN,38,0),"NA")</f>
        <v>CONECTAR TV</v>
      </c>
      <c r="V246" s="37" t="str">
        <f>IFERROR(VLOOKUP(G246,MatrizHDUniclass!$A:$AN,39,0),"NA")</f>
        <v>DISAN</v>
      </c>
      <c r="W246" s="39" t="str">
        <f>IFERROR(VLOOKUP(G246,MatrizHDUniclass!$A:$AN,40,0),"NA")</f>
        <v>OTROS</v>
      </c>
    </row>
    <row r="247" spans="1:23" x14ac:dyDescent="0.25">
      <c r="A247" s="36" t="s">
        <v>8909</v>
      </c>
      <c r="B247" s="100">
        <v>45818</v>
      </c>
      <c r="C247" s="37" t="s">
        <v>3298</v>
      </c>
      <c r="D247" s="37">
        <v>12.6</v>
      </c>
      <c r="E247" s="37" t="s">
        <v>2802</v>
      </c>
      <c r="F247" s="16" t="s">
        <v>2803</v>
      </c>
      <c r="G247" s="37">
        <v>1143840558</v>
      </c>
      <c r="H247" s="138" t="s">
        <v>9283</v>
      </c>
      <c r="I247" s="37" t="s">
        <v>9284</v>
      </c>
      <c r="J247" s="16" t="str">
        <f>IFERROR(VLOOKUP(G247,MatrizHDUniclass!$A:$AN,3,0),"NA")</f>
        <v>GOMEZ MUNOZ DANIEL FERNANDO</v>
      </c>
      <c r="K247" s="37" t="str">
        <f>IFERROR(VLOOKUP(G247,MatrizHDUniclass!$A:$AN,19,0),"NA")</f>
        <v>BACKOFFICE OPERACION</v>
      </c>
      <c r="L247" s="37" t="str">
        <f>IFERROR(VLOOKUP(G247,MatrizHDUniclass!$A:$AN,24,0),"NA")</f>
        <v>IGVI</v>
      </c>
      <c r="M247" s="37" t="str">
        <f>IFERROR(VLOOKUP(G247,MatrizHDUniclass!$A:$AN,31,0),"NA")</f>
        <v>INGENIERIA-GENERAL</v>
      </c>
      <c r="N247" s="37" t="str">
        <f>IFERROR(VLOOKUP(G247,MatrizHDUniclass!$A:$AN,32,0),"NA")</f>
        <v>REG VALLE</v>
      </c>
      <c r="O247" s="37" t="str">
        <f>IFERROR(VLOOKUP(G247,MatrizHDUniclass!$A:$AN,33,0),"NA")</f>
        <v>CALI</v>
      </c>
      <c r="P247" s="37" t="str">
        <f>IFERROR(VLOOKUP(G247,MatrizHDUniclass!$A:$AN,26,0),"NA")</f>
        <v>CSIM</v>
      </c>
      <c r="Q247" s="37" t="str">
        <f>IFERROR(VLOOKUP(G247,MatrizHDUniclass!$A:$AN,34,0),"NA")</f>
        <v>CLARO R3</v>
      </c>
      <c r="R247" s="37" t="str">
        <f>IFERROR(VLOOKUP(G247,MatrizHDUniclass!$A:$AN,35,0),"NA")</f>
        <v>SOLU FIJAS</v>
      </c>
      <c r="S247" s="37" t="str">
        <f>IFERROR(VLOOKUP(G247,MatrizHDUniclass!$A:$AN,36,0),"NA")</f>
        <v>IMM</v>
      </c>
      <c r="T247" s="37" t="str">
        <f>IFERROR(VLOOKUP(G247,MatrizHDUniclass!$A:$AN,37,0),"NA")</f>
        <v>CLIENTES</v>
      </c>
      <c r="U247" s="37" t="str">
        <f>IFERROR(VLOOKUP(G247,MatrizHDUniclass!$A:$AN,38,0),"NA")</f>
        <v>CONECTAR TV</v>
      </c>
      <c r="V247" s="37" t="str">
        <f>IFERROR(VLOOKUP(G247,MatrizHDUniclass!$A:$AN,39,0),"NA")</f>
        <v>INGENIERIA</v>
      </c>
      <c r="W247" s="39" t="str">
        <f>IFERROR(VLOOKUP(G247,MatrizHDUniclass!$A:$AN,40,0),"NA")</f>
        <v>PERSONAL APOYO</v>
      </c>
    </row>
    <row r="248" spans="1:23" x14ac:dyDescent="0.25">
      <c r="A248" s="36" t="s">
        <v>8909</v>
      </c>
      <c r="B248" s="44">
        <v>45818</v>
      </c>
      <c r="C248" s="37" t="s">
        <v>3298</v>
      </c>
      <c r="D248" s="37">
        <v>12.6</v>
      </c>
      <c r="E248" s="37" t="s">
        <v>2802</v>
      </c>
      <c r="F248" s="16" t="s">
        <v>2803</v>
      </c>
      <c r="G248" s="37">
        <v>1144107409</v>
      </c>
      <c r="H248" s="138" t="s">
        <v>3299</v>
      </c>
      <c r="I248" s="37" t="s">
        <v>9284</v>
      </c>
      <c r="J248" s="37" t="str">
        <f>IFERROR(VLOOKUP(G248,MatrizHDUniclass!$A:$AN,3,0),"NA")</f>
        <v>OLIVA SOLARTE VALERIA</v>
      </c>
      <c r="K248" s="37" t="str">
        <f>IFERROR(VLOOKUP(G248,MatrizHDUniclass!$A:$AN,19,0),"NA")</f>
        <v>BACKOFFICE OPERACION</v>
      </c>
      <c r="L248" s="37" t="str">
        <f>IFERROR(VLOOKUP(G248,MatrizHDUniclass!$A:$AN,24,0),"NA")</f>
        <v>IGVI</v>
      </c>
      <c r="M248" s="37" t="str">
        <f>IFERROR(VLOOKUP(G248,MatrizHDUniclass!$A:$AN,31,0),"NA")</f>
        <v>INGENIERIA-GENERAL</v>
      </c>
      <c r="N248" s="37" t="str">
        <f>IFERROR(VLOOKUP(G248,MatrizHDUniclass!$A:$AN,32,0),"NA")</f>
        <v>REG VALLE</v>
      </c>
      <c r="O248" s="37" t="str">
        <f>IFERROR(VLOOKUP(G248,MatrizHDUniclass!$A:$AN,33,0),"NA")</f>
        <v>CALI</v>
      </c>
      <c r="P248" s="37" t="str">
        <f>IFERROR(VLOOKUP(G248,MatrizHDUniclass!$A:$AN,26,0),"NA")</f>
        <v>CSIM</v>
      </c>
      <c r="Q248" s="37" t="str">
        <f>IFERROR(VLOOKUP(G248,MatrizHDUniclass!$A:$AN,34,0),"NA")</f>
        <v>CLARO R3</v>
      </c>
      <c r="R248" s="37" t="str">
        <f>IFERROR(VLOOKUP(G248,MatrizHDUniclass!$A:$AN,35,0),"NA")</f>
        <v>SOLU FIJAS</v>
      </c>
      <c r="S248" s="37" t="str">
        <f>IFERROR(VLOOKUP(G248,MatrizHDUniclass!$A:$AN,36,0),"NA")</f>
        <v>IMM</v>
      </c>
      <c r="T248" s="37" t="str">
        <f>IFERROR(VLOOKUP(G248,MatrizHDUniclass!$A:$AN,37,0),"NA")</f>
        <v>CLIENTES</v>
      </c>
      <c r="U248" s="37" t="str">
        <f>IFERROR(VLOOKUP(G248,MatrizHDUniclass!$A:$AN,38,0),"NA")</f>
        <v>CONECTAR TV</v>
      </c>
      <c r="V248" s="37" t="str">
        <f>IFERROR(VLOOKUP(G248,MatrizHDUniclass!$A:$AN,39,0),"NA")</f>
        <v>INGENIERIA</v>
      </c>
      <c r="W248" s="39" t="str">
        <f>IFERROR(VLOOKUP(G248,MatrizHDUniclass!$A:$AN,40,0),"NA")</f>
        <v>PERSONAL APOYO</v>
      </c>
    </row>
    <row r="249" spans="1:23" x14ac:dyDescent="0.25">
      <c r="A249" s="36" t="s">
        <v>8909</v>
      </c>
      <c r="B249" s="100" t="s">
        <v>3347</v>
      </c>
      <c r="C249" s="37" t="s">
        <v>3258</v>
      </c>
      <c r="D249" s="37">
        <v>12.6</v>
      </c>
      <c r="E249" s="37" t="s">
        <v>2802</v>
      </c>
      <c r="F249" s="16" t="s">
        <v>2803</v>
      </c>
      <c r="G249" s="16">
        <v>1013103168</v>
      </c>
      <c r="H249" s="138" t="s">
        <v>9285</v>
      </c>
      <c r="I249" s="16" t="s">
        <v>9286</v>
      </c>
      <c r="J249" s="16" t="str">
        <f>IFERROR(VLOOKUP(G249,MatrizHDUniclass!$A:$AN,3,0),"NA")</f>
        <v>DIAZ DIAZ NICOLAS</v>
      </c>
      <c r="K249" s="16" t="str">
        <f>IFERROR(VLOOKUP(G249,MatrizHDUniclass!$A:$AN,19,0),"NA")</f>
        <v>DISEÑADOR OPERACION</v>
      </c>
      <c r="L249" s="16" t="str">
        <f>IFERROR(VLOOKUP(G249,MatrizHDUniclass!$A:$AN,24,0),"NA")</f>
        <v>IGCB</v>
      </c>
      <c r="M249" s="16" t="str">
        <f>IFERROR(VLOOKUP(G249,MatrizHDUniclass!$A:$AN,31,0),"NA")</f>
        <v>INGENIERIA-GENERAL</v>
      </c>
      <c r="N249" s="16" t="str">
        <f>IFERROR(VLOOKUP(G249,MatrizHDUniclass!$A:$AN,32,0),"NA")</f>
        <v>REG CENTRO</v>
      </c>
      <c r="O249" s="16" t="str">
        <f>IFERROR(VLOOKUP(G249,MatrizHDUniclass!$A:$AN,33,0),"NA")</f>
        <v>BOGOTA</v>
      </c>
      <c r="P249" s="16" t="str">
        <f>IFERROR(VLOOKUP(G249,MatrizHDUniclass!$A:$AN,26,0),"NA")</f>
        <v>BSCL</v>
      </c>
      <c r="Q249" s="16" t="str">
        <f>IFERROR(VLOOKUP(G249,MatrizHDUniclass!$A:$AN,34,0),"NA")</f>
        <v>ATP</v>
      </c>
      <c r="R249" s="16" t="str">
        <f>IFERROR(VLOOKUP(G249,MatrizHDUniclass!$A:$AN,35,0),"NA")</f>
        <v>SOLU FIJAS</v>
      </c>
      <c r="S249" s="16" t="str">
        <f>IFERROR(VLOOKUP(G249,MatrizHDUniclass!$A:$AN,36,0),"NA")</f>
        <v>COLOS</v>
      </c>
      <c r="T249" s="16" t="str">
        <f>IFERROR(VLOOKUP(G249,MatrizHDUniclass!$A:$AN,37,0),"NA")</f>
        <v>CLIENTES</v>
      </c>
      <c r="U249" s="16" t="str">
        <f>IFERROR(VLOOKUP(G249,MatrizHDUniclass!$A:$AN,38,0),"NA")</f>
        <v>CONECTAR TV</v>
      </c>
      <c r="V249" s="16" t="str">
        <f>IFERROR(VLOOKUP(G249,MatrizHDUniclass!$A:$AN,39,0),"NA")</f>
        <v>INGENIERIA</v>
      </c>
      <c r="W249" s="43" t="str">
        <f>IFERROR(VLOOKUP(G249,MatrizHDUniclass!$A:$AN,40,0),"NA")</f>
        <v>PERSONAL APOYO</v>
      </c>
    </row>
    <row r="250" spans="1:23" x14ac:dyDescent="0.25">
      <c r="A250" s="36" t="s">
        <v>8909</v>
      </c>
      <c r="B250" s="100" t="s">
        <v>9287</v>
      </c>
      <c r="C250" s="37" t="s">
        <v>5166</v>
      </c>
      <c r="D250" s="37">
        <v>6.3</v>
      </c>
      <c r="E250" s="37" t="s">
        <v>2802</v>
      </c>
      <c r="F250" s="16" t="s">
        <v>2806</v>
      </c>
      <c r="G250" s="37">
        <v>1098606815</v>
      </c>
      <c r="H250" s="138" t="s">
        <v>9288</v>
      </c>
      <c r="I250" s="37" t="s">
        <v>9289</v>
      </c>
      <c r="J250" s="16" t="str">
        <f>IFERROR(VLOOKUP(G250,MatrizHDUniclass!$A:$AN,3,0),"NA")</f>
        <v>ARCINIEGAS RAMOS JUAN JOSE</v>
      </c>
      <c r="K250" s="37" t="str">
        <f>IFERROR(VLOOKUP(G250,MatrizHDUniclass!$A:$AN,19,0),"NA")</f>
        <v>ALMACENISTA LOGISTICO</v>
      </c>
      <c r="L250" s="37" t="str">
        <f>IFERROR(VLOOKUP(G250,MatrizHDUniclass!$A:$AN,24,0),"NA")</f>
        <v>AGAM</v>
      </c>
      <c r="M250" s="37" t="str">
        <f>IFERROR(VLOOKUP(G250,MatrizHDUniclass!$A:$AN,31,0),"NA")</f>
        <v>ABASTECIMIENTO-GENERAL</v>
      </c>
      <c r="N250" s="37" t="str">
        <f>IFERROR(VLOOKUP(G250,MatrizHDUniclass!$A:$AN,32,0),"NA")</f>
        <v>REG ANTIO</v>
      </c>
      <c r="O250" s="37" t="str">
        <f>IFERROR(VLOOKUP(G250,MatrizHDUniclass!$A:$AN,33,0),"NA")</f>
        <v>MEDELLIN</v>
      </c>
      <c r="P250" s="37" t="str">
        <f>IFERROR(VLOOKUP(G250,MatrizHDUniclass!$A:$AN,26,0),"NA")</f>
        <v>HNAL</v>
      </c>
      <c r="Q250" s="37" t="str">
        <f>IFERROR(VLOOKUP(G250,MatrizHDUniclass!$A:$AN,34,0),"NA")</f>
        <v>HUAWEI</v>
      </c>
      <c r="R250" s="37" t="str">
        <f>IFERROR(VLOOKUP(G250,MatrizHDUniclass!$A:$AN,35,0),"NA")</f>
        <v>NUEVOS NEG</v>
      </c>
      <c r="S250" s="37" t="str">
        <f>IFERROR(VLOOKUP(G250,MatrizHDUniclass!$A:$AN,36,0),"NA")</f>
        <v>FLM ALL IN ONE</v>
      </c>
      <c r="T250" s="37" t="str">
        <f>IFERROR(VLOOKUP(G250,MatrizHDUniclass!$A:$AN,37,0),"NA")</f>
        <v>CSC</v>
      </c>
      <c r="U250" s="37" t="str">
        <f>IFERROR(VLOOKUP(G250,MatrizHDUniclass!$A:$AN,38,0),"NA")</f>
        <v>CONECTAR TV</v>
      </c>
      <c r="V250" s="37" t="str">
        <f>IFERROR(VLOOKUP(G250,MatrizHDUniclass!$A:$AN,39,0),"NA")</f>
        <v>ABASTECIMIENTO</v>
      </c>
      <c r="W250" s="39" t="str">
        <f>IFERROR(VLOOKUP(G250,MatrizHDUniclass!$A:$AN,40,0),"NA")</f>
        <v>OPERATIVO</v>
      </c>
    </row>
    <row r="251" spans="1:23" x14ac:dyDescent="0.25">
      <c r="A251" s="36" t="s">
        <v>8909</v>
      </c>
      <c r="B251" s="44">
        <v>45222</v>
      </c>
      <c r="C251" s="37" t="s">
        <v>3258</v>
      </c>
      <c r="D251" s="37">
        <v>6.3</v>
      </c>
      <c r="E251" s="37" t="s">
        <v>2802</v>
      </c>
      <c r="F251" s="16" t="s">
        <v>2806</v>
      </c>
      <c r="G251" s="37">
        <v>1000596160</v>
      </c>
      <c r="H251" s="138" t="s">
        <v>9290</v>
      </c>
      <c r="I251" s="37" t="s">
        <v>9291</v>
      </c>
      <c r="J251" s="37" t="s">
        <v>7432</v>
      </c>
      <c r="K251" s="37" t="str">
        <f>IFERROR(VLOOKUP(G251,MatrizHDUniclass!$A:$AN,19,0),"NA")</f>
        <v>NA</v>
      </c>
      <c r="L251" s="37" t="str">
        <f>IFERROR(VLOOKUP(G251,MatrizHDUniclass!$A:$AN,24,0),"NA")</f>
        <v>NA</v>
      </c>
      <c r="M251" s="37" t="str">
        <f>IFERROR(VLOOKUP(G251,MatrizHDUniclass!$A:$AN,31,0),"NA")</f>
        <v>NA</v>
      </c>
      <c r="N251" s="37" t="str">
        <f>IFERROR(VLOOKUP(G251,MatrizHDUniclass!$A:$AN,32,0),"NA")</f>
        <v>NA</v>
      </c>
      <c r="O251" s="37" t="str">
        <f>IFERROR(VLOOKUP(G251,MatrizHDUniclass!$A:$AN,33,0),"NA")</f>
        <v>NA</v>
      </c>
      <c r="P251" s="37" t="str">
        <f>IFERROR(VLOOKUP(G251,MatrizHDUniclass!$A:$AN,26,0),"NA")</f>
        <v>NA</v>
      </c>
      <c r="Q251" s="37" t="str">
        <f>IFERROR(VLOOKUP(G251,MatrizHDUniclass!$A:$AN,34,0),"NA")</f>
        <v>NA</v>
      </c>
      <c r="R251" s="37" t="str">
        <f>IFERROR(VLOOKUP(G251,MatrizHDUniclass!$A:$AN,35,0),"NA")</f>
        <v>NA</v>
      </c>
      <c r="S251" s="37" t="str">
        <f>IFERROR(VLOOKUP(G251,MatrizHDUniclass!$A:$AN,36,0),"NA")</f>
        <v>NA</v>
      </c>
      <c r="T251" s="37" t="str">
        <f>IFERROR(VLOOKUP(G251,MatrizHDUniclass!$A:$AN,37,0),"NA")</f>
        <v>NA</v>
      </c>
      <c r="U251" s="37" t="str">
        <f>IFERROR(VLOOKUP(G251,MatrizHDUniclass!$A:$AN,38,0),"NA")</f>
        <v>NA</v>
      </c>
      <c r="V251" s="37" t="str">
        <f>IFERROR(VLOOKUP(G251,MatrizHDUniclass!$A:$AN,39,0),"NA")</f>
        <v>NA</v>
      </c>
      <c r="W251" s="39" t="str">
        <f>IFERROR(VLOOKUP(G251,MatrizHDUniclass!$A:$AN,40,0),"NA")</f>
        <v>NA</v>
      </c>
    </row>
    <row r="252" spans="1:23" x14ac:dyDescent="0.25">
      <c r="A252" s="36" t="s">
        <v>8909</v>
      </c>
      <c r="B252" s="44">
        <v>45859</v>
      </c>
      <c r="C252" s="37" t="s">
        <v>3258</v>
      </c>
      <c r="D252" s="37">
        <v>6.3</v>
      </c>
      <c r="E252" s="37" t="s">
        <v>2802</v>
      </c>
      <c r="F252" s="16" t="s">
        <v>2806</v>
      </c>
      <c r="G252" s="37">
        <v>1037670837</v>
      </c>
      <c r="H252" s="138" t="s">
        <v>9294</v>
      </c>
      <c r="I252" s="37" t="s">
        <v>9295</v>
      </c>
      <c r="J252" s="37" t="str">
        <f>IFERROR(VLOOKUP(G252,MatrizHDUniclass!$A:$AN,3,0),"NA")</f>
        <v>PALACIO BEDOYA ANDRES ESNEIDER</v>
      </c>
      <c r="K252" s="37" t="str">
        <f>IFERROR(VLOOKUP(G252,MatrizHDUniclass!$A:$AN,19,0),"NA")</f>
        <v>COORDINADOR OPERACION FLM</v>
      </c>
      <c r="L252" s="37" t="str">
        <f>IFERROR(VLOOKUP(G252,MatrizHDUniclass!$A:$AN,24,0),"NA")</f>
        <v>IGAM</v>
      </c>
      <c r="M252" s="37" t="str">
        <f>IFERROR(VLOOKUP(G252,MatrizHDUniclass!$A:$AN,31,0),"NA")</f>
        <v>INGENIERIA-GENERAL</v>
      </c>
      <c r="N252" s="37" t="str">
        <f>IFERROR(VLOOKUP(G252,MatrizHDUniclass!$A:$AN,32,0),"NA")</f>
        <v>REG ANTIO</v>
      </c>
      <c r="O252" s="37" t="str">
        <f>IFERROR(VLOOKUP(G252,MatrizHDUniclass!$A:$AN,33,0),"NA")</f>
        <v>MEDELLIN</v>
      </c>
      <c r="P252" s="37" t="str">
        <f>IFERROR(VLOOKUP(G252,MatrizHDUniclass!$A:$AN,26,0),"NA")</f>
        <v>HNAL</v>
      </c>
      <c r="Q252" s="37" t="str">
        <f>IFERROR(VLOOKUP(G252,MatrizHDUniclass!$A:$AN,34,0),"NA")</f>
        <v>HUAWEI</v>
      </c>
      <c r="R252" s="37" t="str">
        <f>IFERROR(VLOOKUP(G252,MatrizHDUniclass!$A:$AN,35,0),"NA")</f>
        <v>NUEVOS NEG</v>
      </c>
      <c r="S252" s="37" t="str">
        <f>IFERROR(VLOOKUP(G252,MatrizHDUniclass!$A:$AN,36,0),"NA")</f>
        <v>FLM ALL IN ONE</v>
      </c>
      <c r="T252" s="37" t="str">
        <f>IFERROR(VLOOKUP(G252,MatrizHDUniclass!$A:$AN,37,0),"NA")</f>
        <v>CLIENTES</v>
      </c>
      <c r="U252" s="37" t="str">
        <f>IFERROR(VLOOKUP(G252,MatrizHDUniclass!$A:$AN,38,0),"NA")</f>
        <v>CONECTAR TV</v>
      </c>
      <c r="V252" s="37" t="str">
        <f>IFERROR(VLOOKUP(G252,MatrizHDUniclass!$A:$AN,39,0),"NA")</f>
        <v>INGENIERIA</v>
      </c>
      <c r="W252" s="39" t="str">
        <f>IFERROR(VLOOKUP(G252,MatrizHDUniclass!$A:$AN,40,0),"NA")</f>
        <v>OPERATIVO</v>
      </c>
    </row>
    <row r="253" spans="1:23" x14ac:dyDescent="0.25">
      <c r="A253" s="36" t="s">
        <v>8909</v>
      </c>
      <c r="B253" s="44">
        <v>45873</v>
      </c>
      <c r="C253" s="37" t="s">
        <v>3258</v>
      </c>
      <c r="D253" s="37">
        <v>12.6</v>
      </c>
      <c r="E253" s="37" t="s">
        <v>2802</v>
      </c>
      <c r="F253" s="16" t="s">
        <v>2803</v>
      </c>
      <c r="G253" s="37">
        <v>1014736328</v>
      </c>
      <c r="H253" s="138" t="s">
        <v>9296</v>
      </c>
      <c r="I253" s="37" t="s">
        <v>9297</v>
      </c>
      <c r="J253" s="37" t="str">
        <f>IFERROR(VLOOKUP(G253,MatrizHDUniclass!$A:$AN,3,0),"NA")</f>
        <v>HERNANDEZ PAEZ JUAN GABRIEL</v>
      </c>
      <c r="K253" s="37" t="str">
        <f>IFERROR(VLOOKUP(G253,MatrizHDUniclass!$A:$AN,19,0),"NA")</f>
        <v>DISEÑADOR OPERACION</v>
      </c>
      <c r="L253" s="37" t="str">
        <f>IFERROR(VLOOKUP(G253,MatrizHDUniclass!$A:$AN,24,0),"NA")</f>
        <v>IGCB</v>
      </c>
      <c r="M253" s="37" t="str">
        <f>IFERROR(VLOOKUP(G253,MatrizHDUniclass!$A:$AN,31,0),"NA")</f>
        <v>INGENIERIA-GENERAL</v>
      </c>
      <c r="N253" s="37" t="str">
        <f>IFERROR(VLOOKUP(G253,MatrizHDUniclass!$A:$AN,32,0),"NA")</f>
        <v>REG CENTRO</v>
      </c>
      <c r="O253" s="37" t="str">
        <f>IFERROR(VLOOKUP(G253,MatrizHDUniclass!$A:$AN,33,0),"NA")</f>
        <v>BOGOTA</v>
      </c>
      <c r="P253" s="37" t="str">
        <f>IFERROR(VLOOKUP(G253,MatrizHDUniclass!$A:$AN,26,0),"NA")</f>
        <v>BSCL</v>
      </c>
      <c r="Q253" s="37" t="str">
        <f>IFERROR(VLOOKUP(G253,MatrizHDUniclass!$A:$AN,34,0),"NA")</f>
        <v>ATP</v>
      </c>
      <c r="R253" s="37" t="str">
        <f>IFERROR(VLOOKUP(G253,MatrizHDUniclass!$A:$AN,35,0),"NA")</f>
        <v>SOLU FIJAS</v>
      </c>
      <c r="S253" s="37" t="str">
        <f>IFERROR(VLOOKUP(G253,MatrizHDUniclass!$A:$AN,36,0),"NA")</f>
        <v>COLOS</v>
      </c>
      <c r="T253" s="37" t="str">
        <f>IFERROR(VLOOKUP(G253,MatrizHDUniclass!$A:$AN,37,0),"NA")</f>
        <v>CLIENTES</v>
      </c>
      <c r="U253" s="37" t="str">
        <f>IFERROR(VLOOKUP(G253,MatrizHDUniclass!$A:$AN,38,0),"NA")</f>
        <v>CONECTAR TV</v>
      </c>
      <c r="V253" s="37" t="str">
        <f>IFERROR(VLOOKUP(G253,MatrizHDUniclass!$A:$AN,39,0),"NA")</f>
        <v>INGENIERIA</v>
      </c>
      <c r="W253" s="39" t="str">
        <f>IFERROR(VLOOKUP(G253,MatrizHDUniclass!$A:$AN,40,0),"NA")</f>
        <v>PERSONAL APOYO</v>
      </c>
    </row>
    <row r="254" spans="1:23" x14ac:dyDescent="0.25">
      <c r="A254" s="36" t="s">
        <v>8909</v>
      </c>
      <c r="B254" s="100">
        <v>45889</v>
      </c>
      <c r="C254" s="37" t="s">
        <v>3258</v>
      </c>
      <c r="D254" s="37">
        <v>12.6</v>
      </c>
      <c r="E254" s="37" t="s">
        <v>2802</v>
      </c>
      <c r="F254" s="16" t="s">
        <v>2803</v>
      </c>
      <c r="G254" s="37">
        <v>98764523</v>
      </c>
      <c r="H254" s="138" t="s">
        <v>9298</v>
      </c>
      <c r="I254" s="37" t="s">
        <v>9299</v>
      </c>
      <c r="J254" s="16" t="str">
        <f>IFERROR(VLOOKUP(G254,MatrizHDUniclass!$A:$AN,3,0),"NA")</f>
        <v>PADILLA SOTO DAVID ESTEBAN</v>
      </c>
      <c r="K254" s="37" t="str">
        <f>IFERROR(VLOOKUP(G254,MatrizHDUniclass!$A:$AN,19,0),"NA")</f>
        <v>COORDINADOR OPERACION FLM</v>
      </c>
      <c r="L254" s="37" t="str">
        <f>IFERROR(VLOOKUP(G254,MatrizHDUniclass!$A:$AN,24,0),"NA")</f>
        <v>IGAM</v>
      </c>
      <c r="M254" s="37" t="str">
        <f>IFERROR(VLOOKUP(G254,MatrizHDUniclass!$A:$AN,31,0),"NA")</f>
        <v>INGENIERIA-GENERAL</v>
      </c>
      <c r="N254" s="37" t="str">
        <f>IFERROR(VLOOKUP(G254,MatrizHDUniclass!$A:$AN,32,0),"NA")</f>
        <v>REG ANTIO</v>
      </c>
      <c r="O254" s="37" t="str">
        <f>IFERROR(VLOOKUP(G254,MatrizHDUniclass!$A:$AN,33,0),"NA")</f>
        <v>MEDELLIN</v>
      </c>
      <c r="P254" s="37" t="str">
        <f>IFERROR(VLOOKUP(G254,MatrizHDUniclass!$A:$AN,26,0),"NA")</f>
        <v>HNAL</v>
      </c>
      <c r="Q254" s="37" t="str">
        <f>IFERROR(VLOOKUP(G254,MatrizHDUniclass!$A:$AN,34,0),"NA")</f>
        <v>HUAWEI</v>
      </c>
      <c r="R254" s="37" t="str">
        <f>IFERROR(VLOOKUP(G254,MatrizHDUniclass!$A:$AN,35,0),"NA")</f>
        <v>NUEVOS NEG</v>
      </c>
      <c r="S254" s="37" t="str">
        <f>IFERROR(VLOOKUP(G254,MatrizHDUniclass!$A:$AN,36,0),"NA")</f>
        <v>FLM ALL IN ONE</v>
      </c>
      <c r="T254" s="37" t="str">
        <f>IFERROR(VLOOKUP(G254,MatrizHDUniclass!$A:$AN,37,0),"NA")</f>
        <v>CLIENTES</v>
      </c>
      <c r="U254" s="37" t="str">
        <f>IFERROR(VLOOKUP(G254,MatrizHDUniclass!$A:$AN,38,0),"NA")</f>
        <v>CONECTAR TV</v>
      </c>
      <c r="V254" s="37" t="str">
        <f>IFERROR(VLOOKUP(G254,MatrizHDUniclass!$A:$AN,39,0),"NA")</f>
        <v>INGENIERIA</v>
      </c>
      <c r="W254" s="39" t="str">
        <f>IFERROR(VLOOKUP(G254,MatrizHDUniclass!$A:$AN,40,0),"NA")</f>
        <v>OPERATIVO</v>
      </c>
    </row>
    <row r="255" spans="1:23" x14ac:dyDescent="0.25">
      <c r="A255" s="36" t="s">
        <v>8909</v>
      </c>
      <c r="B255" s="44">
        <v>45894</v>
      </c>
      <c r="C255" s="37" t="s">
        <v>3258</v>
      </c>
      <c r="D255" s="37">
        <v>12.6</v>
      </c>
      <c r="E255" s="37" t="s">
        <v>2802</v>
      </c>
      <c r="F255" s="16" t="s">
        <v>2803</v>
      </c>
      <c r="G255" s="37">
        <v>1000256278</v>
      </c>
      <c r="H255" s="138" t="s">
        <v>9300</v>
      </c>
      <c r="I255" s="37" t="s">
        <v>9301</v>
      </c>
      <c r="J255" s="37" t="str">
        <f>IFERROR(VLOOKUP(G255,MatrizHDUniclass!$A:$AN,3,0),"NA")</f>
        <v>GARCIA VEGA ANDERSON JAVIER</v>
      </c>
      <c r="K255" s="37" t="str">
        <f>IFERROR(VLOOKUP(G255,MatrizHDUniclass!$A:$AN,19,0),"NA")</f>
        <v>ANALISTA ATRACCION Y VINCULACION</v>
      </c>
      <c r="L255" s="37" t="str">
        <f>IFERROR(VLOOKUP(G255,MatrizHDUniclass!$A:$AN,24,0),"NA")</f>
        <v>TACB</v>
      </c>
      <c r="M255" s="37" t="str">
        <f>IFERROR(VLOOKUP(G255,MatrizHDUniclass!$A:$AN,31,0),"NA")</f>
        <v>TALENTO-ATRACCION Y VINCULACION</v>
      </c>
      <c r="N255" s="37" t="str">
        <f>IFERROR(VLOOKUP(G255,MatrizHDUniclass!$A:$AN,32,0),"NA")</f>
        <v>REG CENTRO</v>
      </c>
      <c r="O255" s="37" t="str">
        <f>IFERROR(VLOOKUP(G255,MatrizHDUniclass!$A:$AN,33,0),"NA")</f>
        <v>BOGOTA</v>
      </c>
      <c r="P255" s="37" t="str">
        <f>IFERROR(VLOOKUP(G255,MatrizHDUniclass!$A:$AN,26,0),"NA")</f>
        <v>TTTR</v>
      </c>
      <c r="Q255" s="37" t="str">
        <f>IFERROR(VLOOKUP(G255,MatrizHDUniclass!$A:$AN,34,0),"NA")</f>
        <v>TRANSV CTV</v>
      </c>
      <c r="R255" s="37" t="str">
        <f>IFERROR(VLOOKUP(G255,MatrizHDUniclass!$A:$AN,35,0),"NA")</f>
        <v>TRANSVER</v>
      </c>
      <c r="S255" s="37" t="str">
        <f>IFERROR(VLOOKUP(G255,MatrizHDUniclass!$A:$AN,36,0),"NA")</f>
        <v>TRANSV UEN</v>
      </c>
      <c r="T255" s="37" t="str">
        <f>IFERROR(VLOOKUP(G255,MatrizHDUniclass!$A:$AN,37,0),"NA")</f>
        <v>CSC</v>
      </c>
      <c r="U255" s="37" t="str">
        <f>IFERROR(VLOOKUP(G255,MatrizHDUniclass!$A:$AN,38,0),"NA")</f>
        <v>CONECTAR TV</v>
      </c>
      <c r="V255" s="37" t="str">
        <f>IFERROR(VLOOKUP(G255,MatrizHDUniclass!$A:$AN,39,0),"NA")</f>
        <v>TALENTO HUMANO</v>
      </c>
      <c r="W255" s="39" t="str">
        <f>IFERROR(VLOOKUP(G255,MatrizHDUniclass!$A:$AN,40,0),"NA")</f>
        <v>ADMINISTRATIVO</v>
      </c>
    </row>
    <row r="256" spans="1:23" x14ac:dyDescent="0.25">
      <c r="A256" s="36" t="s">
        <v>8909</v>
      </c>
      <c r="B256" s="100">
        <v>45897</v>
      </c>
      <c r="C256" s="37" t="s">
        <v>3258</v>
      </c>
      <c r="D256" s="16">
        <v>12.6</v>
      </c>
      <c r="E256" s="16" t="s">
        <v>2802</v>
      </c>
      <c r="F256" s="16" t="s">
        <v>2803</v>
      </c>
      <c r="G256" s="37">
        <v>1050090807</v>
      </c>
      <c r="H256" s="138" t="s">
        <v>11506</v>
      </c>
      <c r="I256" s="37" t="s">
        <v>11507</v>
      </c>
      <c r="J256" s="16" t="str">
        <f>IFERROR(VLOOKUP(G256,MatrizHDUniclass!$A:$AN,3,0),"NA")</f>
        <v>ROMERO PERILLA JUAN SEBASTIAN</v>
      </c>
      <c r="K256" s="37" t="str">
        <f>IFERROR(VLOOKUP(G256,MatrizHDUniclass!$A:$AN,19,0),"NA")</f>
        <v>PRACTICANTE SENA</v>
      </c>
      <c r="L256" s="37" t="str">
        <f>IFERROR(VLOOKUP(G256,MatrizHDUniclass!$A:$AN,24,0),"NA")</f>
        <v>DATN</v>
      </c>
      <c r="M256" s="37" t="str">
        <f>IFERROR(VLOOKUP(G256,MatrizHDUniclass!$A:$AN,31,0),"NA")</f>
        <v>ADMIN-ADMIN</v>
      </c>
      <c r="N256" s="37" t="str">
        <f>IFERROR(VLOOKUP(G256,MatrizHDUniclass!$A:$AN,32,0),"NA")</f>
        <v>TRANSVERSAL</v>
      </c>
      <c r="O256" s="37" t="str">
        <f>IFERROR(VLOOKUP(G256,MatrizHDUniclass!$A:$AN,33,0),"NA")</f>
        <v>NACIONAL</v>
      </c>
      <c r="P256" s="37" t="str">
        <f>IFERROR(VLOOKUP(G256,MatrizHDUniclass!$A:$AN,26,0),"NA")</f>
        <v>TTTR</v>
      </c>
      <c r="Q256" s="37" t="str">
        <f>IFERROR(VLOOKUP(G256,MatrizHDUniclass!$A:$AN,34,0),"NA")</f>
        <v>TRANSV CTV</v>
      </c>
      <c r="R256" s="37" t="str">
        <f>IFERROR(VLOOKUP(G256,MatrizHDUniclass!$A:$AN,35,0),"NA")</f>
        <v>TRANSVER</v>
      </c>
      <c r="S256" s="37" t="str">
        <f>IFERROR(VLOOKUP(G256,MatrizHDUniclass!$A:$AN,36,0),"NA")</f>
        <v>TRANSV UEN</v>
      </c>
      <c r="T256" s="37" t="str">
        <f>IFERROR(VLOOKUP(G256,MatrizHDUniclass!$A:$AN,37,0),"NA")</f>
        <v>CSC</v>
      </c>
      <c r="U256" s="37" t="str">
        <f>IFERROR(VLOOKUP(G256,MatrizHDUniclass!$A:$AN,38,0),"NA")</f>
        <v>CONECTAR TV</v>
      </c>
      <c r="V256" s="37" t="str">
        <f>IFERROR(VLOOKUP(G256,MatrizHDUniclass!$A:$AN,39,0),"NA")</f>
        <v>ADMINISTRACION</v>
      </c>
      <c r="W256" s="39" t="str">
        <f>IFERROR(VLOOKUP(G256,MatrizHDUniclass!$A:$AN,40,0),"NA")</f>
        <v>SENAS</v>
      </c>
    </row>
    <row r="257" spans="1:23" x14ac:dyDescent="0.25">
      <c r="A257" s="36" t="s">
        <v>8909</v>
      </c>
      <c r="B257" s="100">
        <v>45917</v>
      </c>
      <c r="C257" s="37" t="s">
        <v>3265</v>
      </c>
      <c r="D257" s="37">
        <v>6.3</v>
      </c>
      <c r="E257" s="37" t="s">
        <v>2802</v>
      </c>
      <c r="F257" s="16" t="s">
        <v>2806</v>
      </c>
      <c r="G257" s="37">
        <v>71362952</v>
      </c>
      <c r="H257" s="138" t="s">
        <v>9304</v>
      </c>
      <c r="I257" s="37" t="s">
        <v>9305</v>
      </c>
      <c r="J257" s="16" t="str">
        <f>IFERROR(VLOOKUP(G257,MatrizHDUniclass!$A:$AN,3,0),"NA")</f>
        <v>ZAPATA GARCIA JAHIR OSWALDO</v>
      </c>
      <c r="K257" s="37" t="str">
        <f>IFERROR(VLOOKUP(G257,MatrizHDUniclass!$A:$AN,19,0),"NA")</f>
        <v>SUPERVISOR OPERACIÓN MOTO</v>
      </c>
      <c r="L257" s="37" t="str">
        <f>IFERROR(VLOOKUP(G257,MatrizHDUniclass!$A:$AN,24,0),"NA")</f>
        <v>IGAM</v>
      </c>
      <c r="M257" s="37" t="str">
        <f>IFERROR(VLOOKUP(G257,MatrizHDUniclass!$A:$AN,31,0),"NA")</f>
        <v>INGENIERIA-GENERAL</v>
      </c>
      <c r="N257" s="37" t="str">
        <f>IFERROR(VLOOKUP(G257,MatrizHDUniclass!$A:$AN,32,0),"NA")</f>
        <v>REG ANTIO</v>
      </c>
      <c r="O257" s="37" t="str">
        <f>IFERROR(VLOOKUP(G257,MatrizHDUniclass!$A:$AN,33,0),"NA")</f>
        <v>MEDELLIN</v>
      </c>
      <c r="P257" s="37" t="str">
        <f>IFERROR(VLOOKUP(G257,MatrizHDUniclass!$A:$AN,26,0),"NA")</f>
        <v>ISST</v>
      </c>
      <c r="Q257" s="37" t="str">
        <f>IFERROR(VLOOKUP(G257,MatrizHDUniclass!$A:$AN,34,0),"NA")</f>
        <v>TIGO</v>
      </c>
      <c r="R257" s="37" t="str">
        <f>IFERROR(VLOOKUP(G257,MatrizHDUniclass!$A:$AN,35,0),"NA")</f>
        <v>SOLU FIJAS</v>
      </c>
      <c r="S257" s="37" t="str">
        <f>IFERROR(VLOOKUP(G257,MatrizHDUniclass!$A:$AN,36,0),"NA")</f>
        <v>STRONG</v>
      </c>
      <c r="T257" s="37" t="str">
        <f>IFERROR(VLOOKUP(G257,MatrizHDUniclass!$A:$AN,37,0),"NA")</f>
        <v>CLIENTES</v>
      </c>
      <c r="U257" s="37" t="str">
        <f>IFERROR(VLOOKUP(G257,MatrizHDUniclass!$A:$AN,38,0),"NA")</f>
        <v>CONECTAR TV</v>
      </c>
      <c r="V257" s="37" t="str">
        <f>IFERROR(VLOOKUP(G257,MatrizHDUniclass!$A:$AN,39,0),"NA")</f>
        <v>INGENIERIA</v>
      </c>
      <c r="W257" s="39" t="str">
        <f>IFERROR(VLOOKUP(G257,MatrizHDUniclass!$A:$AN,40,0),"NA")</f>
        <v>OPERATIVO</v>
      </c>
    </row>
    <row r="258" spans="1:23" x14ac:dyDescent="0.25">
      <c r="A258" s="36" t="s">
        <v>8909</v>
      </c>
      <c r="B258" s="44">
        <v>45933</v>
      </c>
      <c r="C258" s="37" t="s">
        <v>3265</v>
      </c>
      <c r="D258" s="37">
        <v>12.6</v>
      </c>
      <c r="E258" s="37" t="s">
        <v>2802</v>
      </c>
      <c r="F258" s="16" t="s">
        <v>2803</v>
      </c>
      <c r="G258" s="37">
        <v>43613894</v>
      </c>
      <c r="H258" s="138" t="s">
        <v>9306</v>
      </c>
      <c r="I258" s="37" t="s">
        <v>9307</v>
      </c>
      <c r="J258" s="37" t="str">
        <f>IFERROR(VLOOKUP(G258,MatrizHDUniclass!$A:$AN,3,0),"NA")</f>
        <v>OROZCO SEPULVEDA LINA MARIA</v>
      </c>
      <c r="K258" s="37" t="str">
        <f>IFERROR(VLOOKUP(G258,MatrizHDUniclass!$A:$AN,19,0),"NA")</f>
        <v>ANALISTA LOGISTICO</v>
      </c>
      <c r="L258" s="37" t="str">
        <f>IFERROR(VLOOKUP(G258,MatrizHDUniclass!$A:$AN,24,0),"NA")</f>
        <v>AGAM</v>
      </c>
      <c r="M258" s="37" t="str">
        <f>IFERROR(VLOOKUP(G258,MatrizHDUniclass!$A:$AN,31,0),"NA")</f>
        <v>ABASTECIMIENTO-GENERAL</v>
      </c>
      <c r="N258" s="37" t="str">
        <f>IFERROR(VLOOKUP(G258,MatrizHDUniclass!$A:$AN,32,0),"NA")</f>
        <v>REG ANTIO</v>
      </c>
      <c r="O258" s="37" t="str">
        <f>IFERROR(VLOOKUP(G258,MatrizHDUniclass!$A:$AN,33,0),"NA")</f>
        <v>MEDELLIN</v>
      </c>
      <c r="P258" s="37" t="str">
        <f>IFERROR(VLOOKUP(G258,MatrizHDUniclass!$A:$AN,26,0),"NA")</f>
        <v>ISST</v>
      </c>
      <c r="Q258" s="37" t="str">
        <f>IFERROR(VLOOKUP(G258,MatrizHDUniclass!$A:$AN,34,0),"NA")</f>
        <v>TIGO</v>
      </c>
      <c r="R258" s="37" t="str">
        <f>IFERROR(VLOOKUP(G258,MatrizHDUniclass!$A:$AN,35,0),"NA")</f>
        <v>SOLU FIJAS</v>
      </c>
      <c r="S258" s="37" t="str">
        <f>IFERROR(VLOOKUP(G258,MatrizHDUniclass!$A:$AN,36,0),"NA")</f>
        <v>STRONG</v>
      </c>
      <c r="T258" s="37" t="str">
        <f>IFERROR(VLOOKUP(G258,MatrizHDUniclass!$A:$AN,37,0),"NA")</f>
        <v>CSC</v>
      </c>
      <c r="U258" s="37" t="str">
        <f>IFERROR(VLOOKUP(G258,MatrizHDUniclass!$A:$AN,38,0),"NA")</f>
        <v>CONECTAR TV</v>
      </c>
      <c r="V258" s="37" t="str">
        <f>IFERROR(VLOOKUP(G258,MatrizHDUniclass!$A:$AN,39,0),"NA")</f>
        <v>ABASTECIMIENTO</v>
      </c>
      <c r="W258" s="39" t="str">
        <f>IFERROR(VLOOKUP(G258,MatrizHDUniclass!$A:$AN,40,0),"NA")</f>
        <v>OPERATIVO</v>
      </c>
    </row>
    <row r="259" spans="1:23" x14ac:dyDescent="0.25">
      <c r="A259" s="36" t="s">
        <v>8909</v>
      </c>
      <c r="B259" s="100">
        <v>45936</v>
      </c>
      <c r="C259" s="37" t="s">
        <v>3265</v>
      </c>
      <c r="D259" s="37">
        <v>6.3</v>
      </c>
      <c r="E259" s="37" t="s">
        <v>2802</v>
      </c>
      <c r="F259" s="16" t="s">
        <v>2806</v>
      </c>
      <c r="G259" s="37">
        <v>1128395869</v>
      </c>
      <c r="H259" s="138" t="s">
        <v>9308</v>
      </c>
      <c r="I259" s="37" t="s">
        <v>9309</v>
      </c>
      <c r="J259" s="16" t="str">
        <f>IFERROR(VLOOKUP(G259,MatrizHDUniclass!$A:$AN,3,0),"NA")</f>
        <v>JURADO RODRIGUEZ JUAN SEBASTIAN</v>
      </c>
      <c r="K259" s="37" t="str">
        <f>IFERROR(VLOOKUP(G259,MatrizHDUniclass!$A:$AN,19,0),"NA")</f>
        <v>COORDINADOR OPERACION FLM</v>
      </c>
      <c r="L259" s="37" t="str">
        <f>IFERROR(VLOOKUP(G259,MatrizHDUniclass!$A:$AN,24,0),"NA")</f>
        <v>IGAM</v>
      </c>
      <c r="M259" s="37" t="str">
        <f>IFERROR(VLOOKUP(G259,MatrizHDUniclass!$A:$AN,31,0),"NA")</f>
        <v>INGENIERIA-GENERAL</v>
      </c>
      <c r="N259" s="37" t="str">
        <f>IFERROR(VLOOKUP(G259,MatrizHDUniclass!$A:$AN,32,0),"NA")</f>
        <v>REG ANTIO</v>
      </c>
      <c r="O259" s="37" t="str">
        <f>IFERROR(VLOOKUP(G259,MatrizHDUniclass!$A:$AN,33,0),"NA")</f>
        <v>MEDELLIN</v>
      </c>
      <c r="P259" s="37" t="str">
        <f>IFERROR(VLOOKUP(G259,MatrizHDUniclass!$A:$AN,26,0),"NA")</f>
        <v>HNAL</v>
      </c>
      <c r="Q259" s="37" t="str">
        <f>IFERROR(VLOOKUP(G259,MatrizHDUniclass!$A:$AN,34,0),"NA")</f>
        <v>HUAWEI</v>
      </c>
      <c r="R259" s="37" t="str">
        <f>IFERROR(VLOOKUP(G259,MatrizHDUniclass!$A:$AN,35,0),"NA")</f>
        <v>NUEVOS NEG</v>
      </c>
      <c r="S259" s="37" t="str">
        <f>IFERROR(VLOOKUP(G259,MatrizHDUniclass!$A:$AN,36,0),"NA")</f>
        <v>FLM ALL IN ONE</v>
      </c>
      <c r="T259" s="37" t="str">
        <f>IFERROR(VLOOKUP(G259,MatrizHDUniclass!$A:$AN,37,0),"NA")</f>
        <v>CLIENTES</v>
      </c>
      <c r="U259" s="37" t="str">
        <f>IFERROR(VLOOKUP(G259,MatrizHDUniclass!$A:$AN,38,0),"NA")</f>
        <v>CONECTAR TV</v>
      </c>
      <c r="V259" s="37" t="str">
        <f>IFERROR(VLOOKUP(G259,MatrizHDUniclass!$A:$AN,39,0),"NA")</f>
        <v>INGENIERIA</v>
      </c>
      <c r="W259" s="39" t="str">
        <f>IFERROR(VLOOKUP(G259,MatrizHDUniclass!$A:$AN,40,0),"NA")</f>
        <v>OPERATIVO</v>
      </c>
    </row>
    <row r="260" spans="1:23" x14ac:dyDescent="0.25">
      <c r="A260" s="40" t="s">
        <v>8909</v>
      </c>
      <c r="B260" s="41">
        <v>45968</v>
      </c>
      <c r="C260" s="16" t="s">
        <v>3298</v>
      </c>
      <c r="D260" s="37">
        <v>4.53</v>
      </c>
      <c r="E260" s="37" t="s">
        <v>2802</v>
      </c>
      <c r="F260" s="16" t="s">
        <v>2810</v>
      </c>
      <c r="G260" s="16">
        <v>72357243</v>
      </c>
      <c r="H260" s="138" t="s">
        <v>9310</v>
      </c>
      <c r="I260" s="16" t="s">
        <v>9311</v>
      </c>
      <c r="J260" s="16" t="str">
        <f>IFERROR(VLOOKUP(G260,MatrizHDUniclass!$A:$AN,3,0),"NA")</f>
        <v>AVILA CASTRO JOHN FABIAN</v>
      </c>
      <c r="K260" s="16" t="str">
        <f>IFERROR(VLOOKUP(G260,MatrizHDUniclass!$A:$AN,19,0),"NA")</f>
        <v>SUPERVISOR OPERACIÓN MOTO</v>
      </c>
      <c r="L260" s="16" t="str">
        <f>IFERROR(VLOOKUP(G260,MatrizHDUniclass!$A:$AN,24,0),"NA")</f>
        <v>IGV7</v>
      </c>
      <c r="M260" s="16" t="str">
        <f>IFERROR(VLOOKUP(G260,MatrizHDUniclass!$A:$AN,31,0),"NA")</f>
        <v>INGENIERIA-GENERAL</v>
      </c>
      <c r="N260" s="16" t="str">
        <f>IFERROR(VLOOKUP(G260,MatrizHDUniclass!$A:$AN,32,0),"NA")</f>
        <v>REG VALLE</v>
      </c>
      <c r="O260" s="16" t="str">
        <f>IFERROR(VLOOKUP(G260,MatrizHDUniclass!$A:$AN,33,0),"NA")</f>
        <v>PALMIRA</v>
      </c>
      <c r="P260" s="16" t="str">
        <f>IFERROR(VLOOKUP(G260,MatrizHDUniclass!$A:$AN,26,0),"NA")</f>
        <v>CSIM</v>
      </c>
      <c r="Q260" s="16" t="str">
        <f>IFERROR(VLOOKUP(G260,MatrizHDUniclass!$A:$AN,34,0),"NA")</f>
        <v>CLARO R3</v>
      </c>
      <c r="R260" s="16" t="str">
        <f>IFERROR(VLOOKUP(G260,MatrizHDUniclass!$A:$AN,35,0),"NA")</f>
        <v>SOLU FIJAS</v>
      </c>
      <c r="S260" s="16" t="str">
        <f>IFERROR(VLOOKUP(G260,MatrizHDUniclass!$A:$AN,36,0),"NA")</f>
        <v>IMM</v>
      </c>
      <c r="T260" s="16" t="str">
        <f>IFERROR(VLOOKUP(G260,MatrizHDUniclass!$A:$AN,37,0),"NA")</f>
        <v>CLIENTES</v>
      </c>
      <c r="U260" s="16" t="str">
        <f>IFERROR(VLOOKUP(G260,MatrizHDUniclass!$A:$AN,38,0),"NA")</f>
        <v>CONECTAR TV</v>
      </c>
      <c r="V260" s="16" t="str">
        <f>IFERROR(VLOOKUP(G260,MatrizHDUniclass!$A:$AN,39,0),"NA")</f>
        <v>INGENIERIA</v>
      </c>
      <c r="W260" s="43" t="str">
        <f>IFERROR(VLOOKUP(G260,MatrizHDUniclass!$A:$AN,40,0),"NA")</f>
        <v>PERSONAL APOYO</v>
      </c>
    </row>
    <row r="261" spans="1:23" x14ac:dyDescent="0.25">
      <c r="A261" s="36" t="s">
        <v>8909</v>
      </c>
      <c r="B261" s="44">
        <v>45968</v>
      </c>
      <c r="C261" s="37" t="s">
        <v>3298</v>
      </c>
      <c r="D261" s="37">
        <v>4.53</v>
      </c>
      <c r="E261" s="37" t="s">
        <v>2802</v>
      </c>
      <c r="F261" s="16" t="s">
        <v>2810</v>
      </c>
      <c r="G261" s="37">
        <v>14698516</v>
      </c>
      <c r="H261" s="138" t="s">
        <v>9312</v>
      </c>
      <c r="I261" s="37" t="s">
        <v>9313</v>
      </c>
      <c r="J261" s="37" t="str">
        <f>IFERROR(VLOOKUP(G261,MatrizHDUniclass!$A:$AN,3,0),"NA")</f>
        <v>ORTIZ MARIN WILLINGTON</v>
      </c>
      <c r="K261" s="37" t="str">
        <f>IFERROR(VLOOKUP(G261,MatrizHDUniclass!$A:$AN,19,0),"NA")</f>
        <v>SUPERVISOR OPERACIÓN MOTO</v>
      </c>
      <c r="L261" s="37" t="str">
        <f>IFERROR(VLOOKUP(G261,MatrizHDUniclass!$A:$AN,24,0),"NA")</f>
        <v>IGV7</v>
      </c>
      <c r="M261" s="37" t="str">
        <f>IFERROR(VLOOKUP(G261,MatrizHDUniclass!$A:$AN,31,0),"NA")</f>
        <v>INGENIERIA-GENERAL</v>
      </c>
      <c r="N261" s="37" t="str">
        <f>IFERROR(VLOOKUP(G261,MatrizHDUniclass!$A:$AN,32,0),"NA")</f>
        <v>REG VALLE</v>
      </c>
      <c r="O261" s="37" t="str">
        <f>IFERROR(VLOOKUP(G261,MatrizHDUniclass!$A:$AN,33,0),"NA")</f>
        <v>PALMIRA</v>
      </c>
      <c r="P261" s="37" t="str">
        <f>IFERROR(VLOOKUP(G261,MatrizHDUniclass!$A:$AN,26,0),"NA")</f>
        <v>CSOM</v>
      </c>
      <c r="Q261" s="37" t="str">
        <f>IFERROR(VLOOKUP(G261,MatrizHDUniclass!$A:$AN,34,0),"NA")</f>
        <v>CLARO R3</v>
      </c>
      <c r="R261" s="37" t="str">
        <f>IFERROR(VLOOKUP(G261,MatrizHDUniclass!$A:$AN,35,0),"NA")</f>
        <v>SOLU FIJAS</v>
      </c>
      <c r="S261" s="37" t="str">
        <f>IFERROR(VLOOKUP(G261,MatrizHDUniclass!$A:$AN,36,0),"NA")</f>
        <v>OYM</v>
      </c>
      <c r="T261" s="37" t="str">
        <f>IFERROR(VLOOKUP(G261,MatrizHDUniclass!$A:$AN,37,0),"NA")</f>
        <v>CLIENTES</v>
      </c>
      <c r="U261" s="37" t="str">
        <f>IFERROR(VLOOKUP(G261,MatrizHDUniclass!$A:$AN,38,0),"NA")</f>
        <v>CONECTAR TV</v>
      </c>
      <c r="V261" s="37" t="str">
        <f>IFERROR(VLOOKUP(G261,MatrizHDUniclass!$A:$AN,39,0),"NA")</f>
        <v>INGENIERIA</v>
      </c>
      <c r="W261" s="39" t="str">
        <f>IFERROR(VLOOKUP(G261,MatrizHDUniclass!$A:$AN,40,0),"NA")</f>
        <v>PERSONAL APOYO</v>
      </c>
    </row>
    <row r="262" spans="1:23" x14ac:dyDescent="0.25">
      <c r="A262" s="40" t="s">
        <v>8909</v>
      </c>
      <c r="B262" s="41">
        <v>45975</v>
      </c>
      <c r="C262" s="16" t="s">
        <v>3258</v>
      </c>
      <c r="D262" s="16">
        <v>6.3</v>
      </c>
      <c r="E262" s="16" t="s">
        <v>2802</v>
      </c>
      <c r="F262" s="16" t="s">
        <v>2806</v>
      </c>
      <c r="G262" s="16">
        <v>1033727972</v>
      </c>
      <c r="H262" s="138" t="s">
        <v>9314</v>
      </c>
      <c r="I262" s="16" t="s">
        <v>9315</v>
      </c>
      <c r="J262" s="16" t="str">
        <f>IFERROR(VLOOKUP(G262,MatrizHDUniclass!$A:$AN,3,0),"NA")</f>
        <v>MONTERO GUTIERREZ VIVIANA LISSETH</v>
      </c>
      <c r="K262" s="16" t="str">
        <f>IFERROR(VLOOKUP(G262,MatrizHDUniclass!$A:$AN,19,0),"NA")</f>
        <v>ANALISTA OPERACION</v>
      </c>
      <c r="L262" s="16" t="str">
        <f>IFERROR(VLOOKUP(G262,MatrizHDUniclass!$A:$AN,24,0),"NA")</f>
        <v>IGCB</v>
      </c>
      <c r="M262" s="16" t="str">
        <f>IFERROR(VLOOKUP(G262,MatrizHDUniclass!$A:$AN,31,0),"NA")</f>
        <v>INGENIERIA-GENERAL</v>
      </c>
      <c r="N262" s="16" t="str">
        <f>IFERROR(VLOOKUP(G262,MatrizHDUniclass!$A:$AN,32,0),"NA")</f>
        <v>REG CENTRO</v>
      </c>
      <c r="O262" s="16" t="str">
        <f>IFERROR(VLOOKUP(G262,MatrizHDUniclass!$A:$AN,33,0),"NA")</f>
        <v>BOGOTA</v>
      </c>
      <c r="P262" s="16" t="str">
        <f>IFERROR(VLOOKUP(G262,MatrizHDUniclass!$A:$AN,26,0),"NA")</f>
        <v>ISST</v>
      </c>
      <c r="Q262" s="16" t="str">
        <f>IFERROR(VLOOKUP(G262,MatrizHDUniclass!$A:$AN,34,0),"NA")</f>
        <v>TIGO</v>
      </c>
      <c r="R262" s="16" t="str">
        <f>IFERROR(VLOOKUP(G262,MatrizHDUniclass!$A:$AN,35,0),"NA")</f>
        <v>SOLU FIJAS</v>
      </c>
      <c r="S262" s="16" t="str">
        <f>IFERROR(VLOOKUP(G262,MatrizHDUniclass!$A:$AN,36,0),"NA")</f>
        <v>STRONG</v>
      </c>
      <c r="T262" s="16" t="str">
        <f>IFERROR(VLOOKUP(G262,MatrizHDUniclass!$A:$AN,37,0),"NA")</f>
        <v>CLIENTES</v>
      </c>
      <c r="U262" s="16" t="str">
        <f>IFERROR(VLOOKUP(G262,MatrizHDUniclass!$A:$AN,38,0),"NA")</f>
        <v>CONECTAR TV</v>
      </c>
      <c r="V262" s="16" t="str">
        <f>IFERROR(VLOOKUP(G262,MatrizHDUniclass!$A:$AN,39,0),"NA")</f>
        <v>INGENIERIA</v>
      </c>
      <c r="W262" s="43" t="str">
        <f>IFERROR(VLOOKUP(G262,MatrizHDUniclass!$A:$AN,40,0),"NA")</f>
        <v>OPERATIVO</v>
      </c>
    </row>
    <row r="263" spans="1:23" x14ac:dyDescent="0.25">
      <c r="A263" s="40" t="s">
        <v>8909</v>
      </c>
      <c r="B263" s="41">
        <v>45994</v>
      </c>
      <c r="C263" s="16" t="s">
        <v>3258</v>
      </c>
      <c r="D263" s="16">
        <v>6.3</v>
      </c>
      <c r="E263" s="16" t="s">
        <v>2802</v>
      </c>
      <c r="F263" s="16" t="s">
        <v>2806</v>
      </c>
      <c r="G263" s="16">
        <v>1017174142</v>
      </c>
      <c r="H263" s="138" t="s">
        <v>9316</v>
      </c>
      <c r="I263" s="16" t="s">
        <v>9317</v>
      </c>
      <c r="J263" s="16" t="str">
        <f>IFERROR(VLOOKUP(G263,MatrizHDUniclass!$A:$AN,3,0),"NA")</f>
        <v>ANAYA ANAYA JAIBER CAMILO</v>
      </c>
      <c r="K263" s="16" t="str">
        <f>IFERROR(VLOOKUP(G263,MatrizHDUniclass!$A:$AN,19,0),"NA")</f>
        <v>LIDER OPERACIONES</v>
      </c>
      <c r="L263" s="16" t="str">
        <f>IFERROR(VLOOKUP(G263,MatrizHDUniclass!$A:$AN,24,0),"NA")</f>
        <v>IGVI</v>
      </c>
      <c r="M263" s="16" t="str">
        <f>IFERROR(VLOOKUP(G263,MatrizHDUniclass!$A:$AN,31,0),"NA")</f>
        <v>INGENIERIA-GENERAL</v>
      </c>
      <c r="N263" s="16" t="str">
        <f>IFERROR(VLOOKUP(G263,MatrizHDUniclass!$A:$AN,32,0),"NA")</f>
        <v>REG VALLE</v>
      </c>
      <c r="O263" s="16" t="str">
        <f>IFERROR(VLOOKUP(G263,MatrizHDUniclass!$A:$AN,33,0),"NA")</f>
        <v>CALI</v>
      </c>
      <c r="P263" s="16" t="str">
        <f>IFERROR(VLOOKUP(G263,MatrizHDUniclass!$A:$AN,26,0),"NA")</f>
        <v>HNAL</v>
      </c>
      <c r="Q263" s="16" t="str">
        <f>IFERROR(VLOOKUP(G263,MatrizHDUniclass!$A:$AN,34,0),"NA")</f>
        <v>HUAWEI</v>
      </c>
      <c r="R263" s="16" t="str">
        <f>IFERROR(VLOOKUP(G263,MatrizHDUniclass!$A:$AN,35,0),"NA")</f>
        <v>NUEVOS NEG</v>
      </c>
      <c r="S263" s="16" t="str">
        <f>IFERROR(VLOOKUP(G263,MatrizHDUniclass!$A:$AN,36,0),"NA")</f>
        <v>FLM ALL IN ONE</v>
      </c>
      <c r="T263" s="16" t="str">
        <f>IFERROR(VLOOKUP(G263,MatrizHDUniclass!$A:$AN,37,0),"NA")</f>
        <v>CLIENTES</v>
      </c>
      <c r="U263" s="16" t="str">
        <f>IFERROR(VLOOKUP(G263,MatrizHDUniclass!$A:$AN,38,0),"NA")</f>
        <v>CONECTAR TV</v>
      </c>
      <c r="V263" s="16" t="str">
        <f>IFERROR(VLOOKUP(G263,MatrizHDUniclass!$A:$AN,39,0),"NA")</f>
        <v>INGENIERIA</v>
      </c>
      <c r="W263" s="43" t="str">
        <f>IFERROR(VLOOKUP(G263,MatrizHDUniclass!$A:$AN,40,0),"NA")</f>
        <v>OPERATIVO</v>
      </c>
    </row>
    <row r="264" spans="1:23" x14ac:dyDescent="0.25">
      <c r="A264" s="36" t="s">
        <v>8909</v>
      </c>
      <c r="B264" s="44">
        <v>45994</v>
      </c>
      <c r="C264" s="37" t="s">
        <v>3258</v>
      </c>
      <c r="D264" s="37">
        <v>12.6</v>
      </c>
      <c r="E264" s="37" t="s">
        <v>2802</v>
      </c>
      <c r="F264" s="16" t="s">
        <v>2803</v>
      </c>
      <c r="G264" s="37">
        <v>1015437159</v>
      </c>
      <c r="H264" s="138" t="s">
        <v>3401</v>
      </c>
      <c r="I264" s="37" t="s">
        <v>3402</v>
      </c>
      <c r="J264" s="37" t="str">
        <f>IFERROR(VLOOKUP(G264,MatrizHDUniclass!$A:$AN,3,0),"NA")</f>
        <v>DIAZ CARDENAS DIANA MILENA</v>
      </c>
      <c r="K264" s="37" t="str">
        <f>IFERROR(VLOOKUP(G264,MatrizHDUniclass!$A:$AN,19,0),"NA")</f>
        <v>ANALISTA OPERACION</v>
      </c>
      <c r="L264" s="37" t="str">
        <f>IFERROR(VLOOKUP(G264,MatrizHDUniclass!$A:$AN,24,0),"NA")</f>
        <v>IGCB</v>
      </c>
      <c r="M264" s="37" t="str">
        <f>IFERROR(VLOOKUP(G264,MatrizHDUniclass!$A:$AN,31,0),"NA")</f>
        <v>INGENIERIA-GENERAL</v>
      </c>
      <c r="N264" s="37" t="str">
        <f>IFERROR(VLOOKUP(G264,MatrizHDUniclass!$A:$AN,32,0),"NA")</f>
        <v>REG CENTRO</v>
      </c>
      <c r="O264" s="37" t="str">
        <f>IFERROR(VLOOKUP(G264,MatrizHDUniclass!$A:$AN,33,0),"NA")</f>
        <v>BOGOTA</v>
      </c>
      <c r="P264" s="37" t="str">
        <f>IFERROR(VLOOKUP(G264,MatrizHDUniclass!$A:$AN,26,0),"NA")</f>
        <v>HNTR</v>
      </c>
      <c r="Q264" s="37" t="str">
        <f>IFERROR(VLOOKUP(G264,MatrizHDUniclass!$A:$AN,34,0),"NA")</f>
        <v>HUAWEI</v>
      </c>
      <c r="R264" s="37" t="str">
        <f>IFERROR(VLOOKUP(G264,MatrizHDUniclass!$A:$AN,35,0),"NA")</f>
        <v>NUEVOS NEG</v>
      </c>
      <c r="S264" s="37" t="str">
        <f>IFERROR(VLOOKUP(G264,MatrizHDUniclass!$A:$AN,36,0),"NA")</f>
        <v>TRANSV UEN</v>
      </c>
      <c r="T264" s="37" t="str">
        <f>IFERROR(VLOOKUP(G264,MatrizHDUniclass!$A:$AN,37,0),"NA")</f>
        <v>CLIENTES</v>
      </c>
      <c r="U264" s="37" t="str">
        <f>IFERROR(VLOOKUP(G264,MatrizHDUniclass!$A:$AN,38,0),"NA")</f>
        <v>CONECTAR TV</v>
      </c>
      <c r="V264" s="37" t="str">
        <f>IFERROR(VLOOKUP(G264,MatrizHDUniclass!$A:$AN,39,0),"NA")</f>
        <v>INGENIERIA</v>
      </c>
      <c r="W264" s="39" t="str">
        <f>IFERROR(VLOOKUP(G264,MatrizHDUniclass!$A:$AN,40,0),"NA")</f>
        <v>OPERATIVO</v>
      </c>
    </row>
    <row r="265" spans="1:23" x14ac:dyDescent="0.25">
      <c r="A265" s="40" t="s">
        <v>8909</v>
      </c>
      <c r="B265" s="41">
        <v>45034</v>
      </c>
      <c r="C265" s="16" t="s">
        <v>3258</v>
      </c>
      <c r="D265" s="16">
        <v>6.3</v>
      </c>
      <c r="E265" s="16" t="s">
        <v>2802</v>
      </c>
      <c r="F265" s="16" t="s">
        <v>2806</v>
      </c>
      <c r="G265" s="16">
        <v>1002630101</v>
      </c>
      <c r="H265" s="138" t="s">
        <v>9318</v>
      </c>
      <c r="I265" s="16" t="s">
        <v>9319</v>
      </c>
      <c r="J265" s="16" t="str">
        <f>IFERROR(VLOOKUP(G265,MatrizHDUniclass!$A:$AN,3,0),"NA")</f>
        <v>DORADO HERNANDEZ  KAREN DAYANA</v>
      </c>
      <c r="K265" s="16" t="str">
        <f>IFERROR(VLOOKUP(G265,MatrizHDUniclass!$A:$AN,19,0),"NA")</f>
        <v>PRACTICANTE SENA</v>
      </c>
      <c r="L265" s="16" t="str">
        <f>IFERROR(VLOOKUP(G265,MatrizHDUniclass!$A:$AN,24,0),"NA")</f>
        <v>IGCB</v>
      </c>
      <c r="M265" s="16" t="str">
        <f>IFERROR(VLOOKUP(G265,MatrizHDUniclass!$A:$AN,31,0),"NA")</f>
        <v>INGENIERIA-GENERAL</v>
      </c>
      <c r="N265" s="16" t="str">
        <f>IFERROR(VLOOKUP(G265,MatrizHDUniclass!$A:$AN,32,0),"NA")</f>
        <v>REG CENTRO</v>
      </c>
      <c r="O265" s="16" t="str">
        <f>IFERROR(VLOOKUP(G265,MatrizHDUniclass!$A:$AN,33,0),"NA")</f>
        <v>BOGOTA</v>
      </c>
      <c r="P265" s="16" t="str">
        <f>IFERROR(VLOOKUP(G265,MatrizHDUniclass!$A:$AN,26,0),"NA")</f>
        <v>YSAF</v>
      </c>
      <c r="Q265" s="16" t="str">
        <f>IFERROR(VLOOKUP(G265,MatrizHDUniclass!$A:$AN,34,0),"NA")</f>
        <v>ZTE</v>
      </c>
      <c r="R265" s="16" t="str">
        <f>IFERROR(VLOOKUP(G265,MatrizHDUniclass!$A:$AN,35,0),"NA")</f>
        <v>SOLU FIJAS</v>
      </c>
      <c r="S265" s="16" t="str">
        <f>IFERROR(VLOOKUP(G265,MatrizHDUniclass!$A:$AN,36,0),"NA")</f>
        <v>APROV FIBRA</v>
      </c>
      <c r="T265" s="16" t="str">
        <f>IFERROR(VLOOKUP(G265,MatrizHDUniclass!$A:$AN,37,0),"NA")</f>
        <v>CLIENTES</v>
      </c>
      <c r="U265" s="16" t="str">
        <f>IFERROR(VLOOKUP(G265,MatrizHDUniclass!$A:$AN,38,0),"NA")</f>
        <v>CONECTAR TV</v>
      </c>
      <c r="V265" s="16" t="str">
        <f>IFERROR(VLOOKUP(G265,MatrizHDUniclass!$A:$AN,39,0),"NA")</f>
        <v>INGENIERIA</v>
      </c>
      <c r="W265" s="43" t="str">
        <f>IFERROR(VLOOKUP(G265,MatrizHDUniclass!$A:$AN,40,0),"NA")</f>
        <v>SENAS</v>
      </c>
    </row>
    <row r="266" spans="1:23" x14ac:dyDescent="0.25">
      <c r="A266" s="36" t="s">
        <v>8909</v>
      </c>
      <c r="B266" s="44">
        <v>43381</v>
      </c>
      <c r="C266" s="16" t="s">
        <v>3258</v>
      </c>
      <c r="D266" s="16">
        <v>12.6</v>
      </c>
      <c r="E266" s="16" t="s">
        <v>2802</v>
      </c>
      <c r="F266" s="16" t="s">
        <v>2803</v>
      </c>
      <c r="G266" s="16">
        <v>1105675633</v>
      </c>
      <c r="H266" s="138" t="s">
        <v>9320</v>
      </c>
      <c r="I266" s="16"/>
      <c r="J266" s="16" t="str">
        <f>IFERROR(VLOOKUP(G266,MatrizHDUniclass!$A:$AN,3,0),"NA")</f>
        <v>SIMBAQUEVA ORTIZ CARLOS ANDRES</v>
      </c>
      <c r="K266" s="16" t="str">
        <f>IFERROR(VLOOKUP(G266,MatrizHDUniclass!$A:$AN,19,0),"NA")</f>
        <v>JEFE OPERACIONES</v>
      </c>
      <c r="L266" s="37" t="str">
        <f>IFERROR(VLOOKUP(G266,MatrizHDUniclass!$A:$AN,24,0),"NA")</f>
        <v>IGCB</v>
      </c>
      <c r="M266" s="37" t="str">
        <f>IFERROR(VLOOKUP(G266,MatrizHDUniclass!$A:$AN,31,0),"NA")</f>
        <v>INGENIERIA-GENERAL</v>
      </c>
      <c r="N266" s="37" t="str">
        <f>IFERROR(VLOOKUP(G266,MatrizHDUniclass!$A:$AN,32,0),"NA")</f>
        <v>REG CENTRO</v>
      </c>
      <c r="O266" s="37" t="str">
        <f>IFERROR(VLOOKUP(G266,MatrizHDUniclass!$A:$AN,33,0),"NA")</f>
        <v>BOGOTA</v>
      </c>
      <c r="P266" s="37" t="str">
        <f>IFERROR(VLOOKUP(G266,MatrizHDUniclass!$A:$AN,26,0),"NA")</f>
        <v>USIM</v>
      </c>
      <c r="Q266" s="37" t="str">
        <f>IFERROR(VLOOKUP(G266,MatrizHDUniclass!$A:$AN,34,0),"NA")</f>
        <v>CLARO R4</v>
      </c>
      <c r="R266" s="37" t="str">
        <f>IFERROR(VLOOKUP(G266,MatrizHDUniclass!$A:$AN,35,0),"NA")</f>
        <v>SOLU FIJAS</v>
      </c>
      <c r="S266" s="37" t="str">
        <f>IFERROR(VLOOKUP(G266,MatrizHDUniclass!$A:$AN,36,0),"NA")</f>
        <v>IMM</v>
      </c>
      <c r="T266" s="37" t="str">
        <f>IFERROR(VLOOKUP(G266,MatrizHDUniclass!$A:$AN,37,0),"NA")</f>
        <v>CLIENTES</v>
      </c>
      <c r="U266" s="37" t="str">
        <f>IFERROR(VLOOKUP(G266,MatrizHDUniclass!$A:$AN,38,0),"NA")</f>
        <v>CONECTAR TV</v>
      </c>
      <c r="V266" s="37" t="str">
        <f>IFERROR(VLOOKUP(G266,MatrizHDUniclass!$A:$AN,39,0),"NA")</f>
        <v>INGENIERIA</v>
      </c>
      <c r="W266" s="39" t="str">
        <f>IFERROR(VLOOKUP(G266,MatrizHDUniclass!$A:$AN,40,0),"NA")</f>
        <v>ADMINISTRATIVO</v>
      </c>
    </row>
    <row r="267" spans="1:23" x14ac:dyDescent="0.25">
      <c r="A267" s="40" t="s">
        <v>8909</v>
      </c>
      <c r="B267" s="41">
        <v>46002</v>
      </c>
      <c r="C267" s="16" t="s">
        <v>3265</v>
      </c>
      <c r="D267" s="16">
        <v>12.6</v>
      </c>
      <c r="E267" s="16" t="s">
        <v>2802</v>
      </c>
      <c r="F267" s="16" t="s">
        <v>2803</v>
      </c>
      <c r="G267" s="16">
        <v>71689540</v>
      </c>
      <c r="H267" s="138" t="s">
        <v>9321</v>
      </c>
      <c r="I267" s="16" t="s">
        <v>1220</v>
      </c>
      <c r="J267" s="16" t="str">
        <f>IFERROR(VLOOKUP(G267,MatrizHDUniclass!$A:$AN,3,0),"NA")</f>
        <v>SEPULVEDA RIVERA ALVARO LEON</v>
      </c>
      <c r="K267" s="16" t="str">
        <f>IFERROR(VLOOKUP(G267,MatrizHDUniclass!$A:$AN,19,0),"NA")</f>
        <v>ANALISTA OPERACION</v>
      </c>
      <c r="L267" s="16" t="str">
        <f>IFERROR(VLOOKUP(G267,MatrizHDUniclass!$A:$AN,24,0),"NA")</f>
        <v>IGAM</v>
      </c>
      <c r="M267" s="16" t="str">
        <f>IFERROR(VLOOKUP(G267,MatrizHDUniclass!$A:$AN,31,0),"NA")</f>
        <v>INGENIERIA-GENERAL</v>
      </c>
      <c r="N267" s="16" t="str">
        <f>IFERROR(VLOOKUP(G267,MatrizHDUniclass!$A:$AN,32,0),"NA")</f>
        <v>REG ANTIO</v>
      </c>
      <c r="O267" s="16" t="str">
        <f>IFERROR(VLOOKUP(G267,MatrizHDUniclass!$A:$AN,33,0),"NA")</f>
        <v>MEDELLIN</v>
      </c>
      <c r="P267" s="16" t="str">
        <f>IFERROR(VLOOKUP(G267,MatrizHDUniclass!$A:$AN,26,0),"NA")</f>
        <v>ISST</v>
      </c>
      <c r="Q267" s="16" t="str">
        <f>IFERROR(VLOOKUP(G267,MatrizHDUniclass!$A:$AN,34,0),"NA")</f>
        <v>TIGO</v>
      </c>
      <c r="R267" s="16" t="str">
        <f>IFERROR(VLOOKUP(G267,MatrizHDUniclass!$A:$AN,35,0),"NA")</f>
        <v>SOLU FIJAS</v>
      </c>
      <c r="S267" s="16" t="str">
        <f>IFERROR(VLOOKUP(G267,MatrizHDUniclass!$A:$AN,36,0),"NA")</f>
        <v>STRONG</v>
      </c>
      <c r="T267" s="16" t="str">
        <f>IFERROR(VLOOKUP(G267,MatrizHDUniclass!$A:$AN,37,0),"NA")</f>
        <v>CLIENTES</v>
      </c>
      <c r="U267" s="16" t="str">
        <f>IFERROR(VLOOKUP(G267,MatrizHDUniclass!$A:$AN,38,0),"NA")</f>
        <v>CONECTAR TV</v>
      </c>
      <c r="V267" s="16" t="str">
        <f>IFERROR(VLOOKUP(G267,MatrizHDUniclass!$A:$AN,39,0),"NA")</f>
        <v>INGENIERIA</v>
      </c>
      <c r="W267" s="43" t="str">
        <f>IFERROR(VLOOKUP(G267,MatrizHDUniclass!$A:$AN,40,0),"NA")</f>
        <v>OPERATIVO</v>
      </c>
    </row>
    <row r="268" spans="1:23" x14ac:dyDescent="0.25">
      <c r="A268" s="21" t="s">
        <v>8909</v>
      </c>
      <c r="B268" s="26">
        <v>46006</v>
      </c>
      <c r="C268" s="19" t="s">
        <v>3265</v>
      </c>
      <c r="D268" s="19">
        <v>12.6</v>
      </c>
      <c r="E268" s="19" t="s">
        <v>2802</v>
      </c>
      <c r="F268" s="16" t="s">
        <v>2803</v>
      </c>
      <c r="G268" s="19">
        <v>1017258590</v>
      </c>
      <c r="H268" s="138" t="s">
        <v>9322</v>
      </c>
      <c r="I268" s="19" t="s">
        <v>1220</v>
      </c>
      <c r="J268" s="16" t="str">
        <f>IFERROR(VLOOKUP(G268,MatrizHDUniclass!$A:$AN,3,0),"NA")</f>
        <v>HENAO CORREA ANGY</v>
      </c>
      <c r="K268" s="16" t="str">
        <f>IFERROR(VLOOKUP(G268,MatrizHDUniclass!$A:$AN,19,0),"NA")</f>
        <v>ANALISTA OPERACION</v>
      </c>
      <c r="L268" s="37" t="str">
        <f>IFERROR(VLOOKUP(G268,MatrizHDUniclass!$A:$AN,24,0),"NA")</f>
        <v>IGAM</v>
      </c>
      <c r="M268" s="37" t="str">
        <f>IFERROR(VLOOKUP(G268,MatrizHDUniclass!$A:$AN,31,0),"NA")</f>
        <v>INGENIERIA-GENERAL</v>
      </c>
      <c r="N268" s="37" t="str">
        <f>IFERROR(VLOOKUP(G268,MatrizHDUniclass!$A:$AN,32,0),"NA")</f>
        <v>REG ANTIO</v>
      </c>
      <c r="O268" s="37" t="str">
        <f>IFERROR(VLOOKUP(G268,MatrizHDUniclass!$A:$AN,33,0),"NA")</f>
        <v>MEDELLIN</v>
      </c>
      <c r="P268" s="37" t="str">
        <f>IFERROR(VLOOKUP(G268,MatrizHDUniclass!$A:$AN,26,0),"NA")</f>
        <v>ISST</v>
      </c>
      <c r="Q268" s="37" t="str">
        <f>IFERROR(VLOOKUP(G268,MatrizHDUniclass!$A:$AN,34,0),"NA")</f>
        <v>TIGO</v>
      </c>
      <c r="R268" s="37" t="str">
        <f>IFERROR(VLOOKUP(G268,MatrizHDUniclass!$A:$AN,35,0),"NA")</f>
        <v>SOLU FIJAS</v>
      </c>
      <c r="S268" s="37" t="str">
        <f>IFERROR(VLOOKUP(G268,MatrizHDUniclass!$A:$AN,36,0),"NA")</f>
        <v>STRONG</v>
      </c>
      <c r="T268" s="37" t="str">
        <f>IFERROR(VLOOKUP(G268,MatrizHDUniclass!$A:$AN,37,0),"NA")</f>
        <v>CLIENTES</v>
      </c>
      <c r="U268" s="37" t="str">
        <f>IFERROR(VLOOKUP(G268,MatrizHDUniclass!$A:$AN,38,0),"NA")</f>
        <v>CONECTAR TV</v>
      </c>
      <c r="V268" s="37" t="str">
        <f>IFERROR(VLOOKUP(G268,MatrizHDUniclass!$A:$AN,39,0),"NA")</f>
        <v>INGENIERIA</v>
      </c>
      <c r="W268" s="39" t="str">
        <f>IFERROR(VLOOKUP(G268,MatrizHDUniclass!$A:$AN,40,0),"NA")</f>
        <v>OPERATIVO</v>
      </c>
    </row>
    <row r="269" spans="1:23" x14ac:dyDescent="0.25">
      <c r="A269" s="17" t="s">
        <v>8909</v>
      </c>
      <c r="B269" s="18">
        <v>46006</v>
      </c>
      <c r="C269" s="19" t="s">
        <v>3265</v>
      </c>
      <c r="D269" s="19">
        <v>12.6</v>
      </c>
      <c r="E269" s="19" t="s">
        <v>2802</v>
      </c>
      <c r="F269" s="16" t="s">
        <v>2803</v>
      </c>
      <c r="G269" s="16">
        <v>1214726719</v>
      </c>
      <c r="H269" s="138" t="s">
        <v>9323</v>
      </c>
      <c r="I269" s="19" t="s">
        <v>1220</v>
      </c>
      <c r="J269" s="16" t="str">
        <f>IFERROR(VLOOKUP(G269,MatrizHDUniclass!$A:$AN,3,0),"NA")</f>
        <v>ALVAREZ SEPULVEDA SEBASTIAN</v>
      </c>
      <c r="K269" s="16" t="str">
        <f>IFERROR(VLOOKUP(G269,MatrizHDUniclass!$A:$AN,19,0),"NA")</f>
        <v>ANALISTA OPERACION</v>
      </c>
      <c r="L269" s="16" t="str">
        <f>IFERROR(VLOOKUP(G269,MatrizHDUniclass!$A:$AN,24,0),"NA")</f>
        <v>IGAM</v>
      </c>
      <c r="M269" s="16" t="str">
        <f>IFERROR(VLOOKUP(G269,MatrizHDUniclass!$A:$AN,31,0),"NA")</f>
        <v>INGENIERIA-GENERAL</v>
      </c>
      <c r="N269" s="16" t="str">
        <f>IFERROR(VLOOKUP(G269,MatrizHDUniclass!$A:$AN,32,0),"NA")</f>
        <v>REG ANTIO</v>
      </c>
      <c r="O269" s="16" t="str">
        <f>IFERROR(VLOOKUP(G269,MatrizHDUniclass!$A:$AN,33,0),"NA")</f>
        <v>MEDELLIN</v>
      </c>
      <c r="P269" s="16" t="str">
        <f>IFERROR(VLOOKUP(G269,MatrizHDUniclass!$A:$AN,26,0),"NA")</f>
        <v>ISST</v>
      </c>
      <c r="Q269" s="16" t="str">
        <f>IFERROR(VLOOKUP(G269,MatrizHDUniclass!$A:$AN,34,0),"NA")</f>
        <v>TIGO</v>
      </c>
      <c r="R269" s="16" t="str">
        <f>IFERROR(VLOOKUP(G269,MatrizHDUniclass!$A:$AN,35,0),"NA")</f>
        <v>SOLU FIJAS</v>
      </c>
      <c r="S269" s="16" t="str">
        <f>IFERROR(VLOOKUP(G269,MatrizHDUniclass!$A:$AN,36,0),"NA")</f>
        <v>STRONG</v>
      </c>
      <c r="T269" s="16" t="str">
        <f>IFERROR(VLOOKUP(G269,MatrizHDUniclass!$A:$AN,37,0),"NA")</f>
        <v>CLIENTES</v>
      </c>
      <c r="U269" s="16" t="str">
        <f>IFERROR(VLOOKUP(G269,MatrizHDUniclass!$A:$AN,38,0),"NA")</f>
        <v>CONECTAR TV</v>
      </c>
      <c r="V269" s="16" t="str">
        <f>IFERROR(VLOOKUP(G269,MatrizHDUniclass!$A:$AN,39,0),"NA")</f>
        <v>INGENIERIA</v>
      </c>
      <c r="W269" s="43" t="str">
        <f>IFERROR(VLOOKUP(G269,MatrizHDUniclass!$A:$AN,40,0),"NA")</f>
        <v>OPERATIVO</v>
      </c>
    </row>
    <row r="270" spans="1:23" x14ac:dyDescent="0.25">
      <c r="A270" s="7" t="s">
        <v>8909</v>
      </c>
      <c r="B270" s="45">
        <v>46010</v>
      </c>
      <c r="C270" s="7" t="s">
        <v>3258</v>
      </c>
      <c r="D270" s="16">
        <v>6.3</v>
      </c>
      <c r="E270" s="16" t="s">
        <v>2802</v>
      </c>
      <c r="F270" s="16" t="s">
        <v>2806</v>
      </c>
      <c r="G270" s="7">
        <v>1012324285</v>
      </c>
      <c r="H270" s="138" t="s">
        <v>3590</v>
      </c>
      <c r="I270" s="7" t="s">
        <v>3591</v>
      </c>
      <c r="J270" s="16" t="str">
        <f>IFERROR(VLOOKUP(G270,MatrizHDUniclass!$A:$AN,3,0),"NA")</f>
        <v>JIMENEZ VALERO NICOLL ANDREA</v>
      </c>
      <c r="K270" s="16" t="str">
        <f>IFERROR(VLOOKUP(G270,MatrizHDUniclass!$A:$AN,19,0),"NA")</f>
        <v>DIBUJANTE OPERACION</v>
      </c>
      <c r="L270" s="37" t="str">
        <f>IFERROR(VLOOKUP(G270,MatrizHDUniclass!$A:$AN,24,0),"NA")</f>
        <v>IGCB</v>
      </c>
      <c r="M270" s="37" t="str">
        <f>IFERROR(VLOOKUP(G270,MatrizHDUniclass!$A:$AN,31,0),"NA")</f>
        <v>INGENIERIA-GENERAL</v>
      </c>
      <c r="N270" s="37" t="str">
        <f>IFERROR(VLOOKUP(G270,MatrizHDUniclass!$A:$AN,32,0),"NA")</f>
        <v>REG CENTRO</v>
      </c>
      <c r="O270" s="37" t="str">
        <f>IFERROR(VLOOKUP(G270,MatrizHDUniclass!$A:$AN,33,0),"NA")</f>
        <v>BOGOTA</v>
      </c>
      <c r="P270" s="37" t="str">
        <f>IFERROR(VLOOKUP(G270,MatrizHDUniclass!$A:$AN,26,0),"NA")</f>
        <v>YOOD</v>
      </c>
      <c r="Q270" s="37" t="str">
        <f>IFERROR(VLOOKUP(G270,MatrizHDUniclass!$A:$AN,34,0),"NA")</f>
        <v>ZTE</v>
      </c>
      <c r="R270" s="37" t="str">
        <f>IFERROR(VLOOKUP(G270,MatrizHDUniclass!$A:$AN,35,0),"NA")</f>
        <v>ODN</v>
      </c>
      <c r="S270" s="37" t="str">
        <f>IFERROR(VLOOKUP(G270,MatrizHDUniclass!$A:$AN,36,0),"NA")</f>
        <v>ODN</v>
      </c>
      <c r="T270" s="37" t="str">
        <f>IFERROR(VLOOKUP(G270,MatrizHDUniclass!$A:$AN,37,0),"NA")</f>
        <v>CLIENTES</v>
      </c>
      <c r="U270" s="37" t="str">
        <f>IFERROR(VLOOKUP(G270,MatrizHDUniclass!$A:$AN,38,0),"NA")</f>
        <v>CONECTAR TV</v>
      </c>
      <c r="V270" s="37" t="str">
        <f>IFERROR(VLOOKUP(G270,MatrizHDUniclass!$A:$AN,39,0),"NA")</f>
        <v>INGENIERIA</v>
      </c>
      <c r="W270" s="39" t="str">
        <f>IFERROR(VLOOKUP(G270,MatrizHDUniclass!$A:$AN,40,0),"NA")</f>
        <v>PERSONAL APOYO</v>
      </c>
    </row>
    <row r="271" spans="1:23" x14ac:dyDescent="0.25">
      <c r="A271" s="7" t="s">
        <v>8909</v>
      </c>
      <c r="B271" s="45">
        <v>46021</v>
      </c>
      <c r="C271" s="7" t="s">
        <v>3298</v>
      </c>
      <c r="D271" s="16">
        <v>6.3</v>
      </c>
      <c r="E271" s="16" t="s">
        <v>2802</v>
      </c>
      <c r="F271" s="16" t="s">
        <v>2806</v>
      </c>
      <c r="G271" s="7">
        <v>1117348402</v>
      </c>
      <c r="H271" s="138" t="s">
        <v>9325</v>
      </c>
      <c r="I271" s="7" t="s">
        <v>9326</v>
      </c>
      <c r="J271" s="16" t="str">
        <f>IFERROR(VLOOKUP(G271,MatrizHDUniclass!$A:$AN,3,0),"NA")</f>
        <v>RIVERA TANGARIFE BRANDON ESTIVEN</v>
      </c>
      <c r="K271" s="16" t="str">
        <f>IFERROR(VLOOKUP(G271,MatrizHDUniclass!$A:$AN,19,0),"NA")</f>
        <v>BACKOFFICE OPERACION</v>
      </c>
      <c r="L271" s="16" t="str">
        <f>IFERROR(VLOOKUP(G271,MatrizHDUniclass!$A:$AN,24,0),"NA")</f>
        <v>IGVI</v>
      </c>
      <c r="M271" s="16" t="str">
        <f>IFERROR(VLOOKUP(G271,MatrizHDUniclass!$A:$AN,31,0),"NA")</f>
        <v>INGENIERIA-GENERAL</v>
      </c>
      <c r="N271" s="16" t="str">
        <f>IFERROR(VLOOKUP(G271,MatrizHDUniclass!$A:$AN,32,0),"NA")</f>
        <v>REG VALLE</v>
      </c>
      <c r="O271" s="16" t="str">
        <f>IFERROR(VLOOKUP(G271,MatrizHDUniclass!$A:$AN,33,0),"NA")</f>
        <v>CALI</v>
      </c>
      <c r="P271" s="16" t="str">
        <f>IFERROR(VLOOKUP(G271,MatrizHDUniclass!$A:$AN,26,0),"NA")</f>
        <v>CSEB</v>
      </c>
      <c r="Q271" s="16" t="str">
        <f>IFERROR(VLOOKUP(G271,MatrizHDUniclass!$A:$AN,34,0),"NA")</f>
        <v>CLARO R3</v>
      </c>
      <c r="R271" s="16" t="str">
        <f>IFERROR(VLOOKUP(G271,MatrizHDUniclass!$A:$AN,35,0),"NA")</f>
        <v>SOLU FIJAS</v>
      </c>
      <c r="S271" s="16" t="str">
        <f>IFERROR(VLOOKUP(G271,MatrizHDUniclass!$A:$AN,36,0),"NA")</f>
        <v>EMPRE Y NEGOCI</v>
      </c>
      <c r="T271" s="16" t="str">
        <f>IFERROR(VLOOKUP(G271,MatrizHDUniclass!$A:$AN,37,0),"NA")</f>
        <v>CLIENTES</v>
      </c>
      <c r="U271" s="16" t="str">
        <f>IFERROR(VLOOKUP(G271,MatrizHDUniclass!$A:$AN,38,0),"NA")</f>
        <v>CONECTAR TV</v>
      </c>
      <c r="V271" s="16" t="str">
        <f>IFERROR(VLOOKUP(G271,MatrizHDUniclass!$A:$AN,39,0),"NA")</f>
        <v>INGENIERIA</v>
      </c>
      <c r="W271" s="43" t="str">
        <f>IFERROR(VLOOKUP(G271,MatrizHDUniclass!$A:$AN,40,0),"NA")</f>
        <v>PERSONAL APOYO</v>
      </c>
    </row>
    <row r="272" spans="1:23" x14ac:dyDescent="0.25">
      <c r="A272" s="7" t="s">
        <v>8909</v>
      </c>
      <c r="B272" s="45">
        <v>46037</v>
      </c>
      <c r="C272" s="7" t="s">
        <v>3258</v>
      </c>
      <c r="D272" s="16">
        <v>6.3</v>
      </c>
      <c r="E272" s="16" t="s">
        <v>2802</v>
      </c>
      <c r="F272" s="16" t="s">
        <v>2806</v>
      </c>
      <c r="G272" s="7">
        <v>3217240</v>
      </c>
      <c r="H272" s="138" t="s">
        <v>9327</v>
      </c>
      <c r="I272" s="7" t="s">
        <v>9328</v>
      </c>
      <c r="J272" s="16" t="str">
        <f>IFERROR(VLOOKUP(G272,MatrizHDUniclass!$A:$AN,3,0),"NA")</f>
        <v>GARZON URREGO FLAVIO EDUARTH</v>
      </c>
      <c r="K272" s="16" t="str">
        <f>IFERROR(VLOOKUP(G272,MatrizHDUniclass!$A:$AN,19,0),"NA")</f>
        <v>SUPERVISOR OPERACIÓN MOTO</v>
      </c>
      <c r="L272" s="16" t="str">
        <f>IFERROR(VLOOKUP(G272,MatrizHDUniclass!$A:$AN,24,0),"NA")</f>
        <v>IGCB</v>
      </c>
      <c r="M272" s="16" t="str">
        <f>IFERROR(VLOOKUP(G272,MatrizHDUniclass!$A:$AN,31,0),"NA")</f>
        <v>INGENIERIA-GENERAL</v>
      </c>
      <c r="N272" s="16" t="str">
        <f>IFERROR(VLOOKUP(G272,MatrizHDUniclass!$A:$AN,32,0),"NA")</f>
        <v>REG CENTRO</v>
      </c>
      <c r="O272" s="16" t="str">
        <f>IFERROR(VLOOKUP(G272,MatrizHDUniclass!$A:$AN,33,0),"NA")</f>
        <v>BOGOTA</v>
      </c>
      <c r="P272" s="16" t="str">
        <f>IFERROR(VLOOKUP(G272,MatrizHDUniclass!$A:$AN,26,0),"NA")</f>
        <v>YSAF</v>
      </c>
      <c r="Q272" s="16" t="str">
        <f>IFERROR(VLOOKUP(G272,MatrizHDUniclass!$A:$AN,34,0),"NA")</f>
        <v>ZTE</v>
      </c>
      <c r="R272" s="16" t="str">
        <f>IFERROR(VLOOKUP(G272,MatrizHDUniclass!$A:$AN,35,0),"NA")</f>
        <v>SOLU FIJAS</v>
      </c>
      <c r="S272" s="16" t="str">
        <f>IFERROR(VLOOKUP(G272,MatrizHDUniclass!$A:$AN,36,0),"NA")</f>
        <v>APROV FIBRA</v>
      </c>
      <c r="T272" s="16" t="str">
        <f>IFERROR(VLOOKUP(G272,MatrizHDUniclass!$A:$AN,37,0),"NA")</f>
        <v>CLIENTES</v>
      </c>
      <c r="U272" s="16" t="str">
        <f>IFERROR(VLOOKUP(G272,MatrizHDUniclass!$A:$AN,38,0),"NA")</f>
        <v>CONECTAR TV</v>
      </c>
      <c r="V272" s="16" t="str">
        <f>IFERROR(VLOOKUP(G272,MatrizHDUniclass!$A:$AN,39,0),"NA")</f>
        <v>INGENIERIA</v>
      </c>
      <c r="W272" s="43" t="str">
        <f>IFERROR(VLOOKUP(G272,MatrizHDUniclass!$A:$AN,40,0),"NA")</f>
        <v>PERSONAL APOYO</v>
      </c>
    </row>
    <row r="273" spans="1:23" x14ac:dyDescent="0.25">
      <c r="A273" s="7" t="s">
        <v>8909</v>
      </c>
      <c r="B273" s="45">
        <v>46037</v>
      </c>
      <c r="C273" s="7" t="s">
        <v>3258</v>
      </c>
      <c r="D273" s="16">
        <v>6.3</v>
      </c>
      <c r="E273" s="16" t="s">
        <v>2802</v>
      </c>
      <c r="F273" s="16" t="s">
        <v>2806</v>
      </c>
      <c r="G273" s="7">
        <v>1023039902</v>
      </c>
      <c r="H273" s="138" t="s">
        <v>9329</v>
      </c>
      <c r="I273" s="7" t="s">
        <v>9330</v>
      </c>
      <c r="J273" s="16" t="str">
        <f>IFERROR(VLOOKUP(G273,MatrizHDUniclass!$A:$AN,3,0),"NA")</f>
        <v>CAPERA SANTAMARIA JHONY ALEJANDRO</v>
      </c>
      <c r="K273" s="16" t="str">
        <f>IFERROR(VLOOKUP(G273,MatrizHDUniclass!$A:$AN,19,0),"NA")</f>
        <v>BACKOFFICE OPERACION</v>
      </c>
      <c r="L273" s="16" t="str">
        <f>IFERROR(VLOOKUP(G273,MatrizHDUniclass!$A:$AN,24,0),"NA")</f>
        <v>IGCB</v>
      </c>
      <c r="M273" s="16" t="str">
        <f>IFERROR(VLOOKUP(G273,MatrizHDUniclass!$A:$AN,31,0),"NA")</f>
        <v>INGENIERIA-GENERAL</v>
      </c>
      <c r="N273" s="16" t="str">
        <f>IFERROR(VLOOKUP(G273,MatrizHDUniclass!$A:$AN,32,0),"NA")</f>
        <v>REG CENTRO</v>
      </c>
      <c r="O273" s="16" t="str">
        <f>IFERROR(VLOOKUP(G273,MatrizHDUniclass!$A:$AN,33,0),"NA")</f>
        <v>BOGOTA</v>
      </c>
      <c r="P273" s="16" t="str">
        <f>IFERROR(VLOOKUP(G273,MatrizHDUniclass!$A:$AN,26,0),"NA")</f>
        <v>YSAF</v>
      </c>
      <c r="Q273" s="16" t="str">
        <f>IFERROR(VLOOKUP(G273,MatrizHDUniclass!$A:$AN,34,0),"NA")</f>
        <v>ZTE</v>
      </c>
      <c r="R273" s="16" t="str">
        <f>IFERROR(VLOOKUP(G273,MatrizHDUniclass!$A:$AN,35,0),"NA")</f>
        <v>SOLU FIJAS</v>
      </c>
      <c r="S273" s="16" t="str">
        <f>IFERROR(VLOOKUP(G273,MatrizHDUniclass!$A:$AN,36,0),"NA")</f>
        <v>APROV FIBRA</v>
      </c>
      <c r="T273" s="16" t="str">
        <f>IFERROR(VLOOKUP(G273,MatrizHDUniclass!$A:$AN,37,0),"NA")</f>
        <v>CLIENTES</v>
      </c>
      <c r="U273" s="16" t="str">
        <f>IFERROR(VLOOKUP(G273,MatrizHDUniclass!$A:$AN,38,0),"NA")</f>
        <v>CONECTAR TV</v>
      </c>
      <c r="V273" s="16" t="str">
        <f>IFERROR(VLOOKUP(G273,MatrizHDUniclass!$A:$AN,39,0),"NA")</f>
        <v>INGENIERIA</v>
      </c>
      <c r="W273" s="43" t="str">
        <f>IFERROR(VLOOKUP(G273,MatrizHDUniclass!$A:$AN,40,0),"NA")</f>
        <v>PERSONAL APOYO</v>
      </c>
    </row>
    <row r="274" spans="1:23" x14ac:dyDescent="0.25">
      <c r="A274" s="7" t="s">
        <v>8909</v>
      </c>
      <c r="B274" s="45">
        <v>46042</v>
      </c>
      <c r="C274" s="7" t="s">
        <v>3258</v>
      </c>
      <c r="D274" s="19">
        <v>12.6</v>
      </c>
      <c r="E274" s="16" t="s">
        <v>2802</v>
      </c>
      <c r="F274" s="16" t="s">
        <v>2803</v>
      </c>
      <c r="G274" s="7">
        <v>1030655544</v>
      </c>
      <c r="H274" s="138" t="s">
        <v>9331</v>
      </c>
      <c r="I274" s="7" t="s">
        <v>9332</v>
      </c>
      <c r="J274" s="16" t="str">
        <f>IFERROR(VLOOKUP(G274,MatrizHDUniclass!$A:$AN,3,0),"NA")</f>
        <v>GORDILLO VALBUENA EDICSON ALEXIS</v>
      </c>
      <c r="K274" s="16" t="str">
        <f>IFERROR(VLOOKUP(G274,MatrizHDUniclass!$A:$AN,19,0),"NA")</f>
        <v>LIDER PARQUE AUTOMOTOR</v>
      </c>
      <c r="L274" s="16" t="str">
        <f>IFERROR(VLOOKUP(G274,MatrizHDUniclass!$A:$AN,24,0),"NA")</f>
        <v>APTN</v>
      </c>
      <c r="M274" s="16" t="str">
        <f>IFERROR(VLOOKUP(G274,MatrizHDUniclass!$A:$AN,31,0),"NA")</f>
        <v>ABASTECIMIENTO-PARQUEAUTOMOTOR</v>
      </c>
      <c r="N274" s="16" t="str">
        <f>IFERROR(VLOOKUP(G274,MatrizHDUniclass!$A:$AN,32,0),"NA")</f>
        <v>TRANSVERSAL</v>
      </c>
      <c r="O274" s="16" t="str">
        <f>IFERROR(VLOOKUP(G274,MatrizHDUniclass!$A:$AN,33,0),"NA")</f>
        <v>NACIONAL</v>
      </c>
      <c r="P274" s="16" t="str">
        <f>IFERROR(VLOOKUP(G274,MatrizHDUniclass!$A:$AN,26,0),"NA")</f>
        <v>TTTR</v>
      </c>
      <c r="Q274" s="16" t="str">
        <f>IFERROR(VLOOKUP(G274,MatrizHDUniclass!$A:$AN,34,0),"NA")</f>
        <v>TRANSV CTV</v>
      </c>
      <c r="R274" s="16" t="str">
        <f>IFERROR(VLOOKUP(G274,MatrizHDUniclass!$A:$AN,35,0),"NA")</f>
        <v>TRANSVER</v>
      </c>
      <c r="S274" s="16" t="str">
        <f>IFERROR(VLOOKUP(G274,MatrizHDUniclass!$A:$AN,36,0),"NA")</f>
        <v>TRANSV UEN</v>
      </c>
      <c r="T274" s="16" t="str">
        <f>IFERROR(VLOOKUP(G274,MatrizHDUniclass!$A:$AN,37,0),"NA")</f>
        <v>CSC</v>
      </c>
      <c r="U274" s="16" t="str">
        <f>IFERROR(VLOOKUP(G274,MatrizHDUniclass!$A:$AN,38,0),"NA")</f>
        <v>CONECTAR TV</v>
      </c>
      <c r="V274" s="16" t="str">
        <f>IFERROR(VLOOKUP(G274,MatrizHDUniclass!$A:$AN,39,0),"NA")</f>
        <v>ABASTECIMIENTO</v>
      </c>
      <c r="W274" s="43" t="str">
        <f>IFERROR(VLOOKUP(G274,MatrizHDUniclass!$A:$AN,40,0),"NA")</f>
        <v>ADMINISTRATIVO</v>
      </c>
    </row>
    <row r="275" spans="1:23" x14ac:dyDescent="0.25">
      <c r="A275" s="7" t="s">
        <v>8909</v>
      </c>
      <c r="B275" s="45">
        <v>46042</v>
      </c>
      <c r="C275" s="7" t="s">
        <v>3258</v>
      </c>
      <c r="D275" s="16">
        <v>4.53</v>
      </c>
      <c r="E275" s="16" t="s">
        <v>2802</v>
      </c>
      <c r="F275" s="16" t="s">
        <v>2810</v>
      </c>
      <c r="G275" s="7">
        <v>1109069104</v>
      </c>
      <c r="H275" s="138" t="s">
        <v>9333</v>
      </c>
      <c r="I275" s="7" t="s">
        <v>9334</v>
      </c>
      <c r="J275" s="16" t="str">
        <f>IFERROR(VLOOKUP(G275,MatrizHDUniclass!$A:$AN,3,0),"NA")</f>
        <v>ESCOBAR GALINDO CARLOS ALBERTO</v>
      </c>
      <c r="K275" s="16" t="str">
        <f>IFERROR(VLOOKUP(G275,MatrizHDUniclass!$A:$AN,19,0),"NA")</f>
        <v>SUPERVISOR OPERACIÓN MOTO</v>
      </c>
      <c r="L275" s="16" t="str">
        <f>IFERROR(VLOOKUP(G275,MatrizHDUniclass!$A:$AN,24,0),"NA")</f>
        <v>IGCB</v>
      </c>
      <c r="M275" s="16" t="str">
        <f>IFERROR(VLOOKUP(G275,MatrizHDUniclass!$A:$AN,31,0),"NA")</f>
        <v>INGENIERIA-GENERAL</v>
      </c>
      <c r="N275" s="16" t="str">
        <f>IFERROR(VLOOKUP(G275,MatrizHDUniclass!$A:$AN,32,0),"NA")</f>
        <v>REG CENTRO</v>
      </c>
      <c r="O275" s="16" t="str">
        <f>IFERROR(VLOOKUP(G275,MatrizHDUniclass!$A:$AN,33,0),"NA")</f>
        <v>BOGOTA</v>
      </c>
      <c r="P275" s="16" t="str">
        <f>IFERROR(VLOOKUP(G275,MatrizHDUniclass!$A:$AN,26,0),"NA")</f>
        <v>YSAF</v>
      </c>
      <c r="Q275" s="16" t="str">
        <f>IFERROR(VLOOKUP(G275,MatrizHDUniclass!$A:$AN,34,0),"NA")</f>
        <v>ZTE</v>
      </c>
      <c r="R275" s="16" t="str">
        <f>IFERROR(VLOOKUP(G275,MatrizHDUniclass!$A:$AN,35,0),"NA")</f>
        <v>SOLU FIJAS</v>
      </c>
      <c r="S275" s="16" t="str">
        <f>IFERROR(VLOOKUP(G275,MatrizHDUniclass!$A:$AN,36,0),"NA")</f>
        <v>APROV FIBRA</v>
      </c>
      <c r="T275" s="16" t="str">
        <f>IFERROR(VLOOKUP(G275,MatrizHDUniclass!$A:$AN,37,0),"NA")</f>
        <v>CLIENTES</v>
      </c>
      <c r="U275" s="16" t="str">
        <f>IFERROR(VLOOKUP(G275,MatrizHDUniclass!$A:$AN,38,0),"NA")</f>
        <v>CONECTAR TV</v>
      </c>
      <c r="V275" s="16" t="str">
        <f>IFERROR(VLOOKUP(G275,MatrizHDUniclass!$A:$AN,39,0),"NA")</f>
        <v>INGENIERIA</v>
      </c>
      <c r="W275" s="43" t="str">
        <f>IFERROR(VLOOKUP(G275,MatrizHDUniclass!$A:$AN,40,0),"NA")</f>
        <v>PERSONAL APOYO</v>
      </c>
    </row>
    <row r="276" spans="1:23" x14ac:dyDescent="0.25">
      <c r="A276" s="7" t="s">
        <v>8909</v>
      </c>
      <c r="B276" s="45">
        <v>46045</v>
      </c>
      <c r="C276" s="7" t="s">
        <v>3258</v>
      </c>
      <c r="D276" s="16">
        <v>4.53</v>
      </c>
      <c r="E276" s="16" t="s">
        <v>2802</v>
      </c>
      <c r="F276" s="16" t="s">
        <v>2810</v>
      </c>
      <c r="G276" s="7">
        <v>1010173055</v>
      </c>
      <c r="H276" s="138" t="s">
        <v>3520</v>
      </c>
      <c r="I276" s="7" t="s">
        <v>3521</v>
      </c>
      <c r="J276" s="16" t="str">
        <f>IFERROR(VLOOKUP(G276,MatrizHDUniclass!$A:$AN,3,0),"NA")</f>
        <v>FORERO MORALES HECTOR JOSE</v>
      </c>
      <c r="K276" s="16" t="str">
        <f>IFERROR(VLOOKUP(G276,MatrizHDUniclass!$A:$AN,19,0),"NA")</f>
        <v>ALMACENISTA LOGISTICO</v>
      </c>
      <c r="L276" s="16" t="str">
        <f>IFERROR(VLOOKUP(G276,MatrizHDUniclass!$A:$AN,24,0),"NA")</f>
        <v>AMCB</v>
      </c>
      <c r="M276" s="16" t="str">
        <f>IFERROR(VLOOKUP(G276,MatrizHDUniclass!$A:$AN,31,0),"NA")</f>
        <v>ABASTECIMIENTO-MATERIALES</v>
      </c>
      <c r="N276" s="16" t="str">
        <f>IFERROR(VLOOKUP(G276,MatrizHDUniclass!$A:$AN,32,0),"NA")</f>
        <v>REG CENTRO</v>
      </c>
      <c r="O276" s="16" t="str">
        <f>IFERROR(VLOOKUP(G276,MatrizHDUniclass!$A:$AN,33,0),"NA")</f>
        <v>BOGOTA</v>
      </c>
      <c r="P276" s="16" t="str">
        <f>IFERROR(VLOOKUP(G276,MatrizHDUniclass!$A:$AN,26,0),"NA")</f>
        <v>YSAF</v>
      </c>
      <c r="Q276" s="16" t="str">
        <f>IFERROR(VLOOKUP(G276,MatrizHDUniclass!$A:$AN,34,0),"NA")</f>
        <v>ZTE</v>
      </c>
      <c r="R276" s="16" t="str">
        <f>IFERROR(VLOOKUP(G276,MatrizHDUniclass!$A:$AN,35,0),"NA")</f>
        <v>SOLU FIJAS</v>
      </c>
      <c r="S276" s="16" t="str">
        <f>IFERROR(VLOOKUP(G276,MatrizHDUniclass!$A:$AN,36,0),"NA")</f>
        <v>APROV FIBRA</v>
      </c>
      <c r="T276" s="16" t="str">
        <f>IFERROR(VLOOKUP(G276,MatrizHDUniclass!$A:$AN,37,0),"NA")</f>
        <v>CSC</v>
      </c>
      <c r="U276" s="16" t="str">
        <f>IFERROR(VLOOKUP(G276,MatrizHDUniclass!$A:$AN,38,0),"NA")</f>
        <v>CONECTAR TV</v>
      </c>
      <c r="V276" s="16" t="str">
        <f>IFERROR(VLOOKUP(G276,MatrizHDUniclass!$A:$AN,39,0),"NA")</f>
        <v>ABASTECIMIENTO</v>
      </c>
      <c r="W276" s="43" t="str">
        <f>IFERROR(VLOOKUP(G276,MatrizHDUniclass!$A:$AN,40,0),"NA")</f>
        <v>PERSONAL APOYO</v>
      </c>
    </row>
    <row r="277" spans="1:23" x14ac:dyDescent="0.25">
      <c r="A277" s="7" t="s">
        <v>8909</v>
      </c>
      <c r="B277" s="45">
        <v>46055</v>
      </c>
      <c r="C277" s="7" t="s">
        <v>3258</v>
      </c>
      <c r="D277" s="16">
        <v>6.3</v>
      </c>
      <c r="E277" s="16" t="s">
        <v>2802</v>
      </c>
      <c r="F277" s="16" t="s">
        <v>2806</v>
      </c>
      <c r="G277" s="7">
        <v>1023964587</v>
      </c>
      <c r="H277" s="138" t="s">
        <v>9335</v>
      </c>
      <c r="I277" s="7" t="s">
        <v>9336</v>
      </c>
      <c r="J277" s="16" t="str">
        <f>IFERROR(VLOOKUP(G277,MatrizHDUniclass!$A:$AN,3,0),"NA")</f>
        <v>ORTIZ HERRERA BRIAN ALEXANDER</v>
      </c>
      <c r="K277" s="16" t="str">
        <f>IFERROR(VLOOKUP(G277,MatrizHDUniclass!$A:$AN,19,0),"NA")</f>
        <v>COORDINADOR OPERACION FLM</v>
      </c>
      <c r="L277" s="16" t="str">
        <f>IFERROR(VLOOKUP(G277,MatrizHDUniclass!$A:$AN,24,0),"NA")</f>
        <v>IGAM</v>
      </c>
      <c r="M277" s="16" t="str">
        <f>IFERROR(VLOOKUP(G277,MatrizHDUniclass!$A:$AN,31,0),"NA")</f>
        <v>INGENIERIA-GENERAL</v>
      </c>
      <c r="N277" s="16" t="str">
        <f>IFERROR(VLOOKUP(G277,MatrizHDUniclass!$A:$AN,32,0),"NA")</f>
        <v>REG ANTIO</v>
      </c>
      <c r="O277" s="16" t="str">
        <f>IFERROR(VLOOKUP(G277,MatrizHDUniclass!$A:$AN,33,0),"NA")</f>
        <v>MEDELLIN</v>
      </c>
      <c r="P277" s="16" t="str">
        <f>IFERROR(VLOOKUP(G277,MatrizHDUniclass!$A:$AN,26,0),"NA")</f>
        <v>HNAL</v>
      </c>
      <c r="Q277" s="16" t="str">
        <f>IFERROR(VLOOKUP(G277,MatrizHDUniclass!$A:$AN,34,0),"NA")</f>
        <v>HUAWEI</v>
      </c>
      <c r="R277" s="16" t="str">
        <f>IFERROR(VLOOKUP(G277,MatrizHDUniclass!$A:$AN,35,0),"NA")</f>
        <v>NUEVOS NEG</v>
      </c>
      <c r="S277" s="16" t="str">
        <f>IFERROR(VLOOKUP(G277,MatrizHDUniclass!$A:$AN,36,0),"NA")</f>
        <v>FLM ALL IN ONE</v>
      </c>
      <c r="T277" s="16" t="str">
        <f>IFERROR(VLOOKUP(G277,MatrizHDUniclass!$A:$AN,37,0),"NA")</f>
        <v>CLIENTES</v>
      </c>
      <c r="U277" s="16" t="str">
        <f>IFERROR(VLOOKUP(G277,MatrizHDUniclass!$A:$AN,38,0),"NA")</f>
        <v>CONECTAR TV</v>
      </c>
      <c r="V277" s="16" t="str">
        <f>IFERROR(VLOOKUP(G277,MatrizHDUniclass!$A:$AN,39,0),"NA")</f>
        <v>INGENIERIA</v>
      </c>
      <c r="W277" s="43" t="str">
        <f>IFERROR(VLOOKUP(G277,MatrizHDUniclass!$A:$AN,40,0),"NA")</f>
        <v>OPERATIVO</v>
      </c>
    </row>
    <row r="278" spans="1:23" x14ac:dyDescent="0.25">
      <c r="A278" s="7" t="s">
        <v>8909</v>
      </c>
      <c r="B278" s="45">
        <v>46055</v>
      </c>
      <c r="C278" s="7" t="s">
        <v>3258</v>
      </c>
      <c r="D278" s="16">
        <v>6.3</v>
      </c>
      <c r="E278" s="16" t="s">
        <v>2802</v>
      </c>
      <c r="F278" s="16" t="s">
        <v>2806</v>
      </c>
      <c r="G278" s="7">
        <v>1148443895</v>
      </c>
      <c r="H278" s="138" t="s">
        <v>9337</v>
      </c>
      <c r="I278" s="7" t="s">
        <v>9338</v>
      </c>
      <c r="J278" s="16" t="str">
        <f>IFERROR(VLOOKUP(G278,MatrizHDUniclass!$A:$AN,3,0),"NA")</f>
        <v>LONDONO CIFUENTES JHON MARIO</v>
      </c>
      <c r="K278" s="16" t="str">
        <f>IFERROR(VLOOKUP(G278,MatrizHDUniclass!$A:$AN,19,0),"NA")</f>
        <v>COORDINADOR OPERACION FLM</v>
      </c>
      <c r="L278" s="16" t="str">
        <f>IFERROR(VLOOKUP(G278,MatrizHDUniclass!$A:$AN,24,0),"NA")</f>
        <v>IGAM</v>
      </c>
      <c r="M278" s="16" t="str">
        <f>IFERROR(VLOOKUP(G278,MatrizHDUniclass!$A:$AN,31,0),"NA")</f>
        <v>INGENIERIA-GENERAL</v>
      </c>
      <c r="N278" s="16" t="str">
        <f>IFERROR(VLOOKUP(G278,MatrizHDUniclass!$A:$AN,32,0),"NA")</f>
        <v>REG ANTIO</v>
      </c>
      <c r="O278" s="16" t="str">
        <f>IFERROR(VLOOKUP(G278,MatrizHDUniclass!$A:$AN,33,0),"NA")</f>
        <v>MEDELLIN</v>
      </c>
      <c r="P278" s="16" t="str">
        <f>IFERROR(VLOOKUP(G278,MatrizHDUniclass!$A:$AN,26,0),"NA")</f>
        <v>HNAL</v>
      </c>
      <c r="Q278" s="16" t="str">
        <f>IFERROR(VLOOKUP(G278,MatrizHDUniclass!$A:$AN,34,0),"NA")</f>
        <v>HUAWEI</v>
      </c>
      <c r="R278" s="16" t="str">
        <f>IFERROR(VLOOKUP(G278,MatrizHDUniclass!$A:$AN,35,0),"NA")</f>
        <v>NUEVOS NEG</v>
      </c>
      <c r="S278" s="16" t="str">
        <f>IFERROR(VLOOKUP(G278,MatrizHDUniclass!$A:$AN,36,0),"NA")</f>
        <v>FLM ALL IN ONE</v>
      </c>
      <c r="T278" s="16" t="str">
        <f>IFERROR(VLOOKUP(G278,MatrizHDUniclass!$A:$AN,37,0),"NA")</f>
        <v>CLIENTES</v>
      </c>
      <c r="U278" s="16" t="str">
        <f>IFERROR(VLOOKUP(G278,MatrizHDUniclass!$A:$AN,38,0),"NA")</f>
        <v>CONECTAR TV</v>
      </c>
      <c r="V278" s="16" t="str">
        <f>IFERROR(VLOOKUP(G278,MatrizHDUniclass!$A:$AN,39,0),"NA")</f>
        <v>INGENIERIA</v>
      </c>
      <c r="W278" s="43" t="str">
        <f>IFERROR(VLOOKUP(G278,MatrizHDUniclass!$A:$AN,40,0),"NA")</f>
        <v>OPERATIVO</v>
      </c>
    </row>
    <row r="279" spans="1:23" x14ac:dyDescent="0.25">
      <c r="A279" s="7" t="s">
        <v>8909</v>
      </c>
      <c r="B279" s="45">
        <v>46057</v>
      </c>
      <c r="C279" s="7" t="s">
        <v>3258</v>
      </c>
      <c r="D279" s="16">
        <v>6.3</v>
      </c>
      <c r="E279" s="16" t="s">
        <v>2802</v>
      </c>
      <c r="F279" s="16" t="s">
        <v>2806</v>
      </c>
      <c r="G279" s="7">
        <v>53161472</v>
      </c>
      <c r="H279" s="138" t="s">
        <v>3387</v>
      </c>
      <c r="I279" s="7" t="s">
        <v>9339</v>
      </c>
      <c r="J279" s="16" t="str">
        <f>IFERROR(VLOOKUP(G279,MatrizHDUniclass!$A:$AN,3,0),"NA")</f>
        <v>BECERRA TORRES DALY ALEXANDRA</v>
      </c>
      <c r="K279" s="16" t="str">
        <f>IFERROR(VLOOKUP(G279,MatrizHDUniclass!$A:$AN,19,0),"NA")</f>
        <v>BACKOFFICE OPERACION</v>
      </c>
      <c r="L279" s="16" t="str">
        <f>IFERROR(VLOOKUP(G279,MatrizHDUniclass!$A:$AN,24,0),"NA")</f>
        <v>IGCB</v>
      </c>
      <c r="M279" s="16" t="str">
        <f>IFERROR(VLOOKUP(G279,MatrizHDUniclass!$A:$AN,31,0),"NA")</f>
        <v>INGENIERIA-GENERAL</v>
      </c>
      <c r="N279" s="16" t="str">
        <f>IFERROR(VLOOKUP(G279,MatrizHDUniclass!$A:$AN,32,0),"NA")</f>
        <v>REG CENTRO</v>
      </c>
      <c r="O279" s="16" t="str">
        <f>IFERROR(VLOOKUP(G279,MatrizHDUniclass!$A:$AN,33,0),"NA")</f>
        <v>BOGOTA</v>
      </c>
      <c r="P279" s="16" t="str">
        <f>IFERROR(VLOOKUP(G279,MatrizHDUniclass!$A:$AN,26,0),"NA")</f>
        <v>YSAF</v>
      </c>
      <c r="Q279" s="16" t="str">
        <f>IFERROR(VLOOKUP(G279,MatrizHDUniclass!$A:$AN,34,0),"NA")</f>
        <v>ZTE</v>
      </c>
      <c r="R279" s="16" t="str">
        <f>IFERROR(VLOOKUP(G279,MatrizHDUniclass!$A:$AN,35,0),"NA")</f>
        <v>SOLU FIJAS</v>
      </c>
      <c r="S279" s="16" t="str">
        <f>IFERROR(VLOOKUP(G279,MatrizHDUniclass!$A:$AN,36,0),"NA")</f>
        <v>APROV FIBRA</v>
      </c>
      <c r="T279" s="16" t="str">
        <f>IFERROR(VLOOKUP(G279,MatrizHDUniclass!$A:$AN,37,0),"NA")</f>
        <v>CLIENTES</v>
      </c>
      <c r="U279" s="16" t="str">
        <f>IFERROR(VLOOKUP(G279,MatrizHDUniclass!$A:$AN,38,0),"NA")</f>
        <v>CONECTAR TV</v>
      </c>
      <c r="V279" s="16" t="str">
        <f>IFERROR(VLOOKUP(G279,MatrizHDUniclass!$A:$AN,39,0),"NA")</f>
        <v>INGENIERIA</v>
      </c>
      <c r="W279" s="43" t="str">
        <f>IFERROR(VLOOKUP(G279,MatrizHDUniclass!$A:$AN,40,0),"NA")</f>
        <v>PERSONAL APOYO</v>
      </c>
    </row>
    <row r="280" spans="1:23" x14ac:dyDescent="0.25">
      <c r="A280" s="7" t="s">
        <v>8909</v>
      </c>
      <c r="B280" s="45">
        <v>46058</v>
      </c>
      <c r="C280" s="7" t="s">
        <v>3258</v>
      </c>
      <c r="D280" s="16">
        <v>6.3</v>
      </c>
      <c r="E280" s="16" t="s">
        <v>2802</v>
      </c>
      <c r="F280" s="16" t="s">
        <v>2806</v>
      </c>
      <c r="G280" s="7">
        <v>1010173055</v>
      </c>
      <c r="H280" s="138" t="s">
        <v>9340</v>
      </c>
      <c r="I280" s="7" t="s">
        <v>11296</v>
      </c>
      <c r="J280" s="16" t="str">
        <f>IFERROR(VLOOKUP(G280,MatrizHDUniclass!$A:$AN,3,0),"NA")</f>
        <v>FORERO MORALES HECTOR JOSE</v>
      </c>
      <c r="K280" s="16" t="str">
        <f>IFERROR(VLOOKUP(G280,MatrizHDUniclass!$A:$AN,19,0),"NA")</f>
        <v>ALMACENISTA LOGISTICO</v>
      </c>
      <c r="L280" s="16" t="str">
        <f>IFERROR(VLOOKUP(G280,MatrizHDUniclass!$A:$AN,24,0),"NA")</f>
        <v>AMCB</v>
      </c>
      <c r="M280" s="16" t="str">
        <f>IFERROR(VLOOKUP(G280,MatrizHDUniclass!$A:$AN,31,0),"NA")</f>
        <v>ABASTECIMIENTO-MATERIALES</v>
      </c>
      <c r="N280" s="16" t="str">
        <f>IFERROR(VLOOKUP(G280,MatrizHDUniclass!$A:$AN,32,0),"NA")</f>
        <v>REG CENTRO</v>
      </c>
      <c r="O280" s="16" t="str">
        <f>IFERROR(VLOOKUP(G280,MatrizHDUniclass!$A:$AN,33,0),"NA")</f>
        <v>BOGOTA</v>
      </c>
      <c r="P280" s="16" t="str">
        <f>IFERROR(VLOOKUP(G280,MatrizHDUniclass!$A:$AN,26,0),"NA")</f>
        <v>YSAF</v>
      </c>
      <c r="Q280" s="16" t="str">
        <f>IFERROR(VLOOKUP(G280,MatrizHDUniclass!$A:$AN,34,0),"NA")</f>
        <v>ZTE</v>
      </c>
      <c r="R280" s="16" t="str">
        <f>IFERROR(VLOOKUP(G280,MatrizHDUniclass!$A:$AN,35,0),"NA")</f>
        <v>SOLU FIJAS</v>
      </c>
      <c r="S280" s="16" t="str">
        <f>IFERROR(VLOOKUP(G280,MatrizHDUniclass!$A:$AN,36,0),"NA")</f>
        <v>APROV FIBRA</v>
      </c>
      <c r="T280" s="16" t="str">
        <f>IFERROR(VLOOKUP(G280,MatrizHDUniclass!$A:$AN,37,0),"NA")</f>
        <v>CSC</v>
      </c>
      <c r="U280" s="16" t="str">
        <f>IFERROR(VLOOKUP(G280,MatrizHDUniclass!$A:$AN,38,0),"NA")</f>
        <v>CONECTAR TV</v>
      </c>
      <c r="V280" s="16" t="str">
        <f>IFERROR(VLOOKUP(G280,MatrizHDUniclass!$A:$AN,39,0),"NA")</f>
        <v>ABASTECIMIENTO</v>
      </c>
      <c r="W280" s="43" t="str">
        <f>IFERROR(VLOOKUP(G280,MatrizHDUniclass!$A:$AN,40,0),"NA")</f>
        <v>PERSONAL APOYO</v>
      </c>
    </row>
    <row r="281" spans="1:23" x14ac:dyDescent="0.25">
      <c r="A281" s="7" t="s">
        <v>8909</v>
      </c>
      <c r="B281" s="45">
        <v>46058</v>
      </c>
      <c r="C281" s="7" t="s">
        <v>3258</v>
      </c>
      <c r="D281" s="16">
        <v>6.3</v>
      </c>
      <c r="E281" s="16" t="s">
        <v>2802</v>
      </c>
      <c r="F281" s="16" t="s">
        <v>2806</v>
      </c>
      <c r="G281" s="7">
        <v>1130633805</v>
      </c>
      <c r="H281" s="138" t="s">
        <v>9341</v>
      </c>
      <c r="I281" s="7" t="s">
        <v>9342</v>
      </c>
      <c r="J281" s="16" t="str">
        <f>IFERROR(VLOOKUP(G281,MatrizHDUniclass!$A:$AN,3,0),"NA")</f>
        <v>LOPEZ VASQUEZ JHONATAN ALBERTO</v>
      </c>
      <c r="K281" s="16" t="str">
        <f>IFERROR(VLOOKUP(G281,MatrizHDUniclass!$A:$AN,19,0),"NA")</f>
        <v>FORMADOR TALENTO HUMANO</v>
      </c>
      <c r="L281" s="16" t="str">
        <f>IFERROR(VLOOKUP(G281,MatrizHDUniclass!$A:$AN,24,0),"NA")</f>
        <v>TFVI</v>
      </c>
      <c r="M281" s="16" t="str">
        <f>IFERROR(VLOOKUP(G281,MatrizHDUniclass!$A:$AN,31,0),"NA")</f>
        <v>TALENTO-FORMACION</v>
      </c>
      <c r="N281" s="16" t="str">
        <f>IFERROR(VLOOKUP(G281,MatrizHDUniclass!$A:$AN,32,0),"NA")</f>
        <v>REG VALLE</v>
      </c>
      <c r="O281" s="16" t="str">
        <f>IFERROR(VLOOKUP(G281,MatrizHDUniclass!$A:$AN,33,0),"NA")</f>
        <v>CALI</v>
      </c>
      <c r="P281" s="16" t="str">
        <f>IFERROR(VLOOKUP(G281,MatrizHDUniclass!$A:$AN,26,0),"NA")</f>
        <v>CSTR</v>
      </c>
      <c r="Q281" s="16" t="str">
        <f>IFERROR(VLOOKUP(G281,MatrizHDUniclass!$A:$AN,34,0),"NA")</f>
        <v>CLARO R3</v>
      </c>
      <c r="R281" s="16" t="str">
        <f>IFERROR(VLOOKUP(G281,MatrizHDUniclass!$A:$AN,35,0),"NA")</f>
        <v>SOLU FIJAS</v>
      </c>
      <c r="S281" s="16" t="str">
        <f>IFERROR(VLOOKUP(G281,MatrizHDUniclass!$A:$AN,36,0),"NA")</f>
        <v>TRANSV UEN</v>
      </c>
      <c r="T281" s="16" t="str">
        <f>IFERROR(VLOOKUP(G281,MatrizHDUniclass!$A:$AN,37,0),"NA")</f>
        <v>CSC</v>
      </c>
      <c r="U281" s="16" t="str">
        <f>IFERROR(VLOOKUP(G281,MatrizHDUniclass!$A:$AN,38,0),"NA")</f>
        <v>CONECTAR TV</v>
      </c>
      <c r="V281" s="16" t="str">
        <f>IFERROR(VLOOKUP(G281,MatrizHDUniclass!$A:$AN,39,0),"NA")</f>
        <v>TALENTO HUMANO</v>
      </c>
      <c r="W281" s="43" t="str">
        <f>IFERROR(VLOOKUP(G281,MatrizHDUniclass!$A:$AN,40,0),"NA")</f>
        <v>ADMINISTRATIVO</v>
      </c>
    </row>
    <row r="282" spans="1:23" x14ac:dyDescent="0.25">
      <c r="A282" s="7" t="s">
        <v>8909</v>
      </c>
      <c r="B282" s="45">
        <v>46059</v>
      </c>
      <c r="C282" s="7" t="s">
        <v>3258</v>
      </c>
      <c r="D282" s="16">
        <v>6.3</v>
      </c>
      <c r="E282" s="16" t="s">
        <v>2802</v>
      </c>
      <c r="F282" s="16" t="s">
        <v>2806</v>
      </c>
      <c r="G282" s="7">
        <v>1013605290</v>
      </c>
      <c r="H282" s="138" t="s">
        <v>10821</v>
      </c>
      <c r="I282" s="7" t="s">
        <v>10822</v>
      </c>
      <c r="J282" s="16" t="str">
        <f>IFERROR(VLOOKUP(G282,MatrizHDUniclass!$A:$AN,3,0),"NA")</f>
        <v>PALACIO CORTES JOE LUIS</v>
      </c>
      <c r="K282" s="16" t="str">
        <f>IFERROR(VLOOKUP(G282,MatrizHDUniclass!$A:$AN,19,0),"NA")</f>
        <v>ANALISTA LOGISTICO</v>
      </c>
      <c r="L282" s="16" t="str">
        <f>IFERROR(VLOOKUP(G282,MatrizHDUniclass!$A:$AN,24,0),"NA")</f>
        <v>AMCB</v>
      </c>
      <c r="M282" s="16" t="str">
        <f>IFERROR(VLOOKUP(G282,MatrizHDUniclass!$A:$AN,31,0),"NA")</f>
        <v>ABASTECIMIENTO-MATERIALES</v>
      </c>
      <c r="N282" s="16" t="str">
        <f>IFERROR(VLOOKUP(G282,MatrizHDUniclass!$A:$AN,32,0),"NA")</f>
        <v>REG CENTRO</v>
      </c>
      <c r="O282" s="16" t="str">
        <f>IFERROR(VLOOKUP(G282,MatrizHDUniclass!$A:$AN,33,0),"NA")</f>
        <v>BOGOTA</v>
      </c>
      <c r="P282" s="16" t="str">
        <f>IFERROR(VLOOKUP(G282,MatrizHDUniclass!$A:$AN,26,0),"NA")</f>
        <v>USIM</v>
      </c>
      <c r="Q282" s="16" t="str">
        <f>IFERROR(VLOOKUP(G282,MatrizHDUniclass!$A:$AN,34,0),"NA")</f>
        <v>CLARO R4</v>
      </c>
      <c r="R282" s="16" t="str">
        <f>IFERROR(VLOOKUP(G282,MatrizHDUniclass!$A:$AN,35,0),"NA")</f>
        <v>SOLU FIJAS</v>
      </c>
      <c r="S282" s="16" t="str">
        <f>IFERROR(VLOOKUP(G282,MatrizHDUniclass!$A:$AN,36,0),"NA")</f>
        <v>IMM</v>
      </c>
      <c r="T282" s="16" t="str">
        <f>IFERROR(VLOOKUP(G282,MatrizHDUniclass!$A:$AN,37,0),"NA")</f>
        <v>CSC</v>
      </c>
      <c r="U282" s="16" t="str">
        <f>IFERROR(VLOOKUP(G282,MatrizHDUniclass!$A:$AN,38,0),"NA")</f>
        <v>CONECTAR TV</v>
      </c>
      <c r="V282" s="16" t="str">
        <f>IFERROR(VLOOKUP(G282,MatrizHDUniclass!$A:$AN,39,0),"NA")</f>
        <v>ABASTECIMIENTO</v>
      </c>
      <c r="W282" s="43" t="str">
        <f>IFERROR(VLOOKUP(G282,MatrizHDUniclass!$A:$AN,40,0),"NA")</f>
        <v>ADMINISTRATIVO</v>
      </c>
    </row>
    <row r="283" spans="1:23" x14ac:dyDescent="0.25">
      <c r="A283" s="7" t="s">
        <v>8909</v>
      </c>
      <c r="B283" s="45">
        <v>46062</v>
      </c>
      <c r="C283" s="7" t="s">
        <v>3258</v>
      </c>
      <c r="D283" s="16">
        <v>6.3</v>
      </c>
      <c r="E283" s="16" t="s">
        <v>2802</v>
      </c>
      <c r="F283" s="16" t="s">
        <v>2806</v>
      </c>
      <c r="G283" s="7">
        <v>1023014509</v>
      </c>
      <c r="H283" s="138" t="s">
        <v>9345</v>
      </c>
      <c r="I283" s="7" t="s">
        <v>9346</v>
      </c>
      <c r="J283" s="16" t="str">
        <f>IFERROR(VLOOKUP(G283,MatrizHDUniclass!$A:$AN,3,0),"NA")</f>
        <v>ZABALETA GOMEZ ANGIE PAOLA</v>
      </c>
      <c r="K283" s="16" t="str">
        <f>IFERROR(VLOOKUP(G283,MatrizHDUniclass!$A:$AN,19,0),"NA")</f>
        <v>BACKOFFICE OPERACION</v>
      </c>
      <c r="L283" s="16" t="str">
        <f>IFERROR(VLOOKUP(G283,MatrizHDUniclass!$A:$AN,24,0),"NA")</f>
        <v>IGCB</v>
      </c>
      <c r="M283" s="16" t="str">
        <f>IFERROR(VLOOKUP(G283,MatrizHDUniclass!$A:$AN,31,0),"NA")</f>
        <v>INGENIERIA-GENERAL</v>
      </c>
      <c r="N283" s="16" t="str">
        <f>IFERROR(VLOOKUP(G283,MatrizHDUniclass!$A:$AN,32,0),"NA")</f>
        <v>REG CENTRO</v>
      </c>
      <c r="O283" s="16" t="str">
        <f>IFERROR(VLOOKUP(G283,MatrizHDUniclass!$A:$AN,33,0),"NA")</f>
        <v>BOGOTA</v>
      </c>
      <c r="P283" s="16" t="str">
        <f>IFERROR(VLOOKUP(G283,MatrizHDUniclass!$A:$AN,26,0),"NA")</f>
        <v>BSCL</v>
      </c>
      <c r="Q283" s="16" t="str">
        <f>IFERROR(VLOOKUP(G283,MatrizHDUniclass!$A:$AN,34,0),"NA")</f>
        <v>ATP</v>
      </c>
      <c r="R283" s="16" t="str">
        <f>IFERROR(VLOOKUP(G283,MatrizHDUniclass!$A:$AN,35,0),"NA")</f>
        <v>SOLU FIJAS</v>
      </c>
      <c r="S283" s="16" t="str">
        <f>IFERROR(VLOOKUP(G283,MatrizHDUniclass!$A:$AN,36,0),"NA")</f>
        <v>COLOS</v>
      </c>
      <c r="T283" s="16" t="str">
        <f>IFERROR(VLOOKUP(G283,MatrizHDUniclass!$A:$AN,37,0),"NA")</f>
        <v>CLIENTES</v>
      </c>
      <c r="U283" s="16" t="str">
        <f>IFERROR(VLOOKUP(G283,MatrizHDUniclass!$A:$AN,38,0),"NA")</f>
        <v>CONECTAR TV</v>
      </c>
      <c r="V283" s="16" t="str">
        <f>IFERROR(VLOOKUP(G283,MatrizHDUniclass!$A:$AN,39,0),"NA")</f>
        <v>INGENIERIA</v>
      </c>
      <c r="W283" s="43" t="str">
        <f>IFERROR(VLOOKUP(G283,MatrizHDUniclass!$A:$AN,40,0),"NA")</f>
        <v>PERSONAL APOYO</v>
      </c>
    </row>
    <row r="284" spans="1:23" x14ac:dyDescent="0.25">
      <c r="A284" s="7" t="s">
        <v>8909</v>
      </c>
      <c r="B284" s="45">
        <v>46064</v>
      </c>
      <c r="C284" s="7" t="s">
        <v>3258</v>
      </c>
      <c r="D284" s="16">
        <v>6.3</v>
      </c>
      <c r="E284" s="16" t="s">
        <v>2802</v>
      </c>
      <c r="F284" s="16" t="s">
        <v>2806</v>
      </c>
      <c r="G284" s="7">
        <v>1069900466</v>
      </c>
      <c r="H284" s="138" t="s">
        <v>9347</v>
      </c>
      <c r="I284" s="7" t="s">
        <v>9348</v>
      </c>
      <c r="J284" s="16" t="str">
        <f>IFERROR(VLOOKUP(G284,MatrizHDUniclass!$A:$AN,3,0),"NA")</f>
        <v>LEON BELTRAN JOHN FREDY</v>
      </c>
      <c r="K284" s="16" t="str">
        <f>IFERROR(VLOOKUP(G284,MatrizHDUniclass!$A:$AN,19,0),"NA")</f>
        <v>SUPERVISOR OPERACIÓN MOTO</v>
      </c>
      <c r="L284" s="16" t="str">
        <f>IFERROR(VLOOKUP(G284,MatrizHDUniclass!$A:$AN,24,0),"NA")</f>
        <v>IGCB</v>
      </c>
      <c r="M284" s="16" t="str">
        <f>IFERROR(VLOOKUP(G284,MatrizHDUniclass!$A:$AN,31,0),"NA")</f>
        <v>INGENIERIA-GENERAL</v>
      </c>
      <c r="N284" s="16" t="str">
        <f>IFERROR(VLOOKUP(G284,MatrizHDUniclass!$A:$AN,32,0),"NA")</f>
        <v>REG CENTRO</v>
      </c>
      <c r="O284" s="16" t="str">
        <f>IFERROR(VLOOKUP(G284,MatrizHDUniclass!$A:$AN,33,0),"NA")</f>
        <v>BOGOTA</v>
      </c>
      <c r="P284" s="16" t="str">
        <f>IFERROR(VLOOKUP(G284,MatrizHDUniclass!$A:$AN,26,0),"NA")</f>
        <v>YSAF</v>
      </c>
      <c r="Q284" s="16" t="str">
        <f>IFERROR(VLOOKUP(G284,MatrizHDUniclass!$A:$AN,34,0),"NA")</f>
        <v>ZTE</v>
      </c>
      <c r="R284" s="16" t="str">
        <f>IFERROR(VLOOKUP(G284,MatrizHDUniclass!$A:$AN,35,0),"NA")</f>
        <v>SOLU FIJAS</v>
      </c>
      <c r="S284" s="16" t="str">
        <f>IFERROR(VLOOKUP(G284,MatrizHDUniclass!$A:$AN,36,0),"NA")</f>
        <v>APROV FIBRA</v>
      </c>
      <c r="T284" s="16" t="str">
        <f>IFERROR(VLOOKUP(G284,MatrizHDUniclass!$A:$AN,37,0),"NA")</f>
        <v>CLIENTES</v>
      </c>
      <c r="U284" s="16" t="str">
        <f>IFERROR(VLOOKUP(G284,MatrizHDUniclass!$A:$AN,38,0),"NA")</f>
        <v>CONECTAR TV</v>
      </c>
      <c r="V284" s="16" t="str">
        <f>IFERROR(VLOOKUP(G284,MatrizHDUniclass!$A:$AN,39,0),"NA")</f>
        <v>INGENIERIA</v>
      </c>
      <c r="W284" s="43" t="str">
        <f>IFERROR(VLOOKUP(G284,MatrizHDUniclass!$A:$AN,40,0),"NA")</f>
        <v>PERSONAL APOYO</v>
      </c>
    </row>
    <row r="285" spans="1:23" x14ac:dyDescent="0.25">
      <c r="A285" s="7" t="s">
        <v>8909</v>
      </c>
      <c r="B285" s="45">
        <v>46064</v>
      </c>
      <c r="C285" s="7" t="s">
        <v>3258</v>
      </c>
      <c r="D285" s="16">
        <v>6.3</v>
      </c>
      <c r="E285" s="16" t="s">
        <v>2802</v>
      </c>
      <c r="F285" s="16" t="s">
        <v>2806</v>
      </c>
      <c r="G285" s="7">
        <v>1016106838</v>
      </c>
      <c r="H285" s="138" t="s">
        <v>9349</v>
      </c>
      <c r="I285" s="7" t="s">
        <v>9350</v>
      </c>
      <c r="J285" s="16" t="str">
        <f>IFERROR(VLOOKUP(G285,MatrizHDUniclass!$A:$AN,3,0),"NA")</f>
        <v>MURCIA RODRIGUEZ VALENTINA</v>
      </c>
      <c r="K285" s="16" t="str">
        <f>IFERROR(VLOOKUP(G285,MatrizHDUniclass!$A:$AN,19,0),"NA")</f>
        <v>BACKOFFICE OPERACION</v>
      </c>
      <c r="L285" s="16" t="str">
        <f>IFERROR(VLOOKUP(G285,MatrizHDUniclass!$A:$AN,24,0),"NA")</f>
        <v>IGCB</v>
      </c>
      <c r="M285" s="16" t="str">
        <f>IFERROR(VLOOKUP(G285,MatrizHDUniclass!$A:$AN,31,0),"NA")</f>
        <v>INGENIERIA-GENERAL</v>
      </c>
      <c r="N285" s="16" t="str">
        <f>IFERROR(VLOOKUP(G285,MatrizHDUniclass!$A:$AN,32,0),"NA")</f>
        <v>REG CENTRO</v>
      </c>
      <c r="O285" s="16" t="str">
        <f>IFERROR(VLOOKUP(G285,MatrizHDUniclass!$A:$AN,33,0),"NA")</f>
        <v>BOGOTA</v>
      </c>
      <c r="P285" s="16" t="str">
        <f>IFERROR(VLOOKUP(G285,MatrizHDUniclass!$A:$AN,26,0),"NA")</f>
        <v>YSAF</v>
      </c>
      <c r="Q285" s="16" t="str">
        <f>IFERROR(VLOOKUP(G285,MatrizHDUniclass!$A:$AN,34,0),"NA")</f>
        <v>ZTE</v>
      </c>
      <c r="R285" s="16" t="str">
        <f>IFERROR(VLOOKUP(G285,MatrizHDUniclass!$A:$AN,35,0),"NA")</f>
        <v>SOLU FIJAS</v>
      </c>
      <c r="S285" s="16" t="str">
        <f>IFERROR(VLOOKUP(G285,MatrizHDUniclass!$A:$AN,36,0),"NA")</f>
        <v>APROV FIBRA</v>
      </c>
      <c r="T285" s="16" t="str">
        <f>IFERROR(VLOOKUP(G285,MatrizHDUniclass!$A:$AN,37,0),"NA")</f>
        <v>CLIENTES</v>
      </c>
      <c r="U285" s="16" t="str">
        <f>IFERROR(VLOOKUP(G285,MatrizHDUniclass!$A:$AN,38,0),"NA")</f>
        <v>CONECTAR TV</v>
      </c>
      <c r="V285" s="16" t="str">
        <f>IFERROR(VLOOKUP(G285,MatrizHDUniclass!$A:$AN,39,0),"NA")</f>
        <v>INGENIERIA</v>
      </c>
      <c r="W285" s="43" t="str">
        <f>IFERROR(VLOOKUP(G285,MatrizHDUniclass!$A:$AN,40,0),"NA")</f>
        <v>PERSONAL APOYO</v>
      </c>
    </row>
    <row r="286" spans="1:23" x14ac:dyDescent="0.25">
      <c r="A286" s="7" t="s">
        <v>8909</v>
      </c>
      <c r="B286" s="45">
        <v>46069</v>
      </c>
      <c r="C286" s="7" t="s">
        <v>3298</v>
      </c>
      <c r="D286" s="16">
        <v>6.3</v>
      </c>
      <c r="E286" s="16" t="s">
        <v>2802</v>
      </c>
      <c r="F286" s="16" t="s">
        <v>2806</v>
      </c>
      <c r="G286" s="7">
        <v>1107041718</v>
      </c>
      <c r="H286" s="138" t="s">
        <v>9351</v>
      </c>
      <c r="I286" s="7" t="s">
        <v>9352</v>
      </c>
      <c r="J286" s="16" t="str">
        <f>IFERROR(VLOOKUP(G286,MatrizHDUniclass!$A:$AN,3,0),"NA")</f>
        <v>RODRIGUEZ CARABALI YORLAN ALEJANDRO</v>
      </c>
      <c r="K286" s="16" t="str">
        <f>IFERROR(VLOOKUP(G286,MatrizHDUniclass!$A:$AN,19,0),"NA")</f>
        <v>DISEÑADOR OPERACION</v>
      </c>
      <c r="L286" s="16" t="str">
        <f>IFERROR(VLOOKUP(G286,MatrizHDUniclass!$A:$AN,24,0),"NA")</f>
        <v>IGVI</v>
      </c>
      <c r="M286" s="16" t="str">
        <f>IFERROR(VLOOKUP(G286,MatrizHDUniclass!$A:$AN,31,0),"NA")</f>
        <v>INGENIERIA-GENERAL</v>
      </c>
      <c r="N286" s="16" t="str">
        <f>IFERROR(VLOOKUP(G286,MatrizHDUniclass!$A:$AN,32,0),"NA")</f>
        <v>REG VALLE</v>
      </c>
      <c r="O286" s="16" t="str">
        <f>IFERROR(VLOOKUP(G286,MatrizHDUniclass!$A:$AN,33,0),"NA")</f>
        <v>CALI</v>
      </c>
      <c r="P286" s="16" t="str">
        <f>IFERROR(VLOOKUP(G286,MatrizHDUniclass!$A:$AN,26,0),"NA")</f>
        <v>CSPY</v>
      </c>
      <c r="Q286" s="16" t="str">
        <f>IFERROR(VLOOKUP(G286,MatrizHDUniclass!$A:$AN,34,0),"NA")</f>
        <v>CLARO R3</v>
      </c>
      <c r="R286" s="16" t="str">
        <f>IFERROR(VLOOKUP(G286,MatrizHDUniclass!$A:$AN,35,0),"NA")</f>
        <v>SOLU FIJAS</v>
      </c>
      <c r="S286" s="16" t="str">
        <f>IFERROR(VLOOKUP(G286,MatrizHDUniclass!$A:$AN,36,0),"NA")</f>
        <v>PROYECTOS</v>
      </c>
      <c r="T286" s="16" t="str">
        <f>IFERROR(VLOOKUP(G286,MatrizHDUniclass!$A:$AN,37,0),"NA")</f>
        <v>CLIENTES</v>
      </c>
      <c r="U286" s="16" t="str">
        <f>IFERROR(VLOOKUP(G286,MatrizHDUniclass!$A:$AN,38,0),"NA")</f>
        <v>CONECTAR TV</v>
      </c>
      <c r="V286" s="16" t="str">
        <f>IFERROR(VLOOKUP(G286,MatrizHDUniclass!$A:$AN,39,0),"NA")</f>
        <v>INGENIERIA</v>
      </c>
      <c r="W286" s="43" t="str">
        <f>IFERROR(VLOOKUP(G286,MatrizHDUniclass!$A:$AN,40,0),"NA")</f>
        <v>PERSONAL APOYO</v>
      </c>
    </row>
    <row r="287" spans="1:23" x14ac:dyDescent="0.25">
      <c r="A287" s="7" t="s">
        <v>8909</v>
      </c>
      <c r="B287" s="45">
        <v>46077</v>
      </c>
      <c r="C287" s="7" t="s">
        <v>3258</v>
      </c>
      <c r="D287" s="16">
        <v>12.6</v>
      </c>
      <c r="E287" s="16" t="s">
        <v>2802</v>
      </c>
      <c r="F287" s="16" t="s">
        <v>2803</v>
      </c>
      <c r="G287" s="7">
        <v>1013670289</v>
      </c>
      <c r="H287" s="138" t="s">
        <v>3516</v>
      </c>
      <c r="I287" s="7" t="s">
        <v>9353</v>
      </c>
      <c r="J287" s="16" t="str">
        <f>IFERROR(VLOOKUP(G287,MatrizHDUniclass!$A:$AN,3,0),"NA")</f>
        <v>HERNANDEZ MUNOZ JEIMMY ANDREA</v>
      </c>
      <c r="K287" s="16" t="str">
        <f>IFERROR(VLOOKUP(G287,MatrizHDUniclass!$A:$AN,19,0),"NA")</f>
        <v>COORDINADOR HERRAMIENTAS</v>
      </c>
      <c r="L287" s="16" t="str">
        <f>IFERROR(VLOOKUP(G287,MatrizHDUniclass!$A:$AN,24,0),"NA")</f>
        <v>AHCB</v>
      </c>
      <c r="M287" s="16" t="str">
        <f>IFERROR(VLOOKUP(G287,MatrizHDUniclass!$A:$AN,31,0),"NA")</f>
        <v>ABASTECIMIENTO-HERRAMIENTAS</v>
      </c>
      <c r="N287" s="16" t="str">
        <f>IFERROR(VLOOKUP(G287,MatrizHDUniclass!$A:$AN,32,0),"NA")</f>
        <v>REG CENTRO</v>
      </c>
      <c r="O287" s="16" t="str">
        <f>IFERROR(VLOOKUP(G287,MatrizHDUniclass!$A:$AN,33,0),"NA")</f>
        <v>BOGOTA</v>
      </c>
      <c r="P287" s="16" t="str">
        <f>IFERROR(VLOOKUP(G287,MatrizHDUniclass!$A:$AN,26,0),"NA")</f>
        <v>TTTR</v>
      </c>
      <c r="Q287" s="16" t="str">
        <f>IFERROR(VLOOKUP(G287,MatrizHDUniclass!$A:$AN,34,0),"NA")</f>
        <v>TRANSV CTV</v>
      </c>
      <c r="R287" s="16" t="str">
        <f>IFERROR(VLOOKUP(G287,MatrizHDUniclass!$A:$AN,35,0),"NA")</f>
        <v>TRANSVER</v>
      </c>
      <c r="S287" s="16" t="str">
        <f>IFERROR(VLOOKUP(G287,MatrizHDUniclass!$A:$AN,36,0),"NA")</f>
        <v>TRANSV UEN</v>
      </c>
      <c r="T287" s="16" t="str">
        <f>IFERROR(VLOOKUP(G287,MatrizHDUniclass!$A:$AN,37,0),"NA")</f>
        <v>CSC</v>
      </c>
      <c r="U287" s="16" t="str">
        <f>IFERROR(VLOOKUP(G287,MatrizHDUniclass!$A:$AN,38,0),"NA")</f>
        <v>CONECTAR TV</v>
      </c>
      <c r="V287" s="16" t="str">
        <f>IFERROR(VLOOKUP(G287,MatrizHDUniclass!$A:$AN,39,0),"NA")</f>
        <v>ABASTECIMIENTO</v>
      </c>
      <c r="W287" s="43" t="str">
        <f>IFERROR(VLOOKUP(G287,MatrizHDUniclass!$A:$AN,40,0),"NA")</f>
        <v>ADMINISTRATIVO</v>
      </c>
    </row>
    <row r="288" spans="1:23" x14ac:dyDescent="0.25">
      <c r="A288" s="7" t="s">
        <v>8909</v>
      </c>
      <c r="B288" s="45">
        <v>46083</v>
      </c>
      <c r="C288" s="7" t="s">
        <v>3298</v>
      </c>
      <c r="D288" s="16">
        <v>6.3</v>
      </c>
      <c r="E288" s="16" t="s">
        <v>2802</v>
      </c>
      <c r="F288" s="16" t="s">
        <v>2806</v>
      </c>
      <c r="G288" s="7">
        <v>16845605</v>
      </c>
      <c r="H288" s="138" t="s">
        <v>9355</v>
      </c>
      <c r="I288" s="7" t="s">
        <v>9356</v>
      </c>
      <c r="J288" s="16" t="str">
        <f>IFERROR(VLOOKUP(G288,MatrizHDUniclass!$A:$AN,3,0),"NA")</f>
        <v>BOLANOS VIVEROS EDWIN</v>
      </c>
      <c r="K288" s="16" t="str">
        <f>IFERROR(VLOOKUP(G288,MatrizHDUniclass!$A:$AN,19,0),"NA")</f>
        <v>SUPERVISOR OPERACIÓN MOTO</v>
      </c>
      <c r="L288" s="16" t="str">
        <f>IFERROR(VLOOKUP(G288,MatrizHDUniclass!$A:$AN,24,0),"NA")</f>
        <v>IGVI</v>
      </c>
      <c r="M288" s="16" t="str">
        <f>IFERROR(VLOOKUP(G288,MatrizHDUniclass!$A:$AN,31,0),"NA")</f>
        <v>INGENIERIA-GENERAL</v>
      </c>
      <c r="N288" s="16" t="str">
        <f>IFERROR(VLOOKUP(G288,MatrizHDUniclass!$A:$AN,32,0),"NA")</f>
        <v>REG VALLE</v>
      </c>
      <c r="O288" s="16" t="str">
        <f>IFERROR(VLOOKUP(G288,MatrizHDUniclass!$A:$AN,33,0),"NA")</f>
        <v>CALI</v>
      </c>
      <c r="P288" s="16" t="str">
        <f>IFERROR(VLOOKUP(G288,MatrizHDUniclass!$A:$AN,26,0),"NA")</f>
        <v>CSOM</v>
      </c>
      <c r="Q288" s="16" t="str">
        <f>IFERROR(VLOOKUP(G288,MatrizHDUniclass!$A:$AN,34,0),"NA")</f>
        <v>CLARO R3</v>
      </c>
      <c r="R288" s="16" t="str">
        <f>IFERROR(VLOOKUP(G288,MatrizHDUniclass!$A:$AN,35,0),"NA")</f>
        <v>SOLU FIJAS</v>
      </c>
      <c r="S288" s="16" t="str">
        <f>IFERROR(VLOOKUP(G288,MatrizHDUniclass!$A:$AN,36,0),"NA")</f>
        <v>OYM</v>
      </c>
      <c r="T288" s="16" t="str">
        <f>IFERROR(VLOOKUP(G288,MatrizHDUniclass!$A:$AN,37,0),"NA")</f>
        <v>CLIENTES</v>
      </c>
      <c r="U288" s="16" t="str">
        <f>IFERROR(VLOOKUP(G288,MatrizHDUniclass!$A:$AN,38,0),"NA")</f>
        <v>CONECTAR TV</v>
      </c>
      <c r="V288" s="16" t="str">
        <f>IFERROR(VLOOKUP(G288,MatrizHDUniclass!$A:$AN,39,0),"NA")</f>
        <v>INGENIERIA</v>
      </c>
      <c r="W288" s="43" t="str">
        <f>IFERROR(VLOOKUP(G288,MatrizHDUniclass!$A:$AN,40,0),"NA")</f>
        <v>PERSONAL APOYO</v>
      </c>
    </row>
    <row r="289" spans="1:23" x14ac:dyDescent="0.25">
      <c r="A289" s="7" t="s">
        <v>8909</v>
      </c>
      <c r="B289" s="45">
        <v>46080</v>
      </c>
      <c r="C289" s="7" t="s">
        <v>3258</v>
      </c>
      <c r="D289" s="16">
        <v>4.53</v>
      </c>
      <c r="E289" s="16" t="s">
        <v>2802</v>
      </c>
      <c r="F289" s="16" t="s">
        <v>2810</v>
      </c>
      <c r="G289" s="7">
        <v>80082117</v>
      </c>
      <c r="H289" s="138" t="s">
        <v>9357</v>
      </c>
      <c r="I289" s="7" t="s">
        <v>9358</v>
      </c>
      <c r="J289" s="16" t="str">
        <f>IFERROR(VLOOKUP(G289,MatrizHDUniclass!$A:$AN,3,0),"NA")</f>
        <v>MALDONADO GARNICA JAIME ALBERTO</v>
      </c>
      <c r="K289" s="16" t="str">
        <f>IFERROR(VLOOKUP(G289,MatrizHDUniclass!$A:$AN,19,0),"NA")</f>
        <v>SUPERVISOR OPERACIÓN MOTO</v>
      </c>
      <c r="L289" s="16" t="str">
        <f>IFERROR(VLOOKUP(G289,MatrizHDUniclass!$A:$AN,24,0),"NA")</f>
        <v>IGCB</v>
      </c>
      <c r="M289" s="16" t="str">
        <f>IFERROR(VLOOKUP(G289,MatrizHDUniclass!$A:$AN,31,0),"NA")</f>
        <v>INGENIERIA-GENERAL</v>
      </c>
      <c r="N289" s="16" t="str">
        <f>IFERROR(VLOOKUP(G289,MatrizHDUniclass!$A:$AN,32,0),"NA")</f>
        <v>REG CENTRO</v>
      </c>
      <c r="O289" s="16" t="str">
        <f>IFERROR(VLOOKUP(G289,MatrizHDUniclass!$A:$AN,33,0),"NA")</f>
        <v>BOGOTA</v>
      </c>
      <c r="P289" s="16" t="str">
        <f>IFERROR(VLOOKUP(G289,MatrizHDUniclass!$A:$AN,26,0),"NA")</f>
        <v>YSAF</v>
      </c>
      <c r="Q289" s="16" t="str">
        <f>IFERROR(VLOOKUP(G289,MatrizHDUniclass!$A:$AN,34,0),"NA")</f>
        <v>ZTE</v>
      </c>
      <c r="R289" s="16" t="str">
        <f>IFERROR(VLOOKUP(G289,MatrizHDUniclass!$A:$AN,35,0),"NA")</f>
        <v>SOLU FIJAS</v>
      </c>
      <c r="S289" s="16" t="str">
        <f>IFERROR(VLOOKUP(G289,MatrizHDUniclass!$A:$AN,36,0),"NA")</f>
        <v>APROV FIBRA</v>
      </c>
      <c r="T289" s="16" t="str">
        <f>IFERROR(VLOOKUP(G289,MatrizHDUniclass!$A:$AN,37,0),"NA")</f>
        <v>CLIENTES</v>
      </c>
      <c r="U289" s="16" t="str">
        <f>IFERROR(VLOOKUP(G289,MatrizHDUniclass!$A:$AN,38,0),"NA")</f>
        <v>CONECTAR TV</v>
      </c>
      <c r="V289" s="16" t="str">
        <f>IFERROR(VLOOKUP(G289,MatrizHDUniclass!$A:$AN,39,0),"NA")</f>
        <v>INGENIERIA</v>
      </c>
      <c r="W289" s="43" t="str">
        <f>IFERROR(VLOOKUP(G289,MatrizHDUniclass!$A:$AN,40,0),"NA")</f>
        <v>PERSONAL APOYO</v>
      </c>
    </row>
    <row r="290" spans="1:23" x14ac:dyDescent="0.25">
      <c r="A290" s="7" t="s">
        <v>8909</v>
      </c>
      <c r="B290" s="45">
        <v>46091</v>
      </c>
      <c r="C290" s="7" t="s">
        <v>3309</v>
      </c>
      <c r="D290" s="37">
        <v>6.3</v>
      </c>
      <c r="E290" s="37" t="s">
        <v>2802</v>
      </c>
      <c r="F290" s="16" t="s">
        <v>2806</v>
      </c>
      <c r="G290" s="7">
        <v>1006032506</v>
      </c>
      <c r="H290" s="138" t="s">
        <v>11843</v>
      </c>
      <c r="I290" s="7" t="s">
        <v>11844</v>
      </c>
      <c r="J290" s="16" t="str">
        <f>IFERROR(VLOOKUP(G290,MatrizHDUniclass!$A:$AN,3,0),"NA")</f>
        <v>BOCANEGRA CALDERON CESAR LUIS</v>
      </c>
      <c r="K290" s="16" t="str">
        <f>IFERROR(VLOOKUP(G290,MatrizHDUniclass!$A:$AN,19,0),"NA")</f>
        <v>ALMACENISTA LOGISTICO</v>
      </c>
      <c r="L290" s="16" t="str">
        <f>IFERROR(VLOOKUP(G290,MatrizHDUniclass!$A:$AN,24,0),"NA")</f>
        <v>AGLW</v>
      </c>
      <c r="M290" s="16" t="str">
        <f>IFERROR(VLOOKUP(G290,MatrizHDUniclass!$A:$AN,31,0),"NA")</f>
        <v>ABASTECIMIENTO-GENERAL</v>
      </c>
      <c r="N290" s="16" t="str">
        <f>IFERROR(VLOOKUP(G290,MatrizHDUniclass!$A:$AN,32,0),"NA")</f>
        <v>REG TOLCA</v>
      </c>
      <c r="O290" s="16" t="str">
        <f>IFERROR(VLOOKUP(G290,MatrizHDUniclass!$A:$AN,33,0),"NA")</f>
        <v>IBAGUE</v>
      </c>
      <c r="P290" s="16" t="str">
        <f>IFERROR(VLOOKUP(G290,MatrizHDUniclass!$A:$AN,26,0),"NA")</f>
        <v>CSTR</v>
      </c>
      <c r="Q290" s="16" t="str">
        <f>IFERROR(VLOOKUP(G290,MatrizHDUniclass!$A:$AN,34,0),"NA")</f>
        <v>CLARO R3</v>
      </c>
      <c r="R290" s="16" t="str">
        <f>IFERROR(VLOOKUP(G290,MatrizHDUniclass!$A:$AN,35,0),"NA")</f>
        <v>SOLU FIJAS</v>
      </c>
      <c r="S290" s="16" t="str">
        <f>IFERROR(VLOOKUP(G290,MatrizHDUniclass!$A:$AN,36,0),"NA")</f>
        <v>TRANSV UEN</v>
      </c>
      <c r="T290" s="16" t="str">
        <f>IFERROR(VLOOKUP(G290,MatrizHDUniclass!$A:$AN,37,0),"NA")</f>
        <v>CSC</v>
      </c>
      <c r="U290" s="16" t="str">
        <f>IFERROR(VLOOKUP(G290,MatrizHDUniclass!$A:$AN,38,0),"NA")</f>
        <v>CONECTAR TV</v>
      </c>
      <c r="V290" s="16" t="str">
        <f>IFERROR(VLOOKUP(G290,MatrizHDUniclass!$A:$AN,39,0),"NA")</f>
        <v>ABASTECIMIENTO</v>
      </c>
      <c r="W290" s="43" t="str">
        <f>IFERROR(VLOOKUP(G290,MatrizHDUniclass!$A:$AN,40,0),"NA")</f>
        <v>PERSONAL APOYO</v>
      </c>
    </row>
    <row r="291" spans="1:23" x14ac:dyDescent="0.25">
      <c r="A291" s="7" t="s">
        <v>8909</v>
      </c>
      <c r="B291" s="45">
        <v>46097</v>
      </c>
      <c r="C291" s="7" t="s">
        <v>3258</v>
      </c>
      <c r="D291" s="16">
        <v>12.6</v>
      </c>
      <c r="E291" s="16" t="s">
        <v>2802</v>
      </c>
      <c r="F291" s="16" t="s">
        <v>2803</v>
      </c>
      <c r="G291" s="7">
        <v>79467341</v>
      </c>
      <c r="H291" s="138" t="s">
        <v>9361</v>
      </c>
      <c r="I291" s="7" t="s">
        <v>10489</v>
      </c>
      <c r="J291" s="16" t="str">
        <f>IFERROR(VLOOKUP(G291,MatrizHDUniclass!$A:$AN,3,0),"NA")</f>
        <v>GUSTAVO ADOLFO RAMOS CRISTANCHO (PRESTACION SERVICIOS)</v>
      </c>
      <c r="K291" s="16" t="str">
        <f>IFERROR(VLOOKUP(G291,MatrizHDUniclass!$A:$AN,19,0),"NA")</f>
        <v>GERENTE TALENTO HUMANO</v>
      </c>
      <c r="L291" s="16" t="str">
        <f>IFERROR(VLOOKUP(G291,MatrizHDUniclass!$A:$AN,24,0),"NA")</f>
        <v>TGTN</v>
      </c>
      <c r="M291" s="16" t="str">
        <f>IFERROR(VLOOKUP(G291,MatrizHDUniclass!$A:$AN,31,0),"NA")</f>
        <v>TALENTO-GENERAL</v>
      </c>
      <c r="N291" s="16" t="str">
        <f>IFERROR(VLOOKUP(G291,MatrizHDUniclass!$A:$AN,32,0),"NA")</f>
        <v>TRANSVERSAL</v>
      </c>
      <c r="O291" s="16" t="str">
        <f>IFERROR(VLOOKUP(G291,MatrizHDUniclass!$A:$AN,33,0),"NA")</f>
        <v>NACIONAL</v>
      </c>
      <c r="P291" s="16" t="str">
        <f>IFERROR(VLOOKUP(G291,MatrizHDUniclass!$A:$AN,26,0),"NA")</f>
        <v>TTTR</v>
      </c>
      <c r="Q291" s="16" t="str">
        <f>IFERROR(VLOOKUP(G291,MatrizHDUniclass!$A:$AN,34,0),"NA")</f>
        <v>TRANSV CTV</v>
      </c>
      <c r="R291" s="16" t="str">
        <f>IFERROR(VLOOKUP(G291,MatrizHDUniclass!$A:$AN,35,0),"NA")</f>
        <v>TRANSVER</v>
      </c>
      <c r="S291" s="16" t="str">
        <f>IFERROR(VLOOKUP(G291,MatrizHDUniclass!$A:$AN,36,0),"NA")</f>
        <v>TRANSV UEN</v>
      </c>
      <c r="T291" s="16" t="str">
        <f>IFERROR(VLOOKUP(G291,MatrizHDUniclass!$A:$AN,37,0),"NA")</f>
        <v>CSC</v>
      </c>
      <c r="U291" s="16" t="str">
        <f>IFERROR(VLOOKUP(G291,MatrizHDUniclass!$A:$AN,38,0),"NA")</f>
        <v>CONECTAR TV</v>
      </c>
      <c r="V291" s="16" t="str">
        <f>IFERROR(VLOOKUP(G291,MatrizHDUniclass!$A:$AN,39,0),"NA")</f>
        <v>TALENTO HUMANO</v>
      </c>
      <c r="W291" s="43" t="str">
        <f>IFERROR(VLOOKUP(G291,MatrizHDUniclass!$A:$AN,40,0),"NA")</f>
        <v>ADMINISTRATIVO</v>
      </c>
    </row>
    <row r="292" spans="1:23" x14ac:dyDescent="0.25">
      <c r="A292" s="7" t="s">
        <v>8909</v>
      </c>
      <c r="B292" s="45">
        <v>46101</v>
      </c>
      <c r="C292" s="7" t="s">
        <v>3298</v>
      </c>
      <c r="D292" s="37">
        <v>6.3</v>
      </c>
      <c r="E292" s="37" t="s">
        <v>2802</v>
      </c>
      <c r="F292" s="16" t="s">
        <v>2806</v>
      </c>
      <c r="G292" s="7">
        <v>1112154363</v>
      </c>
      <c r="H292" s="138" t="s">
        <v>9362</v>
      </c>
      <c r="I292" s="7" t="s">
        <v>7127</v>
      </c>
      <c r="J292" s="16" t="str">
        <f>IFERROR(VLOOKUP(G292,MatrizHDUniclass!$A:$AN,3,0),"NA")</f>
        <v>HENAO JIMENEZ YESICA LORENA</v>
      </c>
      <c r="K292" s="16" t="str">
        <f>IFERROR(VLOOKUP(G292,MatrizHDUniclass!$A:$AN,19,0),"NA")</f>
        <v>BACKOFFICE OPERACION</v>
      </c>
      <c r="L292" s="16" t="str">
        <f>IFERROR(VLOOKUP(G292,MatrizHDUniclass!$A:$AN,24,0),"NA")</f>
        <v>IGVI</v>
      </c>
      <c r="M292" s="16" t="str">
        <f>IFERROR(VLOOKUP(G292,MatrizHDUniclass!$A:$AN,31,0),"NA")</f>
        <v>INGENIERIA-GENERAL</v>
      </c>
      <c r="N292" s="16" t="str">
        <f>IFERROR(VLOOKUP(G292,MatrizHDUniclass!$A:$AN,32,0),"NA")</f>
        <v>REG VALLE</v>
      </c>
      <c r="O292" s="16" t="str">
        <f>IFERROR(VLOOKUP(G292,MatrizHDUniclass!$A:$AN,33,0),"NA")</f>
        <v>CALI</v>
      </c>
      <c r="P292" s="16" t="str">
        <f>IFERROR(VLOOKUP(G292,MatrizHDUniclass!$A:$AN,26,0),"NA")</f>
        <v>CSOM</v>
      </c>
      <c r="Q292" s="16" t="str">
        <f>IFERROR(VLOOKUP(G292,MatrizHDUniclass!$A:$AN,34,0),"NA")</f>
        <v>CLARO R3</v>
      </c>
      <c r="R292" s="16" t="str">
        <f>IFERROR(VLOOKUP(G292,MatrizHDUniclass!$A:$AN,35,0),"NA")</f>
        <v>SOLU FIJAS</v>
      </c>
      <c r="S292" s="16" t="str">
        <f>IFERROR(VLOOKUP(G292,MatrizHDUniclass!$A:$AN,36,0),"NA")</f>
        <v>OYM</v>
      </c>
      <c r="T292" s="16" t="str">
        <f>IFERROR(VLOOKUP(G292,MatrizHDUniclass!$A:$AN,37,0),"NA")</f>
        <v>CLIENTES</v>
      </c>
      <c r="U292" s="16" t="str">
        <f>IFERROR(VLOOKUP(G292,MatrizHDUniclass!$A:$AN,38,0),"NA")</f>
        <v>CONECTAR TV</v>
      </c>
      <c r="V292" s="16" t="str">
        <f>IFERROR(VLOOKUP(G292,MatrizHDUniclass!$A:$AN,39,0),"NA")</f>
        <v>INGENIERIA</v>
      </c>
      <c r="W292" s="43" t="str">
        <f>IFERROR(VLOOKUP(G292,MatrizHDUniclass!$A:$AN,40,0),"NA")</f>
        <v>PERSONAL APOYO</v>
      </c>
    </row>
    <row r="293" spans="1:23" x14ac:dyDescent="0.25">
      <c r="A293" s="7" t="s">
        <v>8909</v>
      </c>
      <c r="B293" s="45">
        <v>46101</v>
      </c>
      <c r="C293" s="7" t="s">
        <v>3298</v>
      </c>
      <c r="D293" s="16">
        <v>6.3</v>
      </c>
      <c r="E293" s="16" t="s">
        <v>2802</v>
      </c>
      <c r="F293" s="16" t="s">
        <v>2806</v>
      </c>
      <c r="G293" s="37">
        <v>1033791744</v>
      </c>
      <c r="H293" s="138" t="s">
        <v>9363</v>
      </c>
      <c r="I293" s="7" t="s">
        <v>10852</v>
      </c>
      <c r="J293" s="16" t="str">
        <f>IFERROR(VLOOKUP(G293,MatrizHDUniclass!$A:$AN,3,0),"NA")</f>
        <v>GARAVITO RODRIGUEZ YULIAM ESNEYDER</v>
      </c>
      <c r="K293" s="16" t="str">
        <f>IFERROR(VLOOKUP(G293,MatrizHDUniclass!$A:$AN,19,0),"NA")</f>
        <v>COORDINADOR OPERACION</v>
      </c>
      <c r="L293" s="16" t="str">
        <f>IFERROR(VLOOKUP(G293,MatrizHDUniclass!$A:$AN,24,0),"NA")</f>
        <v>IGLW</v>
      </c>
      <c r="M293" s="16" t="str">
        <f>IFERROR(VLOOKUP(G293,MatrizHDUniclass!$A:$AN,31,0),"NA")</f>
        <v>INGENIERIA-GENERAL</v>
      </c>
      <c r="N293" s="16" t="str">
        <f>IFERROR(VLOOKUP(G293,MatrizHDUniclass!$A:$AN,32,0),"NA")</f>
        <v>REG TOLCA</v>
      </c>
      <c r="O293" s="16" t="str">
        <f>IFERROR(VLOOKUP(G293,MatrizHDUniclass!$A:$AN,33,0),"NA")</f>
        <v>IBAGUE</v>
      </c>
      <c r="P293" s="16" t="str">
        <f>IFERROR(VLOOKUP(G293,MatrizHDUniclass!$A:$AN,26,0),"NA")</f>
        <v>CNMC</v>
      </c>
      <c r="Q293" s="16" t="str">
        <f>IFERROR(VLOOKUP(G293,MatrizHDUniclass!$A:$AN,34,0),"NA")</f>
        <v>CLARO R3</v>
      </c>
      <c r="R293" s="16" t="str">
        <f>IFERROR(VLOOKUP(G293,MatrizHDUniclass!$A:$AN,35,0),"NA")</f>
        <v>NUEVOS NEG</v>
      </c>
      <c r="S293" s="16" t="str">
        <f>IFERROR(VLOOKUP(G293,MatrizHDUniclass!$A:$AN,36,0),"NA")</f>
        <v>MINTIC CD</v>
      </c>
      <c r="T293" s="16" t="str">
        <f>IFERROR(VLOOKUP(G293,MatrizHDUniclass!$A:$AN,37,0),"NA")</f>
        <v>CLIENTES</v>
      </c>
      <c r="U293" s="16" t="str">
        <f>IFERROR(VLOOKUP(G293,MatrizHDUniclass!$A:$AN,38,0),"NA")</f>
        <v>CONECTAR TV</v>
      </c>
      <c r="V293" s="16" t="str">
        <f>IFERROR(VLOOKUP(G293,MatrizHDUniclass!$A:$AN,39,0),"NA")</f>
        <v>INGENIERIA</v>
      </c>
      <c r="W293" s="43" t="str">
        <f>IFERROR(VLOOKUP(G293,MatrizHDUniclass!$A:$AN,40,0),"NA")</f>
        <v>ADMINISTRATIVO</v>
      </c>
    </row>
    <row r="294" spans="1:23" x14ac:dyDescent="0.25">
      <c r="A294" s="7" t="s">
        <v>8909</v>
      </c>
      <c r="B294" s="45">
        <v>46101</v>
      </c>
      <c r="C294" s="7" t="s">
        <v>3258</v>
      </c>
      <c r="D294" s="16">
        <v>6.3</v>
      </c>
      <c r="E294" s="16" t="s">
        <v>2802</v>
      </c>
      <c r="F294" s="16" t="s">
        <v>2806</v>
      </c>
      <c r="G294" s="7">
        <v>1014258500</v>
      </c>
      <c r="H294" s="138" t="s">
        <v>9364</v>
      </c>
      <c r="I294" s="7" t="s">
        <v>9365</v>
      </c>
      <c r="J294" s="16" t="str">
        <f>IFERROR(VLOOKUP(G294,MatrizHDUniclass!$A:$AN,3,0),"NA")</f>
        <v>SUTA ARANGO SERGIO GIOVANNY</v>
      </c>
      <c r="K294" s="16" t="str">
        <f>IFERROR(VLOOKUP(G294,MatrizHDUniclass!$A:$AN,19,0),"NA")</f>
        <v>FORMADOR TALENTO HUMANO</v>
      </c>
      <c r="L294" s="16" t="str">
        <f>IFERROR(VLOOKUP(G294,MatrizHDUniclass!$A:$AN,24,0),"NA")</f>
        <v>TFTB</v>
      </c>
      <c r="M294" s="16" t="str">
        <f>IFERROR(VLOOKUP(G294,MatrizHDUniclass!$A:$AN,31,0),"NA")</f>
        <v>TALENTO-FORMACION</v>
      </c>
      <c r="N294" s="16" t="str">
        <f>IFERROR(VLOOKUP(G294,MatrizHDUniclass!$A:$AN,32,0),"NA")</f>
        <v>TRANSVERSAL</v>
      </c>
      <c r="O294" s="16" t="str">
        <f>IFERROR(VLOOKUP(G294,MatrizHDUniclass!$A:$AN,33,0),"NA")</f>
        <v>BOGOTA</v>
      </c>
      <c r="P294" s="16" t="str">
        <f>IFERROR(VLOOKUP(G294,MatrizHDUniclass!$A:$AN,26,0),"NA")</f>
        <v>TTTR</v>
      </c>
      <c r="Q294" s="16" t="str">
        <f>IFERROR(VLOOKUP(G294,MatrizHDUniclass!$A:$AN,34,0),"NA")</f>
        <v>TRANSV CTV</v>
      </c>
      <c r="R294" s="16" t="str">
        <f>IFERROR(VLOOKUP(G294,MatrizHDUniclass!$A:$AN,35,0),"NA")</f>
        <v>TRANSVER</v>
      </c>
      <c r="S294" s="16" t="str">
        <f>IFERROR(VLOOKUP(G294,MatrizHDUniclass!$A:$AN,36,0),"NA")</f>
        <v>TRANSV UEN</v>
      </c>
      <c r="T294" s="16" t="str">
        <f>IFERROR(VLOOKUP(G294,MatrizHDUniclass!$A:$AN,37,0),"NA")</f>
        <v>CSC</v>
      </c>
      <c r="U294" s="16" t="str">
        <f>IFERROR(VLOOKUP(G294,MatrizHDUniclass!$A:$AN,38,0),"NA")</f>
        <v>CONECTAR TV</v>
      </c>
      <c r="V294" s="16" t="str">
        <f>IFERROR(VLOOKUP(G294,MatrizHDUniclass!$A:$AN,39,0),"NA")</f>
        <v>TALENTO HUMANO</v>
      </c>
      <c r="W294" s="43" t="str">
        <f>IFERROR(VLOOKUP(G294,MatrizHDUniclass!$A:$AN,40,0),"NA")</f>
        <v>ADMINISTRATIVO</v>
      </c>
    </row>
    <row r="295" spans="1:23" x14ac:dyDescent="0.25">
      <c r="A295" s="7" t="s">
        <v>8909</v>
      </c>
      <c r="B295" s="45">
        <v>46101</v>
      </c>
      <c r="C295" s="7" t="s">
        <v>3258</v>
      </c>
      <c r="D295" s="16">
        <v>6.3</v>
      </c>
      <c r="E295" s="16" t="s">
        <v>2802</v>
      </c>
      <c r="F295" s="16" t="s">
        <v>2806</v>
      </c>
      <c r="G295" s="7">
        <v>1031176171</v>
      </c>
      <c r="H295" s="138" t="s">
        <v>9366</v>
      </c>
      <c r="I295" s="7" t="s">
        <v>9367</v>
      </c>
      <c r="J295" s="16" t="str">
        <f>IFERROR(VLOOKUP(G295,MatrizHDUniclass!$A:$AN,3,0),"NA")</f>
        <v>ROSAS VILLALBA LAURA DANIELA</v>
      </c>
      <c r="K295" s="16" t="str">
        <f>IFERROR(VLOOKUP(G295,MatrizHDUniclass!$A:$AN,19,0),"NA")</f>
        <v>BACKOFFICE OPERACION</v>
      </c>
      <c r="L295" s="16" t="str">
        <f>IFERROR(VLOOKUP(G295,MatrizHDUniclass!$A:$AN,24,0),"NA")</f>
        <v>IGCB</v>
      </c>
      <c r="M295" s="16" t="str">
        <f>IFERROR(VLOOKUP(G295,MatrizHDUniclass!$A:$AN,31,0),"NA")</f>
        <v>INGENIERIA-GENERAL</v>
      </c>
      <c r="N295" s="16" t="str">
        <f>IFERROR(VLOOKUP(G295,MatrizHDUniclass!$A:$AN,32,0),"NA")</f>
        <v>REG CENTRO</v>
      </c>
      <c r="O295" s="16" t="str">
        <f>IFERROR(VLOOKUP(G295,MatrizHDUniclass!$A:$AN,33,0),"NA")</f>
        <v>BOGOTA</v>
      </c>
      <c r="P295" s="16" t="str">
        <f>IFERROR(VLOOKUP(G295,MatrizHDUniclass!$A:$AN,26,0),"NA")</f>
        <v>YSAF</v>
      </c>
      <c r="Q295" s="16" t="str">
        <f>IFERROR(VLOOKUP(G295,MatrizHDUniclass!$A:$AN,34,0),"NA")</f>
        <v>ZTE</v>
      </c>
      <c r="R295" s="16" t="str">
        <f>IFERROR(VLOOKUP(G295,MatrizHDUniclass!$A:$AN,35,0),"NA")</f>
        <v>SOLU FIJAS</v>
      </c>
      <c r="S295" s="16" t="str">
        <f>IFERROR(VLOOKUP(G295,MatrizHDUniclass!$A:$AN,36,0),"NA")</f>
        <v>APROV FIBRA</v>
      </c>
      <c r="T295" s="16" t="str">
        <f>IFERROR(VLOOKUP(G295,MatrizHDUniclass!$A:$AN,37,0),"NA")</f>
        <v>CLIENTES</v>
      </c>
      <c r="U295" s="16" t="str">
        <f>IFERROR(VLOOKUP(G295,MatrizHDUniclass!$A:$AN,38,0),"NA")</f>
        <v>CONECTAR TV</v>
      </c>
      <c r="V295" s="16" t="str">
        <f>IFERROR(VLOOKUP(G295,MatrizHDUniclass!$A:$AN,39,0),"NA")</f>
        <v>INGENIERIA</v>
      </c>
      <c r="W295" s="43" t="str">
        <f>IFERROR(VLOOKUP(G295,MatrizHDUniclass!$A:$AN,40,0),"NA")</f>
        <v>PERSONAL APOYO</v>
      </c>
    </row>
    <row r="296" spans="1:23" x14ac:dyDescent="0.25">
      <c r="B296" s="54">
        <v>41309</v>
      </c>
      <c r="C296" s="55" t="s">
        <v>3265</v>
      </c>
      <c r="D296" s="23">
        <v>8.4</v>
      </c>
      <c r="E296" s="23" t="s">
        <v>9368</v>
      </c>
      <c r="F296" s="16" t="s">
        <v>9369</v>
      </c>
      <c r="G296" s="55">
        <v>80758635</v>
      </c>
      <c r="H296" s="138" t="s">
        <v>9370</v>
      </c>
      <c r="I296" s="65" t="s">
        <v>3541</v>
      </c>
      <c r="J296" s="16" t="str">
        <f>IFERROR(VLOOKUP(G296,MatrizHDUniclass!$A:$AN,3,0),"NA")</f>
        <v>CONTRERAS REY CARLOS GUILLERMO</v>
      </c>
      <c r="K296" s="16" t="str">
        <f>IFERROR(VLOOKUP(G296,MatrizHDUniclass!$A:$AN,19,0),"NA")</f>
        <v>GERENTE OPERACIONES</v>
      </c>
      <c r="L296" s="16" t="str">
        <f>IFERROR(VLOOKUP(G296,MatrizHDUniclass!$A:$AN,24,0),"NA")</f>
        <v>NGTN</v>
      </c>
      <c r="M296" s="16" t="str">
        <f>IFERROR(VLOOKUP(G296,MatrizHDUniclass!$A:$AN,31,0),"NA")</f>
        <v>PRESIDENCIAHOLD-GENERAL</v>
      </c>
      <c r="N296" s="16" t="str">
        <f>IFERROR(VLOOKUP(G296,MatrizHDUniclass!$A:$AN,32,0),"NA")</f>
        <v>TRANSVERSAL</v>
      </c>
      <c r="O296" s="16" t="str">
        <f>IFERROR(VLOOKUP(G296,MatrizHDUniclass!$A:$AN,33,0),"NA")</f>
        <v>NACIONAL</v>
      </c>
      <c r="P296" s="16" t="str">
        <f>IFERROR(VLOOKUP(G296,MatrizHDUniclass!$A:$AN,26,0),"NA")</f>
        <v>LTTR</v>
      </c>
      <c r="Q296" s="16" t="str">
        <f>IFERROR(VLOOKUP(G296,MatrizHDUniclass!$A:$AN,34,0),"NA")</f>
        <v>CASA MATRIZ</v>
      </c>
      <c r="R296" s="16" t="str">
        <f>IFERROR(VLOOKUP(G296,MatrizHDUniclass!$A:$AN,35,0),"NA")</f>
        <v>TRANSVER</v>
      </c>
      <c r="S296" s="16" t="str">
        <f>IFERROR(VLOOKUP(G296,MatrizHDUniclass!$A:$AN,36,0),"NA")</f>
        <v>TRANSV UEN</v>
      </c>
      <c r="T296" s="16" t="str">
        <f>IFERROR(VLOOKUP(G296,MatrizHDUniclass!$A:$AN,37,0),"NA")</f>
        <v>PRESIDENCIA</v>
      </c>
      <c r="U296" s="16" t="str">
        <f>IFERROR(VLOOKUP(G296,MatrizHDUniclass!$A:$AN,38,0),"NA")</f>
        <v>INVESTMENT</v>
      </c>
      <c r="V296" s="16" t="str">
        <f>IFERROR(VLOOKUP(G296,MatrizHDUniclass!$A:$AN,39,0),"NA")</f>
        <v>PRESIDENCIA</v>
      </c>
      <c r="W296" s="43" t="str">
        <f>IFERROR(VLOOKUP(G296,MatrizHDUniclass!$A:$AN,40,0),"NA")</f>
        <v>ADMINISTRATIVO</v>
      </c>
    </row>
    <row r="297" spans="1:23" x14ac:dyDescent="0.25">
      <c r="B297" s="57">
        <v>40725</v>
      </c>
      <c r="C297" s="58" t="s">
        <v>9371</v>
      </c>
      <c r="D297" s="23">
        <v>8.4</v>
      </c>
      <c r="E297" s="23" t="s">
        <v>9368</v>
      </c>
      <c r="F297" s="16" t="s">
        <v>9369</v>
      </c>
      <c r="G297" s="49">
        <v>80859569</v>
      </c>
      <c r="H297" s="138" t="s">
        <v>9372</v>
      </c>
      <c r="I297" s="58" t="s">
        <v>9373</v>
      </c>
      <c r="J297" s="16" t="str">
        <f>IFERROR(VLOOKUP(G297,MatrizHDUniclass!$A:$AN,3,0),"NA")</f>
        <v>TORRES CRUZ JHONATTAN IVAN</v>
      </c>
      <c r="K297" s="16" t="str">
        <f>IFERROR(VLOOKUP(G297,MatrizHDUniclass!$A:$AN,19,0),"NA")</f>
        <v>JEFE TECNOLOGIA</v>
      </c>
      <c r="L297" s="16" t="str">
        <f>IFERROR(VLOOKUP(G297,MatrizHDUniclass!$A:$AN,24,0),"NA")</f>
        <v>WGTN</v>
      </c>
      <c r="M297" s="16" t="str">
        <f>IFERROR(VLOOKUP(G297,MatrizHDUniclass!$A:$AN,31,0),"NA")</f>
        <v>TECNOLOGIAS-GENERAL</v>
      </c>
      <c r="N297" s="16" t="str">
        <f>IFERROR(VLOOKUP(G297,MatrizHDUniclass!$A:$AN,32,0),"NA")</f>
        <v>TRANSVERSAL</v>
      </c>
      <c r="O297" s="16" t="str">
        <f>IFERROR(VLOOKUP(G297,MatrizHDUniclass!$A:$AN,33,0),"NA")</f>
        <v>NACIONAL</v>
      </c>
      <c r="P297" s="16" t="str">
        <f>IFERROR(VLOOKUP(G297,MatrizHDUniclass!$A:$AN,26,0),"NA")</f>
        <v>LTTR</v>
      </c>
      <c r="Q297" s="16" t="str">
        <f>IFERROR(VLOOKUP(G297,MatrizHDUniclass!$A:$AN,34,0),"NA")</f>
        <v>CASA MATRIZ</v>
      </c>
      <c r="R297" s="16" t="str">
        <f>IFERROR(VLOOKUP(G297,MatrizHDUniclass!$A:$AN,35,0),"NA")</f>
        <v>TRANSVER</v>
      </c>
      <c r="S297" s="16" t="str">
        <f>IFERROR(VLOOKUP(G297,MatrizHDUniclass!$A:$AN,36,0),"NA")</f>
        <v>TRANSV UEN</v>
      </c>
      <c r="T297" s="16" t="str">
        <f>IFERROR(VLOOKUP(G297,MatrizHDUniclass!$A:$AN,37,0),"NA")</f>
        <v>CSC</v>
      </c>
      <c r="U297" s="16" t="str">
        <f>IFERROR(VLOOKUP(G297,MatrizHDUniclass!$A:$AN,38,0),"NA")</f>
        <v>INVESTMENT</v>
      </c>
      <c r="V297" s="16" t="str">
        <f>IFERROR(VLOOKUP(G297,MatrizHDUniclass!$A:$AN,39,0),"NA")</f>
        <v>TECNOLOGIAS</v>
      </c>
      <c r="W297" s="43" t="str">
        <f>IFERROR(VLOOKUP(G297,MatrizHDUniclass!$A:$AN,40,0),"NA")</f>
        <v>ADMINISTRATIVO</v>
      </c>
    </row>
    <row r="298" spans="1:23" x14ac:dyDescent="0.25">
      <c r="B298" s="57">
        <v>40737</v>
      </c>
      <c r="C298" s="58" t="s">
        <v>9371</v>
      </c>
      <c r="D298" s="23">
        <v>7.2</v>
      </c>
      <c r="E298" s="23" t="s">
        <v>9376</v>
      </c>
      <c r="F298" s="16" t="s">
        <v>9369</v>
      </c>
      <c r="G298" s="49">
        <v>80859569</v>
      </c>
      <c r="H298" s="138" t="s">
        <v>9377</v>
      </c>
      <c r="I298" s="58" t="s">
        <v>9373</v>
      </c>
      <c r="J298" s="16" t="str">
        <f>IFERROR(VLOOKUP(G298,MatrizHDUniclass!$A:$AN,3,0),"NA")</f>
        <v>TORRES CRUZ JHONATTAN IVAN</v>
      </c>
      <c r="K298" s="16" t="str">
        <f>IFERROR(VLOOKUP(G298,MatrizHDUniclass!$A:$AN,19,0),"NA")</f>
        <v>JEFE TECNOLOGIA</v>
      </c>
      <c r="L298" s="16" t="str">
        <f>IFERROR(VLOOKUP(G298,MatrizHDUniclass!$A:$AN,24,0),"NA")</f>
        <v>WGTN</v>
      </c>
      <c r="M298" s="16" t="str">
        <f>IFERROR(VLOOKUP(G298,MatrizHDUniclass!$A:$AN,31,0),"NA")</f>
        <v>TECNOLOGIAS-GENERAL</v>
      </c>
      <c r="N298" s="16" t="str">
        <f>IFERROR(VLOOKUP(G298,MatrizHDUniclass!$A:$AN,32,0),"NA")</f>
        <v>TRANSVERSAL</v>
      </c>
      <c r="O298" s="16" t="str">
        <f>IFERROR(VLOOKUP(G298,MatrizHDUniclass!$A:$AN,33,0),"NA")</f>
        <v>NACIONAL</v>
      </c>
      <c r="P298" s="16" t="str">
        <f>IFERROR(VLOOKUP(G298,MatrizHDUniclass!$A:$AN,26,0),"NA")</f>
        <v>LTTR</v>
      </c>
      <c r="Q298" s="16" t="str">
        <f>IFERROR(VLOOKUP(G298,MatrizHDUniclass!$A:$AN,34,0),"NA")</f>
        <v>CASA MATRIZ</v>
      </c>
      <c r="R298" s="16" t="str">
        <f>IFERROR(VLOOKUP(G298,MatrizHDUniclass!$A:$AN,35,0),"NA")</f>
        <v>TRANSVER</v>
      </c>
      <c r="S298" s="16" t="str">
        <f>IFERROR(VLOOKUP(G298,MatrizHDUniclass!$A:$AN,36,0),"NA")</f>
        <v>TRANSV UEN</v>
      </c>
      <c r="T298" s="16" t="str">
        <f>IFERROR(VLOOKUP(G298,MatrizHDUniclass!$A:$AN,37,0),"NA")</f>
        <v>CSC</v>
      </c>
      <c r="U298" s="16" t="str">
        <f>IFERROR(VLOOKUP(G298,MatrizHDUniclass!$A:$AN,38,0),"NA")</f>
        <v>INVESTMENT</v>
      </c>
      <c r="V298" s="16" t="str">
        <f>IFERROR(VLOOKUP(G298,MatrizHDUniclass!$A:$AN,39,0),"NA")</f>
        <v>TECNOLOGIAS</v>
      </c>
      <c r="W298" s="43" t="str">
        <f>IFERROR(VLOOKUP(G298,MatrizHDUniclass!$A:$AN,40,0),"NA")</f>
        <v>ADMINISTRATIVO</v>
      </c>
    </row>
    <row r="299" spans="1:23" x14ac:dyDescent="0.25">
      <c r="B299" s="54">
        <v>41065</v>
      </c>
      <c r="C299" s="58" t="s">
        <v>9371</v>
      </c>
      <c r="D299" s="23">
        <v>7.2</v>
      </c>
      <c r="E299" s="23" t="s">
        <v>9378</v>
      </c>
      <c r="F299" s="16" t="s">
        <v>9369</v>
      </c>
      <c r="G299" s="58">
        <v>80859569</v>
      </c>
      <c r="H299" s="138" t="s">
        <v>9379</v>
      </c>
      <c r="I299" s="58" t="s">
        <v>9373</v>
      </c>
      <c r="J299" s="16" t="str">
        <f>IFERROR(VLOOKUP(G299,MatrizHDUniclass!$A:$AN,3,0),"NA")</f>
        <v>TORRES CRUZ JHONATTAN IVAN</v>
      </c>
      <c r="K299" s="16" t="str">
        <f>IFERROR(VLOOKUP(G299,MatrizHDUniclass!$A:$AN,19,0),"NA")</f>
        <v>JEFE TECNOLOGIA</v>
      </c>
      <c r="L299" s="16" t="str">
        <f>IFERROR(VLOOKUP(G299,MatrizHDUniclass!$A:$AN,24,0),"NA")</f>
        <v>WGTN</v>
      </c>
      <c r="M299" s="16" t="str">
        <f>IFERROR(VLOOKUP(G299,MatrizHDUniclass!$A:$AN,31,0),"NA")</f>
        <v>TECNOLOGIAS-GENERAL</v>
      </c>
      <c r="N299" s="16" t="str">
        <f>IFERROR(VLOOKUP(G299,MatrizHDUniclass!$A:$AN,32,0),"NA")</f>
        <v>TRANSVERSAL</v>
      </c>
      <c r="O299" s="16" t="str">
        <f>IFERROR(VLOOKUP(G299,MatrizHDUniclass!$A:$AN,33,0),"NA")</f>
        <v>NACIONAL</v>
      </c>
      <c r="P299" s="16" t="str">
        <f>IFERROR(VLOOKUP(G299,MatrizHDUniclass!$A:$AN,26,0),"NA")</f>
        <v>LTTR</v>
      </c>
      <c r="Q299" s="16" t="str">
        <f>IFERROR(VLOOKUP(G299,MatrizHDUniclass!$A:$AN,34,0),"NA")</f>
        <v>CASA MATRIZ</v>
      </c>
      <c r="R299" s="16" t="str">
        <f>IFERROR(VLOOKUP(G299,MatrizHDUniclass!$A:$AN,35,0),"NA")</f>
        <v>TRANSVER</v>
      </c>
      <c r="S299" s="16" t="str">
        <f>IFERROR(VLOOKUP(G299,MatrizHDUniclass!$A:$AN,36,0),"NA")</f>
        <v>TRANSV UEN</v>
      </c>
      <c r="T299" s="16" t="str">
        <f>IFERROR(VLOOKUP(G299,MatrizHDUniclass!$A:$AN,37,0),"NA")</f>
        <v>CSC</v>
      </c>
      <c r="U299" s="16" t="str">
        <f>IFERROR(VLOOKUP(G299,MatrizHDUniclass!$A:$AN,38,0),"NA")</f>
        <v>INVESTMENT</v>
      </c>
      <c r="V299" s="16" t="str">
        <f>IFERROR(VLOOKUP(G299,MatrizHDUniclass!$A:$AN,39,0),"NA")</f>
        <v>TECNOLOGIAS</v>
      </c>
      <c r="W299" s="43" t="str">
        <f>IFERROR(VLOOKUP(G299,MatrizHDUniclass!$A:$AN,40,0),"NA")</f>
        <v>ADMINISTRATIVO</v>
      </c>
    </row>
    <row r="300" spans="1:23" x14ac:dyDescent="0.25">
      <c r="B300" s="57">
        <v>41065</v>
      </c>
      <c r="C300" s="58" t="s">
        <v>9371</v>
      </c>
      <c r="D300" s="23">
        <v>7.2</v>
      </c>
      <c r="E300" s="23" t="s">
        <v>9380</v>
      </c>
      <c r="F300" s="16" t="s">
        <v>9369</v>
      </c>
      <c r="G300" s="58">
        <v>80859569</v>
      </c>
      <c r="H300" s="138" t="s">
        <v>9381</v>
      </c>
      <c r="I300" s="58" t="s">
        <v>9373</v>
      </c>
      <c r="J300" s="16" t="str">
        <f>IFERROR(VLOOKUP(G300,MatrizHDUniclass!$A:$AN,3,0),"NA")</f>
        <v>TORRES CRUZ JHONATTAN IVAN</v>
      </c>
      <c r="K300" s="16" t="str">
        <f>IFERROR(VLOOKUP(G300,MatrizHDUniclass!$A:$AN,19,0),"NA")</f>
        <v>JEFE TECNOLOGIA</v>
      </c>
      <c r="L300" s="16" t="str">
        <f>IFERROR(VLOOKUP(G300,MatrizHDUniclass!$A:$AN,24,0),"NA")</f>
        <v>WGTN</v>
      </c>
      <c r="M300" s="16" t="str">
        <f>IFERROR(VLOOKUP(G300,MatrizHDUniclass!$A:$AN,31,0),"NA")</f>
        <v>TECNOLOGIAS-GENERAL</v>
      </c>
      <c r="N300" s="16" t="str">
        <f>IFERROR(VLOOKUP(G300,MatrizHDUniclass!$A:$AN,32,0),"NA")</f>
        <v>TRANSVERSAL</v>
      </c>
      <c r="O300" s="16" t="str">
        <f>IFERROR(VLOOKUP(G300,MatrizHDUniclass!$A:$AN,33,0),"NA")</f>
        <v>NACIONAL</v>
      </c>
      <c r="P300" s="16" t="str">
        <f>IFERROR(VLOOKUP(G300,MatrizHDUniclass!$A:$AN,26,0),"NA")</f>
        <v>LTTR</v>
      </c>
      <c r="Q300" s="16" t="str">
        <f>IFERROR(VLOOKUP(G300,MatrizHDUniclass!$A:$AN,34,0),"NA")</f>
        <v>CASA MATRIZ</v>
      </c>
      <c r="R300" s="16" t="str">
        <f>IFERROR(VLOOKUP(G300,MatrizHDUniclass!$A:$AN,35,0),"NA")</f>
        <v>TRANSVER</v>
      </c>
      <c r="S300" s="16" t="str">
        <f>IFERROR(VLOOKUP(G300,MatrizHDUniclass!$A:$AN,36,0),"NA")</f>
        <v>TRANSV UEN</v>
      </c>
      <c r="T300" s="16" t="str">
        <f>IFERROR(VLOOKUP(G300,MatrizHDUniclass!$A:$AN,37,0),"NA")</f>
        <v>CSC</v>
      </c>
      <c r="U300" s="16" t="str">
        <f>IFERROR(VLOOKUP(G300,MatrizHDUniclass!$A:$AN,38,0),"NA")</f>
        <v>INVESTMENT</v>
      </c>
      <c r="V300" s="16" t="str">
        <f>IFERROR(VLOOKUP(G300,MatrizHDUniclass!$A:$AN,39,0),"NA")</f>
        <v>TECNOLOGIAS</v>
      </c>
      <c r="W300" s="43" t="str">
        <f>IFERROR(VLOOKUP(G300,MatrizHDUniclass!$A:$AN,40,0),"NA")</f>
        <v>ADMINISTRATIVO</v>
      </c>
    </row>
    <row r="301" spans="1:23" x14ac:dyDescent="0.25">
      <c r="B301" s="54">
        <v>41065</v>
      </c>
      <c r="C301" s="58" t="s">
        <v>9371</v>
      </c>
      <c r="D301" s="23">
        <v>7.2</v>
      </c>
      <c r="E301" s="23" t="s">
        <v>9382</v>
      </c>
      <c r="F301" s="16" t="s">
        <v>9369</v>
      </c>
      <c r="G301" s="58">
        <v>80859569</v>
      </c>
      <c r="H301" s="138" t="s">
        <v>9383</v>
      </c>
      <c r="I301" s="58" t="s">
        <v>9373</v>
      </c>
      <c r="J301" s="16" t="str">
        <f>IFERROR(VLOOKUP(G301,MatrizHDUniclass!$A:$AN,3,0),"NA")</f>
        <v>TORRES CRUZ JHONATTAN IVAN</v>
      </c>
      <c r="K301" s="16" t="str">
        <f>IFERROR(VLOOKUP(G301,MatrizHDUniclass!$A:$AN,19,0),"NA")</f>
        <v>JEFE TECNOLOGIA</v>
      </c>
      <c r="L301" s="16" t="str">
        <f>IFERROR(VLOOKUP(G301,MatrizHDUniclass!$A:$AN,24,0),"NA")</f>
        <v>WGTN</v>
      </c>
      <c r="M301" s="16" t="str">
        <f>IFERROR(VLOOKUP(G301,MatrizHDUniclass!$A:$AN,31,0),"NA")</f>
        <v>TECNOLOGIAS-GENERAL</v>
      </c>
      <c r="N301" s="16" t="str">
        <f>IFERROR(VLOOKUP(G301,MatrizHDUniclass!$A:$AN,32,0),"NA")</f>
        <v>TRANSVERSAL</v>
      </c>
      <c r="O301" s="16" t="str">
        <f>IFERROR(VLOOKUP(G301,MatrizHDUniclass!$A:$AN,33,0),"NA")</f>
        <v>NACIONAL</v>
      </c>
      <c r="P301" s="16" t="str">
        <f>IFERROR(VLOOKUP(G301,MatrizHDUniclass!$A:$AN,26,0),"NA")</f>
        <v>LTTR</v>
      </c>
      <c r="Q301" s="16" t="str">
        <f>IFERROR(VLOOKUP(G301,MatrizHDUniclass!$A:$AN,34,0),"NA")</f>
        <v>CASA MATRIZ</v>
      </c>
      <c r="R301" s="16" t="str">
        <f>IFERROR(VLOOKUP(G301,MatrizHDUniclass!$A:$AN,35,0),"NA")</f>
        <v>TRANSVER</v>
      </c>
      <c r="S301" s="16" t="str">
        <f>IFERROR(VLOOKUP(G301,MatrizHDUniclass!$A:$AN,36,0),"NA")</f>
        <v>TRANSV UEN</v>
      </c>
      <c r="T301" s="16" t="str">
        <f>IFERROR(VLOOKUP(G301,MatrizHDUniclass!$A:$AN,37,0),"NA")</f>
        <v>CSC</v>
      </c>
      <c r="U301" s="16" t="str">
        <f>IFERROR(VLOOKUP(G301,MatrizHDUniclass!$A:$AN,38,0),"NA")</f>
        <v>INVESTMENT</v>
      </c>
      <c r="V301" s="16" t="str">
        <f>IFERROR(VLOOKUP(G301,MatrizHDUniclass!$A:$AN,39,0),"NA")</f>
        <v>TECNOLOGIAS</v>
      </c>
      <c r="W301" s="43" t="str">
        <f>IFERROR(VLOOKUP(G301,MatrizHDUniclass!$A:$AN,40,0),"NA")</f>
        <v>ADMINISTRATIVO</v>
      </c>
    </row>
    <row r="302" spans="1:23" x14ac:dyDescent="0.25">
      <c r="B302" s="54">
        <v>41310</v>
      </c>
      <c r="C302" s="58" t="s">
        <v>9371</v>
      </c>
      <c r="D302" s="23">
        <v>7.56</v>
      </c>
      <c r="E302" s="23" t="s">
        <v>9384</v>
      </c>
      <c r="F302" s="16" t="s">
        <v>9369</v>
      </c>
      <c r="G302" s="58">
        <v>80859569</v>
      </c>
      <c r="H302" s="138" t="s">
        <v>9385</v>
      </c>
      <c r="I302" s="58" t="s">
        <v>9373</v>
      </c>
      <c r="J302" s="16" t="str">
        <f>IFERROR(VLOOKUP(G302,MatrizHDUniclass!$A:$AN,3,0),"NA")</f>
        <v>TORRES CRUZ JHONATTAN IVAN</v>
      </c>
      <c r="K302" s="16" t="str">
        <f>IFERROR(VLOOKUP(G302,MatrizHDUniclass!$A:$AN,19,0),"NA")</f>
        <v>JEFE TECNOLOGIA</v>
      </c>
      <c r="L302" s="16" t="str">
        <f>IFERROR(VLOOKUP(G302,MatrizHDUniclass!$A:$AN,24,0),"NA")</f>
        <v>WGTN</v>
      </c>
      <c r="M302" s="16" t="str">
        <f>IFERROR(VLOOKUP(G302,MatrizHDUniclass!$A:$AN,31,0),"NA")</f>
        <v>TECNOLOGIAS-GENERAL</v>
      </c>
      <c r="N302" s="16" t="str">
        <f>IFERROR(VLOOKUP(G302,MatrizHDUniclass!$A:$AN,32,0),"NA")</f>
        <v>TRANSVERSAL</v>
      </c>
      <c r="O302" s="16" t="str">
        <f>IFERROR(VLOOKUP(G302,MatrizHDUniclass!$A:$AN,33,0),"NA")</f>
        <v>NACIONAL</v>
      </c>
      <c r="P302" s="16" t="str">
        <f>IFERROR(VLOOKUP(G302,MatrizHDUniclass!$A:$AN,26,0),"NA")</f>
        <v>LTTR</v>
      </c>
      <c r="Q302" s="16" t="str">
        <f>IFERROR(VLOOKUP(G302,MatrizHDUniclass!$A:$AN,34,0),"NA")</f>
        <v>CASA MATRIZ</v>
      </c>
      <c r="R302" s="16" t="str">
        <f>IFERROR(VLOOKUP(G302,MatrizHDUniclass!$A:$AN,35,0),"NA")</f>
        <v>TRANSVER</v>
      </c>
      <c r="S302" s="16" t="str">
        <f>IFERROR(VLOOKUP(G302,MatrizHDUniclass!$A:$AN,36,0),"NA")</f>
        <v>TRANSV UEN</v>
      </c>
      <c r="T302" s="16" t="str">
        <f>IFERROR(VLOOKUP(G302,MatrizHDUniclass!$A:$AN,37,0),"NA")</f>
        <v>CSC</v>
      </c>
      <c r="U302" s="16" t="str">
        <f>IFERROR(VLOOKUP(G302,MatrizHDUniclass!$A:$AN,38,0),"NA")</f>
        <v>INVESTMENT</v>
      </c>
      <c r="V302" s="16" t="str">
        <f>IFERROR(VLOOKUP(G302,MatrizHDUniclass!$A:$AN,39,0),"NA")</f>
        <v>TECNOLOGIAS</v>
      </c>
      <c r="W302" s="43" t="str">
        <f>IFERROR(VLOOKUP(G302,MatrizHDUniclass!$A:$AN,40,0),"NA")</f>
        <v>ADMINISTRATIVO</v>
      </c>
    </row>
    <row r="303" spans="1:23" x14ac:dyDescent="0.25">
      <c r="B303" s="54">
        <v>40354</v>
      </c>
      <c r="C303" s="59" t="s">
        <v>9371</v>
      </c>
      <c r="D303" s="23">
        <v>6.3</v>
      </c>
      <c r="E303" s="23" t="s">
        <v>3876</v>
      </c>
      <c r="F303" s="16" t="s">
        <v>3877</v>
      </c>
      <c r="G303" s="59">
        <v>80859569</v>
      </c>
      <c r="H303" s="138" t="s">
        <v>9392</v>
      </c>
      <c r="I303" s="59" t="s">
        <v>9373</v>
      </c>
      <c r="J303" s="16" t="str">
        <f>IFERROR(VLOOKUP(G303,MatrizHDUniclass!$A:$AN,3,0),"NA")</f>
        <v>TORRES CRUZ JHONATTAN IVAN</v>
      </c>
      <c r="K303" s="16" t="str">
        <f>IFERROR(VLOOKUP(G303,MatrizHDUniclass!$A:$AN,19,0),"NA")</f>
        <v>JEFE TECNOLOGIA</v>
      </c>
      <c r="L303" s="16" t="str">
        <f>IFERROR(VLOOKUP(G303,MatrizHDUniclass!$A:$AN,24,0),"NA")</f>
        <v>WGTN</v>
      </c>
      <c r="M303" s="16" t="str">
        <f>IFERROR(VLOOKUP(G303,MatrizHDUniclass!$A:$AN,31,0),"NA")</f>
        <v>TECNOLOGIAS-GENERAL</v>
      </c>
      <c r="N303" s="16" t="str">
        <f>IFERROR(VLOOKUP(G303,MatrizHDUniclass!$A:$AN,32,0),"NA")</f>
        <v>TRANSVERSAL</v>
      </c>
      <c r="O303" s="16" t="str">
        <f>IFERROR(VLOOKUP(G303,MatrizHDUniclass!$A:$AN,33,0),"NA")</f>
        <v>NACIONAL</v>
      </c>
      <c r="P303" s="16" t="str">
        <f>IFERROR(VLOOKUP(G303,MatrizHDUniclass!$A:$AN,26,0),"NA")</f>
        <v>LTTR</v>
      </c>
      <c r="Q303" s="16" t="str">
        <f>IFERROR(VLOOKUP(G303,MatrizHDUniclass!$A:$AN,34,0),"NA")</f>
        <v>CASA MATRIZ</v>
      </c>
      <c r="R303" s="16" t="str">
        <f>IFERROR(VLOOKUP(G303,MatrizHDUniclass!$A:$AN,35,0),"NA")</f>
        <v>TRANSVER</v>
      </c>
      <c r="S303" s="16" t="str">
        <f>IFERROR(VLOOKUP(G303,MatrizHDUniclass!$A:$AN,36,0),"NA")</f>
        <v>TRANSV UEN</v>
      </c>
      <c r="T303" s="16" t="str">
        <f>IFERROR(VLOOKUP(G303,MatrizHDUniclass!$A:$AN,37,0),"NA")</f>
        <v>CSC</v>
      </c>
      <c r="U303" s="16" t="str">
        <f>IFERROR(VLOOKUP(G303,MatrizHDUniclass!$A:$AN,38,0),"NA")</f>
        <v>INVESTMENT</v>
      </c>
      <c r="V303" s="16" t="str">
        <f>IFERROR(VLOOKUP(G303,MatrizHDUniclass!$A:$AN,39,0),"NA")</f>
        <v>TECNOLOGIAS</v>
      </c>
      <c r="W303" s="43" t="str">
        <f>IFERROR(VLOOKUP(G303,MatrizHDUniclass!$A:$AN,40,0),"NA")</f>
        <v>ADMINISTRATIVO</v>
      </c>
    </row>
    <row r="304" spans="1:23" x14ac:dyDescent="0.25">
      <c r="B304" s="54">
        <v>40961</v>
      </c>
      <c r="C304" s="55" t="s">
        <v>3258</v>
      </c>
      <c r="D304" s="23">
        <v>8.4</v>
      </c>
      <c r="E304" s="23" t="s">
        <v>9368</v>
      </c>
      <c r="F304" s="16" t="s">
        <v>9369</v>
      </c>
      <c r="G304" s="55">
        <v>51641146</v>
      </c>
      <c r="H304" s="138" t="s">
        <v>9374</v>
      </c>
      <c r="I304" s="48" t="s">
        <v>3541</v>
      </c>
      <c r="J304" s="16" t="str">
        <f>IFERROR(VLOOKUP(G304,MatrizHDUniclass!$A:$AN,3,0),"NA")</f>
        <v>REY GARIBELLO YANIRA JULIANA</v>
      </c>
      <c r="K304" s="16" t="str">
        <f>IFERROR(VLOOKUP(G304,MatrizHDUniclass!$A:$AN,19,0),"NA")</f>
        <v>PRESIDENTE</v>
      </c>
      <c r="L304" s="16" t="str">
        <f>IFERROR(VLOOKUP(G304,MatrizHDUniclass!$A:$AN,24,0),"NA")</f>
        <v>NGTN</v>
      </c>
      <c r="M304" s="16" t="str">
        <f>IFERROR(VLOOKUP(G304,MatrizHDUniclass!$A:$AN,31,0),"NA")</f>
        <v>PRESIDENCIAHOLD-GENERAL</v>
      </c>
      <c r="N304" s="16" t="str">
        <f>IFERROR(VLOOKUP(G304,MatrizHDUniclass!$A:$AN,32,0),"NA")</f>
        <v>TRANSVERSAL</v>
      </c>
      <c r="O304" s="16" t="str">
        <f>IFERROR(VLOOKUP(G304,MatrizHDUniclass!$A:$AN,33,0),"NA")</f>
        <v>NACIONAL</v>
      </c>
      <c r="P304" s="16" t="str">
        <f>IFERROR(VLOOKUP(G304,MatrizHDUniclass!$A:$AN,26,0),"NA")</f>
        <v>LTTR</v>
      </c>
      <c r="Q304" s="16" t="str">
        <f>IFERROR(VLOOKUP(G304,MatrizHDUniclass!$A:$AN,34,0),"NA")</f>
        <v>CASA MATRIZ</v>
      </c>
      <c r="R304" s="16" t="str">
        <f>IFERROR(VLOOKUP(G304,MatrizHDUniclass!$A:$AN,35,0),"NA")</f>
        <v>TRANSVER</v>
      </c>
      <c r="S304" s="16" t="str">
        <f>IFERROR(VLOOKUP(G304,MatrizHDUniclass!$A:$AN,36,0),"NA")</f>
        <v>TRANSV UEN</v>
      </c>
      <c r="T304" s="16" t="str">
        <f>IFERROR(VLOOKUP(G304,MatrizHDUniclass!$A:$AN,37,0),"NA")</f>
        <v>PRESIDENCIA</v>
      </c>
      <c r="U304" s="16" t="str">
        <f>IFERROR(VLOOKUP(G304,MatrizHDUniclass!$A:$AN,38,0),"NA")</f>
        <v>INVESTMENT</v>
      </c>
      <c r="V304" s="16" t="str">
        <f>IFERROR(VLOOKUP(G304,MatrizHDUniclass!$A:$AN,39,0),"NA")</f>
        <v>PRESIDENCIA</v>
      </c>
      <c r="W304" s="43" t="str">
        <f>IFERROR(VLOOKUP(G304,MatrizHDUniclass!$A:$AN,40,0),"NA")</f>
        <v>ADMINISTRATIVO</v>
      </c>
    </row>
    <row r="305" spans="2:23" x14ac:dyDescent="0.25">
      <c r="B305" s="57">
        <v>40737</v>
      </c>
      <c r="C305" s="48" t="s">
        <v>3258</v>
      </c>
      <c r="D305" s="23">
        <v>8.4</v>
      </c>
      <c r="E305" s="23" t="s">
        <v>9368</v>
      </c>
      <c r="F305" s="16" t="s">
        <v>9369</v>
      </c>
      <c r="G305" s="48">
        <v>51641146</v>
      </c>
      <c r="H305" s="138" t="s">
        <v>9375</v>
      </c>
      <c r="I305" s="48" t="s">
        <v>3541</v>
      </c>
      <c r="J305" s="16" t="str">
        <f>IFERROR(VLOOKUP(G305,MatrizHDUniclass!$A:$AN,3,0),"NA")</f>
        <v>REY GARIBELLO YANIRA JULIANA</v>
      </c>
      <c r="K305" s="16" t="str">
        <f>IFERROR(VLOOKUP(G305,MatrizHDUniclass!$A:$AN,19,0),"NA")</f>
        <v>PRESIDENTE</v>
      </c>
      <c r="L305" s="16" t="str">
        <f>IFERROR(VLOOKUP(G305,MatrizHDUniclass!$A:$AN,24,0),"NA")</f>
        <v>NGTN</v>
      </c>
      <c r="M305" s="16" t="str">
        <f>IFERROR(VLOOKUP(G305,MatrizHDUniclass!$A:$AN,31,0),"NA")</f>
        <v>PRESIDENCIAHOLD-GENERAL</v>
      </c>
      <c r="N305" s="16" t="str">
        <f>IFERROR(VLOOKUP(G305,MatrizHDUniclass!$A:$AN,32,0),"NA")</f>
        <v>TRANSVERSAL</v>
      </c>
      <c r="O305" s="16" t="str">
        <f>IFERROR(VLOOKUP(G305,MatrizHDUniclass!$A:$AN,33,0),"NA")</f>
        <v>NACIONAL</v>
      </c>
      <c r="P305" s="16" t="str">
        <f>IFERROR(VLOOKUP(G305,MatrizHDUniclass!$A:$AN,26,0),"NA")</f>
        <v>LTTR</v>
      </c>
      <c r="Q305" s="16" t="str">
        <f>IFERROR(VLOOKUP(G305,MatrizHDUniclass!$A:$AN,34,0),"NA")</f>
        <v>CASA MATRIZ</v>
      </c>
      <c r="R305" s="16" t="str">
        <f>IFERROR(VLOOKUP(G305,MatrizHDUniclass!$A:$AN,35,0),"NA")</f>
        <v>TRANSVER</v>
      </c>
      <c r="S305" s="16" t="str">
        <f>IFERROR(VLOOKUP(G305,MatrizHDUniclass!$A:$AN,36,0),"NA")</f>
        <v>TRANSV UEN</v>
      </c>
      <c r="T305" s="16" t="str">
        <f>IFERROR(VLOOKUP(G305,MatrizHDUniclass!$A:$AN,37,0),"NA")</f>
        <v>PRESIDENCIA</v>
      </c>
      <c r="U305" s="16" t="str">
        <f>IFERROR(VLOOKUP(G305,MatrizHDUniclass!$A:$AN,38,0),"NA")</f>
        <v>INVESTMENT</v>
      </c>
      <c r="V305" s="16" t="str">
        <f>IFERROR(VLOOKUP(G305,MatrizHDUniclass!$A:$AN,39,0),"NA")</f>
        <v>PRESIDENCIA</v>
      </c>
      <c r="W305" s="43" t="str">
        <f>IFERROR(VLOOKUP(G305,MatrizHDUniclass!$A:$AN,40,0),"NA")</f>
        <v>ADMINISTRATIVO</v>
      </c>
    </row>
    <row r="306" spans="2:23" x14ac:dyDescent="0.25">
      <c r="B306" s="54">
        <v>41905</v>
      </c>
      <c r="C306" s="55" t="s">
        <v>3258</v>
      </c>
      <c r="D306" s="23">
        <v>6.3</v>
      </c>
      <c r="E306" s="23" t="s">
        <v>3876</v>
      </c>
      <c r="F306" s="16" t="s">
        <v>3877</v>
      </c>
      <c r="G306" s="55">
        <v>1023912123</v>
      </c>
      <c r="H306" s="138" t="s">
        <v>9386</v>
      </c>
      <c r="I306" s="55" t="s">
        <v>3541</v>
      </c>
      <c r="J306" s="16" t="str">
        <f>IFERROR(VLOOKUP(G306,MatrizHDUniclass!$A:$AN,3,0),"NA")</f>
        <v>SANCHEZ MORENO EDISON</v>
      </c>
      <c r="K306" s="16" t="str">
        <f>IFERROR(VLOOKUP(G306,MatrizHDUniclass!$A:$AN,19,0),"NA")</f>
        <v>JEFE CONTABILIDAD</v>
      </c>
      <c r="L306" s="16" t="str">
        <f>IFERROR(VLOOKUP(G306,MatrizHDUniclass!$A:$AN,24,0),"NA")</f>
        <v>FCTN</v>
      </c>
      <c r="M306" s="16" t="str">
        <f>IFERROR(VLOOKUP(G306,MatrizHDUniclass!$A:$AN,31,0),"NA")</f>
        <v>FINANCIERO-CONTABILIDAD</v>
      </c>
      <c r="N306" s="16" t="str">
        <f>IFERROR(VLOOKUP(G306,MatrizHDUniclass!$A:$AN,32,0),"NA")</f>
        <v>TRANSVERSAL</v>
      </c>
      <c r="O306" s="16" t="str">
        <f>IFERROR(VLOOKUP(G306,MatrizHDUniclass!$A:$AN,33,0),"NA")</f>
        <v>NACIONAL</v>
      </c>
      <c r="P306" s="16" t="str">
        <f>IFERROR(VLOOKUP(G306,MatrizHDUniclass!$A:$AN,26,0),"NA")</f>
        <v>LTTR</v>
      </c>
      <c r="Q306" s="16" t="str">
        <f>IFERROR(VLOOKUP(G306,MatrizHDUniclass!$A:$AN,34,0),"NA")</f>
        <v>CASA MATRIZ</v>
      </c>
      <c r="R306" s="16" t="str">
        <f>IFERROR(VLOOKUP(G306,MatrizHDUniclass!$A:$AN,35,0),"NA")</f>
        <v>TRANSVER</v>
      </c>
      <c r="S306" s="16" t="str">
        <f>IFERROR(VLOOKUP(G306,MatrizHDUniclass!$A:$AN,36,0),"NA")</f>
        <v>TRANSV UEN</v>
      </c>
      <c r="T306" s="16" t="str">
        <f>IFERROR(VLOOKUP(G306,MatrizHDUniclass!$A:$AN,37,0),"NA")</f>
        <v>CSC</v>
      </c>
      <c r="U306" s="16" t="str">
        <f>IFERROR(VLOOKUP(G306,MatrizHDUniclass!$A:$AN,38,0),"NA")</f>
        <v>INVESTMENT</v>
      </c>
      <c r="V306" s="16" t="str">
        <f>IFERROR(VLOOKUP(G306,MatrizHDUniclass!$A:$AN,39,0),"NA")</f>
        <v>CONTABILIDAD</v>
      </c>
      <c r="W306" s="43" t="str">
        <f>IFERROR(VLOOKUP(G306,MatrizHDUniclass!$A:$AN,40,0),"NA")</f>
        <v>ADMINISTRATIVO</v>
      </c>
    </row>
    <row r="307" spans="2:23" x14ac:dyDescent="0.25">
      <c r="B307" s="54">
        <v>40722</v>
      </c>
      <c r="C307" s="55" t="s">
        <v>3258</v>
      </c>
      <c r="D307" s="23">
        <v>6.3</v>
      </c>
      <c r="E307" s="23" t="s">
        <v>3876</v>
      </c>
      <c r="F307" s="16" t="s">
        <v>3877</v>
      </c>
      <c r="G307" s="55">
        <v>80859569</v>
      </c>
      <c r="H307" s="138" t="s">
        <v>9389</v>
      </c>
      <c r="I307" s="55" t="s">
        <v>3541</v>
      </c>
      <c r="J307" s="16" t="str">
        <f>IFERROR(VLOOKUP(G307,MatrizHDUniclass!$A:$AN,3,0),"NA")</f>
        <v>TORRES CRUZ JHONATTAN IVAN</v>
      </c>
      <c r="K307" s="16" t="str">
        <f>IFERROR(VLOOKUP(G307,MatrizHDUniclass!$A:$AN,19,0),"NA")</f>
        <v>JEFE TECNOLOGIA</v>
      </c>
      <c r="L307" s="16" t="str">
        <f>IFERROR(VLOOKUP(G307,MatrizHDUniclass!$A:$AN,24,0),"NA")</f>
        <v>WGTN</v>
      </c>
      <c r="M307" s="16" t="str">
        <f>IFERROR(VLOOKUP(G307,MatrizHDUniclass!$A:$AN,31,0),"NA")</f>
        <v>TECNOLOGIAS-GENERAL</v>
      </c>
      <c r="N307" s="16" t="str">
        <f>IFERROR(VLOOKUP(G307,MatrizHDUniclass!$A:$AN,32,0),"NA")</f>
        <v>TRANSVERSAL</v>
      </c>
      <c r="O307" s="16" t="str">
        <f>IFERROR(VLOOKUP(G307,MatrizHDUniclass!$A:$AN,33,0),"NA")</f>
        <v>NACIONAL</v>
      </c>
      <c r="P307" s="16" t="str">
        <f>IFERROR(VLOOKUP(G307,MatrizHDUniclass!$A:$AN,26,0),"NA")</f>
        <v>LTTR</v>
      </c>
      <c r="Q307" s="16" t="str">
        <f>IFERROR(VLOOKUP(G307,MatrizHDUniclass!$A:$AN,34,0),"NA")</f>
        <v>CASA MATRIZ</v>
      </c>
      <c r="R307" s="16" t="str">
        <f>IFERROR(VLOOKUP(G307,MatrizHDUniclass!$A:$AN,35,0),"NA")</f>
        <v>TRANSVER</v>
      </c>
      <c r="S307" s="16" t="str">
        <f>IFERROR(VLOOKUP(G307,MatrizHDUniclass!$A:$AN,36,0),"NA")</f>
        <v>TRANSV UEN</v>
      </c>
      <c r="T307" s="16" t="str">
        <f>IFERROR(VLOOKUP(G307,MatrizHDUniclass!$A:$AN,37,0),"NA")</f>
        <v>CSC</v>
      </c>
      <c r="U307" s="16" t="str">
        <f>IFERROR(VLOOKUP(G307,MatrizHDUniclass!$A:$AN,38,0),"NA")</f>
        <v>INVESTMENT</v>
      </c>
      <c r="V307" s="16" t="str">
        <f>IFERROR(VLOOKUP(G307,MatrizHDUniclass!$A:$AN,39,0),"NA")</f>
        <v>TECNOLOGIAS</v>
      </c>
      <c r="W307" s="43" t="str">
        <f>IFERROR(VLOOKUP(G307,MatrizHDUniclass!$A:$AN,40,0),"NA")</f>
        <v>ADMINISTRATIVO</v>
      </c>
    </row>
    <row r="308" spans="2:23" x14ac:dyDescent="0.25">
      <c r="B308" s="54">
        <v>40931</v>
      </c>
      <c r="C308" s="55" t="s">
        <v>3258</v>
      </c>
      <c r="D308" s="23">
        <v>6.3</v>
      </c>
      <c r="E308" s="23" t="s">
        <v>3876</v>
      </c>
      <c r="F308" s="16" t="s">
        <v>3877</v>
      </c>
      <c r="G308" s="55">
        <v>52187611</v>
      </c>
      <c r="H308" s="138" t="s">
        <v>9393</v>
      </c>
      <c r="I308" s="55" t="s">
        <v>3541</v>
      </c>
      <c r="J308" s="16" t="str">
        <f>IFERROR(VLOOKUP(G308,MatrizHDUniclass!$A:$AN,3,0),"NA")</f>
        <v>ESTUPINAN DAGER MARIA PAOLA</v>
      </c>
      <c r="K308" s="16" t="str">
        <f>IFERROR(VLOOKUP(G308,MatrizHDUniclass!$A:$AN,19,0),"NA")</f>
        <v>GERENTE MASTER CADENA ABASTECIMIENTO</v>
      </c>
      <c r="L308" s="16" t="str">
        <f>IFERROR(VLOOKUP(G308,MatrizHDUniclass!$A:$AN,24,0),"NA")</f>
        <v>AGTN</v>
      </c>
      <c r="M308" s="16" t="str">
        <f>IFERROR(VLOOKUP(G308,MatrizHDUniclass!$A:$AN,31,0),"NA")</f>
        <v>ABASTECIMIENTO-GENERAL</v>
      </c>
      <c r="N308" s="16" t="str">
        <f>IFERROR(VLOOKUP(G308,MatrizHDUniclass!$A:$AN,32,0),"NA")</f>
        <v>TRANSVERSAL</v>
      </c>
      <c r="O308" s="16" t="str">
        <f>IFERROR(VLOOKUP(G308,MatrizHDUniclass!$A:$AN,33,0),"NA")</f>
        <v>NACIONAL</v>
      </c>
      <c r="P308" s="16" t="str">
        <f>IFERROR(VLOOKUP(G308,MatrizHDUniclass!$A:$AN,26,0),"NA")</f>
        <v>LTTR</v>
      </c>
      <c r="Q308" s="16" t="str">
        <f>IFERROR(VLOOKUP(G308,MatrizHDUniclass!$A:$AN,34,0),"NA")</f>
        <v>CASA MATRIZ</v>
      </c>
      <c r="R308" s="16" t="str">
        <f>IFERROR(VLOOKUP(G308,MatrizHDUniclass!$A:$AN,35,0),"NA")</f>
        <v>TRANSVER</v>
      </c>
      <c r="S308" s="16" t="str">
        <f>IFERROR(VLOOKUP(G308,MatrizHDUniclass!$A:$AN,36,0),"NA")</f>
        <v>TRANSV UEN</v>
      </c>
      <c r="T308" s="16" t="str">
        <f>IFERROR(VLOOKUP(G308,MatrizHDUniclass!$A:$AN,37,0),"NA")</f>
        <v>CSC</v>
      </c>
      <c r="U308" s="16" t="str">
        <f>IFERROR(VLOOKUP(G308,MatrizHDUniclass!$A:$AN,38,0),"NA")</f>
        <v>INVESTMENT</v>
      </c>
      <c r="V308" s="16" t="str">
        <f>IFERROR(VLOOKUP(G308,MatrizHDUniclass!$A:$AN,39,0),"NA")</f>
        <v>ABASTECIMIENTO</v>
      </c>
      <c r="W308" s="43" t="str">
        <f>IFERROR(VLOOKUP(G308,MatrizHDUniclass!$A:$AN,40,0),"NA")</f>
        <v>ADMINISTRATIVO</v>
      </c>
    </row>
    <row r="309" spans="2:23" x14ac:dyDescent="0.25">
      <c r="B309" s="57">
        <v>40626</v>
      </c>
      <c r="C309" s="48" t="s">
        <v>3258</v>
      </c>
      <c r="D309" s="23">
        <v>6.3</v>
      </c>
      <c r="E309" s="23" t="s">
        <v>3876</v>
      </c>
      <c r="F309" s="16" t="s">
        <v>3877</v>
      </c>
      <c r="G309" s="48">
        <v>79542424</v>
      </c>
      <c r="H309" s="138" t="s">
        <v>9394</v>
      </c>
      <c r="I309" s="48" t="s">
        <v>3541</v>
      </c>
      <c r="J309" s="16" t="str">
        <f>IFERROR(VLOOKUP(G309,MatrizHDUniclass!$A:$AN,3,0),"NA")</f>
        <v>REY GARIBELLO SERGIO ALBERTO</v>
      </c>
      <c r="K309" s="16" t="str">
        <f>IFERROR(VLOOKUP(G309,MatrizHDUniclass!$A:$AN,19,0),"NA")</f>
        <v>DIRECTOR GENERAL - GRUPO CONECTAR</v>
      </c>
      <c r="L309" s="16" t="str">
        <f>IFERROR(VLOOKUP(G309,MatrizHDUniclass!$A:$AN,24,0),"NA")</f>
        <v>NGTN</v>
      </c>
      <c r="M309" s="16" t="str">
        <f>IFERROR(VLOOKUP(G309,MatrizHDUniclass!$A:$AN,31,0),"NA")</f>
        <v>PRESIDENCIAHOLD-GENERAL</v>
      </c>
      <c r="N309" s="16" t="str">
        <f>IFERROR(VLOOKUP(G309,MatrizHDUniclass!$A:$AN,32,0),"NA")</f>
        <v>TRANSVERSAL</v>
      </c>
      <c r="O309" s="16" t="str">
        <f>IFERROR(VLOOKUP(G309,MatrizHDUniclass!$A:$AN,33,0),"NA")</f>
        <v>NACIONAL</v>
      </c>
      <c r="P309" s="16" t="str">
        <f>IFERROR(VLOOKUP(G309,MatrizHDUniclass!$A:$AN,26,0),"NA")</f>
        <v>LTTR</v>
      </c>
      <c r="Q309" s="16" t="str">
        <f>IFERROR(VLOOKUP(G309,MatrizHDUniclass!$A:$AN,34,0),"NA")</f>
        <v>CASA MATRIZ</v>
      </c>
      <c r="R309" s="16" t="str">
        <f>IFERROR(VLOOKUP(G309,MatrizHDUniclass!$A:$AN,35,0),"NA")</f>
        <v>TRANSVER</v>
      </c>
      <c r="S309" s="16" t="str">
        <f>IFERROR(VLOOKUP(G309,MatrizHDUniclass!$A:$AN,36,0),"NA")</f>
        <v>TRANSV UEN</v>
      </c>
      <c r="T309" s="16" t="str">
        <f>IFERROR(VLOOKUP(G309,MatrizHDUniclass!$A:$AN,37,0),"NA")</f>
        <v>PRESIDENCIA</v>
      </c>
      <c r="U309" s="16" t="str">
        <f>IFERROR(VLOOKUP(G309,MatrizHDUniclass!$A:$AN,38,0),"NA")</f>
        <v>INVESTMENT</v>
      </c>
      <c r="V309" s="16" t="str">
        <f>IFERROR(VLOOKUP(G309,MatrizHDUniclass!$A:$AN,39,0),"NA")</f>
        <v>PRESIDENCIA</v>
      </c>
      <c r="W309" s="43" t="str">
        <f>IFERROR(VLOOKUP(G309,MatrizHDUniclass!$A:$AN,40,0),"NA")</f>
        <v>ADMINISTRATIVO</v>
      </c>
    </row>
    <row r="310" spans="2:23" x14ac:dyDescent="0.25">
      <c r="B310" s="54">
        <v>45630</v>
      </c>
      <c r="C310" s="55" t="s">
        <v>3258</v>
      </c>
      <c r="D310" s="23">
        <v>6.3</v>
      </c>
      <c r="E310" s="23" t="s">
        <v>3876</v>
      </c>
      <c r="F310" s="16" t="s">
        <v>3877</v>
      </c>
      <c r="G310" s="48">
        <v>1031136861</v>
      </c>
      <c r="H310" s="138" t="s">
        <v>10933</v>
      </c>
      <c r="I310" s="37" t="s">
        <v>11162</v>
      </c>
      <c r="J310" s="16" t="str">
        <f>IFERROR(VLOOKUP(G310,MatrizHDUniclass!$A:$AN,3,0),"NA")</f>
        <v>DIAZ GIL LIGIA CATERINNE</v>
      </c>
      <c r="K310" s="16" t="str">
        <f>IFERROR(VLOOKUP(G310,MatrizHDUniclass!$A:$AN,19,0),"NA")</f>
        <v>JEFE SENIOR TALENTO HUMANO</v>
      </c>
      <c r="L310" s="16" t="str">
        <f>IFERROR(VLOOKUP(G310,MatrizHDUniclass!$A:$AN,24,0),"NA")</f>
        <v>TGTN</v>
      </c>
      <c r="M310" s="16" t="str">
        <f>IFERROR(VLOOKUP(G310,MatrizHDUniclass!$A:$AN,31,0),"NA")</f>
        <v>TALENTO-GENERAL</v>
      </c>
      <c r="N310" s="16" t="str">
        <f>IFERROR(VLOOKUP(G310,MatrizHDUniclass!$A:$AN,32,0),"NA")</f>
        <v>TRANSVERSAL</v>
      </c>
      <c r="O310" s="16" t="str">
        <f>IFERROR(VLOOKUP(G310,MatrizHDUniclass!$A:$AN,33,0),"NA")</f>
        <v>NACIONAL</v>
      </c>
      <c r="P310" s="16" t="str">
        <f>IFERROR(VLOOKUP(G310,MatrizHDUniclass!$A:$AN,26,0),"NA")</f>
        <v>TTTR</v>
      </c>
      <c r="Q310" s="16" t="str">
        <f>IFERROR(VLOOKUP(G310,MatrizHDUniclass!$A:$AN,34,0),"NA")</f>
        <v>TRANSV CTV</v>
      </c>
      <c r="R310" s="16" t="str">
        <f>IFERROR(VLOOKUP(G310,MatrizHDUniclass!$A:$AN,35,0),"NA")</f>
        <v>TRANSVER</v>
      </c>
      <c r="S310" s="16" t="str">
        <f>IFERROR(VLOOKUP(G310,MatrizHDUniclass!$A:$AN,36,0),"NA")</f>
        <v>TRANSV UEN</v>
      </c>
      <c r="T310" s="16" t="str">
        <f>IFERROR(VLOOKUP(G310,MatrizHDUniclass!$A:$AN,37,0),"NA")</f>
        <v>CSC</v>
      </c>
      <c r="U310" s="16" t="str">
        <f>IFERROR(VLOOKUP(G310,MatrizHDUniclass!$A:$AN,38,0),"NA")</f>
        <v>CONECTAR TV</v>
      </c>
      <c r="V310" s="16" t="str">
        <f>IFERROR(VLOOKUP(G310,MatrizHDUniclass!$A:$AN,39,0),"NA")</f>
        <v>TALENTO HUMANO</v>
      </c>
      <c r="W310" s="43" t="str">
        <f>IFERROR(VLOOKUP(G310,MatrizHDUniclass!$A:$AN,40,0),"NA")</f>
        <v>ADMINISTRATIVO</v>
      </c>
    </row>
    <row r="311" spans="2:23" x14ac:dyDescent="0.25">
      <c r="B311" s="54">
        <v>41409</v>
      </c>
      <c r="C311" s="55" t="s">
        <v>3258</v>
      </c>
      <c r="D311" s="23">
        <v>6.3</v>
      </c>
      <c r="E311" s="23" t="s">
        <v>3876</v>
      </c>
      <c r="F311" s="16" t="s">
        <v>3877</v>
      </c>
      <c r="G311" s="48">
        <v>1031136861</v>
      </c>
      <c r="H311" s="63" t="s">
        <v>10934</v>
      </c>
      <c r="I311" s="55"/>
      <c r="J311" s="16" t="str">
        <f>IFERROR(VLOOKUP(G311,MatrizHDUniclass!$A:$AN,3,0),"NA")</f>
        <v>DIAZ GIL LIGIA CATERINNE</v>
      </c>
      <c r="K311" s="16" t="str">
        <f>IFERROR(VLOOKUP(G311,MatrizHDUniclass!$A:$AN,19,0),"NA")</f>
        <v>JEFE SENIOR TALENTO HUMANO</v>
      </c>
      <c r="L311" s="16" t="str">
        <f>IFERROR(VLOOKUP(G311,MatrizHDUniclass!$A:$AN,24,0),"NA")</f>
        <v>TGTN</v>
      </c>
      <c r="M311" s="16" t="str">
        <f>IFERROR(VLOOKUP(G311,MatrizHDUniclass!$A:$AN,31,0),"NA")</f>
        <v>TALENTO-GENERAL</v>
      </c>
      <c r="N311" s="16" t="str">
        <f>IFERROR(VLOOKUP(G311,MatrizHDUniclass!$A:$AN,32,0),"NA")</f>
        <v>TRANSVERSAL</v>
      </c>
      <c r="O311" s="16" t="str">
        <f>IFERROR(VLOOKUP(G311,MatrizHDUniclass!$A:$AN,33,0),"NA")</f>
        <v>NACIONAL</v>
      </c>
      <c r="P311" s="16" t="str">
        <f>IFERROR(VLOOKUP(G311,MatrizHDUniclass!$A:$AN,26,0),"NA")</f>
        <v>TTTR</v>
      </c>
      <c r="Q311" s="16" t="str">
        <f>IFERROR(VLOOKUP(G311,MatrizHDUniclass!$A:$AN,34,0),"NA")</f>
        <v>TRANSV CTV</v>
      </c>
      <c r="R311" s="16" t="str">
        <f>IFERROR(VLOOKUP(G311,MatrizHDUniclass!$A:$AN,35,0),"NA")</f>
        <v>TRANSVER</v>
      </c>
      <c r="S311" s="16" t="str">
        <f>IFERROR(VLOOKUP(G311,MatrizHDUniclass!$A:$AN,36,0),"NA")</f>
        <v>TRANSV UEN</v>
      </c>
      <c r="T311" s="16" t="str">
        <f>IFERROR(VLOOKUP(G311,MatrizHDUniclass!$A:$AN,37,0),"NA")</f>
        <v>CSC</v>
      </c>
      <c r="U311" s="16" t="str">
        <f>IFERROR(VLOOKUP(G311,MatrizHDUniclass!$A:$AN,38,0),"NA")</f>
        <v>CONECTAR TV</v>
      </c>
      <c r="V311" s="16" t="str">
        <f>IFERROR(VLOOKUP(G311,MatrizHDUniclass!$A:$AN,39,0),"NA")</f>
        <v>TALENTO HUMANO</v>
      </c>
      <c r="W311" s="43" t="str">
        <f>IFERROR(VLOOKUP(G311,MatrizHDUniclass!$A:$AN,40,0),"NA")</f>
        <v>ADMINISTRATIVO</v>
      </c>
    </row>
    <row r="312" spans="2:23" x14ac:dyDescent="0.25">
      <c r="B312" s="54">
        <v>44889</v>
      </c>
      <c r="C312" s="55" t="s">
        <v>3258</v>
      </c>
      <c r="D312" s="23">
        <v>6.3</v>
      </c>
      <c r="E312" s="23" t="s">
        <v>3876</v>
      </c>
      <c r="F312" s="16" t="s">
        <v>3877</v>
      </c>
      <c r="G312" s="48">
        <v>1031136861</v>
      </c>
      <c r="H312" s="138" t="s">
        <v>11367</v>
      </c>
      <c r="I312" s="55"/>
      <c r="J312" s="16" t="str">
        <f>IFERROR(VLOOKUP(G312,MatrizHDUniclass!$A:$AN,3,0),"NA")</f>
        <v>DIAZ GIL LIGIA CATERINNE</v>
      </c>
      <c r="K312" s="16" t="str">
        <f>IFERROR(VLOOKUP(G312,MatrizHDUniclass!$A:$AN,19,0),"NA")</f>
        <v>JEFE SENIOR TALENTO HUMANO</v>
      </c>
      <c r="L312" s="16" t="str">
        <f>IFERROR(VLOOKUP(G312,MatrizHDUniclass!$A:$AN,24,0),"NA")</f>
        <v>TGTN</v>
      </c>
      <c r="M312" s="16" t="str">
        <f>IFERROR(VLOOKUP(G312,MatrizHDUniclass!$A:$AN,31,0),"NA")</f>
        <v>TALENTO-GENERAL</v>
      </c>
      <c r="N312" s="16" t="str">
        <f>IFERROR(VLOOKUP(G312,MatrizHDUniclass!$A:$AN,32,0),"NA")</f>
        <v>TRANSVERSAL</v>
      </c>
      <c r="O312" s="16" t="str">
        <f>IFERROR(VLOOKUP(G312,MatrizHDUniclass!$A:$AN,33,0),"NA")</f>
        <v>NACIONAL</v>
      </c>
      <c r="P312" s="16" t="str">
        <f>IFERROR(VLOOKUP(G312,MatrizHDUniclass!$A:$AN,26,0),"NA")</f>
        <v>TTTR</v>
      </c>
      <c r="Q312" s="16" t="str">
        <f>IFERROR(VLOOKUP(G312,MatrizHDUniclass!$A:$AN,34,0),"NA")</f>
        <v>TRANSV CTV</v>
      </c>
      <c r="R312" s="16" t="str">
        <f>IFERROR(VLOOKUP(G312,MatrizHDUniclass!$A:$AN,35,0),"NA")</f>
        <v>TRANSVER</v>
      </c>
      <c r="S312" s="16" t="str">
        <f>IFERROR(VLOOKUP(G312,MatrizHDUniclass!$A:$AN,36,0),"NA")</f>
        <v>TRANSV UEN</v>
      </c>
      <c r="T312" s="16" t="str">
        <f>IFERROR(VLOOKUP(G312,MatrizHDUniclass!$A:$AN,37,0),"NA")</f>
        <v>CSC</v>
      </c>
      <c r="U312" s="16" t="str">
        <f>IFERROR(VLOOKUP(G312,MatrizHDUniclass!$A:$AN,38,0),"NA")</f>
        <v>CONECTAR TV</v>
      </c>
      <c r="V312" s="16" t="str">
        <f>IFERROR(VLOOKUP(G312,MatrizHDUniclass!$A:$AN,39,0),"NA")</f>
        <v>TALENTO HUMANO</v>
      </c>
      <c r="W312" s="43" t="str">
        <f>IFERROR(VLOOKUP(G312,MatrizHDUniclass!$A:$AN,40,0),"NA")</f>
        <v>ADMINISTRATIVO</v>
      </c>
    </row>
    <row r="313" spans="2:23" x14ac:dyDescent="0.25">
      <c r="B313" s="54">
        <v>45091</v>
      </c>
      <c r="C313" s="55" t="s">
        <v>3258</v>
      </c>
      <c r="D313" s="23">
        <v>11.12</v>
      </c>
      <c r="E313" s="23" t="s">
        <v>2802</v>
      </c>
      <c r="F313" s="16" t="s">
        <v>9397</v>
      </c>
      <c r="G313" s="55">
        <v>79385804</v>
      </c>
      <c r="H313" s="138" t="s">
        <v>9398</v>
      </c>
      <c r="I313" s="55" t="s">
        <v>9399</v>
      </c>
      <c r="J313" s="16" t="str">
        <f>IFERROR(VLOOKUP(G313,MatrizHDUniclass!$A:$AN,3,0),"NA")</f>
        <v>CARDOZO MARTINEZ GERMAN ALEXIS</v>
      </c>
      <c r="K313" s="16" t="str">
        <f>IFERROR(VLOOKUP(G313,MatrizHDUniclass!$A:$AN,19,0),"NA")</f>
        <v>GERENTE MASTER ADMINISTRATIVO Y FINANCIERO</v>
      </c>
      <c r="L313" s="16" t="str">
        <f>IFERROR(VLOOKUP(G313,MatrizHDUniclass!$A:$AN,24,0),"NA")</f>
        <v>FCTN</v>
      </c>
      <c r="M313" s="16" t="str">
        <f>IFERROR(VLOOKUP(G313,MatrizHDUniclass!$A:$AN,31,0),"NA")</f>
        <v>FINANCIERO-CONTABILIDAD</v>
      </c>
      <c r="N313" s="16" t="str">
        <f>IFERROR(VLOOKUP(G313,MatrizHDUniclass!$A:$AN,32,0),"NA")</f>
        <v>TRANSVERSAL</v>
      </c>
      <c r="O313" s="16" t="str">
        <f>IFERROR(VLOOKUP(G313,MatrizHDUniclass!$A:$AN,33,0),"NA")</f>
        <v>NACIONAL</v>
      </c>
      <c r="P313" s="16" t="str">
        <f>IFERROR(VLOOKUP(G313,MatrizHDUniclass!$A:$AN,26,0),"NA")</f>
        <v>LTTR</v>
      </c>
      <c r="Q313" s="16" t="str">
        <f>IFERROR(VLOOKUP(G313,MatrizHDUniclass!$A:$AN,34,0),"NA")</f>
        <v>CASA MATRIZ</v>
      </c>
      <c r="R313" s="16" t="str">
        <f>IFERROR(VLOOKUP(G313,MatrizHDUniclass!$A:$AN,35,0),"NA")</f>
        <v>TRANSVER</v>
      </c>
      <c r="S313" s="16" t="str">
        <f>IFERROR(VLOOKUP(G313,MatrizHDUniclass!$A:$AN,36,0),"NA")</f>
        <v>TRANSV UEN</v>
      </c>
      <c r="T313" s="16" t="str">
        <f>IFERROR(VLOOKUP(G313,MatrizHDUniclass!$A:$AN,37,0),"NA")</f>
        <v>CSC</v>
      </c>
      <c r="U313" s="16" t="str">
        <f>IFERROR(VLOOKUP(G313,MatrizHDUniclass!$A:$AN,38,0),"NA")</f>
        <v>INVESTMENT</v>
      </c>
      <c r="V313" s="16" t="str">
        <f>IFERROR(VLOOKUP(G313,MatrizHDUniclass!$A:$AN,39,0),"NA")</f>
        <v>CONTABILIDAD</v>
      </c>
      <c r="W313" s="43" t="str">
        <f>IFERROR(VLOOKUP(G313,MatrizHDUniclass!$A:$AN,40,0),"NA")</f>
        <v>ADMINISTRATIVO</v>
      </c>
    </row>
    <row r="314" spans="2:23" x14ac:dyDescent="0.25">
      <c r="B314" s="54">
        <v>43493</v>
      </c>
      <c r="C314" s="55" t="s">
        <v>3265</v>
      </c>
      <c r="D314" s="23">
        <v>12.6</v>
      </c>
      <c r="E314" s="23" t="s">
        <v>2802</v>
      </c>
      <c r="F314" s="16" t="s">
        <v>2803</v>
      </c>
      <c r="G314" s="55">
        <v>80758635</v>
      </c>
      <c r="H314" s="138" t="s">
        <v>9400</v>
      </c>
      <c r="I314" s="55" t="s">
        <v>3541</v>
      </c>
      <c r="J314" s="16" t="str">
        <f>IFERROR(VLOOKUP(G314,MatrizHDUniclass!$A:$AN,3,0),"NA")</f>
        <v>CONTRERAS REY CARLOS GUILLERMO</v>
      </c>
      <c r="K314" s="16" t="str">
        <f>IFERROR(VLOOKUP(G314,MatrizHDUniclass!$A:$AN,19,0),"NA")</f>
        <v>GERENTE OPERACIONES</v>
      </c>
      <c r="L314" s="16" t="str">
        <f>IFERROR(VLOOKUP(G314,MatrizHDUniclass!$A:$AN,24,0),"NA")</f>
        <v>NGTN</v>
      </c>
      <c r="M314" s="16" t="str">
        <f>IFERROR(VLOOKUP(G314,MatrizHDUniclass!$A:$AN,31,0),"NA")</f>
        <v>PRESIDENCIAHOLD-GENERAL</v>
      </c>
      <c r="N314" s="16" t="str">
        <f>IFERROR(VLOOKUP(G314,MatrizHDUniclass!$A:$AN,32,0),"NA")</f>
        <v>TRANSVERSAL</v>
      </c>
      <c r="O314" s="16" t="str">
        <f>IFERROR(VLOOKUP(G314,MatrizHDUniclass!$A:$AN,33,0),"NA")</f>
        <v>NACIONAL</v>
      </c>
      <c r="P314" s="16" t="str">
        <f>IFERROR(VLOOKUP(G314,MatrizHDUniclass!$A:$AN,26,0),"NA")</f>
        <v>LTTR</v>
      </c>
      <c r="Q314" s="16" t="str">
        <f>IFERROR(VLOOKUP(G314,MatrizHDUniclass!$A:$AN,34,0),"NA")</f>
        <v>CASA MATRIZ</v>
      </c>
      <c r="R314" s="16" t="str">
        <f>IFERROR(VLOOKUP(G314,MatrizHDUniclass!$A:$AN,35,0),"NA")</f>
        <v>TRANSVER</v>
      </c>
      <c r="S314" s="16" t="str">
        <f>IFERROR(VLOOKUP(G314,MatrizHDUniclass!$A:$AN,36,0),"NA")</f>
        <v>TRANSV UEN</v>
      </c>
      <c r="T314" s="16" t="str">
        <f>IFERROR(VLOOKUP(G314,MatrizHDUniclass!$A:$AN,37,0),"NA")</f>
        <v>PRESIDENCIA</v>
      </c>
      <c r="U314" s="16" t="str">
        <f>IFERROR(VLOOKUP(G314,MatrizHDUniclass!$A:$AN,38,0),"NA")</f>
        <v>INVESTMENT</v>
      </c>
      <c r="V314" s="16" t="str">
        <f>IFERROR(VLOOKUP(G314,MatrizHDUniclass!$A:$AN,39,0),"NA")</f>
        <v>PRESIDENCIA</v>
      </c>
      <c r="W314" s="43" t="str">
        <f>IFERROR(VLOOKUP(G314,MatrizHDUniclass!$A:$AN,40,0),"NA")</f>
        <v>ADMINISTRATIVO</v>
      </c>
    </row>
    <row r="315" spans="2:23" x14ac:dyDescent="0.25">
      <c r="B315" s="57">
        <v>43381</v>
      </c>
      <c r="C315" s="48" t="s">
        <v>3258</v>
      </c>
      <c r="D315" s="23">
        <v>12.6</v>
      </c>
      <c r="E315" s="23" t="s">
        <v>2802</v>
      </c>
      <c r="F315" s="16" t="s">
        <v>2803</v>
      </c>
      <c r="G315" s="48">
        <v>1023912123</v>
      </c>
      <c r="H315" s="138" t="s">
        <v>9401</v>
      </c>
      <c r="I315" s="48" t="s">
        <v>3541</v>
      </c>
      <c r="J315" s="16" t="str">
        <f>IFERROR(VLOOKUP(G315,MatrizHDUniclass!$A:$AN,3,0),"NA")</f>
        <v>SANCHEZ MORENO EDISON</v>
      </c>
      <c r="K315" s="16" t="str">
        <f>IFERROR(VLOOKUP(G315,MatrizHDUniclass!$A:$AN,19,0),"NA")</f>
        <v>JEFE CONTABILIDAD</v>
      </c>
      <c r="L315" s="16" t="str">
        <f>IFERROR(VLOOKUP(G315,MatrizHDUniclass!$A:$AN,24,0),"NA")</f>
        <v>FCTN</v>
      </c>
      <c r="M315" s="16" t="str">
        <f>IFERROR(VLOOKUP(G315,MatrizHDUniclass!$A:$AN,31,0),"NA")</f>
        <v>FINANCIERO-CONTABILIDAD</v>
      </c>
      <c r="N315" s="16" t="str">
        <f>IFERROR(VLOOKUP(G315,MatrizHDUniclass!$A:$AN,32,0),"NA")</f>
        <v>TRANSVERSAL</v>
      </c>
      <c r="O315" s="16" t="str">
        <f>IFERROR(VLOOKUP(G315,MatrizHDUniclass!$A:$AN,33,0),"NA")</f>
        <v>NACIONAL</v>
      </c>
      <c r="P315" s="16" t="str">
        <f>IFERROR(VLOOKUP(G315,MatrizHDUniclass!$A:$AN,26,0),"NA")</f>
        <v>LTTR</v>
      </c>
      <c r="Q315" s="16" t="str">
        <f>IFERROR(VLOOKUP(G315,MatrizHDUniclass!$A:$AN,34,0),"NA")</f>
        <v>CASA MATRIZ</v>
      </c>
      <c r="R315" s="16" t="str">
        <f>IFERROR(VLOOKUP(G315,MatrizHDUniclass!$A:$AN,35,0),"NA")</f>
        <v>TRANSVER</v>
      </c>
      <c r="S315" s="16" t="str">
        <f>IFERROR(VLOOKUP(G315,MatrizHDUniclass!$A:$AN,36,0),"NA")</f>
        <v>TRANSV UEN</v>
      </c>
      <c r="T315" s="16" t="str">
        <f>IFERROR(VLOOKUP(G315,MatrizHDUniclass!$A:$AN,37,0),"NA")</f>
        <v>CSC</v>
      </c>
      <c r="U315" s="16" t="str">
        <f>IFERROR(VLOOKUP(G315,MatrizHDUniclass!$A:$AN,38,0),"NA")</f>
        <v>INVESTMENT</v>
      </c>
      <c r="V315" s="16" t="str">
        <f>IFERROR(VLOOKUP(G315,MatrizHDUniclass!$A:$AN,39,0),"NA")</f>
        <v>CONTABILIDAD</v>
      </c>
      <c r="W315" s="43" t="str">
        <f>IFERROR(VLOOKUP(G315,MatrizHDUniclass!$A:$AN,40,0),"NA")</f>
        <v>ADMINISTRATIVO</v>
      </c>
    </row>
    <row r="316" spans="2:23" x14ac:dyDescent="0.25">
      <c r="B316" s="54">
        <v>44699</v>
      </c>
      <c r="C316" s="55" t="s">
        <v>3258</v>
      </c>
      <c r="D316" s="23">
        <v>12.6</v>
      </c>
      <c r="E316" s="23" t="s">
        <v>2802</v>
      </c>
      <c r="F316" s="16" t="s">
        <v>2803</v>
      </c>
      <c r="G316" s="55">
        <v>1022376389</v>
      </c>
      <c r="H316" s="138" t="s">
        <v>9402</v>
      </c>
      <c r="I316" s="55" t="s">
        <v>3541</v>
      </c>
      <c r="J316" s="16" t="str">
        <f>IFERROR(VLOOKUP(G316,MatrizHDUniclass!$A:$AN,3,0),"NA")</f>
        <v>PENUELA PENUELA EDUARDO ANDRES</v>
      </c>
      <c r="K316" s="16" t="str">
        <f>IFERROR(VLOOKUP(G316,MatrizHDUniclass!$A:$AN,19,0),"NA")</f>
        <v>LIDER BUSINESS INTELIGENCE</v>
      </c>
      <c r="L316" s="16" t="str">
        <f>IFERROR(VLOOKUP(G316,MatrizHDUniclass!$A:$AN,24,0),"NA")</f>
        <v>BDTN</v>
      </c>
      <c r="M316" s="16" t="str">
        <f>IFERROR(VLOOKUP(G316,MatrizHDUniclass!$A:$AN,31,0),"NA")</f>
        <v>CONTROLLER-DBM</v>
      </c>
      <c r="N316" s="16" t="str">
        <f>IFERROR(VLOOKUP(G316,MatrizHDUniclass!$A:$AN,32,0),"NA")</f>
        <v>TRANSVERSAL</v>
      </c>
      <c r="O316" s="16" t="str">
        <f>IFERROR(VLOOKUP(G316,MatrizHDUniclass!$A:$AN,33,0),"NA")</f>
        <v>NACIONAL</v>
      </c>
      <c r="P316" s="16" t="str">
        <f>IFERROR(VLOOKUP(G316,MatrizHDUniclass!$A:$AN,26,0),"NA")</f>
        <v>LTTR</v>
      </c>
      <c r="Q316" s="16" t="str">
        <f>IFERROR(VLOOKUP(G316,MatrizHDUniclass!$A:$AN,34,0),"NA")</f>
        <v>CASA MATRIZ</v>
      </c>
      <c r="R316" s="16" t="str">
        <f>IFERROR(VLOOKUP(G316,MatrizHDUniclass!$A:$AN,35,0),"NA")</f>
        <v>TRANSVER</v>
      </c>
      <c r="S316" s="16" t="str">
        <f>IFERROR(VLOOKUP(G316,MatrizHDUniclass!$A:$AN,36,0),"NA")</f>
        <v>TRANSV UEN</v>
      </c>
      <c r="T316" s="16" t="str">
        <f>IFERROR(VLOOKUP(G316,MatrizHDUniclass!$A:$AN,37,0),"NA")</f>
        <v>CONTROLLER</v>
      </c>
      <c r="U316" s="16" t="str">
        <f>IFERROR(VLOOKUP(G316,MatrizHDUniclass!$A:$AN,38,0),"NA")</f>
        <v>INVESTMENT</v>
      </c>
      <c r="V316" s="16" t="str">
        <f>IFERROR(VLOOKUP(G316,MatrizHDUniclass!$A:$AN,39,0),"NA")</f>
        <v>CONTROLLER</v>
      </c>
      <c r="W316" s="43" t="str">
        <f>IFERROR(VLOOKUP(G316,MatrizHDUniclass!$A:$AN,40,0),"NA")</f>
        <v>ADMINISTRATIVO</v>
      </c>
    </row>
    <row r="317" spans="2:23" x14ac:dyDescent="0.25">
      <c r="B317" s="54">
        <v>42880</v>
      </c>
      <c r="C317" s="55" t="s">
        <v>3258</v>
      </c>
      <c r="D317" s="23">
        <v>12.6</v>
      </c>
      <c r="E317" s="23" t="s">
        <v>2802</v>
      </c>
      <c r="F317" s="16" t="s">
        <v>2803</v>
      </c>
      <c r="G317" s="55">
        <v>79777913</v>
      </c>
      <c r="H317" s="138" t="s">
        <v>9403</v>
      </c>
      <c r="I317" s="55" t="s">
        <v>3541</v>
      </c>
      <c r="J317" s="16" t="str">
        <f>IFERROR(VLOOKUP(G317,MatrizHDUniclass!$A:$AN,3,0),"NA")</f>
        <v>REYES REY GABRIEL ANDRES</v>
      </c>
      <c r="K317" s="16" t="str">
        <f>IFERROR(VLOOKUP(G317,MatrizHDUniclass!$A:$AN,19,0),"NA")</f>
        <v>GERENTE CONTROLLER</v>
      </c>
      <c r="L317" s="16" t="str">
        <f>IFERROR(VLOOKUP(G317,MatrizHDUniclass!$A:$AN,24,0),"NA")</f>
        <v>BGTN</v>
      </c>
      <c r="M317" s="16" t="str">
        <f>IFERROR(VLOOKUP(G317,MatrizHDUniclass!$A:$AN,31,0),"NA")</f>
        <v>CONTROLLER-GENERAL</v>
      </c>
      <c r="N317" s="16" t="str">
        <f>IFERROR(VLOOKUP(G317,MatrizHDUniclass!$A:$AN,32,0),"NA")</f>
        <v>TRANSVERSAL</v>
      </c>
      <c r="O317" s="16" t="str">
        <f>IFERROR(VLOOKUP(G317,MatrizHDUniclass!$A:$AN,33,0),"NA")</f>
        <v>NACIONAL</v>
      </c>
      <c r="P317" s="16" t="str">
        <f>IFERROR(VLOOKUP(G317,MatrizHDUniclass!$A:$AN,26,0),"NA")</f>
        <v>LTTR</v>
      </c>
      <c r="Q317" s="16" t="str">
        <f>IFERROR(VLOOKUP(G317,MatrizHDUniclass!$A:$AN,34,0),"NA")</f>
        <v>CASA MATRIZ</v>
      </c>
      <c r="R317" s="16" t="str">
        <f>IFERROR(VLOOKUP(G317,MatrizHDUniclass!$A:$AN,35,0),"NA")</f>
        <v>TRANSVER</v>
      </c>
      <c r="S317" s="16" t="str">
        <f>IFERROR(VLOOKUP(G317,MatrizHDUniclass!$A:$AN,36,0),"NA")</f>
        <v>TRANSV UEN</v>
      </c>
      <c r="T317" s="16" t="str">
        <f>IFERROR(VLOOKUP(G317,MatrizHDUniclass!$A:$AN,37,0),"NA")</f>
        <v>CONTROLLER</v>
      </c>
      <c r="U317" s="16" t="str">
        <f>IFERROR(VLOOKUP(G317,MatrizHDUniclass!$A:$AN,38,0),"NA")</f>
        <v>INVESTMENT</v>
      </c>
      <c r="V317" s="16" t="str">
        <f>IFERROR(VLOOKUP(G317,MatrizHDUniclass!$A:$AN,39,0),"NA")</f>
        <v>CONTROLLER</v>
      </c>
      <c r="W317" s="43" t="str">
        <f>IFERROR(VLOOKUP(G317,MatrizHDUniclass!$A:$AN,40,0),"NA")</f>
        <v>ADMINISTRATIVO</v>
      </c>
    </row>
    <row r="318" spans="2:23" x14ac:dyDescent="0.25">
      <c r="B318" s="54">
        <v>42880</v>
      </c>
      <c r="C318" s="55" t="s">
        <v>3258</v>
      </c>
      <c r="D318" s="23">
        <v>12.6</v>
      </c>
      <c r="E318" s="23" t="s">
        <v>2802</v>
      </c>
      <c r="F318" s="16" t="s">
        <v>2803</v>
      </c>
      <c r="G318" s="55">
        <v>79385804</v>
      </c>
      <c r="H318" s="138" t="s">
        <v>2671</v>
      </c>
      <c r="I318" s="55" t="s">
        <v>3541</v>
      </c>
      <c r="J318" s="16" t="str">
        <f>IFERROR(VLOOKUP(G318,MatrizHDUniclass!$A:$AN,3,0),"NA")</f>
        <v>CARDOZO MARTINEZ GERMAN ALEXIS</v>
      </c>
      <c r="K318" s="16" t="str">
        <f>IFERROR(VLOOKUP(G318,MatrizHDUniclass!$A:$AN,19,0),"NA")</f>
        <v>GERENTE MASTER ADMINISTRATIVO Y FINANCIERO</v>
      </c>
      <c r="L318" s="16" t="str">
        <f>IFERROR(VLOOKUP(G318,MatrizHDUniclass!$A:$AN,24,0),"NA")</f>
        <v>FCTN</v>
      </c>
      <c r="M318" s="16" t="str">
        <f>IFERROR(VLOOKUP(G318,MatrizHDUniclass!$A:$AN,31,0),"NA")</f>
        <v>FINANCIERO-CONTABILIDAD</v>
      </c>
      <c r="N318" s="16" t="str">
        <f>IFERROR(VLOOKUP(G318,MatrizHDUniclass!$A:$AN,32,0),"NA")</f>
        <v>TRANSVERSAL</v>
      </c>
      <c r="O318" s="16" t="str">
        <f>IFERROR(VLOOKUP(G318,MatrizHDUniclass!$A:$AN,33,0),"NA")</f>
        <v>NACIONAL</v>
      </c>
      <c r="P318" s="16" t="str">
        <f>IFERROR(VLOOKUP(G318,MatrizHDUniclass!$A:$AN,26,0),"NA")</f>
        <v>LTTR</v>
      </c>
      <c r="Q318" s="16" t="str">
        <f>IFERROR(VLOOKUP(G318,MatrizHDUniclass!$A:$AN,34,0),"NA")</f>
        <v>CASA MATRIZ</v>
      </c>
      <c r="R318" s="16" t="str">
        <f>IFERROR(VLOOKUP(G318,MatrizHDUniclass!$A:$AN,35,0),"NA")</f>
        <v>TRANSVER</v>
      </c>
      <c r="S318" s="16" t="str">
        <f>IFERROR(VLOOKUP(G318,MatrizHDUniclass!$A:$AN,36,0),"NA")</f>
        <v>TRANSV UEN</v>
      </c>
      <c r="T318" s="16" t="str">
        <f>IFERROR(VLOOKUP(G318,MatrizHDUniclass!$A:$AN,37,0),"NA")</f>
        <v>CSC</v>
      </c>
      <c r="U318" s="16" t="str">
        <f>IFERROR(VLOOKUP(G318,MatrizHDUniclass!$A:$AN,38,0),"NA")</f>
        <v>INVESTMENT</v>
      </c>
      <c r="V318" s="16" t="str">
        <f>IFERROR(VLOOKUP(G318,MatrizHDUniclass!$A:$AN,39,0),"NA")</f>
        <v>CONTABILIDAD</v>
      </c>
      <c r="W318" s="43" t="str">
        <f>IFERROR(VLOOKUP(G318,MatrizHDUniclass!$A:$AN,40,0),"NA")</f>
        <v>ADMINISTRATIVO</v>
      </c>
    </row>
    <row r="319" spans="2:23" x14ac:dyDescent="0.25">
      <c r="B319" s="57">
        <v>43858</v>
      </c>
      <c r="C319" s="48" t="s">
        <v>3258</v>
      </c>
      <c r="D319" s="23">
        <v>12.6</v>
      </c>
      <c r="E319" s="23" t="s">
        <v>2802</v>
      </c>
      <c r="F319" s="16" t="s">
        <v>2803</v>
      </c>
      <c r="G319" s="48">
        <v>1024533562</v>
      </c>
      <c r="H319" s="138" t="s">
        <v>9404</v>
      </c>
      <c r="I319" s="48" t="s">
        <v>3541</v>
      </c>
      <c r="J319" s="16" t="str">
        <f>IFERROR(VLOOKUP(G319,MatrizHDUniclass!$A:$AN,3,0),"NA")</f>
        <v>GAITAN HERNANDEZ JAVIER</v>
      </c>
      <c r="K319" s="16" t="str">
        <f>IFERROR(VLOOKUP(G319,MatrizHDUniclass!$A:$AN,19,0),"NA")</f>
        <v>COORDINADOR HARDWARE E INFRAESTRUCTURA</v>
      </c>
      <c r="L319" s="16" t="str">
        <f>IFERROR(VLOOKUP(G319,MatrizHDUniclass!$A:$AN,24,0),"NA")</f>
        <v>WITN</v>
      </c>
      <c r="M319" s="16" t="str">
        <f>IFERROR(VLOOKUP(G319,MatrizHDUniclass!$A:$AN,31,0),"NA")</f>
        <v>TECNOLOGIAS-INFRA</v>
      </c>
      <c r="N319" s="16" t="str">
        <f>IFERROR(VLOOKUP(G319,MatrizHDUniclass!$A:$AN,32,0),"NA")</f>
        <v>TRANSVERSAL</v>
      </c>
      <c r="O319" s="16" t="str">
        <f>IFERROR(VLOOKUP(G319,MatrizHDUniclass!$A:$AN,33,0),"NA")</f>
        <v>NACIONAL</v>
      </c>
      <c r="P319" s="16" t="str">
        <f>IFERROR(VLOOKUP(G319,MatrizHDUniclass!$A:$AN,26,0),"NA")</f>
        <v>LTTR</v>
      </c>
      <c r="Q319" s="16" t="str">
        <f>IFERROR(VLOOKUP(G319,MatrizHDUniclass!$A:$AN,34,0),"NA")</f>
        <v>CASA MATRIZ</v>
      </c>
      <c r="R319" s="16" t="str">
        <f>IFERROR(VLOOKUP(G319,MatrizHDUniclass!$A:$AN,35,0),"NA")</f>
        <v>TRANSVER</v>
      </c>
      <c r="S319" s="16" t="str">
        <f>IFERROR(VLOOKUP(G319,MatrizHDUniclass!$A:$AN,36,0),"NA")</f>
        <v>TRANSV UEN</v>
      </c>
      <c r="T319" s="16" t="str">
        <f>IFERROR(VLOOKUP(G319,MatrizHDUniclass!$A:$AN,37,0),"NA")</f>
        <v>CSC</v>
      </c>
      <c r="U319" s="16" t="str">
        <f>IFERROR(VLOOKUP(G319,MatrizHDUniclass!$A:$AN,38,0),"NA")</f>
        <v>INVESTMENT</v>
      </c>
      <c r="V319" s="16" t="str">
        <f>IFERROR(VLOOKUP(G319,MatrizHDUniclass!$A:$AN,39,0),"NA")</f>
        <v>TECNOLOGIAS</v>
      </c>
      <c r="W319" s="43" t="str">
        <f>IFERROR(VLOOKUP(G319,MatrizHDUniclass!$A:$AN,40,0),"NA")</f>
        <v>ADMINISTRATIVO</v>
      </c>
    </row>
    <row r="320" spans="2:23" x14ac:dyDescent="0.25">
      <c r="B320" s="54">
        <v>42880</v>
      </c>
      <c r="C320" s="55" t="s">
        <v>3258</v>
      </c>
      <c r="D320" s="23">
        <v>12.6</v>
      </c>
      <c r="E320" s="23" t="s">
        <v>2802</v>
      </c>
      <c r="F320" s="16" t="s">
        <v>2803</v>
      </c>
      <c r="G320" s="55">
        <v>80859569</v>
      </c>
      <c r="H320" s="138" t="s">
        <v>8917</v>
      </c>
      <c r="I320" s="55" t="s">
        <v>3541</v>
      </c>
      <c r="J320" s="16" t="str">
        <f>IFERROR(VLOOKUP(G320,MatrizHDUniclass!$A:$AN,3,0),"NA")</f>
        <v>TORRES CRUZ JHONATTAN IVAN</v>
      </c>
      <c r="K320" s="16" t="str">
        <f>IFERROR(VLOOKUP(G320,MatrizHDUniclass!$A:$AN,19,0),"NA")</f>
        <v>JEFE TECNOLOGIA</v>
      </c>
      <c r="L320" s="16" t="str">
        <f>IFERROR(VLOOKUP(G320,MatrizHDUniclass!$A:$AN,24,0),"NA")</f>
        <v>WGTN</v>
      </c>
      <c r="M320" s="16" t="str">
        <f>IFERROR(VLOOKUP(G320,MatrizHDUniclass!$A:$AN,31,0),"NA")</f>
        <v>TECNOLOGIAS-GENERAL</v>
      </c>
      <c r="N320" s="16" t="str">
        <f>IFERROR(VLOOKUP(G320,MatrizHDUniclass!$A:$AN,32,0),"NA")</f>
        <v>TRANSVERSAL</v>
      </c>
      <c r="O320" s="16" t="str">
        <f>IFERROR(VLOOKUP(G320,MatrizHDUniclass!$A:$AN,33,0),"NA")</f>
        <v>NACIONAL</v>
      </c>
      <c r="P320" s="16" t="str">
        <f>IFERROR(VLOOKUP(G320,MatrizHDUniclass!$A:$AN,26,0),"NA")</f>
        <v>LTTR</v>
      </c>
      <c r="Q320" s="16" t="str">
        <f>IFERROR(VLOOKUP(G320,MatrizHDUniclass!$A:$AN,34,0),"NA")</f>
        <v>CASA MATRIZ</v>
      </c>
      <c r="R320" s="16" t="str">
        <f>IFERROR(VLOOKUP(G320,MatrizHDUniclass!$A:$AN,35,0),"NA")</f>
        <v>TRANSVER</v>
      </c>
      <c r="S320" s="16" t="str">
        <f>IFERROR(VLOOKUP(G320,MatrizHDUniclass!$A:$AN,36,0),"NA")</f>
        <v>TRANSV UEN</v>
      </c>
      <c r="T320" s="16" t="str">
        <f>IFERROR(VLOOKUP(G320,MatrizHDUniclass!$A:$AN,37,0),"NA")</f>
        <v>CSC</v>
      </c>
      <c r="U320" s="16" t="str">
        <f>IFERROR(VLOOKUP(G320,MatrizHDUniclass!$A:$AN,38,0),"NA")</f>
        <v>INVESTMENT</v>
      </c>
      <c r="V320" s="16" t="str">
        <f>IFERROR(VLOOKUP(G320,MatrizHDUniclass!$A:$AN,39,0),"NA")</f>
        <v>TECNOLOGIAS</v>
      </c>
      <c r="W320" s="43" t="str">
        <f>IFERROR(VLOOKUP(G320,MatrizHDUniclass!$A:$AN,40,0),"NA")</f>
        <v>ADMINISTRATIVO</v>
      </c>
    </row>
    <row r="321" spans="2:23" x14ac:dyDescent="0.25">
      <c r="B321" s="54">
        <v>43164</v>
      </c>
      <c r="C321" s="55" t="s">
        <v>3258</v>
      </c>
      <c r="D321" s="19">
        <v>12.6</v>
      </c>
      <c r="E321" s="23" t="s">
        <v>2802</v>
      </c>
      <c r="F321" s="16" t="s">
        <v>2803</v>
      </c>
      <c r="G321" s="55">
        <v>79778292</v>
      </c>
      <c r="H321" s="138" t="s">
        <v>9405</v>
      </c>
      <c r="I321" s="55" t="s">
        <v>9391</v>
      </c>
      <c r="J321" s="16" t="str">
        <f>IFERROR(VLOOKUP(G321,MatrizHDUniclass!$A:$AN,3,0),"NA")</f>
        <v>JORGE ALBERTO SANCHEZ BERNAL (PRESTACIÓN SERVICIOS)</v>
      </c>
      <c r="K321" s="16" t="str">
        <f>IFERROR(VLOOKUP(G321,MatrizHDUniclass!$A:$AN,19,0),"NA")</f>
        <v>GERENTE MERCADEO E INNOVACION</v>
      </c>
      <c r="L321" s="16" t="str">
        <f>IFERROR(VLOOKUP(G321,MatrizHDUniclass!$A:$AN,24,0),"NA")</f>
        <v>ZGTN</v>
      </c>
      <c r="M321" s="16" t="str">
        <f>IFERROR(VLOOKUP(G321,MatrizHDUniclass!$A:$AN,31,0),"NA")</f>
        <v>COMERCIALIZADORA-GENERAL</v>
      </c>
      <c r="N321" s="16" t="str">
        <f>IFERROR(VLOOKUP(G321,MatrizHDUniclass!$A:$AN,32,0),"NA")</f>
        <v>TRANSVERSAL</v>
      </c>
      <c r="O321" s="16" t="str">
        <f>IFERROR(VLOOKUP(G321,MatrizHDUniclass!$A:$AN,33,0),"NA")</f>
        <v>NACIONAL</v>
      </c>
      <c r="P321" s="16" t="str">
        <f>IFERROR(VLOOKUP(G321,MatrizHDUniclass!$A:$AN,26,0),"NA")</f>
        <v>JTTR</v>
      </c>
      <c r="Q321" s="16" t="str">
        <f>IFERROR(VLOOKUP(G321,MatrizHDUniclass!$A:$AN,34,0),"NA")</f>
        <v>TRANSV CTL</v>
      </c>
      <c r="R321" s="16" t="str">
        <f>IFERROR(VLOOKUP(G321,MatrizHDUniclass!$A:$AN,35,0),"NA")</f>
        <v>TRANSVER</v>
      </c>
      <c r="S321" s="16" t="str">
        <f>IFERROR(VLOOKUP(G321,MatrizHDUniclass!$A:$AN,36,0),"NA")</f>
        <v>TRANSV UEN</v>
      </c>
      <c r="T321" s="16" t="str">
        <f>IFERROR(VLOOKUP(G321,MatrizHDUniclass!$A:$AN,37,0),"NA")</f>
        <v>CSC</v>
      </c>
      <c r="U321" s="16" t="str">
        <f>IFERROR(VLOOKUP(G321,MatrizHDUniclass!$A:$AN,38,0),"NA")</f>
        <v>CONECTAR TV</v>
      </c>
      <c r="V321" s="16" t="str">
        <f>IFERROR(VLOOKUP(G321,MatrizHDUniclass!$A:$AN,39,0),"NA")</f>
        <v>COMERCIAL</v>
      </c>
      <c r="W321" s="43" t="str">
        <f>IFERROR(VLOOKUP(G321,MatrizHDUniclass!$A:$AN,40,0),"NA")</f>
        <v>ADMINISTRATIVO</v>
      </c>
    </row>
    <row r="322" spans="2:23" x14ac:dyDescent="0.25">
      <c r="B322" s="54">
        <v>43937</v>
      </c>
      <c r="C322" s="55" t="s">
        <v>3258</v>
      </c>
      <c r="D322" s="23">
        <v>12.6</v>
      </c>
      <c r="E322" s="23" t="s">
        <v>2802</v>
      </c>
      <c r="F322" s="16" t="s">
        <v>2803</v>
      </c>
      <c r="G322" s="55">
        <v>1047228736</v>
      </c>
      <c r="H322" s="138" t="s">
        <v>1879</v>
      </c>
      <c r="I322" s="55" t="s">
        <v>3541</v>
      </c>
      <c r="J322" s="16" t="str">
        <f>IFERROR(VLOOKUP(G322,MatrizHDUniclass!$A:$AN,3,0),"NA")</f>
        <v>ROMO OLIVEROS KATERINE MILDRED</v>
      </c>
      <c r="K322" s="16" t="str">
        <f>IFERROR(VLOOKUP(G322,MatrizHDUniclass!$A:$AN,19,0),"NA")</f>
        <v>JEFE MASTER LEGAL Y TALENTO HUMANO</v>
      </c>
      <c r="L322" s="16" t="str">
        <f>IFERROR(VLOOKUP(G322,MatrizHDUniclass!$A:$AN,24,0),"NA")</f>
        <v>LGTN</v>
      </c>
      <c r="M322" s="16" t="str">
        <f>IFERROR(VLOOKUP(G322,MatrizHDUniclass!$A:$AN,31,0),"NA")</f>
        <v>LEGAL-GENERAL</v>
      </c>
      <c r="N322" s="16" t="str">
        <f>IFERROR(VLOOKUP(G322,MatrizHDUniclass!$A:$AN,32,0),"NA")</f>
        <v>TRANSVERSAL</v>
      </c>
      <c r="O322" s="16" t="str">
        <f>IFERROR(VLOOKUP(G322,MatrizHDUniclass!$A:$AN,33,0),"NA")</f>
        <v>NACIONAL</v>
      </c>
      <c r="P322" s="16" t="str">
        <f>IFERROR(VLOOKUP(G322,MatrizHDUniclass!$A:$AN,26,0),"NA")</f>
        <v>LTTR</v>
      </c>
      <c r="Q322" s="16" t="str">
        <f>IFERROR(VLOOKUP(G322,MatrizHDUniclass!$A:$AN,34,0),"NA")</f>
        <v>CASA MATRIZ</v>
      </c>
      <c r="R322" s="16" t="str">
        <f>IFERROR(VLOOKUP(G322,MatrizHDUniclass!$A:$AN,35,0),"NA")</f>
        <v>TRANSVER</v>
      </c>
      <c r="S322" s="16" t="str">
        <f>IFERROR(VLOOKUP(G322,MatrizHDUniclass!$A:$AN,36,0),"NA")</f>
        <v>TRANSV UEN</v>
      </c>
      <c r="T322" s="16" t="str">
        <f>IFERROR(VLOOKUP(G322,MatrizHDUniclass!$A:$AN,37,0),"NA")</f>
        <v>CSC</v>
      </c>
      <c r="U322" s="16" t="str">
        <f>IFERROR(VLOOKUP(G322,MatrizHDUniclass!$A:$AN,38,0),"NA")</f>
        <v>INVESTMENT</v>
      </c>
      <c r="V322" s="16" t="str">
        <f>IFERROR(VLOOKUP(G322,MatrizHDUniclass!$A:$AN,39,0),"NA")</f>
        <v>LEGAL</v>
      </c>
      <c r="W322" s="43" t="str">
        <f>IFERROR(VLOOKUP(G322,MatrizHDUniclass!$A:$AN,40,0),"NA")</f>
        <v>ADMINISTRATIVO</v>
      </c>
    </row>
    <row r="323" spans="2:23" x14ac:dyDescent="0.25">
      <c r="B323" s="54">
        <v>42880</v>
      </c>
      <c r="C323" s="55" t="s">
        <v>3258</v>
      </c>
      <c r="D323" s="23">
        <v>12.6</v>
      </c>
      <c r="E323" s="23" t="s">
        <v>2802</v>
      </c>
      <c r="F323" s="16" t="s">
        <v>2803</v>
      </c>
      <c r="G323" s="55">
        <v>52187611</v>
      </c>
      <c r="H323" s="138" t="s">
        <v>9406</v>
      </c>
      <c r="I323" s="55" t="s">
        <v>3541</v>
      </c>
      <c r="J323" s="16" t="str">
        <f>IFERROR(VLOOKUP(G323,MatrizHDUniclass!$A:$AN,3,0),"NA")</f>
        <v>ESTUPINAN DAGER MARIA PAOLA</v>
      </c>
      <c r="K323" s="16" t="str">
        <f>IFERROR(VLOOKUP(G323,MatrizHDUniclass!$A:$AN,19,0),"NA")</f>
        <v>GERENTE MASTER CADENA ABASTECIMIENTO</v>
      </c>
      <c r="L323" s="16" t="str">
        <f>IFERROR(VLOOKUP(G323,MatrizHDUniclass!$A:$AN,24,0),"NA")</f>
        <v>AGTN</v>
      </c>
      <c r="M323" s="16" t="str">
        <f>IFERROR(VLOOKUP(G323,MatrizHDUniclass!$A:$AN,31,0),"NA")</f>
        <v>ABASTECIMIENTO-GENERAL</v>
      </c>
      <c r="N323" s="16" t="str">
        <f>IFERROR(VLOOKUP(G323,MatrizHDUniclass!$A:$AN,32,0),"NA")</f>
        <v>TRANSVERSAL</v>
      </c>
      <c r="O323" s="16" t="str">
        <f>IFERROR(VLOOKUP(G323,MatrizHDUniclass!$A:$AN,33,0),"NA")</f>
        <v>NACIONAL</v>
      </c>
      <c r="P323" s="16" t="str">
        <f>IFERROR(VLOOKUP(G323,MatrizHDUniclass!$A:$AN,26,0),"NA")</f>
        <v>LTTR</v>
      </c>
      <c r="Q323" s="16" t="str">
        <f>IFERROR(VLOOKUP(G323,MatrizHDUniclass!$A:$AN,34,0),"NA")</f>
        <v>CASA MATRIZ</v>
      </c>
      <c r="R323" s="16" t="str">
        <f>IFERROR(VLOOKUP(G323,MatrizHDUniclass!$A:$AN,35,0),"NA")</f>
        <v>TRANSVER</v>
      </c>
      <c r="S323" s="16" t="str">
        <f>IFERROR(VLOOKUP(G323,MatrizHDUniclass!$A:$AN,36,0),"NA")</f>
        <v>TRANSV UEN</v>
      </c>
      <c r="T323" s="16" t="str">
        <f>IFERROR(VLOOKUP(G323,MatrizHDUniclass!$A:$AN,37,0),"NA")</f>
        <v>CSC</v>
      </c>
      <c r="U323" s="16" t="str">
        <f>IFERROR(VLOOKUP(G323,MatrizHDUniclass!$A:$AN,38,0),"NA")</f>
        <v>INVESTMENT</v>
      </c>
      <c r="V323" s="16" t="str">
        <f>IFERROR(VLOOKUP(G323,MatrizHDUniclass!$A:$AN,39,0),"NA")</f>
        <v>ABASTECIMIENTO</v>
      </c>
      <c r="W323" s="43" t="str">
        <f>IFERROR(VLOOKUP(G323,MatrizHDUniclass!$A:$AN,40,0),"NA")</f>
        <v>ADMINISTRATIVO</v>
      </c>
    </row>
    <row r="324" spans="2:23" x14ac:dyDescent="0.25">
      <c r="B324" s="54">
        <v>42879</v>
      </c>
      <c r="C324" s="55" t="s">
        <v>3258</v>
      </c>
      <c r="D324" s="23">
        <v>12.6</v>
      </c>
      <c r="E324" s="23" t="s">
        <v>2802</v>
      </c>
      <c r="F324" s="16" t="s">
        <v>2803</v>
      </c>
      <c r="G324" s="55">
        <v>79542424</v>
      </c>
      <c r="H324" s="138" t="s">
        <v>9407</v>
      </c>
      <c r="I324" s="55" t="s">
        <v>3541</v>
      </c>
      <c r="J324" s="16" t="str">
        <f>IFERROR(VLOOKUP(G324,MatrizHDUniclass!$A:$AN,3,0),"NA")</f>
        <v>REY GARIBELLO SERGIO ALBERTO</v>
      </c>
      <c r="K324" s="16" t="str">
        <f>IFERROR(VLOOKUP(G324,MatrizHDUniclass!$A:$AN,19,0),"NA")</f>
        <v>DIRECTOR GENERAL - GRUPO CONECTAR</v>
      </c>
      <c r="L324" s="16" t="str">
        <f>IFERROR(VLOOKUP(G324,MatrizHDUniclass!$A:$AN,24,0),"NA")</f>
        <v>NGTN</v>
      </c>
      <c r="M324" s="16" t="str">
        <f>IFERROR(VLOOKUP(G324,MatrizHDUniclass!$A:$AN,31,0),"NA")</f>
        <v>PRESIDENCIAHOLD-GENERAL</v>
      </c>
      <c r="N324" s="16" t="str">
        <f>IFERROR(VLOOKUP(G324,MatrizHDUniclass!$A:$AN,32,0),"NA")</f>
        <v>TRANSVERSAL</v>
      </c>
      <c r="O324" s="16" t="str">
        <f>IFERROR(VLOOKUP(G324,MatrizHDUniclass!$A:$AN,33,0),"NA")</f>
        <v>NACIONAL</v>
      </c>
      <c r="P324" s="16" t="str">
        <f>IFERROR(VLOOKUP(G324,MatrizHDUniclass!$A:$AN,26,0),"NA")</f>
        <v>LTTR</v>
      </c>
      <c r="Q324" s="16" t="str">
        <f>IFERROR(VLOOKUP(G324,MatrizHDUniclass!$A:$AN,34,0),"NA")</f>
        <v>CASA MATRIZ</v>
      </c>
      <c r="R324" s="16" t="str">
        <f>IFERROR(VLOOKUP(G324,MatrizHDUniclass!$A:$AN,35,0),"NA")</f>
        <v>TRANSVER</v>
      </c>
      <c r="S324" s="16" t="str">
        <f>IFERROR(VLOOKUP(G324,MatrizHDUniclass!$A:$AN,36,0),"NA")</f>
        <v>TRANSV UEN</v>
      </c>
      <c r="T324" s="16" t="str">
        <f>IFERROR(VLOOKUP(G324,MatrizHDUniclass!$A:$AN,37,0),"NA")</f>
        <v>PRESIDENCIA</v>
      </c>
      <c r="U324" s="16" t="str">
        <f>IFERROR(VLOOKUP(G324,MatrizHDUniclass!$A:$AN,38,0),"NA")</f>
        <v>INVESTMENT</v>
      </c>
      <c r="V324" s="16" t="str">
        <f>IFERROR(VLOOKUP(G324,MatrizHDUniclass!$A:$AN,39,0),"NA")</f>
        <v>PRESIDENCIA</v>
      </c>
      <c r="W324" s="43" t="str">
        <f>IFERROR(VLOOKUP(G324,MatrizHDUniclass!$A:$AN,40,0),"NA")</f>
        <v>ADMINISTRATIVO</v>
      </c>
    </row>
    <row r="325" spans="2:23" x14ac:dyDescent="0.25">
      <c r="B325" s="54">
        <v>46001</v>
      </c>
      <c r="C325" s="55" t="s">
        <v>3258</v>
      </c>
      <c r="D325" s="23">
        <v>9.18</v>
      </c>
      <c r="E325" s="23" t="s">
        <v>2802</v>
      </c>
      <c r="F325" s="16" t="s">
        <v>3560</v>
      </c>
      <c r="G325" s="55">
        <v>1024533562</v>
      </c>
      <c r="H325" s="138" t="s">
        <v>9404</v>
      </c>
      <c r="I325" s="55"/>
      <c r="J325" s="16" t="str">
        <f>IFERROR(VLOOKUP(G325,MatrizHDUniclass!$A:$AN,3,0),"NA")</f>
        <v>GAITAN HERNANDEZ JAVIER</v>
      </c>
      <c r="K325" s="16" t="str">
        <f>IFERROR(VLOOKUP(G325,MatrizHDUniclass!$A:$AN,19,0),"NA")</f>
        <v>COORDINADOR HARDWARE E INFRAESTRUCTURA</v>
      </c>
      <c r="L325" s="16" t="str">
        <f>IFERROR(VLOOKUP(G325,MatrizHDUniclass!$A:$AN,24,0),"NA")</f>
        <v>WITN</v>
      </c>
      <c r="M325" s="16" t="str">
        <f>IFERROR(VLOOKUP(G325,MatrizHDUniclass!$A:$AN,31,0),"NA")</f>
        <v>TECNOLOGIAS-INFRA</v>
      </c>
      <c r="N325" s="16" t="str">
        <f>IFERROR(VLOOKUP(G325,MatrizHDUniclass!$A:$AN,32,0),"NA")</f>
        <v>TRANSVERSAL</v>
      </c>
      <c r="O325" s="16" t="str">
        <f>IFERROR(VLOOKUP(G325,MatrizHDUniclass!$A:$AN,33,0),"NA")</f>
        <v>NACIONAL</v>
      </c>
      <c r="P325" s="16" t="str">
        <f>IFERROR(VLOOKUP(G325,MatrizHDUniclass!$A:$AN,26,0),"NA")</f>
        <v>LTTR</v>
      </c>
      <c r="Q325" s="16" t="str">
        <f>IFERROR(VLOOKUP(G325,MatrizHDUniclass!$A:$AN,34,0),"NA")</f>
        <v>CASA MATRIZ</v>
      </c>
      <c r="R325" s="16" t="str">
        <f>IFERROR(VLOOKUP(G325,MatrizHDUniclass!$A:$AN,35,0),"NA")</f>
        <v>TRANSVER</v>
      </c>
      <c r="S325" s="16" t="str">
        <f>IFERROR(VLOOKUP(G325,MatrizHDUniclass!$A:$AN,36,0),"NA")</f>
        <v>TRANSV UEN</v>
      </c>
      <c r="T325" s="16" t="str">
        <f>IFERROR(VLOOKUP(G325,MatrizHDUniclass!$A:$AN,37,0),"NA")</f>
        <v>CSC</v>
      </c>
      <c r="U325" s="16" t="str">
        <f>IFERROR(VLOOKUP(G325,MatrizHDUniclass!$A:$AN,38,0),"NA")</f>
        <v>INVESTMENT</v>
      </c>
      <c r="V325" s="16" t="str">
        <f>IFERROR(VLOOKUP(G325,MatrizHDUniclass!$A:$AN,39,0),"NA")</f>
        <v>TECNOLOGIAS</v>
      </c>
      <c r="W325" s="43" t="str">
        <f>IFERROR(VLOOKUP(G325,MatrizHDUniclass!$A:$AN,40,0),"NA")</f>
        <v>ADMINISTRATIVO</v>
      </c>
    </row>
    <row r="326" spans="2:23" x14ac:dyDescent="0.25">
      <c r="B326" s="54">
        <v>44699</v>
      </c>
      <c r="C326" s="55" t="s">
        <v>3258</v>
      </c>
      <c r="D326" s="23">
        <v>9.18</v>
      </c>
      <c r="E326" s="23" t="s">
        <v>2802</v>
      </c>
      <c r="F326" s="16" t="s">
        <v>3560</v>
      </c>
      <c r="G326" s="55">
        <v>1022376389</v>
      </c>
      <c r="H326" s="138" t="s">
        <v>9402</v>
      </c>
      <c r="I326" s="55" t="s">
        <v>3541</v>
      </c>
      <c r="J326" s="16" t="str">
        <f>IFERROR(VLOOKUP(G326,MatrizHDUniclass!$A:$AN,3,0),"NA")</f>
        <v>PENUELA PENUELA EDUARDO ANDRES</v>
      </c>
      <c r="K326" s="16" t="str">
        <f>IFERROR(VLOOKUP(G326,MatrizHDUniclass!$A:$AN,19,0),"NA")</f>
        <v>LIDER BUSINESS INTELIGENCE</v>
      </c>
      <c r="L326" s="16" t="str">
        <f>IFERROR(VLOOKUP(G326,MatrizHDUniclass!$A:$AN,24,0),"NA")</f>
        <v>BDTN</v>
      </c>
      <c r="M326" s="16" t="str">
        <f>IFERROR(VLOOKUP(G326,MatrizHDUniclass!$A:$AN,31,0),"NA")</f>
        <v>CONTROLLER-DBM</v>
      </c>
      <c r="N326" s="16" t="str">
        <f>IFERROR(VLOOKUP(G326,MatrizHDUniclass!$A:$AN,32,0),"NA")</f>
        <v>TRANSVERSAL</v>
      </c>
      <c r="O326" s="16" t="str">
        <f>IFERROR(VLOOKUP(G326,MatrizHDUniclass!$A:$AN,33,0),"NA")</f>
        <v>NACIONAL</v>
      </c>
      <c r="P326" s="16" t="str">
        <f>IFERROR(VLOOKUP(G326,MatrizHDUniclass!$A:$AN,26,0),"NA")</f>
        <v>LTTR</v>
      </c>
      <c r="Q326" s="16" t="str">
        <f>IFERROR(VLOOKUP(G326,MatrizHDUniclass!$A:$AN,34,0),"NA")</f>
        <v>CASA MATRIZ</v>
      </c>
      <c r="R326" s="16" t="str">
        <f>IFERROR(VLOOKUP(G326,MatrizHDUniclass!$A:$AN,35,0),"NA")</f>
        <v>TRANSVER</v>
      </c>
      <c r="S326" s="16" t="str">
        <f>IFERROR(VLOOKUP(G326,MatrizHDUniclass!$A:$AN,36,0),"NA")</f>
        <v>TRANSV UEN</v>
      </c>
      <c r="T326" s="16" t="str">
        <f>IFERROR(VLOOKUP(G326,MatrizHDUniclass!$A:$AN,37,0),"NA")</f>
        <v>CONTROLLER</v>
      </c>
      <c r="U326" s="16" t="str">
        <f>IFERROR(VLOOKUP(G326,MatrizHDUniclass!$A:$AN,38,0),"NA")</f>
        <v>INVESTMENT</v>
      </c>
      <c r="V326" s="16" t="str">
        <f>IFERROR(VLOOKUP(G326,MatrizHDUniclass!$A:$AN,39,0),"NA")</f>
        <v>CONTROLLER</v>
      </c>
      <c r="W326" s="43" t="str">
        <f>IFERROR(VLOOKUP(G326,MatrizHDUniclass!$A:$AN,40,0),"NA")</f>
        <v>ADMINISTRATIVO</v>
      </c>
    </row>
    <row r="327" spans="2:23" x14ac:dyDescent="0.25">
      <c r="B327" s="54">
        <v>45303</v>
      </c>
      <c r="C327" s="55" t="s">
        <v>3258</v>
      </c>
      <c r="D327" s="23">
        <v>4.53</v>
      </c>
      <c r="E327" s="23" t="s">
        <v>2802</v>
      </c>
      <c r="F327" s="16" t="s">
        <v>2810</v>
      </c>
      <c r="G327" s="48">
        <v>79778292</v>
      </c>
      <c r="H327" s="138" t="s">
        <v>9408</v>
      </c>
      <c r="I327" s="55" t="s">
        <v>9391</v>
      </c>
      <c r="J327" s="16" t="str">
        <f>IFERROR(VLOOKUP(G327,MatrizHDUniclass!$A:$AN,3,0),"NA")</f>
        <v>JORGE ALBERTO SANCHEZ BERNAL (PRESTACIÓN SERVICIOS)</v>
      </c>
      <c r="K327" s="16" t="str">
        <f>IFERROR(VLOOKUP(G327,MatrizHDUniclass!$A:$AN,19,0),"NA")</f>
        <v>GERENTE MERCADEO E INNOVACION</v>
      </c>
      <c r="L327" s="16" t="str">
        <f>IFERROR(VLOOKUP(G327,MatrizHDUniclass!$A:$AN,24,0),"NA")</f>
        <v>ZGTN</v>
      </c>
      <c r="M327" s="16" t="str">
        <f>IFERROR(VLOOKUP(G327,MatrizHDUniclass!$A:$AN,31,0),"NA")</f>
        <v>COMERCIALIZADORA-GENERAL</v>
      </c>
      <c r="N327" s="16" t="str">
        <f>IFERROR(VLOOKUP(G327,MatrizHDUniclass!$A:$AN,32,0),"NA")</f>
        <v>TRANSVERSAL</v>
      </c>
      <c r="O327" s="16" t="str">
        <f>IFERROR(VLOOKUP(G327,MatrizHDUniclass!$A:$AN,33,0),"NA")</f>
        <v>NACIONAL</v>
      </c>
      <c r="P327" s="16" t="str">
        <f>IFERROR(VLOOKUP(G327,MatrizHDUniclass!$A:$AN,26,0),"NA")</f>
        <v>JTTR</v>
      </c>
      <c r="Q327" s="16" t="str">
        <f>IFERROR(VLOOKUP(G327,MatrizHDUniclass!$A:$AN,34,0),"NA")</f>
        <v>TRANSV CTL</v>
      </c>
      <c r="R327" s="16" t="str">
        <f>IFERROR(VLOOKUP(G327,MatrizHDUniclass!$A:$AN,35,0),"NA")</f>
        <v>TRANSVER</v>
      </c>
      <c r="S327" s="16" t="str">
        <f>IFERROR(VLOOKUP(G327,MatrizHDUniclass!$A:$AN,36,0),"NA")</f>
        <v>TRANSV UEN</v>
      </c>
      <c r="T327" s="16" t="str">
        <f>IFERROR(VLOOKUP(G327,MatrizHDUniclass!$A:$AN,37,0),"NA")</f>
        <v>CSC</v>
      </c>
      <c r="U327" s="16" t="str">
        <f>IFERROR(VLOOKUP(G327,MatrizHDUniclass!$A:$AN,38,0),"NA")</f>
        <v>CONECTAR TV</v>
      </c>
      <c r="V327" s="16" t="str">
        <f>IFERROR(VLOOKUP(G327,MatrizHDUniclass!$A:$AN,39,0),"NA")</f>
        <v>COMERCIAL</v>
      </c>
      <c r="W327" s="43" t="str">
        <f>IFERROR(VLOOKUP(G327,MatrizHDUniclass!$A:$AN,40,0),"NA")</f>
        <v>ADMINISTRATIVO</v>
      </c>
    </row>
    <row r="328" spans="2:23" x14ac:dyDescent="0.25">
      <c r="B328" s="54">
        <v>44251</v>
      </c>
      <c r="C328" s="55" t="s">
        <v>3258</v>
      </c>
      <c r="D328" s="23">
        <v>6.3</v>
      </c>
      <c r="E328" s="23" t="s">
        <v>2802</v>
      </c>
      <c r="F328" s="16" t="s">
        <v>2806</v>
      </c>
      <c r="G328" s="55">
        <v>79542424</v>
      </c>
      <c r="H328" s="138" t="s">
        <v>9409</v>
      </c>
      <c r="I328" s="55" t="s">
        <v>3541</v>
      </c>
      <c r="J328" s="16" t="str">
        <f>IFERROR(VLOOKUP(G328,MatrizHDUniclass!$A:$AN,3,0),"NA")</f>
        <v>REY GARIBELLO SERGIO ALBERTO</v>
      </c>
      <c r="K328" s="16" t="str">
        <f>IFERROR(VLOOKUP(G328,MatrizHDUniclass!$A:$AN,19,0),"NA")</f>
        <v>DIRECTOR GENERAL - GRUPO CONECTAR</v>
      </c>
      <c r="L328" s="16" t="str">
        <f>IFERROR(VLOOKUP(G328,MatrizHDUniclass!$A:$AN,24,0),"NA")</f>
        <v>NGTN</v>
      </c>
      <c r="M328" s="16" t="str">
        <f>IFERROR(VLOOKUP(G328,MatrizHDUniclass!$A:$AN,31,0),"NA")</f>
        <v>PRESIDENCIAHOLD-GENERAL</v>
      </c>
      <c r="N328" s="16" t="str">
        <f>IFERROR(VLOOKUP(G328,MatrizHDUniclass!$A:$AN,32,0),"NA")</f>
        <v>TRANSVERSAL</v>
      </c>
      <c r="O328" s="16" t="str">
        <f>IFERROR(VLOOKUP(G328,MatrizHDUniclass!$A:$AN,33,0),"NA")</f>
        <v>NACIONAL</v>
      </c>
      <c r="P328" s="16" t="str">
        <f>IFERROR(VLOOKUP(G328,MatrizHDUniclass!$A:$AN,26,0),"NA")</f>
        <v>LTTR</v>
      </c>
      <c r="Q328" s="16" t="str">
        <f>IFERROR(VLOOKUP(G328,MatrizHDUniclass!$A:$AN,34,0),"NA")</f>
        <v>CASA MATRIZ</v>
      </c>
      <c r="R328" s="16" t="str">
        <f>IFERROR(VLOOKUP(G328,MatrizHDUniclass!$A:$AN,35,0),"NA")</f>
        <v>TRANSVER</v>
      </c>
      <c r="S328" s="16" t="str">
        <f>IFERROR(VLOOKUP(G328,MatrizHDUniclass!$A:$AN,36,0),"NA")</f>
        <v>TRANSV UEN</v>
      </c>
      <c r="T328" s="16" t="str">
        <f>IFERROR(VLOOKUP(G328,MatrizHDUniclass!$A:$AN,37,0),"NA")</f>
        <v>PRESIDENCIA</v>
      </c>
      <c r="U328" s="16" t="str">
        <f>IFERROR(VLOOKUP(G328,MatrizHDUniclass!$A:$AN,38,0),"NA")</f>
        <v>INVESTMENT</v>
      </c>
      <c r="V328" s="16" t="str">
        <f>IFERROR(VLOOKUP(G328,MatrizHDUniclass!$A:$AN,39,0),"NA")</f>
        <v>PRESIDENCIA</v>
      </c>
      <c r="W328" s="43" t="str">
        <f>IFERROR(VLOOKUP(G328,MatrizHDUniclass!$A:$AN,40,0),"NA")</f>
        <v>ADMINISTRATIVO</v>
      </c>
    </row>
    <row r="329" spans="2:23" x14ac:dyDescent="0.25">
      <c r="B329" s="57">
        <v>44165</v>
      </c>
      <c r="C329" s="48" t="s">
        <v>3258</v>
      </c>
      <c r="D329" s="23">
        <v>6.3</v>
      </c>
      <c r="E329" s="23" t="s">
        <v>2802</v>
      </c>
      <c r="F329" s="16" t="s">
        <v>2806</v>
      </c>
      <c r="G329" s="48">
        <v>51641146</v>
      </c>
      <c r="H329" s="138" t="s">
        <v>9410</v>
      </c>
      <c r="I329" s="48" t="s">
        <v>3541</v>
      </c>
      <c r="J329" s="16" t="str">
        <f>IFERROR(VLOOKUP(G329,MatrizHDUniclass!$A:$AN,3,0),"NA")</f>
        <v>REY GARIBELLO YANIRA JULIANA</v>
      </c>
      <c r="K329" s="16" t="str">
        <f>IFERROR(VLOOKUP(G329,MatrizHDUniclass!$A:$AN,19,0),"NA")</f>
        <v>PRESIDENTE</v>
      </c>
      <c r="L329" s="16" t="str">
        <f>IFERROR(VLOOKUP(G329,MatrizHDUniclass!$A:$AN,24,0),"NA")</f>
        <v>NGTN</v>
      </c>
      <c r="M329" s="16" t="str">
        <f>IFERROR(VLOOKUP(G329,MatrizHDUniclass!$A:$AN,31,0),"NA")</f>
        <v>PRESIDENCIAHOLD-GENERAL</v>
      </c>
      <c r="N329" s="16" t="str">
        <f>IFERROR(VLOOKUP(G329,MatrizHDUniclass!$A:$AN,32,0),"NA")</f>
        <v>TRANSVERSAL</v>
      </c>
      <c r="O329" s="16" t="str">
        <f>IFERROR(VLOOKUP(G329,MatrizHDUniclass!$A:$AN,33,0),"NA")</f>
        <v>NACIONAL</v>
      </c>
      <c r="P329" s="16" t="str">
        <f>IFERROR(VLOOKUP(G329,MatrizHDUniclass!$A:$AN,26,0),"NA")</f>
        <v>LTTR</v>
      </c>
      <c r="Q329" s="16" t="str">
        <f>IFERROR(VLOOKUP(G329,MatrizHDUniclass!$A:$AN,34,0),"NA")</f>
        <v>CASA MATRIZ</v>
      </c>
      <c r="R329" s="16" t="str">
        <f>IFERROR(VLOOKUP(G329,MatrizHDUniclass!$A:$AN,35,0),"NA")</f>
        <v>TRANSVER</v>
      </c>
      <c r="S329" s="16" t="str">
        <f>IFERROR(VLOOKUP(G329,MatrizHDUniclass!$A:$AN,36,0),"NA")</f>
        <v>TRANSV UEN</v>
      </c>
      <c r="T329" s="16" t="str">
        <f>IFERROR(VLOOKUP(G329,MatrizHDUniclass!$A:$AN,37,0),"NA")</f>
        <v>PRESIDENCIA</v>
      </c>
      <c r="U329" s="16" t="str">
        <f>IFERROR(VLOOKUP(G329,MatrizHDUniclass!$A:$AN,38,0),"NA")</f>
        <v>INVESTMENT</v>
      </c>
      <c r="V329" s="16" t="str">
        <f>IFERROR(VLOOKUP(G329,MatrizHDUniclass!$A:$AN,39,0),"NA")</f>
        <v>PRESIDENCIA</v>
      </c>
      <c r="W329" s="43" t="str">
        <f>IFERROR(VLOOKUP(G329,MatrizHDUniclass!$A:$AN,40,0),"NA")</f>
        <v>ADMINISTRATIVO</v>
      </c>
    </row>
    <row r="330" spans="2:23" x14ac:dyDescent="0.25">
      <c r="B330" s="54">
        <v>43715</v>
      </c>
      <c r="C330" s="55" t="s">
        <v>3258</v>
      </c>
      <c r="D330" s="23">
        <v>12.6</v>
      </c>
      <c r="E330" s="23" t="s">
        <v>2802</v>
      </c>
      <c r="F330" s="16" t="s">
        <v>2803</v>
      </c>
      <c r="G330" s="55">
        <v>51641146</v>
      </c>
      <c r="H330" s="138" t="s">
        <v>9411</v>
      </c>
      <c r="I330" s="55" t="s">
        <v>3541</v>
      </c>
      <c r="J330" s="16" t="str">
        <f>IFERROR(VLOOKUP(G330,MatrizHDUniclass!$A:$AN,3,0),"NA")</f>
        <v>REY GARIBELLO YANIRA JULIANA</v>
      </c>
      <c r="K330" s="16" t="str">
        <f>IFERROR(VLOOKUP(G330,MatrizHDUniclass!$A:$AN,19,0),"NA")</f>
        <v>PRESIDENTE</v>
      </c>
      <c r="L330" s="16" t="str">
        <f>IFERROR(VLOOKUP(G330,MatrizHDUniclass!$A:$AN,24,0),"NA")</f>
        <v>NGTN</v>
      </c>
      <c r="M330" s="16" t="str">
        <f>IFERROR(VLOOKUP(G330,MatrizHDUniclass!$A:$AN,31,0),"NA")</f>
        <v>PRESIDENCIAHOLD-GENERAL</v>
      </c>
      <c r="N330" s="16" t="str">
        <f>IFERROR(VLOOKUP(G330,MatrizHDUniclass!$A:$AN,32,0),"NA")</f>
        <v>TRANSVERSAL</v>
      </c>
      <c r="O330" s="16" t="str">
        <f>IFERROR(VLOOKUP(G330,MatrizHDUniclass!$A:$AN,33,0),"NA")</f>
        <v>NACIONAL</v>
      </c>
      <c r="P330" s="16" t="str">
        <f>IFERROR(VLOOKUP(G330,MatrizHDUniclass!$A:$AN,26,0),"NA")</f>
        <v>LTTR</v>
      </c>
      <c r="Q330" s="16" t="str">
        <f>IFERROR(VLOOKUP(G330,MatrizHDUniclass!$A:$AN,34,0),"NA")</f>
        <v>CASA MATRIZ</v>
      </c>
      <c r="R330" s="16" t="str">
        <f>IFERROR(VLOOKUP(G330,MatrizHDUniclass!$A:$AN,35,0),"NA")</f>
        <v>TRANSVER</v>
      </c>
      <c r="S330" s="16" t="str">
        <f>IFERROR(VLOOKUP(G330,MatrizHDUniclass!$A:$AN,36,0),"NA")</f>
        <v>TRANSV UEN</v>
      </c>
      <c r="T330" s="16" t="str">
        <f>IFERROR(VLOOKUP(G330,MatrizHDUniclass!$A:$AN,37,0),"NA")</f>
        <v>PRESIDENCIA</v>
      </c>
      <c r="U330" s="16" t="str">
        <f>IFERROR(VLOOKUP(G330,MatrizHDUniclass!$A:$AN,38,0),"NA")</f>
        <v>INVESTMENT</v>
      </c>
      <c r="V330" s="16" t="str">
        <f>IFERROR(VLOOKUP(G330,MatrizHDUniclass!$A:$AN,39,0),"NA")</f>
        <v>PRESIDENCIA</v>
      </c>
      <c r="W330" s="43" t="str">
        <f>IFERROR(VLOOKUP(G330,MatrizHDUniclass!$A:$AN,40,0),"NA")</f>
        <v>ADMINISTRATIVO</v>
      </c>
    </row>
    <row r="331" spans="2:23" x14ac:dyDescent="0.25">
      <c r="B331" s="54">
        <v>44484</v>
      </c>
      <c r="C331" s="55" t="s">
        <v>3258</v>
      </c>
      <c r="D331" s="23">
        <v>6.3</v>
      </c>
      <c r="E331" s="23" t="s">
        <v>2802</v>
      </c>
      <c r="F331" s="16" t="s">
        <v>2806</v>
      </c>
      <c r="G331" s="55">
        <v>79542424</v>
      </c>
      <c r="H331" s="138" t="s">
        <v>9412</v>
      </c>
      <c r="I331" s="55" t="s">
        <v>3541</v>
      </c>
      <c r="J331" s="16" t="str">
        <f>IFERROR(VLOOKUP(G331,MatrizHDUniclass!$A:$AN,3,0),"NA")</f>
        <v>REY GARIBELLO SERGIO ALBERTO</v>
      </c>
      <c r="K331" s="16" t="str">
        <f>IFERROR(VLOOKUP(G331,MatrizHDUniclass!$A:$AN,19,0),"NA")</f>
        <v>DIRECTOR GENERAL - GRUPO CONECTAR</v>
      </c>
      <c r="L331" s="16" t="str">
        <f>IFERROR(VLOOKUP(G331,MatrizHDUniclass!$A:$AN,24,0),"NA")</f>
        <v>NGTN</v>
      </c>
      <c r="M331" s="16" t="str">
        <f>IFERROR(VLOOKUP(G331,MatrizHDUniclass!$A:$AN,31,0),"NA")</f>
        <v>PRESIDENCIAHOLD-GENERAL</v>
      </c>
      <c r="N331" s="16" t="str">
        <f>IFERROR(VLOOKUP(G331,MatrizHDUniclass!$A:$AN,32,0),"NA")</f>
        <v>TRANSVERSAL</v>
      </c>
      <c r="O331" s="16" t="str">
        <f>IFERROR(VLOOKUP(G331,MatrizHDUniclass!$A:$AN,33,0),"NA")</f>
        <v>NACIONAL</v>
      </c>
      <c r="P331" s="16" t="str">
        <f>IFERROR(VLOOKUP(G331,MatrizHDUniclass!$A:$AN,26,0),"NA")</f>
        <v>LTTR</v>
      </c>
      <c r="Q331" s="16" t="str">
        <f>IFERROR(VLOOKUP(G331,MatrizHDUniclass!$A:$AN,34,0),"NA")</f>
        <v>CASA MATRIZ</v>
      </c>
      <c r="R331" s="16" t="str">
        <f>IFERROR(VLOOKUP(G331,MatrizHDUniclass!$A:$AN,35,0),"NA")</f>
        <v>TRANSVER</v>
      </c>
      <c r="S331" s="16" t="str">
        <f>IFERROR(VLOOKUP(G331,MatrizHDUniclass!$A:$AN,36,0),"NA")</f>
        <v>TRANSV UEN</v>
      </c>
      <c r="T331" s="16" t="str">
        <f>IFERROR(VLOOKUP(G331,MatrizHDUniclass!$A:$AN,37,0),"NA")</f>
        <v>PRESIDENCIA</v>
      </c>
      <c r="U331" s="16" t="str">
        <f>IFERROR(VLOOKUP(G331,MatrizHDUniclass!$A:$AN,38,0),"NA")</f>
        <v>INVESTMENT</v>
      </c>
      <c r="V331" s="16" t="str">
        <f>IFERROR(VLOOKUP(G331,MatrizHDUniclass!$A:$AN,39,0),"NA")</f>
        <v>PRESIDENCIA</v>
      </c>
      <c r="W331" s="43" t="str">
        <f>IFERROR(VLOOKUP(G331,MatrizHDUniclass!$A:$AN,40,0),"NA")</f>
        <v>ADMINISTRATIVO</v>
      </c>
    </row>
    <row r="332" spans="2:23" x14ac:dyDescent="0.25">
      <c r="B332" s="57">
        <v>44628</v>
      </c>
      <c r="C332" s="48" t="s">
        <v>3258</v>
      </c>
      <c r="D332" s="23">
        <v>12.6</v>
      </c>
      <c r="E332" s="23" t="s">
        <v>2802</v>
      </c>
      <c r="F332" s="16" t="s">
        <v>2803</v>
      </c>
      <c r="G332" s="48">
        <v>1057608471</v>
      </c>
      <c r="H332" s="138" t="s">
        <v>9413</v>
      </c>
      <c r="I332" s="48"/>
      <c r="J332" s="16" t="str">
        <f>IFERROR(VLOOKUP(G332,MatrizHDUniclass!$A:$AN,3,0),"NA")</f>
        <v>RODRIGUEZ GONZALEZ LAURA</v>
      </c>
      <c r="K332" s="16" t="str">
        <f>IFERROR(VLOOKUP(G332,MatrizHDUniclass!$A:$AN,19,0),"NA")</f>
        <v>ANALISTA CALIDAD Y AUDITORIA</v>
      </c>
      <c r="L332" s="16" t="str">
        <f>IFERROR(VLOOKUP(G332,MatrizHDUniclass!$A:$AN,24,0),"NA")</f>
        <v>CGTN</v>
      </c>
      <c r="M332" s="16" t="str">
        <f>IFERROR(VLOOKUP(G332,MatrizHDUniclass!$A:$AN,31,0),"NA")</f>
        <v>CALIDAD-GENERAL</v>
      </c>
      <c r="N332" s="16" t="str">
        <f>IFERROR(VLOOKUP(G332,MatrizHDUniclass!$A:$AN,32,0),"NA")</f>
        <v>TRANSVERSAL</v>
      </c>
      <c r="O332" s="16" t="str">
        <f>IFERROR(VLOOKUP(G332,MatrizHDUniclass!$A:$AN,33,0),"NA")</f>
        <v>NACIONAL</v>
      </c>
      <c r="P332" s="16" t="str">
        <f>IFERROR(VLOOKUP(G332,MatrizHDUniclass!$A:$AN,26,0),"NA")</f>
        <v>LTTR</v>
      </c>
      <c r="Q332" s="16" t="str">
        <f>IFERROR(VLOOKUP(G332,MatrizHDUniclass!$A:$AN,34,0),"NA")</f>
        <v>CASA MATRIZ</v>
      </c>
      <c r="R332" s="16" t="str">
        <f>IFERROR(VLOOKUP(G332,MatrizHDUniclass!$A:$AN,35,0),"NA")</f>
        <v>TRANSVER</v>
      </c>
      <c r="S332" s="16" t="str">
        <f>IFERROR(VLOOKUP(G332,MatrizHDUniclass!$A:$AN,36,0),"NA")</f>
        <v>TRANSV UEN</v>
      </c>
      <c r="T332" s="16" t="str">
        <f>IFERROR(VLOOKUP(G332,MatrizHDUniclass!$A:$AN,37,0),"NA")</f>
        <v>CALIDAD</v>
      </c>
      <c r="U332" s="16" t="str">
        <f>IFERROR(VLOOKUP(G332,MatrizHDUniclass!$A:$AN,38,0),"NA")</f>
        <v>INVESTMENT</v>
      </c>
      <c r="V332" s="16" t="str">
        <f>IFERROR(VLOOKUP(G332,MatrizHDUniclass!$A:$AN,39,0),"NA")</f>
        <v>CALIDAD</v>
      </c>
      <c r="W332" s="43" t="str">
        <f>IFERROR(VLOOKUP(G332,MatrizHDUniclass!$A:$AN,40,0),"NA")</f>
        <v>ADMINISTRATIVO</v>
      </c>
    </row>
    <row r="333" spans="2:23" x14ac:dyDescent="0.25">
      <c r="B333" s="54">
        <v>44764</v>
      </c>
      <c r="C333" s="55" t="s">
        <v>3258</v>
      </c>
      <c r="D333" s="23">
        <v>6.3</v>
      </c>
      <c r="E333" s="23" t="s">
        <v>2802</v>
      </c>
      <c r="F333" s="16" t="s">
        <v>2806</v>
      </c>
      <c r="G333" s="55">
        <v>79542424</v>
      </c>
      <c r="H333" s="138" t="s">
        <v>9414</v>
      </c>
      <c r="I333" s="55" t="s">
        <v>3541</v>
      </c>
      <c r="J333" s="16" t="str">
        <f>IFERROR(VLOOKUP(G333,MatrizHDUniclass!$A:$AN,3,0),"NA")</f>
        <v>REY GARIBELLO SERGIO ALBERTO</v>
      </c>
      <c r="K333" s="16" t="str">
        <f>IFERROR(VLOOKUP(G333,MatrizHDUniclass!$A:$AN,19,0),"NA")</f>
        <v>DIRECTOR GENERAL - GRUPO CONECTAR</v>
      </c>
      <c r="L333" s="16" t="str">
        <f>IFERROR(VLOOKUP(G333,MatrizHDUniclass!$A:$AN,24,0),"NA")</f>
        <v>NGTN</v>
      </c>
      <c r="M333" s="16" t="str">
        <f>IFERROR(VLOOKUP(G333,MatrizHDUniclass!$A:$AN,31,0),"NA")</f>
        <v>PRESIDENCIAHOLD-GENERAL</v>
      </c>
      <c r="N333" s="16" t="str">
        <f>IFERROR(VLOOKUP(G333,MatrizHDUniclass!$A:$AN,32,0),"NA")</f>
        <v>TRANSVERSAL</v>
      </c>
      <c r="O333" s="16" t="str">
        <f>IFERROR(VLOOKUP(G333,MatrizHDUniclass!$A:$AN,33,0),"NA")</f>
        <v>NACIONAL</v>
      </c>
      <c r="P333" s="16" t="str">
        <f>IFERROR(VLOOKUP(G333,MatrizHDUniclass!$A:$AN,26,0),"NA")</f>
        <v>LTTR</v>
      </c>
      <c r="Q333" s="16" t="str">
        <f>IFERROR(VLOOKUP(G333,MatrizHDUniclass!$A:$AN,34,0),"NA")</f>
        <v>CASA MATRIZ</v>
      </c>
      <c r="R333" s="16" t="str">
        <f>IFERROR(VLOOKUP(G333,MatrizHDUniclass!$A:$AN,35,0),"NA")</f>
        <v>TRANSVER</v>
      </c>
      <c r="S333" s="16" t="str">
        <f>IFERROR(VLOOKUP(G333,MatrizHDUniclass!$A:$AN,36,0),"NA")</f>
        <v>TRANSV UEN</v>
      </c>
      <c r="T333" s="16" t="str">
        <f>IFERROR(VLOOKUP(G333,MatrizHDUniclass!$A:$AN,37,0),"NA")</f>
        <v>PRESIDENCIA</v>
      </c>
      <c r="U333" s="16" t="str">
        <f>IFERROR(VLOOKUP(G333,MatrizHDUniclass!$A:$AN,38,0),"NA")</f>
        <v>INVESTMENT</v>
      </c>
      <c r="V333" s="16" t="str">
        <f>IFERROR(VLOOKUP(G333,MatrizHDUniclass!$A:$AN,39,0),"NA")</f>
        <v>PRESIDENCIA</v>
      </c>
      <c r="W333" s="43" t="str">
        <f>IFERROR(VLOOKUP(G333,MatrizHDUniclass!$A:$AN,40,0),"NA")</f>
        <v>ADMINISTRATIVO</v>
      </c>
    </row>
    <row r="334" spans="2:23" x14ac:dyDescent="0.25">
      <c r="B334" s="54">
        <v>44910</v>
      </c>
      <c r="C334" s="55" t="s">
        <v>3258</v>
      </c>
      <c r="D334" s="23">
        <v>6.3</v>
      </c>
      <c r="E334" s="23" t="s">
        <v>2802</v>
      </c>
      <c r="F334" s="16" t="s">
        <v>2806</v>
      </c>
      <c r="G334" s="55">
        <v>79385804</v>
      </c>
      <c r="H334" s="138" t="s">
        <v>9415</v>
      </c>
      <c r="I334" s="55" t="s">
        <v>3541</v>
      </c>
      <c r="J334" s="16" t="str">
        <f>IFERROR(VLOOKUP(G334,MatrizHDUniclass!$A:$AN,3,0),"NA")</f>
        <v>CARDOZO MARTINEZ GERMAN ALEXIS</v>
      </c>
      <c r="K334" s="16" t="str">
        <f>IFERROR(VLOOKUP(G334,MatrizHDUniclass!$A:$AN,19,0),"NA")</f>
        <v>GERENTE MASTER ADMINISTRATIVO Y FINANCIERO</v>
      </c>
      <c r="L334" s="16" t="str">
        <f>IFERROR(VLOOKUP(G334,MatrizHDUniclass!$A:$AN,24,0),"NA")</f>
        <v>FCTN</v>
      </c>
      <c r="M334" s="16" t="str">
        <f>IFERROR(VLOOKUP(G334,MatrizHDUniclass!$A:$AN,31,0),"NA")</f>
        <v>FINANCIERO-CONTABILIDAD</v>
      </c>
      <c r="N334" s="16" t="str">
        <f>IFERROR(VLOOKUP(G334,MatrizHDUniclass!$A:$AN,32,0),"NA")</f>
        <v>TRANSVERSAL</v>
      </c>
      <c r="O334" s="16" t="str">
        <f>IFERROR(VLOOKUP(G334,MatrizHDUniclass!$A:$AN,33,0),"NA")</f>
        <v>NACIONAL</v>
      </c>
      <c r="P334" s="16" t="str">
        <f>IFERROR(VLOOKUP(G334,MatrizHDUniclass!$A:$AN,26,0),"NA")</f>
        <v>LTTR</v>
      </c>
      <c r="Q334" s="16" t="str">
        <f>IFERROR(VLOOKUP(G334,MatrizHDUniclass!$A:$AN,34,0),"NA")</f>
        <v>CASA MATRIZ</v>
      </c>
      <c r="R334" s="16" t="str">
        <f>IFERROR(VLOOKUP(G334,MatrizHDUniclass!$A:$AN,35,0),"NA")</f>
        <v>TRANSVER</v>
      </c>
      <c r="S334" s="16" t="str">
        <f>IFERROR(VLOOKUP(G334,MatrizHDUniclass!$A:$AN,36,0),"NA")</f>
        <v>TRANSV UEN</v>
      </c>
      <c r="T334" s="16" t="str">
        <f>IFERROR(VLOOKUP(G334,MatrizHDUniclass!$A:$AN,37,0),"NA")</f>
        <v>CSC</v>
      </c>
      <c r="U334" s="16" t="str">
        <f>IFERROR(VLOOKUP(G334,MatrizHDUniclass!$A:$AN,38,0),"NA")</f>
        <v>INVESTMENT</v>
      </c>
      <c r="V334" s="16" t="str">
        <f>IFERROR(VLOOKUP(G334,MatrizHDUniclass!$A:$AN,39,0),"NA")</f>
        <v>CONTABILIDAD</v>
      </c>
      <c r="W334" s="43" t="str">
        <f>IFERROR(VLOOKUP(G334,MatrizHDUniclass!$A:$AN,40,0),"NA")</f>
        <v>ADMINISTRATIVO</v>
      </c>
    </row>
    <row r="335" spans="2:23" x14ac:dyDescent="0.25">
      <c r="B335" s="54">
        <v>44910</v>
      </c>
      <c r="C335" s="55" t="s">
        <v>3258</v>
      </c>
      <c r="D335" s="23">
        <v>6.3</v>
      </c>
      <c r="E335" s="23" t="s">
        <v>2802</v>
      </c>
      <c r="F335" s="16" t="s">
        <v>2806</v>
      </c>
      <c r="G335" s="55">
        <v>79385804</v>
      </c>
      <c r="H335" s="138" t="s">
        <v>9416</v>
      </c>
      <c r="I335" s="55" t="s">
        <v>3541</v>
      </c>
      <c r="J335" s="16" t="str">
        <f>IFERROR(VLOOKUP(G335,MatrizHDUniclass!$A:$AN,3,0),"NA")</f>
        <v>CARDOZO MARTINEZ GERMAN ALEXIS</v>
      </c>
      <c r="K335" s="16" t="str">
        <f>IFERROR(VLOOKUP(G335,MatrizHDUniclass!$A:$AN,19,0),"NA")</f>
        <v>GERENTE MASTER ADMINISTRATIVO Y FINANCIERO</v>
      </c>
      <c r="L335" s="16" t="str">
        <f>IFERROR(VLOOKUP(G335,MatrizHDUniclass!$A:$AN,24,0),"NA")</f>
        <v>FCTN</v>
      </c>
      <c r="M335" s="16" t="str">
        <f>IFERROR(VLOOKUP(G335,MatrizHDUniclass!$A:$AN,31,0),"NA")</f>
        <v>FINANCIERO-CONTABILIDAD</v>
      </c>
      <c r="N335" s="16" t="str">
        <f>IFERROR(VLOOKUP(G335,MatrizHDUniclass!$A:$AN,32,0),"NA")</f>
        <v>TRANSVERSAL</v>
      </c>
      <c r="O335" s="16" t="str">
        <f>IFERROR(VLOOKUP(G335,MatrizHDUniclass!$A:$AN,33,0),"NA")</f>
        <v>NACIONAL</v>
      </c>
      <c r="P335" s="16" t="str">
        <f>IFERROR(VLOOKUP(G335,MatrizHDUniclass!$A:$AN,26,0),"NA")</f>
        <v>LTTR</v>
      </c>
      <c r="Q335" s="16" t="str">
        <f>IFERROR(VLOOKUP(G335,MatrizHDUniclass!$A:$AN,34,0),"NA")</f>
        <v>CASA MATRIZ</v>
      </c>
      <c r="R335" s="16" t="str">
        <f>IFERROR(VLOOKUP(G335,MatrizHDUniclass!$A:$AN,35,0),"NA")</f>
        <v>TRANSVER</v>
      </c>
      <c r="S335" s="16" t="str">
        <f>IFERROR(VLOOKUP(G335,MatrizHDUniclass!$A:$AN,36,0),"NA")</f>
        <v>TRANSV UEN</v>
      </c>
      <c r="T335" s="16" t="str">
        <f>IFERROR(VLOOKUP(G335,MatrizHDUniclass!$A:$AN,37,0),"NA")</f>
        <v>CSC</v>
      </c>
      <c r="U335" s="16" t="str">
        <f>IFERROR(VLOOKUP(G335,MatrizHDUniclass!$A:$AN,38,0),"NA")</f>
        <v>INVESTMENT</v>
      </c>
      <c r="V335" s="16" t="str">
        <f>IFERROR(VLOOKUP(G335,MatrizHDUniclass!$A:$AN,39,0),"NA")</f>
        <v>CONTABILIDAD</v>
      </c>
      <c r="W335" s="43" t="str">
        <f>IFERROR(VLOOKUP(G335,MatrizHDUniclass!$A:$AN,40,0),"NA")</f>
        <v>ADMINISTRATIVO</v>
      </c>
    </row>
    <row r="336" spans="2:23" x14ac:dyDescent="0.25">
      <c r="B336" s="54">
        <v>44910</v>
      </c>
      <c r="C336" s="55" t="s">
        <v>3258</v>
      </c>
      <c r="D336" s="23">
        <v>6.3</v>
      </c>
      <c r="E336" s="23" t="s">
        <v>2802</v>
      </c>
      <c r="F336" s="16" t="s">
        <v>2806</v>
      </c>
      <c r="G336" s="55">
        <v>79385804</v>
      </c>
      <c r="H336" s="138" t="s">
        <v>9417</v>
      </c>
      <c r="I336" s="55" t="s">
        <v>3541</v>
      </c>
      <c r="J336" s="16" t="str">
        <f>IFERROR(VLOOKUP(G336,MatrizHDUniclass!$A:$AN,3,0),"NA")</f>
        <v>CARDOZO MARTINEZ GERMAN ALEXIS</v>
      </c>
      <c r="K336" s="16" t="str">
        <f>IFERROR(VLOOKUP(G336,MatrizHDUniclass!$A:$AN,19,0),"NA")</f>
        <v>GERENTE MASTER ADMINISTRATIVO Y FINANCIERO</v>
      </c>
      <c r="L336" s="16" t="str">
        <f>IFERROR(VLOOKUP(G336,MatrizHDUniclass!$A:$AN,24,0),"NA")</f>
        <v>FCTN</v>
      </c>
      <c r="M336" s="16" t="str">
        <f>IFERROR(VLOOKUP(G336,MatrizHDUniclass!$A:$AN,31,0),"NA")</f>
        <v>FINANCIERO-CONTABILIDAD</v>
      </c>
      <c r="N336" s="16" t="str">
        <f>IFERROR(VLOOKUP(G336,MatrizHDUniclass!$A:$AN,32,0),"NA")</f>
        <v>TRANSVERSAL</v>
      </c>
      <c r="O336" s="16" t="str">
        <f>IFERROR(VLOOKUP(G336,MatrizHDUniclass!$A:$AN,33,0),"NA")</f>
        <v>NACIONAL</v>
      </c>
      <c r="P336" s="16" t="str">
        <f>IFERROR(VLOOKUP(G336,MatrizHDUniclass!$A:$AN,26,0),"NA")</f>
        <v>LTTR</v>
      </c>
      <c r="Q336" s="16" t="str">
        <f>IFERROR(VLOOKUP(G336,MatrizHDUniclass!$A:$AN,34,0),"NA")</f>
        <v>CASA MATRIZ</v>
      </c>
      <c r="R336" s="16" t="str">
        <f>IFERROR(VLOOKUP(G336,MatrizHDUniclass!$A:$AN,35,0),"NA")</f>
        <v>TRANSVER</v>
      </c>
      <c r="S336" s="16" t="str">
        <f>IFERROR(VLOOKUP(G336,MatrizHDUniclass!$A:$AN,36,0),"NA")</f>
        <v>TRANSV UEN</v>
      </c>
      <c r="T336" s="16" t="str">
        <f>IFERROR(VLOOKUP(G336,MatrizHDUniclass!$A:$AN,37,0),"NA")</f>
        <v>CSC</v>
      </c>
      <c r="U336" s="16" t="str">
        <f>IFERROR(VLOOKUP(G336,MatrizHDUniclass!$A:$AN,38,0),"NA")</f>
        <v>INVESTMENT</v>
      </c>
      <c r="V336" s="16" t="str">
        <f>IFERROR(VLOOKUP(G336,MatrizHDUniclass!$A:$AN,39,0),"NA")</f>
        <v>CONTABILIDAD</v>
      </c>
      <c r="W336" s="43" t="str">
        <f>IFERROR(VLOOKUP(G336,MatrizHDUniclass!$A:$AN,40,0),"NA")</f>
        <v>ADMINISTRATIVO</v>
      </c>
    </row>
    <row r="337" spans="2:23" x14ac:dyDescent="0.25">
      <c r="B337" s="54">
        <v>45265</v>
      </c>
      <c r="C337" s="55" t="s">
        <v>3258</v>
      </c>
      <c r="D337" s="23">
        <v>6.3</v>
      </c>
      <c r="E337" s="23" t="s">
        <v>2802</v>
      </c>
      <c r="F337" s="16" t="s">
        <v>2806</v>
      </c>
      <c r="G337" s="55">
        <v>79385804</v>
      </c>
      <c r="H337" s="138" t="s">
        <v>9418</v>
      </c>
      <c r="I337" s="55" t="s">
        <v>3541</v>
      </c>
      <c r="J337" s="16" t="str">
        <f>IFERROR(VLOOKUP(G337,MatrizHDUniclass!$A:$AN,3,0),"NA")</f>
        <v>CARDOZO MARTINEZ GERMAN ALEXIS</v>
      </c>
      <c r="K337" s="16" t="str">
        <f>IFERROR(VLOOKUP(G337,MatrizHDUniclass!$A:$AN,19,0),"NA")</f>
        <v>GERENTE MASTER ADMINISTRATIVO Y FINANCIERO</v>
      </c>
      <c r="L337" s="16" t="str">
        <f>IFERROR(VLOOKUP(G337,MatrizHDUniclass!$A:$AN,24,0),"NA")</f>
        <v>FCTN</v>
      </c>
      <c r="M337" s="16" t="str">
        <f>IFERROR(VLOOKUP(G337,MatrizHDUniclass!$A:$AN,31,0),"NA")</f>
        <v>FINANCIERO-CONTABILIDAD</v>
      </c>
      <c r="N337" s="16" t="str">
        <f>IFERROR(VLOOKUP(G337,MatrizHDUniclass!$A:$AN,32,0),"NA")</f>
        <v>TRANSVERSAL</v>
      </c>
      <c r="O337" s="16" t="str">
        <f>IFERROR(VLOOKUP(G337,MatrizHDUniclass!$A:$AN,33,0),"NA")</f>
        <v>NACIONAL</v>
      </c>
      <c r="P337" s="16" t="str">
        <f>IFERROR(VLOOKUP(G337,MatrizHDUniclass!$A:$AN,26,0),"NA")</f>
        <v>LTTR</v>
      </c>
      <c r="Q337" s="16" t="str">
        <f>IFERROR(VLOOKUP(G337,MatrizHDUniclass!$A:$AN,34,0),"NA")</f>
        <v>CASA MATRIZ</v>
      </c>
      <c r="R337" s="16" t="str">
        <f>IFERROR(VLOOKUP(G337,MatrizHDUniclass!$A:$AN,35,0),"NA")</f>
        <v>TRANSVER</v>
      </c>
      <c r="S337" s="16" t="str">
        <f>IFERROR(VLOOKUP(G337,MatrizHDUniclass!$A:$AN,36,0),"NA")</f>
        <v>TRANSV UEN</v>
      </c>
      <c r="T337" s="16" t="str">
        <f>IFERROR(VLOOKUP(G337,MatrizHDUniclass!$A:$AN,37,0),"NA")</f>
        <v>CSC</v>
      </c>
      <c r="U337" s="16" t="str">
        <f>IFERROR(VLOOKUP(G337,MatrizHDUniclass!$A:$AN,38,0),"NA")</f>
        <v>INVESTMENT</v>
      </c>
      <c r="V337" s="16" t="str">
        <f>IFERROR(VLOOKUP(G337,MatrizHDUniclass!$A:$AN,39,0),"NA")</f>
        <v>CONTABILIDAD</v>
      </c>
      <c r="W337" s="43" t="str">
        <f>IFERROR(VLOOKUP(G337,MatrizHDUniclass!$A:$AN,40,0),"NA")</f>
        <v>ADMINISTRATIVO</v>
      </c>
    </row>
    <row r="338" spans="2:23" x14ac:dyDescent="0.25">
      <c r="B338" s="54">
        <v>45357</v>
      </c>
      <c r="C338" s="55" t="s">
        <v>3258</v>
      </c>
      <c r="D338" s="23">
        <v>6.3</v>
      </c>
      <c r="E338" s="23" t="s">
        <v>2802</v>
      </c>
      <c r="F338" s="16" t="s">
        <v>2806</v>
      </c>
      <c r="G338" s="55">
        <v>79327833</v>
      </c>
      <c r="H338" s="138" t="s">
        <v>9419</v>
      </c>
      <c r="I338" s="55"/>
      <c r="J338" s="16" t="str">
        <f>IFERROR(VLOOKUP(G338,MatrizHDUniclass!$A:$AN,3,0),"NA")</f>
        <v>ALFONSO BELTRAN VICTOR JULIO</v>
      </c>
      <c r="K338" s="16" t="str">
        <f>IFERROR(VLOOKUP(G338,MatrizHDUniclass!$A:$AN,19,0),"NA")</f>
        <v>COORDINADOR MEDIOS AUDIO VISUALES</v>
      </c>
      <c r="L338" s="16" t="str">
        <f>IFERROR(VLOOKUP(G338,MatrizHDUniclass!$A:$AN,24,0),"NA")</f>
        <v>SGCB</v>
      </c>
      <c r="M338" s="16" t="str">
        <f>IFERROR(VLOOKUP(G338,MatrizHDUniclass!$A:$AN,31,0),"NA")</f>
        <v>DISAN-GENERAL</v>
      </c>
      <c r="N338" s="16" t="str">
        <f>IFERROR(VLOOKUP(G338,MatrizHDUniclass!$A:$AN,32,0),"NA")</f>
        <v>REG CENTRO</v>
      </c>
      <c r="O338" s="16" t="str">
        <f>IFERROR(VLOOKUP(G338,MatrizHDUniclass!$A:$AN,33,0),"NA")</f>
        <v>BOGOTA</v>
      </c>
      <c r="P338" s="16" t="str">
        <f>IFERROR(VLOOKUP(G338,MatrizHDUniclass!$A:$AN,26,0),"NA")</f>
        <v>TTTR</v>
      </c>
      <c r="Q338" s="16" t="str">
        <f>IFERROR(VLOOKUP(G338,MatrizHDUniclass!$A:$AN,34,0),"NA")</f>
        <v>TRANSV CTV</v>
      </c>
      <c r="R338" s="16" t="str">
        <f>IFERROR(VLOOKUP(G338,MatrizHDUniclass!$A:$AN,35,0),"NA")</f>
        <v>TRANSVER</v>
      </c>
      <c r="S338" s="16" t="str">
        <f>IFERROR(VLOOKUP(G338,MatrizHDUniclass!$A:$AN,36,0),"NA")</f>
        <v>TRANSV UEN</v>
      </c>
      <c r="T338" s="16" t="str">
        <f>IFERROR(VLOOKUP(G338,MatrizHDUniclass!$A:$AN,37,0),"NA")</f>
        <v>DISAN</v>
      </c>
      <c r="U338" s="16" t="str">
        <f>IFERROR(VLOOKUP(G338,MatrizHDUniclass!$A:$AN,38,0),"NA")</f>
        <v>CONECTAR TV</v>
      </c>
      <c r="V338" s="16" t="str">
        <f>IFERROR(VLOOKUP(G338,MatrizHDUniclass!$A:$AN,39,0),"NA")</f>
        <v>DISAN</v>
      </c>
      <c r="W338" s="43" t="str">
        <f>IFERROR(VLOOKUP(G338,MatrizHDUniclass!$A:$AN,40,0),"NA")</f>
        <v>OTROS</v>
      </c>
    </row>
    <row r="339" spans="2:23" x14ac:dyDescent="0.25">
      <c r="B339" s="54">
        <v>43907</v>
      </c>
      <c r="C339" s="55" t="s">
        <v>3258</v>
      </c>
      <c r="D339" s="23">
        <v>12.6</v>
      </c>
      <c r="E339" s="23" t="s">
        <v>2802</v>
      </c>
      <c r="F339" s="16" t="s">
        <v>2803</v>
      </c>
      <c r="G339" s="55">
        <v>1032494285</v>
      </c>
      <c r="H339" s="138" t="s">
        <v>9420</v>
      </c>
      <c r="I339" s="55"/>
      <c r="J339" s="16" t="str">
        <f>IFERROR(VLOOKUP(G339,MatrizHDUniclass!$A:$AN,3,0),"NA")</f>
        <v>OSORIO HERNANDEZ JHONATAN ALEXANDER</v>
      </c>
      <c r="K339" s="16" t="str">
        <f>IFERROR(VLOOKUP(G339,MatrizHDUniclass!$A:$AN,19,0),"NA")</f>
        <v>LIDER IMPUESTOS</v>
      </c>
      <c r="L339" s="16" t="str">
        <f>IFERROR(VLOOKUP(G339,MatrizHDUniclass!$A:$AN,24,0),"NA")</f>
        <v>FITN</v>
      </c>
      <c r="M339" s="16" t="str">
        <f>IFERROR(VLOOKUP(G339,MatrizHDUniclass!$A:$AN,31,0),"NA")</f>
        <v>FINANCIERO-IMPUESTOS</v>
      </c>
      <c r="N339" s="16" t="str">
        <f>IFERROR(VLOOKUP(G339,MatrizHDUniclass!$A:$AN,32,0),"NA")</f>
        <v>TRANSVERSAL</v>
      </c>
      <c r="O339" s="16" t="str">
        <f>IFERROR(VLOOKUP(G339,MatrizHDUniclass!$A:$AN,33,0),"NA")</f>
        <v>NACIONAL</v>
      </c>
      <c r="P339" s="16" t="str">
        <f>IFERROR(VLOOKUP(G339,MatrizHDUniclass!$A:$AN,26,0),"NA")</f>
        <v>LTTR</v>
      </c>
      <c r="Q339" s="16" t="str">
        <f>IFERROR(VLOOKUP(G339,MatrizHDUniclass!$A:$AN,34,0),"NA")</f>
        <v>CASA MATRIZ</v>
      </c>
      <c r="R339" s="16" t="str">
        <f>IFERROR(VLOOKUP(G339,MatrizHDUniclass!$A:$AN,35,0),"NA")</f>
        <v>TRANSVER</v>
      </c>
      <c r="S339" s="16" t="str">
        <f>IFERROR(VLOOKUP(G339,MatrizHDUniclass!$A:$AN,36,0),"NA")</f>
        <v>TRANSV UEN</v>
      </c>
      <c r="T339" s="16" t="str">
        <f>IFERROR(VLOOKUP(G339,MatrizHDUniclass!$A:$AN,37,0),"NA")</f>
        <v>CSC</v>
      </c>
      <c r="U339" s="16" t="str">
        <f>IFERROR(VLOOKUP(G339,MatrizHDUniclass!$A:$AN,38,0),"NA")</f>
        <v>INVESTMENT</v>
      </c>
      <c r="V339" s="16" t="str">
        <f>IFERROR(VLOOKUP(G339,MatrizHDUniclass!$A:$AN,39,0),"NA")</f>
        <v>CONTABILIDAD</v>
      </c>
      <c r="W339" s="43" t="str">
        <f>IFERROR(VLOOKUP(G339,MatrizHDUniclass!$A:$AN,40,0),"NA")</f>
        <v>ADMINISTRATIVO</v>
      </c>
    </row>
    <row r="340" spans="2:23" x14ac:dyDescent="0.25">
      <c r="B340" s="54">
        <v>44449</v>
      </c>
      <c r="C340" s="55" t="s">
        <v>3258</v>
      </c>
      <c r="D340" s="23">
        <v>12.6</v>
      </c>
      <c r="E340" s="23" t="s">
        <v>2802</v>
      </c>
      <c r="F340" s="16" t="s">
        <v>2803</v>
      </c>
      <c r="G340" s="55">
        <v>79844330</v>
      </c>
      <c r="H340" s="138" t="s">
        <v>9421</v>
      </c>
      <c r="I340" s="55"/>
      <c r="J340" s="16" t="str">
        <f>IFERROR(VLOOKUP(G340,MatrizHDUniclass!$A:$AN,3,0),"NA")</f>
        <v>PADILLA MUNOZ YON FREDID</v>
      </c>
      <c r="K340" s="16" t="str">
        <f>IFERROR(VLOOKUP(G340,MatrizHDUniclass!$A:$AN,19,0),"NA")</f>
        <v>COORDINADOR COMERCIAL</v>
      </c>
      <c r="L340" s="16" t="str">
        <f>IFERROR(VLOOKUP(G340,MatrizHDUniclass!$A:$AN,24,0),"NA")</f>
        <v>IGCB</v>
      </c>
      <c r="M340" s="16" t="str">
        <f>IFERROR(VLOOKUP(G340,MatrizHDUniclass!$A:$AN,31,0),"NA")</f>
        <v>INGENIERIA-GENERAL</v>
      </c>
      <c r="N340" s="16" t="str">
        <f>IFERROR(VLOOKUP(G340,MatrizHDUniclass!$A:$AN,32,0),"NA")</f>
        <v>REG CENTRO</v>
      </c>
      <c r="O340" s="16" t="str">
        <f>IFERROR(VLOOKUP(G340,MatrizHDUniclass!$A:$AN,33,0),"NA")</f>
        <v>BOGOTA</v>
      </c>
      <c r="P340" s="16" t="str">
        <f>IFERROR(VLOOKUP(G340,MatrizHDUniclass!$A:$AN,26,0),"NA")</f>
        <v>GCHG</v>
      </c>
      <c r="Q340" s="16" t="str">
        <f>IFERROR(VLOOKUP(G340,MatrizHDUniclass!$A:$AN,34,0),"NA")</f>
        <v>MOVISTAR</v>
      </c>
      <c r="R340" s="16" t="str">
        <f>IFERROR(VLOOKUP(G340,MatrizHDUniclass!$A:$AN,35,0),"NA")</f>
        <v>COMERCIAL</v>
      </c>
      <c r="S340" s="16" t="str">
        <f>IFERROR(VLOOKUP(G340,MatrizHDUniclass!$A:$AN,36,0),"NA")</f>
        <v>HOGAR</v>
      </c>
      <c r="T340" s="16" t="str">
        <f>IFERROR(VLOOKUP(G340,MatrizHDUniclass!$A:$AN,37,0),"NA")</f>
        <v>CLIENTES</v>
      </c>
      <c r="U340" s="16" t="str">
        <f>IFERROR(VLOOKUP(G340,MatrizHDUniclass!$A:$AN,38,0),"NA")</f>
        <v>CONTEL CO</v>
      </c>
      <c r="V340" s="16" t="str">
        <f>IFERROR(VLOOKUP(G340,MatrizHDUniclass!$A:$AN,39,0),"NA")</f>
        <v>INGENIERIA</v>
      </c>
      <c r="W340" s="43" t="str">
        <f>IFERROR(VLOOKUP(G340,MatrizHDUniclass!$A:$AN,40,0),"NA")</f>
        <v>ADMINISTRATIVO</v>
      </c>
    </row>
    <row r="341" spans="2:23" x14ac:dyDescent="0.25">
      <c r="B341" s="54">
        <v>43970</v>
      </c>
      <c r="C341" s="55" t="s">
        <v>3258</v>
      </c>
      <c r="D341" s="23">
        <v>12.6</v>
      </c>
      <c r="E341" s="23" t="s">
        <v>2802</v>
      </c>
      <c r="F341" s="16" t="s">
        <v>2803</v>
      </c>
      <c r="G341" s="55">
        <v>1013674506</v>
      </c>
      <c r="H341" s="138" t="s">
        <v>9422</v>
      </c>
      <c r="I341" s="55" t="s">
        <v>3541</v>
      </c>
      <c r="J341" s="16" t="str">
        <f>IFERROR(VLOOKUP(G341,MatrizHDUniclass!$A:$AN,3,0),"NA")</f>
        <v>VELASQUEZ GOMEZ ANDRES FELIPE</v>
      </c>
      <c r="K341" s="16" t="str">
        <f>IFERROR(VLOOKUP(G341,MatrizHDUniclass!$A:$AN,19,0),"NA")</f>
        <v>COORDINADOR PMO</v>
      </c>
      <c r="L341" s="16" t="str">
        <f>IFERROR(VLOOKUP(G341,MatrizHDUniclass!$A:$AN,24,0),"NA")</f>
        <v>BPTN</v>
      </c>
      <c r="M341" s="16" t="str">
        <f>IFERROR(VLOOKUP(G341,MatrizHDUniclass!$A:$AN,31,0),"NA")</f>
        <v>CONTROLLER-PMO</v>
      </c>
      <c r="N341" s="16" t="str">
        <f>IFERROR(VLOOKUP(G341,MatrizHDUniclass!$A:$AN,32,0),"NA")</f>
        <v>TRANSVERSAL</v>
      </c>
      <c r="O341" s="16" t="str">
        <f>IFERROR(VLOOKUP(G341,MatrizHDUniclass!$A:$AN,33,0),"NA")</f>
        <v>NACIONAL</v>
      </c>
      <c r="P341" s="16" t="str">
        <f>IFERROR(VLOOKUP(G341,MatrizHDUniclass!$A:$AN,26,0),"NA")</f>
        <v>LTTR</v>
      </c>
      <c r="Q341" s="16" t="str">
        <f>IFERROR(VLOOKUP(G341,MatrizHDUniclass!$A:$AN,34,0),"NA")</f>
        <v>CASA MATRIZ</v>
      </c>
      <c r="R341" s="16" t="str">
        <f>IFERROR(VLOOKUP(G341,MatrizHDUniclass!$A:$AN,35,0),"NA")</f>
        <v>TRANSVER</v>
      </c>
      <c r="S341" s="16" t="str">
        <f>IFERROR(VLOOKUP(G341,MatrizHDUniclass!$A:$AN,36,0),"NA")</f>
        <v>TRANSV UEN</v>
      </c>
      <c r="T341" s="16" t="str">
        <f>IFERROR(VLOOKUP(G341,MatrizHDUniclass!$A:$AN,37,0),"NA")</f>
        <v>CONTROLLER</v>
      </c>
      <c r="U341" s="16" t="str">
        <f>IFERROR(VLOOKUP(G341,MatrizHDUniclass!$A:$AN,38,0),"NA")</f>
        <v>INVESTMENT</v>
      </c>
      <c r="V341" s="16" t="str">
        <f>IFERROR(VLOOKUP(G341,MatrizHDUniclass!$A:$AN,39,0),"NA")</f>
        <v>CONTROLLER</v>
      </c>
      <c r="W341" s="43" t="str">
        <f>IFERROR(VLOOKUP(G341,MatrizHDUniclass!$A:$AN,40,0),"NA")</f>
        <v>ADMINISTRATIVO</v>
      </c>
    </row>
    <row r="342" spans="2:23" x14ac:dyDescent="0.25">
      <c r="B342" s="57" t="s">
        <v>9423</v>
      </c>
      <c r="C342" s="48" t="s">
        <v>3258</v>
      </c>
      <c r="D342" s="23">
        <v>12.6</v>
      </c>
      <c r="E342" s="23" t="s">
        <v>2802</v>
      </c>
      <c r="F342" s="16" t="s">
        <v>2803</v>
      </c>
      <c r="G342" s="48">
        <v>52898817</v>
      </c>
      <c r="H342" s="138" t="s">
        <v>9424</v>
      </c>
      <c r="I342" s="48" t="s">
        <v>9425</v>
      </c>
      <c r="J342" s="16" t="str">
        <f>IFERROR(VLOOKUP(G342,MatrizHDUniclass!$A:$AN,3,0),"NA")</f>
        <v>VELOZA AYALA NEIDY RUTH</v>
      </c>
      <c r="K342" s="16" t="str">
        <f>IFERROR(VLOOKUP(G342,MatrizHDUniclass!$A:$AN,19,0),"NA")</f>
        <v>ASISTENTE GERENCIA GENERAL</v>
      </c>
      <c r="L342" s="16" t="str">
        <f>IFERROR(VLOOKUP(G342,MatrizHDUniclass!$A:$AN,24,0),"NA")</f>
        <v>NGTN</v>
      </c>
      <c r="M342" s="16" t="str">
        <f>IFERROR(VLOOKUP(G342,MatrizHDUniclass!$A:$AN,31,0),"NA")</f>
        <v>PRESIDENCIAHOLD-GENERAL</v>
      </c>
      <c r="N342" s="16" t="str">
        <f>IFERROR(VLOOKUP(G342,MatrizHDUniclass!$A:$AN,32,0),"NA")</f>
        <v>TRANSVERSAL</v>
      </c>
      <c r="O342" s="16" t="str">
        <f>IFERROR(VLOOKUP(G342,MatrizHDUniclass!$A:$AN,33,0),"NA")</f>
        <v>NACIONAL</v>
      </c>
      <c r="P342" s="16" t="str">
        <f>IFERROR(VLOOKUP(G342,MatrizHDUniclass!$A:$AN,26,0),"NA")</f>
        <v>LTTR</v>
      </c>
      <c r="Q342" s="16" t="str">
        <f>IFERROR(VLOOKUP(G342,MatrizHDUniclass!$A:$AN,34,0),"NA")</f>
        <v>CASA MATRIZ</v>
      </c>
      <c r="R342" s="16" t="str">
        <f>IFERROR(VLOOKUP(G342,MatrizHDUniclass!$A:$AN,35,0),"NA")</f>
        <v>TRANSVER</v>
      </c>
      <c r="S342" s="16" t="str">
        <f>IFERROR(VLOOKUP(G342,MatrizHDUniclass!$A:$AN,36,0),"NA")</f>
        <v>TRANSV UEN</v>
      </c>
      <c r="T342" s="16" t="str">
        <f>IFERROR(VLOOKUP(G342,MatrizHDUniclass!$A:$AN,37,0),"NA")</f>
        <v>PRESIDENCIA</v>
      </c>
      <c r="U342" s="16" t="str">
        <f>IFERROR(VLOOKUP(G342,MatrizHDUniclass!$A:$AN,38,0),"NA")</f>
        <v>INVESTMENT</v>
      </c>
      <c r="V342" s="16" t="str">
        <f>IFERROR(VLOOKUP(G342,MatrizHDUniclass!$A:$AN,39,0),"NA")</f>
        <v>PRESIDENCIA</v>
      </c>
      <c r="W342" s="43" t="str">
        <f>IFERROR(VLOOKUP(G342,MatrizHDUniclass!$A:$AN,40,0),"NA")</f>
        <v>ADMINISTRATIVO</v>
      </c>
    </row>
    <row r="343" spans="2:23" x14ac:dyDescent="0.25">
      <c r="B343" s="54">
        <v>44440</v>
      </c>
      <c r="C343" s="55" t="s">
        <v>3258</v>
      </c>
      <c r="D343" s="23">
        <v>6.3</v>
      </c>
      <c r="E343" s="23" t="s">
        <v>2802</v>
      </c>
      <c r="F343" s="16" t="s">
        <v>2806</v>
      </c>
      <c r="G343" s="55">
        <v>79646637</v>
      </c>
      <c r="H343" s="138" t="s">
        <v>9426</v>
      </c>
      <c r="I343" s="55" t="s">
        <v>9427</v>
      </c>
      <c r="J343" s="16" t="str">
        <f>IFERROR(VLOOKUP(G343,MatrizHDUniclass!$A:$AN,3,0),"NA")</f>
        <v>PATINO GOMEZ CARLOS ANDRES</v>
      </c>
      <c r="K343" s="16" t="str">
        <f>IFERROR(VLOOKUP(G343,MatrizHDUniclass!$A:$AN,19,0),"NA")</f>
        <v>LIDER SEGURIDAD</v>
      </c>
      <c r="L343" s="16" t="str">
        <f>IFERROR(VLOOKUP(G343,MatrizHDUniclass!$A:$AN,24,0),"NA")</f>
        <v>CCTN</v>
      </c>
      <c r="M343" s="16" t="str">
        <f>IFERROR(VLOOKUP(G343,MatrizHDUniclass!$A:$AN,31,0),"NA")</f>
        <v>CALIDAD-CONTROL INTERNO</v>
      </c>
      <c r="N343" s="16" t="str">
        <f>IFERROR(VLOOKUP(G343,MatrizHDUniclass!$A:$AN,32,0),"NA")</f>
        <v>TRANSVERSAL</v>
      </c>
      <c r="O343" s="16" t="str">
        <f>IFERROR(VLOOKUP(G343,MatrizHDUniclass!$A:$AN,33,0),"NA")</f>
        <v>NACIONAL</v>
      </c>
      <c r="P343" s="16" t="str">
        <f>IFERROR(VLOOKUP(G343,MatrizHDUniclass!$A:$AN,26,0),"NA")</f>
        <v>LTTR</v>
      </c>
      <c r="Q343" s="16" t="str">
        <f>IFERROR(VLOOKUP(G343,MatrizHDUniclass!$A:$AN,34,0),"NA")</f>
        <v>CASA MATRIZ</v>
      </c>
      <c r="R343" s="16" t="str">
        <f>IFERROR(VLOOKUP(G343,MatrizHDUniclass!$A:$AN,35,0),"NA")</f>
        <v>TRANSVER</v>
      </c>
      <c r="S343" s="16" t="str">
        <f>IFERROR(VLOOKUP(G343,MatrizHDUniclass!$A:$AN,36,0),"NA")</f>
        <v>TRANSV UEN</v>
      </c>
      <c r="T343" s="16" t="str">
        <f>IFERROR(VLOOKUP(G343,MatrizHDUniclass!$A:$AN,37,0),"NA")</f>
        <v>CALIDAD</v>
      </c>
      <c r="U343" s="16" t="str">
        <f>IFERROR(VLOOKUP(G343,MatrizHDUniclass!$A:$AN,38,0),"NA")</f>
        <v>INVESTMENT</v>
      </c>
      <c r="V343" s="16" t="str">
        <f>IFERROR(VLOOKUP(G343,MatrizHDUniclass!$A:$AN,39,0),"NA")</f>
        <v>CALIDAD</v>
      </c>
      <c r="W343" s="43" t="str">
        <f>IFERROR(VLOOKUP(G343,MatrizHDUniclass!$A:$AN,40,0),"NA")</f>
        <v>ADMINISTRATIVO</v>
      </c>
    </row>
    <row r="344" spans="2:23" x14ac:dyDescent="0.25">
      <c r="B344" s="54">
        <v>44987</v>
      </c>
      <c r="C344" s="55" t="s">
        <v>3258</v>
      </c>
      <c r="D344" s="23">
        <v>6.3</v>
      </c>
      <c r="E344" s="23" t="s">
        <v>2802</v>
      </c>
      <c r="F344" s="16" t="s">
        <v>2806</v>
      </c>
      <c r="G344" s="55">
        <v>1002461150</v>
      </c>
      <c r="H344" s="138" t="s">
        <v>9428</v>
      </c>
      <c r="I344" s="55" t="s">
        <v>9429</v>
      </c>
      <c r="J344" s="16" t="str">
        <f>IFERROR(VLOOKUP(G344,MatrizHDUniclass!$A:$AN,3,0),"NA")</f>
        <v>PEREZ GAMBOA FRANCOBY YESID</v>
      </c>
      <c r="K344" s="16" t="str">
        <f>IFERROR(VLOOKUP(G344,MatrizHDUniclass!$A:$AN,19,0),"NA")</f>
        <v>LIDER CALIDAD INTERNO E INNOVACION</v>
      </c>
      <c r="L344" s="16" t="str">
        <f>IFERROR(VLOOKUP(G344,MatrizHDUniclass!$A:$AN,24,0),"NA")</f>
        <v>BDTN</v>
      </c>
      <c r="M344" s="16" t="str">
        <f>IFERROR(VLOOKUP(G344,MatrizHDUniclass!$A:$AN,31,0),"NA")</f>
        <v>CONTROLLER-DBM</v>
      </c>
      <c r="N344" s="16" t="str">
        <f>IFERROR(VLOOKUP(G344,MatrizHDUniclass!$A:$AN,32,0),"NA")</f>
        <v>TRANSVERSAL</v>
      </c>
      <c r="O344" s="16" t="str">
        <f>IFERROR(VLOOKUP(G344,MatrizHDUniclass!$A:$AN,33,0),"NA")</f>
        <v>NACIONAL</v>
      </c>
      <c r="P344" s="16" t="str">
        <f>IFERROR(VLOOKUP(G344,MatrizHDUniclass!$A:$AN,26,0),"NA")</f>
        <v>LTTR</v>
      </c>
      <c r="Q344" s="16" t="str">
        <f>IFERROR(VLOOKUP(G344,MatrizHDUniclass!$A:$AN,34,0),"NA")</f>
        <v>CASA MATRIZ</v>
      </c>
      <c r="R344" s="16" t="str">
        <f>IFERROR(VLOOKUP(G344,MatrizHDUniclass!$A:$AN,35,0),"NA")</f>
        <v>TRANSVER</v>
      </c>
      <c r="S344" s="16" t="str">
        <f>IFERROR(VLOOKUP(G344,MatrizHDUniclass!$A:$AN,36,0),"NA")</f>
        <v>TRANSV UEN</v>
      </c>
      <c r="T344" s="16" t="str">
        <f>IFERROR(VLOOKUP(G344,MatrizHDUniclass!$A:$AN,37,0),"NA")</f>
        <v>CONTROLLER</v>
      </c>
      <c r="U344" s="16" t="str">
        <f>IFERROR(VLOOKUP(G344,MatrizHDUniclass!$A:$AN,38,0),"NA")</f>
        <v>INVESTMENT</v>
      </c>
      <c r="V344" s="16" t="str">
        <f>IFERROR(VLOOKUP(G344,MatrizHDUniclass!$A:$AN,39,0),"NA")</f>
        <v>CONTROLLER</v>
      </c>
      <c r="W344" s="43" t="str">
        <f>IFERROR(VLOOKUP(G344,MatrizHDUniclass!$A:$AN,40,0),"NA")</f>
        <v>ADMINISTRATIVO</v>
      </c>
    </row>
    <row r="345" spans="2:23" x14ac:dyDescent="0.25">
      <c r="B345" s="54">
        <v>45134</v>
      </c>
      <c r="C345" s="55" t="s">
        <v>3258</v>
      </c>
      <c r="D345" s="23">
        <v>12.6</v>
      </c>
      <c r="E345" s="23" t="s">
        <v>2802</v>
      </c>
      <c r="F345" s="16" t="s">
        <v>2803</v>
      </c>
      <c r="G345" s="55">
        <v>1022340545</v>
      </c>
      <c r="H345" s="138" t="s">
        <v>9430</v>
      </c>
      <c r="I345" s="55"/>
      <c r="J345" s="16" t="str">
        <f>IFERROR(VLOOKUP(G345,MatrizHDUniclass!$A:$AN,3,0),"NA")</f>
        <v>CUADROS CUERVO LAURA YINETH</v>
      </c>
      <c r="K345" s="16" t="str">
        <f>IFERROR(VLOOKUP(G345,MatrizHDUniclass!$A:$AN,19,0),"NA")</f>
        <v>ANALISTA OPERACION</v>
      </c>
      <c r="L345" s="16" t="str">
        <f>IFERROR(VLOOKUP(G345,MatrizHDUniclass!$A:$AN,24,0),"NA")</f>
        <v>IGAM</v>
      </c>
      <c r="M345" s="16" t="str">
        <f>IFERROR(VLOOKUP(G345,MatrizHDUniclass!$A:$AN,31,0),"NA")</f>
        <v>INGENIERIA-GENERAL</v>
      </c>
      <c r="N345" s="16" t="str">
        <f>IFERROR(VLOOKUP(G345,MatrizHDUniclass!$A:$AN,32,0),"NA")</f>
        <v>REG ANTIO</v>
      </c>
      <c r="O345" s="16" t="str">
        <f>IFERROR(VLOOKUP(G345,MatrizHDUniclass!$A:$AN,33,0),"NA")</f>
        <v>MEDELLIN</v>
      </c>
      <c r="P345" s="16" t="str">
        <f>IFERROR(VLOOKUP(G345,MatrizHDUniclass!$A:$AN,26,0),"NA")</f>
        <v>HNTR</v>
      </c>
      <c r="Q345" s="16" t="str">
        <f>IFERROR(VLOOKUP(G345,MatrizHDUniclass!$A:$AN,34,0),"NA")</f>
        <v>HUAWEI</v>
      </c>
      <c r="R345" s="16" t="str">
        <f>IFERROR(VLOOKUP(G345,MatrizHDUniclass!$A:$AN,35,0),"NA")</f>
        <v>NUEVOS NEG</v>
      </c>
      <c r="S345" s="16" t="str">
        <f>IFERROR(VLOOKUP(G345,MatrizHDUniclass!$A:$AN,36,0),"NA")</f>
        <v>TRANSV UEN</v>
      </c>
      <c r="T345" s="16" t="str">
        <f>IFERROR(VLOOKUP(G345,MatrizHDUniclass!$A:$AN,37,0),"NA")</f>
        <v>CLIENTES</v>
      </c>
      <c r="U345" s="16" t="str">
        <f>IFERROR(VLOOKUP(G345,MatrizHDUniclass!$A:$AN,38,0),"NA")</f>
        <v>CONECTAR TV</v>
      </c>
      <c r="V345" s="16" t="str">
        <f>IFERROR(VLOOKUP(G345,MatrizHDUniclass!$A:$AN,39,0),"NA")</f>
        <v>INGENIERIA</v>
      </c>
      <c r="W345" s="43" t="str">
        <f>IFERROR(VLOOKUP(G345,MatrizHDUniclass!$A:$AN,40,0),"NA")</f>
        <v>ADMINISTRATIVO</v>
      </c>
    </row>
    <row r="346" spans="2:23" x14ac:dyDescent="0.25">
      <c r="B346" s="54">
        <v>45251</v>
      </c>
      <c r="C346" s="55" t="s">
        <v>3258</v>
      </c>
      <c r="D346" s="23">
        <v>12.6</v>
      </c>
      <c r="E346" s="23" t="s">
        <v>2802</v>
      </c>
      <c r="F346" s="16" t="s">
        <v>2803</v>
      </c>
      <c r="G346" s="55">
        <v>1032450522</v>
      </c>
      <c r="H346" s="138" t="s">
        <v>9431</v>
      </c>
      <c r="I346" s="55" t="s">
        <v>9432</v>
      </c>
      <c r="J346" s="16" t="str">
        <f>IFERROR(VLOOKUP(G346,MatrizHDUniclass!$A:$AN,3,0),"NA")</f>
        <v>VILLAMIL MARTINEZ JUAN STIVER</v>
      </c>
      <c r="K346" s="16" t="str">
        <f>IFERROR(VLOOKUP(G346,MatrizHDUniclass!$A:$AN,19,0),"NA")</f>
        <v>TECNICO GESTOR CON MOTO</v>
      </c>
      <c r="L346" s="16" t="str">
        <f>IFERROR(VLOOKUP(G346,MatrizHDUniclass!$A:$AN,24,0),"NA")</f>
        <v>IGCB</v>
      </c>
      <c r="M346" s="16" t="str">
        <f>IFERROR(VLOOKUP(G346,MatrizHDUniclass!$A:$AN,31,0),"NA")</f>
        <v>INGENIERIA-GENERAL</v>
      </c>
      <c r="N346" s="16" t="str">
        <f>IFERROR(VLOOKUP(G346,MatrizHDUniclass!$A:$AN,32,0),"NA")</f>
        <v>REG CENTRO</v>
      </c>
      <c r="O346" s="16" t="str">
        <f>IFERROR(VLOOKUP(G346,MatrizHDUniclass!$A:$AN,33,0),"NA")</f>
        <v>BOGOTA</v>
      </c>
      <c r="P346" s="16" t="str">
        <f>IFERROR(VLOOKUP(G346,MatrizHDUniclass!$A:$AN,26,0),"NA")</f>
        <v>XIOM</v>
      </c>
      <c r="Q346" s="16" t="str">
        <f>IFERROR(VLOOKUP(G346,MatrizHDUniclass!$A:$AN,34,0),"NA")</f>
        <v>ISP</v>
      </c>
      <c r="R346" s="16" t="str">
        <f>IFERROR(VLOOKUP(G346,MatrizHDUniclass!$A:$AN,35,0),"NA")</f>
        <v>ISP</v>
      </c>
      <c r="S346" s="16" t="str">
        <f>IFERROR(VLOOKUP(G346,MatrizHDUniclass!$A:$AN,36,0),"NA")</f>
        <v>OYM</v>
      </c>
      <c r="T346" s="16" t="str">
        <f>IFERROR(VLOOKUP(G346,MatrizHDUniclass!$A:$AN,37,0),"NA")</f>
        <v>CLIENTES</v>
      </c>
      <c r="U346" s="16" t="str">
        <f>IFERROR(VLOOKUP(G346,MatrizHDUniclass!$A:$AN,38,0),"NA")</f>
        <v>ISP</v>
      </c>
      <c r="V346" s="16" t="str">
        <f>IFERROR(VLOOKUP(G346,MatrizHDUniclass!$A:$AN,39,0),"NA")</f>
        <v>INGENIERIA</v>
      </c>
      <c r="W346" s="43" t="str">
        <f>IFERROR(VLOOKUP(G346,MatrizHDUniclass!$A:$AN,40,0),"NA")</f>
        <v>OPERATIVO</v>
      </c>
    </row>
    <row r="347" spans="2:23" x14ac:dyDescent="0.25">
      <c r="B347" s="54">
        <v>45394</v>
      </c>
      <c r="C347" s="55" t="s">
        <v>3258</v>
      </c>
      <c r="D347" s="23">
        <v>12.6</v>
      </c>
      <c r="E347" s="23" t="s">
        <v>2802</v>
      </c>
      <c r="F347" s="16" t="s">
        <v>2803</v>
      </c>
      <c r="G347" s="55">
        <v>1006053187</v>
      </c>
      <c r="H347" s="138" t="s">
        <v>9433</v>
      </c>
      <c r="I347" s="55" t="s">
        <v>9434</v>
      </c>
      <c r="J347" s="16" t="str">
        <f>IFERROR(VLOOKUP(G347,MatrizHDUniclass!$A:$AN,3,0),"NA")</f>
        <v>MONTOYA RAMOS ANGIE SOFIA</v>
      </c>
      <c r="K347" s="16" t="str">
        <f>IFERROR(VLOOKUP(G347,MatrizHDUniclass!$A:$AN,19,0),"NA")</f>
        <v>ANALISTA JURIDICO</v>
      </c>
      <c r="L347" s="16" t="str">
        <f>IFERROR(VLOOKUP(G347,MatrizHDUniclass!$A:$AN,24,0),"NA")</f>
        <v>LGTN</v>
      </c>
      <c r="M347" s="16" t="str">
        <f>IFERROR(VLOOKUP(G347,MatrizHDUniclass!$A:$AN,31,0),"NA")</f>
        <v>LEGAL-GENERAL</v>
      </c>
      <c r="N347" s="16" t="str">
        <f>IFERROR(VLOOKUP(G347,MatrizHDUniclass!$A:$AN,32,0),"NA")</f>
        <v>TRANSVERSAL</v>
      </c>
      <c r="O347" s="16" t="str">
        <f>IFERROR(VLOOKUP(G347,MatrizHDUniclass!$A:$AN,33,0),"NA")</f>
        <v>NACIONAL</v>
      </c>
      <c r="P347" s="16" t="str">
        <f>IFERROR(VLOOKUP(G347,MatrizHDUniclass!$A:$AN,26,0),"NA")</f>
        <v>LTTR</v>
      </c>
      <c r="Q347" s="16" t="str">
        <f>IFERROR(VLOOKUP(G347,MatrizHDUniclass!$A:$AN,34,0),"NA")</f>
        <v>CASA MATRIZ</v>
      </c>
      <c r="R347" s="16" t="str">
        <f>IFERROR(VLOOKUP(G347,MatrizHDUniclass!$A:$AN,35,0),"NA")</f>
        <v>TRANSVER</v>
      </c>
      <c r="S347" s="16" t="str">
        <f>IFERROR(VLOOKUP(G347,MatrizHDUniclass!$A:$AN,36,0),"NA")</f>
        <v>TRANSV UEN</v>
      </c>
      <c r="T347" s="16" t="str">
        <f>IFERROR(VLOOKUP(G347,MatrizHDUniclass!$A:$AN,37,0),"NA")</f>
        <v>CSC</v>
      </c>
      <c r="U347" s="16" t="str">
        <f>IFERROR(VLOOKUP(G347,MatrizHDUniclass!$A:$AN,38,0),"NA")</f>
        <v>INVESTMENT</v>
      </c>
      <c r="V347" s="16" t="str">
        <f>IFERROR(VLOOKUP(G347,MatrizHDUniclass!$A:$AN,39,0),"NA")</f>
        <v>LEGAL</v>
      </c>
      <c r="W347" s="43" t="str">
        <f>IFERROR(VLOOKUP(G347,MatrizHDUniclass!$A:$AN,40,0),"NA")</f>
        <v>ADMINISTRATIVO</v>
      </c>
    </row>
    <row r="348" spans="2:23" x14ac:dyDescent="0.25">
      <c r="B348" s="54">
        <v>45470</v>
      </c>
      <c r="C348" s="55" t="s">
        <v>3258</v>
      </c>
      <c r="D348" s="23">
        <v>6.3</v>
      </c>
      <c r="E348" s="23" t="s">
        <v>2802</v>
      </c>
      <c r="F348" s="16" t="s">
        <v>2806</v>
      </c>
      <c r="G348" s="55">
        <v>79542424</v>
      </c>
      <c r="H348" s="138" t="s">
        <v>9435</v>
      </c>
      <c r="I348" s="55" t="s">
        <v>9436</v>
      </c>
      <c r="J348" s="16" t="str">
        <f>IFERROR(VLOOKUP(G348,MatrizHDUniclass!$A:$AN,3,0),"NA")</f>
        <v>REY GARIBELLO SERGIO ALBERTO</v>
      </c>
      <c r="K348" s="16" t="str">
        <f>IFERROR(VLOOKUP(G348,MatrizHDUniclass!$A:$AN,19,0),"NA")</f>
        <v>DIRECTOR GENERAL - GRUPO CONECTAR</v>
      </c>
      <c r="L348" s="16" t="str">
        <f>IFERROR(VLOOKUP(G348,MatrizHDUniclass!$A:$AN,24,0),"NA")</f>
        <v>NGTN</v>
      </c>
      <c r="M348" s="16" t="str">
        <f>IFERROR(VLOOKUP(G348,MatrizHDUniclass!$A:$AN,31,0),"NA")</f>
        <v>PRESIDENCIAHOLD-GENERAL</v>
      </c>
      <c r="N348" s="16" t="str">
        <f>IFERROR(VLOOKUP(G348,MatrizHDUniclass!$A:$AN,32,0),"NA")</f>
        <v>TRANSVERSAL</v>
      </c>
      <c r="O348" s="16" t="str">
        <f>IFERROR(VLOOKUP(G348,MatrizHDUniclass!$A:$AN,33,0),"NA")</f>
        <v>NACIONAL</v>
      </c>
      <c r="P348" s="16" t="str">
        <f>IFERROR(VLOOKUP(G348,MatrizHDUniclass!$A:$AN,26,0),"NA")</f>
        <v>LTTR</v>
      </c>
      <c r="Q348" s="16" t="str">
        <f>IFERROR(VLOOKUP(G348,MatrizHDUniclass!$A:$AN,34,0),"NA")</f>
        <v>CASA MATRIZ</v>
      </c>
      <c r="R348" s="16" t="str">
        <f>IFERROR(VLOOKUP(G348,MatrizHDUniclass!$A:$AN,35,0),"NA")</f>
        <v>TRANSVER</v>
      </c>
      <c r="S348" s="16" t="str">
        <f>IFERROR(VLOOKUP(G348,MatrizHDUniclass!$A:$AN,36,0),"NA")</f>
        <v>TRANSV UEN</v>
      </c>
      <c r="T348" s="16" t="str">
        <f>IFERROR(VLOOKUP(G348,MatrizHDUniclass!$A:$AN,37,0),"NA")</f>
        <v>PRESIDENCIA</v>
      </c>
      <c r="U348" s="16" t="str">
        <f>IFERROR(VLOOKUP(G348,MatrizHDUniclass!$A:$AN,38,0),"NA")</f>
        <v>INVESTMENT</v>
      </c>
      <c r="V348" s="16" t="str">
        <f>IFERROR(VLOOKUP(G348,MatrizHDUniclass!$A:$AN,39,0),"NA")</f>
        <v>PRESIDENCIA</v>
      </c>
      <c r="W348" s="43" t="str">
        <f>IFERROR(VLOOKUP(G348,MatrizHDUniclass!$A:$AN,40,0),"NA")</f>
        <v>ADMINISTRATIVO</v>
      </c>
    </row>
    <row r="349" spans="2:23" x14ac:dyDescent="0.25">
      <c r="B349" s="54">
        <v>45541</v>
      </c>
      <c r="C349" s="55" t="s">
        <v>3258</v>
      </c>
      <c r="D349" s="23">
        <v>6.3</v>
      </c>
      <c r="E349" s="23" t="s">
        <v>2802</v>
      </c>
      <c r="F349" s="16" t="s">
        <v>2806</v>
      </c>
      <c r="G349" s="55">
        <v>79542424</v>
      </c>
      <c r="H349" s="138" t="s">
        <v>9437</v>
      </c>
      <c r="I349" s="55" t="s">
        <v>9438</v>
      </c>
      <c r="J349" s="16" t="str">
        <f>IFERROR(VLOOKUP(G349,MatrizHDUniclass!$A:$AN,3,0),"NA")</f>
        <v>REY GARIBELLO SERGIO ALBERTO</v>
      </c>
      <c r="K349" s="16" t="str">
        <f>IFERROR(VLOOKUP(G349,MatrizHDUniclass!$A:$AN,19,0),"NA")</f>
        <v>DIRECTOR GENERAL - GRUPO CONECTAR</v>
      </c>
      <c r="L349" s="16" t="str">
        <f>IFERROR(VLOOKUP(G349,MatrizHDUniclass!$A:$AN,24,0),"NA")</f>
        <v>NGTN</v>
      </c>
      <c r="M349" s="16" t="str">
        <f>IFERROR(VLOOKUP(G349,MatrizHDUniclass!$A:$AN,31,0),"NA")</f>
        <v>PRESIDENCIAHOLD-GENERAL</v>
      </c>
      <c r="N349" s="16" t="str">
        <f>IFERROR(VLOOKUP(G349,MatrizHDUniclass!$A:$AN,32,0),"NA")</f>
        <v>TRANSVERSAL</v>
      </c>
      <c r="O349" s="16" t="str">
        <f>IFERROR(VLOOKUP(G349,MatrizHDUniclass!$A:$AN,33,0),"NA")</f>
        <v>NACIONAL</v>
      </c>
      <c r="P349" s="16" t="str">
        <f>IFERROR(VLOOKUP(G349,MatrizHDUniclass!$A:$AN,26,0),"NA")</f>
        <v>LTTR</v>
      </c>
      <c r="Q349" s="16" t="str">
        <f>IFERROR(VLOOKUP(G349,MatrizHDUniclass!$A:$AN,34,0),"NA")</f>
        <v>CASA MATRIZ</v>
      </c>
      <c r="R349" s="16" t="str">
        <f>IFERROR(VLOOKUP(G349,MatrizHDUniclass!$A:$AN,35,0),"NA")</f>
        <v>TRANSVER</v>
      </c>
      <c r="S349" s="16" t="str">
        <f>IFERROR(VLOOKUP(G349,MatrizHDUniclass!$A:$AN,36,0),"NA")</f>
        <v>TRANSV UEN</v>
      </c>
      <c r="T349" s="16" t="str">
        <f>IFERROR(VLOOKUP(G349,MatrizHDUniclass!$A:$AN,37,0),"NA")</f>
        <v>PRESIDENCIA</v>
      </c>
      <c r="U349" s="16" t="str">
        <f>IFERROR(VLOOKUP(G349,MatrizHDUniclass!$A:$AN,38,0),"NA")</f>
        <v>INVESTMENT</v>
      </c>
      <c r="V349" s="16" t="str">
        <f>IFERROR(VLOOKUP(G349,MatrizHDUniclass!$A:$AN,39,0),"NA")</f>
        <v>PRESIDENCIA</v>
      </c>
      <c r="W349" s="43" t="str">
        <f>IFERROR(VLOOKUP(G349,MatrizHDUniclass!$A:$AN,40,0),"NA")</f>
        <v>ADMINISTRATIVO</v>
      </c>
    </row>
    <row r="350" spans="2:23" x14ac:dyDescent="0.25">
      <c r="B350" s="54">
        <v>45553</v>
      </c>
      <c r="C350" s="55" t="s">
        <v>3258</v>
      </c>
      <c r="D350" s="23">
        <v>28.4</v>
      </c>
      <c r="E350" s="23" t="s">
        <v>2802</v>
      </c>
      <c r="F350" s="16" t="s">
        <v>9439</v>
      </c>
      <c r="G350" s="55">
        <v>1013674506</v>
      </c>
      <c r="H350" s="138" t="s">
        <v>9422</v>
      </c>
      <c r="I350" s="55" t="s">
        <v>3541</v>
      </c>
      <c r="J350" s="16" t="str">
        <f>IFERROR(VLOOKUP(G350,MatrizHDUniclass!$A:$AN,3,0),"NA")</f>
        <v>VELASQUEZ GOMEZ ANDRES FELIPE</v>
      </c>
      <c r="K350" s="16" t="str">
        <f>IFERROR(VLOOKUP(G350,MatrizHDUniclass!$A:$AN,19,0),"NA")</f>
        <v>COORDINADOR PMO</v>
      </c>
      <c r="L350" s="16" t="str">
        <f>IFERROR(VLOOKUP(G350,MatrizHDUniclass!$A:$AN,24,0),"NA")</f>
        <v>BPTN</v>
      </c>
      <c r="M350" s="16" t="str">
        <f>IFERROR(VLOOKUP(G350,MatrizHDUniclass!$A:$AN,31,0),"NA")</f>
        <v>CONTROLLER-PMO</v>
      </c>
      <c r="N350" s="16" t="str">
        <f>IFERROR(VLOOKUP(G350,MatrizHDUniclass!$A:$AN,32,0),"NA")</f>
        <v>TRANSVERSAL</v>
      </c>
      <c r="O350" s="16" t="str">
        <f>IFERROR(VLOOKUP(G350,MatrizHDUniclass!$A:$AN,33,0),"NA")</f>
        <v>NACIONAL</v>
      </c>
      <c r="P350" s="16" t="str">
        <f>IFERROR(VLOOKUP(G350,MatrizHDUniclass!$A:$AN,26,0),"NA")</f>
        <v>LTTR</v>
      </c>
      <c r="Q350" s="16" t="str">
        <f>IFERROR(VLOOKUP(G350,MatrizHDUniclass!$A:$AN,34,0),"NA")</f>
        <v>CASA MATRIZ</v>
      </c>
      <c r="R350" s="16" t="str">
        <f>IFERROR(VLOOKUP(G350,MatrizHDUniclass!$A:$AN,35,0),"NA")</f>
        <v>TRANSVER</v>
      </c>
      <c r="S350" s="16" t="str">
        <f>IFERROR(VLOOKUP(G350,MatrizHDUniclass!$A:$AN,36,0),"NA")</f>
        <v>TRANSV UEN</v>
      </c>
      <c r="T350" s="16" t="str">
        <f>IFERROR(VLOOKUP(G350,MatrizHDUniclass!$A:$AN,37,0),"NA")</f>
        <v>CONTROLLER</v>
      </c>
      <c r="U350" s="16" t="str">
        <f>IFERROR(VLOOKUP(G350,MatrizHDUniclass!$A:$AN,38,0),"NA")</f>
        <v>INVESTMENT</v>
      </c>
      <c r="V350" s="16" t="str">
        <f>IFERROR(VLOOKUP(G350,MatrizHDUniclass!$A:$AN,39,0),"NA")</f>
        <v>CONTROLLER</v>
      </c>
      <c r="W350" s="43" t="str">
        <f>IFERROR(VLOOKUP(G350,MatrizHDUniclass!$A:$AN,40,0),"NA")</f>
        <v>ADMINISTRATIVO</v>
      </c>
    </row>
    <row r="351" spans="2:23" x14ac:dyDescent="0.25">
      <c r="B351" s="54">
        <v>45604</v>
      </c>
      <c r="C351" s="55" t="s">
        <v>3258</v>
      </c>
      <c r="D351" s="23">
        <v>12.6</v>
      </c>
      <c r="E351" s="23" t="s">
        <v>2802</v>
      </c>
      <c r="F351" s="16" t="s">
        <v>2803</v>
      </c>
      <c r="G351" s="55">
        <v>1000117313</v>
      </c>
      <c r="H351" s="138" t="s">
        <v>9440</v>
      </c>
      <c r="I351" s="55" t="s">
        <v>9441</v>
      </c>
      <c r="J351" s="16" t="str">
        <f>IFERROR(VLOOKUP(G351,MatrizHDUniclass!$A:$AN,3,0),"NA")</f>
        <v>PADILLA ZULUAGA LAURA CAMILA</v>
      </c>
      <c r="K351" s="16" t="str">
        <f>IFERROR(VLOOKUP(G351,MatrizHDUniclass!$A:$AN,19,0),"NA")</f>
        <v>BACKOFFICE OPERACION</v>
      </c>
      <c r="L351" s="16" t="str">
        <f>IFERROR(VLOOKUP(G351,MatrizHDUniclass!$A:$AN,24,0),"NA")</f>
        <v>IGCB</v>
      </c>
      <c r="M351" s="16" t="str">
        <f>IFERROR(VLOOKUP(G351,MatrizHDUniclass!$A:$AN,31,0),"NA")</f>
        <v>INGENIERIA-GENERAL</v>
      </c>
      <c r="N351" s="16" t="str">
        <f>IFERROR(VLOOKUP(G351,MatrizHDUniclass!$A:$AN,32,0),"NA")</f>
        <v>REG CENTRO</v>
      </c>
      <c r="O351" s="16" t="str">
        <f>IFERROR(VLOOKUP(G351,MatrizHDUniclass!$A:$AN,33,0),"NA")</f>
        <v>BOGOTA</v>
      </c>
      <c r="P351" s="16" t="str">
        <f>IFERROR(VLOOKUP(G351,MatrizHDUniclass!$A:$AN,26,0),"NA")</f>
        <v>GCHG</v>
      </c>
      <c r="Q351" s="16" t="str">
        <f>IFERROR(VLOOKUP(G351,MatrizHDUniclass!$A:$AN,34,0),"NA")</f>
        <v>MOVISTAR</v>
      </c>
      <c r="R351" s="16" t="str">
        <f>IFERROR(VLOOKUP(G351,MatrizHDUniclass!$A:$AN,35,0),"NA")</f>
        <v>COMERCIAL</v>
      </c>
      <c r="S351" s="16" t="str">
        <f>IFERROR(VLOOKUP(G351,MatrizHDUniclass!$A:$AN,36,0),"NA")</f>
        <v>HOGAR</v>
      </c>
      <c r="T351" s="16" t="str">
        <f>IFERROR(VLOOKUP(G351,MatrizHDUniclass!$A:$AN,37,0),"NA")</f>
        <v>CLIENTES</v>
      </c>
      <c r="U351" s="16" t="str">
        <f>IFERROR(VLOOKUP(G351,MatrizHDUniclass!$A:$AN,38,0),"NA")</f>
        <v>CONTEL CO</v>
      </c>
      <c r="V351" s="16" t="str">
        <f>IFERROR(VLOOKUP(G351,MatrizHDUniclass!$A:$AN,39,0),"NA")</f>
        <v>INGENIERIA</v>
      </c>
      <c r="W351" s="43" t="str">
        <f>IFERROR(VLOOKUP(G351,MatrizHDUniclass!$A:$AN,40,0),"NA")</f>
        <v>PERSONAL APOYO</v>
      </c>
    </row>
    <row r="352" spans="2:23" x14ac:dyDescent="0.25">
      <c r="B352" s="61">
        <v>45807</v>
      </c>
      <c r="C352" s="62" t="s">
        <v>3258</v>
      </c>
      <c r="D352" s="23">
        <v>4.53</v>
      </c>
      <c r="E352" s="23" t="s">
        <v>2802</v>
      </c>
      <c r="F352" s="16" t="s">
        <v>2810</v>
      </c>
      <c r="G352" s="62">
        <v>79542424</v>
      </c>
      <c r="H352" s="138" t="s">
        <v>9444</v>
      </c>
      <c r="I352" s="48" t="s">
        <v>9445</v>
      </c>
      <c r="J352" s="16" t="str">
        <f>IFERROR(VLOOKUP(G352,MatrizHDUniclass!$A:$AN,3,0),"NA")</f>
        <v>REY GARIBELLO SERGIO ALBERTO</v>
      </c>
      <c r="K352" s="16" t="str">
        <f>IFERROR(VLOOKUP(G352,MatrizHDUniclass!$A:$AN,19,0),"NA")</f>
        <v>DIRECTOR GENERAL - GRUPO CONECTAR</v>
      </c>
      <c r="L352" s="16" t="str">
        <f>IFERROR(VLOOKUP(G352,MatrizHDUniclass!$A:$AN,24,0),"NA")</f>
        <v>NGTN</v>
      </c>
      <c r="M352" s="16" t="str">
        <f>IFERROR(VLOOKUP(G352,MatrizHDUniclass!$A:$AN,31,0),"NA")</f>
        <v>PRESIDENCIAHOLD-GENERAL</v>
      </c>
      <c r="N352" s="16" t="str">
        <f>IFERROR(VLOOKUP(G352,MatrizHDUniclass!$A:$AN,32,0),"NA")</f>
        <v>TRANSVERSAL</v>
      </c>
      <c r="O352" s="16" t="str">
        <f>IFERROR(VLOOKUP(G352,MatrizHDUniclass!$A:$AN,33,0),"NA")</f>
        <v>NACIONAL</v>
      </c>
      <c r="P352" s="16" t="str">
        <f>IFERROR(VLOOKUP(G352,MatrizHDUniclass!$A:$AN,26,0),"NA")</f>
        <v>LTTR</v>
      </c>
      <c r="Q352" s="16" t="str">
        <f>IFERROR(VLOOKUP(G352,MatrizHDUniclass!$A:$AN,34,0),"NA")</f>
        <v>CASA MATRIZ</v>
      </c>
      <c r="R352" s="16" t="str">
        <f>IFERROR(VLOOKUP(G352,MatrizHDUniclass!$A:$AN,35,0),"NA")</f>
        <v>TRANSVER</v>
      </c>
      <c r="S352" s="16" t="str">
        <f>IFERROR(VLOOKUP(G352,MatrizHDUniclass!$A:$AN,36,0),"NA")</f>
        <v>TRANSV UEN</v>
      </c>
      <c r="T352" s="16" t="str">
        <f>IFERROR(VLOOKUP(G352,MatrizHDUniclass!$A:$AN,37,0),"NA")</f>
        <v>PRESIDENCIA</v>
      </c>
      <c r="U352" s="16" t="str">
        <f>IFERROR(VLOOKUP(G352,MatrizHDUniclass!$A:$AN,38,0),"NA")</f>
        <v>INVESTMENT</v>
      </c>
      <c r="V352" s="16" t="str">
        <f>IFERROR(VLOOKUP(G352,MatrizHDUniclass!$A:$AN,39,0),"NA")</f>
        <v>PRESIDENCIA</v>
      </c>
      <c r="W352" s="43" t="str">
        <f>IFERROR(VLOOKUP(G352,MatrizHDUniclass!$A:$AN,40,0),"NA")</f>
        <v>ADMINISTRATIVO</v>
      </c>
    </row>
    <row r="353" spans="1:23" x14ac:dyDescent="0.25">
      <c r="B353" s="61">
        <v>45824</v>
      </c>
      <c r="C353" s="55" t="s">
        <v>3258</v>
      </c>
      <c r="D353" s="23">
        <v>6.3</v>
      </c>
      <c r="E353" s="23" t="s">
        <v>2802</v>
      </c>
      <c r="F353" s="16" t="s">
        <v>2806</v>
      </c>
      <c r="G353" s="55">
        <v>80859569</v>
      </c>
      <c r="H353" s="138" t="s">
        <v>9446</v>
      </c>
      <c r="I353" s="55" t="s">
        <v>9447</v>
      </c>
      <c r="J353" s="16" t="str">
        <f>IFERROR(VLOOKUP(G353,MatrizHDUniclass!$A:$AN,3,0),"NA")</f>
        <v>TORRES CRUZ JHONATTAN IVAN</v>
      </c>
      <c r="K353" s="16" t="str">
        <f>IFERROR(VLOOKUP(G353,MatrizHDUniclass!$A:$AN,19,0),"NA")</f>
        <v>JEFE TECNOLOGIA</v>
      </c>
      <c r="L353" s="16" t="str">
        <f>IFERROR(VLOOKUP(G353,MatrizHDUniclass!$A:$AN,24,0),"NA")</f>
        <v>WGTN</v>
      </c>
      <c r="M353" s="16" t="str">
        <f>IFERROR(VLOOKUP(G353,MatrizHDUniclass!$A:$AN,31,0),"NA")</f>
        <v>TECNOLOGIAS-GENERAL</v>
      </c>
      <c r="N353" s="16" t="str">
        <f>IFERROR(VLOOKUP(G353,MatrizHDUniclass!$A:$AN,32,0),"NA")</f>
        <v>TRANSVERSAL</v>
      </c>
      <c r="O353" s="16" t="str">
        <f>IFERROR(VLOOKUP(G353,MatrizHDUniclass!$A:$AN,33,0),"NA")</f>
        <v>NACIONAL</v>
      </c>
      <c r="P353" s="16" t="str">
        <f>IFERROR(VLOOKUP(G353,MatrizHDUniclass!$A:$AN,26,0),"NA")</f>
        <v>LTTR</v>
      </c>
      <c r="Q353" s="16" t="str">
        <f>IFERROR(VLOOKUP(G353,MatrizHDUniclass!$A:$AN,34,0),"NA")</f>
        <v>CASA MATRIZ</v>
      </c>
      <c r="R353" s="16" t="str">
        <f>IFERROR(VLOOKUP(G353,MatrizHDUniclass!$A:$AN,35,0),"NA")</f>
        <v>TRANSVER</v>
      </c>
      <c r="S353" s="16" t="str">
        <f>IFERROR(VLOOKUP(G353,MatrizHDUniclass!$A:$AN,36,0),"NA")</f>
        <v>TRANSV UEN</v>
      </c>
      <c r="T353" s="16" t="str">
        <f>IFERROR(VLOOKUP(G353,MatrizHDUniclass!$A:$AN,37,0),"NA")</f>
        <v>CSC</v>
      </c>
      <c r="U353" s="16" t="str">
        <f>IFERROR(VLOOKUP(G353,MatrizHDUniclass!$A:$AN,38,0),"NA")</f>
        <v>INVESTMENT</v>
      </c>
      <c r="V353" s="16" t="str">
        <f>IFERROR(VLOOKUP(G353,MatrizHDUniclass!$A:$AN,39,0),"NA")</f>
        <v>TECNOLOGIAS</v>
      </c>
      <c r="W353" s="43" t="str">
        <f>IFERROR(VLOOKUP(G353,MatrizHDUniclass!$A:$AN,40,0),"NA")</f>
        <v>ADMINISTRATIVO</v>
      </c>
    </row>
    <row r="354" spans="1:23" x14ac:dyDescent="0.25">
      <c r="B354" s="61">
        <v>45894</v>
      </c>
      <c r="C354" s="48" t="s">
        <v>3258</v>
      </c>
      <c r="D354" s="23">
        <v>4.53</v>
      </c>
      <c r="E354" s="23" t="s">
        <v>2802</v>
      </c>
      <c r="F354" s="16" t="s">
        <v>2810</v>
      </c>
      <c r="G354" s="62">
        <v>79542424</v>
      </c>
      <c r="H354" s="138" t="s">
        <v>9448</v>
      </c>
      <c r="I354" s="64" t="s">
        <v>9449</v>
      </c>
      <c r="J354" s="16" t="str">
        <f>IFERROR(VLOOKUP(G354,MatrizHDUniclass!$A:$AN,3,0),"NA")</f>
        <v>REY GARIBELLO SERGIO ALBERTO</v>
      </c>
      <c r="K354" s="16" t="str">
        <f>IFERROR(VLOOKUP(G354,MatrizHDUniclass!$A:$AN,19,0),"NA")</f>
        <v>DIRECTOR GENERAL - GRUPO CONECTAR</v>
      </c>
      <c r="L354" s="16" t="str">
        <f>IFERROR(VLOOKUP(G354,MatrizHDUniclass!$A:$AN,24,0),"NA")</f>
        <v>NGTN</v>
      </c>
      <c r="M354" s="16" t="str">
        <f>IFERROR(VLOOKUP(G354,MatrizHDUniclass!$A:$AN,31,0),"NA")</f>
        <v>PRESIDENCIAHOLD-GENERAL</v>
      </c>
      <c r="N354" s="16" t="str">
        <f>IFERROR(VLOOKUP(G354,MatrizHDUniclass!$A:$AN,32,0),"NA")</f>
        <v>TRANSVERSAL</v>
      </c>
      <c r="O354" s="16" t="str">
        <f>IFERROR(VLOOKUP(G354,MatrizHDUniclass!$A:$AN,33,0),"NA")</f>
        <v>NACIONAL</v>
      </c>
      <c r="P354" s="16" t="str">
        <f>IFERROR(VLOOKUP(G354,MatrizHDUniclass!$A:$AN,26,0),"NA")</f>
        <v>LTTR</v>
      </c>
      <c r="Q354" s="16" t="str">
        <f>IFERROR(VLOOKUP(G354,MatrizHDUniclass!$A:$AN,34,0),"NA")</f>
        <v>CASA MATRIZ</v>
      </c>
      <c r="R354" s="16" t="str">
        <f>IFERROR(VLOOKUP(G354,MatrizHDUniclass!$A:$AN,35,0),"NA")</f>
        <v>TRANSVER</v>
      </c>
      <c r="S354" s="16" t="str">
        <f>IFERROR(VLOOKUP(G354,MatrizHDUniclass!$A:$AN,36,0),"NA")</f>
        <v>TRANSV UEN</v>
      </c>
      <c r="T354" s="16" t="str">
        <f>IFERROR(VLOOKUP(G354,MatrizHDUniclass!$A:$AN,37,0),"NA")</f>
        <v>PRESIDENCIA</v>
      </c>
      <c r="U354" s="16" t="str">
        <f>IFERROR(VLOOKUP(G354,MatrizHDUniclass!$A:$AN,38,0),"NA")</f>
        <v>INVESTMENT</v>
      </c>
      <c r="V354" s="16" t="str">
        <f>IFERROR(VLOOKUP(G354,MatrizHDUniclass!$A:$AN,39,0),"NA")</f>
        <v>PRESIDENCIA</v>
      </c>
      <c r="W354" s="43" t="str">
        <f>IFERROR(VLOOKUP(G354,MatrizHDUniclass!$A:$AN,40,0),"NA")</f>
        <v>ADMINISTRATIVO</v>
      </c>
    </row>
    <row r="355" spans="1:23" x14ac:dyDescent="0.25">
      <c r="B355" s="61">
        <v>45925</v>
      </c>
      <c r="C355" s="62" t="s">
        <v>3258</v>
      </c>
      <c r="D355" s="23">
        <v>6.3</v>
      </c>
      <c r="E355" s="23" t="s">
        <v>2802</v>
      </c>
      <c r="F355" s="16" t="s">
        <v>2806</v>
      </c>
      <c r="G355" s="62">
        <v>1023912123</v>
      </c>
      <c r="H355" s="138" t="s">
        <v>9452</v>
      </c>
      <c r="I355" s="48" t="s">
        <v>9445</v>
      </c>
      <c r="J355" s="16" t="str">
        <f>IFERROR(VLOOKUP(G355,MatrizHDUniclass!$A:$AN,3,0),"NA")</f>
        <v>SANCHEZ MORENO EDISON</v>
      </c>
      <c r="K355" s="16" t="str">
        <f>IFERROR(VLOOKUP(G355,MatrizHDUniclass!$A:$AN,19,0),"NA")</f>
        <v>JEFE CONTABILIDAD</v>
      </c>
      <c r="L355" s="16" t="str">
        <f>IFERROR(VLOOKUP(G355,MatrizHDUniclass!$A:$AN,24,0),"NA")</f>
        <v>FCTN</v>
      </c>
      <c r="M355" s="16" t="str">
        <f>IFERROR(VLOOKUP(G355,MatrizHDUniclass!$A:$AN,31,0),"NA")</f>
        <v>FINANCIERO-CONTABILIDAD</v>
      </c>
      <c r="N355" s="16" t="str">
        <f>IFERROR(VLOOKUP(G355,MatrizHDUniclass!$A:$AN,32,0),"NA")</f>
        <v>TRANSVERSAL</v>
      </c>
      <c r="O355" s="16" t="str">
        <f>IFERROR(VLOOKUP(G355,MatrizHDUniclass!$A:$AN,33,0),"NA")</f>
        <v>NACIONAL</v>
      </c>
      <c r="P355" s="16" t="str">
        <f>IFERROR(VLOOKUP(G355,MatrizHDUniclass!$A:$AN,26,0),"NA")</f>
        <v>LTTR</v>
      </c>
      <c r="Q355" s="16" t="str">
        <f>IFERROR(VLOOKUP(G355,MatrizHDUniclass!$A:$AN,34,0),"NA")</f>
        <v>CASA MATRIZ</v>
      </c>
      <c r="R355" s="16" t="str">
        <f>IFERROR(VLOOKUP(G355,MatrizHDUniclass!$A:$AN,35,0),"NA")</f>
        <v>TRANSVER</v>
      </c>
      <c r="S355" s="16" t="str">
        <f>IFERROR(VLOOKUP(G355,MatrizHDUniclass!$A:$AN,36,0),"NA")</f>
        <v>TRANSV UEN</v>
      </c>
      <c r="T355" s="16" t="str">
        <f>IFERROR(VLOOKUP(G355,MatrizHDUniclass!$A:$AN,37,0),"NA")</f>
        <v>CSC</v>
      </c>
      <c r="U355" s="16" t="str">
        <f>IFERROR(VLOOKUP(G355,MatrizHDUniclass!$A:$AN,38,0),"NA")</f>
        <v>INVESTMENT</v>
      </c>
      <c r="V355" s="16" t="str">
        <f>IFERROR(VLOOKUP(G355,MatrizHDUniclass!$A:$AN,39,0),"NA")</f>
        <v>CONTABILIDAD</v>
      </c>
      <c r="W355" s="43" t="str">
        <f>IFERROR(VLOOKUP(G355,MatrizHDUniclass!$A:$AN,40,0),"NA")</f>
        <v>ADMINISTRATIVO</v>
      </c>
    </row>
    <row r="356" spans="1:23" x14ac:dyDescent="0.25">
      <c r="B356" s="61">
        <v>43553</v>
      </c>
      <c r="C356" s="62" t="s">
        <v>3258</v>
      </c>
      <c r="D356" s="23">
        <v>7.56</v>
      </c>
      <c r="E356" s="23" t="s">
        <v>9384</v>
      </c>
      <c r="F356" s="16" t="s">
        <v>9369</v>
      </c>
      <c r="G356" s="48">
        <v>79778292</v>
      </c>
      <c r="H356" s="138" t="s">
        <v>9453</v>
      </c>
      <c r="I356" s="64" t="s">
        <v>10799</v>
      </c>
      <c r="J356" s="16" t="str">
        <f>IFERROR(VLOOKUP(G356,MatrizHDUniclass!$A:$AN,3,0),"NA")</f>
        <v>JORGE ALBERTO SANCHEZ BERNAL (PRESTACIÓN SERVICIOS)</v>
      </c>
      <c r="K356" s="16" t="str">
        <f>IFERROR(VLOOKUP(G356,MatrizHDUniclass!$A:$AN,19,0),"NA")</f>
        <v>GERENTE MERCADEO E INNOVACION</v>
      </c>
      <c r="L356" s="16" t="str">
        <f>IFERROR(VLOOKUP(G356,MatrizHDUniclass!$A:$AN,24,0),"NA")</f>
        <v>ZGTN</v>
      </c>
      <c r="M356" s="16" t="str">
        <f>IFERROR(VLOOKUP(G356,MatrizHDUniclass!$A:$AN,31,0),"NA")</f>
        <v>COMERCIALIZADORA-GENERAL</v>
      </c>
      <c r="N356" s="16" t="str">
        <f>IFERROR(VLOOKUP(G356,MatrizHDUniclass!$A:$AN,32,0),"NA")</f>
        <v>TRANSVERSAL</v>
      </c>
      <c r="O356" s="16" t="str">
        <f>IFERROR(VLOOKUP(G356,MatrizHDUniclass!$A:$AN,33,0),"NA")</f>
        <v>NACIONAL</v>
      </c>
      <c r="P356" s="16" t="str">
        <f>IFERROR(VLOOKUP(G356,MatrizHDUniclass!$A:$AN,26,0),"NA")</f>
        <v>JTTR</v>
      </c>
      <c r="Q356" s="16" t="str">
        <f>IFERROR(VLOOKUP(G356,MatrizHDUniclass!$A:$AN,34,0),"NA")</f>
        <v>TRANSV CTL</v>
      </c>
      <c r="R356" s="16" t="str">
        <f>IFERROR(VLOOKUP(G356,MatrizHDUniclass!$A:$AN,35,0),"NA")</f>
        <v>TRANSVER</v>
      </c>
      <c r="S356" s="16" t="str">
        <f>IFERROR(VLOOKUP(G356,MatrizHDUniclass!$A:$AN,36,0),"NA")</f>
        <v>TRANSV UEN</v>
      </c>
      <c r="T356" s="16" t="str">
        <f>IFERROR(VLOOKUP(G356,MatrizHDUniclass!$A:$AN,37,0),"NA")</f>
        <v>CSC</v>
      </c>
      <c r="U356" s="16" t="str">
        <f>IFERROR(VLOOKUP(G356,MatrizHDUniclass!$A:$AN,38,0),"NA")</f>
        <v>CONECTAR TV</v>
      </c>
      <c r="V356" s="16" t="str">
        <f>IFERROR(VLOOKUP(G356,MatrizHDUniclass!$A:$AN,39,0),"NA")</f>
        <v>COMERCIAL</v>
      </c>
      <c r="W356" s="43" t="str">
        <f>IFERROR(VLOOKUP(G356,MatrizHDUniclass!$A:$AN,40,0),"NA")</f>
        <v>ADMINISTRATIVO</v>
      </c>
    </row>
    <row r="357" spans="1:23" x14ac:dyDescent="0.25">
      <c r="B357" s="61">
        <v>43812</v>
      </c>
      <c r="C357" s="62" t="s">
        <v>3258</v>
      </c>
      <c r="D357" s="23">
        <v>6.3</v>
      </c>
      <c r="E357" s="23" t="s">
        <v>2802</v>
      </c>
      <c r="F357" s="16" t="s">
        <v>2806</v>
      </c>
      <c r="G357" s="48">
        <v>79778292</v>
      </c>
      <c r="H357" s="138" t="s">
        <v>3856</v>
      </c>
      <c r="I357" s="64" t="s">
        <v>3541</v>
      </c>
      <c r="J357" s="16" t="str">
        <f>IFERROR(VLOOKUP(G357,MatrizHDUniclass!$A:$AN,3,0),"NA")</f>
        <v>JORGE ALBERTO SANCHEZ BERNAL (PRESTACIÓN SERVICIOS)</v>
      </c>
      <c r="K357" s="16" t="str">
        <f>IFERROR(VLOOKUP(G357,MatrizHDUniclass!$A:$AN,19,0),"NA")</f>
        <v>GERENTE MERCADEO E INNOVACION</v>
      </c>
      <c r="L357" s="16" t="str">
        <f>IFERROR(VLOOKUP(G357,MatrizHDUniclass!$A:$AN,24,0),"NA")</f>
        <v>ZGTN</v>
      </c>
      <c r="M357" s="16" t="str">
        <f>IFERROR(VLOOKUP(G357,MatrizHDUniclass!$A:$AN,31,0),"NA")</f>
        <v>COMERCIALIZADORA-GENERAL</v>
      </c>
      <c r="N357" s="16" t="str">
        <f>IFERROR(VLOOKUP(G357,MatrizHDUniclass!$A:$AN,32,0),"NA")</f>
        <v>TRANSVERSAL</v>
      </c>
      <c r="O357" s="16" t="str">
        <f>IFERROR(VLOOKUP(G357,MatrizHDUniclass!$A:$AN,33,0),"NA")</f>
        <v>NACIONAL</v>
      </c>
      <c r="P357" s="16" t="str">
        <f>IFERROR(VLOOKUP(G357,MatrizHDUniclass!$A:$AN,26,0),"NA")</f>
        <v>JTTR</v>
      </c>
      <c r="Q357" s="16" t="str">
        <f>IFERROR(VLOOKUP(G357,MatrizHDUniclass!$A:$AN,34,0),"NA")</f>
        <v>TRANSV CTL</v>
      </c>
      <c r="R357" s="16" t="str">
        <f>IFERROR(VLOOKUP(G357,MatrizHDUniclass!$A:$AN,35,0),"NA")</f>
        <v>TRANSVER</v>
      </c>
      <c r="S357" s="16" t="str">
        <f>IFERROR(VLOOKUP(G357,MatrizHDUniclass!$A:$AN,36,0),"NA")</f>
        <v>TRANSV UEN</v>
      </c>
      <c r="T357" s="16" t="str">
        <f>IFERROR(VLOOKUP(G357,MatrizHDUniclass!$A:$AN,37,0),"NA")</f>
        <v>CSC</v>
      </c>
      <c r="U357" s="16" t="str">
        <f>IFERROR(VLOOKUP(G357,MatrizHDUniclass!$A:$AN,38,0),"NA")</f>
        <v>CONECTAR TV</v>
      </c>
      <c r="V357" s="16" t="str">
        <f>IFERROR(VLOOKUP(G357,MatrizHDUniclass!$A:$AN,39,0),"NA")</f>
        <v>COMERCIAL</v>
      </c>
      <c r="W357" s="43" t="str">
        <f>IFERROR(VLOOKUP(G357,MatrizHDUniclass!$A:$AN,40,0),"NA")</f>
        <v>ADMINISTRATIVO</v>
      </c>
    </row>
    <row r="358" spans="1:23" x14ac:dyDescent="0.25">
      <c r="B358" s="61">
        <v>45287</v>
      </c>
      <c r="C358" s="62" t="s">
        <v>3258</v>
      </c>
      <c r="D358" s="23">
        <v>6.3</v>
      </c>
      <c r="E358" s="23" t="s">
        <v>2802</v>
      </c>
      <c r="F358" s="16" t="s">
        <v>2806</v>
      </c>
      <c r="G358" s="48">
        <v>79778292</v>
      </c>
      <c r="H358" s="138" t="s">
        <v>9454</v>
      </c>
      <c r="I358" s="64" t="s">
        <v>9455</v>
      </c>
      <c r="J358" s="16" t="str">
        <f>IFERROR(VLOOKUP(G358,MatrizHDUniclass!$A:$AN,3,0),"NA")</f>
        <v>JORGE ALBERTO SANCHEZ BERNAL (PRESTACIÓN SERVICIOS)</v>
      </c>
      <c r="K358" s="16" t="str">
        <f>IFERROR(VLOOKUP(G358,MatrizHDUniclass!$A:$AN,19,0),"NA")</f>
        <v>GERENTE MERCADEO E INNOVACION</v>
      </c>
      <c r="L358" s="16" t="str">
        <f>IFERROR(VLOOKUP(G358,MatrizHDUniclass!$A:$AN,24,0),"NA")</f>
        <v>ZGTN</v>
      </c>
      <c r="M358" s="16" t="str">
        <f>IFERROR(VLOOKUP(G358,MatrizHDUniclass!$A:$AN,31,0),"NA")</f>
        <v>COMERCIALIZADORA-GENERAL</v>
      </c>
      <c r="N358" s="16" t="str">
        <f>IFERROR(VLOOKUP(G358,MatrizHDUniclass!$A:$AN,32,0),"NA")</f>
        <v>TRANSVERSAL</v>
      </c>
      <c r="O358" s="16" t="str">
        <f>IFERROR(VLOOKUP(G358,MatrizHDUniclass!$A:$AN,33,0),"NA")</f>
        <v>NACIONAL</v>
      </c>
      <c r="P358" s="16" t="str">
        <f>IFERROR(VLOOKUP(G358,MatrizHDUniclass!$A:$AN,26,0),"NA")</f>
        <v>JTTR</v>
      </c>
      <c r="Q358" s="16" t="str">
        <f>IFERROR(VLOOKUP(G358,MatrizHDUniclass!$A:$AN,34,0),"NA")</f>
        <v>TRANSV CTL</v>
      </c>
      <c r="R358" s="16" t="str">
        <f>IFERROR(VLOOKUP(G358,MatrizHDUniclass!$A:$AN,35,0),"NA")</f>
        <v>TRANSVER</v>
      </c>
      <c r="S358" s="16" t="str">
        <f>IFERROR(VLOOKUP(G358,MatrizHDUniclass!$A:$AN,36,0),"NA")</f>
        <v>TRANSV UEN</v>
      </c>
      <c r="T358" s="16" t="str">
        <f>IFERROR(VLOOKUP(G358,MatrizHDUniclass!$A:$AN,37,0),"NA")</f>
        <v>CSC</v>
      </c>
      <c r="U358" s="16" t="str">
        <f>IFERROR(VLOOKUP(G358,MatrizHDUniclass!$A:$AN,38,0),"NA")</f>
        <v>CONECTAR TV</v>
      </c>
      <c r="V358" s="16" t="str">
        <f>IFERROR(VLOOKUP(G358,MatrizHDUniclass!$A:$AN,39,0),"NA")</f>
        <v>COMERCIAL</v>
      </c>
      <c r="W358" s="43" t="str">
        <f>IFERROR(VLOOKUP(G358,MatrizHDUniclass!$A:$AN,40,0),"NA")</f>
        <v>ADMINISTRATIVO</v>
      </c>
    </row>
    <row r="359" spans="1:23" x14ac:dyDescent="0.25">
      <c r="B359" s="61">
        <v>45350</v>
      </c>
      <c r="C359" s="62" t="s">
        <v>3258</v>
      </c>
      <c r="D359" s="23">
        <v>6.3</v>
      </c>
      <c r="E359" s="23" t="s">
        <v>2802</v>
      </c>
      <c r="F359" s="16" t="s">
        <v>2806</v>
      </c>
      <c r="G359" s="48">
        <v>79778292</v>
      </c>
      <c r="H359" s="138" t="s">
        <v>9456</v>
      </c>
      <c r="I359" s="64"/>
      <c r="J359" s="16" t="str">
        <f>IFERROR(VLOOKUP(G359,MatrizHDUniclass!$A:$AN,3,0),"NA")</f>
        <v>JORGE ALBERTO SANCHEZ BERNAL (PRESTACIÓN SERVICIOS)</v>
      </c>
      <c r="K359" s="16" t="str">
        <f>IFERROR(VLOOKUP(G359,MatrizHDUniclass!$A:$AN,19,0),"NA")</f>
        <v>GERENTE MERCADEO E INNOVACION</v>
      </c>
      <c r="L359" s="16" t="str">
        <f>IFERROR(VLOOKUP(G359,MatrizHDUniclass!$A:$AN,24,0),"NA")</f>
        <v>ZGTN</v>
      </c>
      <c r="M359" s="16" t="str">
        <f>IFERROR(VLOOKUP(G359,MatrizHDUniclass!$A:$AN,31,0),"NA")</f>
        <v>COMERCIALIZADORA-GENERAL</v>
      </c>
      <c r="N359" s="16" t="str">
        <f>IFERROR(VLOOKUP(G359,MatrizHDUniclass!$A:$AN,32,0),"NA")</f>
        <v>TRANSVERSAL</v>
      </c>
      <c r="O359" s="16" t="str">
        <f>IFERROR(VLOOKUP(G359,MatrizHDUniclass!$A:$AN,33,0),"NA")</f>
        <v>NACIONAL</v>
      </c>
      <c r="P359" s="16" t="str">
        <f>IFERROR(VLOOKUP(G359,MatrizHDUniclass!$A:$AN,26,0),"NA")</f>
        <v>JTTR</v>
      </c>
      <c r="Q359" s="16" t="str">
        <f>IFERROR(VLOOKUP(G359,MatrizHDUniclass!$A:$AN,34,0),"NA")</f>
        <v>TRANSV CTL</v>
      </c>
      <c r="R359" s="16" t="str">
        <f>IFERROR(VLOOKUP(G359,MatrizHDUniclass!$A:$AN,35,0),"NA")</f>
        <v>TRANSVER</v>
      </c>
      <c r="S359" s="16" t="str">
        <f>IFERROR(VLOOKUP(G359,MatrizHDUniclass!$A:$AN,36,0),"NA")</f>
        <v>TRANSV UEN</v>
      </c>
      <c r="T359" s="16" t="str">
        <f>IFERROR(VLOOKUP(G359,MatrizHDUniclass!$A:$AN,37,0),"NA")</f>
        <v>CSC</v>
      </c>
      <c r="U359" s="16" t="str">
        <f>IFERROR(VLOOKUP(G359,MatrizHDUniclass!$A:$AN,38,0),"NA")</f>
        <v>CONECTAR TV</v>
      </c>
      <c r="V359" s="16" t="str">
        <f>IFERROR(VLOOKUP(G359,MatrizHDUniclass!$A:$AN,39,0),"NA")</f>
        <v>COMERCIAL</v>
      </c>
      <c r="W359" s="43" t="str">
        <f>IFERROR(VLOOKUP(G359,MatrizHDUniclass!$A:$AN,40,0),"NA")</f>
        <v>ADMINISTRATIVO</v>
      </c>
    </row>
    <row r="360" spans="1:23" x14ac:dyDescent="0.25">
      <c r="B360" s="61">
        <v>45909</v>
      </c>
      <c r="C360" s="62" t="s">
        <v>3258</v>
      </c>
      <c r="D360" s="37">
        <v>12.6</v>
      </c>
      <c r="E360" s="37" t="s">
        <v>2802</v>
      </c>
      <c r="F360" s="16" t="s">
        <v>2803</v>
      </c>
      <c r="G360" s="62">
        <v>1012371784</v>
      </c>
      <c r="H360" s="138" t="s">
        <v>9457</v>
      </c>
      <c r="I360" s="64" t="s">
        <v>9458</v>
      </c>
      <c r="J360" s="16" t="str">
        <f>IFERROR(VLOOKUP(G360,MatrizHDUniclass!$A:$AN,3,0),"NA")</f>
        <v>OCHOA LOPEZ JORGE DANILO</v>
      </c>
      <c r="K360" s="16" t="str">
        <f>IFERROR(VLOOKUP(G360,MatrizHDUniclass!$A:$AN,19,0),"NA")</f>
        <v>BACKOFFICE OPERACION</v>
      </c>
      <c r="L360" s="16" t="str">
        <f>IFERROR(VLOOKUP(G360,MatrizHDUniclass!$A:$AN,24,0),"NA")</f>
        <v>ZGTN</v>
      </c>
      <c r="M360" s="16" t="str">
        <f>IFERROR(VLOOKUP(G360,MatrizHDUniclass!$A:$AN,31,0),"NA")</f>
        <v>COMERCIALIZADORA-GENERAL</v>
      </c>
      <c r="N360" s="16" t="str">
        <f>IFERROR(VLOOKUP(G360,MatrizHDUniclass!$A:$AN,32,0),"NA")</f>
        <v>TRANSVERSAL</v>
      </c>
      <c r="O360" s="16" t="str">
        <f>IFERROR(VLOOKUP(G360,MatrizHDUniclass!$A:$AN,33,0),"NA")</f>
        <v>NACIONAL</v>
      </c>
      <c r="P360" s="16" t="str">
        <f>IFERROR(VLOOKUP(G360,MatrizHDUniclass!$A:$AN,26,0),"NA")</f>
        <v>XICO</v>
      </c>
      <c r="Q360" s="16" t="str">
        <f>IFERROR(VLOOKUP(G360,MatrizHDUniclass!$A:$AN,34,0),"NA")</f>
        <v>ISP</v>
      </c>
      <c r="R360" s="16" t="str">
        <f>IFERROR(VLOOKUP(G360,MatrizHDUniclass!$A:$AN,35,0),"NA")</f>
        <v>ISP</v>
      </c>
      <c r="S360" s="16" t="str">
        <f>IFERROR(VLOOKUP(G360,MatrizHDUniclass!$A:$AN,36,0),"NA")</f>
        <v>COMERCIAL</v>
      </c>
      <c r="T360" s="16" t="str">
        <f>IFERROR(VLOOKUP(G360,MatrizHDUniclass!$A:$AN,37,0),"NA")</f>
        <v>CLIENTES</v>
      </c>
      <c r="U360" s="16" t="str">
        <f>IFERROR(VLOOKUP(G360,MatrizHDUniclass!$A:$AN,38,0),"NA")</f>
        <v>ISP</v>
      </c>
      <c r="V360" s="16" t="str">
        <f>IFERROR(VLOOKUP(G360,MatrizHDUniclass!$A:$AN,39,0),"NA")</f>
        <v>COMERCIALIZADORA</v>
      </c>
      <c r="W360" s="43" t="str">
        <f>IFERROR(VLOOKUP(G360,MatrizHDUniclass!$A:$AN,40,0),"NA")</f>
        <v>PERSONAL APOYO</v>
      </c>
    </row>
    <row r="361" spans="1:23" x14ac:dyDescent="0.25">
      <c r="A361" s="7" t="s">
        <v>8909</v>
      </c>
      <c r="B361" s="45">
        <v>46108</v>
      </c>
      <c r="C361" s="62" t="s">
        <v>3258</v>
      </c>
      <c r="D361" s="37">
        <v>6.3</v>
      </c>
      <c r="E361" s="37" t="s">
        <v>2802</v>
      </c>
      <c r="F361" s="16" t="s">
        <v>2806</v>
      </c>
      <c r="G361" s="62">
        <v>94526617</v>
      </c>
      <c r="H361" s="138" t="s">
        <v>9459</v>
      </c>
      <c r="I361" s="7" t="s">
        <v>9460</v>
      </c>
      <c r="J361" s="16" t="str">
        <f>IFERROR(VLOOKUP(G361,MatrizHDUniclass!$A:$AN,3,0),"NA")</f>
        <v>VELASQUEZ LANDINO JONIERTH ALBERTO</v>
      </c>
      <c r="K361" s="16" t="str">
        <f>IFERROR(VLOOKUP(G361,MatrizHDUniclass!$A:$AN,19,0),"NA")</f>
        <v>LIDER OPERACIONES</v>
      </c>
      <c r="L361" s="16" t="str">
        <f>IFERROR(VLOOKUP(G361,MatrizHDUniclass!$A:$AN,24,0),"NA")</f>
        <v>IGVI</v>
      </c>
      <c r="M361" s="16" t="str">
        <f>IFERROR(VLOOKUP(G361,MatrizHDUniclass!$A:$AN,31,0),"NA")</f>
        <v>INGENIERIA-GENERAL</v>
      </c>
      <c r="N361" s="16" t="str">
        <f>IFERROR(VLOOKUP(G361,MatrizHDUniclass!$A:$AN,32,0),"NA")</f>
        <v>REG VALLE</v>
      </c>
      <c r="O361" s="16" t="str">
        <f>IFERROR(VLOOKUP(G361,MatrizHDUniclass!$A:$AN,33,0),"NA")</f>
        <v>CALI</v>
      </c>
      <c r="P361" s="16" t="str">
        <f>IFERROR(VLOOKUP(G361,MatrizHDUniclass!$A:$AN,26,0),"NA")</f>
        <v>CSIM</v>
      </c>
      <c r="Q361" s="16" t="str">
        <f>IFERROR(VLOOKUP(G361,MatrizHDUniclass!$A:$AN,34,0),"NA")</f>
        <v>CLARO R3</v>
      </c>
      <c r="R361" s="16" t="str">
        <f>IFERROR(VLOOKUP(G361,MatrizHDUniclass!$A:$AN,35,0),"NA")</f>
        <v>SOLU FIJAS</v>
      </c>
      <c r="S361" s="16" t="str">
        <f>IFERROR(VLOOKUP(G361,MatrizHDUniclass!$A:$AN,36,0),"NA")</f>
        <v>IMM</v>
      </c>
      <c r="T361" s="16" t="str">
        <f>IFERROR(VLOOKUP(G361,MatrizHDUniclass!$A:$AN,37,0),"NA")</f>
        <v>CLIENTES</v>
      </c>
      <c r="U361" s="16" t="str">
        <f>IFERROR(VLOOKUP(G361,MatrizHDUniclass!$A:$AN,38,0),"NA")</f>
        <v>CONECTAR TV</v>
      </c>
      <c r="V361" s="16" t="str">
        <f>IFERROR(VLOOKUP(G361,MatrizHDUniclass!$A:$AN,39,0),"NA")</f>
        <v>INGENIERIA</v>
      </c>
      <c r="W361" s="43" t="str">
        <f>IFERROR(VLOOKUP(G361,MatrizHDUniclass!$A:$AN,40,0),"NA")</f>
        <v>ADMINISTRATIVO</v>
      </c>
    </row>
    <row r="362" spans="1:23" x14ac:dyDescent="0.25">
      <c r="B362" s="45">
        <v>46140</v>
      </c>
      <c r="C362" s="7" t="s">
        <v>3258</v>
      </c>
      <c r="D362" s="23">
        <v>12.6</v>
      </c>
      <c r="E362" s="23" t="s">
        <v>2802</v>
      </c>
      <c r="F362" s="16" t="s">
        <v>2803</v>
      </c>
      <c r="G362" s="49">
        <v>79524236</v>
      </c>
      <c r="H362" s="138" t="s">
        <v>11514</v>
      </c>
      <c r="I362" s="7" t="s">
        <v>11620</v>
      </c>
      <c r="J362" s="16" t="str">
        <f>IFERROR(VLOOKUP(G362,MatrizHDUniclass!$A:$AN,3,0),"NA")</f>
        <v>CHRISTIAN JEAN PAUL GROSJEAN SUAREZ</v>
      </c>
      <c r="K362" s="16" t="str">
        <f>IFERROR(VLOOKUP(G362,MatrizHDUniclass!$A:$AN,19,0),"NA")</f>
        <v>GERENTE GENERAL</v>
      </c>
      <c r="L362" s="16" t="str">
        <f>IFERROR(VLOOKUP(G362,MatrizHDUniclass!$A:$AN,24,0),"NA")</f>
        <v>IGTN</v>
      </c>
      <c r="M362" s="16" t="str">
        <f>IFERROR(VLOOKUP(G362,MatrizHDUniclass!$A:$AN,31,0),"NA")</f>
        <v>INGENIERIA-GENERAL</v>
      </c>
      <c r="N362" s="16" t="str">
        <f>IFERROR(VLOOKUP(G362,MatrizHDUniclass!$A:$AN,32,0),"NA")</f>
        <v>TRANSVERSAL</v>
      </c>
      <c r="O362" s="16" t="str">
        <f>IFERROR(VLOOKUP(G362,MatrizHDUniclass!$A:$AN,33,0),"NA")</f>
        <v>NACIONAL</v>
      </c>
      <c r="P362" s="16" t="str">
        <f>IFERROR(VLOOKUP(G362,MatrizHDUniclass!$A:$AN,26,0),"NA")</f>
        <v>TTTR</v>
      </c>
      <c r="Q362" s="16" t="str">
        <f>IFERROR(VLOOKUP(G362,MatrizHDUniclass!$A:$AN,34,0),"NA")</f>
        <v>TRANSV CTV</v>
      </c>
      <c r="R362" s="16" t="str">
        <f>IFERROR(VLOOKUP(G362,MatrizHDUniclass!$A:$AN,35,0),"NA")</f>
        <v>TRANSVER</v>
      </c>
      <c r="S362" s="16" t="str">
        <f>IFERROR(VLOOKUP(G362,MatrizHDUniclass!$A:$AN,36,0),"NA")</f>
        <v>TRANSV UEN</v>
      </c>
      <c r="T362" s="16" t="str">
        <f>IFERROR(VLOOKUP(G362,MatrizHDUniclass!$A:$AN,37,0),"NA")</f>
        <v>CLIENTES</v>
      </c>
      <c r="U362" s="16" t="str">
        <f>IFERROR(VLOOKUP(G362,MatrizHDUniclass!$A:$AN,38,0),"NA")</f>
        <v>CONECTAR TV</v>
      </c>
      <c r="V362" s="16" t="str">
        <f>IFERROR(VLOOKUP(G362,MatrizHDUniclass!$A:$AN,39,0),"NA")</f>
        <v>INGENIERIA</v>
      </c>
      <c r="W362" s="43" t="str">
        <f>IFERROR(VLOOKUP(G362,MatrizHDUniclass!$A:$AN,40,0),"NA")</f>
        <v>ADMINISTRATIVO</v>
      </c>
    </row>
    <row r="363" spans="1:23" x14ac:dyDescent="0.25">
      <c r="B363" s="45">
        <v>46140</v>
      </c>
      <c r="C363" s="62" t="s">
        <v>3258</v>
      </c>
      <c r="D363" s="37">
        <v>6.3</v>
      </c>
      <c r="E363" s="37" t="s">
        <v>2802</v>
      </c>
      <c r="F363" s="16" t="s">
        <v>2806</v>
      </c>
      <c r="G363" s="7">
        <v>1117498461</v>
      </c>
      <c r="H363" s="138" t="s">
        <v>9463</v>
      </c>
      <c r="I363" s="7" t="s">
        <v>9464</v>
      </c>
      <c r="J363" s="16" t="str">
        <f>IFERROR(VLOOKUP(G363,MatrizHDUniclass!$A:$AN,3,0),"NA")</f>
        <v>ESPANA DIAZ ERNESTO ALEXANDER</v>
      </c>
      <c r="K363" s="16" t="str">
        <f>IFERROR(VLOOKUP(G363,MatrizHDUniclass!$A:$AN,19,0),"NA")</f>
        <v>TECNICO PIM NOC MOTO</v>
      </c>
      <c r="L363" s="16" t="str">
        <f>IFERROR(VLOOKUP(G363,MatrizHDUniclass!$A:$AN,24,0),"NA")</f>
        <v>IGL2</v>
      </c>
      <c r="M363" s="16" t="str">
        <f>IFERROR(VLOOKUP(G363,MatrizHDUniclass!$A:$AN,31,0),"NA")</f>
        <v>INGENIERIA-GENERAL</v>
      </c>
      <c r="N363" s="16" t="str">
        <f>IFERROR(VLOOKUP(G363,MatrizHDUniclass!$A:$AN,32,0),"NA")</f>
        <v>REG TOLCA</v>
      </c>
      <c r="O363" s="16" t="str">
        <f>IFERROR(VLOOKUP(G363,MatrizHDUniclass!$A:$AN,33,0),"NA")</f>
        <v>FLORENCIA</v>
      </c>
      <c r="P363" s="16" t="str">
        <f>IFERROR(VLOOKUP(G363,MatrizHDUniclass!$A:$AN,26,0),"NA")</f>
        <v>CSEB</v>
      </c>
      <c r="Q363" s="16" t="str">
        <f>IFERROR(VLOOKUP(G363,MatrizHDUniclass!$A:$AN,34,0),"NA")</f>
        <v>CLARO R3</v>
      </c>
      <c r="R363" s="16" t="str">
        <f>IFERROR(VLOOKUP(G363,MatrizHDUniclass!$A:$AN,35,0),"NA")</f>
        <v>SOLU FIJAS</v>
      </c>
      <c r="S363" s="16" t="str">
        <f>IFERROR(VLOOKUP(G363,MatrizHDUniclass!$A:$AN,36,0),"NA")</f>
        <v>EMPRE Y NEGOCI</v>
      </c>
      <c r="T363" s="16" t="str">
        <f>IFERROR(VLOOKUP(G363,MatrizHDUniclass!$A:$AN,37,0),"NA")</f>
        <v>CLIENTES</v>
      </c>
      <c r="U363" s="16" t="str">
        <f>IFERROR(VLOOKUP(G363,MatrizHDUniclass!$A:$AN,38,0),"NA")</f>
        <v>CONECTAR TV</v>
      </c>
      <c r="V363" s="16" t="str">
        <f>IFERROR(VLOOKUP(G363,MatrizHDUniclass!$A:$AN,39,0),"NA")</f>
        <v>INGENIERIA</v>
      </c>
      <c r="W363" s="43" t="str">
        <f>IFERROR(VLOOKUP(G363,MatrizHDUniclass!$A:$AN,40,0),"NA")</f>
        <v>OPERATIVO</v>
      </c>
    </row>
    <row r="364" spans="1:23" x14ac:dyDescent="0.25">
      <c r="B364" s="45">
        <v>46112</v>
      </c>
      <c r="C364" s="62" t="s">
        <v>3258</v>
      </c>
      <c r="D364" s="37">
        <v>6.3</v>
      </c>
      <c r="E364" s="37" t="s">
        <v>2802</v>
      </c>
      <c r="F364" s="16" t="s">
        <v>2806</v>
      </c>
      <c r="G364" s="7">
        <v>93406557</v>
      </c>
      <c r="H364" s="138" t="s">
        <v>9465</v>
      </c>
      <c r="I364" s="7" t="s">
        <v>9466</v>
      </c>
      <c r="J364" s="16" t="str">
        <f>IFERROR(VLOOKUP(G364,MatrizHDUniclass!$A:$AN,3,0),"NA")</f>
        <v>RUBIO LEONARDO FELIPE</v>
      </c>
      <c r="K364" s="16" t="str">
        <f>IFERROR(VLOOKUP(G364,MatrizHDUniclass!$A:$AN,19,0),"NA")</f>
        <v>FORMADOR TALENTO HUMANO</v>
      </c>
      <c r="L364" s="16" t="str">
        <f>IFERROR(VLOOKUP(G364,MatrizHDUniclass!$A:$AN,24,0),"NA")</f>
        <v>TFLW</v>
      </c>
      <c r="M364" s="16" t="str">
        <f>IFERROR(VLOOKUP(G364,MatrizHDUniclass!$A:$AN,31,0),"NA")</f>
        <v>TALENTO-FORMACION</v>
      </c>
      <c r="N364" s="16" t="str">
        <f>IFERROR(VLOOKUP(G364,MatrizHDUniclass!$A:$AN,32,0),"NA")</f>
        <v>REG TOLCA</v>
      </c>
      <c r="O364" s="16" t="str">
        <f>IFERROR(VLOOKUP(G364,MatrizHDUniclass!$A:$AN,33,0),"NA")</f>
        <v>IBAGUE</v>
      </c>
      <c r="P364" s="16" t="str">
        <f>IFERROR(VLOOKUP(G364,MatrizHDUniclass!$A:$AN,26,0),"NA")</f>
        <v>CSTR</v>
      </c>
      <c r="Q364" s="16" t="str">
        <f>IFERROR(VLOOKUP(G364,MatrizHDUniclass!$A:$AN,34,0),"NA")</f>
        <v>CLARO R3</v>
      </c>
      <c r="R364" s="16" t="str">
        <f>IFERROR(VLOOKUP(G364,MatrizHDUniclass!$A:$AN,35,0),"NA")</f>
        <v>SOLU FIJAS</v>
      </c>
      <c r="S364" s="16" t="str">
        <f>IFERROR(VLOOKUP(G364,MatrizHDUniclass!$A:$AN,36,0),"NA")</f>
        <v>TRANSV UEN</v>
      </c>
      <c r="T364" s="16" t="str">
        <f>IFERROR(VLOOKUP(G364,MatrizHDUniclass!$A:$AN,37,0),"NA")</f>
        <v>CSC</v>
      </c>
      <c r="U364" s="16" t="str">
        <f>IFERROR(VLOOKUP(G364,MatrizHDUniclass!$A:$AN,38,0),"NA")</f>
        <v>CONECTAR TV</v>
      </c>
      <c r="V364" s="16" t="str">
        <f>IFERROR(VLOOKUP(G364,MatrizHDUniclass!$A:$AN,39,0),"NA")</f>
        <v>TALENTO HUMANO</v>
      </c>
      <c r="W364" s="43" t="str">
        <f>IFERROR(VLOOKUP(G364,MatrizHDUniclass!$A:$AN,40,0),"NA")</f>
        <v>ADMINISTRATIVO</v>
      </c>
    </row>
    <row r="365" spans="1:23" x14ac:dyDescent="0.25">
      <c r="B365" s="45">
        <v>46149</v>
      </c>
      <c r="C365" s="62" t="s">
        <v>3258</v>
      </c>
      <c r="D365" s="37">
        <v>6.3</v>
      </c>
      <c r="E365" s="37" t="s">
        <v>2802</v>
      </c>
      <c r="F365" s="16" t="s">
        <v>2806</v>
      </c>
      <c r="G365" s="7">
        <v>1118300369</v>
      </c>
      <c r="H365" s="138" t="s">
        <v>9468</v>
      </c>
      <c r="I365" s="7" t="s">
        <v>9469</v>
      </c>
      <c r="J365" s="16" t="str">
        <f>IFERROR(VLOOKUP(G365,MatrizHDUniclass!$A:$AN,3,0),"NA")</f>
        <v>LOPEZ GARCIA MARIA ALEJANDRA</v>
      </c>
      <c r="K365" s="16" t="str">
        <f>IFERROR(VLOOKUP(G365,MatrizHDUniclass!$A:$AN,19,0),"NA")</f>
        <v>BACKOFFICE OPERACION</v>
      </c>
      <c r="L365" s="16" t="str">
        <f>IFERROR(VLOOKUP(G365,MatrizHDUniclass!$A:$AN,24,0),"NA")</f>
        <v>IGVI</v>
      </c>
      <c r="M365" s="16" t="str">
        <f>IFERROR(VLOOKUP(G365,MatrizHDUniclass!$A:$AN,31,0),"NA")</f>
        <v>INGENIERIA-GENERAL</v>
      </c>
      <c r="N365" s="16" t="str">
        <f>IFERROR(VLOOKUP(G365,MatrizHDUniclass!$A:$AN,32,0),"NA")</f>
        <v>REG VALLE</v>
      </c>
      <c r="O365" s="16" t="str">
        <f>IFERROR(VLOOKUP(G365,MatrizHDUniclass!$A:$AN,33,0),"NA")</f>
        <v>CALI</v>
      </c>
      <c r="P365" s="16" t="str">
        <f>IFERROR(VLOOKUP(G365,MatrizHDUniclass!$A:$AN,26,0),"NA")</f>
        <v>CSPY</v>
      </c>
      <c r="Q365" s="16" t="str">
        <f>IFERROR(VLOOKUP(G365,MatrizHDUniclass!$A:$AN,34,0),"NA")</f>
        <v>CLARO R3</v>
      </c>
      <c r="R365" s="16" t="str">
        <f>IFERROR(VLOOKUP(G365,MatrizHDUniclass!$A:$AN,35,0),"NA")</f>
        <v>SOLU FIJAS</v>
      </c>
      <c r="S365" s="16" t="str">
        <f>IFERROR(VLOOKUP(G365,MatrizHDUniclass!$A:$AN,36,0),"NA")</f>
        <v>PROYECTOS</v>
      </c>
      <c r="T365" s="16" t="str">
        <f>IFERROR(VLOOKUP(G365,MatrizHDUniclass!$A:$AN,37,0),"NA")</f>
        <v>CLIENTES</v>
      </c>
      <c r="U365" s="16" t="str">
        <f>IFERROR(VLOOKUP(G365,MatrizHDUniclass!$A:$AN,38,0),"NA")</f>
        <v>CONECTAR TV</v>
      </c>
      <c r="V365" s="16" t="str">
        <f>IFERROR(VLOOKUP(G365,MatrizHDUniclass!$A:$AN,39,0),"NA")</f>
        <v>INGENIERIA</v>
      </c>
      <c r="W365" s="43" t="str">
        <f>IFERROR(VLOOKUP(G365,MatrizHDUniclass!$A:$AN,40,0),"NA")</f>
        <v>PERSONAL APOYO</v>
      </c>
    </row>
    <row r="366" spans="1:23" x14ac:dyDescent="0.25">
      <c r="B366" s="45">
        <v>45701</v>
      </c>
      <c r="C366" s="62" t="s">
        <v>3258</v>
      </c>
      <c r="D366" s="37">
        <v>12.6</v>
      </c>
      <c r="E366" s="37" t="s">
        <v>2802</v>
      </c>
      <c r="F366" s="16" t="s">
        <v>2803</v>
      </c>
      <c r="G366" s="7">
        <v>1016083143</v>
      </c>
      <c r="H366" s="138" t="s">
        <v>9470</v>
      </c>
      <c r="J366" s="16" t="str">
        <f>IFERROR(VLOOKUP(G366,MatrizHDUniclass!$A:$AN,3,0),"NA")</f>
        <v>CUY GOMEZ JEISSON SMITH</v>
      </c>
      <c r="K366" s="16" t="str">
        <f>IFERROR(VLOOKUP(G366,MatrizHDUniclass!$A:$AN,19,0),"NA")</f>
        <v>PRACTICANTE SENA</v>
      </c>
      <c r="L366" s="16" t="str">
        <f>IFERROR(VLOOKUP(G366,MatrizHDUniclass!$A:$AN,24,0),"NA")</f>
        <v>BDTN</v>
      </c>
      <c r="M366" s="16" t="str">
        <f>IFERROR(VLOOKUP(G366,MatrizHDUniclass!$A:$AN,31,0),"NA")</f>
        <v>CONTROLLER-DBM</v>
      </c>
      <c r="N366" s="16" t="str">
        <f>IFERROR(VLOOKUP(G366,MatrizHDUniclass!$A:$AN,32,0),"NA")</f>
        <v>TRANSVERSAL</v>
      </c>
      <c r="O366" s="16" t="str">
        <f>IFERROR(VLOOKUP(G366,MatrizHDUniclass!$A:$AN,33,0),"NA")</f>
        <v>NACIONAL</v>
      </c>
      <c r="P366" s="16" t="str">
        <f>IFERROR(VLOOKUP(G366,MatrizHDUniclass!$A:$AN,26,0),"NA")</f>
        <v>LTTR</v>
      </c>
      <c r="Q366" s="16" t="str">
        <f>IFERROR(VLOOKUP(G366,MatrizHDUniclass!$A:$AN,34,0),"NA")</f>
        <v>CASA MATRIZ</v>
      </c>
      <c r="R366" s="16" t="str">
        <f>IFERROR(VLOOKUP(G366,MatrizHDUniclass!$A:$AN,35,0),"NA")</f>
        <v>TRANSVER</v>
      </c>
      <c r="S366" s="16" t="str">
        <f>IFERROR(VLOOKUP(G366,MatrizHDUniclass!$A:$AN,36,0),"NA")</f>
        <v>TRANSV UEN</v>
      </c>
      <c r="T366" s="16" t="str">
        <f>IFERROR(VLOOKUP(G366,MatrizHDUniclass!$A:$AN,37,0),"NA")</f>
        <v>CONTROLLER</v>
      </c>
      <c r="U366" s="16" t="str">
        <f>IFERROR(VLOOKUP(G366,MatrizHDUniclass!$A:$AN,38,0),"NA")</f>
        <v>CONECTAR TV</v>
      </c>
      <c r="V366" s="16" t="str">
        <f>IFERROR(VLOOKUP(G366,MatrizHDUniclass!$A:$AN,39,0),"NA")</f>
        <v>CONTROLLER</v>
      </c>
      <c r="W366" s="43" t="str">
        <f>IFERROR(VLOOKUP(G366,MatrizHDUniclass!$A:$AN,40,0),"NA")</f>
        <v>SENAS</v>
      </c>
    </row>
    <row r="367" spans="1:23" x14ac:dyDescent="0.25">
      <c r="B367" s="45">
        <v>43935</v>
      </c>
      <c r="C367" s="62" t="s">
        <v>3258</v>
      </c>
      <c r="D367" s="37">
        <v>12.6</v>
      </c>
      <c r="E367" s="37" t="s">
        <v>2802</v>
      </c>
      <c r="F367" s="16" t="s">
        <v>2803</v>
      </c>
      <c r="G367" s="7">
        <v>1004155401</v>
      </c>
      <c r="H367" s="138" t="s">
        <v>10487</v>
      </c>
      <c r="J367" s="16" t="str">
        <f>IFERROR(VLOOKUP(G367,MatrizHDUniclass!$A:$AN,3,0),"NA")</f>
        <v>PEDRAZA ROJAS JUAN SEBASTIAN</v>
      </c>
      <c r="K367" s="16" t="str">
        <f>IFERROR(VLOOKUP(G367,MatrizHDUniclass!$A:$AN,19,0),"NA")</f>
        <v>LIDER CONTABILIDAD</v>
      </c>
      <c r="L367" s="16" t="str">
        <f>IFERROR(VLOOKUP(G367,MatrizHDUniclass!$A:$AN,24,0),"NA")</f>
        <v>FCTN</v>
      </c>
      <c r="M367" s="16" t="str">
        <f>IFERROR(VLOOKUP(G367,MatrizHDUniclass!$A:$AN,31,0),"NA")</f>
        <v>FINANCIERO-CONTABILIDAD</v>
      </c>
      <c r="N367" s="16" t="str">
        <f>IFERROR(VLOOKUP(G367,MatrizHDUniclass!$A:$AN,32,0),"NA")</f>
        <v>TRANSVERSAL</v>
      </c>
      <c r="O367" s="16" t="str">
        <f>IFERROR(VLOOKUP(G367,MatrizHDUniclass!$A:$AN,33,0),"NA")</f>
        <v>NACIONAL</v>
      </c>
      <c r="P367" s="16" t="str">
        <f>IFERROR(VLOOKUP(G367,MatrizHDUniclass!$A:$AN,26,0),"NA")</f>
        <v>JTTR</v>
      </c>
      <c r="Q367" s="16" t="str">
        <f>IFERROR(VLOOKUP(G367,MatrizHDUniclass!$A:$AN,34,0),"NA")</f>
        <v>TRANSV CTL</v>
      </c>
      <c r="R367" s="16" t="str">
        <f>IFERROR(VLOOKUP(G367,MatrizHDUniclass!$A:$AN,35,0),"NA")</f>
        <v>TRANSVER</v>
      </c>
      <c r="S367" s="16" t="str">
        <f>IFERROR(VLOOKUP(G367,MatrizHDUniclass!$A:$AN,36,0),"NA")</f>
        <v>TRANSV UEN</v>
      </c>
      <c r="T367" s="16" t="str">
        <f>IFERROR(VLOOKUP(G367,MatrizHDUniclass!$A:$AN,37,0),"NA")</f>
        <v>CSC</v>
      </c>
      <c r="U367" s="16" t="str">
        <f>IFERROR(VLOOKUP(G367,MatrizHDUniclass!$A:$AN,38,0),"NA")</f>
        <v>CONTEL CO</v>
      </c>
      <c r="V367" s="16" t="str">
        <f>IFERROR(VLOOKUP(G367,MatrizHDUniclass!$A:$AN,39,0),"NA")</f>
        <v>CONTABILIDAD</v>
      </c>
      <c r="W367" s="43" t="str">
        <f>IFERROR(VLOOKUP(G367,MatrizHDUniclass!$A:$AN,40,0),"NA")</f>
        <v>ADMINISTRATIVO</v>
      </c>
    </row>
    <row r="368" spans="1:23" x14ac:dyDescent="0.25">
      <c r="B368" s="45">
        <v>46112</v>
      </c>
      <c r="C368" s="62" t="s">
        <v>3258</v>
      </c>
      <c r="D368" s="37">
        <v>6.3</v>
      </c>
      <c r="E368" s="37" t="s">
        <v>2802</v>
      </c>
      <c r="F368" s="16" t="s">
        <v>2806</v>
      </c>
      <c r="G368" s="7">
        <v>1030595781</v>
      </c>
      <c r="H368" s="138" t="s">
        <v>9471</v>
      </c>
      <c r="J368" s="16" t="str">
        <f>IFERROR(VLOOKUP(G368,MatrizHDUniclass!$A:$AN,3,0),"NA")</f>
        <v>MUNOZ SANCHEZ SONIA ESPERANZA</v>
      </c>
      <c r="K368" s="16" t="str">
        <f>IFERROR(VLOOKUP(G368,MatrizHDUniclass!$A:$AN,19,0),"NA")</f>
        <v>PRACTICANTE SENA</v>
      </c>
      <c r="L368" s="16" t="str">
        <f>IFERROR(VLOOKUP(G368,MatrizHDUniclass!$A:$AN,24,0),"NA")</f>
        <v>CGTN</v>
      </c>
      <c r="M368" s="16" t="str">
        <f>IFERROR(VLOOKUP(G368,MatrizHDUniclass!$A:$AN,31,0),"NA")</f>
        <v>CALIDAD-GENERAL</v>
      </c>
      <c r="N368" s="16" t="str">
        <f>IFERROR(VLOOKUP(G368,MatrizHDUniclass!$A:$AN,32,0),"NA")</f>
        <v>TRANSVERSAL</v>
      </c>
      <c r="O368" s="16" t="str">
        <f>IFERROR(VLOOKUP(G368,MatrizHDUniclass!$A:$AN,33,0),"NA")</f>
        <v>NACIONAL</v>
      </c>
      <c r="P368" s="16" t="str">
        <f>IFERROR(VLOOKUP(G368,MatrizHDUniclass!$A:$AN,26,0),"NA")</f>
        <v>LTTR</v>
      </c>
      <c r="Q368" s="16" t="str">
        <f>IFERROR(VLOOKUP(G368,MatrizHDUniclass!$A:$AN,34,0),"NA")</f>
        <v>CASA MATRIZ</v>
      </c>
      <c r="R368" s="16" t="str">
        <f>IFERROR(VLOOKUP(G368,MatrizHDUniclass!$A:$AN,35,0),"NA")</f>
        <v>TRANSVER</v>
      </c>
      <c r="S368" s="16" t="str">
        <f>IFERROR(VLOOKUP(G368,MatrizHDUniclass!$A:$AN,36,0),"NA")</f>
        <v>TRANSV UEN</v>
      </c>
      <c r="T368" s="16" t="str">
        <f>IFERROR(VLOOKUP(G368,MatrizHDUniclass!$A:$AN,37,0),"NA")</f>
        <v>CALIDAD</v>
      </c>
      <c r="U368" s="16" t="str">
        <f>IFERROR(VLOOKUP(G368,MatrizHDUniclass!$A:$AN,38,0),"NA")</f>
        <v>CONECTAR TV</v>
      </c>
      <c r="V368" s="16" t="str">
        <f>IFERROR(VLOOKUP(G368,MatrizHDUniclass!$A:$AN,39,0),"NA")</f>
        <v>CALIDAD</v>
      </c>
      <c r="W368" s="43" t="str">
        <f>IFERROR(VLOOKUP(G368,MatrizHDUniclass!$A:$AN,40,0),"NA")</f>
        <v>SENAS</v>
      </c>
    </row>
    <row r="369" spans="2:23" x14ac:dyDescent="0.25">
      <c r="B369" s="45">
        <v>46167</v>
      </c>
      <c r="C369" s="62" t="s">
        <v>3258</v>
      </c>
      <c r="D369" s="37">
        <v>6.3</v>
      </c>
      <c r="E369" s="37" t="s">
        <v>2802</v>
      </c>
      <c r="F369" s="16" t="s">
        <v>2806</v>
      </c>
      <c r="G369" s="7">
        <v>1014248901</v>
      </c>
      <c r="H369" s="138" t="s">
        <v>9472</v>
      </c>
      <c r="I369" s="7" t="s">
        <v>9473</v>
      </c>
      <c r="J369" s="16" t="str">
        <f>IFERROR(VLOOKUP(G369,MatrizHDUniclass!$A:$AN,3,0),"NA")</f>
        <v>CASALLAS FAJARDO LINA MARIA</v>
      </c>
      <c r="K369" s="16" t="str">
        <f>IFERROR(VLOOKUP(G369,MatrizHDUniclass!$A:$AN,19,0),"NA")</f>
        <v>BACKOFFICE OPERACION</v>
      </c>
      <c r="L369" s="16" t="str">
        <f>IFERROR(VLOOKUP(G369,MatrizHDUniclass!$A:$AN,24,0),"NA")</f>
        <v>IGCB</v>
      </c>
      <c r="M369" s="16" t="str">
        <f>IFERROR(VLOOKUP(G369,MatrizHDUniclass!$A:$AN,31,0),"NA")</f>
        <v>INGENIERIA-GENERAL</v>
      </c>
      <c r="N369" s="16" t="str">
        <f>IFERROR(VLOOKUP(G369,MatrizHDUniclass!$A:$AN,32,0),"NA")</f>
        <v>REG CENTRO</v>
      </c>
      <c r="O369" s="16" t="str">
        <f>IFERROR(VLOOKUP(G369,MatrizHDUniclass!$A:$AN,33,0),"NA")</f>
        <v>BOGOTA</v>
      </c>
      <c r="P369" s="16" t="str">
        <f>IFERROR(VLOOKUP(G369,MatrizHDUniclass!$A:$AN,26,0),"NA")</f>
        <v>USIM</v>
      </c>
      <c r="Q369" s="16" t="str">
        <f>IFERROR(VLOOKUP(G369,MatrizHDUniclass!$A:$AN,34,0),"NA")</f>
        <v>CLARO R4</v>
      </c>
      <c r="R369" s="16" t="str">
        <f>IFERROR(VLOOKUP(G369,MatrizHDUniclass!$A:$AN,35,0),"NA")</f>
        <v>SOLU FIJAS</v>
      </c>
      <c r="S369" s="16" t="str">
        <f>IFERROR(VLOOKUP(G369,MatrizHDUniclass!$A:$AN,36,0),"NA")</f>
        <v>IMM</v>
      </c>
      <c r="T369" s="16" t="str">
        <f>IFERROR(VLOOKUP(G369,MatrizHDUniclass!$A:$AN,37,0),"NA")</f>
        <v>CLIENTES</v>
      </c>
      <c r="U369" s="16" t="str">
        <f>IFERROR(VLOOKUP(G369,MatrizHDUniclass!$A:$AN,38,0),"NA")</f>
        <v>CONECTAR TV</v>
      </c>
      <c r="V369" s="16" t="str">
        <f>IFERROR(VLOOKUP(G369,MatrizHDUniclass!$A:$AN,39,0),"NA")</f>
        <v>INGENIERIA</v>
      </c>
      <c r="W369" s="43" t="str">
        <f>IFERROR(VLOOKUP(G369,MatrizHDUniclass!$A:$AN,40,0),"NA")</f>
        <v>PERSONAL APOYO</v>
      </c>
    </row>
    <row r="370" spans="2:23" x14ac:dyDescent="0.25">
      <c r="B370" s="45">
        <v>46168</v>
      </c>
      <c r="C370" s="62" t="s">
        <v>3258</v>
      </c>
      <c r="D370" s="37">
        <v>6.3</v>
      </c>
      <c r="E370" s="37" t="s">
        <v>2802</v>
      </c>
      <c r="F370" s="16" t="s">
        <v>2806</v>
      </c>
      <c r="G370" s="49">
        <v>80758635</v>
      </c>
      <c r="H370" s="138" t="s">
        <v>9474</v>
      </c>
      <c r="I370" s="7" t="s">
        <v>11509</v>
      </c>
      <c r="J370" s="16" t="str">
        <f>IFERROR(VLOOKUP(G370,MatrizHDUniclass!$A:$AN,3,0),"NA")</f>
        <v>CONTRERAS REY CARLOS GUILLERMO</v>
      </c>
      <c r="K370" s="16" t="str">
        <f>IFERROR(VLOOKUP(G370,MatrizHDUniclass!$A:$AN,19,0),"NA")</f>
        <v>GERENTE OPERACIONES</v>
      </c>
      <c r="L370" s="16" t="str">
        <f>IFERROR(VLOOKUP(G370,MatrizHDUniclass!$A:$AN,24,0),"NA")</f>
        <v>NGTN</v>
      </c>
      <c r="M370" s="16" t="str">
        <f>IFERROR(VLOOKUP(G370,MatrizHDUniclass!$A:$AN,31,0),"NA")</f>
        <v>PRESIDENCIAHOLD-GENERAL</v>
      </c>
      <c r="N370" s="16" t="str">
        <f>IFERROR(VLOOKUP(G370,MatrizHDUniclass!$A:$AN,32,0),"NA")</f>
        <v>TRANSVERSAL</v>
      </c>
      <c r="O370" s="16" t="str">
        <f>IFERROR(VLOOKUP(G370,MatrizHDUniclass!$A:$AN,33,0),"NA")</f>
        <v>NACIONAL</v>
      </c>
      <c r="P370" s="16" t="str">
        <f>IFERROR(VLOOKUP(G370,MatrizHDUniclass!$A:$AN,26,0),"NA")</f>
        <v>LTTR</v>
      </c>
      <c r="Q370" s="16" t="str">
        <f>IFERROR(VLOOKUP(G370,MatrizHDUniclass!$A:$AN,34,0),"NA")</f>
        <v>CASA MATRIZ</v>
      </c>
      <c r="R370" s="16" t="str">
        <f>IFERROR(VLOOKUP(G370,MatrizHDUniclass!$A:$AN,35,0),"NA")</f>
        <v>TRANSVER</v>
      </c>
      <c r="S370" s="16" t="str">
        <f>IFERROR(VLOOKUP(G370,MatrizHDUniclass!$A:$AN,36,0),"NA")</f>
        <v>TRANSV UEN</v>
      </c>
      <c r="T370" s="16" t="str">
        <f>IFERROR(VLOOKUP(G370,MatrizHDUniclass!$A:$AN,37,0),"NA")</f>
        <v>PRESIDENCIA</v>
      </c>
      <c r="U370" s="16" t="str">
        <f>IFERROR(VLOOKUP(G370,MatrizHDUniclass!$A:$AN,38,0),"NA")</f>
        <v>INVESTMENT</v>
      </c>
      <c r="V370" s="16" t="str">
        <f>IFERROR(VLOOKUP(G370,MatrizHDUniclass!$A:$AN,39,0),"NA")</f>
        <v>PRESIDENCIA</v>
      </c>
      <c r="W370" s="43" t="str">
        <f>IFERROR(VLOOKUP(G370,MatrizHDUniclass!$A:$AN,40,0),"NA")</f>
        <v>ADMINISTRATIVO</v>
      </c>
    </row>
    <row r="371" spans="2:23" x14ac:dyDescent="0.25">
      <c r="B371" s="45">
        <v>46168</v>
      </c>
      <c r="C371" s="62" t="s">
        <v>3258</v>
      </c>
      <c r="D371" s="16">
        <v>4.53</v>
      </c>
      <c r="E371" s="16" t="s">
        <v>2802</v>
      </c>
      <c r="F371" s="16" t="s">
        <v>2810</v>
      </c>
      <c r="G371" s="49">
        <v>8102312</v>
      </c>
      <c r="H371" s="138" t="s">
        <v>9475</v>
      </c>
      <c r="I371" s="7" t="s">
        <v>11399</v>
      </c>
      <c r="J371" s="16" t="str">
        <f>IFERROR(VLOOKUP(G371,MatrizHDUniclass!$A:$AN,3,0),"NA")</f>
        <v>HENAO ROSAS ALEXANDER</v>
      </c>
      <c r="K371" s="16" t="str">
        <f>IFERROR(VLOOKUP(G371,MatrizHDUniclass!$A:$AN,19,0),"NA")</f>
        <v>TECNICO OPERACIÓN</v>
      </c>
      <c r="L371" s="16" t="str">
        <f>IFERROR(VLOOKUP(G371,MatrizHDUniclass!$A:$AN,24,0),"NA")</f>
        <v>SGAM</v>
      </c>
      <c r="M371" s="16" t="str">
        <f>IFERROR(VLOOKUP(G371,MatrizHDUniclass!$A:$AN,31,0),"NA")</f>
        <v>DISAN-GENERAL</v>
      </c>
      <c r="N371" s="16" t="str">
        <f>IFERROR(VLOOKUP(G371,MatrizHDUniclass!$A:$AN,32,0),"NA")</f>
        <v>REG ANTIO</v>
      </c>
      <c r="O371" s="16" t="str">
        <f>IFERROR(VLOOKUP(G371,MatrizHDUniclass!$A:$AN,33,0),"NA")</f>
        <v>MEDELLIN</v>
      </c>
      <c r="P371" s="16" t="str">
        <f>IFERROR(VLOOKUP(G371,MatrizHDUniclass!$A:$AN,26,0),"NA")</f>
        <v>TTTR</v>
      </c>
      <c r="Q371" s="16" t="str">
        <f>IFERROR(VLOOKUP(G371,MatrizHDUniclass!$A:$AN,34,0),"NA")</f>
        <v>TRANSV CTV</v>
      </c>
      <c r="R371" s="16" t="str">
        <f>IFERROR(VLOOKUP(G371,MatrizHDUniclass!$A:$AN,35,0),"NA")</f>
        <v>TRANSVER</v>
      </c>
      <c r="S371" s="16" t="str">
        <f>IFERROR(VLOOKUP(G371,MatrizHDUniclass!$A:$AN,36,0),"NA")</f>
        <v>TRANSV UEN</v>
      </c>
      <c r="T371" s="16" t="str">
        <f>IFERROR(VLOOKUP(G371,MatrizHDUniclass!$A:$AN,37,0),"NA")</f>
        <v>DISAN</v>
      </c>
      <c r="U371" s="16" t="str">
        <f>IFERROR(VLOOKUP(G371,MatrizHDUniclass!$A:$AN,38,0),"NA")</f>
        <v>CONECTAR TV</v>
      </c>
      <c r="V371" s="16" t="str">
        <f>IFERROR(VLOOKUP(G371,MatrizHDUniclass!$A:$AN,39,0),"NA")</f>
        <v>DISAN</v>
      </c>
      <c r="W371" s="43" t="str">
        <f>IFERROR(VLOOKUP(G371,MatrizHDUniclass!$A:$AN,40,0),"NA")</f>
        <v>ADMINISTRATIVO</v>
      </c>
    </row>
    <row r="372" spans="2:23" x14ac:dyDescent="0.25">
      <c r="B372" s="45">
        <v>46171</v>
      </c>
      <c r="C372" s="7" t="s">
        <v>3298</v>
      </c>
      <c r="D372" s="37">
        <v>0.1</v>
      </c>
      <c r="E372" s="37" t="s">
        <v>3903</v>
      </c>
      <c r="F372" s="16" t="s">
        <v>3904</v>
      </c>
      <c r="G372" s="7">
        <v>1144125196</v>
      </c>
      <c r="H372" s="138" t="s">
        <v>9476</v>
      </c>
      <c r="J372" s="16" t="str">
        <f>IFERROR(VLOOKUP(G372,MatrizHDUniclass!$A:$AN,3,0),"NA")</f>
        <v>BRINAS PEREZ YEFERSON FREDDY</v>
      </c>
      <c r="K372" s="16" t="str">
        <f>IFERROR(VLOOKUP(G372,MatrizHDUniclass!$A:$AN,19,0),"NA")</f>
        <v>TECNICO CON MOTO OPERACIÓN</v>
      </c>
      <c r="L372" s="16" t="str">
        <f>IFERROR(VLOOKUP(G372,MatrizHDUniclass!$A:$AN,24,0),"NA")</f>
        <v>IGVI</v>
      </c>
      <c r="M372" s="16" t="str">
        <f>IFERROR(VLOOKUP(G372,MatrizHDUniclass!$A:$AN,31,0),"NA")</f>
        <v>INGENIERIA-GENERAL</v>
      </c>
      <c r="N372" s="16" t="str">
        <f>IFERROR(VLOOKUP(G372,MatrizHDUniclass!$A:$AN,32,0),"NA")</f>
        <v>REG VALLE</v>
      </c>
      <c r="O372" s="16" t="str">
        <f>IFERROR(VLOOKUP(G372,MatrizHDUniclass!$A:$AN,33,0),"NA")</f>
        <v>CALI</v>
      </c>
      <c r="P372" s="16" t="str">
        <f>IFERROR(VLOOKUP(G372,MatrizHDUniclass!$A:$AN,26,0),"NA")</f>
        <v>CSIM</v>
      </c>
      <c r="Q372" s="16" t="str">
        <f>IFERROR(VLOOKUP(G372,MatrizHDUniclass!$A:$AN,34,0),"NA")</f>
        <v>CLARO R3</v>
      </c>
      <c r="R372" s="16" t="str">
        <f>IFERROR(VLOOKUP(G372,MatrizHDUniclass!$A:$AN,35,0),"NA")</f>
        <v>SOLU FIJAS</v>
      </c>
      <c r="S372" s="16" t="str">
        <f>IFERROR(VLOOKUP(G372,MatrizHDUniclass!$A:$AN,36,0),"NA")</f>
        <v>IMM</v>
      </c>
      <c r="T372" s="16" t="str">
        <f>IFERROR(VLOOKUP(G372,MatrizHDUniclass!$A:$AN,37,0),"NA")</f>
        <v>CLIENTES</v>
      </c>
      <c r="U372" s="16" t="str">
        <f>IFERROR(VLOOKUP(G372,MatrizHDUniclass!$A:$AN,38,0),"NA")</f>
        <v>CONECTAR TV</v>
      </c>
      <c r="V372" s="16" t="str">
        <f>IFERROR(VLOOKUP(G372,MatrizHDUniclass!$A:$AN,39,0),"NA")</f>
        <v>INGENIERIA</v>
      </c>
      <c r="W372" s="43" t="str">
        <f>IFERROR(VLOOKUP(G372,MatrizHDUniclass!$A:$AN,40,0),"NA")</f>
        <v>OPERATIVO</v>
      </c>
    </row>
    <row r="373" spans="2:23" x14ac:dyDescent="0.25">
      <c r="B373" s="45">
        <v>46171</v>
      </c>
      <c r="C373" s="7" t="s">
        <v>3298</v>
      </c>
      <c r="D373" s="37">
        <v>0.1</v>
      </c>
      <c r="E373" s="37" t="s">
        <v>3903</v>
      </c>
      <c r="F373" s="16" t="s">
        <v>3904</v>
      </c>
      <c r="G373" s="7">
        <v>1060361429</v>
      </c>
      <c r="H373" s="138" t="s">
        <v>9477</v>
      </c>
      <c r="J373" s="16" t="str">
        <f>IFERROR(VLOOKUP(G373,MatrizHDUniclass!$A:$AN,3,0),"NA")</f>
        <v>MOSQUERA LARRAHONDO ESTIVEL</v>
      </c>
      <c r="K373" s="16" t="str">
        <f>IFERROR(VLOOKUP(G373,MatrizHDUniclass!$A:$AN,19,0),"NA")</f>
        <v>TECNICO EMPALMADOR COND OPERACIÓN</v>
      </c>
      <c r="L373" s="16" t="str">
        <f>IFERROR(VLOOKUP(G373,MatrizHDUniclass!$A:$AN,24,0),"NA")</f>
        <v>IGVI</v>
      </c>
      <c r="M373" s="16" t="str">
        <f>IFERROR(VLOOKUP(G373,MatrizHDUniclass!$A:$AN,31,0),"NA")</f>
        <v>INGENIERIA-GENERAL</v>
      </c>
      <c r="N373" s="16" t="str">
        <f>IFERROR(VLOOKUP(G373,MatrizHDUniclass!$A:$AN,32,0),"NA")</f>
        <v>REG VALLE</v>
      </c>
      <c r="O373" s="16" t="str">
        <f>IFERROR(VLOOKUP(G373,MatrizHDUniclass!$A:$AN,33,0),"NA")</f>
        <v>CALI</v>
      </c>
      <c r="P373" s="16" t="str">
        <f>IFERROR(VLOOKUP(G373,MatrizHDUniclass!$A:$AN,26,0),"NA")</f>
        <v>CSOM</v>
      </c>
      <c r="Q373" s="16" t="str">
        <f>IFERROR(VLOOKUP(G373,MatrizHDUniclass!$A:$AN,34,0),"NA")</f>
        <v>CLARO R3</v>
      </c>
      <c r="R373" s="16" t="str">
        <f>IFERROR(VLOOKUP(G373,MatrizHDUniclass!$A:$AN,35,0),"NA")</f>
        <v>SOLU FIJAS</v>
      </c>
      <c r="S373" s="16" t="str">
        <f>IFERROR(VLOOKUP(G373,MatrizHDUniclass!$A:$AN,36,0),"NA")</f>
        <v>OYM</v>
      </c>
      <c r="T373" s="16" t="str">
        <f>IFERROR(VLOOKUP(G373,MatrizHDUniclass!$A:$AN,37,0),"NA")</f>
        <v>CLIENTES</v>
      </c>
      <c r="U373" s="16" t="str">
        <f>IFERROR(VLOOKUP(G373,MatrizHDUniclass!$A:$AN,38,0),"NA")</f>
        <v>CONECTAR TV</v>
      </c>
      <c r="V373" s="16" t="str">
        <f>IFERROR(VLOOKUP(G373,MatrizHDUniclass!$A:$AN,39,0),"NA")</f>
        <v>INGENIERIA</v>
      </c>
      <c r="W373" s="43" t="str">
        <f>IFERROR(VLOOKUP(G373,MatrizHDUniclass!$A:$AN,40,0),"NA")</f>
        <v>OPERATIVO</v>
      </c>
    </row>
    <row r="374" spans="2:23" x14ac:dyDescent="0.25">
      <c r="B374" s="45">
        <v>46171</v>
      </c>
      <c r="C374" s="7" t="s">
        <v>3298</v>
      </c>
      <c r="D374" s="37">
        <v>0.1</v>
      </c>
      <c r="E374" s="37" t="s">
        <v>3903</v>
      </c>
      <c r="F374" s="16" t="s">
        <v>3904</v>
      </c>
      <c r="G374" s="7">
        <v>6100663</v>
      </c>
      <c r="H374" s="138" t="s">
        <v>9478</v>
      </c>
      <c r="J374" s="16" t="str">
        <f>IFERROR(VLOOKUP(G374,MatrizHDUniclass!$A:$AN,3,0),"NA")</f>
        <v>HURTADO RUIZ MANUEL ANTONIO</v>
      </c>
      <c r="K374" s="16" t="str">
        <f>IFERROR(VLOOKUP(G374,MatrizHDUniclass!$A:$AN,19,0),"NA")</f>
        <v>SUPERVISOR OPERACIÓN MOTO</v>
      </c>
      <c r="L374" s="16" t="str">
        <f>IFERROR(VLOOKUP(G374,MatrizHDUniclass!$A:$AN,24,0),"NA")</f>
        <v>IGVI</v>
      </c>
      <c r="M374" s="16" t="str">
        <f>IFERROR(VLOOKUP(G374,MatrizHDUniclass!$A:$AN,31,0),"NA")</f>
        <v>INGENIERIA-GENERAL</v>
      </c>
      <c r="N374" s="16" t="str">
        <f>IFERROR(VLOOKUP(G374,MatrizHDUniclass!$A:$AN,32,0),"NA")</f>
        <v>REG VALLE</v>
      </c>
      <c r="O374" s="16" t="str">
        <f>IFERROR(VLOOKUP(G374,MatrizHDUniclass!$A:$AN,33,0),"NA")</f>
        <v>CALI</v>
      </c>
      <c r="P374" s="16" t="str">
        <f>IFERROR(VLOOKUP(G374,MatrizHDUniclass!$A:$AN,26,0),"NA")</f>
        <v>CSIM</v>
      </c>
      <c r="Q374" s="16" t="str">
        <f>IFERROR(VLOOKUP(G374,MatrizHDUniclass!$A:$AN,34,0),"NA")</f>
        <v>CLARO R3</v>
      </c>
      <c r="R374" s="16" t="str">
        <f>IFERROR(VLOOKUP(G374,MatrizHDUniclass!$A:$AN,35,0),"NA")</f>
        <v>SOLU FIJAS</v>
      </c>
      <c r="S374" s="16" t="str">
        <f>IFERROR(VLOOKUP(G374,MatrizHDUniclass!$A:$AN,36,0),"NA")</f>
        <v>IMM</v>
      </c>
      <c r="T374" s="16" t="str">
        <f>IFERROR(VLOOKUP(G374,MatrizHDUniclass!$A:$AN,37,0),"NA")</f>
        <v>CLIENTES</v>
      </c>
      <c r="U374" s="16" t="str">
        <f>IFERROR(VLOOKUP(G374,MatrizHDUniclass!$A:$AN,38,0),"NA")</f>
        <v>CONECTAR TV</v>
      </c>
      <c r="V374" s="16" t="str">
        <f>IFERROR(VLOOKUP(G374,MatrizHDUniclass!$A:$AN,39,0),"NA")</f>
        <v>INGENIERIA</v>
      </c>
      <c r="W374" s="43" t="str">
        <f>IFERROR(VLOOKUP(G374,MatrizHDUniclass!$A:$AN,40,0),"NA")</f>
        <v>PERSONAL APOYO</v>
      </c>
    </row>
    <row r="375" spans="2:23" x14ac:dyDescent="0.25">
      <c r="B375" s="45">
        <v>46171</v>
      </c>
      <c r="C375" s="7" t="s">
        <v>3298</v>
      </c>
      <c r="D375" s="37">
        <v>0.1</v>
      </c>
      <c r="E375" s="37" t="s">
        <v>3903</v>
      </c>
      <c r="F375" s="16" t="s">
        <v>3904</v>
      </c>
      <c r="G375" s="7">
        <v>1093763710</v>
      </c>
      <c r="H375" s="138" t="s">
        <v>9479</v>
      </c>
      <c r="J375" s="16" t="str">
        <f>IFERROR(VLOOKUP(G375,MatrizHDUniclass!$A:$AN,3,0),"NA")</f>
        <v>VEGA LANDINEZ HAMILTON</v>
      </c>
      <c r="K375" s="16" t="str">
        <f>IFERROR(VLOOKUP(G375,MatrizHDUniclass!$A:$AN,19,0),"NA")</f>
        <v>SUPERVISOR OPERACIÓN MOTO</v>
      </c>
      <c r="L375" s="16" t="str">
        <f>IFERROR(VLOOKUP(G375,MatrizHDUniclass!$A:$AN,24,0),"NA")</f>
        <v>IGVI</v>
      </c>
      <c r="M375" s="16" t="str">
        <f>IFERROR(VLOOKUP(G375,MatrizHDUniclass!$A:$AN,31,0),"NA")</f>
        <v>INGENIERIA-GENERAL</v>
      </c>
      <c r="N375" s="16" t="str">
        <f>IFERROR(VLOOKUP(G375,MatrizHDUniclass!$A:$AN,32,0),"NA")</f>
        <v>REG VALLE</v>
      </c>
      <c r="O375" s="16" t="str">
        <f>IFERROR(VLOOKUP(G375,MatrizHDUniclass!$A:$AN,33,0),"NA")</f>
        <v>CALI</v>
      </c>
      <c r="P375" s="16" t="str">
        <f>IFERROR(VLOOKUP(G375,MatrizHDUniclass!$A:$AN,26,0),"NA")</f>
        <v>CSIM</v>
      </c>
      <c r="Q375" s="16" t="str">
        <f>IFERROR(VLOOKUP(G375,MatrizHDUniclass!$A:$AN,34,0),"NA")</f>
        <v>CLARO R3</v>
      </c>
      <c r="R375" s="16" t="str">
        <f>IFERROR(VLOOKUP(G375,MatrizHDUniclass!$A:$AN,35,0),"NA")</f>
        <v>SOLU FIJAS</v>
      </c>
      <c r="S375" s="16" t="str">
        <f>IFERROR(VLOOKUP(G375,MatrizHDUniclass!$A:$AN,36,0),"NA")</f>
        <v>IMM</v>
      </c>
      <c r="T375" s="16" t="str">
        <f>IFERROR(VLOOKUP(G375,MatrizHDUniclass!$A:$AN,37,0),"NA")</f>
        <v>CLIENTES</v>
      </c>
      <c r="U375" s="16" t="str">
        <f>IFERROR(VLOOKUP(G375,MatrizHDUniclass!$A:$AN,38,0),"NA")</f>
        <v>CONECTAR TV</v>
      </c>
      <c r="V375" s="16" t="str">
        <f>IFERROR(VLOOKUP(G375,MatrizHDUniclass!$A:$AN,39,0),"NA")</f>
        <v>INGENIERIA</v>
      </c>
      <c r="W375" s="43" t="str">
        <f>IFERROR(VLOOKUP(G375,MatrizHDUniclass!$A:$AN,40,0),"NA")</f>
        <v>PERSONAL APOYO</v>
      </c>
    </row>
    <row r="376" spans="2:23" x14ac:dyDescent="0.25">
      <c r="B376" s="45">
        <v>46171</v>
      </c>
      <c r="C376" s="7" t="s">
        <v>3298</v>
      </c>
      <c r="D376" s="37">
        <v>0.1</v>
      </c>
      <c r="E376" s="37" t="s">
        <v>3903</v>
      </c>
      <c r="F376" s="16" t="s">
        <v>3904</v>
      </c>
      <c r="G376" s="7">
        <v>16708497</v>
      </c>
      <c r="H376" s="138" t="s">
        <v>9480</v>
      </c>
      <c r="J376" s="16" t="str">
        <f>IFERROR(VLOOKUP(G376,MatrizHDUniclass!$A:$AN,3,0),"NA")</f>
        <v>RODRIGUEZ HERRERA ANTONIO JOSE</v>
      </c>
      <c r="K376" s="16" t="str">
        <f>IFERROR(VLOOKUP(G376,MatrizHDUniclass!$A:$AN,19,0),"NA")</f>
        <v>TECNICO CON MOTO OPERACIÓN</v>
      </c>
      <c r="L376" s="16" t="str">
        <f>IFERROR(VLOOKUP(G376,MatrizHDUniclass!$A:$AN,24,0),"NA")</f>
        <v>IGVI</v>
      </c>
      <c r="M376" s="16" t="str">
        <f>IFERROR(VLOOKUP(G376,MatrizHDUniclass!$A:$AN,31,0),"NA")</f>
        <v>INGENIERIA-GENERAL</v>
      </c>
      <c r="N376" s="16" t="str">
        <f>IFERROR(VLOOKUP(G376,MatrizHDUniclass!$A:$AN,32,0),"NA")</f>
        <v>REG VALLE</v>
      </c>
      <c r="O376" s="16" t="str">
        <f>IFERROR(VLOOKUP(G376,MatrizHDUniclass!$A:$AN,33,0),"NA")</f>
        <v>CALI</v>
      </c>
      <c r="P376" s="16" t="str">
        <f>IFERROR(VLOOKUP(G376,MatrizHDUniclass!$A:$AN,26,0),"NA")</f>
        <v>CSIM</v>
      </c>
      <c r="Q376" s="16" t="str">
        <f>IFERROR(VLOOKUP(G376,MatrizHDUniclass!$A:$AN,34,0),"NA")</f>
        <v>CLARO R3</v>
      </c>
      <c r="R376" s="16" t="str">
        <f>IFERROR(VLOOKUP(G376,MatrizHDUniclass!$A:$AN,35,0),"NA")</f>
        <v>SOLU FIJAS</v>
      </c>
      <c r="S376" s="16" t="str">
        <f>IFERROR(VLOOKUP(G376,MatrizHDUniclass!$A:$AN,36,0),"NA")</f>
        <v>IMM</v>
      </c>
      <c r="T376" s="16" t="str">
        <f>IFERROR(VLOOKUP(G376,MatrizHDUniclass!$A:$AN,37,0),"NA")</f>
        <v>CLIENTES</v>
      </c>
      <c r="U376" s="16" t="str">
        <f>IFERROR(VLOOKUP(G376,MatrizHDUniclass!$A:$AN,38,0),"NA")</f>
        <v>CONECTAR TV</v>
      </c>
      <c r="V376" s="16" t="str">
        <f>IFERROR(VLOOKUP(G376,MatrizHDUniclass!$A:$AN,39,0),"NA")</f>
        <v>INGENIERIA</v>
      </c>
      <c r="W376" s="43" t="str">
        <f>IFERROR(VLOOKUP(G376,MatrizHDUniclass!$A:$AN,40,0),"NA")</f>
        <v>OPERATIVO</v>
      </c>
    </row>
    <row r="377" spans="2:23" x14ac:dyDescent="0.25">
      <c r="B377" s="45">
        <v>46171</v>
      </c>
      <c r="C377" s="7" t="s">
        <v>3298</v>
      </c>
      <c r="D377" s="37">
        <v>0.1</v>
      </c>
      <c r="E377" s="37" t="s">
        <v>3903</v>
      </c>
      <c r="F377" s="16" t="s">
        <v>3904</v>
      </c>
      <c r="G377" s="7">
        <v>1143843808</v>
      </c>
      <c r="H377" s="138" t="s">
        <v>9481</v>
      </c>
      <c r="I377" s="7" t="s">
        <v>9482</v>
      </c>
      <c r="J377" s="16" t="str">
        <f>IFERROR(VLOOKUP(G377,MatrizHDUniclass!$A:$AN,3,0),"NA")</f>
        <v>ORDONEZ FLOR YEFERSSON DAVID</v>
      </c>
      <c r="K377" s="16" t="str">
        <f>IFERROR(VLOOKUP(G377,MatrizHDUniclass!$A:$AN,19,0),"NA")</f>
        <v>TECNICO PIM NOC MOTO</v>
      </c>
      <c r="L377" s="16" t="str">
        <f>IFERROR(VLOOKUP(G377,MatrizHDUniclass!$A:$AN,24,0),"NA")</f>
        <v>IGVI</v>
      </c>
      <c r="M377" s="16" t="str">
        <f>IFERROR(VLOOKUP(G377,MatrizHDUniclass!$A:$AN,31,0),"NA")</f>
        <v>INGENIERIA-GENERAL</v>
      </c>
      <c r="N377" s="16" t="str">
        <f>IFERROR(VLOOKUP(G377,MatrizHDUniclass!$A:$AN,32,0),"NA")</f>
        <v>REG VALLE</v>
      </c>
      <c r="O377" s="16" t="str">
        <f>IFERROR(VLOOKUP(G377,MatrizHDUniclass!$A:$AN,33,0),"NA")</f>
        <v>CALI</v>
      </c>
      <c r="P377" s="16" t="str">
        <f>IFERROR(VLOOKUP(G377,MatrizHDUniclass!$A:$AN,26,0),"NA")</f>
        <v>CSIM</v>
      </c>
      <c r="Q377" s="16" t="str">
        <f>IFERROR(VLOOKUP(G377,MatrizHDUniclass!$A:$AN,34,0),"NA")</f>
        <v>CLARO R3</v>
      </c>
      <c r="R377" s="16" t="str">
        <f>IFERROR(VLOOKUP(G377,MatrizHDUniclass!$A:$AN,35,0),"NA")</f>
        <v>SOLU FIJAS</v>
      </c>
      <c r="S377" s="16" t="str">
        <f>IFERROR(VLOOKUP(G377,MatrizHDUniclass!$A:$AN,36,0),"NA")</f>
        <v>IMM</v>
      </c>
      <c r="T377" s="16" t="str">
        <f>IFERROR(VLOOKUP(G377,MatrizHDUniclass!$A:$AN,37,0),"NA")</f>
        <v>CLIENTES</v>
      </c>
      <c r="U377" s="16" t="str">
        <f>IFERROR(VLOOKUP(G377,MatrizHDUniclass!$A:$AN,38,0),"NA")</f>
        <v>CONECTAR TV</v>
      </c>
      <c r="V377" s="16" t="str">
        <f>IFERROR(VLOOKUP(G377,MatrizHDUniclass!$A:$AN,39,0),"NA")</f>
        <v>INGENIERIA</v>
      </c>
      <c r="W377" s="43" t="str">
        <f>IFERROR(VLOOKUP(G377,MatrizHDUniclass!$A:$AN,40,0),"NA")</f>
        <v>OPERATIVO</v>
      </c>
    </row>
    <row r="378" spans="2:23" x14ac:dyDescent="0.25">
      <c r="B378" s="45">
        <v>46171</v>
      </c>
      <c r="C378" s="7" t="s">
        <v>3298</v>
      </c>
      <c r="D378" s="37">
        <v>0.1</v>
      </c>
      <c r="E378" s="37" t="s">
        <v>3903</v>
      </c>
      <c r="F378" s="16" t="s">
        <v>3904</v>
      </c>
      <c r="G378" s="7">
        <v>1059450862</v>
      </c>
      <c r="H378" s="138" t="s">
        <v>9483</v>
      </c>
      <c r="J378" s="16" t="str">
        <f>IFERROR(VLOOKUP(G378,MatrizHDUniclass!$A:$AN,3,0),"NA")</f>
        <v>CARABALI CAMPAZ ANDRES FELIPE</v>
      </c>
      <c r="K378" s="16" t="str">
        <f>IFERROR(VLOOKUP(G378,MatrizHDUniclass!$A:$AN,19,0),"NA")</f>
        <v>TECNICO EMPALMADOR OPERACIÓN</v>
      </c>
      <c r="L378" s="16" t="str">
        <f>IFERROR(VLOOKUP(G378,MatrizHDUniclass!$A:$AN,24,0),"NA")</f>
        <v>IGVI</v>
      </c>
      <c r="M378" s="16" t="str">
        <f>IFERROR(VLOOKUP(G378,MatrizHDUniclass!$A:$AN,31,0),"NA")</f>
        <v>INGENIERIA-GENERAL</v>
      </c>
      <c r="N378" s="16" t="str">
        <f>IFERROR(VLOOKUP(G378,MatrizHDUniclass!$A:$AN,32,0),"NA")</f>
        <v>REG VALLE</v>
      </c>
      <c r="O378" s="16" t="str">
        <f>IFERROR(VLOOKUP(G378,MatrizHDUniclass!$A:$AN,33,0),"NA")</f>
        <v>CALI</v>
      </c>
      <c r="P378" s="16" t="str">
        <f>IFERROR(VLOOKUP(G378,MatrizHDUniclass!$A:$AN,26,0),"NA")</f>
        <v>CSOM</v>
      </c>
      <c r="Q378" s="16" t="str">
        <f>IFERROR(VLOOKUP(G378,MatrizHDUniclass!$A:$AN,34,0),"NA")</f>
        <v>CLARO R3</v>
      </c>
      <c r="R378" s="16" t="str">
        <f>IFERROR(VLOOKUP(G378,MatrizHDUniclass!$A:$AN,35,0),"NA")</f>
        <v>SOLU FIJAS</v>
      </c>
      <c r="S378" s="16" t="str">
        <f>IFERROR(VLOOKUP(G378,MatrizHDUniclass!$A:$AN,36,0),"NA")</f>
        <v>OYM</v>
      </c>
      <c r="T378" s="16" t="str">
        <f>IFERROR(VLOOKUP(G378,MatrizHDUniclass!$A:$AN,37,0),"NA")</f>
        <v>CLIENTES</v>
      </c>
      <c r="U378" s="16" t="str">
        <f>IFERROR(VLOOKUP(G378,MatrizHDUniclass!$A:$AN,38,0),"NA")</f>
        <v>CONECTAR TV</v>
      </c>
      <c r="V378" s="16" t="str">
        <f>IFERROR(VLOOKUP(G378,MatrizHDUniclass!$A:$AN,39,0),"NA")</f>
        <v>INGENIERIA</v>
      </c>
      <c r="W378" s="43" t="str">
        <f>IFERROR(VLOOKUP(G378,MatrizHDUniclass!$A:$AN,40,0),"NA")</f>
        <v>OPERATIVO</v>
      </c>
    </row>
    <row r="379" spans="2:23" x14ac:dyDescent="0.25">
      <c r="B379" s="45">
        <v>46171</v>
      </c>
      <c r="C379" s="7" t="s">
        <v>3298</v>
      </c>
      <c r="D379" s="37">
        <v>0.1</v>
      </c>
      <c r="E379" s="37" t="s">
        <v>3903</v>
      </c>
      <c r="F379" s="16" t="s">
        <v>3904</v>
      </c>
      <c r="G379" s="7">
        <v>3806396</v>
      </c>
      <c r="H379" s="138" t="s">
        <v>9484</v>
      </c>
      <c r="J379" s="16" t="str">
        <f>IFERROR(VLOOKUP(G379,MatrizHDUniclass!$A:$AN,3,0),"NA")</f>
        <v>BARRERA BANQUET JUAN CARLOS</v>
      </c>
      <c r="K379" s="16" t="str">
        <f>IFERROR(VLOOKUP(G379,MatrizHDUniclass!$A:$AN,19,0),"NA")</f>
        <v>TECNICO CON MOTO OPERACIÓN</v>
      </c>
      <c r="L379" s="16" t="str">
        <f>IFERROR(VLOOKUP(G379,MatrizHDUniclass!$A:$AN,24,0),"NA")</f>
        <v>IGVI</v>
      </c>
      <c r="M379" s="16" t="str">
        <f>IFERROR(VLOOKUP(G379,MatrizHDUniclass!$A:$AN,31,0),"NA")</f>
        <v>INGENIERIA-GENERAL</v>
      </c>
      <c r="N379" s="16" t="str">
        <f>IFERROR(VLOOKUP(G379,MatrizHDUniclass!$A:$AN,32,0),"NA")</f>
        <v>REG VALLE</v>
      </c>
      <c r="O379" s="16" t="str">
        <f>IFERROR(VLOOKUP(G379,MatrizHDUniclass!$A:$AN,33,0),"NA")</f>
        <v>CALI</v>
      </c>
      <c r="P379" s="16" t="str">
        <f>IFERROR(VLOOKUP(G379,MatrizHDUniclass!$A:$AN,26,0),"NA")</f>
        <v>CSIM</v>
      </c>
      <c r="Q379" s="16" t="str">
        <f>IFERROR(VLOOKUP(G379,MatrizHDUniclass!$A:$AN,34,0),"NA")</f>
        <v>CLARO R3</v>
      </c>
      <c r="R379" s="16" t="str">
        <f>IFERROR(VLOOKUP(G379,MatrizHDUniclass!$A:$AN,35,0),"NA")</f>
        <v>SOLU FIJAS</v>
      </c>
      <c r="S379" s="16" t="str">
        <f>IFERROR(VLOOKUP(G379,MatrizHDUniclass!$A:$AN,36,0),"NA")</f>
        <v>IMM</v>
      </c>
      <c r="T379" s="16" t="str">
        <f>IFERROR(VLOOKUP(G379,MatrizHDUniclass!$A:$AN,37,0),"NA")</f>
        <v>CLIENTES</v>
      </c>
      <c r="U379" s="16" t="str">
        <f>IFERROR(VLOOKUP(G379,MatrizHDUniclass!$A:$AN,38,0),"NA")</f>
        <v>CONECTAR TV</v>
      </c>
      <c r="V379" s="16" t="str">
        <f>IFERROR(VLOOKUP(G379,MatrizHDUniclass!$A:$AN,39,0),"NA")</f>
        <v>INGENIERIA</v>
      </c>
      <c r="W379" s="43" t="str">
        <f>IFERROR(VLOOKUP(G379,MatrizHDUniclass!$A:$AN,40,0),"NA")</f>
        <v>OPERATIVO</v>
      </c>
    </row>
    <row r="380" spans="2:23" x14ac:dyDescent="0.25">
      <c r="B380" s="45">
        <v>46171</v>
      </c>
      <c r="C380" s="7" t="s">
        <v>3298</v>
      </c>
      <c r="D380" s="37">
        <v>0.1</v>
      </c>
      <c r="E380" s="37" t="s">
        <v>3903</v>
      </c>
      <c r="F380" s="16" t="s">
        <v>3904</v>
      </c>
      <c r="G380" s="7">
        <v>1114458861</v>
      </c>
      <c r="H380" s="138" t="s">
        <v>9485</v>
      </c>
      <c r="J380" s="16" t="str">
        <f>IFERROR(VLOOKUP(G380,MatrizHDUniclass!$A:$AN,3,0),"NA")</f>
        <v>SAAVEDRA RIVERA JOSE ENRRIQUE</v>
      </c>
      <c r="K380" s="16" t="str">
        <f>IFERROR(VLOOKUP(G380,MatrizHDUniclass!$A:$AN,19,0),"NA")</f>
        <v>AUXILIAR CON MOTO OPERACION</v>
      </c>
      <c r="L380" s="16" t="str">
        <f>IFERROR(VLOOKUP(G380,MatrizHDUniclass!$A:$AN,24,0),"NA")</f>
        <v>IGVI</v>
      </c>
      <c r="M380" s="16" t="str">
        <f>IFERROR(VLOOKUP(G380,MatrizHDUniclass!$A:$AN,31,0),"NA")</f>
        <v>INGENIERIA-GENERAL</v>
      </c>
      <c r="N380" s="16" t="str">
        <f>IFERROR(VLOOKUP(G380,MatrizHDUniclass!$A:$AN,32,0),"NA")</f>
        <v>REG VALLE</v>
      </c>
      <c r="O380" s="16" t="str">
        <f>IFERROR(VLOOKUP(G380,MatrizHDUniclass!$A:$AN,33,0),"NA")</f>
        <v>CALI</v>
      </c>
      <c r="P380" s="16" t="str">
        <f>IFERROR(VLOOKUP(G380,MatrizHDUniclass!$A:$AN,26,0),"NA")</f>
        <v>CSIM</v>
      </c>
      <c r="Q380" s="16" t="str">
        <f>IFERROR(VLOOKUP(G380,MatrizHDUniclass!$A:$AN,34,0),"NA")</f>
        <v>CLARO R3</v>
      </c>
      <c r="R380" s="16" t="str">
        <f>IFERROR(VLOOKUP(G380,MatrizHDUniclass!$A:$AN,35,0),"NA")</f>
        <v>SOLU FIJAS</v>
      </c>
      <c r="S380" s="16" t="str">
        <f>IFERROR(VLOOKUP(G380,MatrizHDUniclass!$A:$AN,36,0),"NA")</f>
        <v>IMM</v>
      </c>
      <c r="T380" s="16" t="str">
        <f>IFERROR(VLOOKUP(G380,MatrizHDUniclass!$A:$AN,37,0),"NA")</f>
        <v>CLIENTES</v>
      </c>
      <c r="U380" s="16" t="str">
        <f>IFERROR(VLOOKUP(G380,MatrizHDUniclass!$A:$AN,38,0),"NA")</f>
        <v>CONECTAR TV</v>
      </c>
      <c r="V380" s="16" t="str">
        <f>IFERROR(VLOOKUP(G380,MatrizHDUniclass!$A:$AN,39,0),"NA")</f>
        <v>INGENIERIA</v>
      </c>
      <c r="W380" s="43" t="str">
        <f>IFERROR(VLOOKUP(G380,MatrizHDUniclass!$A:$AN,40,0),"NA")</f>
        <v>OPERATIVO</v>
      </c>
    </row>
    <row r="381" spans="2:23" x14ac:dyDescent="0.25">
      <c r="B381" s="45">
        <v>46171</v>
      </c>
      <c r="C381" s="7" t="s">
        <v>3298</v>
      </c>
      <c r="D381" s="37">
        <v>0.1</v>
      </c>
      <c r="E381" s="37" t="s">
        <v>3903</v>
      </c>
      <c r="F381" s="16" t="s">
        <v>3904</v>
      </c>
      <c r="G381" s="7">
        <v>1007221270</v>
      </c>
      <c r="H381" s="138" t="s">
        <v>9486</v>
      </c>
      <c r="J381" s="16" t="str">
        <f>IFERROR(VLOOKUP(G381,MatrizHDUniclass!$A:$AN,3,0),"NA")</f>
        <v>RENDON MONCADA JHON DAVISON</v>
      </c>
      <c r="K381" s="16" t="str">
        <f>IFERROR(VLOOKUP(G381,MatrizHDUniclass!$A:$AN,19,0),"NA")</f>
        <v>TECNICO MEDIDOR MOTO OPERACIÓN</v>
      </c>
      <c r="L381" s="16" t="str">
        <f>IFERROR(VLOOKUP(G381,MatrizHDUniclass!$A:$AN,24,0),"NA")</f>
        <v>IGVI</v>
      </c>
      <c r="M381" s="16" t="str">
        <f>IFERROR(VLOOKUP(G381,MatrizHDUniclass!$A:$AN,31,0),"NA")</f>
        <v>INGENIERIA-GENERAL</v>
      </c>
      <c r="N381" s="16" t="str">
        <f>IFERROR(VLOOKUP(G381,MatrizHDUniclass!$A:$AN,32,0),"NA")</f>
        <v>REG VALLE</v>
      </c>
      <c r="O381" s="16" t="str">
        <f>IFERROR(VLOOKUP(G381,MatrizHDUniclass!$A:$AN,33,0),"NA")</f>
        <v>CALI</v>
      </c>
      <c r="P381" s="16" t="str">
        <f>IFERROR(VLOOKUP(G381,MatrizHDUniclass!$A:$AN,26,0),"NA")</f>
        <v>CSOM</v>
      </c>
      <c r="Q381" s="16" t="str">
        <f>IFERROR(VLOOKUP(G381,MatrizHDUniclass!$A:$AN,34,0),"NA")</f>
        <v>CLARO R3</v>
      </c>
      <c r="R381" s="16" t="str">
        <f>IFERROR(VLOOKUP(G381,MatrizHDUniclass!$A:$AN,35,0),"NA")</f>
        <v>SOLU FIJAS</v>
      </c>
      <c r="S381" s="16" t="str">
        <f>IFERROR(VLOOKUP(G381,MatrizHDUniclass!$A:$AN,36,0),"NA")</f>
        <v>OYM</v>
      </c>
      <c r="T381" s="16" t="str">
        <f>IFERROR(VLOOKUP(G381,MatrizHDUniclass!$A:$AN,37,0),"NA")</f>
        <v>CLIENTES</v>
      </c>
      <c r="U381" s="16" t="str">
        <f>IFERROR(VLOOKUP(G381,MatrizHDUniclass!$A:$AN,38,0),"NA")</f>
        <v>CONECTAR TV</v>
      </c>
      <c r="V381" s="16" t="str">
        <f>IFERROR(VLOOKUP(G381,MatrizHDUniclass!$A:$AN,39,0),"NA")</f>
        <v>INGENIERIA</v>
      </c>
      <c r="W381" s="43" t="str">
        <f>IFERROR(VLOOKUP(G381,MatrizHDUniclass!$A:$AN,40,0),"NA")</f>
        <v>OPERATIVO</v>
      </c>
    </row>
    <row r="382" spans="2:23" x14ac:dyDescent="0.25">
      <c r="B382" s="45">
        <v>46171</v>
      </c>
      <c r="C382" s="7" t="s">
        <v>3298</v>
      </c>
      <c r="D382" s="37">
        <v>0.1</v>
      </c>
      <c r="E382" s="37" t="s">
        <v>3903</v>
      </c>
      <c r="F382" s="16" t="s">
        <v>3904</v>
      </c>
      <c r="G382" s="7">
        <v>1003786408</v>
      </c>
      <c r="H382" s="138" t="s">
        <v>9487</v>
      </c>
      <c r="J382" s="16" t="str">
        <f>IFERROR(VLOOKUP(G382,MatrizHDUniclass!$A:$AN,3,0),"NA")</f>
        <v>BLANQUICET PEREZ MARELBI</v>
      </c>
      <c r="K382" s="16" t="str">
        <f>IFERROR(VLOOKUP(G382,MatrizHDUniclass!$A:$AN,19,0),"NA")</f>
        <v>TECNICO MEDIDOR RED EXTERNA HFC</v>
      </c>
      <c r="L382" s="16" t="str">
        <f>IFERROR(VLOOKUP(G382,MatrizHDUniclass!$A:$AN,24,0),"NA")</f>
        <v>IGVI</v>
      </c>
      <c r="M382" s="16" t="str">
        <f>IFERROR(VLOOKUP(G382,MatrizHDUniclass!$A:$AN,31,0),"NA")</f>
        <v>INGENIERIA-GENERAL</v>
      </c>
      <c r="N382" s="16" t="str">
        <f>IFERROR(VLOOKUP(G382,MatrizHDUniclass!$A:$AN,32,0),"NA")</f>
        <v>REG VALLE</v>
      </c>
      <c r="O382" s="16" t="str">
        <f>IFERROR(VLOOKUP(G382,MatrizHDUniclass!$A:$AN,33,0),"NA")</f>
        <v>CALI</v>
      </c>
      <c r="P382" s="16" t="str">
        <f>IFERROR(VLOOKUP(G382,MatrizHDUniclass!$A:$AN,26,0),"NA")</f>
        <v>CSOM</v>
      </c>
      <c r="Q382" s="16" t="str">
        <f>IFERROR(VLOOKUP(G382,MatrizHDUniclass!$A:$AN,34,0),"NA")</f>
        <v>CLARO R3</v>
      </c>
      <c r="R382" s="16" t="str">
        <f>IFERROR(VLOOKUP(G382,MatrizHDUniclass!$A:$AN,35,0),"NA")</f>
        <v>SOLU FIJAS</v>
      </c>
      <c r="S382" s="16" t="str">
        <f>IFERROR(VLOOKUP(G382,MatrizHDUniclass!$A:$AN,36,0),"NA")</f>
        <v>OYM</v>
      </c>
      <c r="T382" s="16" t="str">
        <f>IFERROR(VLOOKUP(G382,MatrizHDUniclass!$A:$AN,37,0),"NA")</f>
        <v>CLIENTES</v>
      </c>
      <c r="U382" s="16" t="str">
        <f>IFERROR(VLOOKUP(G382,MatrizHDUniclass!$A:$AN,38,0),"NA")</f>
        <v>CONECTAR TV</v>
      </c>
      <c r="V382" s="16" t="str">
        <f>IFERROR(VLOOKUP(G382,MatrizHDUniclass!$A:$AN,39,0),"NA")</f>
        <v>INGENIERIA</v>
      </c>
      <c r="W382" s="43" t="str">
        <f>IFERROR(VLOOKUP(G382,MatrizHDUniclass!$A:$AN,40,0),"NA")</f>
        <v>OPERATIVO</v>
      </c>
    </row>
    <row r="383" spans="2:23" x14ac:dyDescent="0.25">
      <c r="B383" s="45">
        <v>46171</v>
      </c>
      <c r="C383" s="7" t="s">
        <v>3298</v>
      </c>
      <c r="D383" s="37">
        <v>0.1</v>
      </c>
      <c r="E383" s="37" t="s">
        <v>3903</v>
      </c>
      <c r="F383" s="16" t="s">
        <v>3904</v>
      </c>
      <c r="G383" s="7">
        <v>16832649</v>
      </c>
      <c r="H383" s="138" t="s">
        <v>9488</v>
      </c>
      <c r="J383" s="16" t="str">
        <f>IFERROR(VLOOKUP(G383,MatrizHDUniclass!$A:$AN,3,0),"NA")</f>
        <v>REYES MUNOZ JOSE ALBEIRO</v>
      </c>
      <c r="K383" s="16" t="str">
        <f>IFERROR(VLOOKUP(G383,MatrizHDUniclass!$A:$AN,19,0),"NA")</f>
        <v>TECNICO LINIERO COND OPERACIÓN</v>
      </c>
      <c r="L383" s="16" t="str">
        <f>IFERROR(VLOOKUP(G383,MatrizHDUniclass!$A:$AN,24,0),"NA")</f>
        <v>IGVI</v>
      </c>
      <c r="M383" s="16" t="str">
        <f>IFERROR(VLOOKUP(G383,MatrizHDUniclass!$A:$AN,31,0),"NA")</f>
        <v>INGENIERIA-GENERAL</v>
      </c>
      <c r="N383" s="16" t="str">
        <f>IFERROR(VLOOKUP(G383,MatrizHDUniclass!$A:$AN,32,0),"NA")</f>
        <v>REG VALLE</v>
      </c>
      <c r="O383" s="16" t="str">
        <f>IFERROR(VLOOKUP(G383,MatrizHDUniclass!$A:$AN,33,0),"NA")</f>
        <v>CALI</v>
      </c>
      <c r="P383" s="16" t="str">
        <f>IFERROR(VLOOKUP(G383,MatrizHDUniclass!$A:$AN,26,0),"NA")</f>
        <v>CSOM</v>
      </c>
      <c r="Q383" s="16" t="str">
        <f>IFERROR(VLOOKUP(G383,MatrizHDUniclass!$A:$AN,34,0),"NA")</f>
        <v>CLARO R3</v>
      </c>
      <c r="R383" s="16" t="str">
        <f>IFERROR(VLOOKUP(G383,MatrizHDUniclass!$A:$AN,35,0),"NA")</f>
        <v>SOLU FIJAS</v>
      </c>
      <c r="S383" s="16" t="str">
        <f>IFERROR(VLOOKUP(G383,MatrizHDUniclass!$A:$AN,36,0),"NA")</f>
        <v>OYM</v>
      </c>
      <c r="T383" s="16" t="str">
        <f>IFERROR(VLOOKUP(G383,MatrizHDUniclass!$A:$AN,37,0),"NA")</f>
        <v>CLIENTES</v>
      </c>
      <c r="U383" s="16" t="str">
        <f>IFERROR(VLOOKUP(G383,MatrizHDUniclass!$A:$AN,38,0),"NA")</f>
        <v>CONECTAR TV</v>
      </c>
      <c r="V383" s="16" t="str">
        <f>IFERROR(VLOOKUP(G383,MatrizHDUniclass!$A:$AN,39,0),"NA")</f>
        <v>INGENIERIA</v>
      </c>
      <c r="W383" s="43" t="str">
        <f>IFERROR(VLOOKUP(G383,MatrizHDUniclass!$A:$AN,40,0),"NA")</f>
        <v>OPERATIVO</v>
      </c>
    </row>
    <row r="384" spans="2:23" x14ac:dyDescent="0.25">
      <c r="B384" s="45">
        <v>46171</v>
      </c>
      <c r="C384" s="7" t="s">
        <v>3298</v>
      </c>
      <c r="D384" s="37">
        <v>0.1</v>
      </c>
      <c r="E384" s="37" t="s">
        <v>3903</v>
      </c>
      <c r="F384" s="16" t="s">
        <v>3904</v>
      </c>
      <c r="G384" s="7">
        <v>1064804479</v>
      </c>
      <c r="H384" s="138" t="s">
        <v>9489</v>
      </c>
      <c r="J384" s="16" t="str">
        <f>IFERROR(VLOOKUP(G384,MatrizHDUniclass!$A:$AN,3,0),"NA")</f>
        <v>QUINTERO HERNANDEZ EDWARD SAIR</v>
      </c>
      <c r="K384" s="16" t="str">
        <f>IFERROR(VLOOKUP(G384,MatrizHDUniclass!$A:$AN,19,0),"NA")</f>
        <v>TECNICO EMPALMADOR OPERACIÓN</v>
      </c>
      <c r="L384" s="16" t="str">
        <f>IFERROR(VLOOKUP(G384,MatrizHDUniclass!$A:$AN,24,0),"NA")</f>
        <v>IGVI</v>
      </c>
      <c r="M384" s="16" t="str">
        <f>IFERROR(VLOOKUP(G384,MatrizHDUniclass!$A:$AN,31,0),"NA")</f>
        <v>INGENIERIA-GENERAL</v>
      </c>
      <c r="N384" s="16" t="str">
        <f>IFERROR(VLOOKUP(G384,MatrizHDUniclass!$A:$AN,32,0),"NA")</f>
        <v>REG VALLE</v>
      </c>
      <c r="O384" s="16" t="str">
        <f>IFERROR(VLOOKUP(G384,MatrizHDUniclass!$A:$AN,33,0),"NA")</f>
        <v>CALI</v>
      </c>
      <c r="P384" s="16" t="str">
        <f>IFERROR(VLOOKUP(G384,MatrizHDUniclass!$A:$AN,26,0),"NA")</f>
        <v>CSOM</v>
      </c>
      <c r="Q384" s="16" t="str">
        <f>IFERROR(VLOOKUP(G384,MatrizHDUniclass!$A:$AN,34,0),"NA")</f>
        <v>CLARO R3</v>
      </c>
      <c r="R384" s="16" t="str">
        <f>IFERROR(VLOOKUP(G384,MatrizHDUniclass!$A:$AN,35,0),"NA")</f>
        <v>SOLU FIJAS</v>
      </c>
      <c r="S384" s="16" t="str">
        <f>IFERROR(VLOOKUP(G384,MatrizHDUniclass!$A:$AN,36,0),"NA")</f>
        <v>OYM</v>
      </c>
      <c r="T384" s="16" t="str">
        <f>IFERROR(VLOOKUP(G384,MatrizHDUniclass!$A:$AN,37,0),"NA")</f>
        <v>CLIENTES</v>
      </c>
      <c r="U384" s="16" t="str">
        <f>IFERROR(VLOOKUP(G384,MatrizHDUniclass!$A:$AN,38,0),"NA")</f>
        <v>CONECTAR TV</v>
      </c>
      <c r="V384" s="16" t="str">
        <f>IFERROR(VLOOKUP(G384,MatrizHDUniclass!$A:$AN,39,0),"NA")</f>
        <v>INGENIERIA</v>
      </c>
      <c r="W384" s="43" t="str">
        <f>IFERROR(VLOOKUP(G384,MatrizHDUniclass!$A:$AN,40,0),"NA")</f>
        <v>OPERATIVO</v>
      </c>
    </row>
    <row r="385" spans="2:23" x14ac:dyDescent="0.25">
      <c r="B385" s="45">
        <v>46171</v>
      </c>
      <c r="C385" s="7" t="s">
        <v>3298</v>
      </c>
      <c r="D385" s="37">
        <v>0.1</v>
      </c>
      <c r="E385" s="37" t="s">
        <v>3903</v>
      </c>
      <c r="F385" s="16" t="s">
        <v>3904</v>
      </c>
      <c r="G385" s="7">
        <v>76310918</v>
      </c>
      <c r="H385" s="138" t="s">
        <v>9490</v>
      </c>
      <c r="J385" s="16" t="str">
        <f>IFERROR(VLOOKUP(G385,MatrizHDUniclass!$A:$AN,3,0),"NA")</f>
        <v>FAJARDO BOTINA LERMAN ALFONSO</v>
      </c>
      <c r="K385" s="16" t="str">
        <f>IFERROR(VLOOKUP(G385,MatrizHDUniclass!$A:$AN,19,0),"NA")</f>
        <v>AUXILIAR CONDUCTOR OPERACION</v>
      </c>
      <c r="L385" s="16" t="str">
        <f>IFERROR(VLOOKUP(G385,MatrizHDUniclass!$A:$AN,24,0),"NA")</f>
        <v>IGVI</v>
      </c>
      <c r="M385" s="16" t="str">
        <f>IFERROR(VLOOKUP(G385,MatrizHDUniclass!$A:$AN,31,0),"NA")</f>
        <v>INGENIERIA-GENERAL</v>
      </c>
      <c r="N385" s="16" t="str">
        <f>IFERROR(VLOOKUP(G385,MatrizHDUniclass!$A:$AN,32,0),"NA")</f>
        <v>REG VALLE</v>
      </c>
      <c r="O385" s="16" t="str">
        <f>IFERROR(VLOOKUP(G385,MatrizHDUniclass!$A:$AN,33,0),"NA")</f>
        <v>CALI</v>
      </c>
      <c r="P385" s="16" t="str">
        <f>IFERROR(VLOOKUP(G385,MatrizHDUniclass!$A:$AN,26,0),"NA")</f>
        <v>CSOM</v>
      </c>
      <c r="Q385" s="16" t="str">
        <f>IFERROR(VLOOKUP(G385,MatrizHDUniclass!$A:$AN,34,0),"NA")</f>
        <v>CLARO R3</v>
      </c>
      <c r="R385" s="16" t="str">
        <f>IFERROR(VLOOKUP(G385,MatrizHDUniclass!$A:$AN,35,0),"NA")</f>
        <v>SOLU FIJAS</v>
      </c>
      <c r="S385" s="16" t="str">
        <f>IFERROR(VLOOKUP(G385,MatrizHDUniclass!$A:$AN,36,0),"NA")</f>
        <v>OYM</v>
      </c>
      <c r="T385" s="16" t="str">
        <f>IFERROR(VLOOKUP(G385,MatrizHDUniclass!$A:$AN,37,0),"NA")</f>
        <v>CLIENTES</v>
      </c>
      <c r="U385" s="16" t="str">
        <f>IFERROR(VLOOKUP(G385,MatrizHDUniclass!$A:$AN,38,0),"NA")</f>
        <v>CONECTAR TV</v>
      </c>
      <c r="V385" s="16" t="str">
        <f>IFERROR(VLOOKUP(G385,MatrizHDUniclass!$A:$AN,39,0),"NA")</f>
        <v>INGENIERIA</v>
      </c>
      <c r="W385" s="43" t="str">
        <f>IFERROR(VLOOKUP(G385,MatrizHDUniclass!$A:$AN,40,0),"NA")</f>
        <v>OPERATIVO</v>
      </c>
    </row>
    <row r="386" spans="2:23" x14ac:dyDescent="0.25">
      <c r="B386" s="45">
        <v>46171</v>
      </c>
      <c r="C386" s="7" t="s">
        <v>3298</v>
      </c>
      <c r="D386" s="37">
        <v>0.1</v>
      </c>
      <c r="E386" s="37" t="s">
        <v>3903</v>
      </c>
      <c r="F386" s="16" t="s">
        <v>3904</v>
      </c>
      <c r="G386" s="7">
        <v>1130665585</v>
      </c>
      <c r="H386" s="138" t="s">
        <v>9491</v>
      </c>
      <c r="J386" s="16" t="str">
        <f>IFERROR(VLOOKUP(G386,MatrizHDUniclass!$A:$AN,3,0),"NA")</f>
        <v>CONCHA BOTERO CRISTIAM ALBERTO</v>
      </c>
      <c r="K386" s="16" t="str">
        <f>IFERROR(VLOOKUP(G386,MatrizHDUniclass!$A:$AN,19,0),"NA")</f>
        <v>SUPERVISOR OPERACIÓN MOTO</v>
      </c>
      <c r="L386" s="16" t="str">
        <f>IFERROR(VLOOKUP(G386,MatrizHDUniclass!$A:$AN,24,0),"NA")</f>
        <v>IGVI</v>
      </c>
      <c r="M386" s="16" t="str">
        <f>IFERROR(VLOOKUP(G386,MatrizHDUniclass!$A:$AN,31,0),"NA")</f>
        <v>INGENIERIA-GENERAL</v>
      </c>
      <c r="N386" s="16" t="str">
        <f>IFERROR(VLOOKUP(G386,MatrizHDUniclass!$A:$AN,32,0),"NA")</f>
        <v>REG VALLE</v>
      </c>
      <c r="O386" s="16" t="str">
        <f>IFERROR(VLOOKUP(G386,MatrizHDUniclass!$A:$AN,33,0),"NA")</f>
        <v>CALI</v>
      </c>
      <c r="P386" s="16" t="str">
        <f>IFERROR(VLOOKUP(G386,MatrizHDUniclass!$A:$AN,26,0),"NA")</f>
        <v>CSOM</v>
      </c>
      <c r="Q386" s="16" t="str">
        <f>IFERROR(VLOOKUP(G386,MatrizHDUniclass!$A:$AN,34,0),"NA")</f>
        <v>CLARO R3</v>
      </c>
      <c r="R386" s="16" t="str">
        <f>IFERROR(VLOOKUP(G386,MatrizHDUniclass!$A:$AN,35,0),"NA")</f>
        <v>SOLU FIJAS</v>
      </c>
      <c r="S386" s="16" t="str">
        <f>IFERROR(VLOOKUP(G386,MatrizHDUniclass!$A:$AN,36,0),"NA")</f>
        <v>OYM</v>
      </c>
      <c r="T386" s="16" t="str">
        <f>IFERROR(VLOOKUP(G386,MatrizHDUniclass!$A:$AN,37,0),"NA")</f>
        <v>CLIENTES</v>
      </c>
      <c r="U386" s="16" t="str">
        <f>IFERROR(VLOOKUP(G386,MatrizHDUniclass!$A:$AN,38,0),"NA")</f>
        <v>CONECTAR TV</v>
      </c>
      <c r="V386" s="16" t="str">
        <f>IFERROR(VLOOKUP(G386,MatrizHDUniclass!$A:$AN,39,0),"NA")</f>
        <v>INGENIERIA</v>
      </c>
      <c r="W386" s="43" t="str">
        <f>IFERROR(VLOOKUP(G386,MatrizHDUniclass!$A:$AN,40,0),"NA")</f>
        <v>PERSONAL APOYO</v>
      </c>
    </row>
    <row r="387" spans="2:23" x14ac:dyDescent="0.25">
      <c r="B387" s="45">
        <v>46171</v>
      </c>
      <c r="C387" s="7" t="s">
        <v>3298</v>
      </c>
      <c r="D387" s="37">
        <v>0.1</v>
      </c>
      <c r="E387" s="37" t="s">
        <v>3903</v>
      </c>
      <c r="F387" s="16" t="s">
        <v>3904</v>
      </c>
      <c r="G387" s="7">
        <v>1151970200</v>
      </c>
      <c r="H387" s="138" t="s">
        <v>9492</v>
      </c>
      <c r="J387" s="16" t="str">
        <f>IFERROR(VLOOKUP(G387,MatrizHDUniclass!$A:$AN,3,0),"NA")</f>
        <v>BERMUDEZ CRUZ SEBASTIAN</v>
      </c>
      <c r="K387" s="16" t="str">
        <f>IFERROR(VLOOKUP(G387,MatrizHDUniclass!$A:$AN,19,0),"NA")</f>
        <v>TECNICO MEDIDOR MOTO OPERACIÓN</v>
      </c>
      <c r="L387" s="16" t="str">
        <f>IFERROR(VLOOKUP(G387,MatrizHDUniclass!$A:$AN,24,0),"NA")</f>
        <v>IGVI</v>
      </c>
      <c r="M387" s="16" t="str">
        <f>IFERROR(VLOOKUP(G387,MatrizHDUniclass!$A:$AN,31,0),"NA")</f>
        <v>INGENIERIA-GENERAL</v>
      </c>
      <c r="N387" s="16" t="str">
        <f>IFERROR(VLOOKUP(G387,MatrizHDUniclass!$A:$AN,32,0),"NA")</f>
        <v>REG VALLE</v>
      </c>
      <c r="O387" s="16" t="str">
        <f>IFERROR(VLOOKUP(G387,MatrizHDUniclass!$A:$AN,33,0),"NA")</f>
        <v>CALI</v>
      </c>
      <c r="P387" s="16" t="str">
        <f>IFERROR(VLOOKUP(G387,MatrizHDUniclass!$A:$AN,26,0),"NA")</f>
        <v>CSOM</v>
      </c>
      <c r="Q387" s="16" t="str">
        <f>IFERROR(VLOOKUP(G387,MatrizHDUniclass!$A:$AN,34,0),"NA")</f>
        <v>CLARO R3</v>
      </c>
      <c r="R387" s="16" t="str">
        <f>IFERROR(VLOOKUP(G387,MatrizHDUniclass!$A:$AN,35,0),"NA")</f>
        <v>SOLU FIJAS</v>
      </c>
      <c r="S387" s="16" t="str">
        <f>IFERROR(VLOOKUP(G387,MatrizHDUniclass!$A:$AN,36,0),"NA")</f>
        <v>OYM</v>
      </c>
      <c r="T387" s="16" t="str">
        <f>IFERROR(VLOOKUP(G387,MatrizHDUniclass!$A:$AN,37,0),"NA")</f>
        <v>CLIENTES</v>
      </c>
      <c r="U387" s="16" t="str">
        <f>IFERROR(VLOOKUP(G387,MatrizHDUniclass!$A:$AN,38,0),"NA")</f>
        <v>CONECTAR TV</v>
      </c>
      <c r="V387" s="16" t="str">
        <f>IFERROR(VLOOKUP(G387,MatrizHDUniclass!$A:$AN,39,0),"NA")</f>
        <v>INGENIERIA</v>
      </c>
      <c r="W387" s="43" t="str">
        <f>IFERROR(VLOOKUP(G387,MatrizHDUniclass!$A:$AN,40,0),"NA")</f>
        <v>OPERATIVO</v>
      </c>
    </row>
    <row r="388" spans="2:23" x14ac:dyDescent="0.25">
      <c r="B388" s="45">
        <v>46171</v>
      </c>
      <c r="C388" s="7" t="s">
        <v>3298</v>
      </c>
      <c r="D388" s="37">
        <v>0.1</v>
      </c>
      <c r="E388" s="37" t="s">
        <v>3903</v>
      </c>
      <c r="F388" s="16" t="s">
        <v>3904</v>
      </c>
      <c r="G388" s="7">
        <v>16376317</v>
      </c>
      <c r="H388" s="138" t="s">
        <v>9493</v>
      </c>
      <c r="J388" s="16" t="str">
        <f>IFERROR(VLOOKUP(G388,MatrizHDUniclass!$A:$AN,3,0),"NA")</f>
        <v>ARCE VARGAS ALVARO</v>
      </c>
      <c r="K388" s="16" t="str">
        <f>IFERROR(VLOOKUP(G388,MatrizHDUniclass!$A:$AN,19,0),"NA")</f>
        <v>AUXILIAR CONDUCTOR OPERACION</v>
      </c>
      <c r="L388" s="16" t="str">
        <f>IFERROR(VLOOKUP(G388,MatrizHDUniclass!$A:$AN,24,0),"NA")</f>
        <v>IGVI</v>
      </c>
      <c r="M388" s="16" t="str">
        <f>IFERROR(VLOOKUP(G388,MatrizHDUniclass!$A:$AN,31,0),"NA")</f>
        <v>INGENIERIA-GENERAL</v>
      </c>
      <c r="N388" s="16" t="str">
        <f>IFERROR(VLOOKUP(G388,MatrizHDUniclass!$A:$AN,32,0),"NA")</f>
        <v>REG VALLE</v>
      </c>
      <c r="O388" s="16" t="str">
        <f>IFERROR(VLOOKUP(G388,MatrizHDUniclass!$A:$AN,33,0),"NA")</f>
        <v>CALI</v>
      </c>
      <c r="P388" s="16" t="str">
        <f>IFERROR(VLOOKUP(G388,MatrizHDUniclass!$A:$AN,26,0),"NA")</f>
        <v>CSOM</v>
      </c>
      <c r="Q388" s="16" t="str">
        <f>IFERROR(VLOOKUP(G388,MatrizHDUniclass!$A:$AN,34,0),"NA")</f>
        <v>CLARO R3</v>
      </c>
      <c r="R388" s="16" t="str">
        <f>IFERROR(VLOOKUP(G388,MatrizHDUniclass!$A:$AN,35,0),"NA")</f>
        <v>SOLU FIJAS</v>
      </c>
      <c r="S388" s="16" t="str">
        <f>IFERROR(VLOOKUP(G388,MatrizHDUniclass!$A:$AN,36,0),"NA")</f>
        <v>OYM</v>
      </c>
      <c r="T388" s="16" t="str">
        <f>IFERROR(VLOOKUP(G388,MatrizHDUniclass!$A:$AN,37,0),"NA")</f>
        <v>CLIENTES</v>
      </c>
      <c r="U388" s="16" t="str">
        <f>IFERROR(VLOOKUP(G388,MatrizHDUniclass!$A:$AN,38,0),"NA")</f>
        <v>CONECTAR TV</v>
      </c>
      <c r="V388" s="16" t="str">
        <f>IFERROR(VLOOKUP(G388,MatrizHDUniclass!$A:$AN,39,0),"NA")</f>
        <v>INGENIERIA</v>
      </c>
      <c r="W388" s="43" t="str">
        <f>IFERROR(VLOOKUP(G388,MatrizHDUniclass!$A:$AN,40,0),"NA")</f>
        <v>OPERATIVO</v>
      </c>
    </row>
    <row r="389" spans="2:23" x14ac:dyDescent="0.25">
      <c r="B389" s="45">
        <v>46171</v>
      </c>
      <c r="C389" s="7" t="s">
        <v>3298</v>
      </c>
      <c r="D389" s="37">
        <v>0.1</v>
      </c>
      <c r="E389" s="37" t="s">
        <v>3903</v>
      </c>
      <c r="F389" s="16" t="s">
        <v>3904</v>
      </c>
      <c r="G389" s="7">
        <v>1090410610</v>
      </c>
      <c r="H389" s="138" t="s">
        <v>9494</v>
      </c>
      <c r="J389" s="16" t="str">
        <f>IFERROR(VLOOKUP(G389,MatrizHDUniclass!$A:$AN,3,0),"NA")</f>
        <v>VEGA LANDINEZ DENNYS ISMAR</v>
      </c>
      <c r="K389" s="16" t="str">
        <f>IFERROR(VLOOKUP(G389,MatrizHDUniclass!$A:$AN,19,0),"NA")</f>
        <v>SUPERVISOR OPERACIÓN MOTO</v>
      </c>
      <c r="L389" s="16" t="str">
        <f>IFERROR(VLOOKUP(G389,MatrizHDUniclass!$A:$AN,24,0),"NA")</f>
        <v>IGVI</v>
      </c>
      <c r="M389" s="16" t="str">
        <f>IFERROR(VLOOKUP(G389,MatrizHDUniclass!$A:$AN,31,0),"NA")</f>
        <v>INGENIERIA-GENERAL</v>
      </c>
      <c r="N389" s="16" t="str">
        <f>IFERROR(VLOOKUP(G389,MatrizHDUniclass!$A:$AN,32,0),"NA")</f>
        <v>REG VALLE</v>
      </c>
      <c r="O389" s="16" t="str">
        <f>IFERROR(VLOOKUP(G389,MatrizHDUniclass!$A:$AN,33,0),"NA")</f>
        <v>CALI</v>
      </c>
      <c r="P389" s="16" t="str">
        <f>IFERROR(VLOOKUP(G389,MatrizHDUniclass!$A:$AN,26,0),"NA")</f>
        <v>CSIM</v>
      </c>
      <c r="Q389" s="16" t="str">
        <f>IFERROR(VLOOKUP(G389,MatrizHDUniclass!$A:$AN,34,0),"NA")</f>
        <v>CLARO R3</v>
      </c>
      <c r="R389" s="16" t="str">
        <f>IFERROR(VLOOKUP(G389,MatrizHDUniclass!$A:$AN,35,0),"NA")</f>
        <v>SOLU FIJAS</v>
      </c>
      <c r="S389" s="16" t="str">
        <f>IFERROR(VLOOKUP(G389,MatrizHDUniclass!$A:$AN,36,0),"NA")</f>
        <v>IMM</v>
      </c>
      <c r="T389" s="16" t="str">
        <f>IFERROR(VLOOKUP(G389,MatrizHDUniclass!$A:$AN,37,0),"NA")</f>
        <v>CLIENTES</v>
      </c>
      <c r="U389" s="16" t="str">
        <f>IFERROR(VLOOKUP(G389,MatrizHDUniclass!$A:$AN,38,0),"NA")</f>
        <v>CONECTAR TV</v>
      </c>
      <c r="V389" s="16" t="str">
        <f>IFERROR(VLOOKUP(G389,MatrizHDUniclass!$A:$AN,39,0),"NA")</f>
        <v>INGENIERIA</v>
      </c>
      <c r="W389" s="43" t="str">
        <f>IFERROR(VLOOKUP(G389,MatrizHDUniclass!$A:$AN,40,0),"NA")</f>
        <v>PERSONAL APOYO</v>
      </c>
    </row>
    <row r="390" spans="2:23" x14ac:dyDescent="0.25">
      <c r="B390" s="45">
        <v>46171</v>
      </c>
      <c r="C390" s="7" t="s">
        <v>3298</v>
      </c>
      <c r="D390" s="37">
        <v>0.1</v>
      </c>
      <c r="E390" s="37" t="s">
        <v>3903</v>
      </c>
      <c r="F390" s="16" t="s">
        <v>3904</v>
      </c>
      <c r="G390" s="7">
        <v>1118307909</v>
      </c>
      <c r="H390" s="138" t="s">
        <v>9495</v>
      </c>
      <c r="J390" s="16" t="str">
        <f>IFERROR(VLOOKUP(G390,MatrizHDUniclass!$A:$AN,3,0),"NA")</f>
        <v>MOSQUERA CAMPO ROBER HUMBERTO</v>
      </c>
      <c r="K390" s="16" t="str">
        <f>IFERROR(VLOOKUP(G390,MatrizHDUniclass!$A:$AN,19,0),"NA")</f>
        <v>TECNICO CON MOTO OPERACIÓN</v>
      </c>
      <c r="L390" s="16" t="str">
        <f>IFERROR(VLOOKUP(G390,MatrizHDUniclass!$A:$AN,24,0),"NA")</f>
        <v>IGVI</v>
      </c>
      <c r="M390" s="16" t="str">
        <f>IFERROR(VLOOKUP(G390,MatrizHDUniclass!$A:$AN,31,0),"NA")</f>
        <v>INGENIERIA-GENERAL</v>
      </c>
      <c r="N390" s="16" t="str">
        <f>IFERROR(VLOOKUP(G390,MatrizHDUniclass!$A:$AN,32,0),"NA")</f>
        <v>REG VALLE</v>
      </c>
      <c r="O390" s="16" t="str">
        <f>IFERROR(VLOOKUP(G390,MatrizHDUniclass!$A:$AN,33,0),"NA")</f>
        <v>CALI</v>
      </c>
      <c r="P390" s="16" t="str">
        <f>IFERROR(VLOOKUP(G390,MatrizHDUniclass!$A:$AN,26,0),"NA")</f>
        <v>CSIM</v>
      </c>
      <c r="Q390" s="16" t="str">
        <f>IFERROR(VLOOKUP(G390,MatrizHDUniclass!$A:$AN,34,0),"NA")</f>
        <v>CLARO R3</v>
      </c>
      <c r="R390" s="16" t="str">
        <f>IFERROR(VLOOKUP(G390,MatrizHDUniclass!$A:$AN,35,0),"NA")</f>
        <v>SOLU FIJAS</v>
      </c>
      <c r="S390" s="16" t="str">
        <f>IFERROR(VLOOKUP(G390,MatrizHDUniclass!$A:$AN,36,0),"NA")</f>
        <v>IMM</v>
      </c>
      <c r="T390" s="16" t="str">
        <f>IFERROR(VLOOKUP(G390,MatrizHDUniclass!$A:$AN,37,0),"NA")</f>
        <v>CLIENTES</v>
      </c>
      <c r="U390" s="16" t="str">
        <f>IFERROR(VLOOKUP(G390,MatrizHDUniclass!$A:$AN,38,0),"NA")</f>
        <v>CONECTAR TV</v>
      </c>
      <c r="V390" s="16" t="str">
        <f>IFERROR(VLOOKUP(G390,MatrizHDUniclass!$A:$AN,39,0),"NA")</f>
        <v>INGENIERIA</v>
      </c>
      <c r="W390" s="43" t="str">
        <f>IFERROR(VLOOKUP(G390,MatrizHDUniclass!$A:$AN,40,0),"NA")</f>
        <v>OPERATIVO</v>
      </c>
    </row>
    <row r="391" spans="2:23" x14ac:dyDescent="0.25">
      <c r="B391" s="45">
        <v>46171</v>
      </c>
      <c r="C391" s="7" t="s">
        <v>3298</v>
      </c>
      <c r="D391" s="37">
        <v>0.1</v>
      </c>
      <c r="E391" s="37" t="s">
        <v>3903</v>
      </c>
      <c r="F391" s="16" t="s">
        <v>3904</v>
      </c>
      <c r="G391" s="7">
        <v>1107098714</v>
      </c>
      <c r="H391" s="138" t="s">
        <v>9496</v>
      </c>
      <c r="J391" s="16" t="str">
        <f>IFERROR(VLOOKUP(G391,MatrizHDUniclass!$A:$AN,3,0),"NA")</f>
        <v>DIAZ GRANADA MAICOL MAURICIO</v>
      </c>
      <c r="K391" s="16" t="str">
        <f>IFERROR(VLOOKUP(G391,MatrizHDUniclass!$A:$AN,19,0),"NA")</f>
        <v>TECNICO CON MOTO OPERACIÓN</v>
      </c>
      <c r="L391" s="16" t="str">
        <f>IFERROR(VLOOKUP(G391,MatrizHDUniclass!$A:$AN,24,0),"NA")</f>
        <v>IGVI</v>
      </c>
      <c r="M391" s="16" t="str">
        <f>IFERROR(VLOOKUP(G391,MatrizHDUniclass!$A:$AN,31,0),"NA")</f>
        <v>INGENIERIA-GENERAL</v>
      </c>
      <c r="N391" s="16" t="str">
        <f>IFERROR(VLOOKUP(G391,MatrizHDUniclass!$A:$AN,32,0),"NA")</f>
        <v>REG VALLE</v>
      </c>
      <c r="O391" s="16" t="str">
        <f>IFERROR(VLOOKUP(G391,MatrizHDUniclass!$A:$AN,33,0),"NA")</f>
        <v>CALI</v>
      </c>
      <c r="P391" s="16" t="str">
        <f>IFERROR(VLOOKUP(G391,MatrizHDUniclass!$A:$AN,26,0),"NA")</f>
        <v>CSIM</v>
      </c>
      <c r="Q391" s="16" t="str">
        <f>IFERROR(VLOOKUP(G391,MatrizHDUniclass!$A:$AN,34,0),"NA")</f>
        <v>CLARO R3</v>
      </c>
      <c r="R391" s="16" t="str">
        <f>IFERROR(VLOOKUP(G391,MatrizHDUniclass!$A:$AN,35,0),"NA")</f>
        <v>SOLU FIJAS</v>
      </c>
      <c r="S391" s="16" t="str">
        <f>IFERROR(VLOOKUP(G391,MatrizHDUniclass!$A:$AN,36,0),"NA")</f>
        <v>IMM</v>
      </c>
      <c r="T391" s="16" t="str">
        <f>IFERROR(VLOOKUP(G391,MatrizHDUniclass!$A:$AN,37,0),"NA")</f>
        <v>CLIENTES</v>
      </c>
      <c r="U391" s="16" t="str">
        <f>IFERROR(VLOOKUP(G391,MatrizHDUniclass!$A:$AN,38,0),"NA")</f>
        <v>CONECTAR TV</v>
      </c>
      <c r="V391" s="16" t="str">
        <f>IFERROR(VLOOKUP(G391,MatrizHDUniclass!$A:$AN,39,0),"NA")</f>
        <v>INGENIERIA</v>
      </c>
      <c r="W391" s="43" t="str">
        <f>IFERROR(VLOOKUP(G391,MatrizHDUniclass!$A:$AN,40,0),"NA")</f>
        <v>OPERATIVO</v>
      </c>
    </row>
    <row r="392" spans="2:23" x14ac:dyDescent="0.25">
      <c r="B392" s="45">
        <v>46171</v>
      </c>
      <c r="C392" s="7" t="s">
        <v>3298</v>
      </c>
      <c r="D392" s="37">
        <v>0.1</v>
      </c>
      <c r="E392" s="37" t="s">
        <v>3903</v>
      </c>
      <c r="F392" s="16" t="s">
        <v>3904</v>
      </c>
      <c r="G392" s="7">
        <v>1089904164</v>
      </c>
      <c r="H392" s="138" t="s">
        <v>9497</v>
      </c>
      <c r="J392" s="16" t="str">
        <f>IFERROR(VLOOKUP(G392,MatrizHDUniclass!$A:$AN,3,0),"NA")</f>
        <v>DIAZ GARCIA EMERSON HERLANDO</v>
      </c>
      <c r="K392" s="16" t="str">
        <f>IFERROR(VLOOKUP(G392,MatrizHDUniclass!$A:$AN,19,0),"NA")</f>
        <v>TECNICO RED EXTERNA HFC</v>
      </c>
      <c r="L392" s="16" t="str">
        <f>IFERROR(VLOOKUP(G392,MatrizHDUniclass!$A:$AN,24,0),"NA")</f>
        <v>IGVI</v>
      </c>
      <c r="M392" s="16" t="str">
        <f>IFERROR(VLOOKUP(G392,MatrizHDUniclass!$A:$AN,31,0),"NA")</f>
        <v>INGENIERIA-GENERAL</v>
      </c>
      <c r="N392" s="16" t="str">
        <f>IFERROR(VLOOKUP(G392,MatrizHDUniclass!$A:$AN,32,0),"NA")</f>
        <v>REG VALLE</v>
      </c>
      <c r="O392" s="16" t="str">
        <f>IFERROR(VLOOKUP(G392,MatrizHDUniclass!$A:$AN,33,0),"NA")</f>
        <v>CALI</v>
      </c>
      <c r="P392" s="16" t="str">
        <f>IFERROR(VLOOKUP(G392,MatrizHDUniclass!$A:$AN,26,0),"NA")</f>
        <v>CSOM</v>
      </c>
      <c r="Q392" s="16" t="str">
        <f>IFERROR(VLOOKUP(G392,MatrizHDUniclass!$A:$AN,34,0),"NA")</f>
        <v>CLARO R3</v>
      </c>
      <c r="R392" s="16" t="str">
        <f>IFERROR(VLOOKUP(G392,MatrizHDUniclass!$A:$AN,35,0),"NA")</f>
        <v>SOLU FIJAS</v>
      </c>
      <c r="S392" s="16" t="str">
        <f>IFERROR(VLOOKUP(G392,MatrizHDUniclass!$A:$AN,36,0),"NA")</f>
        <v>OYM</v>
      </c>
      <c r="T392" s="16" t="str">
        <f>IFERROR(VLOOKUP(G392,MatrizHDUniclass!$A:$AN,37,0),"NA")</f>
        <v>CLIENTES</v>
      </c>
      <c r="U392" s="16" t="str">
        <f>IFERROR(VLOOKUP(G392,MatrizHDUniclass!$A:$AN,38,0),"NA")</f>
        <v>CONECTAR TV</v>
      </c>
      <c r="V392" s="16" t="str">
        <f>IFERROR(VLOOKUP(G392,MatrizHDUniclass!$A:$AN,39,0),"NA")</f>
        <v>INGENIERIA</v>
      </c>
      <c r="W392" s="43" t="str">
        <f>IFERROR(VLOOKUP(G392,MatrizHDUniclass!$A:$AN,40,0),"NA")</f>
        <v>OPERATIVO</v>
      </c>
    </row>
    <row r="393" spans="2:23" x14ac:dyDescent="0.25">
      <c r="B393" s="45">
        <v>46171</v>
      </c>
      <c r="C393" s="7" t="s">
        <v>3298</v>
      </c>
      <c r="D393" s="37">
        <v>0.1</v>
      </c>
      <c r="E393" s="37" t="s">
        <v>3903</v>
      </c>
      <c r="F393" s="16" t="s">
        <v>3904</v>
      </c>
      <c r="G393" s="7">
        <v>1121197957</v>
      </c>
      <c r="H393" s="138" t="s">
        <v>9498</v>
      </c>
      <c r="J393" s="16" t="str">
        <f>IFERROR(VLOOKUP(G393,MatrizHDUniclass!$A:$AN,3,0),"NA")</f>
        <v>SALVINO CHOTA ALISON</v>
      </c>
      <c r="K393" s="16" t="str">
        <f>IFERROR(VLOOKUP(G393,MatrizHDUniclass!$A:$AN,19,0),"NA")</f>
        <v>TECNICO RED EXTERNA HFC</v>
      </c>
      <c r="L393" s="16" t="str">
        <f>IFERROR(VLOOKUP(G393,MatrizHDUniclass!$A:$AN,24,0),"NA")</f>
        <v>IGVI</v>
      </c>
      <c r="M393" s="16" t="str">
        <f>IFERROR(VLOOKUP(G393,MatrizHDUniclass!$A:$AN,31,0),"NA")</f>
        <v>INGENIERIA-GENERAL</v>
      </c>
      <c r="N393" s="16" t="str">
        <f>IFERROR(VLOOKUP(G393,MatrizHDUniclass!$A:$AN,32,0),"NA")</f>
        <v>REG VALLE</v>
      </c>
      <c r="O393" s="16" t="str">
        <f>IFERROR(VLOOKUP(G393,MatrizHDUniclass!$A:$AN,33,0),"NA")</f>
        <v>CALI</v>
      </c>
      <c r="P393" s="16" t="str">
        <f>IFERROR(VLOOKUP(G393,MatrizHDUniclass!$A:$AN,26,0),"NA")</f>
        <v>CSOM</v>
      </c>
      <c r="Q393" s="16" t="str">
        <f>IFERROR(VLOOKUP(G393,MatrizHDUniclass!$A:$AN,34,0),"NA")</f>
        <v>CLARO R3</v>
      </c>
      <c r="R393" s="16" t="str">
        <f>IFERROR(VLOOKUP(G393,MatrizHDUniclass!$A:$AN,35,0),"NA")</f>
        <v>SOLU FIJAS</v>
      </c>
      <c r="S393" s="16" t="str">
        <f>IFERROR(VLOOKUP(G393,MatrizHDUniclass!$A:$AN,36,0),"NA")</f>
        <v>OYM</v>
      </c>
      <c r="T393" s="16" t="str">
        <f>IFERROR(VLOOKUP(G393,MatrizHDUniclass!$A:$AN,37,0),"NA")</f>
        <v>CLIENTES</v>
      </c>
      <c r="U393" s="16" t="str">
        <f>IFERROR(VLOOKUP(G393,MatrizHDUniclass!$A:$AN,38,0),"NA")</f>
        <v>CONECTAR TV</v>
      </c>
      <c r="V393" s="16" t="str">
        <f>IFERROR(VLOOKUP(G393,MatrizHDUniclass!$A:$AN,39,0),"NA")</f>
        <v>INGENIERIA</v>
      </c>
      <c r="W393" s="43" t="str">
        <f>IFERROR(VLOOKUP(G393,MatrizHDUniclass!$A:$AN,40,0),"NA")</f>
        <v>OPERATIVO</v>
      </c>
    </row>
    <row r="394" spans="2:23" x14ac:dyDescent="0.25">
      <c r="B394" s="45">
        <v>46171</v>
      </c>
      <c r="C394" s="7" t="s">
        <v>3298</v>
      </c>
      <c r="D394" s="37">
        <v>0.1</v>
      </c>
      <c r="E394" s="37" t="s">
        <v>3903</v>
      </c>
      <c r="F394" s="16" t="s">
        <v>3904</v>
      </c>
      <c r="G394" s="7">
        <v>1002967333</v>
      </c>
      <c r="H394" s="138" t="s">
        <v>9499</v>
      </c>
      <c r="J394" s="16" t="str">
        <f>IFERROR(VLOOKUP(G394,MatrizHDUniclass!$A:$AN,3,0),"NA")</f>
        <v>GONZALEZ VICTORIA DANIEL</v>
      </c>
      <c r="K394" s="16" t="str">
        <f>IFERROR(VLOOKUP(G394,MatrizHDUniclass!$A:$AN,19,0),"NA")</f>
        <v>TECNICO MEDIDOR MOTO OPERACIÓN</v>
      </c>
      <c r="L394" s="16" t="str">
        <f>IFERROR(VLOOKUP(G394,MatrizHDUniclass!$A:$AN,24,0),"NA")</f>
        <v>IGVI</v>
      </c>
      <c r="M394" s="16" t="str">
        <f>IFERROR(VLOOKUP(G394,MatrizHDUniclass!$A:$AN,31,0),"NA")</f>
        <v>INGENIERIA-GENERAL</v>
      </c>
      <c r="N394" s="16" t="str">
        <f>IFERROR(VLOOKUP(G394,MatrizHDUniclass!$A:$AN,32,0),"NA")</f>
        <v>REG VALLE</v>
      </c>
      <c r="O394" s="16" t="str">
        <f>IFERROR(VLOOKUP(G394,MatrizHDUniclass!$A:$AN,33,0),"NA")</f>
        <v>CALI</v>
      </c>
      <c r="P394" s="16" t="str">
        <f>IFERROR(VLOOKUP(G394,MatrizHDUniclass!$A:$AN,26,0),"NA")</f>
        <v>CSOM</v>
      </c>
      <c r="Q394" s="16" t="str">
        <f>IFERROR(VLOOKUP(G394,MatrizHDUniclass!$A:$AN,34,0),"NA")</f>
        <v>CLARO R3</v>
      </c>
      <c r="R394" s="16" t="str">
        <f>IFERROR(VLOOKUP(G394,MatrizHDUniclass!$A:$AN,35,0),"NA")</f>
        <v>SOLU FIJAS</v>
      </c>
      <c r="S394" s="16" t="str">
        <f>IFERROR(VLOOKUP(G394,MatrizHDUniclass!$A:$AN,36,0),"NA")</f>
        <v>OYM</v>
      </c>
      <c r="T394" s="16" t="str">
        <f>IFERROR(VLOOKUP(G394,MatrizHDUniclass!$A:$AN,37,0),"NA")</f>
        <v>CLIENTES</v>
      </c>
      <c r="U394" s="16" t="str">
        <f>IFERROR(VLOOKUP(G394,MatrizHDUniclass!$A:$AN,38,0),"NA")</f>
        <v>CONECTAR TV</v>
      </c>
      <c r="V394" s="16" t="str">
        <f>IFERROR(VLOOKUP(G394,MatrizHDUniclass!$A:$AN,39,0),"NA")</f>
        <v>INGENIERIA</v>
      </c>
      <c r="W394" s="43" t="str">
        <f>IFERROR(VLOOKUP(G394,MatrizHDUniclass!$A:$AN,40,0),"NA")</f>
        <v>OPERATIVO</v>
      </c>
    </row>
    <row r="395" spans="2:23" x14ac:dyDescent="0.25">
      <c r="B395" s="45">
        <v>46171</v>
      </c>
      <c r="C395" s="7" t="s">
        <v>3298</v>
      </c>
      <c r="D395" s="37">
        <v>0.1</v>
      </c>
      <c r="E395" s="37" t="s">
        <v>3903</v>
      </c>
      <c r="F395" s="16" t="s">
        <v>3904</v>
      </c>
      <c r="G395" s="7">
        <v>14606068</v>
      </c>
      <c r="H395" s="138" t="s">
        <v>9500</v>
      </c>
      <c r="J395" s="16" t="str">
        <f>IFERROR(VLOOKUP(G395,MatrizHDUniclass!$A:$AN,3,0),"NA")</f>
        <v>CORTES CABEZAS JUAN CARLOS</v>
      </c>
      <c r="K395" s="16" t="str">
        <f>IFERROR(VLOOKUP(G395,MatrizHDUniclass!$A:$AN,19,0),"NA")</f>
        <v>TECNICO CON MOTO OPERACIÓN</v>
      </c>
      <c r="L395" s="16" t="str">
        <f>IFERROR(VLOOKUP(G395,MatrizHDUniclass!$A:$AN,24,0),"NA")</f>
        <v>IGVI</v>
      </c>
      <c r="M395" s="16" t="str">
        <f>IFERROR(VLOOKUP(G395,MatrizHDUniclass!$A:$AN,31,0),"NA")</f>
        <v>INGENIERIA-GENERAL</v>
      </c>
      <c r="N395" s="16" t="str">
        <f>IFERROR(VLOOKUP(G395,MatrizHDUniclass!$A:$AN,32,0),"NA")</f>
        <v>REG VALLE</v>
      </c>
      <c r="O395" s="16" t="str">
        <f>IFERROR(VLOOKUP(G395,MatrizHDUniclass!$A:$AN,33,0),"NA")</f>
        <v>CALI</v>
      </c>
      <c r="P395" s="16" t="str">
        <f>IFERROR(VLOOKUP(G395,MatrizHDUniclass!$A:$AN,26,0),"NA")</f>
        <v>CSIM</v>
      </c>
      <c r="Q395" s="16" t="str">
        <f>IFERROR(VLOOKUP(G395,MatrizHDUniclass!$A:$AN,34,0),"NA")</f>
        <v>CLARO R3</v>
      </c>
      <c r="R395" s="16" t="str">
        <f>IFERROR(VLOOKUP(G395,MatrizHDUniclass!$A:$AN,35,0),"NA")</f>
        <v>SOLU FIJAS</v>
      </c>
      <c r="S395" s="16" t="str">
        <f>IFERROR(VLOOKUP(G395,MatrizHDUniclass!$A:$AN,36,0),"NA")</f>
        <v>IMM</v>
      </c>
      <c r="T395" s="16" t="str">
        <f>IFERROR(VLOOKUP(G395,MatrizHDUniclass!$A:$AN,37,0),"NA")</f>
        <v>CLIENTES</v>
      </c>
      <c r="U395" s="16" t="str">
        <f>IFERROR(VLOOKUP(G395,MatrizHDUniclass!$A:$AN,38,0),"NA")</f>
        <v>CONECTAR TV</v>
      </c>
      <c r="V395" s="16" t="str">
        <f>IFERROR(VLOOKUP(G395,MatrizHDUniclass!$A:$AN,39,0),"NA")</f>
        <v>INGENIERIA</v>
      </c>
      <c r="W395" s="43" t="str">
        <f>IFERROR(VLOOKUP(G395,MatrizHDUniclass!$A:$AN,40,0),"NA")</f>
        <v>OPERATIVO</v>
      </c>
    </row>
    <row r="396" spans="2:23" x14ac:dyDescent="0.25">
      <c r="B396" s="45">
        <v>46171</v>
      </c>
      <c r="C396" s="7" t="s">
        <v>3298</v>
      </c>
      <c r="D396" s="37">
        <v>0.1</v>
      </c>
      <c r="E396" s="37" t="s">
        <v>3903</v>
      </c>
      <c r="F396" s="16" t="s">
        <v>3904</v>
      </c>
      <c r="G396" s="7">
        <v>1118284511</v>
      </c>
      <c r="H396" s="138" t="s">
        <v>9501</v>
      </c>
      <c r="J396" s="16" t="str">
        <f>IFERROR(VLOOKUP(G396,MatrizHDUniclass!$A:$AN,3,0),"NA")</f>
        <v>CORREA BOLANOS JOSE ALFREDO</v>
      </c>
      <c r="K396" s="16" t="str">
        <f>IFERROR(VLOOKUP(G396,MatrizHDUniclass!$A:$AN,19,0),"NA")</f>
        <v>TECNICO CON MOTO OPERACIÓN</v>
      </c>
      <c r="L396" s="16" t="str">
        <f>IFERROR(VLOOKUP(G396,MatrizHDUniclass!$A:$AN,24,0),"NA")</f>
        <v>IGVI</v>
      </c>
      <c r="M396" s="16" t="str">
        <f>IFERROR(VLOOKUP(G396,MatrizHDUniclass!$A:$AN,31,0),"NA")</f>
        <v>INGENIERIA-GENERAL</v>
      </c>
      <c r="N396" s="16" t="str">
        <f>IFERROR(VLOOKUP(G396,MatrizHDUniclass!$A:$AN,32,0),"NA")</f>
        <v>REG VALLE</v>
      </c>
      <c r="O396" s="16" t="str">
        <f>IFERROR(VLOOKUP(G396,MatrizHDUniclass!$A:$AN,33,0),"NA")</f>
        <v>CALI</v>
      </c>
      <c r="P396" s="16" t="str">
        <f>IFERROR(VLOOKUP(G396,MatrizHDUniclass!$A:$AN,26,0),"NA")</f>
        <v>CSIM</v>
      </c>
      <c r="Q396" s="16" t="str">
        <f>IFERROR(VLOOKUP(G396,MatrizHDUniclass!$A:$AN,34,0),"NA")</f>
        <v>CLARO R3</v>
      </c>
      <c r="R396" s="16" t="str">
        <f>IFERROR(VLOOKUP(G396,MatrizHDUniclass!$A:$AN,35,0),"NA")</f>
        <v>SOLU FIJAS</v>
      </c>
      <c r="S396" s="16" t="str">
        <f>IFERROR(VLOOKUP(G396,MatrizHDUniclass!$A:$AN,36,0),"NA")</f>
        <v>IMM</v>
      </c>
      <c r="T396" s="16" t="str">
        <f>IFERROR(VLOOKUP(G396,MatrizHDUniclass!$A:$AN,37,0),"NA")</f>
        <v>CLIENTES</v>
      </c>
      <c r="U396" s="16" t="str">
        <f>IFERROR(VLOOKUP(G396,MatrizHDUniclass!$A:$AN,38,0),"NA")</f>
        <v>CONECTAR TV</v>
      </c>
      <c r="V396" s="16" t="str">
        <f>IFERROR(VLOOKUP(G396,MatrizHDUniclass!$A:$AN,39,0),"NA")</f>
        <v>INGENIERIA</v>
      </c>
      <c r="W396" s="43" t="str">
        <f>IFERROR(VLOOKUP(G396,MatrizHDUniclass!$A:$AN,40,0),"NA")</f>
        <v>OPERATIVO</v>
      </c>
    </row>
    <row r="397" spans="2:23" x14ac:dyDescent="0.25">
      <c r="B397" s="45">
        <v>46171</v>
      </c>
      <c r="C397" s="7" t="s">
        <v>3298</v>
      </c>
      <c r="D397" s="37">
        <v>0.1</v>
      </c>
      <c r="E397" s="37" t="s">
        <v>3903</v>
      </c>
      <c r="F397" s="16" t="s">
        <v>3904</v>
      </c>
      <c r="G397" s="7">
        <v>10300274</v>
      </c>
      <c r="H397" s="138" t="s">
        <v>9502</v>
      </c>
      <c r="J397" s="16" t="str">
        <f>IFERROR(VLOOKUP(G397,MatrizHDUniclass!$A:$AN,3,0),"NA")</f>
        <v>COBO SANCHEZ RUBÉN DAVID</v>
      </c>
      <c r="K397" s="16" t="str">
        <f>IFERROR(VLOOKUP(G397,MatrizHDUniclass!$A:$AN,19,0),"NA")</f>
        <v>TECNICO CON MOTO OPERACIÓN</v>
      </c>
      <c r="L397" s="16" t="str">
        <f>IFERROR(VLOOKUP(G397,MatrizHDUniclass!$A:$AN,24,0),"NA")</f>
        <v>IGVI</v>
      </c>
      <c r="M397" s="16" t="str">
        <f>IFERROR(VLOOKUP(G397,MatrizHDUniclass!$A:$AN,31,0),"NA")</f>
        <v>INGENIERIA-GENERAL</v>
      </c>
      <c r="N397" s="16" t="str">
        <f>IFERROR(VLOOKUP(G397,MatrizHDUniclass!$A:$AN,32,0),"NA")</f>
        <v>REG VALLE</v>
      </c>
      <c r="O397" s="16" t="str">
        <f>IFERROR(VLOOKUP(G397,MatrizHDUniclass!$A:$AN,33,0),"NA")</f>
        <v>CALI</v>
      </c>
      <c r="P397" s="16" t="str">
        <f>IFERROR(VLOOKUP(G397,MatrizHDUniclass!$A:$AN,26,0),"NA")</f>
        <v>CSIM</v>
      </c>
      <c r="Q397" s="16" t="str">
        <f>IFERROR(VLOOKUP(G397,MatrizHDUniclass!$A:$AN,34,0),"NA")</f>
        <v>CLARO R3</v>
      </c>
      <c r="R397" s="16" t="str">
        <f>IFERROR(VLOOKUP(G397,MatrizHDUniclass!$A:$AN,35,0),"NA")</f>
        <v>SOLU FIJAS</v>
      </c>
      <c r="S397" s="16" t="str">
        <f>IFERROR(VLOOKUP(G397,MatrizHDUniclass!$A:$AN,36,0),"NA")</f>
        <v>IMM</v>
      </c>
      <c r="T397" s="16" t="str">
        <f>IFERROR(VLOOKUP(G397,MatrizHDUniclass!$A:$AN,37,0),"NA")</f>
        <v>CLIENTES</v>
      </c>
      <c r="U397" s="16" t="str">
        <f>IFERROR(VLOOKUP(G397,MatrizHDUniclass!$A:$AN,38,0),"NA")</f>
        <v>CONECTAR TV</v>
      </c>
      <c r="V397" s="16" t="str">
        <f>IFERROR(VLOOKUP(G397,MatrizHDUniclass!$A:$AN,39,0),"NA")</f>
        <v>INGENIERIA</v>
      </c>
      <c r="W397" s="43" t="str">
        <f>IFERROR(VLOOKUP(G397,MatrizHDUniclass!$A:$AN,40,0),"NA")</f>
        <v>OPERATIVO</v>
      </c>
    </row>
    <row r="398" spans="2:23" x14ac:dyDescent="0.25">
      <c r="B398" s="45">
        <v>46171</v>
      </c>
      <c r="C398" s="7" t="s">
        <v>3298</v>
      </c>
      <c r="D398" s="37">
        <v>0.1</v>
      </c>
      <c r="E398" s="37" t="s">
        <v>3903</v>
      </c>
      <c r="F398" s="16" t="s">
        <v>3904</v>
      </c>
      <c r="G398" s="7">
        <v>16845184</v>
      </c>
      <c r="H398" s="138" t="s">
        <v>9503</v>
      </c>
      <c r="J398" s="16" t="str">
        <f>IFERROR(VLOOKUP(G398,MatrizHDUniclass!$A:$AN,3,0),"NA")</f>
        <v>FIGUEROA VALENCIA HERNANDO</v>
      </c>
      <c r="K398" s="16" t="str">
        <f>IFERROR(VLOOKUP(G398,MatrizHDUniclass!$A:$AN,19,0),"NA")</f>
        <v>SUPERVISOR OPERACIÓN MOTO</v>
      </c>
      <c r="L398" s="16" t="str">
        <f>IFERROR(VLOOKUP(G398,MatrizHDUniclass!$A:$AN,24,0),"NA")</f>
        <v>IGVI</v>
      </c>
      <c r="M398" s="16" t="str">
        <f>IFERROR(VLOOKUP(G398,MatrizHDUniclass!$A:$AN,31,0),"NA")</f>
        <v>INGENIERIA-GENERAL</v>
      </c>
      <c r="N398" s="16" t="str">
        <f>IFERROR(VLOOKUP(G398,MatrizHDUniclass!$A:$AN,32,0),"NA")</f>
        <v>REG VALLE</v>
      </c>
      <c r="O398" s="16" t="str">
        <f>IFERROR(VLOOKUP(G398,MatrizHDUniclass!$A:$AN,33,0),"NA")</f>
        <v>CALI</v>
      </c>
      <c r="P398" s="16" t="str">
        <f>IFERROR(VLOOKUP(G398,MatrizHDUniclass!$A:$AN,26,0),"NA")</f>
        <v>CSIM</v>
      </c>
      <c r="Q398" s="16" t="str">
        <f>IFERROR(VLOOKUP(G398,MatrizHDUniclass!$A:$AN,34,0),"NA")</f>
        <v>CLARO R3</v>
      </c>
      <c r="R398" s="16" t="str">
        <f>IFERROR(VLOOKUP(G398,MatrizHDUniclass!$A:$AN,35,0),"NA")</f>
        <v>SOLU FIJAS</v>
      </c>
      <c r="S398" s="16" t="str">
        <f>IFERROR(VLOOKUP(G398,MatrizHDUniclass!$A:$AN,36,0),"NA")</f>
        <v>IMM</v>
      </c>
      <c r="T398" s="16" t="str">
        <f>IFERROR(VLOOKUP(G398,MatrizHDUniclass!$A:$AN,37,0),"NA")</f>
        <v>CLIENTES</v>
      </c>
      <c r="U398" s="16" t="str">
        <f>IFERROR(VLOOKUP(G398,MatrizHDUniclass!$A:$AN,38,0),"NA")</f>
        <v>CONECTAR TV</v>
      </c>
      <c r="V398" s="16" t="str">
        <f>IFERROR(VLOOKUP(G398,MatrizHDUniclass!$A:$AN,39,0),"NA")</f>
        <v>INGENIERIA</v>
      </c>
      <c r="W398" s="43" t="str">
        <f>IFERROR(VLOOKUP(G398,MatrizHDUniclass!$A:$AN,40,0),"NA")</f>
        <v>PERSONAL APOYO</v>
      </c>
    </row>
    <row r="399" spans="2:23" x14ac:dyDescent="0.25">
      <c r="B399" s="45">
        <v>46171</v>
      </c>
      <c r="C399" s="7" t="s">
        <v>3298</v>
      </c>
      <c r="D399" s="37">
        <v>0.1</v>
      </c>
      <c r="E399" s="37" t="s">
        <v>3903</v>
      </c>
      <c r="F399" s="16" t="s">
        <v>3904</v>
      </c>
      <c r="G399" s="7">
        <v>1095791763</v>
      </c>
      <c r="H399" s="138" t="s">
        <v>9504</v>
      </c>
      <c r="J399" s="16" t="str">
        <f>IFERROR(VLOOKUP(G399,MatrizHDUniclass!$A:$AN,3,0),"NA")</f>
        <v>DELGADO HERNANDEZ JHORMAN ALFONSO</v>
      </c>
      <c r="K399" s="16" t="str">
        <f>IFERROR(VLOOKUP(G399,MatrizHDUniclass!$A:$AN,19,0),"NA")</f>
        <v>TECNICO CON MOTO OPERACIÓN</v>
      </c>
      <c r="L399" s="16" t="str">
        <f>IFERROR(VLOOKUP(G399,MatrizHDUniclass!$A:$AN,24,0),"NA")</f>
        <v>IGVI</v>
      </c>
      <c r="M399" s="16" t="str">
        <f>IFERROR(VLOOKUP(G399,MatrizHDUniclass!$A:$AN,31,0),"NA")</f>
        <v>INGENIERIA-GENERAL</v>
      </c>
      <c r="N399" s="16" t="str">
        <f>IFERROR(VLOOKUP(G399,MatrizHDUniclass!$A:$AN,32,0),"NA")</f>
        <v>REG VALLE</v>
      </c>
      <c r="O399" s="16" t="str">
        <f>IFERROR(VLOOKUP(G399,MatrizHDUniclass!$A:$AN,33,0),"NA")</f>
        <v>CALI</v>
      </c>
      <c r="P399" s="16" t="str">
        <f>IFERROR(VLOOKUP(G399,MatrizHDUniclass!$A:$AN,26,0),"NA")</f>
        <v>CSIM</v>
      </c>
      <c r="Q399" s="16" t="str">
        <f>IFERROR(VLOOKUP(G399,MatrizHDUniclass!$A:$AN,34,0),"NA")</f>
        <v>CLARO R3</v>
      </c>
      <c r="R399" s="16" t="str">
        <f>IFERROR(VLOOKUP(G399,MatrizHDUniclass!$A:$AN,35,0),"NA")</f>
        <v>SOLU FIJAS</v>
      </c>
      <c r="S399" s="16" t="str">
        <f>IFERROR(VLOOKUP(G399,MatrizHDUniclass!$A:$AN,36,0),"NA")</f>
        <v>IMM</v>
      </c>
      <c r="T399" s="16" t="str">
        <f>IFERROR(VLOOKUP(G399,MatrizHDUniclass!$A:$AN,37,0),"NA")</f>
        <v>CLIENTES</v>
      </c>
      <c r="U399" s="16" t="str">
        <f>IFERROR(VLOOKUP(G399,MatrizHDUniclass!$A:$AN,38,0),"NA")</f>
        <v>CONECTAR TV</v>
      </c>
      <c r="V399" s="16" t="str">
        <f>IFERROR(VLOOKUP(G399,MatrizHDUniclass!$A:$AN,39,0),"NA")</f>
        <v>INGENIERIA</v>
      </c>
      <c r="W399" s="43" t="str">
        <f>IFERROR(VLOOKUP(G399,MatrizHDUniclass!$A:$AN,40,0),"NA")</f>
        <v>OPERATIVO</v>
      </c>
    </row>
    <row r="400" spans="2:23" x14ac:dyDescent="0.25">
      <c r="B400" s="45">
        <v>46171</v>
      </c>
      <c r="C400" s="7" t="s">
        <v>3298</v>
      </c>
      <c r="D400" s="37">
        <v>0.1</v>
      </c>
      <c r="E400" s="37" t="s">
        <v>3903</v>
      </c>
      <c r="F400" s="16" t="s">
        <v>3904</v>
      </c>
      <c r="G400" s="7">
        <v>1113662554</v>
      </c>
      <c r="H400" s="138" t="s">
        <v>9505</v>
      </c>
      <c r="J400" s="16" t="str">
        <f>IFERROR(VLOOKUP(G400,MatrizHDUniclass!$A:$AN,3,0),"NA")</f>
        <v>ORTIZ GUEVARA LUIS MIGUEL</v>
      </c>
      <c r="K400" s="16" t="str">
        <f>IFERROR(VLOOKUP(G400,MatrizHDUniclass!$A:$AN,19,0),"NA")</f>
        <v>TECNICO EMPALMADOR OPERACIÓN</v>
      </c>
      <c r="L400" s="16" t="str">
        <f>IFERROR(VLOOKUP(G400,MatrizHDUniclass!$A:$AN,24,0),"NA")</f>
        <v>IGVI</v>
      </c>
      <c r="M400" s="16" t="str">
        <f>IFERROR(VLOOKUP(G400,MatrizHDUniclass!$A:$AN,31,0),"NA")</f>
        <v>INGENIERIA-GENERAL</v>
      </c>
      <c r="N400" s="16" t="str">
        <f>IFERROR(VLOOKUP(G400,MatrizHDUniclass!$A:$AN,32,0),"NA")</f>
        <v>REG VALLE</v>
      </c>
      <c r="O400" s="16" t="str">
        <f>IFERROR(VLOOKUP(G400,MatrizHDUniclass!$A:$AN,33,0),"NA")</f>
        <v>CALI</v>
      </c>
      <c r="P400" s="16" t="str">
        <f>IFERROR(VLOOKUP(G400,MatrizHDUniclass!$A:$AN,26,0),"NA")</f>
        <v>CSEB</v>
      </c>
      <c r="Q400" s="16" t="str">
        <f>IFERROR(VLOOKUP(G400,MatrizHDUniclass!$A:$AN,34,0),"NA")</f>
        <v>CLARO R3</v>
      </c>
      <c r="R400" s="16" t="str">
        <f>IFERROR(VLOOKUP(G400,MatrizHDUniclass!$A:$AN,35,0),"NA")</f>
        <v>SOLU FIJAS</v>
      </c>
      <c r="S400" s="16" t="str">
        <f>IFERROR(VLOOKUP(G400,MatrizHDUniclass!$A:$AN,36,0),"NA")</f>
        <v>EMPRE Y NEGOCI</v>
      </c>
      <c r="T400" s="16" t="str">
        <f>IFERROR(VLOOKUP(G400,MatrizHDUniclass!$A:$AN,37,0),"NA")</f>
        <v>CLIENTES</v>
      </c>
      <c r="U400" s="16" t="str">
        <f>IFERROR(VLOOKUP(G400,MatrizHDUniclass!$A:$AN,38,0),"NA")</f>
        <v>CONECTAR TV</v>
      </c>
      <c r="V400" s="16" t="str">
        <f>IFERROR(VLOOKUP(G400,MatrizHDUniclass!$A:$AN,39,0),"NA")</f>
        <v>INGENIERIA</v>
      </c>
      <c r="W400" s="43" t="str">
        <f>IFERROR(VLOOKUP(G400,MatrizHDUniclass!$A:$AN,40,0),"NA")</f>
        <v>OPERATIVO</v>
      </c>
    </row>
    <row r="401" spans="2:23" x14ac:dyDescent="0.25">
      <c r="B401" s="45">
        <v>46171</v>
      </c>
      <c r="C401" s="7" t="s">
        <v>3298</v>
      </c>
      <c r="D401" s="37">
        <v>0.1</v>
      </c>
      <c r="E401" s="37" t="s">
        <v>3903</v>
      </c>
      <c r="F401" s="16" t="s">
        <v>3904</v>
      </c>
      <c r="G401" s="7">
        <v>14795951</v>
      </c>
      <c r="H401" s="138" t="s">
        <v>9506</v>
      </c>
      <c r="J401" s="16" t="str">
        <f>IFERROR(VLOOKUP(G401,MatrizHDUniclass!$A:$AN,3,0),"NA")</f>
        <v>SANCHEZ GARCIA EMERSON</v>
      </c>
      <c r="K401" s="16" t="str">
        <f>IFERROR(VLOOKUP(G401,MatrizHDUniclass!$A:$AN,19,0),"NA")</f>
        <v>TECNICO ELECTROMECANICO CONDUCTOR</v>
      </c>
      <c r="L401" s="16" t="str">
        <f>IFERROR(VLOOKUP(G401,MatrizHDUniclass!$A:$AN,24,0),"NA")</f>
        <v>IGVI</v>
      </c>
      <c r="M401" s="16" t="str">
        <f>IFERROR(VLOOKUP(G401,MatrizHDUniclass!$A:$AN,31,0),"NA")</f>
        <v>INGENIERIA-GENERAL</v>
      </c>
      <c r="N401" s="16" t="str">
        <f>IFERROR(VLOOKUP(G401,MatrizHDUniclass!$A:$AN,32,0),"NA")</f>
        <v>REG VALLE</v>
      </c>
      <c r="O401" s="16" t="str">
        <f>IFERROR(VLOOKUP(G401,MatrizHDUniclass!$A:$AN,33,0),"NA")</f>
        <v>CALI</v>
      </c>
      <c r="P401" s="16" t="str">
        <f>IFERROR(VLOOKUP(G401,MatrizHDUniclass!$A:$AN,26,0),"NA")</f>
        <v>CNSM</v>
      </c>
      <c r="Q401" s="16" t="str">
        <f>IFERROR(VLOOKUP(G401,MatrizHDUniclass!$A:$AN,34,0),"NA")</f>
        <v>CLARO R3</v>
      </c>
      <c r="R401" s="16" t="str">
        <f>IFERROR(VLOOKUP(G401,MatrizHDUniclass!$A:$AN,35,0),"NA")</f>
        <v>NUEVOS NEG</v>
      </c>
      <c r="S401" s="16" t="str">
        <f>IFERROR(VLOOKUP(G401,MatrizHDUniclass!$A:$AN,36,0),"NA")</f>
        <v>CLARO SMU</v>
      </c>
      <c r="T401" s="16" t="str">
        <f>IFERROR(VLOOKUP(G401,MatrizHDUniclass!$A:$AN,37,0),"NA")</f>
        <v>CLIENTES</v>
      </c>
      <c r="U401" s="16" t="str">
        <f>IFERROR(VLOOKUP(G401,MatrizHDUniclass!$A:$AN,38,0),"NA")</f>
        <v>CONECTAR TV</v>
      </c>
      <c r="V401" s="16" t="str">
        <f>IFERROR(VLOOKUP(G401,MatrizHDUniclass!$A:$AN,39,0),"NA")</f>
        <v>INGENIERIA</v>
      </c>
      <c r="W401" s="43" t="str">
        <f>IFERROR(VLOOKUP(G401,MatrizHDUniclass!$A:$AN,40,0),"NA")</f>
        <v>OPERATIVO</v>
      </c>
    </row>
    <row r="402" spans="2:23" x14ac:dyDescent="0.25">
      <c r="B402" s="45">
        <v>46171</v>
      </c>
      <c r="C402" s="7" t="s">
        <v>3298</v>
      </c>
      <c r="D402" s="37">
        <v>0.1</v>
      </c>
      <c r="E402" s="37" t="s">
        <v>3903</v>
      </c>
      <c r="F402" s="16" t="s">
        <v>3904</v>
      </c>
      <c r="G402" s="7">
        <v>94423031</v>
      </c>
      <c r="H402" s="138" t="s">
        <v>9507</v>
      </c>
      <c r="J402" s="16" t="str">
        <f>IFERROR(VLOOKUP(G402,MatrizHDUniclass!$A:$AN,3,0),"NA")</f>
        <v>GOMEZ MENDEZ CRISTIAN FELIPE</v>
      </c>
      <c r="K402" s="16" t="str">
        <f>IFERROR(VLOOKUP(G402,MatrizHDUniclass!$A:$AN,19,0),"NA")</f>
        <v>TECNICO BTS/TX COND OPERACION</v>
      </c>
      <c r="L402" s="16" t="str">
        <f>IFERROR(VLOOKUP(G402,MatrizHDUniclass!$A:$AN,24,0),"NA")</f>
        <v>IGVI</v>
      </c>
      <c r="M402" s="16" t="str">
        <f>IFERROR(VLOOKUP(G402,MatrizHDUniclass!$A:$AN,31,0),"NA")</f>
        <v>INGENIERIA-GENERAL</v>
      </c>
      <c r="N402" s="16" t="str">
        <f>IFERROR(VLOOKUP(G402,MatrizHDUniclass!$A:$AN,32,0),"NA")</f>
        <v>REG VALLE</v>
      </c>
      <c r="O402" s="16" t="str">
        <f>IFERROR(VLOOKUP(G402,MatrizHDUniclass!$A:$AN,33,0),"NA")</f>
        <v>CALI</v>
      </c>
      <c r="P402" s="16" t="str">
        <f>IFERROR(VLOOKUP(G402,MatrizHDUniclass!$A:$AN,26,0),"NA")</f>
        <v>CNSM</v>
      </c>
      <c r="Q402" s="16" t="str">
        <f>IFERROR(VLOOKUP(G402,MatrizHDUniclass!$A:$AN,34,0),"NA")</f>
        <v>CLARO R3</v>
      </c>
      <c r="R402" s="16" t="str">
        <f>IFERROR(VLOOKUP(G402,MatrizHDUniclass!$A:$AN,35,0),"NA")</f>
        <v>NUEVOS NEG</v>
      </c>
      <c r="S402" s="16" t="str">
        <f>IFERROR(VLOOKUP(G402,MatrizHDUniclass!$A:$AN,36,0),"NA")</f>
        <v>CLARO SMU</v>
      </c>
      <c r="T402" s="16" t="str">
        <f>IFERROR(VLOOKUP(G402,MatrizHDUniclass!$A:$AN,37,0),"NA")</f>
        <v>CLIENTES</v>
      </c>
      <c r="U402" s="16" t="str">
        <f>IFERROR(VLOOKUP(G402,MatrizHDUniclass!$A:$AN,38,0),"NA")</f>
        <v>CONECTAR TV</v>
      </c>
      <c r="V402" s="16" t="str">
        <f>IFERROR(VLOOKUP(G402,MatrizHDUniclass!$A:$AN,39,0),"NA")</f>
        <v>INGENIERIA</v>
      </c>
      <c r="W402" s="43" t="str">
        <f>IFERROR(VLOOKUP(G402,MatrizHDUniclass!$A:$AN,40,0),"NA")</f>
        <v>OPERATIVO</v>
      </c>
    </row>
    <row r="403" spans="2:23" x14ac:dyDescent="0.25">
      <c r="B403" s="45">
        <v>46171</v>
      </c>
      <c r="C403" s="7" t="s">
        <v>3298</v>
      </c>
      <c r="D403" s="37">
        <v>0.1</v>
      </c>
      <c r="E403" s="37" t="s">
        <v>3903</v>
      </c>
      <c r="F403" s="16" t="s">
        <v>3904</v>
      </c>
      <c r="G403" s="7">
        <v>1083870173</v>
      </c>
      <c r="H403" s="138" t="s">
        <v>9508</v>
      </c>
      <c r="J403" s="16" t="str">
        <f>IFERROR(VLOOKUP(G403,MatrizHDUniclass!$A:$AN,3,0),"NA")</f>
        <v>ALEGRIA ZAMBRANO YAIRMIL</v>
      </c>
      <c r="K403" s="16" t="str">
        <f>IFERROR(VLOOKUP(G403,MatrizHDUniclass!$A:$AN,19,0),"NA")</f>
        <v>AUXILIAR CON MOTO OPERACION</v>
      </c>
      <c r="L403" s="16" t="str">
        <f>IFERROR(VLOOKUP(G403,MatrizHDUniclass!$A:$AN,24,0),"NA")</f>
        <v>SGVI</v>
      </c>
      <c r="M403" s="16" t="str">
        <f>IFERROR(VLOOKUP(G403,MatrizHDUniclass!$A:$AN,31,0),"NA")</f>
        <v>DISAN-GENERAL</v>
      </c>
      <c r="N403" s="16" t="str">
        <f>IFERROR(VLOOKUP(G403,MatrizHDUniclass!$A:$AN,32,0),"NA")</f>
        <v>REG VALLE</v>
      </c>
      <c r="O403" s="16" t="str">
        <f>IFERROR(VLOOKUP(G403,MatrizHDUniclass!$A:$AN,33,0),"NA")</f>
        <v>CALI</v>
      </c>
      <c r="P403" s="16" t="str">
        <f>IFERROR(VLOOKUP(G403,MatrizHDUniclass!$A:$AN,26,0),"NA")</f>
        <v>TTTR</v>
      </c>
      <c r="Q403" s="16" t="str">
        <f>IFERROR(VLOOKUP(G403,MatrizHDUniclass!$A:$AN,34,0),"NA")</f>
        <v>TRANSV CTV</v>
      </c>
      <c r="R403" s="16" t="str">
        <f>IFERROR(VLOOKUP(G403,MatrizHDUniclass!$A:$AN,35,0),"NA")</f>
        <v>TRANSVER</v>
      </c>
      <c r="S403" s="16" t="str">
        <f>IFERROR(VLOOKUP(G403,MatrizHDUniclass!$A:$AN,36,0),"NA")</f>
        <v>TRANSV UEN</v>
      </c>
      <c r="T403" s="16" t="str">
        <f>IFERROR(VLOOKUP(G403,MatrizHDUniclass!$A:$AN,37,0),"NA")</f>
        <v>DISAN</v>
      </c>
      <c r="U403" s="16" t="str">
        <f>IFERROR(VLOOKUP(G403,MatrizHDUniclass!$A:$AN,38,0),"NA")</f>
        <v>CONECTAR TV</v>
      </c>
      <c r="V403" s="16" t="str">
        <f>IFERROR(VLOOKUP(G403,MatrizHDUniclass!$A:$AN,39,0),"NA")</f>
        <v>DISAN</v>
      </c>
      <c r="W403" s="43" t="str">
        <f>IFERROR(VLOOKUP(G403,MatrizHDUniclass!$A:$AN,40,0),"NA")</f>
        <v>OTROS</v>
      </c>
    </row>
    <row r="404" spans="2:23" x14ac:dyDescent="0.25">
      <c r="B404" s="45">
        <v>46171</v>
      </c>
      <c r="C404" s="7" t="s">
        <v>3298</v>
      </c>
      <c r="D404" s="37">
        <v>0.1</v>
      </c>
      <c r="E404" s="37" t="s">
        <v>3903</v>
      </c>
      <c r="F404" s="16" t="s">
        <v>3904</v>
      </c>
      <c r="G404" s="7">
        <v>1143981712</v>
      </c>
      <c r="H404" s="138" t="s">
        <v>9509</v>
      </c>
      <c r="J404" s="16" t="str">
        <f>IFERROR(VLOOKUP(G404,MatrizHDUniclass!$A:$AN,3,0),"NA")</f>
        <v>CHAVES MARTINEZ OSCAR DUVAN</v>
      </c>
      <c r="K404" s="16" t="str">
        <f>IFERROR(VLOOKUP(G404,MatrizHDUniclass!$A:$AN,19,0),"NA")</f>
        <v>TECNICO PIM NOC MOTO</v>
      </c>
      <c r="L404" s="16" t="str">
        <f>IFERROR(VLOOKUP(G404,MatrizHDUniclass!$A:$AN,24,0),"NA")</f>
        <v>IGVI</v>
      </c>
      <c r="M404" s="16" t="str">
        <f>IFERROR(VLOOKUP(G404,MatrizHDUniclass!$A:$AN,31,0),"NA")</f>
        <v>INGENIERIA-GENERAL</v>
      </c>
      <c r="N404" s="16" t="str">
        <f>IFERROR(VLOOKUP(G404,MatrizHDUniclass!$A:$AN,32,0),"NA")</f>
        <v>REG VALLE</v>
      </c>
      <c r="O404" s="16" t="str">
        <f>IFERROR(VLOOKUP(G404,MatrizHDUniclass!$A:$AN,33,0),"NA")</f>
        <v>CALI</v>
      </c>
      <c r="P404" s="16" t="str">
        <f>IFERROR(VLOOKUP(G404,MatrizHDUniclass!$A:$AN,26,0),"NA")</f>
        <v>CSEB</v>
      </c>
      <c r="Q404" s="16" t="str">
        <f>IFERROR(VLOOKUP(G404,MatrizHDUniclass!$A:$AN,34,0),"NA")</f>
        <v>CLARO R3</v>
      </c>
      <c r="R404" s="16" t="str">
        <f>IFERROR(VLOOKUP(G404,MatrizHDUniclass!$A:$AN,35,0),"NA")</f>
        <v>SOLU FIJAS</v>
      </c>
      <c r="S404" s="16" t="str">
        <f>IFERROR(VLOOKUP(G404,MatrizHDUniclass!$A:$AN,36,0),"NA")</f>
        <v>EMPRE Y NEGOCI</v>
      </c>
      <c r="T404" s="16" t="str">
        <f>IFERROR(VLOOKUP(G404,MatrizHDUniclass!$A:$AN,37,0),"NA")</f>
        <v>CLIENTES</v>
      </c>
      <c r="U404" s="16" t="str">
        <f>IFERROR(VLOOKUP(G404,MatrizHDUniclass!$A:$AN,38,0),"NA")</f>
        <v>CONECTAR TV</v>
      </c>
      <c r="V404" s="16" t="str">
        <f>IFERROR(VLOOKUP(G404,MatrizHDUniclass!$A:$AN,39,0),"NA")</f>
        <v>INGENIERIA</v>
      </c>
      <c r="W404" s="43" t="str">
        <f>IFERROR(VLOOKUP(G404,MatrizHDUniclass!$A:$AN,40,0),"NA")</f>
        <v>OPERATIVO</v>
      </c>
    </row>
    <row r="405" spans="2:23" x14ac:dyDescent="0.25">
      <c r="B405" s="45">
        <v>46171</v>
      </c>
      <c r="C405" s="7" t="s">
        <v>3298</v>
      </c>
      <c r="D405" s="37">
        <v>0.1</v>
      </c>
      <c r="E405" s="37" t="s">
        <v>3903</v>
      </c>
      <c r="F405" s="16" t="s">
        <v>3904</v>
      </c>
      <c r="G405" s="7">
        <v>1002924062</v>
      </c>
      <c r="H405" s="138" t="s">
        <v>9510</v>
      </c>
      <c r="J405" s="16" t="str">
        <f>IFERROR(VLOOKUP(G405,MatrizHDUniclass!$A:$AN,3,0),"NA")</f>
        <v>CAMILO CAMILO DUVAN FELIPE</v>
      </c>
      <c r="K405" s="16" t="str">
        <f>IFERROR(VLOOKUP(G405,MatrizHDUniclass!$A:$AN,19,0),"NA")</f>
        <v>TECNICO RED EXTERNA HFC</v>
      </c>
      <c r="L405" s="16" t="str">
        <f>IFERROR(VLOOKUP(G405,MatrizHDUniclass!$A:$AN,24,0),"NA")</f>
        <v>IGVI</v>
      </c>
      <c r="M405" s="16" t="str">
        <f>IFERROR(VLOOKUP(G405,MatrizHDUniclass!$A:$AN,31,0),"NA")</f>
        <v>INGENIERIA-GENERAL</v>
      </c>
      <c r="N405" s="16" t="str">
        <f>IFERROR(VLOOKUP(G405,MatrizHDUniclass!$A:$AN,32,0),"NA")</f>
        <v>REG VALLE</v>
      </c>
      <c r="O405" s="16" t="str">
        <f>IFERROR(VLOOKUP(G405,MatrizHDUniclass!$A:$AN,33,0),"NA")</f>
        <v>CALI</v>
      </c>
      <c r="P405" s="16" t="str">
        <f>IFERROR(VLOOKUP(G405,MatrizHDUniclass!$A:$AN,26,0),"NA")</f>
        <v>CSOM</v>
      </c>
      <c r="Q405" s="16" t="str">
        <f>IFERROR(VLOOKUP(G405,MatrizHDUniclass!$A:$AN,34,0),"NA")</f>
        <v>CLARO R3</v>
      </c>
      <c r="R405" s="16" t="str">
        <f>IFERROR(VLOOKUP(G405,MatrizHDUniclass!$A:$AN,35,0),"NA")</f>
        <v>SOLU FIJAS</v>
      </c>
      <c r="S405" s="16" t="str">
        <f>IFERROR(VLOOKUP(G405,MatrizHDUniclass!$A:$AN,36,0),"NA")</f>
        <v>OYM</v>
      </c>
      <c r="T405" s="16" t="str">
        <f>IFERROR(VLOOKUP(G405,MatrizHDUniclass!$A:$AN,37,0),"NA")</f>
        <v>CLIENTES</v>
      </c>
      <c r="U405" s="16" t="str">
        <f>IFERROR(VLOOKUP(G405,MatrizHDUniclass!$A:$AN,38,0),"NA")</f>
        <v>CONECTAR TV</v>
      </c>
      <c r="V405" s="16" t="str">
        <f>IFERROR(VLOOKUP(G405,MatrizHDUniclass!$A:$AN,39,0),"NA")</f>
        <v>INGENIERIA</v>
      </c>
      <c r="W405" s="43" t="str">
        <f>IFERROR(VLOOKUP(G405,MatrizHDUniclass!$A:$AN,40,0),"NA")</f>
        <v>OPERATIVO</v>
      </c>
    </row>
    <row r="406" spans="2:23" x14ac:dyDescent="0.25">
      <c r="B406" s="45">
        <v>46171</v>
      </c>
      <c r="C406" s="7" t="s">
        <v>3298</v>
      </c>
      <c r="D406" s="37">
        <v>0.1</v>
      </c>
      <c r="E406" s="37" t="s">
        <v>3903</v>
      </c>
      <c r="F406" s="16" t="s">
        <v>3904</v>
      </c>
      <c r="G406" s="7">
        <v>1143996820</v>
      </c>
      <c r="H406" s="138" t="s">
        <v>9511</v>
      </c>
      <c r="J406" s="16" t="str">
        <f>IFERROR(VLOOKUP(G406,MatrizHDUniclass!$A:$AN,3,0),"NA")</f>
        <v>VASQUEZ JARAMILLO JOHAN SEBASTIAN</v>
      </c>
      <c r="K406" s="16" t="str">
        <f>IFERROR(VLOOKUP(G406,MatrizHDUniclass!$A:$AN,19,0),"NA")</f>
        <v>TECNICO CON MOTO OPERACIÓN</v>
      </c>
      <c r="L406" s="16" t="str">
        <f>IFERROR(VLOOKUP(G406,MatrizHDUniclass!$A:$AN,24,0),"NA")</f>
        <v>IGVI</v>
      </c>
      <c r="M406" s="16" t="str">
        <f>IFERROR(VLOOKUP(G406,MatrizHDUniclass!$A:$AN,31,0),"NA")</f>
        <v>INGENIERIA-GENERAL</v>
      </c>
      <c r="N406" s="16" t="str">
        <f>IFERROR(VLOOKUP(G406,MatrizHDUniclass!$A:$AN,32,0),"NA")</f>
        <v>REG VALLE</v>
      </c>
      <c r="O406" s="16" t="str">
        <f>IFERROR(VLOOKUP(G406,MatrizHDUniclass!$A:$AN,33,0),"NA")</f>
        <v>CALI</v>
      </c>
      <c r="P406" s="16" t="str">
        <f>IFERROR(VLOOKUP(G406,MatrizHDUniclass!$A:$AN,26,0),"NA")</f>
        <v>CSIM</v>
      </c>
      <c r="Q406" s="16" t="str">
        <f>IFERROR(VLOOKUP(G406,MatrizHDUniclass!$A:$AN,34,0),"NA")</f>
        <v>CLARO R3</v>
      </c>
      <c r="R406" s="16" t="str">
        <f>IFERROR(VLOOKUP(G406,MatrizHDUniclass!$A:$AN,35,0),"NA")</f>
        <v>SOLU FIJAS</v>
      </c>
      <c r="S406" s="16" t="str">
        <f>IFERROR(VLOOKUP(G406,MatrizHDUniclass!$A:$AN,36,0),"NA")</f>
        <v>IMM</v>
      </c>
      <c r="T406" s="16" t="str">
        <f>IFERROR(VLOOKUP(G406,MatrizHDUniclass!$A:$AN,37,0),"NA")</f>
        <v>CLIENTES</v>
      </c>
      <c r="U406" s="16" t="str">
        <f>IFERROR(VLOOKUP(G406,MatrizHDUniclass!$A:$AN,38,0),"NA")</f>
        <v>CONECTAR TV</v>
      </c>
      <c r="V406" s="16" t="str">
        <f>IFERROR(VLOOKUP(G406,MatrizHDUniclass!$A:$AN,39,0),"NA")</f>
        <v>INGENIERIA</v>
      </c>
      <c r="W406" s="43" t="str">
        <f>IFERROR(VLOOKUP(G406,MatrizHDUniclass!$A:$AN,40,0),"NA")</f>
        <v>OPERATIVO</v>
      </c>
    </row>
    <row r="407" spans="2:23" x14ac:dyDescent="0.25">
      <c r="B407" s="45">
        <v>46171</v>
      </c>
      <c r="C407" s="7" t="s">
        <v>3298</v>
      </c>
      <c r="D407" s="37">
        <v>0.1</v>
      </c>
      <c r="E407" s="37" t="s">
        <v>3903</v>
      </c>
      <c r="F407" s="16" t="s">
        <v>3904</v>
      </c>
      <c r="G407" s="7">
        <v>16885300</v>
      </c>
      <c r="H407" s="138" t="s">
        <v>9512</v>
      </c>
      <c r="J407" s="16" t="str">
        <f>IFERROR(VLOOKUP(G407,MatrizHDUniclass!$A:$AN,3,0),"NA")</f>
        <v>MORA MARTINEZ ALIRIO MIGUEL</v>
      </c>
      <c r="K407" s="16" t="str">
        <f>IFERROR(VLOOKUP(G407,MatrizHDUniclass!$A:$AN,19,0),"NA")</f>
        <v>TECNICO ELECTROMECANICO CONDUCTOR</v>
      </c>
      <c r="L407" s="16" t="str">
        <f>IFERROR(VLOOKUP(G407,MatrizHDUniclass!$A:$AN,24,0),"NA")</f>
        <v>IGVI</v>
      </c>
      <c r="M407" s="16" t="str">
        <f>IFERROR(VLOOKUP(G407,MatrizHDUniclass!$A:$AN,31,0),"NA")</f>
        <v>INGENIERIA-GENERAL</v>
      </c>
      <c r="N407" s="16" t="str">
        <f>IFERROR(VLOOKUP(G407,MatrizHDUniclass!$A:$AN,32,0),"NA")</f>
        <v>REG VALLE</v>
      </c>
      <c r="O407" s="16" t="str">
        <f>IFERROR(VLOOKUP(G407,MatrizHDUniclass!$A:$AN,33,0),"NA")</f>
        <v>CALI</v>
      </c>
      <c r="P407" s="16" t="str">
        <f>IFERROR(VLOOKUP(G407,MatrizHDUniclass!$A:$AN,26,0),"NA")</f>
        <v>CNSM</v>
      </c>
      <c r="Q407" s="16" t="str">
        <f>IFERROR(VLOOKUP(G407,MatrizHDUniclass!$A:$AN,34,0),"NA")</f>
        <v>CLARO R3</v>
      </c>
      <c r="R407" s="16" t="str">
        <f>IFERROR(VLOOKUP(G407,MatrizHDUniclass!$A:$AN,35,0),"NA")</f>
        <v>NUEVOS NEG</v>
      </c>
      <c r="S407" s="16" t="str">
        <f>IFERROR(VLOOKUP(G407,MatrizHDUniclass!$A:$AN,36,0),"NA")</f>
        <v>CLARO SMU</v>
      </c>
      <c r="T407" s="16" t="str">
        <f>IFERROR(VLOOKUP(G407,MatrizHDUniclass!$A:$AN,37,0),"NA")</f>
        <v>CLIENTES</v>
      </c>
      <c r="U407" s="16" t="str">
        <f>IFERROR(VLOOKUP(G407,MatrizHDUniclass!$A:$AN,38,0),"NA")</f>
        <v>CONECTAR TV</v>
      </c>
      <c r="V407" s="16" t="str">
        <f>IFERROR(VLOOKUP(G407,MatrizHDUniclass!$A:$AN,39,0),"NA")</f>
        <v>INGENIERIA</v>
      </c>
      <c r="W407" s="43" t="str">
        <f>IFERROR(VLOOKUP(G407,MatrizHDUniclass!$A:$AN,40,0),"NA")</f>
        <v>OPERATIVO</v>
      </c>
    </row>
    <row r="408" spans="2:23" x14ac:dyDescent="0.25">
      <c r="B408" s="45">
        <v>46171</v>
      </c>
      <c r="C408" s="7" t="s">
        <v>3298</v>
      </c>
      <c r="D408" s="37">
        <v>0.1</v>
      </c>
      <c r="E408" s="37" t="s">
        <v>3903</v>
      </c>
      <c r="F408" s="16" t="s">
        <v>3904</v>
      </c>
      <c r="G408" s="7">
        <v>1144197378</v>
      </c>
      <c r="H408" s="138" t="s">
        <v>9513</v>
      </c>
      <c r="J408" s="16" t="str">
        <f>IFERROR(VLOOKUP(G408,MatrizHDUniclass!$A:$AN,3,0),"NA")</f>
        <v>AGREDO ARCILA ANDRES CAMILO</v>
      </c>
      <c r="K408" s="16" t="str">
        <f>IFERROR(VLOOKUP(G408,MatrizHDUniclass!$A:$AN,19,0),"NA")</f>
        <v>TECNICO CON MOTO OPERACIÓN</v>
      </c>
      <c r="L408" s="16" t="str">
        <f>IFERROR(VLOOKUP(G408,MatrizHDUniclass!$A:$AN,24,0),"NA")</f>
        <v>IGVI</v>
      </c>
      <c r="M408" s="16" t="str">
        <f>IFERROR(VLOOKUP(G408,MatrizHDUniclass!$A:$AN,31,0),"NA")</f>
        <v>INGENIERIA-GENERAL</v>
      </c>
      <c r="N408" s="16" t="str">
        <f>IFERROR(VLOOKUP(G408,MatrizHDUniclass!$A:$AN,32,0),"NA")</f>
        <v>REG VALLE</v>
      </c>
      <c r="O408" s="16" t="str">
        <f>IFERROR(VLOOKUP(G408,MatrizHDUniclass!$A:$AN,33,0),"NA")</f>
        <v>CALI</v>
      </c>
      <c r="P408" s="16" t="str">
        <f>IFERROR(VLOOKUP(G408,MatrizHDUniclass!$A:$AN,26,0),"NA")</f>
        <v>CSIM</v>
      </c>
      <c r="Q408" s="16" t="str">
        <f>IFERROR(VLOOKUP(G408,MatrizHDUniclass!$A:$AN,34,0),"NA")</f>
        <v>CLARO R3</v>
      </c>
      <c r="R408" s="16" t="str">
        <f>IFERROR(VLOOKUP(G408,MatrizHDUniclass!$A:$AN,35,0),"NA")</f>
        <v>SOLU FIJAS</v>
      </c>
      <c r="S408" s="16" t="str">
        <f>IFERROR(VLOOKUP(G408,MatrizHDUniclass!$A:$AN,36,0),"NA")</f>
        <v>IMM</v>
      </c>
      <c r="T408" s="16" t="str">
        <f>IFERROR(VLOOKUP(G408,MatrizHDUniclass!$A:$AN,37,0),"NA")</f>
        <v>CLIENTES</v>
      </c>
      <c r="U408" s="16" t="str">
        <f>IFERROR(VLOOKUP(G408,MatrizHDUniclass!$A:$AN,38,0),"NA")</f>
        <v>CONECTAR TV</v>
      </c>
      <c r="V408" s="16" t="str">
        <f>IFERROR(VLOOKUP(G408,MatrizHDUniclass!$A:$AN,39,0),"NA")</f>
        <v>INGENIERIA</v>
      </c>
      <c r="W408" s="43" t="str">
        <f>IFERROR(VLOOKUP(G408,MatrizHDUniclass!$A:$AN,40,0),"NA")</f>
        <v>OPERATIVO</v>
      </c>
    </row>
    <row r="409" spans="2:23" x14ac:dyDescent="0.25">
      <c r="B409" s="45">
        <v>46171</v>
      </c>
      <c r="C409" s="7" t="s">
        <v>3298</v>
      </c>
      <c r="D409" s="37">
        <v>0.1</v>
      </c>
      <c r="E409" s="37" t="s">
        <v>3903</v>
      </c>
      <c r="F409" s="16" t="s">
        <v>3904</v>
      </c>
      <c r="G409" s="7">
        <v>1144199978</v>
      </c>
      <c r="H409" s="138" t="s">
        <v>9515</v>
      </c>
      <c r="J409" s="16" t="str">
        <f>IFERROR(VLOOKUP(G409,MatrizHDUniclass!$A:$AN,3,0),"NA")</f>
        <v>VELASCO CASTILLO ENRIQUE</v>
      </c>
      <c r="K409" s="16" t="str">
        <f>IFERROR(VLOOKUP(G409,MatrizHDUniclass!$A:$AN,19,0),"NA")</f>
        <v>TECNICO CON MOTO OPERACIÓN</v>
      </c>
      <c r="L409" s="16" t="str">
        <f>IFERROR(VLOOKUP(G409,MatrizHDUniclass!$A:$AN,24,0),"NA")</f>
        <v>IGVI</v>
      </c>
      <c r="M409" s="16" t="str">
        <f>IFERROR(VLOOKUP(G409,MatrizHDUniclass!$A:$AN,31,0),"NA")</f>
        <v>INGENIERIA-GENERAL</v>
      </c>
      <c r="N409" s="16" t="str">
        <f>IFERROR(VLOOKUP(G409,MatrizHDUniclass!$A:$AN,32,0),"NA")</f>
        <v>REG VALLE</v>
      </c>
      <c r="O409" s="16" t="str">
        <f>IFERROR(VLOOKUP(G409,MatrizHDUniclass!$A:$AN,33,0),"NA")</f>
        <v>CALI</v>
      </c>
      <c r="P409" s="16" t="str">
        <f>IFERROR(VLOOKUP(G409,MatrizHDUniclass!$A:$AN,26,0),"NA")</f>
        <v>CSIM</v>
      </c>
      <c r="Q409" s="16" t="str">
        <f>IFERROR(VLOOKUP(G409,MatrizHDUniclass!$A:$AN,34,0),"NA")</f>
        <v>CLARO R3</v>
      </c>
      <c r="R409" s="16" t="str">
        <f>IFERROR(VLOOKUP(G409,MatrizHDUniclass!$A:$AN,35,0),"NA")</f>
        <v>SOLU FIJAS</v>
      </c>
      <c r="S409" s="16" t="str">
        <f>IFERROR(VLOOKUP(G409,MatrizHDUniclass!$A:$AN,36,0),"NA")</f>
        <v>IMM</v>
      </c>
      <c r="T409" s="16" t="str">
        <f>IFERROR(VLOOKUP(G409,MatrizHDUniclass!$A:$AN,37,0),"NA")</f>
        <v>CLIENTES</v>
      </c>
      <c r="U409" s="16" t="str">
        <f>IFERROR(VLOOKUP(G409,MatrizHDUniclass!$A:$AN,38,0),"NA")</f>
        <v>CONECTAR TV</v>
      </c>
      <c r="V409" s="16" t="str">
        <f>IFERROR(VLOOKUP(G409,MatrizHDUniclass!$A:$AN,39,0),"NA")</f>
        <v>INGENIERIA</v>
      </c>
      <c r="W409" s="43" t="str">
        <f>IFERROR(VLOOKUP(G409,MatrizHDUniclass!$A:$AN,40,0),"NA")</f>
        <v>OPERATIVO</v>
      </c>
    </row>
    <row r="410" spans="2:23" x14ac:dyDescent="0.25">
      <c r="B410" s="45">
        <v>46171</v>
      </c>
      <c r="C410" s="7" t="s">
        <v>3298</v>
      </c>
      <c r="D410" s="37">
        <v>0.1</v>
      </c>
      <c r="E410" s="37" t="s">
        <v>3903</v>
      </c>
      <c r="F410" s="16" t="s">
        <v>3904</v>
      </c>
      <c r="G410" s="7">
        <v>6549351</v>
      </c>
      <c r="H410" s="138" t="s">
        <v>9516</v>
      </c>
      <c r="J410" s="16" t="str">
        <f>IFERROR(VLOOKUP(G410,MatrizHDUniclass!$A:$AN,3,0),"NA")</f>
        <v>TASCON MULATO RONALD IVAN</v>
      </c>
      <c r="K410" s="16" t="str">
        <f>IFERROR(VLOOKUP(G410,MatrizHDUniclass!$A:$AN,19,0),"NA")</f>
        <v>TECNICO CON MOTO OPERACIÓN</v>
      </c>
      <c r="L410" s="16" t="str">
        <f>IFERROR(VLOOKUP(G410,MatrizHDUniclass!$A:$AN,24,0),"NA")</f>
        <v>IGVI</v>
      </c>
      <c r="M410" s="16" t="str">
        <f>IFERROR(VLOOKUP(G410,MatrizHDUniclass!$A:$AN,31,0),"NA")</f>
        <v>INGENIERIA-GENERAL</v>
      </c>
      <c r="N410" s="16" t="str">
        <f>IFERROR(VLOOKUP(G410,MatrizHDUniclass!$A:$AN,32,0),"NA")</f>
        <v>REG VALLE</v>
      </c>
      <c r="O410" s="16" t="str">
        <f>IFERROR(VLOOKUP(G410,MatrizHDUniclass!$A:$AN,33,0),"NA")</f>
        <v>CALI</v>
      </c>
      <c r="P410" s="16" t="str">
        <f>IFERROR(VLOOKUP(G410,MatrizHDUniclass!$A:$AN,26,0),"NA")</f>
        <v>CSEB</v>
      </c>
      <c r="Q410" s="16" t="str">
        <f>IFERROR(VLOOKUP(G410,MatrizHDUniclass!$A:$AN,34,0),"NA")</f>
        <v>CLARO R3</v>
      </c>
      <c r="R410" s="16" t="str">
        <f>IFERROR(VLOOKUP(G410,MatrizHDUniclass!$A:$AN,35,0),"NA")</f>
        <v>SOLU FIJAS</v>
      </c>
      <c r="S410" s="16" t="str">
        <f>IFERROR(VLOOKUP(G410,MatrizHDUniclass!$A:$AN,36,0),"NA")</f>
        <v>EMPRE Y NEGOCI</v>
      </c>
      <c r="T410" s="16" t="str">
        <f>IFERROR(VLOOKUP(G410,MatrizHDUniclass!$A:$AN,37,0),"NA")</f>
        <v>CLIENTES</v>
      </c>
      <c r="U410" s="16" t="str">
        <f>IFERROR(VLOOKUP(G410,MatrizHDUniclass!$A:$AN,38,0),"NA")</f>
        <v>CONECTAR TV</v>
      </c>
      <c r="V410" s="16" t="str">
        <f>IFERROR(VLOOKUP(G410,MatrizHDUniclass!$A:$AN,39,0),"NA")</f>
        <v>INGENIERIA</v>
      </c>
      <c r="W410" s="43" t="str">
        <f>IFERROR(VLOOKUP(G410,MatrizHDUniclass!$A:$AN,40,0),"NA")</f>
        <v>OPERATIVO</v>
      </c>
    </row>
    <row r="411" spans="2:23" x14ac:dyDescent="0.25">
      <c r="B411" s="45">
        <v>46171</v>
      </c>
      <c r="C411" s="7" t="s">
        <v>3298</v>
      </c>
      <c r="D411" s="37">
        <v>0.1</v>
      </c>
      <c r="E411" s="37" t="s">
        <v>3903</v>
      </c>
      <c r="F411" s="16" t="s">
        <v>3904</v>
      </c>
      <c r="G411" s="7">
        <v>1112231522</v>
      </c>
      <c r="H411" s="138" t="s">
        <v>9517</v>
      </c>
      <c r="J411" s="16" t="str">
        <f>IFERROR(VLOOKUP(G411,MatrizHDUniclass!$A:$AN,3,0),"NA")</f>
        <v>MARIN GUERRERO EDWARD ANDRES</v>
      </c>
      <c r="K411" s="16" t="str">
        <f>IFERROR(VLOOKUP(G411,MatrizHDUniclass!$A:$AN,19,0),"NA")</f>
        <v>TECNICO CON MOTO OPERACIÓN</v>
      </c>
      <c r="L411" s="16" t="str">
        <f>IFERROR(VLOOKUP(G411,MatrizHDUniclass!$A:$AN,24,0),"NA")</f>
        <v>IGVI</v>
      </c>
      <c r="M411" s="16" t="str">
        <f>IFERROR(VLOOKUP(G411,MatrizHDUniclass!$A:$AN,31,0),"NA")</f>
        <v>INGENIERIA-GENERAL</v>
      </c>
      <c r="N411" s="16" t="str">
        <f>IFERROR(VLOOKUP(G411,MatrizHDUniclass!$A:$AN,32,0),"NA")</f>
        <v>REG VALLE</v>
      </c>
      <c r="O411" s="16" t="str">
        <f>IFERROR(VLOOKUP(G411,MatrizHDUniclass!$A:$AN,33,0),"NA")</f>
        <v>CALI</v>
      </c>
      <c r="P411" s="16" t="str">
        <f>IFERROR(VLOOKUP(G411,MatrizHDUniclass!$A:$AN,26,0),"NA")</f>
        <v>CSIM</v>
      </c>
      <c r="Q411" s="16" t="str">
        <f>IFERROR(VLOOKUP(G411,MatrizHDUniclass!$A:$AN,34,0),"NA")</f>
        <v>CLARO R3</v>
      </c>
      <c r="R411" s="16" t="str">
        <f>IFERROR(VLOOKUP(G411,MatrizHDUniclass!$A:$AN,35,0),"NA")</f>
        <v>SOLU FIJAS</v>
      </c>
      <c r="S411" s="16" t="str">
        <f>IFERROR(VLOOKUP(G411,MatrizHDUniclass!$A:$AN,36,0),"NA")</f>
        <v>IMM</v>
      </c>
      <c r="T411" s="16" t="str">
        <f>IFERROR(VLOOKUP(G411,MatrizHDUniclass!$A:$AN,37,0),"NA")</f>
        <v>CLIENTES</v>
      </c>
      <c r="U411" s="16" t="str">
        <f>IFERROR(VLOOKUP(G411,MatrizHDUniclass!$A:$AN,38,0),"NA")</f>
        <v>CONECTAR TV</v>
      </c>
      <c r="V411" s="16" t="str">
        <f>IFERROR(VLOOKUP(G411,MatrizHDUniclass!$A:$AN,39,0),"NA")</f>
        <v>INGENIERIA</v>
      </c>
      <c r="W411" s="43" t="str">
        <f>IFERROR(VLOOKUP(G411,MatrizHDUniclass!$A:$AN,40,0),"NA")</f>
        <v>OPERATIVO</v>
      </c>
    </row>
    <row r="412" spans="2:23" x14ac:dyDescent="0.25">
      <c r="B412" s="45">
        <v>46171</v>
      </c>
      <c r="C412" s="7" t="s">
        <v>3298</v>
      </c>
      <c r="D412" s="37">
        <v>0.1</v>
      </c>
      <c r="E412" s="37" t="s">
        <v>3903</v>
      </c>
      <c r="F412" s="16" t="s">
        <v>3904</v>
      </c>
      <c r="G412" s="7">
        <v>1118292316</v>
      </c>
      <c r="H412" s="138" t="s">
        <v>9518</v>
      </c>
      <c r="J412" s="16" t="str">
        <f>IFERROR(VLOOKUP(G412,MatrizHDUniclass!$A:$AN,3,0),"NA")</f>
        <v>MARIN DIEGO FERNANDO</v>
      </c>
      <c r="K412" s="16" t="str">
        <f>IFERROR(VLOOKUP(G412,MatrizHDUniclass!$A:$AN,19,0),"NA")</f>
        <v>TECNICO CON MOTO OPERACIÓN</v>
      </c>
      <c r="L412" s="16" t="str">
        <f>IFERROR(VLOOKUP(G412,MatrizHDUniclass!$A:$AN,24,0),"NA")</f>
        <v>IGVI</v>
      </c>
      <c r="M412" s="16" t="str">
        <f>IFERROR(VLOOKUP(G412,MatrizHDUniclass!$A:$AN,31,0),"NA")</f>
        <v>INGENIERIA-GENERAL</v>
      </c>
      <c r="N412" s="16" t="str">
        <f>IFERROR(VLOOKUP(G412,MatrizHDUniclass!$A:$AN,32,0),"NA")</f>
        <v>REG VALLE</v>
      </c>
      <c r="O412" s="16" t="str">
        <f>IFERROR(VLOOKUP(G412,MatrizHDUniclass!$A:$AN,33,0),"NA")</f>
        <v>CALI</v>
      </c>
      <c r="P412" s="16" t="str">
        <f>IFERROR(VLOOKUP(G412,MatrizHDUniclass!$A:$AN,26,0),"NA")</f>
        <v>CSIM</v>
      </c>
      <c r="Q412" s="16" t="str">
        <f>IFERROR(VLOOKUP(G412,MatrizHDUniclass!$A:$AN,34,0),"NA")</f>
        <v>CLARO R3</v>
      </c>
      <c r="R412" s="16" t="str">
        <f>IFERROR(VLOOKUP(G412,MatrizHDUniclass!$A:$AN,35,0),"NA")</f>
        <v>SOLU FIJAS</v>
      </c>
      <c r="S412" s="16" t="str">
        <f>IFERROR(VLOOKUP(G412,MatrizHDUniclass!$A:$AN,36,0),"NA")</f>
        <v>IMM</v>
      </c>
      <c r="T412" s="16" t="str">
        <f>IFERROR(VLOOKUP(G412,MatrizHDUniclass!$A:$AN,37,0),"NA")</f>
        <v>CLIENTES</v>
      </c>
      <c r="U412" s="16" t="str">
        <f>IFERROR(VLOOKUP(G412,MatrizHDUniclass!$A:$AN,38,0),"NA")</f>
        <v>CONECTAR TV</v>
      </c>
      <c r="V412" s="16" t="str">
        <f>IFERROR(VLOOKUP(G412,MatrizHDUniclass!$A:$AN,39,0),"NA")</f>
        <v>INGENIERIA</v>
      </c>
      <c r="W412" s="43" t="str">
        <f>IFERROR(VLOOKUP(G412,MatrizHDUniclass!$A:$AN,40,0),"NA")</f>
        <v>OPERATIVO</v>
      </c>
    </row>
    <row r="413" spans="2:23" x14ac:dyDescent="0.25">
      <c r="B413" s="45">
        <v>46171</v>
      </c>
      <c r="C413" s="7" t="s">
        <v>3298</v>
      </c>
      <c r="D413" s="37">
        <v>0.1</v>
      </c>
      <c r="E413" s="37" t="s">
        <v>3903</v>
      </c>
      <c r="F413" s="16" t="s">
        <v>3904</v>
      </c>
      <c r="G413" s="7">
        <v>1113648967</v>
      </c>
      <c r="H413" s="138" t="s">
        <v>9519</v>
      </c>
      <c r="J413" s="16" t="str">
        <f>IFERROR(VLOOKUP(G413,MatrizHDUniclass!$A:$AN,3,0),"NA")</f>
        <v>LORA PARDO ANDERSON GIOVANNY</v>
      </c>
      <c r="K413" s="16" t="str">
        <f>IFERROR(VLOOKUP(G413,MatrizHDUniclass!$A:$AN,19,0),"NA")</f>
        <v>SUPERVISOR OPERACIÓN MOTO</v>
      </c>
      <c r="L413" s="16" t="str">
        <f>IFERROR(VLOOKUP(G413,MatrizHDUniclass!$A:$AN,24,0),"NA")</f>
        <v>IGVI</v>
      </c>
      <c r="M413" s="16" t="str">
        <f>IFERROR(VLOOKUP(G413,MatrizHDUniclass!$A:$AN,31,0),"NA")</f>
        <v>INGENIERIA-GENERAL</v>
      </c>
      <c r="N413" s="16" t="str">
        <f>IFERROR(VLOOKUP(G413,MatrizHDUniclass!$A:$AN,32,0),"NA")</f>
        <v>REG VALLE</v>
      </c>
      <c r="O413" s="16" t="str">
        <f>IFERROR(VLOOKUP(G413,MatrizHDUniclass!$A:$AN,33,0),"NA")</f>
        <v>CALI</v>
      </c>
      <c r="P413" s="16" t="str">
        <f>IFERROR(VLOOKUP(G413,MatrizHDUniclass!$A:$AN,26,0),"NA")</f>
        <v>CSIM</v>
      </c>
      <c r="Q413" s="16" t="str">
        <f>IFERROR(VLOOKUP(G413,MatrizHDUniclass!$A:$AN,34,0),"NA")</f>
        <v>CLARO R3</v>
      </c>
      <c r="R413" s="16" t="str">
        <f>IFERROR(VLOOKUP(G413,MatrizHDUniclass!$A:$AN,35,0),"NA")</f>
        <v>SOLU FIJAS</v>
      </c>
      <c r="S413" s="16" t="str">
        <f>IFERROR(VLOOKUP(G413,MatrizHDUniclass!$A:$AN,36,0),"NA")</f>
        <v>IMM</v>
      </c>
      <c r="T413" s="16" t="str">
        <f>IFERROR(VLOOKUP(G413,MatrizHDUniclass!$A:$AN,37,0),"NA")</f>
        <v>CLIENTES</v>
      </c>
      <c r="U413" s="16" t="str">
        <f>IFERROR(VLOOKUP(G413,MatrizHDUniclass!$A:$AN,38,0),"NA")</f>
        <v>CONECTAR TV</v>
      </c>
      <c r="V413" s="16" t="str">
        <f>IFERROR(VLOOKUP(G413,MatrizHDUniclass!$A:$AN,39,0),"NA")</f>
        <v>INGENIERIA</v>
      </c>
      <c r="W413" s="43" t="str">
        <f>IFERROR(VLOOKUP(G413,MatrizHDUniclass!$A:$AN,40,0),"NA")</f>
        <v>PERSONAL APOYO</v>
      </c>
    </row>
    <row r="414" spans="2:23" x14ac:dyDescent="0.25">
      <c r="B414" s="45">
        <v>46171</v>
      </c>
      <c r="C414" s="7" t="s">
        <v>3298</v>
      </c>
      <c r="D414" s="37">
        <v>0.1</v>
      </c>
      <c r="E414" s="37" t="s">
        <v>3903</v>
      </c>
      <c r="F414" s="16" t="s">
        <v>3904</v>
      </c>
      <c r="G414" s="7">
        <v>94397125</v>
      </c>
      <c r="H414" s="138" t="s">
        <v>9520</v>
      </c>
      <c r="J414" s="16" t="str">
        <f>IFERROR(VLOOKUP(G414,MatrizHDUniclass!$A:$AN,3,0),"NA")</f>
        <v>GIL MATERON LUIS CARLOS</v>
      </c>
      <c r="K414" s="16" t="str">
        <f>IFERROR(VLOOKUP(G414,MatrizHDUniclass!$A:$AN,19,0),"NA")</f>
        <v>TECNICO CON MOTO OPERACIÓN</v>
      </c>
      <c r="L414" s="16" t="str">
        <f>IFERROR(VLOOKUP(G414,MatrizHDUniclass!$A:$AN,24,0),"NA")</f>
        <v>IGVI</v>
      </c>
      <c r="M414" s="16" t="str">
        <f>IFERROR(VLOOKUP(G414,MatrizHDUniclass!$A:$AN,31,0),"NA")</f>
        <v>INGENIERIA-GENERAL</v>
      </c>
      <c r="N414" s="16" t="str">
        <f>IFERROR(VLOOKUP(G414,MatrizHDUniclass!$A:$AN,32,0),"NA")</f>
        <v>REG VALLE</v>
      </c>
      <c r="O414" s="16" t="str">
        <f>IFERROR(VLOOKUP(G414,MatrizHDUniclass!$A:$AN,33,0),"NA")</f>
        <v>CALI</v>
      </c>
      <c r="P414" s="16" t="str">
        <f>IFERROR(VLOOKUP(G414,MatrizHDUniclass!$A:$AN,26,0),"NA")</f>
        <v>CSIM</v>
      </c>
      <c r="Q414" s="16" t="str">
        <f>IFERROR(VLOOKUP(G414,MatrizHDUniclass!$A:$AN,34,0),"NA")</f>
        <v>CLARO R3</v>
      </c>
      <c r="R414" s="16" t="str">
        <f>IFERROR(VLOOKUP(G414,MatrizHDUniclass!$A:$AN,35,0),"NA")</f>
        <v>SOLU FIJAS</v>
      </c>
      <c r="S414" s="16" t="str">
        <f>IFERROR(VLOOKUP(G414,MatrizHDUniclass!$A:$AN,36,0),"NA")</f>
        <v>IMM</v>
      </c>
      <c r="T414" s="16" t="str">
        <f>IFERROR(VLOOKUP(G414,MatrizHDUniclass!$A:$AN,37,0),"NA")</f>
        <v>CLIENTES</v>
      </c>
      <c r="U414" s="16" t="str">
        <f>IFERROR(VLOOKUP(G414,MatrizHDUniclass!$A:$AN,38,0),"NA")</f>
        <v>CONECTAR TV</v>
      </c>
      <c r="V414" s="16" t="str">
        <f>IFERROR(VLOOKUP(G414,MatrizHDUniclass!$A:$AN,39,0),"NA")</f>
        <v>INGENIERIA</v>
      </c>
      <c r="W414" s="43" t="str">
        <f>IFERROR(VLOOKUP(G414,MatrizHDUniclass!$A:$AN,40,0),"NA")</f>
        <v>OPERATIVO</v>
      </c>
    </row>
    <row r="415" spans="2:23" x14ac:dyDescent="0.25">
      <c r="B415" s="45">
        <v>46171</v>
      </c>
      <c r="C415" s="7" t="s">
        <v>3298</v>
      </c>
      <c r="D415" s="37">
        <v>0.1</v>
      </c>
      <c r="E415" s="37" t="s">
        <v>3903</v>
      </c>
      <c r="F415" s="16" t="s">
        <v>3904</v>
      </c>
      <c r="G415" s="7">
        <v>14468011</v>
      </c>
      <c r="H415" s="138" t="s">
        <v>9521</v>
      </c>
      <c r="J415" s="16" t="str">
        <f>IFERROR(VLOOKUP(G415,MatrizHDUniclass!$A:$AN,3,0),"NA")</f>
        <v>CHAVES PABON DIEGO FERNANDO</v>
      </c>
      <c r="K415" s="16" t="str">
        <f>IFERROR(VLOOKUP(G415,MatrizHDUniclass!$A:$AN,19,0),"NA")</f>
        <v>TECNICO CON MOTO OPERACIÓN</v>
      </c>
      <c r="L415" s="16" t="str">
        <f>IFERROR(VLOOKUP(G415,MatrizHDUniclass!$A:$AN,24,0),"NA")</f>
        <v>IGVI</v>
      </c>
      <c r="M415" s="16" t="str">
        <f>IFERROR(VLOOKUP(G415,MatrizHDUniclass!$A:$AN,31,0),"NA")</f>
        <v>INGENIERIA-GENERAL</v>
      </c>
      <c r="N415" s="16" t="str">
        <f>IFERROR(VLOOKUP(G415,MatrizHDUniclass!$A:$AN,32,0),"NA")</f>
        <v>REG VALLE</v>
      </c>
      <c r="O415" s="16" t="str">
        <f>IFERROR(VLOOKUP(G415,MatrizHDUniclass!$A:$AN,33,0),"NA")</f>
        <v>CALI</v>
      </c>
      <c r="P415" s="16" t="str">
        <f>IFERROR(VLOOKUP(G415,MatrizHDUniclass!$A:$AN,26,0),"NA")</f>
        <v>CSIM</v>
      </c>
      <c r="Q415" s="16" t="str">
        <f>IFERROR(VLOOKUP(G415,MatrizHDUniclass!$A:$AN,34,0),"NA")</f>
        <v>CLARO R3</v>
      </c>
      <c r="R415" s="16" t="str">
        <f>IFERROR(VLOOKUP(G415,MatrizHDUniclass!$A:$AN,35,0),"NA")</f>
        <v>SOLU FIJAS</v>
      </c>
      <c r="S415" s="16" t="str">
        <f>IFERROR(VLOOKUP(G415,MatrizHDUniclass!$A:$AN,36,0),"NA")</f>
        <v>IMM</v>
      </c>
      <c r="T415" s="16" t="str">
        <f>IFERROR(VLOOKUP(G415,MatrizHDUniclass!$A:$AN,37,0),"NA")</f>
        <v>CLIENTES</v>
      </c>
      <c r="U415" s="16" t="str">
        <f>IFERROR(VLOOKUP(G415,MatrizHDUniclass!$A:$AN,38,0),"NA")</f>
        <v>CONECTAR TV</v>
      </c>
      <c r="V415" s="16" t="str">
        <f>IFERROR(VLOOKUP(G415,MatrizHDUniclass!$A:$AN,39,0),"NA")</f>
        <v>INGENIERIA</v>
      </c>
      <c r="W415" s="43" t="str">
        <f>IFERROR(VLOOKUP(G415,MatrizHDUniclass!$A:$AN,40,0),"NA")</f>
        <v>OPERATIVO</v>
      </c>
    </row>
    <row r="416" spans="2:23" x14ac:dyDescent="0.25">
      <c r="B416" s="45">
        <v>46171</v>
      </c>
      <c r="C416" s="7" t="s">
        <v>3298</v>
      </c>
      <c r="D416" s="37">
        <v>0.1</v>
      </c>
      <c r="E416" s="37" t="s">
        <v>3903</v>
      </c>
      <c r="F416" s="16" t="s">
        <v>3904</v>
      </c>
      <c r="G416" s="7">
        <v>1087209696</v>
      </c>
      <c r="H416" s="138" t="s">
        <v>9522</v>
      </c>
      <c r="J416" s="16" t="str">
        <f>IFERROR(VLOOKUP(G416,MatrizHDUniclass!$A:$AN,3,0),"NA")</f>
        <v>BRAVO LANDAZURY WILSON FARID</v>
      </c>
      <c r="K416" s="16" t="str">
        <f>IFERROR(VLOOKUP(G416,MatrizHDUniclass!$A:$AN,19,0),"NA")</f>
        <v>TECNICO CON MOTO OPERACIÓN</v>
      </c>
      <c r="L416" s="16" t="str">
        <f>IFERROR(VLOOKUP(G416,MatrizHDUniclass!$A:$AN,24,0),"NA")</f>
        <v>IGVI</v>
      </c>
      <c r="M416" s="16" t="str">
        <f>IFERROR(VLOOKUP(G416,MatrizHDUniclass!$A:$AN,31,0),"NA")</f>
        <v>INGENIERIA-GENERAL</v>
      </c>
      <c r="N416" s="16" t="str">
        <f>IFERROR(VLOOKUP(G416,MatrizHDUniclass!$A:$AN,32,0),"NA")</f>
        <v>REG VALLE</v>
      </c>
      <c r="O416" s="16" t="str">
        <f>IFERROR(VLOOKUP(G416,MatrizHDUniclass!$A:$AN,33,0),"NA")</f>
        <v>CALI</v>
      </c>
      <c r="P416" s="16" t="str">
        <f>IFERROR(VLOOKUP(G416,MatrizHDUniclass!$A:$AN,26,0),"NA")</f>
        <v>CSIM</v>
      </c>
      <c r="Q416" s="16" t="str">
        <f>IFERROR(VLOOKUP(G416,MatrizHDUniclass!$A:$AN,34,0),"NA")</f>
        <v>CLARO R3</v>
      </c>
      <c r="R416" s="16" t="str">
        <f>IFERROR(VLOOKUP(G416,MatrizHDUniclass!$A:$AN,35,0),"NA")</f>
        <v>SOLU FIJAS</v>
      </c>
      <c r="S416" s="16" t="str">
        <f>IFERROR(VLOOKUP(G416,MatrizHDUniclass!$A:$AN,36,0),"NA")</f>
        <v>IMM</v>
      </c>
      <c r="T416" s="16" t="str">
        <f>IFERROR(VLOOKUP(G416,MatrizHDUniclass!$A:$AN,37,0),"NA")</f>
        <v>CLIENTES</v>
      </c>
      <c r="U416" s="16" t="str">
        <f>IFERROR(VLOOKUP(G416,MatrizHDUniclass!$A:$AN,38,0),"NA")</f>
        <v>CONECTAR TV</v>
      </c>
      <c r="V416" s="16" t="str">
        <f>IFERROR(VLOOKUP(G416,MatrizHDUniclass!$A:$AN,39,0),"NA")</f>
        <v>INGENIERIA</v>
      </c>
      <c r="W416" s="43" t="str">
        <f>IFERROR(VLOOKUP(G416,MatrizHDUniclass!$A:$AN,40,0),"NA")</f>
        <v>OPERATIVO</v>
      </c>
    </row>
    <row r="417" spans="2:23" x14ac:dyDescent="0.25">
      <c r="B417" s="45">
        <v>46171</v>
      </c>
      <c r="C417" s="7" t="s">
        <v>3298</v>
      </c>
      <c r="D417" s="37">
        <v>0.1</v>
      </c>
      <c r="E417" s="37" t="s">
        <v>3903</v>
      </c>
      <c r="F417" s="16" t="s">
        <v>3904</v>
      </c>
      <c r="G417" s="7">
        <v>1006292174</v>
      </c>
      <c r="H417" s="138" t="s">
        <v>9523</v>
      </c>
      <c r="J417" s="16" t="str">
        <f>IFERROR(VLOOKUP(G417,MatrizHDUniclass!$A:$AN,3,0),"NA")</f>
        <v>ARISMENDI GARZON CRISTIAN ALONSO</v>
      </c>
      <c r="K417" s="16" t="str">
        <f>IFERROR(VLOOKUP(G417,MatrizHDUniclass!$A:$AN,19,0),"NA")</f>
        <v>TECNICO OPERACIÓN</v>
      </c>
      <c r="L417" s="16" t="str">
        <f>IFERROR(VLOOKUP(G417,MatrizHDUniclass!$A:$AN,24,0),"NA")</f>
        <v>IGVI</v>
      </c>
      <c r="M417" s="16" t="str">
        <f>IFERROR(VLOOKUP(G417,MatrizHDUniclass!$A:$AN,31,0),"NA")</f>
        <v>INGENIERIA-GENERAL</v>
      </c>
      <c r="N417" s="16" t="str">
        <f>IFERROR(VLOOKUP(G417,MatrizHDUniclass!$A:$AN,32,0),"NA")</f>
        <v>REG VALLE</v>
      </c>
      <c r="O417" s="16" t="str">
        <f>IFERROR(VLOOKUP(G417,MatrizHDUniclass!$A:$AN,33,0),"NA")</f>
        <v>CALI</v>
      </c>
      <c r="P417" s="16" t="str">
        <f>IFERROR(VLOOKUP(G417,MatrizHDUniclass!$A:$AN,26,0),"NA")</f>
        <v>CSEB</v>
      </c>
      <c r="Q417" s="16" t="str">
        <f>IFERROR(VLOOKUP(G417,MatrizHDUniclass!$A:$AN,34,0),"NA")</f>
        <v>CLARO R3</v>
      </c>
      <c r="R417" s="16" t="str">
        <f>IFERROR(VLOOKUP(G417,MatrizHDUniclass!$A:$AN,35,0),"NA")</f>
        <v>SOLU FIJAS</v>
      </c>
      <c r="S417" s="16" t="str">
        <f>IFERROR(VLOOKUP(G417,MatrizHDUniclass!$A:$AN,36,0),"NA")</f>
        <v>EMPRE Y NEGOCI</v>
      </c>
      <c r="T417" s="16" t="str">
        <f>IFERROR(VLOOKUP(G417,MatrizHDUniclass!$A:$AN,37,0),"NA")</f>
        <v>CLIENTES</v>
      </c>
      <c r="U417" s="16" t="str">
        <f>IFERROR(VLOOKUP(G417,MatrizHDUniclass!$A:$AN,38,0),"NA")</f>
        <v>CONECTAR TV</v>
      </c>
      <c r="V417" s="16" t="str">
        <f>IFERROR(VLOOKUP(G417,MatrizHDUniclass!$A:$AN,39,0),"NA")</f>
        <v>INGENIERIA</v>
      </c>
      <c r="W417" s="43" t="str">
        <f>IFERROR(VLOOKUP(G417,MatrizHDUniclass!$A:$AN,40,0),"NA")</f>
        <v>OPERATIVO</v>
      </c>
    </row>
    <row r="418" spans="2:23" x14ac:dyDescent="0.25">
      <c r="B418" s="45">
        <v>46171</v>
      </c>
      <c r="C418" s="7" t="s">
        <v>3298</v>
      </c>
      <c r="D418" s="37">
        <v>0.1</v>
      </c>
      <c r="E418" s="37" t="s">
        <v>3903</v>
      </c>
      <c r="F418" s="16" t="s">
        <v>3904</v>
      </c>
      <c r="G418" s="7">
        <v>6097441</v>
      </c>
      <c r="H418" s="138" t="s">
        <v>9524</v>
      </c>
      <c r="J418" s="16" t="str">
        <f>IFERROR(VLOOKUP(G418,MatrizHDUniclass!$A:$AN,3,0),"NA")</f>
        <v>MANCILLA CESAR</v>
      </c>
      <c r="K418" s="16" t="str">
        <f>IFERROR(VLOOKUP(G418,MatrizHDUniclass!$A:$AN,19,0),"NA")</f>
        <v>TECNICO LINIERO COND OPERACIÓN</v>
      </c>
      <c r="L418" s="16" t="str">
        <f>IFERROR(VLOOKUP(G418,MatrizHDUniclass!$A:$AN,24,0),"NA")</f>
        <v>IGVI</v>
      </c>
      <c r="M418" s="16" t="str">
        <f>IFERROR(VLOOKUP(G418,MatrizHDUniclass!$A:$AN,31,0),"NA")</f>
        <v>INGENIERIA-GENERAL</v>
      </c>
      <c r="N418" s="16" t="str">
        <f>IFERROR(VLOOKUP(G418,MatrizHDUniclass!$A:$AN,32,0),"NA")</f>
        <v>REG VALLE</v>
      </c>
      <c r="O418" s="16" t="str">
        <f>IFERROR(VLOOKUP(G418,MatrizHDUniclass!$A:$AN,33,0),"NA")</f>
        <v>CALI</v>
      </c>
      <c r="P418" s="16" t="str">
        <f>IFERROR(VLOOKUP(G418,MatrizHDUniclass!$A:$AN,26,0),"NA")</f>
        <v>CSPY</v>
      </c>
      <c r="Q418" s="16" t="str">
        <f>IFERROR(VLOOKUP(G418,MatrizHDUniclass!$A:$AN,34,0),"NA")</f>
        <v>CLARO R3</v>
      </c>
      <c r="R418" s="16" t="str">
        <f>IFERROR(VLOOKUP(G418,MatrizHDUniclass!$A:$AN,35,0),"NA")</f>
        <v>SOLU FIJAS</v>
      </c>
      <c r="S418" s="16" t="str">
        <f>IFERROR(VLOOKUP(G418,MatrizHDUniclass!$A:$AN,36,0),"NA")</f>
        <v>PROYECTOS</v>
      </c>
      <c r="T418" s="16" t="str">
        <f>IFERROR(VLOOKUP(G418,MatrizHDUniclass!$A:$AN,37,0),"NA")</f>
        <v>CLIENTES</v>
      </c>
      <c r="U418" s="16" t="str">
        <f>IFERROR(VLOOKUP(G418,MatrizHDUniclass!$A:$AN,38,0),"NA")</f>
        <v>CONECTAR TV</v>
      </c>
      <c r="V418" s="16" t="str">
        <f>IFERROR(VLOOKUP(G418,MatrizHDUniclass!$A:$AN,39,0),"NA")</f>
        <v>INGENIERIA</v>
      </c>
      <c r="W418" s="43" t="str">
        <f>IFERROR(VLOOKUP(G418,MatrizHDUniclass!$A:$AN,40,0),"NA")</f>
        <v>OPERATIVO</v>
      </c>
    </row>
    <row r="419" spans="2:23" x14ac:dyDescent="0.25">
      <c r="B419" s="45">
        <v>46171</v>
      </c>
      <c r="C419" s="7" t="s">
        <v>3298</v>
      </c>
      <c r="D419" s="37">
        <v>0.1</v>
      </c>
      <c r="E419" s="37" t="s">
        <v>3903</v>
      </c>
      <c r="F419" s="16" t="s">
        <v>3904</v>
      </c>
      <c r="G419" s="7">
        <v>1144193896</v>
      </c>
      <c r="H419" s="138" t="s">
        <v>9525</v>
      </c>
      <c r="J419" s="16" t="str">
        <f>IFERROR(VLOOKUP(G419,MatrizHDUniclass!$A:$AN,3,0),"NA")</f>
        <v>GARCIA QUIRAMA LUIS MIGUEL</v>
      </c>
      <c r="K419" s="16" t="str">
        <f>IFERROR(VLOOKUP(G419,MatrizHDUniclass!$A:$AN,19,0),"NA")</f>
        <v>TECNICO RED EXTERNA HFC</v>
      </c>
      <c r="L419" s="16" t="str">
        <f>IFERROR(VLOOKUP(G419,MatrizHDUniclass!$A:$AN,24,0),"NA")</f>
        <v>SGVI</v>
      </c>
      <c r="M419" s="16" t="str">
        <f>IFERROR(VLOOKUP(G419,MatrizHDUniclass!$A:$AN,31,0),"NA")</f>
        <v>DISAN-GENERAL</v>
      </c>
      <c r="N419" s="16" t="str">
        <f>IFERROR(VLOOKUP(G419,MatrizHDUniclass!$A:$AN,32,0),"NA")</f>
        <v>REG VALLE</v>
      </c>
      <c r="O419" s="16" t="str">
        <f>IFERROR(VLOOKUP(G419,MatrizHDUniclass!$A:$AN,33,0),"NA")</f>
        <v>CALI</v>
      </c>
      <c r="P419" s="16" t="str">
        <f>IFERROR(VLOOKUP(G419,MatrizHDUniclass!$A:$AN,26,0),"NA")</f>
        <v>TTTR</v>
      </c>
      <c r="Q419" s="16" t="str">
        <f>IFERROR(VLOOKUP(G419,MatrizHDUniclass!$A:$AN,34,0),"NA")</f>
        <v>TRANSV CTV</v>
      </c>
      <c r="R419" s="16" t="str">
        <f>IFERROR(VLOOKUP(G419,MatrizHDUniclass!$A:$AN,35,0),"NA")</f>
        <v>TRANSVER</v>
      </c>
      <c r="S419" s="16" t="str">
        <f>IFERROR(VLOOKUP(G419,MatrizHDUniclass!$A:$AN,36,0),"NA")</f>
        <v>TRANSV UEN</v>
      </c>
      <c r="T419" s="16" t="str">
        <f>IFERROR(VLOOKUP(G419,MatrizHDUniclass!$A:$AN,37,0),"NA")</f>
        <v>DISAN</v>
      </c>
      <c r="U419" s="16" t="str">
        <f>IFERROR(VLOOKUP(G419,MatrizHDUniclass!$A:$AN,38,0),"NA")</f>
        <v>CONECTAR TV</v>
      </c>
      <c r="V419" s="16" t="str">
        <f>IFERROR(VLOOKUP(G419,MatrizHDUniclass!$A:$AN,39,0),"NA")</f>
        <v>DISAN</v>
      </c>
      <c r="W419" s="43" t="str">
        <f>IFERROR(VLOOKUP(G419,MatrizHDUniclass!$A:$AN,40,0),"NA")</f>
        <v>ADMINISTRATIVO</v>
      </c>
    </row>
    <row r="420" spans="2:23" x14ac:dyDescent="0.25">
      <c r="B420" s="45">
        <v>46171</v>
      </c>
      <c r="C420" s="7" t="s">
        <v>3298</v>
      </c>
      <c r="D420" s="37">
        <v>0.1</v>
      </c>
      <c r="E420" s="37" t="s">
        <v>3903</v>
      </c>
      <c r="F420" s="16" t="s">
        <v>3904</v>
      </c>
      <c r="G420" s="7">
        <v>1107525060</v>
      </c>
      <c r="H420" s="138" t="s">
        <v>9526</v>
      </c>
      <c r="J420" s="16" t="str">
        <f>IFERROR(VLOOKUP(G420,MatrizHDUniclass!$A:$AN,3,0),"NA")</f>
        <v>TORRES CARDOZO MAICOL STIVEN</v>
      </c>
      <c r="K420" s="16" t="str">
        <f>IFERROR(VLOOKUP(G420,MatrizHDUniclass!$A:$AN,19,0),"NA")</f>
        <v>TECNICO PIM NOC MOTO</v>
      </c>
      <c r="L420" s="16" t="str">
        <f>IFERROR(VLOOKUP(G420,MatrizHDUniclass!$A:$AN,24,0),"NA")</f>
        <v>IGVI</v>
      </c>
      <c r="M420" s="16" t="str">
        <f>IFERROR(VLOOKUP(G420,MatrizHDUniclass!$A:$AN,31,0),"NA")</f>
        <v>INGENIERIA-GENERAL</v>
      </c>
      <c r="N420" s="16" t="str">
        <f>IFERROR(VLOOKUP(G420,MatrizHDUniclass!$A:$AN,32,0),"NA")</f>
        <v>REG VALLE</v>
      </c>
      <c r="O420" s="16" t="str">
        <f>IFERROR(VLOOKUP(G420,MatrizHDUniclass!$A:$AN,33,0),"NA")</f>
        <v>CALI</v>
      </c>
      <c r="P420" s="16" t="str">
        <f>IFERROR(VLOOKUP(G420,MatrizHDUniclass!$A:$AN,26,0),"NA")</f>
        <v>CSEB</v>
      </c>
      <c r="Q420" s="16" t="str">
        <f>IFERROR(VLOOKUP(G420,MatrizHDUniclass!$A:$AN,34,0),"NA")</f>
        <v>CLARO R3</v>
      </c>
      <c r="R420" s="16" t="str">
        <f>IFERROR(VLOOKUP(G420,MatrizHDUniclass!$A:$AN,35,0),"NA")</f>
        <v>SOLU FIJAS</v>
      </c>
      <c r="S420" s="16" t="str">
        <f>IFERROR(VLOOKUP(G420,MatrizHDUniclass!$A:$AN,36,0),"NA")</f>
        <v>EMPRE Y NEGOCI</v>
      </c>
      <c r="T420" s="16" t="str">
        <f>IFERROR(VLOOKUP(G420,MatrizHDUniclass!$A:$AN,37,0),"NA")</f>
        <v>CLIENTES</v>
      </c>
      <c r="U420" s="16" t="str">
        <f>IFERROR(VLOOKUP(G420,MatrizHDUniclass!$A:$AN,38,0),"NA")</f>
        <v>CONECTAR TV</v>
      </c>
      <c r="V420" s="16" t="str">
        <f>IFERROR(VLOOKUP(G420,MatrizHDUniclass!$A:$AN,39,0),"NA")</f>
        <v>INGENIERIA</v>
      </c>
      <c r="W420" s="43" t="str">
        <f>IFERROR(VLOOKUP(G420,MatrizHDUniclass!$A:$AN,40,0),"NA")</f>
        <v>OPERATIVO</v>
      </c>
    </row>
    <row r="421" spans="2:23" x14ac:dyDescent="0.25">
      <c r="B421" s="45">
        <v>46171</v>
      </c>
      <c r="C421" s="7" t="s">
        <v>3298</v>
      </c>
      <c r="D421" s="37">
        <v>0.1</v>
      </c>
      <c r="E421" s="37" t="s">
        <v>3903</v>
      </c>
      <c r="F421" s="16" t="s">
        <v>3904</v>
      </c>
      <c r="G421" s="7">
        <v>1143991783</v>
      </c>
      <c r="H421" s="138" t="s">
        <v>9527</v>
      </c>
      <c r="J421" s="16" t="str">
        <f>IFERROR(VLOOKUP(G421,MatrizHDUniclass!$A:$AN,3,0),"NA")</f>
        <v>GONZALEZ MARIN BRAYAN STEVEN</v>
      </c>
      <c r="K421" s="16" t="str">
        <f>IFERROR(VLOOKUP(G421,MatrizHDUniclass!$A:$AN,19,0),"NA")</f>
        <v>TECNICO CONDUCTOR RED EXTERNA HFC</v>
      </c>
      <c r="L421" s="16" t="str">
        <f>IFERROR(VLOOKUP(G421,MatrizHDUniclass!$A:$AN,24,0),"NA")</f>
        <v>IGVI</v>
      </c>
      <c r="M421" s="16" t="str">
        <f>IFERROR(VLOOKUP(G421,MatrizHDUniclass!$A:$AN,31,0),"NA")</f>
        <v>INGENIERIA-GENERAL</v>
      </c>
      <c r="N421" s="16" t="str">
        <f>IFERROR(VLOOKUP(G421,MatrizHDUniclass!$A:$AN,32,0),"NA")</f>
        <v>REG VALLE</v>
      </c>
      <c r="O421" s="16" t="str">
        <f>IFERROR(VLOOKUP(G421,MatrizHDUniclass!$A:$AN,33,0),"NA")</f>
        <v>CALI</v>
      </c>
      <c r="P421" s="16" t="str">
        <f>IFERROR(VLOOKUP(G421,MatrizHDUniclass!$A:$AN,26,0),"NA")</f>
        <v>CSOM</v>
      </c>
      <c r="Q421" s="16" t="str">
        <f>IFERROR(VLOOKUP(G421,MatrizHDUniclass!$A:$AN,34,0),"NA")</f>
        <v>CLARO R3</v>
      </c>
      <c r="R421" s="16" t="str">
        <f>IFERROR(VLOOKUP(G421,MatrizHDUniclass!$A:$AN,35,0),"NA")</f>
        <v>SOLU FIJAS</v>
      </c>
      <c r="S421" s="16" t="str">
        <f>IFERROR(VLOOKUP(G421,MatrizHDUniclass!$A:$AN,36,0),"NA")</f>
        <v>OYM</v>
      </c>
      <c r="T421" s="16" t="str">
        <f>IFERROR(VLOOKUP(G421,MatrizHDUniclass!$A:$AN,37,0),"NA")</f>
        <v>CLIENTES</v>
      </c>
      <c r="U421" s="16" t="str">
        <f>IFERROR(VLOOKUP(G421,MatrizHDUniclass!$A:$AN,38,0),"NA")</f>
        <v>CONECTAR TV</v>
      </c>
      <c r="V421" s="16" t="str">
        <f>IFERROR(VLOOKUP(G421,MatrizHDUniclass!$A:$AN,39,0),"NA")</f>
        <v>INGENIERIA</v>
      </c>
      <c r="W421" s="43" t="str">
        <f>IFERROR(VLOOKUP(G421,MatrizHDUniclass!$A:$AN,40,0),"NA")</f>
        <v>OPERATIVO</v>
      </c>
    </row>
    <row r="422" spans="2:23" x14ac:dyDescent="0.25">
      <c r="B422" s="45">
        <v>46171</v>
      </c>
      <c r="C422" s="7" t="s">
        <v>3298</v>
      </c>
      <c r="D422" s="37">
        <v>0.1</v>
      </c>
      <c r="E422" s="37" t="s">
        <v>3903</v>
      </c>
      <c r="F422" s="16" t="s">
        <v>3904</v>
      </c>
      <c r="G422" s="7">
        <v>1140164418</v>
      </c>
      <c r="H422" s="138" t="s">
        <v>9528</v>
      </c>
      <c r="J422" s="16" t="str">
        <f>IFERROR(VLOOKUP(G422,MatrizHDUniclass!$A:$AN,3,0),"NA")</f>
        <v>DELGADO MICOLTA JULIO ALBERTO</v>
      </c>
      <c r="K422" s="16" t="str">
        <f>IFERROR(VLOOKUP(G422,MatrizHDUniclass!$A:$AN,19,0),"NA")</f>
        <v>AUXILIAR CON MOTO OPERACION</v>
      </c>
      <c r="L422" s="16" t="str">
        <f>IFERROR(VLOOKUP(G422,MatrizHDUniclass!$A:$AN,24,0),"NA")</f>
        <v>IGVI</v>
      </c>
      <c r="M422" s="16" t="str">
        <f>IFERROR(VLOOKUP(G422,MatrizHDUniclass!$A:$AN,31,0),"NA")</f>
        <v>INGENIERIA-GENERAL</v>
      </c>
      <c r="N422" s="16" t="str">
        <f>IFERROR(VLOOKUP(G422,MatrizHDUniclass!$A:$AN,32,0),"NA")</f>
        <v>REG VALLE</v>
      </c>
      <c r="O422" s="16" t="str">
        <f>IFERROR(VLOOKUP(G422,MatrizHDUniclass!$A:$AN,33,0),"NA")</f>
        <v>CALI</v>
      </c>
      <c r="P422" s="16" t="str">
        <f>IFERROR(VLOOKUP(G422,MatrizHDUniclass!$A:$AN,26,0),"NA")</f>
        <v>CSIM</v>
      </c>
      <c r="Q422" s="16" t="str">
        <f>IFERROR(VLOOKUP(G422,MatrizHDUniclass!$A:$AN,34,0),"NA")</f>
        <v>CLARO R3</v>
      </c>
      <c r="R422" s="16" t="str">
        <f>IFERROR(VLOOKUP(G422,MatrizHDUniclass!$A:$AN,35,0),"NA")</f>
        <v>SOLU FIJAS</v>
      </c>
      <c r="S422" s="16" t="str">
        <f>IFERROR(VLOOKUP(G422,MatrizHDUniclass!$A:$AN,36,0),"NA")</f>
        <v>IMM</v>
      </c>
      <c r="T422" s="16" t="str">
        <f>IFERROR(VLOOKUP(G422,MatrizHDUniclass!$A:$AN,37,0),"NA")</f>
        <v>CLIENTES</v>
      </c>
      <c r="U422" s="16" t="str">
        <f>IFERROR(VLOOKUP(G422,MatrizHDUniclass!$A:$AN,38,0),"NA")</f>
        <v>CONECTAR TV</v>
      </c>
      <c r="V422" s="16" t="str">
        <f>IFERROR(VLOOKUP(G422,MatrizHDUniclass!$A:$AN,39,0),"NA")</f>
        <v>INGENIERIA</v>
      </c>
      <c r="W422" s="43" t="str">
        <f>IFERROR(VLOOKUP(G422,MatrizHDUniclass!$A:$AN,40,0),"NA")</f>
        <v>OPERATIVO</v>
      </c>
    </row>
    <row r="423" spans="2:23" x14ac:dyDescent="0.25">
      <c r="B423" s="45">
        <v>46171</v>
      </c>
      <c r="C423" s="7" t="s">
        <v>3298</v>
      </c>
      <c r="D423" s="37">
        <v>0.1</v>
      </c>
      <c r="E423" s="37" t="s">
        <v>3903</v>
      </c>
      <c r="F423" s="16" t="s">
        <v>3904</v>
      </c>
      <c r="G423" s="7">
        <v>1130657895</v>
      </c>
      <c r="H423" s="138" t="s">
        <v>9529</v>
      </c>
      <c r="J423" s="16" t="str">
        <f>IFERROR(VLOOKUP(G423,MatrizHDUniclass!$A:$AN,3,0),"NA")</f>
        <v>NOGUERA MUNOZ JHON FREDDY</v>
      </c>
      <c r="K423" s="16" t="str">
        <f>IFERROR(VLOOKUP(G423,MatrizHDUniclass!$A:$AN,19,0),"NA")</f>
        <v>TECNICO CONDUCTOR OPERACIÓN</v>
      </c>
      <c r="L423" s="16" t="str">
        <f>IFERROR(VLOOKUP(G423,MatrizHDUniclass!$A:$AN,24,0),"NA")</f>
        <v>IGVI</v>
      </c>
      <c r="M423" s="16" t="str">
        <f>IFERROR(VLOOKUP(G423,MatrizHDUniclass!$A:$AN,31,0),"NA")</f>
        <v>INGENIERIA-GENERAL</v>
      </c>
      <c r="N423" s="16" t="str">
        <f>IFERROR(VLOOKUP(G423,MatrizHDUniclass!$A:$AN,32,0),"NA")</f>
        <v>REG VALLE</v>
      </c>
      <c r="O423" s="16" t="str">
        <f>IFERROR(VLOOKUP(G423,MatrizHDUniclass!$A:$AN,33,0),"NA")</f>
        <v>CALI</v>
      </c>
      <c r="P423" s="16" t="str">
        <f>IFERROR(VLOOKUP(G423,MatrizHDUniclass!$A:$AN,26,0),"NA")</f>
        <v>CSEB</v>
      </c>
      <c r="Q423" s="16" t="str">
        <f>IFERROR(VLOOKUP(G423,MatrizHDUniclass!$A:$AN,34,0),"NA")</f>
        <v>CLARO R3</v>
      </c>
      <c r="R423" s="16" t="str">
        <f>IFERROR(VLOOKUP(G423,MatrizHDUniclass!$A:$AN,35,0),"NA")</f>
        <v>SOLU FIJAS</v>
      </c>
      <c r="S423" s="16" t="str">
        <f>IFERROR(VLOOKUP(G423,MatrizHDUniclass!$A:$AN,36,0),"NA")</f>
        <v>EMPRE Y NEGOCI</v>
      </c>
      <c r="T423" s="16" t="str">
        <f>IFERROR(VLOOKUP(G423,MatrizHDUniclass!$A:$AN,37,0),"NA")</f>
        <v>CLIENTES</v>
      </c>
      <c r="U423" s="16" t="str">
        <f>IFERROR(VLOOKUP(G423,MatrizHDUniclass!$A:$AN,38,0),"NA")</f>
        <v>CONECTAR TV</v>
      </c>
      <c r="V423" s="16" t="str">
        <f>IFERROR(VLOOKUP(G423,MatrizHDUniclass!$A:$AN,39,0),"NA")</f>
        <v>INGENIERIA</v>
      </c>
      <c r="W423" s="43" t="str">
        <f>IFERROR(VLOOKUP(G423,MatrizHDUniclass!$A:$AN,40,0),"NA")</f>
        <v>OPERATIVO</v>
      </c>
    </row>
    <row r="424" spans="2:23" x14ac:dyDescent="0.25">
      <c r="B424" s="45">
        <v>46171</v>
      </c>
      <c r="C424" s="7" t="s">
        <v>3298</v>
      </c>
      <c r="D424" s="37">
        <v>0.1</v>
      </c>
      <c r="E424" s="37" t="s">
        <v>3903</v>
      </c>
      <c r="F424" s="16" t="s">
        <v>3904</v>
      </c>
      <c r="G424" s="7">
        <v>94310873</v>
      </c>
      <c r="H424" s="138" t="s">
        <v>9530</v>
      </c>
      <c r="J424" s="16" t="str">
        <f>IFERROR(VLOOKUP(G424,MatrizHDUniclass!$A:$AN,3,0),"NA")</f>
        <v>CARVAJAL ORTIZ HECTOR FABIO</v>
      </c>
      <c r="K424" s="16" t="str">
        <f>IFERROR(VLOOKUP(G424,MatrizHDUniclass!$A:$AN,19,0),"NA")</f>
        <v>TECNICO BTS/TX OPERACION</v>
      </c>
      <c r="L424" s="16" t="str">
        <f>IFERROR(VLOOKUP(G424,MatrizHDUniclass!$A:$AN,24,0),"NA")</f>
        <v>IGVI</v>
      </c>
      <c r="M424" s="16" t="str">
        <f>IFERROR(VLOOKUP(G424,MatrizHDUniclass!$A:$AN,31,0),"NA")</f>
        <v>INGENIERIA-GENERAL</v>
      </c>
      <c r="N424" s="16" t="str">
        <f>IFERROR(VLOOKUP(G424,MatrizHDUniclass!$A:$AN,32,0),"NA")</f>
        <v>REG VALLE</v>
      </c>
      <c r="O424" s="16" t="str">
        <f>IFERROR(VLOOKUP(G424,MatrizHDUniclass!$A:$AN,33,0),"NA")</f>
        <v>CALI</v>
      </c>
      <c r="P424" s="16" t="str">
        <f>IFERROR(VLOOKUP(G424,MatrizHDUniclass!$A:$AN,26,0),"NA")</f>
        <v>CNSM</v>
      </c>
      <c r="Q424" s="16" t="str">
        <f>IFERROR(VLOOKUP(G424,MatrizHDUniclass!$A:$AN,34,0),"NA")</f>
        <v>CLARO R3</v>
      </c>
      <c r="R424" s="16" t="str">
        <f>IFERROR(VLOOKUP(G424,MatrizHDUniclass!$A:$AN,35,0),"NA")</f>
        <v>NUEVOS NEG</v>
      </c>
      <c r="S424" s="16" t="str">
        <f>IFERROR(VLOOKUP(G424,MatrizHDUniclass!$A:$AN,36,0),"NA")</f>
        <v>CLARO SMU</v>
      </c>
      <c r="T424" s="16" t="str">
        <f>IFERROR(VLOOKUP(G424,MatrizHDUniclass!$A:$AN,37,0),"NA")</f>
        <v>CLIENTES</v>
      </c>
      <c r="U424" s="16" t="str">
        <f>IFERROR(VLOOKUP(G424,MatrizHDUniclass!$A:$AN,38,0),"NA")</f>
        <v>CONECTAR TV</v>
      </c>
      <c r="V424" s="16" t="str">
        <f>IFERROR(VLOOKUP(G424,MatrizHDUniclass!$A:$AN,39,0),"NA")</f>
        <v>INGENIERIA</v>
      </c>
      <c r="W424" s="43" t="str">
        <f>IFERROR(VLOOKUP(G424,MatrizHDUniclass!$A:$AN,40,0),"NA")</f>
        <v>OPERATIVO</v>
      </c>
    </row>
    <row r="425" spans="2:23" x14ac:dyDescent="0.25">
      <c r="B425" s="45">
        <v>46171</v>
      </c>
      <c r="C425" s="7" t="s">
        <v>3298</v>
      </c>
      <c r="D425" s="37">
        <v>0.1</v>
      </c>
      <c r="E425" s="37" t="s">
        <v>3903</v>
      </c>
      <c r="F425" s="16" t="s">
        <v>3904</v>
      </c>
      <c r="G425" s="7">
        <v>10317475</v>
      </c>
      <c r="H425" s="138" t="s">
        <v>9531</v>
      </c>
      <c r="J425" s="16" t="str">
        <f>IFERROR(VLOOKUP(G425,MatrizHDUniclass!$A:$AN,3,0),"NA")</f>
        <v>GOMEZ GUZMAN LUIYER ANTONIO</v>
      </c>
      <c r="K425" s="16" t="str">
        <f>IFERROR(VLOOKUP(G425,MatrizHDUniclass!$A:$AN,19,0),"NA")</f>
        <v>TECNICO CON MOTO OPERACIÓN</v>
      </c>
      <c r="L425" s="16" t="str">
        <f>IFERROR(VLOOKUP(G425,MatrizHDUniclass!$A:$AN,24,0),"NA")</f>
        <v>IGVI</v>
      </c>
      <c r="M425" s="16" t="str">
        <f>IFERROR(VLOOKUP(G425,MatrizHDUniclass!$A:$AN,31,0),"NA")</f>
        <v>INGENIERIA-GENERAL</v>
      </c>
      <c r="N425" s="16" t="str">
        <f>IFERROR(VLOOKUP(G425,MatrizHDUniclass!$A:$AN,32,0),"NA")</f>
        <v>REG VALLE</v>
      </c>
      <c r="O425" s="16" t="str">
        <f>IFERROR(VLOOKUP(G425,MatrizHDUniclass!$A:$AN,33,0),"NA")</f>
        <v>CALI</v>
      </c>
      <c r="P425" s="16" t="str">
        <f>IFERROR(VLOOKUP(G425,MatrizHDUniclass!$A:$AN,26,0),"NA")</f>
        <v>CSIM</v>
      </c>
      <c r="Q425" s="16" t="str">
        <f>IFERROR(VLOOKUP(G425,MatrizHDUniclass!$A:$AN,34,0),"NA")</f>
        <v>CLARO R3</v>
      </c>
      <c r="R425" s="16" t="str">
        <f>IFERROR(VLOOKUP(G425,MatrizHDUniclass!$A:$AN,35,0),"NA")</f>
        <v>SOLU FIJAS</v>
      </c>
      <c r="S425" s="16" t="str">
        <f>IFERROR(VLOOKUP(G425,MatrizHDUniclass!$A:$AN,36,0),"NA")</f>
        <v>IMM</v>
      </c>
      <c r="T425" s="16" t="str">
        <f>IFERROR(VLOOKUP(G425,MatrizHDUniclass!$A:$AN,37,0),"NA")</f>
        <v>CLIENTES</v>
      </c>
      <c r="U425" s="16" t="str">
        <f>IFERROR(VLOOKUP(G425,MatrizHDUniclass!$A:$AN,38,0),"NA")</f>
        <v>CONECTAR TV</v>
      </c>
      <c r="V425" s="16" t="str">
        <f>IFERROR(VLOOKUP(G425,MatrizHDUniclass!$A:$AN,39,0),"NA")</f>
        <v>INGENIERIA</v>
      </c>
      <c r="W425" s="43" t="str">
        <f>IFERROR(VLOOKUP(G425,MatrizHDUniclass!$A:$AN,40,0),"NA")</f>
        <v>OPERATIVO</v>
      </c>
    </row>
    <row r="426" spans="2:23" x14ac:dyDescent="0.25">
      <c r="B426" s="45">
        <v>46171</v>
      </c>
      <c r="C426" s="7" t="s">
        <v>3298</v>
      </c>
      <c r="D426" s="37">
        <v>0.1</v>
      </c>
      <c r="E426" s="37" t="s">
        <v>3903</v>
      </c>
      <c r="F426" s="16" t="s">
        <v>3904</v>
      </c>
      <c r="G426" s="7">
        <v>1005866187</v>
      </c>
      <c r="H426" s="138" t="s">
        <v>9532</v>
      </c>
      <c r="J426" s="16" t="str">
        <f>IFERROR(VLOOKUP(G426,MatrizHDUniclass!$A:$AN,3,0),"NA")</f>
        <v>ULCUE DAVID TROCHEZ</v>
      </c>
      <c r="K426" s="16" t="str">
        <f>IFERROR(VLOOKUP(G426,MatrizHDUniclass!$A:$AN,19,0),"NA")</f>
        <v>TECNICO LINIERO COND OPERACIÓN</v>
      </c>
      <c r="L426" s="16" t="str">
        <f>IFERROR(VLOOKUP(G426,MatrizHDUniclass!$A:$AN,24,0),"NA")</f>
        <v>IGVI</v>
      </c>
      <c r="M426" s="16" t="str">
        <f>IFERROR(VLOOKUP(G426,MatrizHDUniclass!$A:$AN,31,0),"NA")</f>
        <v>INGENIERIA-GENERAL</v>
      </c>
      <c r="N426" s="16" t="str">
        <f>IFERROR(VLOOKUP(G426,MatrizHDUniclass!$A:$AN,32,0),"NA")</f>
        <v>REG VALLE</v>
      </c>
      <c r="O426" s="16" t="str">
        <f>IFERROR(VLOOKUP(G426,MatrizHDUniclass!$A:$AN,33,0),"NA")</f>
        <v>CALI</v>
      </c>
      <c r="P426" s="16" t="str">
        <f>IFERROR(VLOOKUP(G426,MatrizHDUniclass!$A:$AN,26,0),"NA")</f>
        <v>CSOM</v>
      </c>
      <c r="Q426" s="16" t="str">
        <f>IFERROR(VLOOKUP(G426,MatrizHDUniclass!$A:$AN,34,0),"NA")</f>
        <v>CLARO R3</v>
      </c>
      <c r="R426" s="16" t="str">
        <f>IFERROR(VLOOKUP(G426,MatrizHDUniclass!$A:$AN,35,0),"NA")</f>
        <v>SOLU FIJAS</v>
      </c>
      <c r="S426" s="16" t="str">
        <f>IFERROR(VLOOKUP(G426,MatrizHDUniclass!$A:$AN,36,0),"NA")</f>
        <v>OYM</v>
      </c>
      <c r="T426" s="16" t="str">
        <f>IFERROR(VLOOKUP(G426,MatrizHDUniclass!$A:$AN,37,0),"NA")</f>
        <v>CLIENTES</v>
      </c>
      <c r="U426" s="16" t="str">
        <f>IFERROR(VLOOKUP(G426,MatrizHDUniclass!$A:$AN,38,0),"NA")</f>
        <v>CONECTAR TV</v>
      </c>
      <c r="V426" s="16" t="str">
        <f>IFERROR(VLOOKUP(G426,MatrizHDUniclass!$A:$AN,39,0),"NA")</f>
        <v>INGENIERIA</v>
      </c>
      <c r="W426" s="43" t="str">
        <f>IFERROR(VLOOKUP(G426,MatrizHDUniclass!$A:$AN,40,0),"NA")</f>
        <v>OPERATIVO</v>
      </c>
    </row>
    <row r="427" spans="2:23" x14ac:dyDescent="0.25">
      <c r="B427" s="45">
        <v>46171</v>
      </c>
      <c r="C427" s="7" t="s">
        <v>3298</v>
      </c>
      <c r="D427" s="37">
        <v>0.1</v>
      </c>
      <c r="E427" s="37" t="s">
        <v>3903</v>
      </c>
      <c r="F427" s="16" t="s">
        <v>3904</v>
      </c>
      <c r="G427" s="7">
        <v>1148688236</v>
      </c>
      <c r="H427" s="138" t="s">
        <v>9533</v>
      </c>
      <c r="J427" s="16" t="str">
        <f>IFERROR(VLOOKUP(G427,MatrizHDUniclass!$A:$AN,3,0),"NA")</f>
        <v>QUINONES CUERO JUAN CARLOS</v>
      </c>
      <c r="K427" s="16" t="str">
        <f>IFERROR(VLOOKUP(G427,MatrizHDUniclass!$A:$AN,19,0),"NA")</f>
        <v>TECNICO RED EXTERNA HFC</v>
      </c>
      <c r="L427" s="16" t="str">
        <f>IFERROR(VLOOKUP(G427,MatrizHDUniclass!$A:$AN,24,0),"NA")</f>
        <v>IGVI</v>
      </c>
      <c r="M427" s="16" t="str">
        <f>IFERROR(VLOOKUP(G427,MatrizHDUniclass!$A:$AN,31,0),"NA")</f>
        <v>INGENIERIA-GENERAL</v>
      </c>
      <c r="N427" s="16" t="str">
        <f>IFERROR(VLOOKUP(G427,MatrizHDUniclass!$A:$AN,32,0),"NA")</f>
        <v>REG VALLE</v>
      </c>
      <c r="O427" s="16" t="str">
        <f>IFERROR(VLOOKUP(G427,MatrizHDUniclass!$A:$AN,33,0),"NA")</f>
        <v>CALI</v>
      </c>
      <c r="P427" s="16" t="str">
        <f>IFERROR(VLOOKUP(G427,MatrizHDUniclass!$A:$AN,26,0),"NA")</f>
        <v>CSOM</v>
      </c>
      <c r="Q427" s="16" t="str">
        <f>IFERROR(VLOOKUP(G427,MatrizHDUniclass!$A:$AN,34,0),"NA")</f>
        <v>CLARO R3</v>
      </c>
      <c r="R427" s="16" t="str">
        <f>IFERROR(VLOOKUP(G427,MatrizHDUniclass!$A:$AN,35,0),"NA")</f>
        <v>SOLU FIJAS</v>
      </c>
      <c r="S427" s="16" t="str">
        <f>IFERROR(VLOOKUP(G427,MatrizHDUniclass!$A:$AN,36,0),"NA")</f>
        <v>OYM</v>
      </c>
      <c r="T427" s="16" t="str">
        <f>IFERROR(VLOOKUP(G427,MatrizHDUniclass!$A:$AN,37,0),"NA")</f>
        <v>CLIENTES</v>
      </c>
      <c r="U427" s="16" t="str">
        <f>IFERROR(VLOOKUP(G427,MatrizHDUniclass!$A:$AN,38,0),"NA")</f>
        <v>CONECTAR TV</v>
      </c>
      <c r="V427" s="16" t="str">
        <f>IFERROR(VLOOKUP(G427,MatrizHDUniclass!$A:$AN,39,0),"NA")</f>
        <v>INGENIERIA</v>
      </c>
      <c r="W427" s="43" t="str">
        <f>IFERROR(VLOOKUP(G427,MatrizHDUniclass!$A:$AN,40,0),"NA")</f>
        <v>OPERATIVO</v>
      </c>
    </row>
    <row r="428" spans="2:23" x14ac:dyDescent="0.25">
      <c r="B428" s="45">
        <v>46171</v>
      </c>
      <c r="C428" s="7" t="s">
        <v>3298</v>
      </c>
      <c r="D428" s="37">
        <v>0.1</v>
      </c>
      <c r="E428" s="37" t="s">
        <v>3903</v>
      </c>
      <c r="F428" s="16" t="s">
        <v>3904</v>
      </c>
      <c r="G428" s="7">
        <v>1107095969</v>
      </c>
      <c r="H428" s="138" t="s">
        <v>9535</v>
      </c>
      <c r="J428" s="16" t="str">
        <f>IFERROR(VLOOKUP(G428,MatrizHDUniclass!$A:$AN,3,0),"NA")</f>
        <v>YANDE ORTIZ VICTOR MANUEL</v>
      </c>
      <c r="K428" s="16" t="str">
        <f>IFERROR(VLOOKUP(G428,MatrizHDUniclass!$A:$AN,19,0),"NA")</f>
        <v>TECNICO CON MOTO OPERACIÓN</v>
      </c>
      <c r="L428" s="16" t="str">
        <f>IFERROR(VLOOKUP(G428,MatrizHDUniclass!$A:$AN,24,0),"NA")</f>
        <v>IGVI</v>
      </c>
      <c r="M428" s="16" t="str">
        <f>IFERROR(VLOOKUP(G428,MatrizHDUniclass!$A:$AN,31,0),"NA")</f>
        <v>INGENIERIA-GENERAL</v>
      </c>
      <c r="N428" s="16" t="str">
        <f>IFERROR(VLOOKUP(G428,MatrizHDUniclass!$A:$AN,32,0),"NA")</f>
        <v>REG VALLE</v>
      </c>
      <c r="O428" s="16" t="str">
        <f>IFERROR(VLOOKUP(G428,MatrizHDUniclass!$A:$AN,33,0),"NA")</f>
        <v>CALI</v>
      </c>
      <c r="P428" s="16" t="str">
        <f>IFERROR(VLOOKUP(G428,MatrizHDUniclass!$A:$AN,26,0),"NA")</f>
        <v>CSIM</v>
      </c>
      <c r="Q428" s="16" t="str">
        <f>IFERROR(VLOOKUP(G428,MatrizHDUniclass!$A:$AN,34,0),"NA")</f>
        <v>CLARO R3</v>
      </c>
      <c r="R428" s="16" t="str">
        <f>IFERROR(VLOOKUP(G428,MatrizHDUniclass!$A:$AN,35,0),"NA")</f>
        <v>SOLU FIJAS</v>
      </c>
      <c r="S428" s="16" t="str">
        <f>IFERROR(VLOOKUP(G428,MatrizHDUniclass!$A:$AN,36,0),"NA")</f>
        <v>IMM</v>
      </c>
      <c r="T428" s="16" t="str">
        <f>IFERROR(VLOOKUP(G428,MatrizHDUniclass!$A:$AN,37,0),"NA")</f>
        <v>CLIENTES</v>
      </c>
      <c r="U428" s="16" t="str">
        <f>IFERROR(VLOOKUP(G428,MatrizHDUniclass!$A:$AN,38,0),"NA")</f>
        <v>CONECTAR TV</v>
      </c>
      <c r="V428" s="16" t="str">
        <f>IFERROR(VLOOKUP(G428,MatrizHDUniclass!$A:$AN,39,0),"NA")</f>
        <v>INGENIERIA</v>
      </c>
      <c r="W428" s="43" t="str">
        <f>IFERROR(VLOOKUP(G428,MatrizHDUniclass!$A:$AN,40,0),"NA")</f>
        <v>OPERATIVO</v>
      </c>
    </row>
    <row r="429" spans="2:23" x14ac:dyDescent="0.25">
      <c r="B429" s="45">
        <v>46171</v>
      </c>
      <c r="C429" s="7" t="s">
        <v>3298</v>
      </c>
      <c r="D429" s="37">
        <v>0.1</v>
      </c>
      <c r="E429" s="37" t="s">
        <v>3903</v>
      </c>
      <c r="F429" s="16" t="s">
        <v>3904</v>
      </c>
      <c r="G429" s="7">
        <v>1152710053</v>
      </c>
      <c r="H429" s="138" t="s">
        <v>9536</v>
      </c>
      <c r="J429" s="16" t="str">
        <f>IFERROR(VLOOKUP(G429,MatrizHDUniclass!$A:$AN,3,0),"NA")</f>
        <v>GONZALEZ TOBAR JUAN MIGUEL</v>
      </c>
      <c r="K429" s="16" t="str">
        <f>IFERROR(VLOOKUP(G429,MatrizHDUniclass!$A:$AN,19,0),"NA")</f>
        <v>AUXILIAR OPERACION</v>
      </c>
      <c r="L429" s="16" t="str">
        <f>IFERROR(VLOOKUP(G429,MatrizHDUniclass!$A:$AN,24,0),"NA")</f>
        <v>SGVI</v>
      </c>
      <c r="M429" s="16" t="str">
        <f>IFERROR(VLOOKUP(G429,MatrizHDUniclass!$A:$AN,31,0),"NA")</f>
        <v>DISAN-GENERAL</v>
      </c>
      <c r="N429" s="16" t="str">
        <f>IFERROR(VLOOKUP(G429,MatrizHDUniclass!$A:$AN,32,0),"NA")</f>
        <v>REG VALLE</v>
      </c>
      <c r="O429" s="16" t="str">
        <f>IFERROR(VLOOKUP(G429,MatrizHDUniclass!$A:$AN,33,0),"NA")</f>
        <v>CALI</v>
      </c>
      <c r="P429" s="16" t="str">
        <f>IFERROR(VLOOKUP(G429,MatrizHDUniclass!$A:$AN,26,0),"NA")</f>
        <v>TTTR</v>
      </c>
      <c r="Q429" s="16" t="str">
        <f>IFERROR(VLOOKUP(G429,MatrizHDUniclass!$A:$AN,34,0),"NA")</f>
        <v>TRANSV CTV</v>
      </c>
      <c r="R429" s="16" t="str">
        <f>IFERROR(VLOOKUP(G429,MatrizHDUniclass!$A:$AN,35,0),"NA")</f>
        <v>TRANSVER</v>
      </c>
      <c r="S429" s="16" t="str">
        <f>IFERROR(VLOOKUP(G429,MatrizHDUniclass!$A:$AN,36,0),"NA")</f>
        <v>TRANSV UEN</v>
      </c>
      <c r="T429" s="16" t="str">
        <f>IFERROR(VLOOKUP(G429,MatrizHDUniclass!$A:$AN,37,0),"NA")</f>
        <v>DISAN</v>
      </c>
      <c r="U429" s="16" t="str">
        <f>IFERROR(VLOOKUP(G429,MatrizHDUniclass!$A:$AN,38,0),"NA")</f>
        <v>CONECTAR TV</v>
      </c>
      <c r="V429" s="16" t="str">
        <f>IFERROR(VLOOKUP(G429,MatrizHDUniclass!$A:$AN,39,0),"NA")</f>
        <v>DISAN</v>
      </c>
      <c r="W429" s="43" t="str">
        <f>IFERROR(VLOOKUP(G429,MatrizHDUniclass!$A:$AN,40,0),"NA")</f>
        <v>ADMINISTRATIVO</v>
      </c>
    </row>
    <row r="430" spans="2:23" x14ac:dyDescent="0.25">
      <c r="B430" s="45">
        <v>46171</v>
      </c>
      <c r="C430" s="7" t="s">
        <v>3298</v>
      </c>
      <c r="D430" s="37">
        <v>0.1</v>
      </c>
      <c r="E430" s="37" t="s">
        <v>3903</v>
      </c>
      <c r="F430" s="16" t="s">
        <v>3904</v>
      </c>
      <c r="G430" s="7">
        <v>1005975423</v>
      </c>
      <c r="H430" s="138" t="s">
        <v>9537</v>
      </c>
      <c r="J430" s="16" t="str">
        <f>IFERROR(VLOOKUP(G430,MatrizHDUniclass!$A:$AN,3,0),"NA")</f>
        <v>RESTREPO RIOS JUAN DAVID</v>
      </c>
      <c r="K430" s="16" t="str">
        <f>IFERROR(VLOOKUP(G430,MatrizHDUniclass!$A:$AN,19,0),"NA")</f>
        <v>AUXILIAR CONDUCTOR APE OPERACION</v>
      </c>
      <c r="L430" s="16" t="str">
        <f>IFERROR(VLOOKUP(G430,MatrizHDUniclass!$A:$AN,24,0),"NA")</f>
        <v>IGVI</v>
      </c>
      <c r="M430" s="16" t="str">
        <f>IFERROR(VLOOKUP(G430,MatrizHDUniclass!$A:$AN,31,0),"NA")</f>
        <v>INGENIERIA-GENERAL</v>
      </c>
      <c r="N430" s="16" t="str">
        <f>IFERROR(VLOOKUP(G430,MatrizHDUniclass!$A:$AN,32,0),"NA")</f>
        <v>REG VALLE</v>
      </c>
      <c r="O430" s="16" t="str">
        <f>IFERROR(VLOOKUP(G430,MatrizHDUniclass!$A:$AN,33,0),"NA")</f>
        <v>CALI</v>
      </c>
      <c r="P430" s="16" t="str">
        <f>IFERROR(VLOOKUP(G430,MatrizHDUniclass!$A:$AN,26,0),"NA")</f>
        <v>CSIM</v>
      </c>
      <c r="Q430" s="16" t="str">
        <f>IFERROR(VLOOKUP(G430,MatrizHDUniclass!$A:$AN,34,0),"NA")</f>
        <v>CLARO R3</v>
      </c>
      <c r="R430" s="16" t="str">
        <f>IFERROR(VLOOKUP(G430,MatrizHDUniclass!$A:$AN,35,0),"NA")</f>
        <v>SOLU FIJAS</v>
      </c>
      <c r="S430" s="16" t="str">
        <f>IFERROR(VLOOKUP(G430,MatrizHDUniclass!$A:$AN,36,0),"NA")</f>
        <v>IMM</v>
      </c>
      <c r="T430" s="16" t="str">
        <f>IFERROR(VLOOKUP(G430,MatrizHDUniclass!$A:$AN,37,0),"NA")</f>
        <v>CLIENTES</v>
      </c>
      <c r="U430" s="16" t="str">
        <f>IFERROR(VLOOKUP(G430,MatrizHDUniclass!$A:$AN,38,0),"NA")</f>
        <v>CONECTAR TV</v>
      </c>
      <c r="V430" s="16" t="str">
        <f>IFERROR(VLOOKUP(G430,MatrizHDUniclass!$A:$AN,39,0),"NA")</f>
        <v>INGENIERIA</v>
      </c>
      <c r="W430" s="43" t="str">
        <f>IFERROR(VLOOKUP(G430,MatrizHDUniclass!$A:$AN,40,0),"NA")</f>
        <v>OPERATIVO</v>
      </c>
    </row>
    <row r="431" spans="2:23" x14ac:dyDescent="0.25">
      <c r="B431" s="45">
        <v>46171</v>
      </c>
      <c r="C431" s="7" t="s">
        <v>3298</v>
      </c>
      <c r="D431" s="37">
        <v>0.1</v>
      </c>
      <c r="E431" s="37" t="s">
        <v>3903</v>
      </c>
      <c r="F431" s="16" t="s">
        <v>3904</v>
      </c>
      <c r="G431" s="7">
        <v>1010023108</v>
      </c>
      <c r="H431" s="138" t="s">
        <v>9538</v>
      </c>
      <c r="J431" s="16" t="str">
        <f>IFERROR(VLOOKUP(G431,MatrizHDUniclass!$A:$AN,3,0),"NA")</f>
        <v>MARQUINEZ ROJAS DIDIER FABER</v>
      </c>
      <c r="K431" s="16" t="str">
        <f>IFERROR(VLOOKUP(G431,MatrizHDUniclass!$A:$AN,19,0),"NA")</f>
        <v>TECNICO EMPALMADOR OPERACIÓN</v>
      </c>
      <c r="L431" s="16" t="str">
        <f>IFERROR(VLOOKUP(G431,MatrizHDUniclass!$A:$AN,24,0),"NA")</f>
        <v>IGVI</v>
      </c>
      <c r="M431" s="16" t="str">
        <f>IFERROR(VLOOKUP(G431,MatrizHDUniclass!$A:$AN,31,0),"NA")</f>
        <v>INGENIERIA-GENERAL</v>
      </c>
      <c r="N431" s="16" t="str">
        <f>IFERROR(VLOOKUP(G431,MatrizHDUniclass!$A:$AN,32,0),"NA")</f>
        <v>REG VALLE</v>
      </c>
      <c r="O431" s="16" t="str">
        <f>IFERROR(VLOOKUP(G431,MatrizHDUniclass!$A:$AN,33,0),"NA")</f>
        <v>CALI</v>
      </c>
      <c r="P431" s="16" t="str">
        <f>IFERROR(VLOOKUP(G431,MatrizHDUniclass!$A:$AN,26,0),"NA")</f>
        <v>CSEB</v>
      </c>
      <c r="Q431" s="16" t="str">
        <f>IFERROR(VLOOKUP(G431,MatrizHDUniclass!$A:$AN,34,0),"NA")</f>
        <v>CLARO R3</v>
      </c>
      <c r="R431" s="16" t="str">
        <f>IFERROR(VLOOKUP(G431,MatrizHDUniclass!$A:$AN,35,0),"NA")</f>
        <v>SOLU FIJAS</v>
      </c>
      <c r="S431" s="16" t="str">
        <f>IFERROR(VLOOKUP(G431,MatrizHDUniclass!$A:$AN,36,0),"NA")</f>
        <v>EMPRE Y NEGOCI</v>
      </c>
      <c r="T431" s="16" t="str">
        <f>IFERROR(VLOOKUP(G431,MatrizHDUniclass!$A:$AN,37,0),"NA")</f>
        <v>CLIENTES</v>
      </c>
      <c r="U431" s="16" t="str">
        <f>IFERROR(VLOOKUP(G431,MatrizHDUniclass!$A:$AN,38,0),"NA")</f>
        <v>CONECTAR TV</v>
      </c>
      <c r="V431" s="16" t="str">
        <f>IFERROR(VLOOKUP(G431,MatrizHDUniclass!$A:$AN,39,0),"NA")</f>
        <v>INGENIERIA</v>
      </c>
      <c r="W431" s="43" t="str">
        <f>IFERROR(VLOOKUP(G431,MatrizHDUniclass!$A:$AN,40,0),"NA")</f>
        <v>OPERATIVO</v>
      </c>
    </row>
    <row r="432" spans="2:23" x14ac:dyDescent="0.25">
      <c r="B432" s="45">
        <v>46171</v>
      </c>
      <c r="C432" s="7" t="s">
        <v>3298</v>
      </c>
      <c r="D432" s="37">
        <v>0.1</v>
      </c>
      <c r="E432" s="37" t="s">
        <v>3903</v>
      </c>
      <c r="F432" s="16" t="s">
        <v>3904</v>
      </c>
      <c r="G432" s="7">
        <v>94425260</v>
      </c>
      <c r="H432" s="138" t="s">
        <v>9539</v>
      </c>
      <c r="J432" s="16" t="str">
        <f>IFERROR(VLOOKUP(G432,MatrizHDUniclass!$A:$AN,3,0),"NA")</f>
        <v>GIL DIEGO FERNANDO</v>
      </c>
      <c r="K432" s="16" t="str">
        <f>IFERROR(VLOOKUP(G432,MatrizHDUniclass!$A:$AN,19,0),"NA")</f>
        <v>AUXILIAR CONDUCTOR APE OPERACION</v>
      </c>
      <c r="L432" s="16" t="str">
        <f>IFERROR(VLOOKUP(G432,MatrizHDUniclass!$A:$AN,24,0),"NA")</f>
        <v>IGVI</v>
      </c>
      <c r="M432" s="16" t="str">
        <f>IFERROR(VLOOKUP(G432,MatrizHDUniclass!$A:$AN,31,0),"NA")</f>
        <v>INGENIERIA-GENERAL</v>
      </c>
      <c r="N432" s="16" t="str">
        <f>IFERROR(VLOOKUP(G432,MatrizHDUniclass!$A:$AN,32,0),"NA")</f>
        <v>REG VALLE</v>
      </c>
      <c r="O432" s="16" t="str">
        <f>IFERROR(VLOOKUP(G432,MatrizHDUniclass!$A:$AN,33,0),"NA")</f>
        <v>CALI</v>
      </c>
      <c r="P432" s="16" t="str">
        <f>IFERROR(VLOOKUP(G432,MatrizHDUniclass!$A:$AN,26,0),"NA")</f>
        <v>CSIM</v>
      </c>
      <c r="Q432" s="16" t="str">
        <f>IFERROR(VLOOKUP(G432,MatrizHDUniclass!$A:$AN,34,0),"NA")</f>
        <v>CLARO R3</v>
      </c>
      <c r="R432" s="16" t="str">
        <f>IFERROR(VLOOKUP(G432,MatrizHDUniclass!$A:$AN,35,0),"NA")</f>
        <v>SOLU FIJAS</v>
      </c>
      <c r="S432" s="16" t="str">
        <f>IFERROR(VLOOKUP(G432,MatrizHDUniclass!$A:$AN,36,0),"NA")</f>
        <v>IMM</v>
      </c>
      <c r="T432" s="16" t="str">
        <f>IFERROR(VLOOKUP(G432,MatrizHDUniclass!$A:$AN,37,0),"NA")</f>
        <v>CLIENTES</v>
      </c>
      <c r="U432" s="16" t="str">
        <f>IFERROR(VLOOKUP(G432,MatrizHDUniclass!$A:$AN,38,0),"NA")</f>
        <v>CONECTAR TV</v>
      </c>
      <c r="V432" s="16" t="str">
        <f>IFERROR(VLOOKUP(G432,MatrizHDUniclass!$A:$AN,39,0),"NA")</f>
        <v>INGENIERIA</v>
      </c>
      <c r="W432" s="43" t="str">
        <f>IFERROR(VLOOKUP(G432,MatrizHDUniclass!$A:$AN,40,0),"NA")</f>
        <v>OPERATIVO</v>
      </c>
    </row>
    <row r="433" spans="2:23" x14ac:dyDescent="0.25">
      <c r="B433" s="45">
        <v>46171</v>
      </c>
      <c r="C433" s="7" t="s">
        <v>3298</v>
      </c>
      <c r="D433" s="37">
        <v>0.1</v>
      </c>
      <c r="E433" s="37" t="s">
        <v>3903</v>
      </c>
      <c r="F433" s="16" t="s">
        <v>3904</v>
      </c>
      <c r="G433" s="7">
        <v>1107101472</v>
      </c>
      <c r="H433" s="138" t="s">
        <v>9540</v>
      </c>
      <c r="J433" s="16" t="str">
        <f>IFERROR(VLOOKUP(G433,MatrizHDUniclass!$A:$AN,3,0),"NA")</f>
        <v>CASTILLO ALOMIA JAEN STEVEN</v>
      </c>
      <c r="K433" s="16" t="str">
        <f>IFERROR(VLOOKUP(G433,MatrizHDUniclass!$A:$AN,19,0),"NA")</f>
        <v>TECNICO LINIERO COND OPERACIÓN</v>
      </c>
      <c r="L433" s="16" t="str">
        <f>IFERROR(VLOOKUP(G433,MatrizHDUniclass!$A:$AN,24,0),"NA")</f>
        <v>IGVI</v>
      </c>
      <c r="M433" s="16" t="str">
        <f>IFERROR(VLOOKUP(G433,MatrizHDUniclass!$A:$AN,31,0),"NA")</f>
        <v>INGENIERIA-GENERAL</v>
      </c>
      <c r="N433" s="16" t="str">
        <f>IFERROR(VLOOKUP(G433,MatrizHDUniclass!$A:$AN,32,0),"NA")</f>
        <v>REG VALLE</v>
      </c>
      <c r="O433" s="16" t="str">
        <f>IFERROR(VLOOKUP(G433,MatrizHDUniclass!$A:$AN,33,0),"NA")</f>
        <v>CALI</v>
      </c>
      <c r="P433" s="16" t="str">
        <f>IFERROR(VLOOKUP(G433,MatrizHDUniclass!$A:$AN,26,0),"NA")</f>
        <v>CSOM</v>
      </c>
      <c r="Q433" s="16" t="str">
        <f>IFERROR(VLOOKUP(G433,MatrizHDUniclass!$A:$AN,34,0),"NA")</f>
        <v>CLARO R3</v>
      </c>
      <c r="R433" s="16" t="str">
        <f>IFERROR(VLOOKUP(G433,MatrizHDUniclass!$A:$AN,35,0),"NA")</f>
        <v>SOLU FIJAS</v>
      </c>
      <c r="S433" s="16" t="str">
        <f>IFERROR(VLOOKUP(G433,MatrizHDUniclass!$A:$AN,36,0),"NA")</f>
        <v>OYM</v>
      </c>
      <c r="T433" s="16" t="str">
        <f>IFERROR(VLOOKUP(G433,MatrizHDUniclass!$A:$AN,37,0),"NA")</f>
        <v>CLIENTES</v>
      </c>
      <c r="U433" s="16" t="str">
        <f>IFERROR(VLOOKUP(G433,MatrizHDUniclass!$A:$AN,38,0),"NA")</f>
        <v>CONECTAR TV</v>
      </c>
      <c r="V433" s="16" t="str">
        <f>IFERROR(VLOOKUP(G433,MatrizHDUniclass!$A:$AN,39,0),"NA")</f>
        <v>INGENIERIA</v>
      </c>
      <c r="W433" s="43" t="str">
        <f>IFERROR(VLOOKUP(G433,MatrizHDUniclass!$A:$AN,40,0),"NA")</f>
        <v>OPERATIVO</v>
      </c>
    </row>
    <row r="434" spans="2:23" x14ac:dyDescent="0.25">
      <c r="B434" s="45">
        <v>46171</v>
      </c>
      <c r="C434" s="7" t="s">
        <v>3298</v>
      </c>
      <c r="D434" s="37">
        <v>0.1</v>
      </c>
      <c r="E434" s="37" t="s">
        <v>3903</v>
      </c>
      <c r="F434" s="16" t="s">
        <v>3904</v>
      </c>
      <c r="G434" s="7">
        <v>1087111785</v>
      </c>
      <c r="H434" s="138" t="s">
        <v>9541</v>
      </c>
      <c r="J434" s="16" t="str">
        <f>IFERROR(VLOOKUP(G434,MatrizHDUniclass!$A:$AN,3,0),"NA")</f>
        <v>DE LA CRUZ BIOJO ERIK</v>
      </c>
      <c r="K434" s="16" t="str">
        <f>IFERROR(VLOOKUP(G434,MatrizHDUniclass!$A:$AN,19,0),"NA")</f>
        <v>AUXILIAR CONDUCTOR APE OPERACION</v>
      </c>
      <c r="L434" s="16" t="str">
        <f>IFERROR(VLOOKUP(G434,MatrizHDUniclass!$A:$AN,24,0),"NA")</f>
        <v>IGVI</v>
      </c>
      <c r="M434" s="16" t="str">
        <f>IFERROR(VLOOKUP(G434,MatrizHDUniclass!$A:$AN,31,0),"NA")</f>
        <v>INGENIERIA-GENERAL</v>
      </c>
      <c r="N434" s="16" t="str">
        <f>IFERROR(VLOOKUP(G434,MatrizHDUniclass!$A:$AN,32,0),"NA")</f>
        <v>REG VALLE</v>
      </c>
      <c r="O434" s="16" t="str">
        <f>IFERROR(VLOOKUP(G434,MatrizHDUniclass!$A:$AN,33,0),"NA")</f>
        <v>CALI</v>
      </c>
      <c r="P434" s="16" t="str">
        <f>IFERROR(VLOOKUP(G434,MatrizHDUniclass!$A:$AN,26,0),"NA")</f>
        <v>CSIM</v>
      </c>
      <c r="Q434" s="16" t="str">
        <f>IFERROR(VLOOKUP(G434,MatrizHDUniclass!$A:$AN,34,0),"NA")</f>
        <v>CLARO R3</v>
      </c>
      <c r="R434" s="16" t="str">
        <f>IFERROR(VLOOKUP(G434,MatrizHDUniclass!$A:$AN,35,0),"NA")</f>
        <v>SOLU FIJAS</v>
      </c>
      <c r="S434" s="16" t="str">
        <f>IFERROR(VLOOKUP(G434,MatrizHDUniclass!$A:$AN,36,0),"NA")</f>
        <v>IMM</v>
      </c>
      <c r="T434" s="16" t="str">
        <f>IFERROR(VLOOKUP(G434,MatrizHDUniclass!$A:$AN,37,0),"NA")</f>
        <v>CLIENTES</v>
      </c>
      <c r="U434" s="16" t="str">
        <f>IFERROR(VLOOKUP(G434,MatrizHDUniclass!$A:$AN,38,0),"NA")</f>
        <v>CONECTAR TV</v>
      </c>
      <c r="V434" s="16" t="str">
        <f>IFERROR(VLOOKUP(G434,MatrizHDUniclass!$A:$AN,39,0),"NA")</f>
        <v>INGENIERIA</v>
      </c>
      <c r="W434" s="43" t="str">
        <f>IFERROR(VLOOKUP(G434,MatrizHDUniclass!$A:$AN,40,0),"NA")</f>
        <v>OPERATIVO</v>
      </c>
    </row>
    <row r="435" spans="2:23" x14ac:dyDescent="0.25">
      <c r="B435" s="45">
        <v>46171</v>
      </c>
      <c r="C435" s="7" t="s">
        <v>3298</v>
      </c>
      <c r="D435" s="37">
        <v>0.1</v>
      </c>
      <c r="E435" s="37" t="s">
        <v>3903</v>
      </c>
      <c r="F435" s="16" t="s">
        <v>3904</v>
      </c>
      <c r="G435" s="7">
        <v>1061743154</v>
      </c>
      <c r="H435" s="138" t="s">
        <v>9543</v>
      </c>
      <c r="J435" s="16" t="str">
        <f>IFERROR(VLOOKUP(G435,MatrizHDUniclass!$A:$AN,3,0),"NA")</f>
        <v>MURIEL SANCHEZ VICTOR HERNANDO</v>
      </c>
      <c r="K435" s="16" t="str">
        <f>IFERROR(VLOOKUP(G435,MatrizHDUniclass!$A:$AN,19,0),"NA")</f>
        <v>TECNICO CON MOTO OPERACIÓN</v>
      </c>
      <c r="L435" s="16" t="str">
        <f>IFERROR(VLOOKUP(G435,MatrizHDUniclass!$A:$AN,24,0),"NA")</f>
        <v>IGVI</v>
      </c>
      <c r="M435" s="16" t="str">
        <f>IFERROR(VLOOKUP(G435,MatrizHDUniclass!$A:$AN,31,0),"NA")</f>
        <v>INGENIERIA-GENERAL</v>
      </c>
      <c r="N435" s="16" t="str">
        <f>IFERROR(VLOOKUP(G435,MatrizHDUniclass!$A:$AN,32,0),"NA")</f>
        <v>REG VALLE</v>
      </c>
      <c r="O435" s="16" t="str">
        <f>IFERROR(VLOOKUP(G435,MatrizHDUniclass!$A:$AN,33,0),"NA")</f>
        <v>CALI</v>
      </c>
      <c r="P435" s="16" t="str">
        <f>IFERROR(VLOOKUP(G435,MatrizHDUniclass!$A:$AN,26,0),"NA")</f>
        <v>CSIM</v>
      </c>
      <c r="Q435" s="16" t="str">
        <f>IFERROR(VLOOKUP(G435,MatrizHDUniclass!$A:$AN,34,0),"NA")</f>
        <v>CLARO R3</v>
      </c>
      <c r="R435" s="16" t="str">
        <f>IFERROR(VLOOKUP(G435,MatrizHDUniclass!$A:$AN,35,0),"NA")</f>
        <v>SOLU FIJAS</v>
      </c>
      <c r="S435" s="16" t="str">
        <f>IFERROR(VLOOKUP(G435,MatrizHDUniclass!$A:$AN,36,0),"NA")</f>
        <v>IMM</v>
      </c>
      <c r="T435" s="16" t="str">
        <f>IFERROR(VLOOKUP(G435,MatrizHDUniclass!$A:$AN,37,0),"NA")</f>
        <v>CLIENTES</v>
      </c>
      <c r="U435" s="16" t="str">
        <f>IFERROR(VLOOKUP(G435,MatrizHDUniclass!$A:$AN,38,0),"NA")</f>
        <v>CONECTAR TV</v>
      </c>
      <c r="V435" s="16" t="str">
        <f>IFERROR(VLOOKUP(G435,MatrizHDUniclass!$A:$AN,39,0),"NA")</f>
        <v>INGENIERIA</v>
      </c>
      <c r="W435" s="43" t="str">
        <f>IFERROR(VLOOKUP(G435,MatrizHDUniclass!$A:$AN,40,0),"NA")</f>
        <v>OPERATIVO</v>
      </c>
    </row>
    <row r="436" spans="2:23" x14ac:dyDescent="0.25">
      <c r="B436" s="45">
        <v>46171</v>
      </c>
      <c r="C436" s="7" t="s">
        <v>3298</v>
      </c>
      <c r="D436" s="37">
        <v>0.1</v>
      </c>
      <c r="E436" s="37" t="s">
        <v>3903</v>
      </c>
      <c r="F436" s="16" t="s">
        <v>3904</v>
      </c>
      <c r="G436" s="7">
        <v>1144079008</v>
      </c>
      <c r="H436" s="138" t="s">
        <v>9544</v>
      </c>
      <c r="J436" s="16" t="str">
        <f>IFERROR(VLOOKUP(G436,MatrizHDUniclass!$A:$AN,3,0),"NA")</f>
        <v>LOPEZ BENAVIDES DIEGO FERNANDO</v>
      </c>
      <c r="K436" s="16" t="str">
        <f>IFERROR(VLOOKUP(G436,MatrizHDUniclass!$A:$AN,19,0),"NA")</f>
        <v>TECNICO CON MOTO OPERACIÓN</v>
      </c>
      <c r="L436" s="16" t="str">
        <f>IFERROR(VLOOKUP(G436,MatrizHDUniclass!$A:$AN,24,0),"NA")</f>
        <v>IGVI</v>
      </c>
      <c r="M436" s="16" t="str">
        <f>IFERROR(VLOOKUP(G436,MatrizHDUniclass!$A:$AN,31,0),"NA")</f>
        <v>INGENIERIA-GENERAL</v>
      </c>
      <c r="N436" s="16" t="str">
        <f>IFERROR(VLOOKUP(G436,MatrizHDUniclass!$A:$AN,32,0),"NA")</f>
        <v>REG VALLE</v>
      </c>
      <c r="O436" s="16" t="str">
        <f>IFERROR(VLOOKUP(G436,MatrizHDUniclass!$A:$AN,33,0),"NA")</f>
        <v>CALI</v>
      </c>
      <c r="P436" s="16" t="str">
        <f>IFERROR(VLOOKUP(G436,MatrizHDUniclass!$A:$AN,26,0),"NA")</f>
        <v>CSIM</v>
      </c>
      <c r="Q436" s="16" t="str">
        <f>IFERROR(VLOOKUP(G436,MatrizHDUniclass!$A:$AN,34,0),"NA")</f>
        <v>CLARO R3</v>
      </c>
      <c r="R436" s="16" t="str">
        <f>IFERROR(VLOOKUP(G436,MatrizHDUniclass!$A:$AN,35,0),"NA")</f>
        <v>SOLU FIJAS</v>
      </c>
      <c r="S436" s="16" t="str">
        <f>IFERROR(VLOOKUP(G436,MatrizHDUniclass!$A:$AN,36,0),"NA")</f>
        <v>IMM</v>
      </c>
      <c r="T436" s="16" t="str">
        <f>IFERROR(VLOOKUP(G436,MatrizHDUniclass!$A:$AN,37,0),"NA")</f>
        <v>CLIENTES</v>
      </c>
      <c r="U436" s="16" t="str">
        <f>IFERROR(VLOOKUP(G436,MatrizHDUniclass!$A:$AN,38,0),"NA")</f>
        <v>CONECTAR TV</v>
      </c>
      <c r="V436" s="16" t="str">
        <f>IFERROR(VLOOKUP(G436,MatrizHDUniclass!$A:$AN,39,0),"NA")</f>
        <v>INGENIERIA</v>
      </c>
      <c r="W436" s="43" t="str">
        <f>IFERROR(VLOOKUP(G436,MatrizHDUniclass!$A:$AN,40,0),"NA")</f>
        <v>OPERATIVO</v>
      </c>
    </row>
    <row r="437" spans="2:23" x14ac:dyDescent="0.25">
      <c r="B437" s="45">
        <v>46171</v>
      </c>
      <c r="C437" s="7" t="s">
        <v>3298</v>
      </c>
      <c r="D437" s="37">
        <v>0.1</v>
      </c>
      <c r="E437" s="37" t="s">
        <v>3903</v>
      </c>
      <c r="F437" s="16" t="s">
        <v>3904</v>
      </c>
      <c r="G437" s="7">
        <v>85154013</v>
      </c>
      <c r="H437" s="138" t="s">
        <v>9545</v>
      </c>
      <c r="J437" s="16" t="str">
        <f>IFERROR(VLOOKUP(G437,MatrizHDUniclass!$A:$AN,3,0),"NA")</f>
        <v>SALAS AVILA YADERSON FABIAN</v>
      </c>
      <c r="K437" s="16" t="str">
        <f>IFERROR(VLOOKUP(G437,MatrizHDUniclass!$A:$AN,19,0),"NA")</f>
        <v>TECNICO RED EXTERNA HFC</v>
      </c>
      <c r="L437" s="16" t="str">
        <f>IFERROR(VLOOKUP(G437,MatrizHDUniclass!$A:$AN,24,0),"NA")</f>
        <v>IGVI</v>
      </c>
      <c r="M437" s="16" t="str">
        <f>IFERROR(VLOOKUP(G437,MatrizHDUniclass!$A:$AN,31,0),"NA")</f>
        <v>INGENIERIA-GENERAL</v>
      </c>
      <c r="N437" s="16" t="str">
        <f>IFERROR(VLOOKUP(G437,MatrizHDUniclass!$A:$AN,32,0),"NA")</f>
        <v>REG VALLE</v>
      </c>
      <c r="O437" s="16" t="str">
        <f>IFERROR(VLOOKUP(G437,MatrizHDUniclass!$A:$AN,33,0),"NA")</f>
        <v>CALI</v>
      </c>
      <c r="P437" s="16" t="str">
        <f>IFERROR(VLOOKUP(G437,MatrizHDUniclass!$A:$AN,26,0),"NA")</f>
        <v>CSOM</v>
      </c>
      <c r="Q437" s="16" t="str">
        <f>IFERROR(VLOOKUP(G437,MatrizHDUniclass!$A:$AN,34,0),"NA")</f>
        <v>CLARO R3</v>
      </c>
      <c r="R437" s="16" t="str">
        <f>IFERROR(VLOOKUP(G437,MatrizHDUniclass!$A:$AN,35,0),"NA")</f>
        <v>SOLU FIJAS</v>
      </c>
      <c r="S437" s="16" t="str">
        <f>IFERROR(VLOOKUP(G437,MatrizHDUniclass!$A:$AN,36,0),"NA")</f>
        <v>OYM</v>
      </c>
      <c r="T437" s="16" t="str">
        <f>IFERROR(VLOOKUP(G437,MatrizHDUniclass!$A:$AN,37,0),"NA")</f>
        <v>CLIENTES</v>
      </c>
      <c r="U437" s="16" t="str">
        <f>IFERROR(VLOOKUP(G437,MatrizHDUniclass!$A:$AN,38,0),"NA")</f>
        <v>CONECTAR TV</v>
      </c>
      <c r="V437" s="16" t="str">
        <f>IFERROR(VLOOKUP(G437,MatrizHDUniclass!$A:$AN,39,0),"NA")</f>
        <v>INGENIERIA</v>
      </c>
      <c r="W437" s="43" t="str">
        <f>IFERROR(VLOOKUP(G437,MatrizHDUniclass!$A:$AN,40,0),"NA")</f>
        <v>OPERATIVO</v>
      </c>
    </row>
    <row r="438" spans="2:23" x14ac:dyDescent="0.25">
      <c r="B438" s="45">
        <v>46171</v>
      </c>
      <c r="C438" s="7" t="s">
        <v>3298</v>
      </c>
      <c r="D438" s="37">
        <v>0.1</v>
      </c>
      <c r="E438" s="37" t="s">
        <v>3903</v>
      </c>
      <c r="F438" s="16" t="s">
        <v>3904</v>
      </c>
      <c r="G438" s="7">
        <v>1130655948</v>
      </c>
      <c r="H438" s="138" t="s">
        <v>9546</v>
      </c>
      <c r="J438" s="16" t="str">
        <f>IFERROR(VLOOKUP(G438,MatrizHDUniclass!$A:$AN,3,0),"NA")</f>
        <v>BARRERA LOPEZ YEDINSON HARLEY</v>
      </c>
      <c r="K438" s="16" t="str">
        <f>IFERROR(VLOOKUP(G438,MatrizHDUniclass!$A:$AN,19,0),"NA")</f>
        <v>SUPERVISOR OPERACIÓN MOTO</v>
      </c>
      <c r="L438" s="16" t="str">
        <f>IFERROR(VLOOKUP(G438,MatrizHDUniclass!$A:$AN,24,0),"NA")</f>
        <v>IGVI</v>
      </c>
      <c r="M438" s="16" t="str">
        <f>IFERROR(VLOOKUP(G438,MatrizHDUniclass!$A:$AN,31,0),"NA")</f>
        <v>INGENIERIA-GENERAL</v>
      </c>
      <c r="N438" s="16" t="str">
        <f>IFERROR(VLOOKUP(G438,MatrizHDUniclass!$A:$AN,32,0),"NA")</f>
        <v>REG VALLE</v>
      </c>
      <c r="O438" s="16" t="str">
        <f>IFERROR(VLOOKUP(G438,MatrizHDUniclass!$A:$AN,33,0),"NA")</f>
        <v>CALI</v>
      </c>
      <c r="P438" s="16" t="str">
        <f>IFERROR(VLOOKUP(G438,MatrizHDUniclass!$A:$AN,26,0),"NA")</f>
        <v>CSOM</v>
      </c>
      <c r="Q438" s="16" t="str">
        <f>IFERROR(VLOOKUP(G438,MatrizHDUniclass!$A:$AN,34,0),"NA")</f>
        <v>CLARO R3</v>
      </c>
      <c r="R438" s="16" t="str">
        <f>IFERROR(VLOOKUP(G438,MatrizHDUniclass!$A:$AN,35,0),"NA")</f>
        <v>SOLU FIJAS</v>
      </c>
      <c r="S438" s="16" t="str">
        <f>IFERROR(VLOOKUP(G438,MatrizHDUniclass!$A:$AN,36,0),"NA")</f>
        <v>OYM</v>
      </c>
      <c r="T438" s="16" t="str">
        <f>IFERROR(VLOOKUP(G438,MatrizHDUniclass!$A:$AN,37,0),"NA")</f>
        <v>CLIENTES</v>
      </c>
      <c r="U438" s="16" t="str">
        <f>IFERROR(VLOOKUP(G438,MatrizHDUniclass!$A:$AN,38,0),"NA")</f>
        <v>CONECTAR TV</v>
      </c>
      <c r="V438" s="16" t="str">
        <f>IFERROR(VLOOKUP(G438,MatrizHDUniclass!$A:$AN,39,0),"NA")</f>
        <v>INGENIERIA</v>
      </c>
      <c r="W438" s="43" t="str">
        <f>IFERROR(VLOOKUP(G438,MatrizHDUniclass!$A:$AN,40,0),"NA")</f>
        <v>PERSONAL APOYO</v>
      </c>
    </row>
    <row r="439" spans="2:23" x14ac:dyDescent="0.25">
      <c r="B439" s="45">
        <v>46171</v>
      </c>
      <c r="C439" s="7" t="s">
        <v>3298</v>
      </c>
      <c r="D439" s="37">
        <v>0.1</v>
      </c>
      <c r="E439" s="37" t="s">
        <v>3903</v>
      </c>
      <c r="F439" s="16" t="s">
        <v>3904</v>
      </c>
      <c r="G439" s="7">
        <v>10754398</v>
      </c>
      <c r="H439" s="138" t="s">
        <v>9547</v>
      </c>
      <c r="J439" s="16" t="str">
        <f>IFERROR(VLOOKUP(G439,MatrizHDUniclass!$A:$AN,3,0),"NA")</f>
        <v>SOLARTE LEONARDO FABIO</v>
      </c>
      <c r="K439" s="16" t="str">
        <f>IFERROR(VLOOKUP(G439,MatrizHDUniclass!$A:$AN,19,0),"NA")</f>
        <v>AUXILIAR CON MOTO OPERACION</v>
      </c>
      <c r="L439" s="16" t="str">
        <f>IFERROR(VLOOKUP(G439,MatrizHDUniclass!$A:$AN,24,0),"NA")</f>
        <v>IGVI</v>
      </c>
      <c r="M439" s="16" t="str">
        <f>IFERROR(VLOOKUP(G439,MatrizHDUniclass!$A:$AN,31,0),"NA")</f>
        <v>INGENIERIA-GENERAL</v>
      </c>
      <c r="N439" s="16" t="str">
        <f>IFERROR(VLOOKUP(G439,MatrizHDUniclass!$A:$AN,32,0),"NA")</f>
        <v>REG VALLE</v>
      </c>
      <c r="O439" s="16" t="str">
        <f>IFERROR(VLOOKUP(G439,MatrizHDUniclass!$A:$AN,33,0),"NA")</f>
        <v>CALI</v>
      </c>
      <c r="P439" s="16" t="str">
        <f>IFERROR(VLOOKUP(G439,MatrizHDUniclass!$A:$AN,26,0),"NA")</f>
        <v>CSIM</v>
      </c>
      <c r="Q439" s="16" t="str">
        <f>IFERROR(VLOOKUP(G439,MatrizHDUniclass!$A:$AN,34,0),"NA")</f>
        <v>CLARO R3</v>
      </c>
      <c r="R439" s="16" t="str">
        <f>IFERROR(VLOOKUP(G439,MatrizHDUniclass!$A:$AN,35,0),"NA")</f>
        <v>SOLU FIJAS</v>
      </c>
      <c r="S439" s="16" t="str">
        <f>IFERROR(VLOOKUP(G439,MatrizHDUniclass!$A:$AN,36,0),"NA")</f>
        <v>IMM</v>
      </c>
      <c r="T439" s="16" t="str">
        <f>IFERROR(VLOOKUP(G439,MatrizHDUniclass!$A:$AN,37,0),"NA")</f>
        <v>CLIENTES</v>
      </c>
      <c r="U439" s="16" t="str">
        <f>IFERROR(VLOOKUP(G439,MatrizHDUniclass!$A:$AN,38,0),"NA")</f>
        <v>CONECTAR TV</v>
      </c>
      <c r="V439" s="16" t="str">
        <f>IFERROR(VLOOKUP(G439,MatrizHDUniclass!$A:$AN,39,0),"NA")</f>
        <v>INGENIERIA</v>
      </c>
      <c r="W439" s="43" t="str">
        <f>IFERROR(VLOOKUP(G439,MatrizHDUniclass!$A:$AN,40,0),"NA")</f>
        <v>OPERATIVO</v>
      </c>
    </row>
    <row r="440" spans="2:23" x14ac:dyDescent="0.25">
      <c r="B440" s="45">
        <v>46171</v>
      </c>
      <c r="C440" s="7" t="s">
        <v>3298</v>
      </c>
      <c r="D440" s="37">
        <v>0.1</v>
      </c>
      <c r="E440" s="37" t="s">
        <v>3903</v>
      </c>
      <c r="F440" s="16" t="s">
        <v>3904</v>
      </c>
      <c r="G440" s="7">
        <v>1144202758</v>
      </c>
      <c r="H440" s="138" t="s">
        <v>9548</v>
      </c>
      <c r="J440" s="16" t="str">
        <f>IFERROR(VLOOKUP(G440,MatrizHDUniclass!$A:$AN,3,0),"NA")</f>
        <v>OLARTE RIASCOS CARLOS STEVEN</v>
      </c>
      <c r="K440" s="16" t="str">
        <f>IFERROR(VLOOKUP(G440,MatrizHDUniclass!$A:$AN,19,0),"NA")</f>
        <v>TECNICO RED EXTERNA HFC</v>
      </c>
      <c r="L440" s="16" t="str">
        <f>IFERROR(VLOOKUP(G440,MatrizHDUniclass!$A:$AN,24,0),"NA")</f>
        <v>IGVI</v>
      </c>
      <c r="M440" s="16" t="str">
        <f>IFERROR(VLOOKUP(G440,MatrizHDUniclass!$A:$AN,31,0),"NA")</f>
        <v>INGENIERIA-GENERAL</v>
      </c>
      <c r="N440" s="16" t="str">
        <f>IFERROR(VLOOKUP(G440,MatrizHDUniclass!$A:$AN,32,0),"NA")</f>
        <v>REG VALLE</v>
      </c>
      <c r="O440" s="16" t="str">
        <f>IFERROR(VLOOKUP(G440,MatrizHDUniclass!$A:$AN,33,0),"NA")</f>
        <v>CALI</v>
      </c>
      <c r="P440" s="16" t="str">
        <f>IFERROR(VLOOKUP(G440,MatrizHDUniclass!$A:$AN,26,0),"NA")</f>
        <v>CSOM</v>
      </c>
      <c r="Q440" s="16" t="str">
        <f>IFERROR(VLOOKUP(G440,MatrizHDUniclass!$A:$AN,34,0),"NA")</f>
        <v>CLARO R3</v>
      </c>
      <c r="R440" s="16" t="str">
        <f>IFERROR(VLOOKUP(G440,MatrizHDUniclass!$A:$AN,35,0),"NA")</f>
        <v>SOLU FIJAS</v>
      </c>
      <c r="S440" s="16" t="str">
        <f>IFERROR(VLOOKUP(G440,MatrizHDUniclass!$A:$AN,36,0),"NA")</f>
        <v>OYM</v>
      </c>
      <c r="T440" s="16" t="str">
        <f>IFERROR(VLOOKUP(G440,MatrizHDUniclass!$A:$AN,37,0),"NA")</f>
        <v>CLIENTES</v>
      </c>
      <c r="U440" s="16" t="str">
        <f>IFERROR(VLOOKUP(G440,MatrizHDUniclass!$A:$AN,38,0),"NA")</f>
        <v>CONECTAR TV</v>
      </c>
      <c r="V440" s="16" t="str">
        <f>IFERROR(VLOOKUP(G440,MatrizHDUniclass!$A:$AN,39,0),"NA")</f>
        <v>INGENIERIA</v>
      </c>
      <c r="W440" s="43" t="str">
        <f>IFERROR(VLOOKUP(G440,MatrizHDUniclass!$A:$AN,40,0),"NA")</f>
        <v>OPERATIVO</v>
      </c>
    </row>
    <row r="441" spans="2:23" x14ac:dyDescent="0.25">
      <c r="B441" s="45">
        <v>46171</v>
      </c>
      <c r="C441" s="7" t="s">
        <v>3298</v>
      </c>
      <c r="D441" s="37">
        <v>0.1</v>
      </c>
      <c r="E441" s="37" t="s">
        <v>3903</v>
      </c>
      <c r="F441" s="16" t="s">
        <v>3904</v>
      </c>
      <c r="G441" s="7">
        <v>1086137670</v>
      </c>
      <c r="H441" s="138" t="s">
        <v>9549</v>
      </c>
      <c r="J441" s="16" t="str">
        <f>IFERROR(VLOOKUP(G441,MatrizHDUniclass!$A:$AN,3,0),"NA")</f>
        <v>JOJOA VASQUEZ SEBASTIAN</v>
      </c>
      <c r="K441" s="16" t="str">
        <f>IFERROR(VLOOKUP(G441,MatrizHDUniclass!$A:$AN,19,0),"NA")</f>
        <v>TECNICO MEDIDOR MOTO OPERACIÓN</v>
      </c>
      <c r="L441" s="16" t="str">
        <f>IFERROR(VLOOKUP(G441,MatrizHDUniclass!$A:$AN,24,0),"NA")</f>
        <v>IGVI</v>
      </c>
      <c r="M441" s="16" t="str">
        <f>IFERROR(VLOOKUP(G441,MatrizHDUniclass!$A:$AN,31,0),"NA")</f>
        <v>INGENIERIA-GENERAL</v>
      </c>
      <c r="N441" s="16" t="str">
        <f>IFERROR(VLOOKUP(G441,MatrizHDUniclass!$A:$AN,32,0),"NA")</f>
        <v>REG VALLE</v>
      </c>
      <c r="O441" s="16" t="str">
        <f>IFERROR(VLOOKUP(G441,MatrizHDUniclass!$A:$AN,33,0),"NA")</f>
        <v>CALI</v>
      </c>
      <c r="P441" s="16" t="str">
        <f>IFERROR(VLOOKUP(G441,MatrizHDUniclass!$A:$AN,26,0),"NA")</f>
        <v>CSOM</v>
      </c>
      <c r="Q441" s="16" t="str">
        <f>IFERROR(VLOOKUP(G441,MatrizHDUniclass!$A:$AN,34,0),"NA")</f>
        <v>CLARO R3</v>
      </c>
      <c r="R441" s="16" t="str">
        <f>IFERROR(VLOOKUP(G441,MatrizHDUniclass!$A:$AN,35,0),"NA")</f>
        <v>SOLU FIJAS</v>
      </c>
      <c r="S441" s="16" t="str">
        <f>IFERROR(VLOOKUP(G441,MatrizHDUniclass!$A:$AN,36,0),"NA")</f>
        <v>OYM</v>
      </c>
      <c r="T441" s="16" t="str">
        <f>IFERROR(VLOOKUP(G441,MatrizHDUniclass!$A:$AN,37,0),"NA")</f>
        <v>CLIENTES</v>
      </c>
      <c r="U441" s="16" t="str">
        <f>IFERROR(VLOOKUP(G441,MatrizHDUniclass!$A:$AN,38,0),"NA")</f>
        <v>CONECTAR TV</v>
      </c>
      <c r="V441" s="16" t="str">
        <f>IFERROR(VLOOKUP(G441,MatrizHDUniclass!$A:$AN,39,0),"NA")</f>
        <v>INGENIERIA</v>
      </c>
      <c r="W441" s="43" t="str">
        <f>IFERROR(VLOOKUP(G441,MatrizHDUniclass!$A:$AN,40,0),"NA")</f>
        <v>OPERATIVO</v>
      </c>
    </row>
    <row r="442" spans="2:23" x14ac:dyDescent="0.25">
      <c r="B442" s="45">
        <v>46171</v>
      </c>
      <c r="C442" s="7" t="s">
        <v>3298</v>
      </c>
      <c r="D442" s="37">
        <v>0.1</v>
      </c>
      <c r="E442" s="37" t="s">
        <v>3903</v>
      </c>
      <c r="F442" s="16" t="s">
        <v>3904</v>
      </c>
      <c r="G442" s="7">
        <v>1005785199</v>
      </c>
      <c r="H442" s="138" t="s">
        <v>9550</v>
      </c>
      <c r="J442" s="16" t="str">
        <f>IFERROR(VLOOKUP(G442,MatrizHDUniclass!$A:$AN,3,0),"NA")</f>
        <v>MURILLO CANO JORDY STEVEN</v>
      </c>
      <c r="K442" s="16" t="str">
        <f>IFERROR(VLOOKUP(G442,MatrizHDUniclass!$A:$AN,19,0),"NA")</f>
        <v>TECNICO LINIERO OPERACIÓN</v>
      </c>
      <c r="L442" s="16" t="str">
        <f>IFERROR(VLOOKUP(G442,MatrizHDUniclass!$A:$AN,24,0),"NA")</f>
        <v>IGVI</v>
      </c>
      <c r="M442" s="16" t="str">
        <f>IFERROR(VLOOKUP(G442,MatrizHDUniclass!$A:$AN,31,0),"NA")</f>
        <v>INGENIERIA-GENERAL</v>
      </c>
      <c r="N442" s="16" t="str">
        <f>IFERROR(VLOOKUP(G442,MatrizHDUniclass!$A:$AN,32,0),"NA")</f>
        <v>REG VALLE</v>
      </c>
      <c r="O442" s="16" t="str">
        <f>IFERROR(VLOOKUP(G442,MatrizHDUniclass!$A:$AN,33,0),"NA")</f>
        <v>CALI</v>
      </c>
      <c r="P442" s="16" t="str">
        <f>IFERROR(VLOOKUP(G442,MatrizHDUniclass!$A:$AN,26,0),"NA")</f>
        <v>CSOM</v>
      </c>
      <c r="Q442" s="16" t="str">
        <f>IFERROR(VLOOKUP(G442,MatrizHDUniclass!$A:$AN,34,0),"NA")</f>
        <v>CLARO R3</v>
      </c>
      <c r="R442" s="16" t="str">
        <f>IFERROR(VLOOKUP(G442,MatrizHDUniclass!$A:$AN,35,0),"NA")</f>
        <v>SOLU FIJAS</v>
      </c>
      <c r="S442" s="16" t="str">
        <f>IFERROR(VLOOKUP(G442,MatrizHDUniclass!$A:$AN,36,0),"NA")</f>
        <v>OYM</v>
      </c>
      <c r="T442" s="16" t="str">
        <f>IFERROR(VLOOKUP(G442,MatrizHDUniclass!$A:$AN,37,0),"NA")</f>
        <v>CLIENTES</v>
      </c>
      <c r="U442" s="16" t="str">
        <f>IFERROR(VLOOKUP(G442,MatrizHDUniclass!$A:$AN,38,0),"NA")</f>
        <v>CONECTAR TV</v>
      </c>
      <c r="V442" s="16" t="str">
        <f>IFERROR(VLOOKUP(G442,MatrizHDUniclass!$A:$AN,39,0),"NA")</f>
        <v>INGENIERIA</v>
      </c>
      <c r="W442" s="43" t="str">
        <f>IFERROR(VLOOKUP(G442,MatrizHDUniclass!$A:$AN,40,0),"NA")</f>
        <v>OPERATIVO</v>
      </c>
    </row>
    <row r="443" spans="2:23" x14ac:dyDescent="0.25">
      <c r="B443" s="45">
        <v>46171</v>
      </c>
      <c r="C443" s="7" t="s">
        <v>3298</v>
      </c>
      <c r="D443" s="37">
        <v>0.1</v>
      </c>
      <c r="E443" s="37" t="s">
        <v>3903</v>
      </c>
      <c r="F443" s="16" t="s">
        <v>3904</v>
      </c>
      <c r="G443" s="7">
        <v>1005945504</v>
      </c>
      <c r="H443" s="138" t="s">
        <v>9552</v>
      </c>
      <c r="J443" s="16" t="str">
        <f>IFERROR(VLOOKUP(G443,MatrizHDUniclass!$A:$AN,3,0),"NA")</f>
        <v>ORTIZ ECHEVERRY KEVIN ANDRES</v>
      </c>
      <c r="K443" s="16" t="str">
        <f>IFERROR(VLOOKUP(G443,MatrizHDUniclass!$A:$AN,19,0),"NA")</f>
        <v>TECNICO RED EXTERNA HFC</v>
      </c>
      <c r="L443" s="16" t="str">
        <f>IFERROR(VLOOKUP(G443,MatrizHDUniclass!$A:$AN,24,0),"NA")</f>
        <v>IGVI</v>
      </c>
      <c r="M443" s="16" t="str">
        <f>IFERROR(VLOOKUP(G443,MatrizHDUniclass!$A:$AN,31,0),"NA")</f>
        <v>INGENIERIA-GENERAL</v>
      </c>
      <c r="N443" s="16" t="str">
        <f>IFERROR(VLOOKUP(G443,MatrizHDUniclass!$A:$AN,32,0),"NA")</f>
        <v>REG VALLE</v>
      </c>
      <c r="O443" s="16" t="str">
        <f>IFERROR(VLOOKUP(G443,MatrizHDUniclass!$A:$AN,33,0),"NA")</f>
        <v>CALI</v>
      </c>
      <c r="P443" s="16" t="str">
        <f>IFERROR(VLOOKUP(G443,MatrizHDUniclass!$A:$AN,26,0),"NA")</f>
        <v>CSOM</v>
      </c>
      <c r="Q443" s="16" t="str">
        <f>IFERROR(VLOOKUP(G443,MatrizHDUniclass!$A:$AN,34,0),"NA")</f>
        <v>CLARO R3</v>
      </c>
      <c r="R443" s="16" t="str">
        <f>IFERROR(VLOOKUP(G443,MatrizHDUniclass!$A:$AN,35,0),"NA")</f>
        <v>SOLU FIJAS</v>
      </c>
      <c r="S443" s="16" t="str">
        <f>IFERROR(VLOOKUP(G443,MatrizHDUniclass!$A:$AN,36,0),"NA")</f>
        <v>OYM</v>
      </c>
      <c r="T443" s="16" t="str">
        <f>IFERROR(VLOOKUP(G443,MatrizHDUniclass!$A:$AN,37,0),"NA")</f>
        <v>CLIENTES</v>
      </c>
      <c r="U443" s="16" t="str">
        <f>IFERROR(VLOOKUP(G443,MatrizHDUniclass!$A:$AN,38,0),"NA")</f>
        <v>CONECTAR TV</v>
      </c>
      <c r="V443" s="16" t="str">
        <f>IFERROR(VLOOKUP(G443,MatrizHDUniclass!$A:$AN,39,0),"NA")</f>
        <v>INGENIERIA</v>
      </c>
      <c r="W443" s="43" t="str">
        <f>IFERROR(VLOOKUP(G443,MatrizHDUniclass!$A:$AN,40,0),"NA")</f>
        <v>OPERATIVO</v>
      </c>
    </row>
    <row r="444" spans="2:23" x14ac:dyDescent="0.25">
      <c r="B444" s="45">
        <v>46171</v>
      </c>
      <c r="C444" s="7" t="s">
        <v>3298</v>
      </c>
      <c r="D444" s="37">
        <v>0.1</v>
      </c>
      <c r="E444" s="37" t="s">
        <v>3903</v>
      </c>
      <c r="F444" s="16" t="s">
        <v>3904</v>
      </c>
      <c r="G444" s="7">
        <v>1144086346</v>
      </c>
      <c r="H444" s="138" t="s">
        <v>9553</v>
      </c>
      <c r="J444" s="16" t="str">
        <f>IFERROR(VLOOKUP(G444,MatrizHDUniclass!$A:$AN,3,0),"NA")</f>
        <v>NARVAEZ TRUJILLO BRANDON HALMER</v>
      </c>
      <c r="K444" s="16" t="str">
        <f>IFERROR(VLOOKUP(G444,MatrizHDUniclass!$A:$AN,19,0),"NA")</f>
        <v>AUXILIAR CONDUCTOR APE OPERACION</v>
      </c>
      <c r="L444" s="16" t="str">
        <f>IFERROR(VLOOKUP(G444,MatrizHDUniclass!$A:$AN,24,0),"NA")</f>
        <v>IGVI</v>
      </c>
      <c r="M444" s="16" t="str">
        <f>IFERROR(VLOOKUP(G444,MatrizHDUniclass!$A:$AN,31,0),"NA")</f>
        <v>INGENIERIA-GENERAL</v>
      </c>
      <c r="N444" s="16" t="str">
        <f>IFERROR(VLOOKUP(G444,MatrizHDUniclass!$A:$AN,32,0),"NA")</f>
        <v>REG VALLE</v>
      </c>
      <c r="O444" s="16" t="str">
        <f>IFERROR(VLOOKUP(G444,MatrizHDUniclass!$A:$AN,33,0),"NA")</f>
        <v>CALI</v>
      </c>
      <c r="P444" s="16" t="str">
        <f>IFERROR(VLOOKUP(G444,MatrizHDUniclass!$A:$AN,26,0),"NA")</f>
        <v>CSIM</v>
      </c>
      <c r="Q444" s="16" t="str">
        <f>IFERROR(VLOOKUP(G444,MatrizHDUniclass!$A:$AN,34,0),"NA")</f>
        <v>CLARO R3</v>
      </c>
      <c r="R444" s="16" t="str">
        <f>IFERROR(VLOOKUP(G444,MatrizHDUniclass!$A:$AN,35,0),"NA")</f>
        <v>SOLU FIJAS</v>
      </c>
      <c r="S444" s="16" t="str">
        <f>IFERROR(VLOOKUP(G444,MatrizHDUniclass!$A:$AN,36,0),"NA")</f>
        <v>IMM</v>
      </c>
      <c r="T444" s="16" t="str">
        <f>IFERROR(VLOOKUP(G444,MatrizHDUniclass!$A:$AN,37,0),"NA")</f>
        <v>CLIENTES</v>
      </c>
      <c r="U444" s="16" t="str">
        <f>IFERROR(VLOOKUP(G444,MatrizHDUniclass!$A:$AN,38,0),"NA")</f>
        <v>CONECTAR TV</v>
      </c>
      <c r="V444" s="16" t="str">
        <f>IFERROR(VLOOKUP(G444,MatrizHDUniclass!$A:$AN,39,0),"NA")</f>
        <v>INGENIERIA</v>
      </c>
      <c r="W444" s="43" t="str">
        <f>IFERROR(VLOOKUP(G444,MatrizHDUniclass!$A:$AN,40,0),"NA")</f>
        <v>OPERATIVO</v>
      </c>
    </row>
    <row r="445" spans="2:23" x14ac:dyDescent="0.25">
      <c r="B445" s="45">
        <v>46171</v>
      </c>
      <c r="C445" s="7" t="s">
        <v>3298</v>
      </c>
      <c r="D445" s="37">
        <v>0.1</v>
      </c>
      <c r="E445" s="37" t="s">
        <v>3903</v>
      </c>
      <c r="F445" s="16" t="s">
        <v>3904</v>
      </c>
      <c r="G445" s="7">
        <v>1111739529</v>
      </c>
      <c r="H445" s="138" t="s">
        <v>9554</v>
      </c>
      <c r="J445" s="16" t="str">
        <f>IFERROR(VLOOKUP(G445,MatrizHDUniclass!$A:$AN,3,0),"NA")</f>
        <v>MICOLTA QUINONES JOSE FREDY</v>
      </c>
      <c r="K445" s="16" t="str">
        <f>IFERROR(VLOOKUP(G445,MatrizHDUniclass!$A:$AN,19,0),"NA")</f>
        <v>AUXILIAR CONDUCTOR OPERACION</v>
      </c>
      <c r="L445" s="16" t="str">
        <f>IFERROR(VLOOKUP(G445,MatrizHDUniclass!$A:$AN,24,0),"NA")</f>
        <v>IGVI</v>
      </c>
      <c r="M445" s="16" t="str">
        <f>IFERROR(VLOOKUP(G445,MatrizHDUniclass!$A:$AN,31,0),"NA")</f>
        <v>INGENIERIA-GENERAL</v>
      </c>
      <c r="N445" s="16" t="str">
        <f>IFERROR(VLOOKUP(G445,MatrizHDUniclass!$A:$AN,32,0),"NA")</f>
        <v>REG VALLE</v>
      </c>
      <c r="O445" s="16" t="str">
        <f>IFERROR(VLOOKUP(G445,MatrizHDUniclass!$A:$AN,33,0),"NA")</f>
        <v>CALI</v>
      </c>
      <c r="P445" s="16" t="str">
        <f>IFERROR(VLOOKUP(G445,MatrizHDUniclass!$A:$AN,26,0),"NA")</f>
        <v>CSPY</v>
      </c>
      <c r="Q445" s="16" t="str">
        <f>IFERROR(VLOOKUP(G445,MatrizHDUniclass!$A:$AN,34,0),"NA")</f>
        <v>CLARO R3</v>
      </c>
      <c r="R445" s="16" t="str">
        <f>IFERROR(VLOOKUP(G445,MatrizHDUniclass!$A:$AN,35,0),"NA")</f>
        <v>SOLU FIJAS</v>
      </c>
      <c r="S445" s="16" t="str">
        <f>IFERROR(VLOOKUP(G445,MatrizHDUniclass!$A:$AN,36,0),"NA")</f>
        <v>PROYECTOS</v>
      </c>
      <c r="T445" s="16" t="str">
        <f>IFERROR(VLOOKUP(G445,MatrizHDUniclass!$A:$AN,37,0),"NA")</f>
        <v>CLIENTES</v>
      </c>
      <c r="U445" s="16" t="str">
        <f>IFERROR(VLOOKUP(G445,MatrizHDUniclass!$A:$AN,38,0),"NA")</f>
        <v>CONECTAR TV</v>
      </c>
      <c r="V445" s="16" t="str">
        <f>IFERROR(VLOOKUP(G445,MatrizHDUniclass!$A:$AN,39,0),"NA")</f>
        <v>INGENIERIA</v>
      </c>
      <c r="W445" s="43" t="str">
        <f>IFERROR(VLOOKUP(G445,MatrizHDUniclass!$A:$AN,40,0),"NA")</f>
        <v>OPERATIVO</v>
      </c>
    </row>
    <row r="446" spans="2:23" x14ac:dyDescent="0.25">
      <c r="B446" s="45">
        <v>46171</v>
      </c>
      <c r="C446" s="7" t="s">
        <v>3298</v>
      </c>
      <c r="D446" s="37">
        <v>0.1</v>
      </c>
      <c r="E446" s="37" t="s">
        <v>3903</v>
      </c>
      <c r="F446" s="16" t="s">
        <v>3904</v>
      </c>
      <c r="G446" s="7">
        <v>1143995495</v>
      </c>
      <c r="H446" s="138" t="s">
        <v>9555</v>
      </c>
      <c r="J446" s="16" t="str">
        <f>IFERROR(VLOOKUP(G446,MatrizHDUniclass!$A:$AN,3,0),"NA")</f>
        <v>ARAGON KLINGER BRAYAN ESTIVEN</v>
      </c>
      <c r="K446" s="16" t="str">
        <f>IFERROR(VLOOKUP(G446,MatrizHDUniclass!$A:$AN,19,0),"NA")</f>
        <v>TECNICO CON MOTO OPERACIÓN</v>
      </c>
      <c r="L446" s="16" t="str">
        <f>IFERROR(VLOOKUP(G446,MatrizHDUniclass!$A:$AN,24,0),"NA")</f>
        <v>IGVI</v>
      </c>
      <c r="M446" s="16" t="str">
        <f>IFERROR(VLOOKUP(G446,MatrizHDUniclass!$A:$AN,31,0),"NA")</f>
        <v>INGENIERIA-GENERAL</v>
      </c>
      <c r="N446" s="16" t="str">
        <f>IFERROR(VLOOKUP(G446,MatrizHDUniclass!$A:$AN,32,0),"NA")</f>
        <v>REG VALLE</v>
      </c>
      <c r="O446" s="16" t="str">
        <f>IFERROR(VLOOKUP(G446,MatrizHDUniclass!$A:$AN,33,0),"NA")</f>
        <v>CALI</v>
      </c>
      <c r="P446" s="16" t="str">
        <f>IFERROR(VLOOKUP(G446,MatrizHDUniclass!$A:$AN,26,0),"NA")</f>
        <v>CSIM</v>
      </c>
      <c r="Q446" s="16" t="str">
        <f>IFERROR(VLOOKUP(G446,MatrizHDUniclass!$A:$AN,34,0),"NA")</f>
        <v>CLARO R3</v>
      </c>
      <c r="R446" s="16" t="str">
        <f>IFERROR(VLOOKUP(G446,MatrizHDUniclass!$A:$AN,35,0),"NA")</f>
        <v>SOLU FIJAS</v>
      </c>
      <c r="S446" s="16" t="str">
        <f>IFERROR(VLOOKUP(G446,MatrizHDUniclass!$A:$AN,36,0),"NA")</f>
        <v>IMM</v>
      </c>
      <c r="T446" s="16" t="str">
        <f>IFERROR(VLOOKUP(G446,MatrizHDUniclass!$A:$AN,37,0),"NA")</f>
        <v>CLIENTES</v>
      </c>
      <c r="U446" s="16" t="str">
        <f>IFERROR(VLOOKUP(G446,MatrizHDUniclass!$A:$AN,38,0),"NA")</f>
        <v>CONECTAR TV</v>
      </c>
      <c r="V446" s="16" t="str">
        <f>IFERROR(VLOOKUP(G446,MatrizHDUniclass!$A:$AN,39,0),"NA")</f>
        <v>INGENIERIA</v>
      </c>
      <c r="W446" s="43" t="str">
        <f>IFERROR(VLOOKUP(G446,MatrizHDUniclass!$A:$AN,40,0),"NA")</f>
        <v>OPERATIVO</v>
      </c>
    </row>
    <row r="447" spans="2:23" x14ac:dyDescent="0.25">
      <c r="B447" s="45">
        <v>46171</v>
      </c>
      <c r="C447" s="7" t="s">
        <v>3298</v>
      </c>
      <c r="D447" s="37">
        <v>0.1</v>
      </c>
      <c r="E447" s="37" t="s">
        <v>3903</v>
      </c>
      <c r="F447" s="16" t="s">
        <v>3904</v>
      </c>
      <c r="G447" s="7">
        <v>1144205338</v>
      </c>
      <c r="H447" s="138" t="s">
        <v>9556</v>
      </c>
      <c r="J447" s="16" t="str">
        <f>IFERROR(VLOOKUP(G447,MatrizHDUniclass!$A:$AN,3,0),"NA")</f>
        <v>AGUIRRE ESTRADA YEISON FELIPE</v>
      </c>
      <c r="K447" s="16" t="str">
        <f>IFERROR(VLOOKUP(G447,MatrizHDUniclass!$A:$AN,19,0),"NA")</f>
        <v>TECNICO CON MOTO OPERACIÓN</v>
      </c>
      <c r="L447" s="16" t="str">
        <f>IFERROR(VLOOKUP(G447,MatrizHDUniclass!$A:$AN,24,0),"NA")</f>
        <v>SGVI</v>
      </c>
      <c r="M447" s="16" t="str">
        <f>IFERROR(VLOOKUP(G447,MatrizHDUniclass!$A:$AN,31,0),"NA")</f>
        <v>DISAN-GENERAL</v>
      </c>
      <c r="N447" s="16" t="str">
        <f>IFERROR(VLOOKUP(G447,MatrizHDUniclass!$A:$AN,32,0),"NA")</f>
        <v>REG VALLE</v>
      </c>
      <c r="O447" s="16" t="str">
        <f>IFERROR(VLOOKUP(G447,MatrizHDUniclass!$A:$AN,33,0),"NA")</f>
        <v>CALI</v>
      </c>
      <c r="P447" s="16" t="str">
        <f>IFERROR(VLOOKUP(G447,MatrizHDUniclass!$A:$AN,26,0),"NA")</f>
        <v>TTTR</v>
      </c>
      <c r="Q447" s="16" t="str">
        <f>IFERROR(VLOOKUP(G447,MatrizHDUniclass!$A:$AN,34,0),"NA")</f>
        <v>TRANSV CTV</v>
      </c>
      <c r="R447" s="16" t="str">
        <f>IFERROR(VLOOKUP(G447,MatrizHDUniclass!$A:$AN,35,0),"NA")</f>
        <v>TRANSVER</v>
      </c>
      <c r="S447" s="16" t="str">
        <f>IFERROR(VLOOKUP(G447,MatrizHDUniclass!$A:$AN,36,0),"NA")</f>
        <v>TRANSV UEN</v>
      </c>
      <c r="T447" s="16" t="str">
        <f>IFERROR(VLOOKUP(G447,MatrizHDUniclass!$A:$AN,37,0),"NA")</f>
        <v>DISAN</v>
      </c>
      <c r="U447" s="16" t="str">
        <f>IFERROR(VLOOKUP(G447,MatrizHDUniclass!$A:$AN,38,0),"NA")</f>
        <v>CONECTAR TV</v>
      </c>
      <c r="V447" s="16" t="str">
        <f>IFERROR(VLOOKUP(G447,MatrizHDUniclass!$A:$AN,39,0),"NA")</f>
        <v>DISAN</v>
      </c>
      <c r="W447" s="43" t="str">
        <f>IFERROR(VLOOKUP(G447,MatrizHDUniclass!$A:$AN,40,0),"NA")</f>
        <v>ADMINISTRATIVO</v>
      </c>
    </row>
    <row r="448" spans="2:23" x14ac:dyDescent="0.25">
      <c r="B448" s="45">
        <v>46171</v>
      </c>
      <c r="C448" s="7" t="s">
        <v>3298</v>
      </c>
      <c r="D448" s="37">
        <v>0.1</v>
      </c>
      <c r="E448" s="37" t="s">
        <v>3903</v>
      </c>
      <c r="F448" s="16" t="s">
        <v>3904</v>
      </c>
      <c r="G448" s="7">
        <v>1005945487</v>
      </c>
      <c r="H448" s="138" t="s">
        <v>9557</v>
      </c>
      <c r="J448" s="16" t="str">
        <f>IFERROR(VLOOKUP(G448,MatrizHDUniclass!$A:$AN,3,0),"NA")</f>
        <v>ORTIZ ECHEVERRY EDWIN ALEXIS</v>
      </c>
      <c r="K448" s="16" t="str">
        <f>IFERROR(VLOOKUP(G448,MatrizHDUniclass!$A:$AN,19,0),"NA")</f>
        <v>TECNICO MEDIDOR MOTO OPERACIÓN</v>
      </c>
      <c r="L448" s="16" t="str">
        <f>IFERROR(VLOOKUP(G448,MatrizHDUniclass!$A:$AN,24,0),"NA")</f>
        <v>IGVI</v>
      </c>
      <c r="M448" s="16" t="str">
        <f>IFERROR(VLOOKUP(G448,MatrizHDUniclass!$A:$AN,31,0),"NA")</f>
        <v>INGENIERIA-GENERAL</v>
      </c>
      <c r="N448" s="16" t="str">
        <f>IFERROR(VLOOKUP(G448,MatrizHDUniclass!$A:$AN,32,0),"NA")</f>
        <v>REG VALLE</v>
      </c>
      <c r="O448" s="16" t="str">
        <f>IFERROR(VLOOKUP(G448,MatrizHDUniclass!$A:$AN,33,0),"NA")</f>
        <v>CALI</v>
      </c>
      <c r="P448" s="16" t="str">
        <f>IFERROR(VLOOKUP(G448,MatrizHDUniclass!$A:$AN,26,0),"NA")</f>
        <v>CSOM</v>
      </c>
      <c r="Q448" s="16" t="str">
        <f>IFERROR(VLOOKUP(G448,MatrizHDUniclass!$A:$AN,34,0),"NA")</f>
        <v>CLARO R3</v>
      </c>
      <c r="R448" s="16" t="str">
        <f>IFERROR(VLOOKUP(G448,MatrizHDUniclass!$A:$AN,35,0),"NA")</f>
        <v>SOLU FIJAS</v>
      </c>
      <c r="S448" s="16" t="str">
        <f>IFERROR(VLOOKUP(G448,MatrizHDUniclass!$A:$AN,36,0),"NA")</f>
        <v>OYM</v>
      </c>
      <c r="T448" s="16" t="str">
        <f>IFERROR(VLOOKUP(G448,MatrizHDUniclass!$A:$AN,37,0),"NA")</f>
        <v>CLIENTES</v>
      </c>
      <c r="U448" s="16" t="str">
        <f>IFERROR(VLOOKUP(G448,MatrizHDUniclass!$A:$AN,38,0),"NA")</f>
        <v>CONECTAR TV</v>
      </c>
      <c r="V448" s="16" t="str">
        <f>IFERROR(VLOOKUP(G448,MatrizHDUniclass!$A:$AN,39,0),"NA")</f>
        <v>INGENIERIA</v>
      </c>
      <c r="W448" s="43" t="str">
        <f>IFERROR(VLOOKUP(G448,MatrizHDUniclass!$A:$AN,40,0),"NA")</f>
        <v>OPERATIVO</v>
      </c>
    </row>
    <row r="449" spans="2:23" x14ac:dyDescent="0.25">
      <c r="B449" s="45">
        <v>46171</v>
      </c>
      <c r="C449" s="7" t="s">
        <v>3298</v>
      </c>
      <c r="D449" s="37">
        <v>0.1</v>
      </c>
      <c r="E449" s="37" t="s">
        <v>3903</v>
      </c>
      <c r="F449" s="16" t="s">
        <v>3904</v>
      </c>
      <c r="G449" s="7">
        <v>1107535966</v>
      </c>
      <c r="H449" s="138" t="s">
        <v>9558</v>
      </c>
      <c r="J449" s="16" t="str">
        <f>IFERROR(VLOOKUP(G449,MatrizHDUniclass!$A:$AN,3,0),"NA")</f>
        <v>PEREZ SEQUERA GEORGES EDWING</v>
      </c>
      <c r="K449" s="16" t="str">
        <f>IFERROR(VLOOKUP(G449,MatrizHDUniclass!$A:$AN,19,0),"NA")</f>
        <v>TECNICO CON MOTO OPERACIÓN</v>
      </c>
      <c r="L449" s="16" t="str">
        <f>IFERROR(VLOOKUP(G449,MatrizHDUniclass!$A:$AN,24,0),"NA")</f>
        <v>IGVI</v>
      </c>
      <c r="M449" s="16" t="str">
        <f>IFERROR(VLOOKUP(G449,MatrizHDUniclass!$A:$AN,31,0),"NA")</f>
        <v>INGENIERIA-GENERAL</v>
      </c>
      <c r="N449" s="16" t="str">
        <f>IFERROR(VLOOKUP(G449,MatrizHDUniclass!$A:$AN,32,0),"NA")</f>
        <v>REG VALLE</v>
      </c>
      <c r="O449" s="16" t="str">
        <f>IFERROR(VLOOKUP(G449,MatrizHDUniclass!$A:$AN,33,0),"NA")</f>
        <v>CALI</v>
      </c>
      <c r="P449" s="16" t="str">
        <f>IFERROR(VLOOKUP(G449,MatrizHDUniclass!$A:$AN,26,0),"NA")</f>
        <v>CSIM</v>
      </c>
      <c r="Q449" s="16" t="str">
        <f>IFERROR(VLOOKUP(G449,MatrizHDUniclass!$A:$AN,34,0),"NA")</f>
        <v>CLARO R3</v>
      </c>
      <c r="R449" s="16" t="str">
        <f>IFERROR(VLOOKUP(G449,MatrizHDUniclass!$A:$AN,35,0),"NA")</f>
        <v>SOLU FIJAS</v>
      </c>
      <c r="S449" s="16" t="str">
        <f>IFERROR(VLOOKUP(G449,MatrizHDUniclass!$A:$AN,36,0),"NA")</f>
        <v>IMM</v>
      </c>
      <c r="T449" s="16" t="str">
        <f>IFERROR(VLOOKUP(G449,MatrizHDUniclass!$A:$AN,37,0),"NA")</f>
        <v>CLIENTES</v>
      </c>
      <c r="U449" s="16" t="str">
        <f>IFERROR(VLOOKUP(G449,MatrizHDUniclass!$A:$AN,38,0),"NA")</f>
        <v>CONECTAR TV</v>
      </c>
      <c r="V449" s="16" t="str">
        <f>IFERROR(VLOOKUP(G449,MatrizHDUniclass!$A:$AN,39,0),"NA")</f>
        <v>INGENIERIA</v>
      </c>
      <c r="W449" s="43" t="str">
        <f>IFERROR(VLOOKUP(G449,MatrizHDUniclass!$A:$AN,40,0),"NA")</f>
        <v>OPERATIVO</v>
      </c>
    </row>
    <row r="450" spans="2:23" x14ac:dyDescent="0.25">
      <c r="B450" s="45">
        <v>46171</v>
      </c>
      <c r="C450" s="7" t="s">
        <v>3298</v>
      </c>
      <c r="D450" s="37">
        <v>0.1</v>
      </c>
      <c r="E450" s="37" t="s">
        <v>3903</v>
      </c>
      <c r="F450" s="16" t="s">
        <v>3904</v>
      </c>
      <c r="G450" s="7">
        <v>1089513366</v>
      </c>
      <c r="H450" s="138" t="s">
        <v>9559</v>
      </c>
      <c r="J450" s="16" t="str">
        <f>IFERROR(VLOOKUP(G450,MatrizHDUniclass!$A:$AN,3,0),"NA")</f>
        <v>ANGULO QUINONES JUAN MARTIN</v>
      </c>
      <c r="K450" s="16" t="str">
        <f>IFERROR(VLOOKUP(G450,MatrizHDUniclass!$A:$AN,19,0),"NA")</f>
        <v>SUPERVISOR OPERACIÓN MOTO</v>
      </c>
      <c r="L450" s="16" t="str">
        <f>IFERROR(VLOOKUP(G450,MatrizHDUniclass!$A:$AN,24,0),"NA")</f>
        <v>IGVI</v>
      </c>
      <c r="M450" s="16" t="str">
        <f>IFERROR(VLOOKUP(G450,MatrizHDUniclass!$A:$AN,31,0),"NA")</f>
        <v>INGENIERIA-GENERAL</v>
      </c>
      <c r="N450" s="16" t="str">
        <f>IFERROR(VLOOKUP(G450,MatrizHDUniclass!$A:$AN,32,0),"NA")</f>
        <v>REG VALLE</v>
      </c>
      <c r="O450" s="16" t="str">
        <f>IFERROR(VLOOKUP(G450,MatrizHDUniclass!$A:$AN,33,0),"NA")</f>
        <v>CALI</v>
      </c>
      <c r="P450" s="16" t="str">
        <f>IFERROR(VLOOKUP(G450,MatrizHDUniclass!$A:$AN,26,0),"NA")</f>
        <v>CSIM</v>
      </c>
      <c r="Q450" s="16" t="str">
        <f>IFERROR(VLOOKUP(G450,MatrizHDUniclass!$A:$AN,34,0),"NA")</f>
        <v>CLARO R3</v>
      </c>
      <c r="R450" s="16" t="str">
        <f>IFERROR(VLOOKUP(G450,MatrizHDUniclass!$A:$AN,35,0),"NA")</f>
        <v>SOLU FIJAS</v>
      </c>
      <c r="S450" s="16" t="str">
        <f>IFERROR(VLOOKUP(G450,MatrizHDUniclass!$A:$AN,36,0),"NA")</f>
        <v>IMM</v>
      </c>
      <c r="T450" s="16" t="str">
        <f>IFERROR(VLOOKUP(G450,MatrizHDUniclass!$A:$AN,37,0),"NA")</f>
        <v>CLIENTES</v>
      </c>
      <c r="U450" s="16" t="str">
        <f>IFERROR(VLOOKUP(G450,MatrizHDUniclass!$A:$AN,38,0),"NA")</f>
        <v>CONECTAR TV</v>
      </c>
      <c r="V450" s="16" t="str">
        <f>IFERROR(VLOOKUP(G450,MatrizHDUniclass!$A:$AN,39,0),"NA")</f>
        <v>INGENIERIA</v>
      </c>
      <c r="W450" s="43" t="str">
        <f>IFERROR(VLOOKUP(G450,MatrizHDUniclass!$A:$AN,40,0),"NA")</f>
        <v>PERSONAL APOYO</v>
      </c>
    </row>
    <row r="451" spans="2:23" x14ac:dyDescent="0.25">
      <c r="B451" s="45">
        <v>46171</v>
      </c>
      <c r="C451" s="7" t="s">
        <v>3298</v>
      </c>
      <c r="D451" s="37">
        <v>0.1</v>
      </c>
      <c r="E451" s="37" t="s">
        <v>3903</v>
      </c>
      <c r="F451" s="16" t="s">
        <v>3904</v>
      </c>
      <c r="G451" s="7">
        <v>1007605429</v>
      </c>
      <c r="H451" s="138" t="s">
        <v>9560</v>
      </c>
      <c r="J451" s="16" t="str">
        <f>IFERROR(VLOOKUP(G451,MatrizHDUniclass!$A:$AN,3,0),"NA")</f>
        <v>ORTEGA MEJIA CRISTIAN CAMILO</v>
      </c>
      <c r="K451" s="16" t="str">
        <f>IFERROR(VLOOKUP(G451,MatrizHDUniclass!$A:$AN,19,0),"NA")</f>
        <v>TECNICO EMPALMADOR OPERACIÓN</v>
      </c>
      <c r="L451" s="16" t="str">
        <f>IFERROR(VLOOKUP(G451,MatrizHDUniclass!$A:$AN,24,0),"NA")</f>
        <v>IGVI</v>
      </c>
      <c r="M451" s="16" t="str">
        <f>IFERROR(VLOOKUP(G451,MatrizHDUniclass!$A:$AN,31,0),"NA")</f>
        <v>INGENIERIA-GENERAL</v>
      </c>
      <c r="N451" s="16" t="str">
        <f>IFERROR(VLOOKUP(G451,MatrizHDUniclass!$A:$AN,32,0),"NA")</f>
        <v>REG VALLE</v>
      </c>
      <c r="O451" s="16" t="str">
        <f>IFERROR(VLOOKUP(G451,MatrizHDUniclass!$A:$AN,33,0),"NA")</f>
        <v>CALI</v>
      </c>
      <c r="P451" s="16" t="str">
        <f>IFERROR(VLOOKUP(G451,MatrizHDUniclass!$A:$AN,26,0),"NA")</f>
        <v>CSOM</v>
      </c>
      <c r="Q451" s="16" t="str">
        <f>IFERROR(VLOOKUP(G451,MatrizHDUniclass!$A:$AN,34,0),"NA")</f>
        <v>CLARO R3</v>
      </c>
      <c r="R451" s="16" t="str">
        <f>IFERROR(VLOOKUP(G451,MatrizHDUniclass!$A:$AN,35,0),"NA")</f>
        <v>SOLU FIJAS</v>
      </c>
      <c r="S451" s="16" t="str">
        <f>IFERROR(VLOOKUP(G451,MatrizHDUniclass!$A:$AN,36,0),"NA")</f>
        <v>OYM</v>
      </c>
      <c r="T451" s="16" t="str">
        <f>IFERROR(VLOOKUP(G451,MatrizHDUniclass!$A:$AN,37,0),"NA")</f>
        <v>CLIENTES</v>
      </c>
      <c r="U451" s="16" t="str">
        <f>IFERROR(VLOOKUP(G451,MatrizHDUniclass!$A:$AN,38,0),"NA")</f>
        <v>CONECTAR TV</v>
      </c>
      <c r="V451" s="16" t="str">
        <f>IFERROR(VLOOKUP(G451,MatrizHDUniclass!$A:$AN,39,0),"NA")</f>
        <v>INGENIERIA</v>
      </c>
      <c r="W451" s="43" t="str">
        <f>IFERROR(VLOOKUP(G451,MatrizHDUniclass!$A:$AN,40,0),"NA")</f>
        <v>OPERATIVO</v>
      </c>
    </row>
    <row r="452" spans="2:23" x14ac:dyDescent="0.25">
      <c r="B452" s="45">
        <v>46171</v>
      </c>
      <c r="C452" s="7" t="s">
        <v>3298</v>
      </c>
      <c r="D452" s="37">
        <v>0.1</v>
      </c>
      <c r="E452" s="37" t="s">
        <v>3903</v>
      </c>
      <c r="F452" s="16" t="s">
        <v>3904</v>
      </c>
      <c r="G452" s="7">
        <v>1059042271</v>
      </c>
      <c r="H452" s="138" t="s">
        <v>9561</v>
      </c>
      <c r="J452" s="16" t="str">
        <f>IFERROR(VLOOKUP(G452,MatrizHDUniclass!$A:$AN,3,0),"NA")</f>
        <v>SUAREZ SALCEDO EDWIN EYDER</v>
      </c>
      <c r="K452" s="16" t="str">
        <f>IFERROR(VLOOKUP(G452,MatrizHDUniclass!$A:$AN,19,0),"NA")</f>
        <v>AUXILIAR CON MOTO OPERACION</v>
      </c>
      <c r="L452" s="16" t="str">
        <f>IFERROR(VLOOKUP(G452,MatrizHDUniclass!$A:$AN,24,0),"NA")</f>
        <v>IGVI</v>
      </c>
      <c r="M452" s="16" t="str">
        <f>IFERROR(VLOOKUP(G452,MatrizHDUniclass!$A:$AN,31,0),"NA")</f>
        <v>INGENIERIA-GENERAL</v>
      </c>
      <c r="N452" s="16" t="str">
        <f>IFERROR(VLOOKUP(G452,MatrizHDUniclass!$A:$AN,32,0),"NA")</f>
        <v>REG VALLE</v>
      </c>
      <c r="O452" s="16" t="str">
        <f>IFERROR(VLOOKUP(G452,MatrizHDUniclass!$A:$AN,33,0),"NA")</f>
        <v>CALI</v>
      </c>
      <c r="P452" s="16" t="str">
        <f>IFERROR(VLOOKUP(G452,MatrizHDUniclass!$A:$AN,26,0),"NA")</f>
        <v>CSIM</v>
      </c>
      <c r="Q452" s="16" t="str">
        <f>IFERROR(VLOOKUP(G452,MatrizHDUniclass!$A:$AN,34,0),"NA")</f>
        <v>CLARO R3</v>
      </c>
      <c r="R452" s="16" t="str">
        <f>IFERROR(VLOOKUP(G452,MatrizHDUniclass!$A:$AN,35,0),"NA")</f>
        <v>SOLU FIJAS</v>
      </c>
      <c r="S452" s="16" t="str">
        <f>IFERROR(VLOOKUP(G452,MatrizHDUniclass!$A:$AN,36,0),"NA")</f>
        <v>IMM</v>
      </c>
      <c r="T452" s="16" t="str">
        <f>IFERROR(VLOOKUP(G452,MatrizHDUniclass!$A:$AN,37,0),"NA")</f>
        <v>CLIENTES</v>
      </c>
      <c r="U452" s="16" t="str">
        <f>IFERROR(VLOOKUP(G452,MatrizHDUniclass!$A:$AN,38,0),"NA")</f>
        <v>CONECTAR TV</v>
      </c>
      <c r="V452" s="16" t="str">
        <f>IFERROR(VLOOKUP(G452,MatrizHDUniclass!$A:$AN,39,0),"NA")</f>
        <v>INGENIERIA</v>
      </c>
      <c r="W452" s="43" t="str">
        <f>IFERROR(VLOOKUP(G452,MatrizHDUniclass!$A:$AN,40,0),"NA")</f>
        <v>OPERATIVO</v>
      </c>
    </row>
    <row r="453" spans="2:23" x14ac:dyDescent="0.25">
      <c r="B453" s="45">
        <v>46171</v>
      </c>
      <c r="C453" s="7" t="s">
        <v>3298</v>
      </c>
      <c r="D453" s="37">
        <v>0.1</v>
      </c>
      <c r="E453" s="37" t="s">
        <v>3903</v>
      </c>
      <c r="F453" s="16" t="s">
        <v>3904</v>
      </c>
      <c r="G453" s="7">
        <v>1108560746</v>
      </c>
      <c r="H453" s="138" t="s">
        <v>9562</v>
      </c>
      <c r="J453" s="16" t="str">
        <f>IFERROR(VLOOKUP(G453,MatrizHDUniclass!$A:$AN,3,0),"NA")</f>
        <v>GUTIERREZ PARRA JUAN CAMILO</v>
      </c>
      <c r="K453" s="16" t="str">
        <f>IFERROR(VLOOKUP(G453,MatrizHDUniclass!$A:$AN,19,0),"NA")</f>
        <v>TECNICO MEDIDOR MOTO OPERACIÓN</v>
      </c>
      <c r="L453" s="16" t="str">
        <f>IFERROR(VLOOKUP(G453,MatrizHDUniclass!$A:$AN,24,0),"NA")</f>
        <v>IGVI</v>
      </c>
      <c r="M453" s="16" t="str">
        <f>IFERROR(VLOOKUP(G453,MatrizHDUniclass!$A:$AN,31,0),"NA")</f>
        <v>INGENIERIA-GENERAL</v>
      </c>
      <c r="N453" s="16" t="str">
        <f>IFERROR(VLOOKUP(G453,MatrizHDUniclass!$A:$AN,32,0),"NA")</f>
        <v>REG VALLE</v>
      </c>
      <c r="O453" s="16" t="str">
        <f>IFERROR(VLOOKUP(G453,MatrizHDUniclass!$A:$AN,33,0),"NA")</f>
        <v>CALI</v>
      </c>
      <c r="P453" s="16" t="str">
        <f>IFERROR(VLOOKUP(G453,MatrizHDUniclass!$A:$AN,26,0),"NA")</f>
        <v>CSOM</v>
      </c>
      <c r="Q453" s="16" t="str">
        <f>IFERROR(VLOOKUP(G453,MatrizHDUniclass!$A:$AN,34,0),"NA")</f>
        <v>CLARO R3</v>
      </c>
      <c r="R453" s="16" t="str">
        <f>IFERROR(VLOOKUP(G453,MatrizHDUniclass!$A:$AN,35,0),"NA")</f>
        <v>SOLU FIJAS</v>
      </c>
      <c r="S453" s="16" t="str">
        <f>IFERROR(VLOOKUP(G453,MatrizHDUniclass!$A:$AN,36,0),"NA")</f>
        <v>OYM</v>
      </c>
      <c r="T453" s="16" t="str">
        <f>IFERROR(VLOOKUP(G453,MatrizHDUniclass!$A:$AN,37,0),"NA")</f>
        <v>CLIENTES</v>
      </c>
      <c r="U453" s="16" t="str">
        <f>IFERROR(VLOOKUP(G453,MatrizHDUniclass!$A:$AN,38,0),"NA")</f>
        <v>CONECTAR TV</v>
      </c>
      <c r="V453" s="16" t="str">
        <f>IFERROR(VLOOKUP(G453,MatrizHDUniclass!$A:$AN,39,0),"NA")</f>
        <v>INGENIERIA</v>
      </c>
      <c r="W453" s="43" t="str">
        <f>IFERROR(VLOOKUP(G453,MatrizHDUniclass!$A:$AN,40,0),"NA")</f>
        <v>OPERATIVO</v>
      </c>
    </row>
    <row r="454" spans="2:23" x14ac:dyDescent="0.25">
      <c r="B454" s="45">
        <v>46171</v>
      </c>
      <c r="C454" s="7" t="s">
        <v>3298</v>
      </c>
      <c r="D454" s="37">
        <v>0.1</v>
      </c>
      <c r="E454" s="37" t="s">
        <v>3903</v>
      </c>
      <c r="F454" s="16" t="s">
        <v>3904</v>
      </c>
      <c r="G454" s="7">
        <v>1144061534</v>
      </c>
      <c r="H454" s="138" t="s">
        <v>9563</v>
      </c>
      <c r="J454" s="16" t="str">
        <f>IFERROR(VLOOKUP(G454,MatrizHDUniclass!$A:$AN,3,0),"NA")</f>
        <v>LEMOS LEMOS DEYNER ALEJANDRO</v>
      </c>
      <c r="K454" s="16" t="str">
        <f>IFERROR(VLOOKUP(G454,MatrizHDUniclass!$A:$AN,19,0),"NA")</f>
        <v>TECNICO EMPALMADOR OPERACIÓN</v>
      </c>
      <c r="L454" s="16" t="str">
        <f>IFERROR(VLOOKUP(G454,MatrizHDUniclass!$A:$AN,24,0),"NA")</f>
        <v>IGVI</v>
      </c>
      <c r="M454" s="16" t="str">
        <f>IFERROR(VLOOKUP(G454,MatrizHDUniclass!$A:$AN,31,0),"NA")</f>
        <v>INGENIERIA-GENERAL</v>
      </c>
      <c r="N454" s="16" t="str">
        <f>IFERROR(VLOOKUP(G454,MatrizHDUniclass!$A:$AN,32,0),"NA")</f>
        <v>REG VALLE</v>
      </c>
      <c r="O454" s="16" t="str">
        <f>IFERROR(VLOOKUP(G454,MatrizHDUniclass!$A:$AN,33,0),"NA")</f>
        <v>CALI</v>
      </c>
      <c r="P454" s="16" t="str">
        <f>IFERROR(VLOOKUP(G454,MatrizHDUniclass!$A:$AN,26,0),"NA")</f>
        <v>CSOM</v>
      </c>
      <c r="Q454" s="16" t="str">
        <f>IFERROR(VLOOKUP(G454,MatrizHDUniclass!$A:$AN,34,0),"NA")</f>
        <v>CLARO R3</v>
      </c>
      <c r="R454" s="16" t="str">
        <f>IFERROR(VLOOKUP(G454,MatrizHDUniclass!$A:$AN,35,0),"NA")</f>
        <v>SOLU FIJAS</v>
      </c>
      <c r="S454" s="16" t="str">
        <f>IFERROR(VLOOKUP(G454,MatrizHDUniclass!$A:$AN,36,0),"NA")</f>
        <v>OYM</v>
      </c>
      <c r="T454" s="16" t="str">
        <f>IFERROR(VLOOKUP(G454,MatrizHDUniclass!$A:$AN,37,0),"NA")</f>
        <v>CLIENTES</v>
      </c>
      <c r="U454" s="16" t="str">
        <f>IFERROR(VLOOKUP(G454,MatrizHDUniclass!$A:$AN,38,0),"NA")</f>
        <v>CONECTAR TV</v>
      </c>
      <c r="V454" s="16" t="str">
        <f>IFERROR(VLOOKUP(G454,MatrizHDUniclass!$A:$AN,39,0),"NA")</f>
        <v>INGENIERIA</v>
      </c>
      <c r="W454" s="43" t="str">
        <f>IFERROR(VLOOKUP(G454,MatrizHDUniclass!$A:$AN,40,0),"NA")</f>
        <v>OPERATIVO</v>
      </c>
    </row>
    <row r="455" spans="2:23" x14ac:dyDescent="0.25">
      <c r="B455" s="45">
        <v>46171</v>
      </c>
      <c r="C455" s="7" t="s">
        <v>3298</v>
      </c>
      <c r="D455" s="37">
        <v>0.1</v>
      </c>
      <c r="E455" s="37" t="s">
        <v>3903</v>
      </c>
      <c r="F455" s="16" t="s">
        <v>3904</v>
      </c>
      <c r="G455" s="7">
        <v>6322619</v>
      </c>
      <c r="H455" s="138" t="s">
        <v>9564</v>
      </c>
      <c r="J455" s="16" t="str">
        <f>IFERROR(VLOOKUP(G455,MatrizHDUniclass!$A:$AN,3,0),"NA")</f>
        <v>HOLGUIN VILLALOBOS JULIAN ENRIQUE</v>
      </c>
      <c r="K455" s="16" t="str">
        <f>IFERROR(VLOOKUP(G455,MatrizHDUniclass!$A:$AN,19,0),"NA")</f>
        <v>AUXILIAR CONDUCTOR OPERACION</v>
      </c>
      <c r="L455" s="16" t="str">
        <f>IFERROR(VLOOKUP(G455,MatrizHDUniclass!$A:$AN,24,0),"NA")</f>
        <v>IGVI</v>
      </c>
      <c r="M455" s="16" t="str">
        <f>IFERROR(VLOOKUP(G455,MatrizHDUniclass!$A:$AN,31,0),"NA")</f>
        <v>INGENIERIA-GENERAL</v>
      </c>
      <c r="N455" s="16" t="str">
        <f>IFERROR(VLOOKUP(G455,MatrizHDUniclass!$A:$AN,32,0),"NA")</f>
        <v>REG VALLE</v>
      </c>
      <c r="O455" s="16" t="str">
        <f>IFERROR(VLOOKUP(G455,MatrizHDUniclass!$A:$AN,33,0),"NA")</f>
        <v>CALI</v>
      </c>
      <c r="P455" s="16" t="str">
        <f>IFERROR(VLOOKUP(G455,MatrizHDUniclass!$A:$AN,26,0),"NA")</f>
        <v>CSOM</v>
      </c>
      <c r="Q455" s="16" t="str">
        <f>IFERROR(VLOOKUP(G455,MatrizHDUniclass!$A:$AN,34,0),"NA")</f>
        <v>CLARO R3</v>
      </c>
      <c r="R455" s="16" t="str">
        <f>IFERROR(VLOOKUP(G455,MatrizHDUniclass!$A:$AN,35,0),"NA")</f>
        <v>SOLU FIJAS</v>
      </c>
      <c r="S455" s="16" t="str">
        <f>IFERROR(VLOOKUP(G455,MatrizHDUniclass!$A:$AN,36,0),"NA")</f>
        <v>OYM</v>
      </c>
      <c r="T455" s="16" t="str">
        <f>IFERROR(VLOOKUP(G455,MatrizHDUniclass!$A:$AN,37,0),"NA")</f>
        <v>CLIENTES</v>
      </c>
      <c r="U455" s="16" t="str">
        <f>IFERROR(VLOOKUP(G455,MatrizHDUniclass!$A:$AN,38,0),"NA")</f>
        <v>CONECTAR TV</v>
      </c>
      <c r="V455" s="16" t="str">
        <f>IFERROR(VLOOKUP(G455,MatrizHDUniclass!$A:$AN,39,0),"NA")</f>
        <v>INGENIERIA</v>
      </c>
      <c r="W455" s="43" t="str">
        <f>IFERROR(VLOOKUP(G455,MatrizHDUniclass!$A:$AN,40,0),"NA")</f>
        <v>OPERATIVO</v>
      </c>
    </row>
    <row r="456" spans="2:23" x14ac:dyDescent="0.25">
      <c r="B456" s="45">
        <v>46171</v>
      </c>
      <c r="C456" s="7" t="s">
        <v>3298</v>
      </c>
      <c r="D456" s="37">
        <v>0.1</v>
      </c>
      <c r="E456" s="37" t="s">
        <v>3903</v>
      </c>
      <c r="F456" s="16" t="s">
        <v>3904</v>
      </c>
      <c r="G456" s="7">
        <v>1094916161</v>
      </c>
      <c r="H456" s="138" t="s">
        <v>9565</v>
      </c>
      <c r="J456" s="16" t="str">
        <f>IFERROR(VLOOKUP(G456,MatrizHDUniclass!$A:$AN,3,0),"NA")</f>
        <v>ROJAS JIMENEZ JUAN DAVID</v>
      </c>
      <c r="K456" s="16" t="str">
        <f>IFERROR(VLOOKUP(G456,MatrizHDUniclass!$A:$AN,19,0),"NA")</f>
        <v>TECNICO CON MOTO OPERACIÓN</v>
      </c>
      <c r="L456" s="16" t="str">
        <f>IFERROR(VLOOKUP(G456,MatrizHDUniclass!$A:$AN,24,0),"NA")</f>
        <v>IGVI</v>
      </c>
      <c r="M456" s="16" t="str">
        <f>IFERROR(VLOOKUP(G456,MatrizHDUniclass!$A:$AN,31,0),"NA")</f>
        <v>INGENIERIA-GENERAL</v>
      </c>
      <c r="N456" s="16" t="str">
        <f>IFERROR(VLOOKUP(G456,MatrizHDUniclass!$A:$AN,32,0),"NA")</f>
        <v>REG VALLE</v>
      </c>
      <c r="O456" s="16" t="str">
        <f>IFERROR(VLOOKUP(G456,MatrizHDUniclass!$A:$AN,33,0),"NA")</f>
        <v>CALI</v>
      </c>
      <c r="P456" s="16" t="str">
        <f>IFERROR(VLOOKUP(G456,MatrizHDUniclass!$A:$AN,26,0),"NA")</f>
        <v>CSIM</v>
      </c>
      <c r="Q456" s="16" t="str">
        <f>IFERROR(VLOOKUP(G456,MatrizHDUniclass!$A:$AN,34,0),"NA")</f>
        <v>CLARO R3</v>
      </c>
      <c r="R456" s="16" t="str">
        <f>IFERROR(VLOOKUP(G456,MatrizHDUniclass!$A:$AN,35,0),"NA")</f>
        <v>SOLU FIJAS</v>
      </c>
      <c r="S456" s="16" t="str">
        <f>IFERROR(VLOOKUP(G456,MatrizHDUniclass!$A:$AN,36,0),"NA")</f>
        <v>IMM</v>
      </c>
      <c r="T456" s="16" t="str">
        <f>IFERROR(VLOOKUP(G456,MatrizHDUniclass!$A:$AN,37,0),"NA")</f>
        <v>CLIENTES</v>
      </c>
      <c r="U456" s="16" t="str">
        <f>IFERROR(VLOOKUP(G456,MatrizHDUniclass!$A:$AN,38,0),"NA")</f>
        <v>CONECTAR TV</v>
      </c>
      <c r="V456" s="16" t="str">
        <f>IFERROR(VLOOKUP(G456,MatrizHDUniclass!$A:$AN,39,0),"NA")</f>
        <v>INGENIERIA</v>
      </c>
      <c r="W456" s="43" t="str">
        <f>IFERROR(VLOOKUP(G456,MatrizHDUniclass!$A:$AN,40,0),"NA")</f>
        <v>OPERATIVO</v>
      </c>
    </row>
    <row r="457" spans="2:23" x14ac:dyDescent="0.25">
      <c r="B457" s="45">
        <v>46171</v>
      </c>
      <c r="C457" s="7" t="s">
        <v>3298</v>
      </c>
      <c r="D457" s="37">
        <v>0.1</v>
      </c>
      <c r="E457" s="37" t="s">
        <v>3903</v>
      </c>
      <c r="F457" s="16" t="s">
        <v>3904</v>
      </c>
      <c r="G457" s="7">
        <v>14835314</v>
      </c>
      <c r="H457" s="138" t="s">
        <v>9566</v>
      </c>
      <c r="J457" s="16" t="str">
        <f>IFERROR(VLOOKUP(G457,MatrizHDUniclass!$A:$AN,3,0),"NA")</f>
        <v>MUNOZ GUETIA SAMUEL ANTONIO</v>
      </c>
      <c r="K457" s="16" t="str">
        <f>IFERROR(VLOOKUP(G457,MatrizHDUniclass!$A:$AN,19,0),"NA")</f>
        <v>AUXILIAR CONDUCTOR OPERACION</v>
      </c>
      <c r="L457" s="16" t="str">
        <f>IFERROR(VLOOKUP(G457,MatrizHDUniclass!$A:$AN,24,0),"NA")</f>
        <v>IGVI</v>
      </c>
      <c r="M457" s="16" t="str">
        <f>IFERROR(VLOOKUP(G457,MatrizHDUniclass!$A:$AN,31,0),"NA")</f>
        <v>INGENIERIA-GENERAL</v>
      </c>
      <c r="N457" s="16" t="str">
        <f>IFERROR(VLOOKUP(G457,MatrizHDUniclass!$A:$AN,32,0),"NA")</f>
        <v>REG VALLE</v>
      </c>
      <c r="O457" s="16" t="str">
        <f>IFERROR(VLOOKUP(G457,MatrizHDUniclass!$A:$AN,33,0),"NA")</f>
        <v>CALI</v>
      </c>
      <c r="P457" s="16" t="str">
        <f>IFERROR(VLOOKUP(G457,MatrizHDUniclass!$A:$AN,26,0),"NA")</f>
        <v>CSOM</v>
      </c>
      <c r="Q457" s="16" t="str">
        <f>IFERROR(VLOOKUP(G457,MatrizHDUniclass!$A:$AN,34,0),"NA")</f>
        <v>CLARO R3</v>
      </c>
      <c r="R457" s="16" t="str">
        <f>IFERROR(VLOOKUP(G457,MatrizHDUniclass!$A:$AN,35,0),"NA")</f>
        <v>SOLU FIJAS</v>
      </c>
      <c r="S457" s="16" t="str">
        <f>IFERROR(VLOOKUP(G457,MatrizHDUniclass!$A:$AN,36,0),"NA")</f>
        <v>OYM</v>
      </c>
      <c r="T457" s="16" t="str">
        <f>IFERROR(VLOOKUP(G457,MatrizHDUniclass!$A:$AN,37,0),"NA")</f>
        <v>CLIENTES</v>
      </c>
      <c r="U457" s="16" t="str">
        <f>IFERROR(VLOOKUP(G457,MatrizHDUniclass!$A:$AN,38,0),"NA")</f>
        <v>CONECTAR TV</v>
      </c>
      <c r="V457" s="16" t="str">
        <f>IFERROR(VLOOKUP(G457,MatrizHDUniclass!$A:$AN,39,0),"NA")</f>
        <v>INGENIERIA</v>
      </c>
      <c r="W457" s="43" t="str">
        <f>IFERROR(VLOOKUP(G457,MatrizHDUniclass!$A:$AN,40,0),"NA")</f>
        <v>OPERATIVO</v>
      </c>
    </row>
    <row r="458" spans="2:23" x14ac:dyDescent="0.25">
      <c r="B458" s="45">
        <v>46171</v>
      </c>
      <c r="C458" s="7" t="s">
        <v>3298</v>
      </c>
      <c r="D458" s="37">
        <v>0.1</v>
      </c>
      <c r="E458" s="37" t="s">
        <v>3903</v>
      </c>
      <c r="F458" s="16" t="s">
        <v>3904</v>
      </c>
      <c r="G458" s="7">
        <v>1060873760</v>
      </c>
      <c r="H458" s="138" t="s">
        <v>9567</v>
      </c>
      <c r="J458" s="16" t="str">
        <f>IFERROR(VLOOKUP(G458,MatrizHDUniclass!$A:$AN,3,0),"NA")</f>
        <v>SARRIA VERGARA JONY</v>
      </c>
      <c r="K458" s="16" t="str">
        <f>IFERROR(VLOOKUP(G458,MatrizHDUniclass!$A:$AN,19,0),"NA")</f>
        <v>TECNICO CON MOTO OPERACIÓN</v>
      </c>
      <c r="L458" s="16" t="str">
        <f>IFERROR(VLOOKUP(G458,MatrizHDUniclass!$A:$AN,24,0),"NA")</f>
        <v>IGVI</v>
      </c>
      <c r="M458" s="16" t="str">
        <f>IFERROR(VLOOKUP(G458,MatrizHDUniclass!$A:$AN,31,0),"NA")</f>
        <v>INGENIERIA-GENERAL</v>
      </c>
      <c r="N458" s="16" t="str">
        <f>IFERROR(VLOOKUP(G458,MatrizHDUniclass!$A:$AN,32,0),"NA")</f>
        <v>REG VALLE</v>
      </c>
      <c r="O458" s="16" t="str">
        <f>IFERROR(VLOOKUP(G458,MatrizHDUniclass!$A:$AN,33,0),"NA")</f>
        <v>CALI</v>
      </c>
      <c r="P458" s="16" t="str">
        <f>IFERROR(VLOOKUP(G458,MatrizHDUniclass!$A:$AN,26,0),"NA")</f>
        <v>CSIM</v>
      </c>
      <c r="Q458" s="16" t="str">
        <f>IFERROR(VLOOKUP(G458,MatrizHDUniclass!$A:$AN,34,0),"NA")</f>
        <v>CLARO R3</v>
      </c>
      <c r="R458" s="16" t="str">
        <f>IFERROR(VLOOKUP(G458,MatrizHDUniclass!$A:$AN,35,0),"NA")</f>
        <v>SOLU FIJAS</v>
      </c>
      <c r="S458" s="16" t="str">
        <f>IFERROR(VLOOKUP(G458,MatrizHDUniclass!$A:$AN,36,0),"NA")</f>
        <v>IMM</v>
      </c>
      <c r="T458" s="16" t="str">
        <f>IFERROR(VLOOKUP(G458,MatrizHDUniclass!$A:$AN,37,0),"NA")</f>
        <v>CLIENTES</v>
      </c>
      <c r="U458" s="16" t="str">
        <f>IFERROR(VLOOKUP(G458,MatrizHDUniclass!$A:$AN,38,0),"NA")</f>
        <v>CONECTAR TV</v>
      </c>
      <c r="V458" s="16" t="str">
        <f>IFERROR(VLOOKUP(G458,MatrizHDUniclass!$A:$AN,39,0),"NA")</f>
        <v>INGENIERIA</v>
      </c>
      <c r="W458" s="43" t="str">
        <f>IFERROR(VLOOKUP(G458,MatrizHDUniclass!$A:$AN,40,0),"NA")</f>
        <v>OPERATIVO</v>
      </c>
    </row>
    <row r="459" spans="2:23" x14ac:dyDescent="0.25">
      <c r="B459" s="45">
        <v>46171</v>
      </c>
      <c r="C459" s="7" t="s">
        <v>3298</v>
      </c>
      <c r="D459" s="37">
        <v>0.1</v>
      </c>
      <c r="E459" s="37" t="s">
        <v>3903</v>
      </c>
      <c r="F459" s="16" t="s">
        <v>3904</v>
      </c>
      <c r="G459" s="7">
        <v>1085931400</v>
      </c>
      <c r="H459" s="138" t="s">
        <v>9568</v>
      </c>
      <c r="J459" s="16" t="str">
        <f>IFERROR(VLOOKUP(G459,MatrizHDUniclass!$A:$AN,3,0),"NA")</f>
        <v>OVIEDO MALPUD OLIMPO JONATTAN</v>
      </c>
      <c r="K459" s="16" t="str">
        <f>IFERROR(VLOOKUP(G459,MatrizHDUniclass!$A:$AN,19,0),"NA")</f>
        <v>TECNICO EMPALMADOR OPERACIÓN</v>
      </c>
      <c r="L459" s="16" t="str">
        <f>IFERROR(VLOOKUP(G459,MatrizHDUniclass!$A:$AN,24,0),"NA")</f>
        <v>IGVI</v>
      </c>
      <c r="M459" s="16" t="str">
        <f>IFERROR(VLOOKUP(G459,MatrizHDUniclass!$A:$AN,31,0),"NA")</f>
        <v>INGENIERIA-GENERAL</v>
      </c>
      <c r="N459" s="16" t="str">
        <f>IFERROR(VLOOKUP(G459,MatrizHDUniclass!$A:$AN,32,0),"NA")</f>
        <v>REG VALLE</v>
      </c>
      <c r="O459" s="16" t="str">
        <f>IFERROR(VLOOKUP(G459,MatrizHDUniclass!$A:$AN,33,0),"NA")</f>
        <v>CALI</v>
      </c>
      <c r="P459" s="16" t="str">
        <f>IFERROR(VLOOKUP(G459,MatrizHDUniclass!$A:$AN,26,0),"NA")</f>
        <v>CSPY</v>
      </c>
      <c r="Q459" s="16" t="str">
        <f>IFERROR(VLOOKUP(G459,MatrizHDUniclass!$A:$AN,34,0),"NA")</f>
        <v>CLARO R3</v>
      </c>
      <c r="R459" s="16" t="str">
        <f>IFERROR(VLOOKUP(G459,MatrizHDUniclass!$A:$AN,35,0),"NA")</f>
        <v>SOLU FIJAS</v>
      </c>
      <c r="S459" s="16" t="str">
        <f>IFERROR(VLOOKUP(G459,MatrizHDUniclass!$A:$AN,36,0),"NA")</f>
        <v>PROYECTOS</v>
      </c>
      <c r="T459" s="16" t="str">
        <f>IFERROR(VLOOKUP(G459,MatrizHDUniclass!$A:$AN,37,0),"NA")</f>
        <v>CLIENTES</v>
      </c>
      <c r="U459" s="16" t="str">
        <f>IFERROR(VLOOKUP(G459,MatrizHDUniclass!$A:$AN,38,0),"NA")</f>
        <v>CONECTAR TV</v>
      </c>
      <c r="V459" s="16" t="str">
        <f>IFERROR(VLOOKUP(G459,MatrizHDUniclass!$A:$AN,39,0),"NA")</f>
        <v>INGENIERIA</v>
      </c>
      <c r="W459" s="43" t="str">
        <f>IFERROR(VLOOKUP(G459,MatrizHDUniclass!$A:$AN,40,0),"NA")</f>
        <v>OPERATIVO</v>
      </c>
    </row>
    <row r="460" spans="2:23" x14ac:dyDescent="0.25">
      <c r="B460" s="45">
        <v>46171</v>
      </c>
      <c r="C460" s="7" t="s">
        <v>3298</v>
      </c>
      <c r="D460" s="37">
        <v>0.1</v>
      </c>
      <c r="E460" s="37" t="s">
        <v>3903</v>
      </c>
      <c r="F460" s="16" t="s">
        <v>3904</v>
      </c>
      <c r="G460" s="7">
        <v>80278462</v>
      </c>
      <c r="H460" s="138" t="s">
        <v>9569</v>
      </c>
      <c r="J460" s="16" t="str">
        <f>IFERROR(VLOOKUP(G460,MatrizHDUniclass!$A:$AN,3,0),"NA")</f>
        <v>GUILLEN GOMEZ GERARDO</v>
      </c>
      <c r="K460" s="16" t="str">
        <f>IFERROR(VLOOKUP(G460,MatrizHDUniclass!$A:$AN,19,0),"NA")</f>
        <v>AUXILIAR CONDUCTOR OPERACION</v>
      </c>
      <c r="L460" s="16" t="str">
        <f>IFERROR(VLOOKUP(G460,MatrizHDUniclass!$A:$AN,24,0),"NA")</f>
        <v>IGVI</v>
      </c>
      <c r="M460" s="16" t="str">
        <f>IFERROR(VLOOKUP(G460,MatrizHDUniclass!$A:$AN,31,0),"NA")</f>
        <v>INGENIERIA-GENERAL</v>
      </c>
      <c r="N460" s="16" t="str">
        <f>IFERROR(VLOOKUP(G460,MatrizHDUniclass!$A:$AN,32,0),"NA")</f>
        <v>REG VALLE</v>
      </c>
      <c r="O460" s="16" t="str">
        <f>IFERROR(VLOOKUP(G460,MatrizHDUniclass!$A:$AN,33,0),"NA")</f>
        <v>CALI</v>
      </c>
      <c r="P460" s="16" t="str">
        <f>IFERROR(VLOOKUP(G460,MatrizHDUniclass!$A:$AN,26,0),"NA")</f>
        <v>CSOM</v>
      </c>
      <c r="Q460" s="16" t="str">
        <f>IFERROR(VLOOKUP(G460,MatrizHDUniclass!$A:$AN,34,0),"NA")</f>
        <v>CLARO R3</v>
      </c>
      <c r="R460" s="16" t="str">
        <f>IFERROR(VLOOKUP(G460,MatrizHDUniclass!$A:$AN,35,0),"NA")</f>
        <v>SOLU FIJAS</v>
      </c>
      <c r="S460" s="16" t="str">
        <f>IFERROR(VLOOKUP(G460,MatrizHDUniclass!$A:$AN,36,0),"NA")</f>
        <v>OYM</v>
      </c>
      <c r="T460" s="16" t="str">
        <f>IFERROR(VLOOKUP(G460,MatrizHDUniclass!$A:$AN,37,0),"NA")</f>
        <v>CLIENTES</v>
      </c>
      <c r="U460" s="16" t="str">
        <f>IFERROR(VLOOKUP(G460,MatrizHDUniclass!$A:$AN,38,0),"NA")</f>
        <v>CONECTAR TV</v>
      </c>
      <c r="V460" s="16" t="str">
        <f>IFERROR(VLOOKUP(G460,MatrizHDUniclass!$A:$AN,39,0),"NA")</f>
        <v>INGENIERIA</v>
      </c>
      <c r="W460" s="43" t="str">
        <f>IFERROR(VLOOKUP(G460,MatrizHDUniclass!$A:$AN,40,0),"NA")</f>
        <v>OPERATIVO</v>
      </c>
    </row>
    <row r="461" spans="2:23" x14ac:dyDescent="0.25">
      <c r="B461" s="45">
        <v>46171</v>
      </c>
      <c r="C461" s="7" t="s">
        <v>3298</v>
      </c>
      <c r="D461" s="37">
        <v>0.1</v>
      </c>
      <c r="E461" s="37" t="s">
        <v>3903</v>
      </c>
      <c r="F461" s="16" t="s">
        <v>3904</v>
      </c>
      <c r="G461" s="7">
        <v>1130627510</v>
      </c>
      <c r="H461" s="138" t="s">
        <v>9570</v>
      </c>
      <c r="J461" s="16" t="str">
        <f>IFERROR(VLOOKUP(G461,MatrizHDUniclass!$A:$AN,3,0),"NA")</f>
        <v>MEJIA PEREZ JOHN EDINSON</v>
      </c>
      <c r="K461" s="16" t="str">
        <f>IFERROR(VLOOKUP(G461,MatrizHDUniclass!$A:$AN,19,0),"NA")</f>
        <v>TECNICO CON MOTO OPERACIÓN</v>
      </c>
      <c r="L461" s="16" t="str">
        <f>IFERROR(VLOOKUP(G461,MatrizHDUniclass!$A:$AN,24,0),"NA")</f>
        <v>IGVI</v>
      </c>
      <c r="M461" s="16" t="str">
        <f>IFERROR(VLOOKUP(G461,MatrizHDUniclass!$A:$AN,31,0),"NA")</f>
        <v>INGENIERIA-GENERAL</v>
      </c>
      <c r="N461" s="16" t="str">
        <f>IFERROR(VLOOKUP(G461,MatrizHDUniclass!$A:$AN,32,0),"NA")</f>
        <v>REG VALLE</v>
      </c>
      <c r="O461" s="16" t="str">
        <f>IFERROR(VLOOKUP(G461,MatrizHDUniclass!$A:$AN,33,0),"NA")</f>
        <v>CALI</v>
      </c>
      <c r="P461" s="16" t="str">
        <f>IFERROR(VLOOKUP(G461,MatrizHDUniclass!$A:$AN,26,0),"NA")</f>
        <v>CSIM</v>
      </c>
      <c r="Q461" s="16" t="str">
        <f>IFERROR(VLOOKUP(G461,MatrizHDUniclass!$A:$AN,34,0),"NA")</f>
        <v>CLARO R3</v>
      </c>
      <c r="R461" s="16" t="str">
        <f>IFERROR(VLOOKUP(G461,MatrizHDUniclass!$A:$AN,35,0),"NA")</f>
        <v>SOLU FIJAS</v>
      </c>
      <c r="S461" s="16" t="str">
        <f>IFERROR(VLOOKUP(G461,MatrizHDUniclass!$A:$AN,36,0),"NA")</f>
        <v>IMM</v>
      </c>
      <c r="T461" s="16" t="str">
        <f>IFERROR(VLOOKUP(G461,MatrizHDUniclass!$A:$AN,37,0),"NA")</f>
        <v>CLIENTES</v>
      </c>
      <c r="U461" s="16" t="str">
        <f>IFERROR(VLOOKUP(G461,MatrizHDUniclass!$A:$AN,38,0),"NA")</f>
        <v>CONECTAR TV</v>
      </c>
      <c r="V461" s="16" t="str">
        <f>IFERROR(VLOOKUP(G461,MatrizHDUniclass!$A:$AN,39,0),"NA")</f>
        <v>INGENIERIA</v>
      </c>
      <c r="W461" s="43" t="str">
        <f>IFERROR(VLOOKUP(G461,MatrizHDUniclass!$A:$AN,40,0),"NA")</f>
        <v>OPERATIVO</v>
      </c>
    </row>
    <row r="462" spans="2:23" x14ac:dyDescent="0.25">
      <c r="B462" s="45">
        <v>46171</v>
      </c>
      <c r="C462" s="7" t="s">
        <v>3298</v>
      </c>
      <c r="D462" s="37">
        <v>0.1</v>
      </c>
      <c r="E462" s="37" t="s">
        <v>3903</v>
      </c>
      <c r="F462" s="16" t="s">
        <v>3904</v>
      </c>
      <c r="G462" s="7">
        <v>1085690565</v>
      </c>
      <c r="H462" s="138" t="s">
        <v>9571</v>
      </c>
      <c r="J462" s="16" t="str">
        <f>IFERROR(VLOOKUP(G462,MatrizHDUniclass!$A:$AN,3,0),"NA")</f>
        <v>MUNOZ DIAZ DAGOBERTO</v>
      </c>
      <c r="K462" s="16" t="str">
        <f>IFERROR(VLOOKUP(G462,MatrizHDUniclass!$A:$AN,19,0),"NA")</f>
        <v>TECNICO CON MOTO OPERACIÓN</v>
      </c>
      <c r="L462" s="16" t="str">
        <f>IFERROR(VLOOKUP(G462,MatrizHDUniclass!$A:$AN,24,0),"NA")</f>
        <v>IGVI</v>
      </c>
      <c r="M462" s="16" t="str">
        <f>IFERROR(VLOOKUP(G462,MatrizHDUniclass!$A:$AN,31,0),"NA")</f>
        <v>INGENIERIA-GENERAL</v>
      </c>
      <c r="N462" s="16" t="str">
        <f>IFERROR(VLOOKUP(G462,MatrizHDUniclass!$A:$AN,32,0),"NA")</f>
        <v>REG VALLE</v>
      </c>
      <c r="O462" s="16" t="str">
        <f>IFERROR(VLOOKUP(G462,MatrizHDUniclass!$A:$AN,33,0),"NA")</f>
        <v>CALI</v>
      </c>
      <c r="P462" s="16" t="str">
        <f>IFERROR(VLOOKUP(G462,MatrizHDUniclass!$A:$AN,26,0),"NA")</f>
        <v>CSEB</v>
      </c>
      <c r="Q462" s="16" t="str">
        <f>IFERROR(VLOOKUP(G462,MatrizHDUniclass!$A:$AN,34,0),"NA")</f>
        <v>CLARO R3</v>
      </c>
      <c r="R462" s="16" t="str">
        <f>IFERROR(VLOOKUP(G462,MatrizHDUniclass!$A:$AN,35,0),"NA")</f>
        <v>SOLU FIJAS</v>
      </c>
      <c r="S462" s="16" t="str">
        <f>IFERROR(VLOOKUP(G462,MatrizHDUniclass!$A:$AN,36,0),"NA")</f>
        <v>EMPRE Y NEGOCI</v>
      </c>
      <c r="T462" s="16" t="str">
        <f>IFERROR(VLOOKUP(G462,MatrizHDUniclass!$A:$AN,37,0),"NA")</f>
        <v>CLIENTES</v>
      </c>
      <c r="U462" s="16" t="str">
        <f>IFERROR(VLOOKUP(G462,MatrizHDUniclass!$A:$AN,38,0),"NA")</f>
        <v>CONECTAR TV</v>
      </c>
      <c r="V462" s="16" t="str">
        <f>IFERROR(VLOOKUP(G462,MatrizHDUniclass!$A:$AN,39,0),"NA")</f>
        <v>INGENIERIA</v>
      </c>
      <c r="W462" s="43" t="str">
        <f>IFERROR(VLOOKUP(G462,MatrizHDUniclass!$A:$AN,40,0),"NA")</f>
        <v>OPERATIVO</v>
      </c>
    </row>
    <row r="463" spans="2:23" x14ac:dyDescent="0.25">
      <c r="B463" s="45">
        <v>46171</v>
      </c>
      <c r="C463" s="7" t="s">
        <v>3298</v>
      </c>
      <c r="D463" s="37">
        <v>0.1</v>
      </c>
      <c r="E463" s="37" t="s">
        <v>3903</v>
      </c>
      <c r="F463" s="16" t="s">
        <v>3904</v>
      </c>
      <c r="G463" s="7">
        <v>1143992482</v>
      </c>
      <c r="H463" s="138" t="s">
        <v>9572</v>
      </c>
      <c r="J463" s="16" t="str">
        <f>IFERROR(VLOOKUP(G463,MatrizHDUniclass!$A:$AN,3,0),"NA")</f>
        <v>VELASCO ZAPATA JAIRO</v>
      </c>
      <c r="K463" s="16" t="str">
        <f>IFERROR(VLOOKUP(G463,MatrizHDUniclass!$A:$AN,19,0),"NA")</f>
        <v>AUXILIAR OPERACION</v>
      </c>
      <c r="L463" s="16" t="str">
        <f>IFERROR(VLOOKUP(G463,MatrizHDUniclass!$A:$AN,24,0),"NA")</f>
        <v>IGVI</v>
      </c>
      <c r="M463" s="16" t="str">
        <f>IFERROR(VLOOKUP(G463,MatrizHDUniclass!$A:$AN,31,0),"NA")</f>
        <v>INGENIERIA-GENERAL</v>
      </c>
      <c r="N463" s="16" t="str">
        <f>IFERROR(VLOOKUP(G463,MatrizHDUniclass!$A:$AN,32,0),"NA")</f>
        <v>REG VALLE</v>
      </c>
      <c r="O463" s="16" t="str">
        <f>IFERROR(VLOOKUP(G463,MatrizHDUniclass!$A:$AN,33,0),"NA")</f>
        <v>CALI</v>
      </c>
      <c r="P463" s="16" t="str">
        <f>IFERROR(VLOOKUP(G463,MatrizHDUniclass!$A:$AN,26,0),"NA")</f>
        <v>CSOM</v>
      </c>
      <c r="Q463" s="16" t="str">
        <f>IFERROR(VLOOKUP(G463,MatrizHDUniclass!$A:$AN,34,0),"NA")</f>
        <v>CLARO R3</v>
      </c>
      <c r="R463" s="16" t="str">
        <f>IFERROR(VLOOKUP(G463,MatrizHDUniclass!$A:$AN,35,0),"NA")</f>
        <v>SOLU FIJAS</v>
      </c>
      <c r="S463" s="16" t="str">
        <f>IFERROR(VLOOKUP(G463,MatrizHDUniclass!$A:$AN,36,0),"NA")</f>
        <v>OYM</v>
      </c>
      <c r="T463" s="16" t="str">
        <f>IFERROR(VLOOKUP(G463,MatrizHDUniclass!$A:$AN,37,0),"NA")</f>
        <v>CLIENTES</v>
      </c>
      <c r="U463" s="16" t="str">
        <f>IFERROR(VLOOKUP(G463,MatrizHDUniclass!$A:$AN,38,0),"NA")</f>
        <v>CONECTAR TV</v>
      </c>
      <c r="V463" s="16" t="str">
        <f>IFERROR(VLOOKUP(G463,MatrizHDUniclass!$A:$AN,39,0),"NA")</f>
        <v>INGENIERIA</v>
      </c>
      <c r="W463" s="43" t="str">
        <f>IFERROR(VLOOKUP(G463,MatrizHDUniclass!$A:$AN,40,0),"NA")</f>
        <v>OPERATIVO</v>
      </c>
    </row>
    <row r="464" spans="2:23" x14ac:dyDescent="0.25">
      <c r="B464" s="45">
        <v>46171</v>
      </c>
      <c r="C464" s="7" t="s">
        <v>3298</v>
      </c>
      <c r="D464" s="37">
        <v>0.1</v>
      </c>
      <c r="E464" s="37" t="s">
        <v>3903</v>
      </c>
      <c r="F464" s="16" t="s">
        <v>3904</v>
      </c>
      <c r="G464" s="7">
        <v>16948037</v>
      </c>
      <c r="H464" s="138" t="s">
        <v>9573</v>
      </c>
      <c r="J464" s="16" t="str">
        <f>IFERROR(VLOOKUP(G464,MatrizHDUniclass!$A:$AN,3,0),"NA")</f>
        <v>CORTES VALENCIA HARLEY ANTONIO</v>
      </c>
      <c r="K464" s="16" t="str">
        <f>IFERROR(VLOOKUP(G464,MatrizHDUniclass!$A:$AN,19,0),"NA")</f>
        <v>TECNICO RED EXTERNA HFC MOTO</v>
      </c>
      <c r="L464" s="16" t="str">
        <f>IFERROR(VLOOKUP(G464,MatrizHDUniclass!$A:$AN,24,0),"NA")</f>
        <v>IGVI</v>
      </c>
      <c r="M464" s="16" t="str">
        <f>IFERROR(VLOOKUP(G464,MatrizHDUniclass!$A:$AN,31,0),"NA")</f>
        <v>INGENIERIA-GENERAL</v>
      </c>
      <c r="N464" s="16" t="str">
        <f>IFERROR(VLOOKUP(G464,MatrizHDUniclass!$A:$AN,32,0),"NA")</f>
        <v>REG VALLE</v>
      </c>
      <c r="O464" s="16" t="str">
        <f>IFERROR(VLOOKUP(G464,MatrizHDUniclass!$A:$AN,33,0),"NA")</f>
        <v>CALI</v>
      </c>
      <c r="P464" s="16" t="str">
        <f>IFERROR(VLOOKUP(G464,MatrizHDUniclass!$A:$AN,26,0),"NA")</f>
        <v>CSIM</v>
      </c>
      <c r="Q464" s="16" t="str">
        <f>IFERROR(VLOOKUP(G464,MatrizHDUniclass!$A:$AN,34,0),"NA")</f>
        <v>CLARO R3</v>
      </c>
      <c r="R464" s="16" t="str">
        <f>IFERROR(VLOOKUP(G464,MatrizHDUniclass!$A:$AN,35,0),"NA")</f>
        <v>SOLU FIJAS</v>
      </c>
      <c r="S464" s="16" t="str">
        <f>IFERROR(VLOOKUP(G464,MatrizHDUniclass!$A:$AN,36,0),"NA")</f>
        <v>IMM</v>
      </c>
      <c r="T464" s="16" t="str">
        <f>IFERROR(VLOOKUP(G464,MatrizHDUniclass!$A:$AN,37,0),"NA")</f>
        <v>CLIENTES</v>
      </c>
      <c r="U464" s="16" t="str">
        <f>IFERROR(VLOOKUP(G464,MatrizHDUniclass!$A:$AN,38,0),"NA")</f>
        <v>CONECTAR TV</v>
      </c>
      <c r="V464" s="16" t="str">
        <f>IFERROR(VLOOKUP(G464,MatrizHDUniclass!$A:$AN,39,0),"NA")</f>
        <v>INGENIERIA</v>
      </c>
      <c r="W464" s="43" t="str">
        <f>IFERROR(VLOOKUP(G464,MatrizHDUniclass!$A:$AN,40,0),"NA")</f>
        <v>OPERATIVO</v>
      </c>
    </row>
    <row r="465" spans="2:23" x14ac:dyDescent="0.25">
      <c r="B465" s="45">
        <v>46171</v>
      </c>
      <c r="C465" s="7" t="s">
        <v>3298</v>
      </c>
      <c r="D465" s="37">
        <v>0.1</v>
      </c>
      <c r="E465" s="37" t="s">
        <v>3903</v>
      </c>
      <c r="F465" s="16" t="s">
        <v>3904</v>
      </c>
      <c r="G465" s="7">
        <v>10634232</v>
      </c>
      <c r="H465" s="138" t="s">
        <v>9574</v>
      </c>
      <c r="J465" s="16" t="str">
        <f>IFERROR(VLOOKUP(G465,MatrizHDUniclass!$A:$AN,3,0),"NA")</f>
        <v>CARDONA GIRALDO OMAR STIVER</v>
      </c>
      <c r="K465" s="16" t="str">
        <f>IFERROR(VLOOKUP(G465,MatrizHDUniclass!$A:$AN,19,0),"NA")</f>
        <v>TECNICO CONDUCTOR RED EXTERNA HFC</v>
      </c>
      <c r="L465" s="16" t="str">
        <f>IFERROR(VLOOKUP(G465,MatrizHDUniclass!$A:$AN,24,0),"NA")</f>
        <v>IGVI</v>
      </c>
      <c r="M465" s="16" t="str">
        <f>IFERROR(VLOOKUP(G465,MatrizHDUniclass!$A:$AN,31,0),"NA")</f>
        <v>INGENIERIA-GENERAL</v>
      </c>
      <c r="N465" s="16" t="str">
        <f>IFERROR(VLOOKUP(G465,MatrizHDUniclass!$A:$AN,32,0),"NA")</f>
        <v>REG VALLE</v>
      </c>
      <c r="O465" s="16" t="str">
        <f>IFERROR(VLOOKUP(G465,MatrizHDUniclass!$A:$AN,33,0),"NA")</f>
        <v>CALI</v>
      </c>
      <c r="P465" s="16" t="str">
        <f>IFERROR(VLOOKUP(G465,MatrizHDUniclass!$A:$AN,26,0),"NA")</f>
        <v>CSOM</v>
      </c>
      <c r="Q465" s="16" t="str">
        <f>IFERROR(VLOOKUP(G465,MatrizHDUniclass!$A:$AN,34,0),"NA")</f>
        <v>CLARO R3</v>
      </c>
      <c r="R465" s="16" t="str">
        <f>IFERROR(VLOOKUP(G465,MatrizHDUniclass!$A:$AN,35,0),"NA")</f>
        <v>SOLU FIJAS</v>
      </c>
      <c r="S465" s="16" t="str">
        <f>IFERROR(VLOOKUP(G465,MatrizHDUniclass!$A:$AN,36,0),"NA")</f>
        <v>OYM</v>
      </c>
      <c r="T465" s="16" t="str">
        <f>IFERROR(VLOOKUP(G465,MatrizHDUniclass!$A:$AN,37,0),"NA")</f>
        <v>CLIENTES</v>
      </c>
      <c r="U465" s="16" t="str">
        <f>IFERROR(VLOOKUP(G465,MatrizHDUniclass!$A:$AN,38,0),"NA")</f>
        <v>CONECTAR TV</v>
      </c>
      <c r="V465" s="16" t="str">
        <f>IFERROR(VLOOKUP(G465,MatrizHDUniclass!$A:$AN,39,0),"NA")</f>
        <v>INGENIERIA</v>
      </c>
      <c r="W465" s="43" t="str">
        <f>IFERROR(VLOOKUP(G465,MatrizHDUniclass!$A:$AN,40,0),"NA")</f>
        <v>OPERATIVO</v>
      </c>
    </row>
    <row r="466" spans="2:23" x14ac:dyDescent="0.25">
      <c r="B466" s="45">
        <v>46171</v>
      </c>
      <c r="C466" s="7" t="s">
        <v>3298</v>
      </c>
      <c r="D466" s="37">
        <v>0.1</v>
      </c>
      <c r="E466" s="37" t="s">
        <v>3903</v>
      </c>
      <c r="F466" s="16" t="s">
        <v>3904</v>
      </c>
      <c r="G466" s="7">
        <v>14675398</v>
      </c>
      <c r="H466" s="138" t="s">
        <v>9575</v>
      </c>
      <c r="J466" s="16" t="str">
        <f>IFERROR(VLOOKUP(G466,MatrizHDUniclass!$A:$AN,3,0),"NA")</f>
        <v>QUINONES HURTADO YAMIL</v>
      </c>
      <c r="K466" s="16" t="str">
        <f>IFERROR(VLOOKUP(G466,MatrizHDUniclass!$A:$AN,19,0),"NA")</f>
        <v>TECNICO BTS/TX COND OPERACION</v>
      </c>
      <c r="L466" s="16" t="str">
        <f>IFERROR(VLOOKUP(G466,MatrizHDUniclass!$A:$AN,24,0),"NA")</f>
        <v>IGVI</v>
      </c>
      <c r="M466" s="16" t="str">
        <f>IFERROR(VLOOKUP(G466,MatrizHDUniclass!$A:$AN,31,0),"NA")</f>
        <v>INGENIERIA-GENERAL</v>
      </c>
      <c r="N466" s="16" t="str">
        <f>IFERROR(VLOOKUP(G466,MatrizHDUniclass!$A:$AN,32,0),"NA")</f>
        <v>REG VALLE</v>
      </c>
      <c r="O466" s="16" t="str">
        <f>IFERROR(VLOOKUP(G466,MatrizHDUniclass!$A:$AN,33,0),"NA")</f>
        <v>CALI</v>
      </c>
      <c r="P466" s="16" t="str">
        <f>IFERROR(VLOOKUP(G466,MatrizHDUniclass!$A:$AN,26,0),"NA")</f>
        <v>CNSM</v>
      </c>
      <c r="Q466" s="16" t="str">
        <f>IFERROR(VLOOKUP(G466,MatrizHDUniclass!$A:$AN,34,0),"NA")</f>
        <v>CLARO R3</v>
      </c>
      <c r="R466" s="16" t="str">
        <f>IFERROR(VLOOKUP(G466,MatrizHDUniclass!$A:$AN,35,0),"NA")</f>
        <v>NUEVOS NEG</v>
      </c>
      <c r="S466" s="16" t="str">
        <f>IFERROR(VLOOKUP(G466,MatrizHDUniclass!$A:$AN,36,0),"NA")</f>
        <v>CLARO SMU</v>
      </c>
      <c r="T466" s="16" t="str">
        <f>IFERROR(VLOOKUP(G466,MatrizHDUniclass!$A:$AN,37,0),"NA")</f>
        <v>CLIENTES</v>
      </c>
      <c r="U466" s="16" t="str">
        <f>IFERROR(VLOOKUP(G466,MatrizHDUniclass!$A:$AN,38,0),"NA")</f>
        <v>CONECTAR TV</v>
      </c>
      <c r="V466" s="16" t="str">
        <f>IFERROR(VLOOKUP(G466,MatrizHDUniclass!$A:$AN,39,0),"NA")</f>
        <v>INGENIERIA</v>
      </c>
      <c r="W466" s="43" t="str">
        <f>IFERROR(VLOOKUP(G466,MatrizHDUniclass!$A:$AN,40,0),"NA")</f>
        <v>OPERATIVO</v>
      </c>
    </row>
    <row r="467" spans="2:23" x14ac:dyDescent="0.25">
      <c r="B467" s="45">
        <v>46171</v>
      </c>
      <c r="C467" s="7" t="s">
        <v>3298</v>
      </c>
      <c r="D467" s="37">
        <v>0.1</v>
      </c>
      <c r="E467" s="37" t="s">
        <v>3903</v>
      </c>
      <c r="F467" s="16" t="s">
        <v>3904</v>
      </c>
      <c r="G467" s="7">
        <v>7689318</v>
      </c>
      <c r="H467" s="138" t="s">
        <v>9577</v>
      </c>
      <c r="J467" s="16" t="str">
        <f>IFERROR(VLOOKUP(G467,MatrizHDUniclass!$A:$AN,3,0),"NA")</f>
        <v>AROS MANCHOLA OSCAR DANIEL</v>
      </c>
      <c r="K467" s="16" t="str">
        <f>IFERROR(VLOOKUP(G467,MatrizHDUniclass!$A:$AN,19,0),"NA")</f>
        <v>TECNICO RED EXTERNA HFC</v>
      </c>
      <c r="L467" s="16" t="str">
        <f>IFERROR(VLOOKUP(G467,MatrizHDUniclass!$A:$AN,24,0),"NA")</f>
        <v>SGVI</v>
      </c>
      <c r="M467" s="16" t="str">
        <f>IFERROR(VLOOKUP(G467,MatrizHDUniclass!$A:$AN,31,0),"NA")</f>
        <v>DISAN-GENERAL</v>
      </c>
      <c r="N467" s="16" t="str">
        <f>IFERROR(VLOOKUP(G467,MatrizHDUniclass!$A:$AN,32,0),"NA")</f>
        <v>REG VALLE</v>
      </c>
      <c r="O467" s="16" t="str">
        <f>IFERROR(VLOOKUP(G467,MatrizHDUniclass!$A:$AN,33,0),"NA")</f>
        <v>CALI</v>
      </c>
      <c r="P467" s="16" t="str">
        <f>IFERROR(VLOOKUP(G467,MatrizHDUniclass!$A:$AN,26,0),"NA")</f>
        <v>TTTR</v>
      </c>
      <c r="Q467" s="16" t="str">
        <f>IFERROR(VLOOKUP(G467,MatrizHDUniclass!$A:$AN,34,0),"NA")</f>
        <v>TRANSV CTV</v>
      </c>
      <c r="R467" s="16" t="str">
        <f>IFERROR(VLOOKUP(G467,MatrizHDUniclass!$A:$AN,35,0),"NA")</f>
        <v>TRANSVER</v>
      </c>
      <c r="S467" s="16" t="str">
        <f>IFERROR(VLOOKUP(G467,MatrizHDUniclass!$A:$AN,36,0),"NA")</f>
        <v>TRANSV UEN</v>
      </c>
      <c r="T467" s="16" t="str">
        <f>IFERROR(VLOOKUP(G467,MatrizHDUniclass!$A:$AN,37,0),"NA")</f>
        <v>DISAN</v>
      </c>
      <c r="U467" s="16" t="str">
        <f>IFERROR(VLOOKUP(G467,MatrizHDUniclass!$A:$AN,38,0),"NA")</f>
        <v>CONECTAR TV</v>
      </c>
      <c r="V467" s="16" t="str">
        <f>IFERROR(VLOOKUP(G467,MatrizHDUniclass!$A:$AN,39,0),"NA")</f>
        <v>DISAN</v>
      </c>
      <c r="W467" s="43" t="str">
        <f>IFERROR(VLOOKUP(G467,MatrizHDUniclass!$A:$AN,40,0),"NA")</f>
        <v>ADMINISTRATIVO</v>
      </c>
    </row>
    <row r="468" spans="2:23" x14ac:dyDescent="0.25">
      <c r="B468" s="45">
        <v>46171</v>
      </c>
      <c r="C468" s="7" t="s">
        <v>3298</v>
      </c>
      <c r="D468" s="37">
        <v>0.1</v>
      </c>
      <c r="E468" s="37" t="s">
        <v>3903</v>
      </c>
      <c r="F468" s="16" t="s">
        <v>3904</v>
      </c>
      <c r="G468" s="7">
        <v>1107066877</v>
      </c>
      <c r="H468" s="138" t="s">
        <v>9578</v>
      </c>
      <c r="J468" s="16" t="str">
        <f>IFERROR(VLOOKUP(G468,MatrizHDUniclass!$A:$AN,3,0),"NA")</f>
        <v>ALVAREZ BAHAMON FRANCISCO JOSE</v>
      </c>
      <c r="K468" s="16" t="str">
        <f>IFERROR(VLOOKUP(G468,MatrizHDUniclass!$A:$AN,19,0),"NA")</f>
        <v>TECNICO CON MOTO OPERACIÓN</v>
      </c>
      <c r="L468" s="16" t="str">
        <f>IFERROR(VLOOKUP(G468,MatrizHDUniclass!$A:$AN,24,0),"NA")</f>
        <v>IGVI</v>
      </c>
      <c r="M468" s="16" t="str">
        <f>IFERROR(VLOOKUP(G468,MatrizHDUniclass!$A:$AN,31,0),"NA")</f>
        <v>INGENIERIA-GENERAL</v>
      </c>
      <c r="N468" s="16" t="str">
        <f>IFERROR(VLOOKUP(G468,MatrizHDUniclass!$A:$AN,32,0),"NA")</f>
        <v>REG VALLE</v>
      </c>
      <c r="O468" s="16" t="str">
        <f>IFERROR(VLOOKUP(G468,MatrizHDUniclass!$A:$AN,33,0),"NA")</f>
        <v>CALI</v>
      </c>
      <c r="P468" s="16" t="str">
        <f>IFERROR(VLOOKUP(G468,MatrizHDUniclass!$A:$AN,26,0),"NA")</f>
        <v>CSIM</v>
      </c>
      <c r="Q468" s="16" t="str">
        <f>IFERROR(VLOOKUP(G468,MatrizHDUniclass!$A:$AN,34,0),"NA")</f>
        <v>CLARO R3</v>
      </c>
      <c r="R468" s="16" t="str">
        <f>IFERROR(VLOOKUP(G468,MatrizHDUniclass!$A:$AN,35,0),"NA")</f>
        <v>SOLU FIJAS</v>
      </c>
      <c r="S468" s="16" t="str">
        <f>IFERROR(VLOOKUP(G468,MatrizHDUniclass!$A:$AN,36,0),"NA")</f>
        <v>IMM</v>
      </c>
      <c r="T468" s="16" t="str">
        <f>IFERROR(VLOOKUP(G468,MatrizHDUniclass!$A:$AN,37,0),"NA")</f>
        <v>CLIENTES</v>
      </c>
      <c r="U468" s="16" t="str">
        <f>IFERROR(VLOOKUP(G468,MatrizHDUniclass!$A:$AN,38,0),"NA")</f>
        <v>CONECTAR TV</v>
      </c>
      <c r="V468" s="16" t="str">
        <f>IFERROR(VLOOKUP(G468,MatrizHDUniclass!$A:$AN,39,0),"NA")</f>
        <v>INGENIERIA</v>
      </c>
      <c r="W468" s="43" t="str">
        <f>IFERROR(VLOOKUP(G468,MatrizHDUniclass!$A:$AN,40,0),"NA")</f>
        <v>OPERATIVO</v>
      </c>
    </row>
    <row r="469" spans="2:23" x14ac:dyDescent="0.25">
      <c r="B469" s="45">
        <v>46171</v>
      </c>
      <c r="C469" s="7" t="s">
        <v>3298</v>
      </c>
      <c r="D469" s="37">
        <v>0.1</v>
      </c>
      <c r="E469" s="37" t="s">
        <v>3903</v>
      </c>
      <c r="F469" s="16" t="s">
        <v>3904</v>
      </c>
      <c r="G469" s="7">
        <v>1130587479</v>
      </c>
      <c r="H469" s="138" t="s">
        <v>9579</v>
      </c>
      <c r="J469" s="16" t="str">
        <f>IFERROR(VLOOKUP(G469,MatrizHDUniclass!$A:$AN,3,0),"NA")</f>
        <v>SUAREZ RODRIGUEZ GUSTAVO ADOLFO</v>
      </c>
      <c r="K469" s="16" t="str">
        <f>IFERROR(VLOOKUP(G469,MatrizHDUniclass!$A:$AN,19,0),"NA")</f>
        <v>TECNICO LINIERO OPERACIÓN</v>
      </c>
      <c r="L469" s="16" t="str">
        <f>IFERROR(VLOOKUP(G469,MatrizHDUniclass!$A:$AN,24,0),"NA")</f>
        <v>IGVI</v>
      </c>
      <c r="M469" s="16" t="str">
        <f>IFERROR(VLOOKUP(G469,MatrizHDUniclass!$A:$AN,31,0),"NA")</f>
        <v>INGENIERIA-GENERAL</v>
      </c>
      <c r="N469" s="16" t="str">
        <f>IFERROR(VLOOKUP(G469,MatrizHDUniclass!$A:$AN,32,0),"NA")</f>
        <v>REG VALLE</v>
      </c>
      <c r="O469" s="16" t="str">
        <f>IFERROR(VLOOKUP(G469,MatrizHDUniclass!$A:$AN,33,0),"NA")</f>
        <v>CALI</v>
      </c>
      <c r="P469" s="16" t="str">
        <f>IFERROR(VLOOKUP(G469,MatrizHDUniclass!$A:$AN,26,0),"NA")</f>
        <v>CSOM</v>
      </c>
      <c r="Q469" s="16" t="str">
        <f>IFERROR(VLOOKUP(G469,MatrizHDUniclass!$A:$AN,34,0),"NA")</f>
        <v>CLARO R3</v>
      </c>
      <c r="R469" s="16" t="str">
        <f>IFERROR(VLOOKUP(G469,MatrizHDUniclass!$A:$AN,35,0),"NA")</f>
        <v>SOLU FIJAS</v>
      </c>
      <c r="S469" s="16" t="str">
        <f>IFERROR(VLOOKUP(G469,MatrizHDUniclass!$A:$AN,36,0),"NA")</f>
        <v>OYM</v>
      </c>
      <c r="T469" s="16" t="str">
        <f>IFERROR(VLOOKUP(G469,MatrizHDUniclass!$A:$AN,37,0),"NA")</f>
        <v>CLIENTES</v>
      </c>
      <c r="U469" s="16" t="str">
        <f>IFERROR(VLOOKUP(G469,MatrizHDUniclass!$A:$AN,38,0),"NA")</f>
        <v>CONECTAR TV</v>
      </c>
      <c r="V469" s="16" t="str">
        <f>IFERROR(VLOOKUP(G469,MatrizHDUniclass!$A:$AN,39,0),"NA")</f>
        <v>INGENIERIA</v>
      </c>
      <c r="W469" s="43" t="str">
        <f>IFERROR(VLOOKUP(G469,MatrizHDUniclass!$A:$AN,40,0),"NA")</f>
        <v>OPERATIVO</v>
      </c>
    </row>
    <row r="470" spans="2:23" x14ac:dyDescent="0.25">
      <c r="B470" s="45">
        <v>46171</v>
      </c>
      <c r="C470" s="7" t="s">
        <v>3298</v>
      </c>
      <c r="D470" s="37">
        <v>0.1</v>
      </c>
      <c r="E470" s="37" t="s">
        <v>3903</v>
      </c>
      <c r="F470" s="16" t="s">
        <v>3904</v>
      </c>
      <c r="G470" s="7">
        <v>1125231957</v>
      </c>
      <c r="H470" s="138" t="s">
        <v>9580</v>
      </c>
      <c r="J470" s="16" t="str">
        <f>IFERROR(VLOOKUP(G470,MatrizHDUniclass!$A:$AN,3,0),"NA")</f>
        <v>RIOS SUAREZ JHON EDINSON</v>
      </c>
      <c r="K470" s="16" t="str">
        <f>IFERROR(VLOOKUP(G470,MatrizHDUniclass!$A:$AN,19,0),"NA")</f>
        <v>TECNICO EMPALMADOR OPERACIÓN</v>
      </c>
      <c r="L470" s="16" t="str">
        <f>IFERROR(VLOOKUP(G470,MatrizHDUniclass!$A:$AN,24,0),"NA")</f>
        <v>IGVI</v>
      </c>
      <c r="M470" s="16" t="str">
        <f>IFERROR(VLOOKUP(G470,MatrizHDUniclass!$A:$AN,31,0),"NA")</f>
        <v>INGENIERIA-GENERAL</v>
      </c>
      <c r="N470" s="16" t="str">
        <f>IFERROR(VLOOKUP(G470,MatrizHDUniclass!$A:$AN,32,0),"NA")</f>
        <v>REG VALLE</v>
      </c>
      <c r="O470" s="16" t="str">
        <f>IFERROR(VLOOKUP(G470,MatrizHDUniclass!$A:$AN,33,0),"NA")</f>
        <v>CALI</v>
      </c>
      <c r="P470" s="16" t="str">
        <f>IFERROR(VLOOKUP(G470,MatrizHDUniclass!$A:$AN,26,0),"NA")</f>
        <v>CSOM</v>
      </c>
      <c r="Q470" s="16" t="str">
        <f>IFERROR(VLOOKUP(G470,MatrizHDUniclass!$A:$AN,34,0),"NA")</f>
        <v>CLARO R3</v>
      </c>
      <c r="R470" s="16" t="str">
        <f>IFERROR(VLOOKUP(G470,MatrizHDUniclass!$A:$AN,35,0),"NA")</f>
        <v>SOLU FIJAS</v>
      </c>
      <c r="S470" s="16" t="str">
        <f>IFERROR(VLOOKUP(G470,MatrizHDUniclass!$A:$AN,36,0),"NA")</f>
        <v>OYM</v>
      </c>
      <c r="T470" s="16" t="str">
        <f>IFERROR(VLOOKUP(G470,MatrizHDUniclass!$A:$AN,37,0),"NA")</f>
        <v>CLIENTES</v>
      </c>
      <c r="U470" s="16" t="str">
        <f>IFERROR(VLOOKUP(G470,MatrizHDUniclass!$A:$AN,38,0),"NA")</f>
        <v>CONECTAR TV</v>
      </c>
      <c r="V470" s="16" t="str">
        <f>IFERROR(VLOOKUP(G470,MatrizHDUniclass!$A:$AN,39,0),"NA")</f>
        <v>INGENIERIA</v>
      </c>
      <c r="W470" s="43" t="str">
        <f>IFERROR(VLOOKUP(G470,MatrizHDUniclass!$A:$AN,40,0),"NA")</f>
        <v>OPERATIVO</v>
      </c>
    </row>
    <row r="471" spans="2:23" x14ac:dyDescent="0.25">
      <c r="B471" s="45">
        <v>46171</v>
      </c>
      <c r="C471" s="7" t="s">
        <v>3298</v>
      </c>
      <c r="D471" s="37">
        <v>0.1</v>
      </c>
      <c r="E471" s="37" t="s">
        <v>3903</v>
      </c>
      <c r="F471" s="16" t="s">
        <v>3904</v>
      </c>
      <c r="G471" s="7">
        <v>1006035276</v>
      </c>
      <c r="H471" s="138" t="s">
        <v>9581</v>
      </c>
      <c r="J471" s="16" t="str">
        <f>IFERROR(VLOOKUP(G471,MatrizHDUniclass!$A:$AN,3,0),"NA")</f>
        <v>ROSAS GIRALDO JULIAN ANDRES</v>
      </c>
      <c r="K471" s="16" t="str">
        <f>IFERROR(VLOOKUP(G471,MatrizHDUniclass!$A:$AN,19,0),"NA")</f>
        <v>TECNICO EMPALMADOR OPERACIÓN</v>
      </c>
      <c r="L471" s="16" t="str">
        <f>IFERROR(VLOOKUP(G471,MatrizHDUniclass!$A:$AN,24,0),"NA")</f>
        <v>IGVI</v>
      </c>
      <c r="M471" s="16" t="str">
        <f>IFERROR(VLOOKUP(G471,MatrizHDUniclass!$A:$AN,31,0),"NA")</f>
        <v>INGENIERIA-GENERAL</v>
      </c>
      <c r="N471" s="16" t="str">
        <f>IFERROR(VLOOKUP(G471,MatrizHDUniclass!$A:$AN,32,0),"NA")</f>
        <v>REG VALLE</v>
      </c>
      <c r="O471" s="16" t="str">
        <f>IFERROR(VLOOKUP(G471,MatrizHDUniclass!$A:$AN,33,0),"NA")</f>
        <v>CALI</v>
      </c>
      <c r="P471" s="16" t="str">
        <f>IFERROR(VLOOKUP(G471,MatrizHDUniclass!$A:$AN,26,0),"NA")</f>
        <v>CSOM</v>
      </c>
      <c r="Q471" s="16" t="str">
        <f>IFERROR(VLOOKUP(G471,MatrizHDUniclass!$A:$AN,34,0),"NA")</f>
        <v>CLARO R3</v>
      </c>
      <c r="R471" s="16" t="str">
        <f>IFERROR(VLOOKUP(G471,MatrizHDUniclass!$A:$AN,35,0),"NA")</f>
        <v>SOLU FIJAS</v>
      </c>
      <c r="S471" s="16" t="str">
        <f>IFERROR(VLOOKUP(G471,MatrizHDUniclass!$A:$AN,36,0),"NA")</f>
        <v>OYM</v>
      </c>
      <c r="T471" s="16" t="str">
        <f>IFERROR(VLOOKUP(G471,MatrizHDUniclass!$A:$AN,37,0),"NA")</f>
        <v>CLIENTES</v>
      </c>
      <c r="U471" s="16" t="str">
        <f>IFERROR(VLOOKUP(G471,MatrizHDUniclass!$A:$AN,38,0),"NA")</f>
        <v>CONECTAR TV</v>
      </c>
      <c r="V471" s="16" t="str">
        <f>IFERROR(VLOOKUP(G471,MatrizHDUniclass!$A:$AN,39,0),"NA")</f>
        <v>INGENIERIA</v>
      </c>
      <c r="W471" s="43" t="str">
        <f>IFERROR(VLOOKUP(G471,MatrizHDUniclass!$A:$AN,40,0),"NA")</f>
        <v>OPERATIVO</v>
      </c>
    </row>
    <row r="472" spans="2:23" x14ac:dyDescent="0.25">
      <c r="B472" s="45">
        <v>46171</v>
      </c>
      <c r="C472" s="7" t="s">
        <v>3298</v>
      </c>
      <c r="D472" s="37">
        <v>0.1</v>
      </c>
      <c r="E472" s="37" t="s">
        <v>3903</v>
      </c>
      <c r="F472" s="16" t="s">
        <v>3904</v>
      </c>
      <c r="G472" s="7">
        <v>1006842716</v>
      </c>
      <c r="H472" s="138" t="s">
        <v>9582</v>
      </c>
      <c r="J472" s="16" t="str">
        <f>IFERROR(VLOOKUP(G472,MatrizHDUniclass!$A:$AN,3,0),"NA")</f>
        <v>MOSQUERA RISCO ALEX DUVAN</v>
      </c>
      <c r="K472" s="16" t="str">
        <f>IFERROR(VLOOKUP(G472,MatrizHDUniclass!$A:$AN,19,0),"NA")</f>
        <v>AUXILIAR OPERACION</v>
      </c>
      <c r="L472" s="16" t="str">
        <f>IFERROR(VLOOKUP(G472,MatrizHDUniclass!$A:$AN,24,0),"NA")</f>
        <v>IGVI</v>
      </c>
      <c r="M472" s="16" t="str">
        <f>IFERROR(VLOOKUP(G472,MatrizHDUniclass!$A:$AN,31,0),"NA")</f>
        <v>INGENIERIA-GENERAL</v>
      </c>
      <c r="N472" s="16" t="str">
        <f>IFERROR(VLOOKUP(G472,MatrizHDUniclass!$A:$AN,32,0),"NA")</f>
        <v>REG VALLE</v>
      </c>
      <c r="O472" s="16" t="str">
        <f>IFERROR(VLOOKUP(G472,MatrizHDUniclass!$A:$AN,33,0),"NA")</f>
        <v>CALI</v>
      </c>
      <c r="P472" s="16" t="str">
        <f>IFERROR(VLOOKUP(G472,MatrizHDUniclass!$A:$AN,26,0),"NA")</f>
        <v>CSOM</v>
      </c>
      <c r="Q472" s="16" t="str">
        <f>IFERROR(VLOOKUP(G472,MatrizHDUniclass!$A:$AN,34,0),"NA")</f>
        <v>CLARO R3</v>
      </c>
      <c r="R472" s="16" t="str">
        <f>IFERROR(VLOOKUP(G472,MatrizHDUniclass!$A:$AN,35,0),"NA")</f>
        <v>SOLU FIJAS</v>
      </c>
      <c r="S472" s="16" t="str">
        <f>IFERROR(VLOOKUP(G472,MatrizHDUniclass!$A:$AN,36,0),"NA")</f>
        <v>OYM</v>
      </c>
      <c r="T472" s="16" t="str">
        <f>IFERROR(VLOOKUP(G472,MatrizHDUniclass!$A:$AN,37,0),"NA")</f>
        <v>CLIENTES</v>
      </c>
      <c r="U472" s="16" t="str">
        <f>IFERROR(VLOOKUP(G472,MatrizHDUniclass!$A:$AN,38,0),"NA")</f>
        <v>CONECTAR TV</v>
      </c>
      <c r="V472" s="16" t="str">
        <f>IFERROR(VLOOKUP(G472,MatrizHDUniclass!$A:$AN,39,0),"NA")</f>
        <v>INGENIERIA</v>
      </c>
      <c r="W472" s="43" t="str">
        <f>IFERROR(VLOOKUP(G472,MatrizHDUniclass!$A:$AN,40,0),"NA")</f>
        <v>OPERATIVO</v>
      </c>
    </row>
    <row r="473" spans="2:23" x14ac:dyDescent="0.25">
      <c r="B473" s="45">
        <v>46171</v>
      </c>
      <c r="C473" s="7" t="s">
        <v>3298</v>
      </c>
      <c r="D473" s="37">
        <v>0.1</v>
      </c>
      <c r="E473" s="37" t="s">
        <v>3903</v>
      </c>
      <c r="F473" s="16" t="s">
        <v>3904</v>
      </c>
      <c r="G473" s="7">
        <v>1004536839</v>
      </c>
      <c r="H473" s="138" t="s">
        <v>9583</v>
      </c>
      <c r="J473" s="16" t="str">
        <f>IFERROR(VLOOKUP(G473,MatrizHDUniclass!$A:$AN,3,0),"NA")</f>
        <v>LERMA BIOJO HARINSON FERNEY</v>
      </c>
      <c r="K473" s="16" t="str">
        <f>IFERROR(VLOOKUP(G473,MatrizHDUniclass!$A:$AN,19,0),"NA")</f>
        <v>TECNICO OPERACIÓN</v>
      </c>
      <c r="L473" s="16" t="str">
        <f>IFERROR(VLOOKUP(G473,MatrizHDUniclass!$A:$AN,24,0),"NA")</f>
        <v>IGVI</v>
      </c>
      <c r="M473" s="16" t="str">
        <f>IFERROR(VLOOKUP(G473,MatrizHDUniclass!$A:$AN,31,0),"NA")</f>
        <v>INGENIERIA-GENERAL</v>
      </c>
      <c r="N473" s="16" t="str">
        <f>IFERROR(VLOOKUP(G473,MatrizHDUniclass!$A:$AN,32,0),"NA")</f>
        <v>REG VALLE</v>
      </c>
      <c r="O473" s="16" t="str">
        <f>IFERROR(VLOOKUP(G473,MatrizHDUniclass!$A:$AN,33,0),"NA")</f>
        <v>CALI</v>
      </c>
      <c r="P473" s="16" t="str">
        <f>IFERROR(VLOOKUP(G473,MatrizHDUniclass!$A:$AN,26,0),"NA")</f>
        <v>CSEB</v>
      </c>
      <c r="Q473" s="16" t="str">
        <f>IFERROR(VLOOKUP(G473,MatrizHDUniclass!$A:$AN,34,0),"NA")</f>
        <v>CLARO R3</v>
      </c>
      <c r="R473" s="16" t="str">
        <f>IFERROR(VLOOKUP(G473,MatrizHDUniclass!$A:$AN,35,0),"NA")</f>
        <v>SOLU FIJAS</v>
      </c>
      <c r="S473" s="16" t="str">
        <f>IFERROR(VLOOKUP(G473,MatrizHDUniclass!$A:$AN,36,0),"NA")</f>
        <v>EMPRE Y NEGOCI</v>
      </c>
      <c r="T473" s="16" t="str">
        <f>IFERROR(VLOOKUP(G473,MatrizHDUniclass!$A:$AN,37,0),"NA")</f>
        <v>CLIENTES</v>
      </c>
      <c r="U473" s="16" t="str">
        <f>IFERROR(VLOOKUP(G473,MatrizHDUniclass!$A:$AN,38,0),"NA")</f>
        <v>CONECTAR TV</v>
      </c>
      <c r="V473" s="16" t="str">
        <f>IFERROR(VLOOKUP(G473,MatrizHDUniclass!$A:$AN,39,0),"NA")</f>
        <v>INGENIERIA</v>
      </c>
      <c r="W473" s="43" t="str">
        <f>IFERROR(VLOOKUP(G473,MatrizHDUniclass!$A:$AN,40,0),"NA")</f>
        <v>OPERATIVO</v>
      </c>
    </row>
    <row r="474" spans="2:23" x14ac:dyDescent="0.25">
      <c r="B474" s="45">
        <v>46171</v>
      </c>
      <c r="C474" s="7" t="s">
        <v>3298</v>
      </c>
      <c r="D474" s="37">
        <v>0.1</v>
      </c>
      <c r="E474" s="37" t="s">
        <v>3903</v>
      </c>
      <c r="F474" s="16" t="s">
        <v>3904</v>
      </c>
      <c r="G474" s="7">
        <v>1111540510</v>
      </c>
      <c r="H474" s="138" t="s">
        <v>9584</v>
      </c>
      <c r="J474" s="16" t="str">
        <f>IFERROR(VLOOKUP(G474,MatrizHDUniclass!$A:$AN,3,0),"NA")</f>
        <v>FUEL CASTANEDA JOHAN SEBASTIAN</v>
      </c>
      <c r="K474" s="16" t="str">
        <f>IFERROR(VLOOKUP(G474,MatrizHDUniclass!$A:$AN,19,0),"NA")</f>
        <v>AUXILIAR CONDUCTOR OPERACION</v>
      </c>
      <c r="L474" s="16" t="str">
        <f>IFERROR(VLOOKUP(G474,MatrizHDUniclass!$A:$AN,24,0),"NA")</f>
        <v>IGVI</v>
      </c>
      <c r="M474" s="16" t="str">
        <f>IFERROR(VLOOKUP(G474,MatrizHDUniclass!$A:$AN,31,0),"NA")</f>
        <v>INGENIERIA-GENERAL</v>
      </c>
      <c r="N474" s="16" t="str">
        <f>IFERROR(VLOOKUP(G474,MatrizHDUniclass!$A:$AN,32,0),"NA")</f>
        <v>REG VALLE</v>
      </c>
      <c r="O474" s="16" t="str">
        <f>IFERROR(VLOOKUP(G474,MatrizHDUniclass!$A:$AN,33,0),"NA")</f>
        <v>CALI</v>
      </c>
      <c r="P474" s="16" t="str">
        <f>IFERROR(VLOOKUP(G474,MatrizHDUniclass!$A:$AN,26,0),"NA")</f>
        <v>CSEB</v>
      </c>
      <c r="Q474" s="16" t="str">
        <f>IFERROR(VLOOKUP(G474,MatrizHDUniclass!$A:$AN,34,0),"NA")</f>
        <v>CLARO R3</v>
      </c>
      <c r="R474" s="16" t="str">
        <f>IFERROR(VLOOKUP(G474,MatrizHDUniclass!$A:$AN,35,0),"NA")</f>
        <v>SOLU FIJAS</v>
      </c>
      <c r="S474" s="16" t="str">
        <f>IFERROR(VLOOKUP(G474,MatrizHDUniclass!$A:$AN,36,0),"NA")</f>
        <v>EMPRE Y NEGOCI</v>
      </c>
      <c r="T474" s="16" t="str">
        <f>IFERROR(VLOOKUP(G474,MatrizHDUniclass!$A:$AN,37,0),"NA")</f>
        <v>CLIENTES</v>
      </c>
      <c r="U474" s="16" t="str">
        <f>IFERROR(VLOOKUP(G474,MatrizHDUniclass!$A:$AN,38,0),"NA")</f>
        <v>CONECTAR TV</v>
      </c>
      <c r="V474" s="16" t="str">
        <f>IFERROR(VLOOKUP(G474,MatrizHDUniclass!$A:$AN,39,0),"NA")</f>
        <v>INGENIERIA</v>
      </c>
      <c r="W474" s="43" t="str">
        <f>IFERROR(VLOOKUP(G474,MatrizHDUniclass!$A:$AN,40,0),"NA")</f>
        <v>OPERATIVO</v>
      </c>
    </row>
    <row r="475" spans="2:23" x14ac:dyDescent="0.25">
      <c r="B475" s="45">
        <v>46171</v>
      </c>
      <c r="C475" s="7" t="s">
        <v>3298</v>
      </c>
      <c r="D475" s="37">
        <v>0.1</v>
      </c>
      <c r="E475" s="37" t="s">
        <v>3903</v>
      </c>
      <c r="F475" s="16" t="s">
        <v>3904</v>
      </c>
      <c r="G475" s="7">
        <v>1108254949</v>
      </c>
      <c r="H475" s="138" t="s">
        <v>9585</v>
      </c>
      <c r="J475" s="16" t="str">
        <f>IFERROR(VLOOKUP(G475,MatrizHDUniclass!$A:$AN,3,0),"NA")</f>
        <v>CARVAJAL TAMAYO JUAN CAMILO</v>
      </c>
      <c r="K475" s="16" t="str">
        <f>IFERROR(VLOOKUP(G475,MatrizHDUniclass!$A:$AN,19,0),"NA")</f>
        <v>AUXILIAR CONDUCTOR APE OPERACION</v>
      </c>
      <c r="L475" s="16" t="str">
        <f>IFERROR(VLOOKUP(G475,MatrizHDUniclass!$A:$AN,24,0),"NA")</f>
        <v>IGVI</v>
      </c>
      <c r="M475" s="16" t="str">
        <f>IFERROR(VLOOKUP(G475,MatrizHDUniclass!$A:$AN,31,0),"NA")</f>
        <v>INGENIERIA-GENERAL</v>
      </c>
      <c r="N475" s="16" t="str">
        <f>IFERROR(VLOOKUP(G475,MatrizHDUniclass!$A:$AN,32,0),"NA")</f>
        <v>REG VALLE</v>
      </c>
      <c r="O475" s="16" t="str">
        <f>IFERROR(VLOOKUP(G475,MatrizHDUniclass!$A:$AN,33,0),"NA")</f>
        <v>CALI</v>
      </c>
      <c r="P475" s="16" t="str">
        <f>IFERROR(VLOOKUP(G475,MatrizHDUniclass!$A:$AN,26,0),"NA")</f>
        <v>CSEB</v>
      </c>
      <c r="Q475" s="16" t="str">
        <f>IFERROR(VLOOKUP(G475,MatrizHDUniclass!$A:$AN,34,0),"NA")</f>
        <v>CLARO R3</v>
      </c>
      <c r="R475" s="16" t="str">
        <f>IFERROR(VLOOKUP(G475,MatrizHDUniclass!$A:$AN,35,0),"NA")</f>
        <v>SOLU FIJAS</v>
      </c>
      <c r="S475" s="16" t="str">
        <f>IFERROR(VLOOKUP(G475,MatrizHDUniclass!$A:$AN,36,0),"NA")</f>
        <v>EMPRE Y NEGOCI</v>
      </c>
      <c r="T475" s="16" t="str">
        <f>IFERROR(VLOOKUP(G475,MatrizHDUniclass!$A:$AN,37,0),"NA")</f>
        <v>CLIENTES</v>
      </c>
      <c r="U475" s="16" t="str">
        <f>IFERROR(VLOOKUP(G475,MatrizHDUniclass!$A:$AN,38,0),"NA")</f>
        <v>CONECTAR TV</v>
      </c>
      <c r="V475" s="16" t="str">
        <f>IFERROR(VLOOKUP(G475,MatrizHDUniclass!$A:$AN,39,0),"NA")</f>
        <v>INGENIERIA</v>
      </c>
      <c r="W475" s="43" t="str">
        <f>IFERROR(VLOOKUP(G475,MatrizHDUniclass!$A:$AN,40,0),"NA")</f>
        <v>OPERATIVO</v>
      </c>
    </row>
    <row r="476" spans="2:23" x14ac:dyDescent="0.25">
      <c r="B476" s="45">
        <v>46171</v>
      </c>
      <c r="C476" s="7" t="s">
        <v>3298</v>
      </c>
      <c r="D476" s="37">
        <v>0.1</v>
      </c>
      <c r="E476" s="37" t="s">
        <v>3903</v>
      </c>
      <c r="F476" s="16" t="s">
        <v>3904</v>
      </c>
      <c r="G476" s="7">
        <v>1144043280</v>
      </c>
      <c r="H476" s="138" t="s">
        <v>9586</v>
      </c>
      <c r="J476" s="16" t="str">
        <f>IFERROR(VLOOKUP(G476,MatrizHDUniclass!$A:$AN,3,0),"NA")</f>
        <v>BORJA RIVERA YAN MAICOL</v>
      </c>
      <c r="K476" s="16" t="str">
        <f>IFERROR(VLOOKUP(G476,MatrizHDUniclass!$A:$AN,19,0),"NA")</f>
        <v>TECNICO EMPALMADOR OPERACIÓN</v>
      </c>
      <c r="L476" s="16" t="str">
        <f>IFERROR(VLOOKUP(G476,MatrizHDUniclass!$A:$AN,24,0),"NA")</f>
        <v>IGVI</v>
      </c>
      <c r="M476" s="16" t="str">
        <f>IFERROR(VLOOKUP(G476,MatrizHDUniclass!$A:$AN,31,0),"NA")</f>
        <v>INGENIERIA-GENERAL</v>
      </c>
      <c r="N476" s="16" t="str">
        <f>IFERROR(VLOOKUP(G476,MatrizHDUniclass!$A:$AN,32,0),"NA")</f>
        <v>REG VALLE</v>
      </c>
      <c r="O476" s="16" t="str">
        <f>IFERROR(VLOOKUP(G476,MatrizHDUniclass!$A:$AN,33,0),"NA")</f>
        <v>CALI</v>
      </c>
      <c r="P476" s="16" t="str">
        <f>IFERROR(VLOOKUP(G476,MatrizHDUniclass!$A:$AN,26,0),"NA")</f>
        <v>CSOM</v>
      </c>
      <c r="Q476" s="16" t="str">
        <f>IFERROR(VLOOKUP(G476,MatrizHDUniclass!$A:$AN,34,0),"NA")</f>
        <v>CLARO R3</v>
      </c>
      <c r="R476" s="16" t="str">
        <f>IFERROR(VLOOKUP(G476,MatrizHDUniclass!$A:$AN,35,0),"NA")</f>
        <v>SOLU FIJAS</v>
      </c>
      <c r="S476" s="16" t="str">
        <f>IFERROR(VLOOKUP(G476,MatrizHDUniclass!$A:$AN,36,0),"NA")</f>
        <v>OYM</v>
      </c>
      <c r="T476" s="16" t="str">
        <f>IFERROR(VLOOKUP(G476,MatrizHDUniclass!$A:$AN,37,0),"NA")</f>
        <v>CLIENTES</v>
      </c>
      <c r="U476" s="16" t="str">
        <f>IFERROR(VLOOKUP(G476,MatrizHDUniclass!$A:$AN,38,0),"NA")</f>
        <v>CONECTAR TV</v>
      </c>
      <c r="V476" s="16" t="str">
        <f>IFERROR(VLOOKUP(G476,MatrizHDUniclass!$A:$AN,39,0),"NA")</f>
        <v>INGENIERIA</v>
      </c>
      <c r="W476" s="43" t="str">
        <f>IFERROR(VLOOKUP(G476,MatrizHDUniclass!$A:$AN,40,0),"NA")</f>
        <v>OPERATIVO</v>
      </c>
    </row>
    <row r="477" spans="2:23" x14ac:dyDescent="0.25">
      <c r="B477" s="45">
        <v>46171</v>
      </c>
      <c r="C477" s="7" t="s">
        <v>3298</v>
      </c>
      <c r="D477" s="37">
        <v>0.1</v>
      </c>
      <c r="E477" s="37" t="s">
        <v>3903</v>
      </c>
      <c r="F477" s="16" t="s">
        <v>3904</v>
      </c>
      <c r="G477" s="7">
        <v>94266905</v>
      </c>
      <c r="H477" s="138" t="s">
        <v>9587</v>
      </c>
      <c r="J477" s="16" t="str">
        <f>IFERROR(VLOOKUP(G477,MatrizHDUniclass!$A:$AN,3,0),"NA")</f>
        <v>QUINAYAS BOLANOS CARLOS ANDRES</v>
      </c>
      <c r="K477" s="16" t="str">
        <f>IFERROR(VLOOKUP(G477,MatrizHDUniclass!$A:$AN,19,0),"NA")</f>
        <v>AUXILIAR CONDUCTOR APE OPERACION</v>
      </c>
      <c r="L477" s="16" t="str">
        <f>IFERROR(VLOOKUP(G477,MatrizHDUniclass!$A:$AN,24,0),"NA")</f>
        <v>IGVI</v>
      </c>
      <c r="M477" s="16" t="str">
        <f>IFERROR(VLOOKUP(G477,MatrizHDUniclass!$A:$AN,31,0),"NA")</f>
        <v>INGENIERIA-GENERAL</v>
      </c>
      <c r="N477" s="16" t="str">
        <f>IFERROR(VLOOKUP(G477,MatrizHDUniclass!$A:$AN,32,0),"NA")</f>
        <v>REG VALLE</v>
      </c>
      <c r="O477" s="16" t="str">
        <f>IFERROR(VLOOKUP(G477,MatrizHDUniclass!$A:$AN,33,0),"NA")</f>
        <v>CALI</v>
      </c>
      <c r="P477" s="16" t="str">
        <f>IFERROR(VLOOKUP(G477,MatrizHDUniclass!$A:$AN,26,0),"NA")</f>
        <v>CSIM</v>
      </c>
      <c r="Q477" s="16" t="str">
        <f>IFERROR(VLOOKUP(G477,MatrizHDUniclass!$A:$AN,34,0),"NA")</f>
        <v>CLARO R3</v>
      </c>
      <c r="R477" s="16" t="str">
        <f>IFERROR(VLOOKUP(G477,MatrizHDUniclass!$A:$AN,35,0),"NA")</f>
        <v>SOLU FIJAS</v>
      </c>
      <c r="S477" s="16" t="str">
        <f>IFERROR(VLOOKUP(G477,MatrizHDUniclass!$A:$AN,36,0),"NA")</f>
        <v>IMM</v>
      </c>
      <c r="T477" s="16" t="str">
        <f>IFERROR(VLOOKUP(G477,MatrizHDUniclass!$A:$AN,37,0),"NA")</f>
        <v>CLIENTES</v>
      </c>
      <c r="U477" s="16" t="str">
        <f>IFERROR(VLOOKUP(G477,MatrizHDUniclass!$A:$AN,38,0),"NA")</f>
        <v>CONECTAR TV</v>
      </c>
      <c r="V477" s="16" t="str">
        <f>IFERROR(VLOOKUP(G477,MatrizHDUniclass!$A:$AN,39,0),"NA")</f>
        <v>INGENIERIA</v>
      </c>
      <c r="W477" s="43" t="str">
        <f>IFERROR(VLOOKUP(G477,MatrizHDUniclass!$A:$AN,40,0),"NA")</f>
        <v>OPERATIVO</v>
      </c>
    </row>
    <row r="478" spans="2:23" x14ac:dyDescent="0.25">
      <c r="B478" s="45">
        <v>46171</v>
      </c>
      <c r="C478" s="7" t="s">
        <v>3298</v>
      </c>
      <c r="D478" s="37">
        <v>0.1</v>
      </c>
      <c r="E478" s="37" t="s">
        <v>3903</v>
      </c>
      <c r="F478" s="16" t="s">
        <v>3904</v>
      </c>
      <c r="G478" s="7">
        <v>1130592634</v>
      </c>
      <c r="H478" s="138" t="s">
        <v>9588</v>
      </c>
      <c r="J478" s="16" t="str">
        <f>IFERROR(VLOOKUP(G478,MatrizHDUniclass!$A:$AN,3,0),"NA")</f>
        <v>GUZMAN GARCIA JORGE ANDRES</v>
      </c>
      <c r="K478" s="16" t="str">
        <f>IFERROR(VLOOKUP(G478,MatrizHDUniclass!$A:$AN,19,0),"NA")</f>
        <v>TECNICO RED EXTERNA HFC</v>
      </c>
      <c r="L478" s="16" t="str">
        <f>IFERROR(VLOOKUP(G478,MatrizHDUniclass!$A:$AN,24,0),"NA")</f>
        <v>IGVI</v>
      </c>
      <c r="M478" s="16" t="str">
        <f>IFERROR(VLOOKUP(G478,MatrizHDUniclass!$A:$AN,31,0),"NA")</f>
        <v>INGENIERIA-GENERAL</v>
      </c>
      <c r="N478" s="16" t="str">
        <f>IFERROR(VLOOKUP(G478,MatrizHDUniclass!$A:$AN,32,0),"NA")</f>
        <v>REG VALLE</v>
      </c>
      <c r="O478" s="16" t="str">
        <f>IFERROR(VLOOKUP(G478,MatrizHDUniclass!$A:$AN,33,0),"NA")</f>
        <v>CALI</v>
      </c>
      <c r="P478" s="16" t="str">
        <f>IFERROR(VLOOKUP(G478,MatrizHDUniclass!$A:$AN,26,0),"NA")</f>
        <v>CSOM</v>
      </c>
      <c r="Q478" s="16" t="str">
        <f>IFERROR(VLOOKUP(G478,MatrizHDUniclass!$A:$AN,34,0),"NA")</f>
        <v>CLARO R3</v>
      </c>
      <c r="R478" s="16" t="str">
        <f>IFERROR(VLOOKUP(G478,MatrizHDUniclass!$A:$AN,35,0),"NA")</f>
        <v>SOLU FIJAS</v>
      </c>
      <c r="S478" s="16" t="str">
        <f>IFERROR(VLOOKUP(G478,MatrizHDUniclass!$A:$AN,36,0),"NA")</f>
        <v>OYM</v>
      </c>
      <c r="T478" s="16" t="str">
        <f>IFERROR(VLOOKUP(G478,MatrizHDUniclass!$A:$AN,37,0),"NA")</f>
        <v>CLIENTES</v>
      </c>
      <c r="U478" s="16" t="str">
        <f>IFERROR(VLOOKUP(G478,MatrizHDUniclass!$A:$AN,38,0),"NA")</f>
        <v>CONECTAR TV</v>
      </c>
      <c r="V478" s="16" t="str">
        <f>IFERROR(VLOOKUP(G478,MatrizHDUniclass!$A:$AN,39,0),"NA")</f>
        <v>INGENIERIA</v>
      </c>
      <c r="W478" s="43" t="str">
        <f>IFERROR(VLOOKUP(G478,MatrizHDUniclass!$A:$AN,40,0),"NA")</f>
        <v>OPERATIVO</v>
      </c>
    </row>
    <row r="479" spans="2:23" x14ac:dyDescent="0.25">
      <c r="B479" s="45">
        <v>46171</v>
      </c>
      <c r="C479" s="7" t="s">
        <v>3298</v>
      </c>
      <c r="D479" s="37">
        <v>0.1</v>
      </c>
      <c r="E479" s="37" t="s">
        <v>3903</v>
      </c>
      <c r="F479" s="16" t="s">
        <v>3904</v>
      </c>
      <c r="G479" s="7">
        <v>1107069664</v>
      </c>
      <c r="H479" s="138" t="s">
        <v>9589</v>
      </c>
      <c r="J479" s="16" t="str">
        <f>IFERROR(VLOOKUP(G479,MatrizHDUniclass!$A:$AN,3,0),"NA")</f>
        <v>MOSQUERA ROSERO JHON ALEXANDER</v>
      </c>
      <c r="K479" s="16" t="str">
        <f>IFERROR(VLOOKUP(G479,MatrizHDUniclass!$A:$AN,19,0),"NA")</f>
        <v>AUXILIAR CONDUCTOR OPERACION</v>
      </c>
      <c r="L479" s="16" t="str">
        <f>IFERROR(VLOOKUP(G479,MatrizHDUniclass!$A:$AN,24,0),"NA")</f>
        <v>SGVI</v>
      </c>
      <c r="M479" s="16" t="str">
        <f>IFERROR(VLOOKUP(G479,MatrizHDUniclass!$A:$AN,31,0),"NA")</f>
        <v>DISAN-GENERAL</v>
      </c>
      <c r="N479" s="16" t="str">
        <f>IFERROR(VLOOKUP(G479,MatrizHDUniclass!$A:$AN,32,0),"NA")</f>
        <v>REG VALLE</v>
      </c>
      <c r="O479" s="16" t="str">
        <f>IFERROR(VLOOKUP(G479,MatrizHDUniclass!$A:$AN,33,0),"NA")</f>
        <v>CALI</v>
      </c>
      <c r="P479" s="16" t="str">
        <f>IFERROR(VLOOKUP(G479,MatrizHDUniclass!$A:$AN,26,0),"NA")</f>
        <v>TTTR</v>
      </c>
      <c r="Q479" s="16" t="str">
        <f>IFERROR(VLOOKUP(G479,MatrizHDUniclass!$A:$AN,34,0),"NA")</f>
        <v>TRANSV CTV</v>
      </c>
      <c r="R479" s="16" t="str">
        <f>IFERROR(VLOOKUP(G479,MatrizHDUniclass!$A:$AN,35,0),"NA")</f>
        <v>TRANSVER</v>
      </c>
      <c r="S479" s="16" t="str">
        <f>IFERROR(VLOOKUP(G479,MatrizHDUniclass!$A:$AN,36,0),"NA")</f>
        <v>TRANSV UEN</v>
      </c>
      <c r="T479" s="16" t="str">
        <f>IFERROR(VLOOKUP(G479,MatrizHDUniclass!$A:$AN,37,0),"NA")</f>
        <v>DISAN</v>
      </c>
      <c r="U479" s="16" t="str">
        <f>IFERROR(VLOOKUP(G479,MatrizHDUniclass!$A:$AN,38,0),"NA")</f>
        <v>CONECTAR TV</v>
      </c>
      <c r="V479" s="16" t="str">
        <f>IFERROR(VLOOKUP(G479,MatrizHDUniclass!$A:$AN,39,0),"NA")</f>
        <v>DISAN</v>
      </c>
      <c r="W479" s="43" t="str">
        <f>IFERROR(VLOOKUP(G479,MatrizHDUniclass!$A:$AN,40,0),"NA")</f>
        <v>ADMINISTRATIVO</v>
      </c>
    </row>
    <row r="480" spans="2:23" x14ac:dyDescent="0.25">
      <c r="B480" s="45">
        <v>46171</v>
      </c>
      <c r="C480" s="7" t="s">
        <v>3298</v>
      </c>
      <c r="D480" s="37">
        <v>0.1</v>
      </c>
      <c r="E480" s="37" t="s">
        <v>3903</v>
      </c>
      <c r="F480" s="16" t="s">
        <v>3904</v>
      </c>
      <c r="G480" s="7">
        <v>1110448570</v>
      </c>
      <c r="H480" s="138" t="s">
        <v>9590</v>
      </c>
      <c r="J480" s="16" t="str">
        <f>IFERROR(VLOOKUP(G480,MatrizHDUniclass!$A:$AN,3,0),"NA")</f>
        <v>MESA RAMIREZ WILLIAM CAMILO</v>
      </c>
      <c r="K480" s="16" t="str">
        <f>IFERROR(VLOOKUP(G480,MatrizHDUniclass!$A:$AN,19,0),"NA")</f>
        <v>TECNICO CON MOTO OPERACIÓN</v>
      </c>
      <c r="L480" s="16" t="str">
        <f>IFERROR(VLOOKUP(G480,MatrizHDUniclass!$A:$AN,24,0),"NA")</f>
        <v>IGVI</v>
      </c>
      <c r="M480" s="16" t="str">
        <f>IFERROR(VLOOKUP(G480,MatrizHDUniclass!$A:$AN,31,0),"NA")</f>
        <v>INGENIERIA-GENERAL</v>
      </c>
      <c r="N480" s="16" t="str">
        <f>IFERROR(VLOOKUP(G480,MatrizHDUniclass!$A:$AN,32,0),"NA")</f>
        <v>REG VALLE</v>
      </c>
      <c r="O480" s="16" t="str">
        <f>IFERROR(VLOOKUP(G480,MatrizHDUniclass!$A:$AN,33,0),"NA")</f>
        <v>CALI</v>
      </c>
      <c r="P480" s="16" t="str">
        <f>IFERROR(VLOOKUP(G480,MatrizHDUniclass!$A:$AN,26,0),"NA")</f>
        <v>CSIM</v>
      </c>
      <c r="Q480" s="16" t="str">
        <f>IFERROR(VLOOKUP(G480,MatrizHDUniclass!$A:$AN,34,0),"NA")</f>
        <v>CLARO R3</v>
      </c>
      <c r="R480" s="16" t="str">
        <f>IFERROR(VLOOKUP(G480,MatrizHDUniclass!$A:$AN,35,0),"NA")</f>
        <v>SOLU FIJAS</v>
      </c>
      <c r="S480" s="16" t="str">
        <f>IFERROR(VLOOKUP(G480,MatrizHDUniclass!$A:$AN,36,0),"NA")</f>
        <v>IMM</v>
      </c>
      <c r="T480" s="16" t="str">
        <f>IFERROR(VLOOKUP(G480,MatrizHDUniclass!$A:$AN,37,0),"NA")</f>
        <v>CLIENTES</v>
      </c>
      <c r="U480" s="16" t="str">
        <f>IFERROR(VLOOKUP(G480,MatrizHDUniclass!$A:$AN,38,0),"NA")</f>
        <v>CONECTAR TV</v>
      </c>
      <c r="V480" s="16" t="str">
        <f>IFERROR(VLOOKUP(G480,MatrizHDUniclass!$A:$AN,39,0),"NA")</f>
        <v>INGENIERIA</v>
      </c>
      <c r="W480" s="43" t="str">
        <f>IFERROR(VLOOKUP(G480,MatrizHDUniclass!$A:$AN,40,0),"NA")</f>
        <v>OPERATIVO</v>
      </c>
    </row>
    <row r="481" spans="2:23" x14ac:dyDescent="0.25">
      <c r="B481" s="45">
        <v>46171</v>
      </c>
      <c r="C481" s="7" t="s">
        <v>3298</v>
      </c>
      <c r="D481" s="37">
        <v>0.1</v>
      </c>
      <c r="E481" s="37" t="s">
        <v>3903</v>
      </c>
      <c r="F481" s="16" t="s">
        <v>3904</v>
      </c>
      <c r="G481" s="7">
        <v>16763541</v>
      </c>
      <c r="H481" s="138" t="s">
        <v>9591</v>
      </c>
      <c r="J481" s="16" t="str">
        <f>IFERROR(VLOOKUP(G481,MatrizHDUniclass!$A:$AN,3,0),"NA")</f>
        <v>LUNA CRUZ LUIS HERNANDO</v>
      </c>
      <c r="K481" s="16" t="str">
        <f>IFERROR(VLOOKUP(G481,MatrizHDUniclass!$A:$AN,19,0),"NA")</f>
        <v>AUXILIAR CONDUCTOR OPERACION</v>
      </c>
      <c r="L481" s="16" t="str">
        <f>IFERROR(VLOOKUP(G481,MatrizHDUniclass!$A:$AN,24,0),"NA")</f>
        <v>IGVI</v>
      </c>
      <c r="M481" s="16" t="str">
        <f>IFERROR(VLOOKUP(G481,MatrizHDUniclass!$A:$AN,31,0),"NA")</f>
        <v>INGENIERIA-GENERAL</v>
      </c>
      <c r="N481" s="16" t="str">
        <f>IFERROR(VLOOKUP(G481,MatrizHDUniclass!$A:$AN,32,0),"NA")</f>
        <v>REG VALLE</v>
      </c>
      <c r="O481" s="16" t="str">
        <f>IFERROR(VLOOKUP(G481,MatrizHDUniclass!$A:$AN,33,0),"NA")</f>
        <v>CALI</v>
      </c>
      <c r="P481" s="16" t="str">
        <f>IFERROR(VLOOKUP(G481,MatrizHDUniclass!$A:$AN,26,0),"NA")</f>
        <v>CSOM</v>
      </c>
      <c r="Q481" s="16" t="str">
        <f>IFERROR(VLOOKUP(G481,MatrizHDUniclass!$A:$AN,34,0),"NA")</f>
        <v>CLARO R3</v>
      </c>
      <c r="R481" s="16" t="str">
        <f>IFERROR(VLOOKUP(G481,MatrizHDUniclass!$A:$AN,35,0),"NA")</f>
        <v>SOLU FIJAS</v>
      </c>
      <c r="S481" s="16" t="str">
        <f>IFERROR(VLOOKUP(G481,MatrizHDUniclass!$A:$AN,36,0),"NA")</f>
        <v>OYM</v>
      </c>
      <c r="T481" s="16" t="str">
        <f>IFERROR(VLOOKUP(G481,MatrizHDUniclass!$A:$AN,37,0),"NA")</f>
        <v>CLIENTES</v>
      </c>
      <c r="U481" s="16" t="str">
        <f>IFERROR(VLOOKUP(G481,MatrizHDUniclass!$A:$AN,38,0),"NA")</f>
        <v>CONECTAR TV</v>
      </c>
      <c r="V481" s="16" t="str">
        <f>IFERROR(VLOOKUP(G481,MatrizHDUniclass!$A:$AN,39,0),"NA")</f>
        <v>INGENIERIA</v>
      </c>
      <c r="W481" s="43" t="str">
        <f>IFERROR(VLOOKUP(G481,MatrizHDUniclass!$A:$AN,40,0),"NA")</f>
        <v>OPERATIVO</v>
      </c>
    </row>
    <row r="482" spans="2:23" x14ac:dyDescent="0.25">
      <c r="B482" s="45">
        <v>46171</v>
      </c>
      <c r="C482" s="7" t="s">
        <v>3298</v>
      </c>
      <c r="D482" s="37">
        <v>0.1</v>
      </c>
      <c r="E482" s="37" t="s">
        <v>3903</v>
      </c>
      <c r="F482" s="16" t="s">
        <v>3904</v>
      </c>
      <c r="G482" s="7">
        <v>1130624986</v>
      </c>
      <c r="H482" s="138" t="s">
        <v>9592</v>
      </c>
      <c r="J482" s="16" t="str">
        <f>IFERROR(VLOOKUP(G482,MatrizHDUniclass!$A:$AN,3,0),"NA")</f>
        <v>MEDINA MERA EIGNER</v>
      </c>
      <c r="K482" s="16" t="str">
        <f>IFERROR(VLOOKUP(G482,MatrizHDUniclass!$A:$AN,19,0),"NA")</f>
        <v>AUXILIAR CONDUCTOR OPERACION</v>
      </c>
      <c r="L482" s="16" t="str">
        <f>IFERROR(VLOOKUP(G482,MatrizHDUniclass!$A:$AN,24,0),"NA")</f>
        <v>IGVI</v>
      </c>
      <c r="M482" s="16" t="str">
        <f>IFERROR(VLOOKUP(G482,MatrizHDUniclass!$A:$AN,31,0),"NA")</f>
        <v>INGENIERIA-GENERAL</v>
      </c>
      <c r="N482" s="16" t="str">
        <f>IFERROR(VLOOKUP(G482,MatrizHDUniclass!$A:$AN,32,0),"NA")</f>
        <v>REG VALLE</v>
      </c>
      <c r="O482" s="16" t="str">
        <f>IFERROR(VLOOKUP(G482,MatrizHDUniclass!$A:$AN,33,0),"NA")</f>
        <v>CALI</v>
      </c>
      <c r="P482" s="16" t="str">
        <f>IFERROR(VLOOKUP(G482,MatrizHDUniclass!$A:$AN,26,0),"NA")</f>
        <v>CSOM</v>
      </c>
      <c r="Q482" s="16" t="str">
        <f>IFERROR(VLOOKUP(G482,MatrizHDUniclass!$A:$AN,34,0),"NA")</f>
        <v>CLARO R3</v>
      </c>
      <c r="R482" s="16" t="str">
        <f>IFERROR(VLOOKUP(G482,MatrizHDUniclass!$A:$AN,35,0),"NA")</f>
        <v>SOLU FIJAS</v>
      </c>
      <c r="S482" s="16" t="str">
        <f>IFERROR(VLOOKUP(G482,MatrizHDUniclass!$A:$AN,36,0),"NA")</f>
        <v>OYM</v>
      </c>
      <c r="T482" s="16" t="str">
        <f>IFERROR(VLOOKUP(G482,MatrizHDUniclass!$A:$AN,37,0),"NA")</f>
        <v>CLIENTES</v>
      </c>
      <c r="U482" s="16" t="str">
        <f>IFERROR(VLOOKUP(G482,MatrizHDUniclass!$A:$AN,38,0),"NA")</f>
        <v>CONECTAR TV</v>
      </c>
      <c r="V482" s="16" t="str">
        <f>IFERROR(VLOOKUP(G482,MatrizHDUniclass!$A:$AN,39,0),"NA")</f>
        <v>INGENIERIA</v>
      </c>
      <c r="W482" s="43" t="str">
        <f>IFERROR(VLOOKUP(G482,MatrizHDUniclass!$A:$AN,40,0),"NA")</f>
        <v>OPERATIVO</v>
      </c>
    </row>
    <row r="483" spans="2:23" x14ac:dyDescent="0.25">
      <c r="B483" s="45">
        <v>46171</v>
      </c>
      <c r="C483" s="7" t="s">
        <v>3298</v>
      </c>
      <c r="D483" s="37">
        <v>0.1</v>
      </c>
      <c r="E483" s="37" t="s">
        <v>3903</v>
      </c>
      <c r="F483" s="16" t="s">
        <v>3904</v>
      </c>
      <c r="G483" s="7">
        <v>1000458285</v>
      </c>
      <c r="H483" s="138" t="s">
        <v>9593</v>
      </c>
      <c r="J483" s="16" t="str">
        <f>IFERROR(VLOOKUP(G483,MatrizHDUniclass!$A:$AN,3,0),"NA")</f>
        <v>CHACON MOYA JUAN ANDRES</v>
      </c>
      <c r="K483" s="16" t="str">
        <f>IFERROR(VLOOKUP(G483,MatrizHDUniclass!$A:$AN,19,0),"NA")</f>
        <v>TECNICO EMPALMADOR OPERACIÓN</v>
      </c>
      <c r="L483" s="16" t="str">
        <f>IFERROR(VLOOKUP(G483,MatrizHDUniclass!$A:$AN,24,0),"NA")</f>
        <v>IGVI</v>
      </c>
      <c r="M483" s="16" t="str">
        <f>IFERROR(VLOOKUP(G483,MatrizHDUniclass!$A:$AN,31,0),"NA")</f>
        <v>INGENIERIA-GENERAL</v>
      </c>
      <c r="N483" s="16" t="str">
        <f>IFERROR(VLOOKUP(G483,MatrizHDUniclass!$A:$AN,32,0),"NA")</f>
        <v>REG VALLE</v>
      </c>
      <c r="O483" s="16" t="str">
        <f>IFERROR(VLOOKUP(G483,MatrizHDUniclass!$A:$AN,33,0),"NA")</f>
        <v>CALI</v>
      </c>
      <c r="P483" s="16" t="str">
        <f>IFERROR(VLOOKUP(G483,MatrizHDUniclass!$A:$AN,26,0),"NA")</f>
        <v>CSEB</v>
      </c>
      <c r="Q483" s="16" t="str">
        <f>IFERROR(VLOOKUP(G483,MatrizHDUniclass!$A:$AN,34,0),"NA")</f>
        <v>CLARO R3</v>
      </c>
      <c r="R483" s="16" t="str">
        <f>IFERROR(VLOOKUP(G483,MatrizHDUniclass!$A:$AN,35,0),"NA")</f>
        <v>SOLU FIJAS</v>
      </c>
      <c r="S483" s="16" t="str">
        <f>IFERROR(VLOOKUP(G483,MatrizHDUniclass!$A:$AN,36,0),"NA")</f>
        <v>EMPRE Y NEGOCI</v>
      </c>
      <c r="T483" s="16" t="str">
        <f>IFERROR(VLOOKUP(G483,MatrizHDUniclass!$A:$AN,37,0),"NA")</f>
        <v>CLIENTES</v>
      </c>
      <c r="U483" s="16" t="str">
        <f>IFERROR(VLOOKUP(G483,MatrizHDUniclass!$A:$AN,38,0),"NA")</f>
        <v>CONECTAR TV</v>
      </c>
      <c r="V483" s="16" t="str">
        <f>IFERROR(VLOOKUP(G483,MatrizHDUniclass!$A:$AN,39,0),"NA")</f>
        <v>INGENIERIA</v>
      </c>
      <c r="W483" s="43" t="str">
        <f>IFERROR(VLOOKUP(G483,MatrizHDUniclass!$A:$AN,40,0),"NA")</f>
        <v>OPERATIVO</v>
      </c>
    </row>
    <row r="484" spans="2:23" x14ac:dyDescent="0.25">
      <c r="B484" s="45">
        <v>46171</v>
      </c>
      <c r="C484" s="7" t="s">
        <v>3298</v>
      </c>
      <c r="D484" s="37">
        <v>0.1</v>
      </c>
      <c r="E484" s="37" t="s">
        <v>3903</v>
      </c>
      <c r="F484" s="16" t="s">
        <v>3904</v>
      </c>
      <c r="G484" s="7">
        <v>1130666197</v>
      </c>
      <c r="H484" s="138" t="s">
        <v>9594</v>
      </c>
      <c r="J484" s="16" t="str">
        <f>IFERROR(VLOOKUP(G484,MatrizHDUniclass!$A:$AN,3,0),"NA")</f>
        <v>JIMENEZ CHAVEZ JOSE MANUEL</v>
      </c>
      <c r="K484" s="16" t="str">
        <f>IFERROR(VLOOKUP(G484,MatrizHDUniclass!$A:$AN,19,0),"NA")</f>
        <v>AUXILIAR CONDUCTOR OPERACION</v>
      </c>
      <c r="L484" s="16" t="str">
        <f>IFERROR(VLOOKUP(G484,MatrizHDUniclass!$A:$AN,24,0),"NA")</f>
        <v>IGVI</v>
      </c>
      <c r="M484" s="16" t="str">
        <f>IFERROR(VLOOKUP(G484,MatrizHDUniclass!$A:$AN,31,0),"NA")</f>
        <v>INGENIERIA-GENERAL</v>
      </c>
      <c r="N484" s="16" t="str">
        <f>IFERROR(VLOOKUP(G484,MatrizHDUniclass!$A:$AN,32,0),"NA")</f>
        <v>REG VALLE</v>
      </c>
      <c r="O484" s="16" t="str">
        <f>IFERROR(VLOOKUP(G484,MatrizHDUniclass!$A:$AN,33,0),"NA")</f>
        <v>CALI</v>
      </c>
      <c r="P484" s="16" t="str">
        <f>IFERROR(VLOOKUP(G484,MatrizHDUniclass!$A:$AN,26,0),"NA")</f>
        <v>CSOM</v>
      </c>
      <c r="Q484" s="16" t="str">
        <f>IFERROR(VLOOKUP(G484,MatrizHDUniclass!$A:$AN,34,0),"NA")</f>
        <v>CLARO R3</v>
      </c>
      <c r="R484" s="16" t="str">
        <f>IFERROR(VLOOKUP(G484,MatrizHDUniclass!$A:$AN,35,0),"NA")</f>
        <v>SOLU FIJAS</v>
      </c>
      <c r="S484" s="16" t="str">
        <f>IFERROR(VLOOKUP(G484,MatrizHDUniclass!$A:$AN,36,0),"NA")</f>
        <v>OYM</v>
      </c>
      <c r="T484" s="16" t="str">
        <f>IFERROR(VLOOKUP(G484,MatrizHDUniclass!$A:$AN,37,0),"NA")</f>
        <v>CLIENTES</v>
      </c>
      <c r="U484" s="16" t="str">
        <f>IFERROR(VLOOKUP(G484,MatrizHDUniclass!$A:$AN,38,0),"NA")</f>
        <v>CONECTAR TV</v>
      </c>
      <c r="V484" s="16" t="str">
        <f>IFERROR(VLOOKUP(G484,MatrizHDUniclass!$A:$AN,39,0),"NA")</f>
        <v>INGENIERIA</v>
      </c>
      <c r="W484" s="43" t="str">
        <f>IFERROR(VLOOKUP(G484,MatrizHDUniclass!$A:$AN,40,0),"NA")</f>
        <v>OPERATIVO</v>
      </c>
    </row>
    <row r="485" spans="2:23" x14ac:dyDescent="0.25">
      <c r="B485" s="45">
        <v>46171</v>
      </c>
      <c r="C485" s="7" t="s">
        <v>3298</v>
      </c>
      <c r="D485" s="37">
        <v>0.1</v>
      </c>
      <c r="E485" s="37" t="s">
        <v>3903</v>
      </c>
      <c r="F485" s="16" t="s">
        <v>3904</v>
      </c>
      <c r="G485" s="7">
        <v>1234196603</v>
      </c>
      <c r="H485" s="138" t="s">
        <v>9595</v>
      </c>
      <c r="J485" s="16" t="str">
        <f>IFERROR(VLOOKUP(G485,MatrizHDUniclass!$A:$AN,3,0),"NA")</f>
        <v>GONZALEZ RESTREPO ANDRES MAURICIO</v>
      </c>
      <c r="K485" s="16" t="str">
        <f>IFERROR(VLOOKUP(G485,MatrizHDUniclass!$A:$AN,19,0),"NA")</f>
        <v>TECNICO CONDUCTOR RED EXTERNA HFC</v>
      </c>
      <c r="L485" s="16" t="str">
        <f>IFERROR(VLOOKUP(G485,MatrizHDUniclass!$A:$AN,24,0),"NA")</f>
        <v>IGVI</v>
      </c>
      <c r="M485" s="16" t="str">
        <f>IFERROR(VLOOKUP(G485,MatrizHDUniclass!$A:$AN,31,0),"NA")</f>
        <v>INGENIERIA-GENERAL</v>
      </c>
      <c r="N485" s="16" t="str">
        <f>IFERROR(VLOOKUP(G485,MatrizHDUniclass!$A:$AN,32,0),"NA")</f>
        <v>REG VALLE</v>
      </c>
      <c r="O485" s="16" t="str">
        <f>IFERROR(VLOOKUP(G485,MatrizHDUniclass!$A:$AN,33,0),"NA")</f>
        <v>CALI</v>
      </c>
      <c r="P485" s="16" t="str">
        <f>IFERROR(VLOOKUP(G485,MatrizHDUniclass!$A:$AN,26,0),"NA")</f>
        <v>CSOM</v>
      </c>
      <c r="Q485" s="16" t="str">
        <f>IFERROR(VLOOKUP(G485,MatrizHDUniclass!$A:$AN,34,0),"NA")</f>
        <v>CLARO R3</v>
      </c>
      <c r="R485" s="16" t="str">
        <f>IFERROR(VLOOKUP(G485,MatrizHDUniclass!$A:$AN,35,0),"NA")</f>
        <v>SOLU FIJAS</v>
      </c>
      <c r="S485" s="16" t="str">
        <f>IFERROR(VLOOKUP(G485,MatrizHDUniclass!$A:$AN,36,0),"NA")</f>
        <v>OYM</v>
      </c>
      <c r="T485" s="16" t="str">
        <f>IFERROR(VLOOKUP(G485,MatrizHDUniclass!$A:$AN,37,0),"NA")</f>
        <v>CLIENTES</v>
      </c>
      <c r="U485" s="16" t="str">
        <f>IFERROR(VLOOKUP(G485,MatrizHDUniclass!$A:$AN,38,0),"NA")</f>
        <v>CONECTAR TV</v>
      </c>
      <c r="V485" s="16" t="str">
        <f>IFERROR(VLOOKUP(G485,MatrizHDUniclass!$A:$AN,39,0),"NA")</f>
        <v>INGENIERIA</v>
      </c>
      <c r="W485" s="43" t="str">
        <f>IFERROR(VLOOKUP(G485,MatrizHDUniclass!$A:$AN,40,0),"NA")</f>
        <v>OPERATIVO</v>
      </c>
    </row>
    <row r="486" spans="2:23" x14ac:dyDescent="0.25">
      <c r="B486" s="45">
        <v>46171</v>
      </c>
      <c r="C486" s="7" t="s">
        <v>3298</v>
      </c>
      <c r="D486" s="37">
        <v>0.1</v>
      </c>
      <c r="E486" s="37" t="s">
        <v>3903</v>
      </c>
      <c r="F486" s="16" t="s">
        <v>3904</v>
      </c>
      <c r="G486" s="7">
        <v>1007779075</v>
      </c>
      <c r="H486" s="138" t="s">
        <v>9596</v>
      </c>
      <c r="J486" s="16" t="str">
        <f>IFERROR(VLOOKUP(G486,MatrizHDUniclass!$A:$AN,3,0),"NA")</f>
        <v>AGUDELO GAVIRIA JENIFFER TATIANA</v>
      </c>
      <c r="K486" s="16" t="str">
        <f>IFERROR(VLOOKUP(G486,MatrizHDUniclass!$A:$AN,19,0),"NA")</f>
        <v>AUXILIAR CON MOTO OPERACION</v>
      </c>
      <c r="L486" s="16" t="str">
        <f>IFERROR(VLOOKUP(G486,MatrizHDUniclass!$A:$AN,24,0),"NA")</f>
        <v>SGVI</v>
      </c>
      <c r="M486" s="16" t="str">
        <f>IFERROR(VLOOKUP(G486,MatrizHDUniclass!$A:$AN,31,0),"NA")</f>
        <v>DISAN-GENERAL</v>
      </c>
      <c r="N486" s="16" t="str">
        <f>IFERROR(VLOOKUP(G486,MatrizHDUniclass!$A:$AN,32,0),"NA")</f>
        <v>REG VALLE</v>
      </c>
      <c r="O486" s="16" t="str">
        <f>IFERROR(VLOOKUP(G486,MatrizHDUniclass!$A:$AN,33,0),"NA")</f>
        <v>CALI</v>
      </c>
      <c r="P486" s="16" t="str">
        <f>IFERROR(VLOOKUP(G486,MatrizHDUniclass!$A:$AN,26,0),"NA")</f>
        <v>TTTR</v>
      </c>
      <c r="Q486" s="16" t="str">
        <f>IFERROR(VLOOKUP(G486,MatrizHDUniclass!$A:$AN,34,0),"NA")</f>
        <v>TRANSV CTV</v>
      </c>
      <c r="R486" s="16" t="str">
        <f>IFERROR(VLOOKUP(G486,MatrizHDUniclass!$A:$AN,35,0),"NA")</f>
        <v>TRANSVER</v>
      </c>
      <c r="S486" s="16" t="str">
        <f>IFERROR(VLOOKUP(G486,MatrizHDUniclass!$A:$AN,36,0),"NA")</f>
        <v>TRANSV UEN</v>
      </c>
      <c r="T486" s="16" t="str">
        <f>IFERROR(VLOOKUP(G486,MatrizHDUniclass!$A:$AN,37,0),"NA")</f>
        <v>DISAN</v>
      </c>
      <c r="U486" s="16" t="str">
        <f>IFERROR(VLOOKUP(G486,MatrizHDUniclass!$A:$AN,38,0),"NA")</f>
        <v>CONECTAR TV</v>
      </c>
      <c r="V486" s="16" t="str">
        <f>IFERROR(VLOOKUP(G486,MatrizHDUniclass!$A:$AN,39,0),"NA")</f>
        <v>DISAN</v>
      </c>
      <c r="W486" s="43" t="str">
        <f>IFERROR(VLOOKUP(G486,MatrizHDUniclass!$A:$AN,40,0),"NA")</f>
        <v>OTROS</v>
      </c>
    </row>
    <row r="487" spans="2:23" x14ac:dyDescent="0.25">
      <c r="B487" s="45">
        <v>46171</v>
      </c>
      <c r="C487" s="7" t="s">
        <v>3298</v>
      </c>
      <c r="D487" s="37">
        <v>0.1</v>
      </c>
      <c r="E487" s="37" t="s">
        <v>3903</v>
      </c>
      <c r="F487" s="16" t="s">
        <v>3904</v>
      </c>
      <c r="G487" s="7">
        <v>94432413</v>
      </c>
      <c r="H487" s="138" t="s">
        <v>9597</v>
      </c>
      <c r="J487" s="16" t="str">
        <f>IFERROR(VLOOKUP(G487,MatrizHDUniclass!$A:$AN,3,0),"NA")</f>
        <v>MARIN SANCHEZ EDER DE JESUS</v>
      </c>
      <c r="K487" s="16" t="str">
        <f>IFERROR(VLOOKUP(G487,MatrizHDUniclass!$A:$AN,19,0),"NA")</f>
        <v>TECNICO CONDUCTOR RED EXTERNA HFC</v>
      </c>
      <c r="L487" s="16" t="str">
        <f>IFERROR(VLOOKUP(G487,MatrizHDUniclass!$A:$AN,24,0),"NA")</f>
        <v>IGVI</v>
      </c>
      <c r="M487" s="16" t="str">
        <f>IFERROR(VLOOKUP(G487,MatrizHDUniclass!$A:$AN,31,0),"NA")</f>
        <v>INGENIERIA-GENERAL</v>
      </c>
      <c r="N487" s="16" t="str">
        <f>IFERROR(VLOOKUP(G487,MatrizHDUniclass!$A:$AN,32,0),"NA")</f>
        <v>REG VALLE</v>
      </c>
      <c r="O487" s="16" t="str">
        <f>IFERROR(VLOOKUP(G487,MatrizHDUniclass!$A:$AN,33,0),"NA")</f>
        <v>CALI</v>
      </c>
      <c r="P487" s="16" t="str">
        <f>IFERROR(VLOOKUP(G487,MatrizHDUniclass!$A:$AN,26,0),"NA")</f>
        <v>CSOM</v>
      </c>
      <c r="Q487" s="16" t="str">
        <f>IFERROR(VLOOKUP(G487,MatrizHDUniclass!$A:$AN,34,0),"NA")</f>
        <v>CLARO R3</v>
      </c>
      <c r="R487" s="16" t="str">
        <f>IFERROR(VLOOKUP(G487,MatrizHDUniclass!$A:$AN,35,0),"NA")</f>
        <v>SOLU FIJAS</v>
      </c>
      <c r="S487" s="16" t="str">
        <f>IFERROR(VLOOKUP(G487,MatrizHDUniclass!$A:$AN,36,0),"NA")</f>
        <v>OYM</v>
      </c>
      <c r="T487" s="16" t="str">
        <f>IFERROR(VLOOKUP(G487,MatrizHDUniclass!$A:$AN,37,0),"NA")</f>
        <v>CLIENTES</v>
      </c>
      <c r="U487" s="16" t="str">
        <f>IFERROR(VLOOKUP(G487,MatrizHDUniclass!$A:$AN,38,0),"NA")</f>
        <v>CONECTAR TV</v>
      </c>
      <c r="V487" s="16" t="str">
        <f>IFERROR(VLOOKUP(G487,MatrizHDUniclass!$A:$AN,39,0),"NA")</f>
        <v>INGENIERIA</v>
      </c>
      <c r="W487" s="43" t="str">
        <f>IFERROR(VLOOKUP(G487,MatrizHDUniclass!$A:$AN,40,0),"NA")</f>
        <v>OPERATIVO</v>
      </c>
    </row>
    <row r="488" spans="2:23" x14ac:dyDescent="0.25">
      <c r="B488" s="45">
        <v>46171</v>
      </c>
      <c r="C488" s="7" t="s">
        <v>3298</v>
      </c>
      <c r="D488" s="37">
        <v>0.1</v>
      </c>
      <c r="E488" s="37" t="s">
        <v>3903</v>
      </c>
      <c r="F488" s="16" t="s">
        <v>3904</v>
      </c>
      <c r="G488" s="7">
        <v>1107531414</v>
      </c>
      <c r="H488" s="138" t="s">
        <v>9598</v>
      </c>
      <c r="J488" s="16" t="str">
        <f>IFERROR(VLOOKUP(G488,MatrizHDUniclass!$A:$AN,3,0),"NA")</f>
        <v>ALZATE SARMIENTO JANSON</v>
      </c>
      <c r="K488" s="16" t="str">
        <f>IFERROR(VLOOKUP(G488,MatrizHDUniclass!$A:$AN,19,0),"NA")</f>
        <v>TECNICO RED EXTERNA HFC</v>
      </c>
      <c r="L488" s="16" t="str">
        <f>IFERROR(VLOOKUP(G488,MatrizHDUniclass!$A:$AN,24,0),"NA")</f>
        <v>IGVI</v>
      </c>
      <c r="M488" s="16" t="str">
        <f>IFERROR(VLOOKUP(G488,MatrizHDUniclass!$A:$AN,31,0),"NA")</f>
        <v>INGENIERIA-GENERAL</v>
      </c>
      <c r="N488" s="16" t="str">
        <f>IFERROR(VLOOKUP(G488,MatrizHDUniclass!$A:$AN,32,0),"NA")</f>
        <v>REG VALLE</v>
      </c>
      <c r="O488" s="16" t="str">
        <f>IFERROR(VLOOKUP(G488,MatrizHDUniclass!$A:$AN,33,0),"NA")</f>
        <v>CALI</v>
      </c>
      <c r="P488" s="16" t="str">
        <f>IFERROR(VLOOKUP(G488,MatrizHDUniclass!$A:$AN,26,0),"NA")</f>
        <v>CSOM</v>
      </c>
      <c r="Q488" s="16" t="str">
        <f>IFERROR(VLOOKUP(G488,MatrizHDUniclass!$A:$AN,34,0),"NA")</f>
        <v>CLARO R3</v>
      </c>
      <c r="R488" s="16" t="str">
        <f>IFERROR(VLOOKUP(G488,MatrizHDUniclass!$A:$AN,35,0),"NA")</f>
        <v>SOLU FIJAS</v>
      </c>
      <c r="S488" s="16" t="str">
        <f>IFERROR(VLOOKUP(G488,MatrizHDUniclass!$A:$AN,36,0),"NA")</f>
        <v>OYM</v>
      </c>
      <c r="T488" s="16" t="str">
        <f>IFERROR(VLOOKUP(G488,MatrizHDUniclass!$A:$AN,37,0),"NA")</f>
        <v>CLIENTES</v>
      </c>
      <c r="U488" s="16" t="str">
        <f>IFERROR(VLOOKUP(G488,MatrizHDUniclass!$A:$AN,38,0),"NA")</f>
        <v>CONECTAR TV</v>
      </c>
      <c r="V488" s="16" t="str">
        <f>IFERROR(VLOOKUP(G488,MatrizHDUniclass!$A:$AN,39,0),"NA")</f>
        <v>INGENIERIA</v>
      </c>
      <c r="W488" s="43" t="str">
        <f>IFERROR(VLOOKUP(G488,MatrizHDUniclass!$A:$AN,40,0),"NA")</f>
        <v>OPERATIVO</v>
      </c>
    </row>
    <row r="489" spans="2:23" x14ac:dyDescent="0.25">
      <c r="B489" s="45">
        <v>46171</v>
      </c>
      <c r="C489" s="7" t="s">
        <v>3298</v>
      </c>
      <c r="D489" s="37">
        <v>0.1</v>
      </c>
      <c r="E489" s="37" t="s">
        <v>3903</v>
      </c>
      <c r="F489" s="16" t="s">
        <v>3904</v>
      </c>
      <c r="G489" s="7">
        <v>16288582</v>
      </c>
      <c r="H489" s="138" t="s">
        <v>9599</v>
      </c>
      <c r="J489" s="16" t="str">
        <f>IFERROR(VLOOKUP(G489,MatrizHDUniclass!$A:$AN,3,0),"NA")</f>
        <v>SALAMANCA GOMEZ HOOVER</v>
      </c>
      <c r="K489" s="16" t="str">
        <f>IFERROR(VLOOKUP(G489,MatrizHDUniclass!$A:$AN,19,0),"NA")</f>
        <v>AUXILIAR CONDUCTOR APE OPERACION</v>
      </c>
      <c r="L489" s="16" t="str">
        <f>IFERROR(VLOOKUP(G489,MatrizHDUniclass!$A:$AN,24,0),"NA")</f>
        <v>IGVI</v>
      </c>
      <c r="M489" s="16" t="str">
        <f>IFERROR(VLOOKUP(G489,MatrizHDUniclass!$A:$AN,31,0),"NA")</f>
        <v>INGENIERIA-GENERAL</v>
      </c>
      <c r="N489" s="16" t="str">
        <f>IFERROR(VLOOKUP(G489,MatrizHDUniclass!$A:$AN,32,0),"NA")</f>
        <v>REG VALLE</v>
      </c>
      <c r="O489" s="16" t="str">
        <f>IFERROR(VLOOKUP(G489,MatrizHDUniclass!$A:$AN,33,0),"NA")</f>
        <v>CALI</v>
      </c>
      <c r="P489" s="16" t="str">
        <f>IFERROR(VLOOKUP(G489,MatrizHDUniclass!$A:$AN,26,0),"NA")</f>
        <v>CSOM</v>
      </c>
      <c r="Q489" s="16" t="str">
        <f>IFERROR(VLOOKUP(G489,MatrizHDUniclass!$A:$AN,34,0),"NA")</f>
        <v>CLARO R3</v>
      </c>
      <c r="R489" s="16" t="str">
        <f>IFERROR(VLOOKUP(G489,MatrizHDUniclass!$A:$AN,35,0),"NA")</f>
        <v>SOLU FIJAS</v>
      </c>
      <c r="S489" s="16" t="str">
        <f>IFERROR(VLOOKUP(G489,MatrizHDUniclass!$A:$AN,36,0),"NA")</f>
        <v>OYM</v>
      </c>
      <c r="T489" s="16" t="str">
        <f>IFERROR(VLOOKUP(G489,MatrizHDUniclass!$A:$AN,37,0),"NA")</f>
        <v>CLIENTES</v>
      </c>
      <c r="U489" s="16" t="str">
        <f>IFERROR(VLOOKUP(G489,MatrizHDUniclass!$A:$AN,38,0),"NA")</f>
        <v>CONECTAR TV</v>
      </c>
      <c r="V489" s="16" t="str">
        <f>IFERROR(VLOOKUP(G489,MatrizHDUniclass!$A:$AN,39,0),"NA")</f>
        <v>INGENIERIA</v>
      </c>
      <c r="W489" s="43" t="str">
        <f>IFERROR(VLOOKUP(G489,MatrizHDUniclass!$A:$AN,40,0),"NA")</f>
        <v>OPERATIVO</v>
      </c>
    </row>
    <row r="490" spans="2:23" x14ac:dyDescent="0.25">
      <c r="B490" s="45">
        <v>46171</v>
      </c>
      <c r="C490" s="7" t="s">
        <v>3298</v>
      </c>
      <c r="D490" s="37">
        <v>0.1</v>
      </c>
      <c r="E490" s="37" t="s">
        <v>3903</v>
      </c>
      <c r="F490" s="16" t="s">
        <v>3904</v>
      </c>
      <c r="G490" s="7">
        <v>1143941588</v>
      </c>
      <c r="H490" s="138" t="s">
        <v>9601</v>
      </c>
      <c r="J490" s="16" t="str">
        <f>IFERROR(VLOOKUP(G490,MatrizHDUniclass!$A:$AN,3,0),"NA")</f>
        <v>ESTACIO CASTILLO LUIS FERNANDO</v>
      </c>
      <c r="K490" s="16" t="str">
        <f>IFERROR(VLOOKUP(G490,MatrizHDUniclass!$A:$AN,19,0),"NA")</f>
        <v>TECNICO RED EXTERNA HFC</v>
      </c>
      <c r="L490" s="16" t="str">
        <f>IFERROR(VLOOKUP(G490,MatrizHDUniclass!$A:$AN,24,0),"NA")</f>
        <v>IGVI</v>
      </c>
      <c r="M490" s="16" t="str">
        <f>IFERROR(VLOOKUP(G490,MatrizHDUniclass!$A:$AN,31,0),"NA")</f>
        <v>INGENIERIA-GENERAL</v>
      </c>
      <c r="N490" s="16" t="str">
        <f>IFERROR(VLOOKUP(G490,MatrizHDUniclass!$A:$AN,32,0),"NA")</f>
        <v>REG VALLE</v>
      </c>
      <c r="O490" s="16" t="str">
        <f>IFERROR(VLOOKUP(G490,MatrizHDUniclass!$A:$AN,33,0),"NA")</f>
        <v>CALI</v>
      </c>
      <c r="P490" s="16" t="str">
        <f>IFERROR(VLOOKUP(G490,MatrizHDUniclass!$A:$AN,26,0),"NA")</f>
        <v>CSOM</v>
      </c>
      <c r="Q490" s="16" t="str">
        <f>IFERROR(VLOOKUP(G490,MatrizHDUniclass!$A:$AN,34,0),"NA")</f>
        <v>CLARO R3</v>
      </c>
      <c r="R490" s="16" t="str">
        <f>IFERROR(VLOOKUP(G490,MatrizHDUniclass!$A:$AN,35,0),"NA")</f>
        <v>SOLU FIJAS</v>
      </c>
      <c r="S490" s="16" t="str">
        <f>IFERROR(VLOOKUP(G490,MatrizHDUniclass!$A:$AN,36,0),"NA")</f>
        <v>OYM</v>
      </c>
      <c r="T490" s="16" t="str">
        <f>IFERROR(VLOOKUP(G490,MatrizHDUniclass!$A:$AN,37,0),"NA")</f>
        <v>CLIENTES</v>
      </c>
      <c r="U490" s="16" t="str">
        <f>IFERROR(VLOOKUP(G490,MatrizHDUniclass!$A:$AN,38,0),"NA")</f>
        <v>CONECTAR TV</v>
      </c>
      <c r="V490" s="16" t="str">
        <f>IFERROR(VLOOKUP(G490,MatrizHDUniclass!$A:$AN,39,0),"NA")</f>
        <v>INGENIERIA</v>
      </c>
      <c r="W490" s="43" t="str">
        <f>IFERROR(VLOOKUP(G490,MatrizHDUniclass!$A:$AN,40,0),"NA")</f>
        <v>OPERATIVO</v>
      </c>
    </row>
    <row r="491" spans="2:23" x14ac:dyDescent="0.25">
      <c r="B491" s="45">
        <v>46171</v>
      </c>
      <c r="C491" s="7" t="s">
        <v>3298</v>
      </c>
      <c r="D491" s="37">
        <v>0.1</v>
      </c>
      <c r="E491" s="37" t="s">
        <v>3903</v>
      </c>
      <c r="F491" s="16" t="s">
        <v>3904</v>
      </c>
      <c r="G491" s="7">
        <v>1111765185</v>
      </c>
      <c r="H491" s="138" t="s">
        <v>9602</v>
      </c>
      <c r="J491" s="16" t="str">
        <f>IFERROR(VLOOKUP(G491,MatrizHDUniclass!$A:$AN,3,0),"NA")</f>
        <v>MANTILLA MINA JEFFERSON</v>
      </c>
      <c r="K491" s="16" t="str">
        <f>IFERROR(VLOOKUP(G491,MatrizHDUniclass!$A:$AN,19,0),"NA")</f>
        <v>TECNICO LINIERO COND OPERACIÓN</v>
      </c>
      <c r="L491" s="16" t="str">
        <f>IFERROR(VLOOKUP(G491,MatrizHDUniclass!$A:$AN,24,0),"NA")</f>
        <v>IGVI</v>
      </c>
      <c r="M491" s="16" t="str">
        <f>IFERROR(VLOOKUP(G491,MatrizHDUniclass!$A:$AN,31,0),"NA")</f>
        <v>INGENIERIA-GENERAL</v>
      </c>
      <c r="N491" s="16" t="str">
        <f>IFERROR(VLOOKUP(G491,MatrizHDUniclass!$A:$AN,32,0),"NA")</f>
        <v>REG VALLE</v>
      </c>
      <c r="O491" s="16" t="str">
        <f>IFERROR(VLOOKUP(G491,MatrizHDUniclass!$A:$AN,33,0),"NA")</f>
        <v>CALI</v>
      </c>
      <c r="P491" s="16" t="str">
        <f>IFERROR(VLOOKUP(G491,MatrizHDUniclass!$A:$AN,26,0),"NA")</f>
        <v>CSOM</v>
      </c>
      <c r="Q491" s="16" t="str">
        <f>IFERROR(VLOOKUP(G491,MatrizHDUniclass!$A:$AN,34,0),"NA")</f>
        <v>CLARO R3</v>
      </c>
      <c r="R491" s="16" t="str">
        <f>IFERROR(VLOOKUP(G491,MatrizHDUniclass!$A:$AN,35,0),"NA")</f>
        <v>SOLU FIJAS</v>
      </c>
      <c r="S491" s="16" t="str">
        <f>IFERROR(VLOOKUP(G491,MatrizHDUniclass!$A:$AN,36,0),"NA")</f>
        <v>OYM</v>
      </c>
      <c r="T491" s="16" t="str">
        <f>IFERROR(VLOOKUP(G491,MatrizHDUniclass!$A:$AN,37,0),"NA")</f>
        <v>CLIENTES</v>
      </c>
      <c r="U491" s="16" t="str">
        <f>IFERROR(VLOOKUP(G491,MatrizHDUniclass!$A:$AN,38,0),"NA")</f>
        <v>CONECTAR TV</v>
      </c>
      <c r="V491" s="16" t="str">
        <f>IFERROR(VLOOKUP(G491,MatrizHDUniclass!$A:$AN,39,0),"NA")</f>
        <v>INGENIERIA</v>
      </c>
      <c r="W491" s="43" t="str">
        <f>IFERROR(VLOOKUP(G491,MatrizHDUniclass!$A:$AN,40,0),"NA")</f>
        <v>OPERATIVO</v>
      </c>
    </row>
    <row r="492" spans="2:23" x14ac:dyDescent="0.25">
      <c r="B492" s="45">
        <v>46171</v>
      </c>
      <c r="C492" s="7" t="s">
        <v>3298</v>
      </c>
      <c r="D492" s="37">
        <v>0.1</v>
      </c>
      <c r="E492" s="37" t="s">
        <v>3903</v>
      </c>
      <c r="F492" s="16" t="s">
        <v>3904</v>
      </c>
      <c r="G492" s="7">
        <v>94232280</v>
      </c>
      <c r="H492" s="138" t="s">
        <v>9603</v>
      </c>
      <c r="J492" s="16" t="str">
        <f>IFERROR(VLOOKUP(G492,MatrizHDUniclass!$A:$AN,3,0),"NA")</f>
        <v>PATINO MARIN ALEXANDER</v>
      </c>
      <c r="K492" s="16" t="str">
        <f>IFERROR(VLOOKUP(G492,MatrizHDUniclass!$A:$AN,19,0),"NA")</f>
        <v>TECNICO CONDUCTOR RED EXTERNA HFC</v>
      </c>
      <c r="L492" s="16" t="str">
        <f>IFERROR(VLOOKUP(G492,MatrizHDUniclass!$A:$AN,24,0),"NA")</f>
        <v>IGVI</v>
      </c>
      <c r="M492" s="16" t="str">
        <f>IFERROR(VLOOKUP(G492,MatrizHDUniclass!$A:$AN,31,0),"NA")</f>
        <v>INGENIERIA-GENERAL</v>
      </c>
      <c r="N492" s="16" t="str">
        <f>IFERROR(VLOOKUP(G492,MatrizHDUniclass!$A:$AN,32,0),"NA")</f>
        <v>REG VALLE</v>
      </c>
      <c r="O492" s="16" t="str">
        <f>IFERROR(VLOOKUP(G492,MatrizHDUniclass!$A:$AN,33,0),"NA")</f>
        <v>CALI</v>
      </c>
      <c r="P492" s="16" t="str">
        <f>IFERROR(VLOOKUP(G492,MatrizHDUniclass!$A:$AN,26,0),"NA")</f>
        <v>CSOM</v>
      </c>
      <c r="Q492" s="16" t="str">
        <f>IFERROR(VLOOKUP(G492,MatrizHDUniclass!$A:$AN,34,0),"NA")</f>
        <v>CLARO R3</v>
      </c>
      <c r="R492" s="16" t="str">
        <f>IFERROR(VLOOKUP(G492,MatrizHDUniclass!$A:$AN,35,0),"NA")</f>
        <v>SOLU FIJAS</v>
      </c>
      <c r="S492" s="16" t="str">
        <f>IFERROR(VLOOKUP(G492,MatrizHDUniclass!$A:$AN,36,0),"NA")</f>
        <v>OYM</v>
      </c>
      <c r="T492" s="16" t="str">
        <f>IFERROR(VLOOKUP(G492,MatrizHDUniclass!$A:$AN,37,0),"NA")</f>
        <v>CLIENTES</v>
      </c>
      <c r="U492" s="16" t="str">
        <f>IFERROR(VLOOKUP(G492,MatrizHDUniclass!$A:$AN,38,0),"NA")</f>
        <v>CONECTAR TV</v>
      </c>
      <c r="V492" s="16" t="str">
        <f>IFERROR(VLOOKUP(G492,MatrizHDUniclass!$A:$AN,39,0),"NA")</f>
        <v>INGENIERIA</v>
      </c>
      <c r="W492" s="43" t="str">
        <f>IFERROR(VLOOKUP(G492,MatrizHDUniclass!$A:$AN,40,0),"NA")</f>
        <v>OPERATIVO</v>
      </c>
    </row>
    <row r="493" spans="2:23" x14ac:dyDescent="0.25">
      <c r="B493" s="45">
        <v>46171</v>
      </c>
      <c r="C493" s="7" t="s">
        <v>3298</v>
      </c>
      <c r="D493" s="37">
        <v>0.1</v>
      </c>
      <c r="E493" s="37" t="s">
        <v>3903</v>
      </c>
      <c r="F493" s="16" t="s">
        <v>3904</v>
      </c>
      <c r="G493" s="7">
        <v>1107073995</v>
      </c>
      <c r="H493" s="138" t="s">
        <v>9604</v>
      </c>
      <c r="J493" s="16" t="str">
        <f>IFERROR(VLOOKUP(G493,MatrizHDUniclass!$A:$AN,3,0),"NA")</f>
        <v>VALENCIA VERA WILDER</v>
      </c>
      <c r="K493" s="16" t="str">
        <f>IFERROR(VLOOKUP(G493,MatrizHDUniclass!$A:$AN,19,0),"NA")</f>
        <v>TECNICO CONDUCTOR RED EXTERNA HFC</v>
      </c>
      <c r="L493" s="16" t="str">
        <f>IFERROR(VLOOKUP(G493,MatrizHDUniclass!$A:$AN,24,0),"NA")</f>
        <v>IGVI</v>
      </c>
      <c r="M493" s="16" t="str">
        <f>IFERROR(VLOOKUP(G493,MatrizHDUniclass!$A:$AN,31,0),"NA")</f>
        <v>INGENIERIA-GENERAL</v>
      </c>
      <c r="N493" s="16" t="str">
        <f>IFERROR(VLOOKUP(G493,MatrizHDUniclass!$A:$AN,32,0),"NA")</f>
        <v>REG VALLE</v>
      </c>
      <c r="O493" s="16" t="str">
        <f>IFERROR(VLOOKUP(G493,MatrizHDUniclass!$A:$AN,33,0),"NA")</f>
        <v>CALI</v>
      </c>
      <c r="P493" s="16" t="str">
        <f>IFERROR(VLOOKUP(G493,MatrizHDUniclass!$A:$AN,26,0),"NA")</f>
        <v>CSOM</v>
      </c>
      <c r="Q493" s="16" t="str">
        <f>IFERROR(VLOOKUP(G493,MatrizHDUniclass!$A:$AN,34,0),"NA")</f>
        <v>CLARO R3</v>
      </c>
      <c r="R493" s="16" t="str">
        <f>IFERROR(VLOOKUP(G493,MatrizHDUniclass!$A:$AN,35,0),"NA")</f>
        <v>SOLU FIJAS</v>
      </c>
      <c r="S493" s="16" t="str">
        <f>IFERROR(VLOOKUP(G493,MatrizHDUniclass!$A:$AN,36,0),"NA")</f>
        <v>OYM</v>
      </c>
      <c r="T493" s="16" t="str">
        <f>IFERROR(VLOOKUP(G493,MatrizHDUniclass!$A:$AN,37,0),"NA")</f>
        <v>CLIENTES</v>
      </c>
      <c r="U493" s="16" t="str">
        <f>IFERROR(VLOOKUP(G493,MatrizHDUniclass!$A:$AN,38,0),"NA")</f>
        <v>CONECTAR TV</v>
      </c>
      <c r="V493" s="16" t="str">
        <f>IFERROR(VLOOKUP(G493,MatrizHDUniclass!$A:$AN,39,0),"NA")</f>
        <v>INGENIERIA</v>
      </c>
      <c r="W493" s="43" t="str">
        <f>IFERROR(VLOOKUP(G493,MatrizHDUniclass!$A:$AN,40,0),"NA")</f>
        <v>OPERATIVO</v>
      </c>
    </row>
    <row r="494" spans="2:23" x14ac:dyDescent="0.25">
      <c r="B494" s="45">
        <v>46171</v>
      </c>
      <c r="C494" s="7" t="s">
        <v>3298</v>
      </c>
      <c r="D494" s="37">
        <v>0.1</v>
      </c>
      <c r="E494" s="37" t="s">
        <v>3903</v>
      </c>
      <c r="F494" s="16" t="s">
        <v>3904</v>
      </c>
      <c r="G494" s="7">
        <v>719199</v>
      </c>
      <c r="H494" s="138" t="s">
        <v>9605</v>
      </c>
      <c r="J494" s="16" t="str">
        <f>IFERROR(VLOOKUP(G494,MatrizHDUniclass!$A:$AN,3,0),"NA")</f>
        <v>TORRES TORRES JOSE ADOLFO</v>
      </c>
      <c r="K494" s="16" t="str">
        <f>IFERROR(VLOOKUP(G494,MatrizHDUniclass!$A:$AN,19,0),"NA")</f>
        <v>TECNICO CON MOTO OPERACIÓN</v>
      </c>
      <c r="L494" s="16" t="str">
        <f>IFERROR(VLOOKUP(G494,MatrizHDUniclass!$A:$AN,24,0),"NA")</f>
        <v>IGVI</v>
      </c>
      <c r="M494" s="16" t="str">
        <f>IFERROR(VLOOKUP(G494,MatrizHDUniclass!$A:$AN,31,0),"NA")</f>
        <v>INGENIERIA-GENERAL</v>
      </c>
      <c r="N494" s="16" t="str">
        <f>IFERROR(VLOOKUP(G494,MatrizHDUniclass!$A:$AN,32,0),"NA")</f>
        <v>REG VALLE</v>
      </c>
      <c r="O494" s="16" t="str">
        <f>IFERROR(VLOOKUP(G494,MatrizHDUniclass!$A:$AN,33,0),"NA")</f>
        <v>CALI</v>
      </c>
      <c r="P494" s="16" t="str">
        <f>IFERROR(VLOOKUP(G494,MatrizHDUniclass!$A:$AN,26,0),"NA")</f>
        <v>CSIM</v>
      </c>
      <c r="Q494" s="16" t="str">
        <f>IFERROR(VLOOKUP(G494,MatrizHDUniclass!$A:$AN,34,0),"NA")</f>
        <v>CLARO R3</v>
      </c>
      <c r="R494" s="16" t="str">
        <f>IFERROR(VLOOKUP(G494,MatrizHDUniclass!$A:$AN,35,0),"NA")</f>
        <v>SOLU FIJAS</v>
      </c>
      <c r="S494" s="16" t="str">
        <f>IFERROR(VLOOKUP(G494,MatrizHDUniclass!$A:$AN,36,0),"NA")</f>
        <v>IMM</v>
      </c>
      <c r="T494" s="16" t="str">
        <f>IFERROR(VLOOKUP(G494,MatrizHDUniclass!$A:$AN,37,0),"NA")</f>
        <v>CLIENTES</v>
      </c>
      <c r="U494" s="16" t="str">
        <f>IFERROR(VLOOKUP(G494,MatrizHDUniclass!$A:$AN,38,0),"NA")</f>
        <v>CONECTAR TV</v>
      </c>
      <c r="V494" s="16" t="str">
        <f>IFERROR(VLOOKUP(G494,MatrizHDUniclass!$A:$AN,39,0),"NA")</f>
        <v>INGENIERIA</v>
      </c>
      <c r="W494" s="43" t="str">
        <f>IFERROR(VLOOKUP(G494,MatrizHDUniclass!$A:$AN,40,0),"NA")</f>
        <v>OPERATIVO</v>
      </c>
    </row>
    <row r="495" spans="2:23" x14ac:dyDescent="0.25">
      <c r="B495" s="45">
        <v>46171</v>
      </c>
      <c r="C495" s="7" t="s">
        <v>3298</v>
      </c>
      <c r="D495" s="37">
        <v>0.1</v>
      </c>
      <c r="E495" s="37" t="s">
        <v>3903</v>
      </c>
      <c r="F495" s="16" t="s">
        <v>3904</v>
      </c>
      <c r="G495" s="7">
        <v>1144103040</v>
      </c>
      <c r="H495" s="138" t="s">
        <v>9606</v>
      </c>
      <c r="J495" s="16" t="str">
        <f>IFERROR(VLOOKUP(G495,MatrizHDUniclass!$A:$AN,3,0),"NA")</f>
        <v>LERMA ORTEGA JUAN ANTONIO</v>
      </c>
      <c r="K495" s="16" t="str">
        <f>IFERROR(VLOOKUP(G495,MatrizHDUniclass!$A:$AN,19,0),"NA")</f>
        <v>TECNICO CON MOTO OPERACIÓN</v>
      </c>
      <c r="L495" s="16" t="str">
        <f>IFERROR(VLOOKUP(G495,MatrizHDUniclass!$A:$AN,24,0),"NA")</f>
        <v>SGLN</v>
      </c>
      <c r="M495" s="16" t="str">
        <f>IFERROR(VLOOKUP(G495,MatrizHDUniclass!$A:$AN,31,0),"NA")</f>
        <v>DISAN-GENERAL</v>
      </c>
      <c r="N495" s="16" t="str">
        <f>IFERROR(VLOOKUP(G495,MatrizHDUniclass!$A:$AN,32,0),"NA")</f>
        <v>REG TOLCA</v>
      </c>
      <c r="O495" s="16" t="str">
        <f>IFERROR(VLOOKUP(G495,MatrizHDUniclass!$A:$AN,33,0),"NA")</f>
        <v>NACIONAL</v>
      </c>
      <c r="P495" s="16" t="str">
        <f>IFERROR(VLOOKUP(G495,MatrizHDUniclass!$A:$AN,26,0),"NA")</f>
        <v>TTTR</v>
      </c>
      <c r="Q495" s="16" t="str">
        <f>IFERROR(VLOOKUP(G495,MatrizHDUniclass!$A:$AN,34,0),"NA")</f>
        <v>TRANSV CTV</v>
      </c>
      <c r="R495" s="16" t="str">
        <f>IFERROR(VLOOKUP(G495,MatrizHDUniclass!$A:$AN,35,0),"NA")</f>
        <v>TRANSVER</v>
      </c>
      <c r="S495" s="16" t="str">
        <f>IFERROR(VLOOKUP(G495,MatrizHDUniclass!$A:$AN,36,0),"NA")</f>
        <v>TRANSV UEN</v>
      </c>
      <c r="T495" s="16" t="str">
        <f>IFERROR(VLOOKUP(G495,MatrizHDUniclass!$A:$AN,37,0),"NA")</f>
        <v>DISAN</v>
      </c>
      <c r="U495" s="16" t="str">
        <f>IFERROR(VLOOKUP(G495,MatrizHDUniclass!$A:$AN,38,0),"NA")</f>
        <v>CONECTAR TV</v>
      </c>
      <c r="V495" s="16" t="str">
        <f>IFERROR(VLOOKUP(G495,MatrizHDUniclass!$A:$AN,39,0),"NA")</f>
        <v>DISAN</v>
      </c>
      <c r="W495" s="43" t="str">
        <f>IFERROR(VLOOKUP(G495,MatrizHDUniclass!$A:$AN,40,0),"NA")</f>
        <v>ADMINISTRATIVO</v>
      </c>
    </row>
    <row r="496" spans="2:23" x14ac:dyDescent="0.25">
      <c r="B496" s="45">
        <v>46171</v>
      </c>
      <c r="C496" s="7" t="s">
        <v>3298</v>
      </c>
      <c r="D496" s="37">
        <v>0.1</v>
      </c>
      <c r="E496" s="37" t="s">
        <v>3903</v>
      </c>
      <c r="F496" s="16" t="s">
        <v>3904</v>
      </c>
      <c r="G496" s="7">
        <v>94432505</v>
      </c>
      <c r="H496" s="138" t="s">
        <v>9607</v>
      </c>
      <c r="J496" s="16" t="str">
        <f>IFERROR(VLOOKUP(G496,MatrizHDUniclass!$A:$AN,3,0),"NA")</f>
        <v>RODRIGUEZ MARTINEZ SAID GIOVANNI</v>
      </c>
      <c r="K496" s="16" t="str">
        <f>IFERROR(VLOOKUP(G496,MatrizHDUniclass!$A:$AN,19,0),"NA")</f>
        <v>AUXILIAR CON MOTO OPERACION</v>
      </c>
      <c r="L496" s="16" t="str">
        <f>IFERROR(VLOOKUP(G496,MatrizHDUniclass!$A:$AN,24,0),"NA")</f>
        <v>IGVI</v>
      </c>
      <c r="M496" s="16" t="str">
        <f>IFERROR(VLOOKUP(G496,MatrizHDUniclass!$A:$AN,31,0),"NA")</f>
        <v>INGENIERIA-GENERAL</v>
      </c>
      <c r="N496" s="16" t="str">
        <f>IFERROR(VLOOKUP(G496,MatrizHDUniclass!$A:$AN,32,0),"NA")</f>
        <v>REG VALLE</v>
      </c>
      <c r="O496" s="16" t="str">
        <f>IFERROR(VLOOKUP(G496,MatrizHDUniclass!$A:$AN,33,0),"NA")</f>
        <v>CALI</v>
      </c>
      <c r="P496" s="16" t="str">
        <f>IFERROR(VLOOKUP(G496,MatrizHDUniclass!$A:$AN,26,0),"NA")</f>
        <v>CSIM</v>
      </c>
      <c r="Q496" s="16" t="str">
        <f>IFERROR(VLOOKUP(G496,MatrizHDUniclass!$A:$AN,34,0),"NA")</f>
        <v>CLARO R3</v>
      </c>
      <c r="R496" s="16" t="str">
        <f>IFERROR(VLOOKUP(G496,MatrizHDUniclass!$A:$AN,35,0),"NA")</f>
        <v>SOLU FIJAS</v>
      </c>
      <c r="S496" s="16" t="str">
        <f>IFERROR(VLOOKUP(G496,MatrizHDUniclass!$A:$AN,36,0),"NA")</f>
        <v>IMM</v>
      </c>
      <c r="T496" s="16" t="str">
        <f>IFERROR(VLOOKUP(G496,MatrizHDUniclass!$A:$AN,37,0),"NA")</f>
        <v>CLIENTES</v>
      </c>
      <c r="U496" s="16" t="str">
        <f>IFERROR(VLOOKUP(G496,MatrizHDUniclass!$A:$AN,38,0),"NA")</f>
        <v>CONECTAR TV</v>
      </c>
      <c r="V496" s="16" t="str">
        <f>IFERROR(VLOOKUP(G496,MatrizHDUniclass!$A:$AN,39,0),"NA")</f>
        <v>INGENIERIA</v>
      </c>
      <c r="W496" s="43" t="str">
        <f>IFERROR(VLOOKUP(G496,MatrizHDUniclass!$A:$AN,40,0),"NA")</f>
        <v>OPERATIVO</v>
      </c>
    </row>
    <row r="497" spans="2:23" x14ac:dyDescent="0.25">
      <c r="B497" s="45">
        <v>46171</v>
      </c>
      <c r="C497" s="7" t="s">
        <v>3298</v>
      </c>
      <c r="D497" s="37">
        <v>0.1</v>
      </c>
      <c r="E497" s="37" t="s">
        <v>3903</v>
      </c>
      <c r="F497" s="16" t="s">
        <v>3904</v>
      </c>
      <c r="G497" s="7">
        <v>1143988703</v>
      </c>
      <c r="H497" s="138" t="s">
        <v>9608</v>
      </c>
      <c r="J497" s="16" t="str">
        <f>IFERROR(VLOOKUP(G497,MatrizHDUniclass!$A:$AN,3,0),"NA")</f>
        <v>MANCO MARTINEZ ANDRES FELIPE</v>
      </c>
      <c r="K497" s="16" t="str">
        <f>IFERROR(VLOOKUP(G497,MatrizHDUniclass!$A:$AN,19,0),"NA")</f>
        <v>AUXILIAR OPERACION</v>
      </c>
      <c r="L497" s="16" t="str">
        <f>IFERROR(VLOOKUP(G497,MatrizHDUniclass!$A:$AN,24,0),"NA")</f>
        <v>IGVI</v>
      </c>
      <c r="M497" s="16" t="str">
        <f>IFERROR(VLOOKUP(G497,MatrizHDUniclass!$A:$AN,31,0),"NA")</f>
        <v>INGENIERIA-GENERAL</v>
      </c>
      <c r="N497" s="16" t="str">
        <f>IFERROR(VLOOKUP(G497,MatrizHDUniclass!$A:$AN,32,0),"NA")</f>
        <v>REG VALLE</v>
      </c>
      <c r="O497" s="16" t="str">
        <f>IFERROR(VLOOKUP(G497,MatrizHDUniclass!$A:$AN,33,0),"NA")</f>
        <v>CALI</v>
      </c>
      <c r="P497" s="16" t="str">
        <f>IFERROR(VLOOKUP(G497,MatrizHDUniclass!$A:$AN,26,0),"NA")</f>
        <v>CSOM</v>
      </c>
      <c r="Q497" s="16" t="str">
        <f>IFERROR(VLOOKUP(G497,MatrizHDUniclass!$A:$AN,34,0),"NA")</f>
        <v>CLARO R3</v>
      </c>
      <c r="R497" s="16" t="str">
        <f>IFERROR(VLOOKUP(G497,MatrizHDUniclass!$A:$AN,35,0),"NA")</f>
        <v>SOLU FIJAS</v>
      </c>
      <c r="S497" s="16" t="str">
        <f>IFERROR(VLOOKUP(G497,MatrizHDUniclass!$A:$AN,36,0),"NA")</f>
        <v>OYM</v>
      </c>
      <c r="T497" s="16" t="str">
        <f>IFERROR(VLOOKUP(G497,MatrizHDUniclass!$A:$AN,37,0),"NA")</f>
        <v>CLIENTES</v>
      </c>
      <c r="U497" s="16" t="str">
        <f>IFERROR(VLOOKUP(G497,MatrizHDUniclass!$A:$AN,38,0),"NA")</f>
        <v>CONECTAR TV</v>
      </c>
      <c r="V497" s="16" t="str">
        <f>IFERROR(VLOOKUP(G497,MatrizHDUniclass!$A:$AN,39,0),"NA")</f>
        <v>INGENIERIA</v>
      </c>
      <c r="W497" s="43" t="str">
        <f>IFERROR(VLOOKUP(G497,MatrizHDUniclass!$A:$AN,40,0),"NA")</f>
        <v>OPERATIVO</v>
      </c>
    </row>
    <row r="498" spans="2:23" x14ac:dyDescent="0.25">
      <c r="B498" s="45">
        <v>46171</v>
      </c>
      <c r="C498" s="7" t="s">
        <v>3265</v>
      </c>
      <c r="D498" s="37">
        <v>0.1</v>
      </c>
      <c r="E498" s="37" t="s">
        <v>3903</v>
      </c>
      <c r="F498" s="16" t="s">
        <v>3904</v>
      </c>
      <c r="G498" s="7">
        <v>1058976287</v>
      </c>
      <c r="H498" s="138" t="s">
        <v>9609</v>
      </c>
      <c r="J498" s="16" t="str">
        <f>IFERROR(VLOOKUP(G498,MatrizHDUniclass!$A:$AN,3,0),"NA")</f>
        <v>RUANO GARCES OLMER</v>
      </c>
      <c r="K498" s="16" t="str">
        <f>IFERROR(VLOOKUP(G498,MatrizHDUniclass!$A:$AN,19,0),"NA")</f>
        <v>AUXILIAR CON MOTO OPERACION</v>
      </c>
      <c r="L498" s="16" t="str">
        <f>IFERROR(VLOOKUP(G498,MatrizHDUniclass!$A:$AN,24,0),"NA")</f>
        <v>SGVI</v>
      </c>
      <c r="M498" s="16" t="str">
        <f>IFERROR(VLOOKUP(G498,MatrizHDUniclass!$A:$AN,31,0),"NA")</f>
        <v>DISAN-GENERAL</v>
      </c>
      <c r="N498" s="16" t="str">
        <f>IFERROR(VLOOKUP(G498,MatrizHDUniclass!$A:$AN,32,0),"NA")</f>
        <v>REG VALLE</v>
      </c>
      <c r="O498" s="16" t="str">
        <f>IFERROR(VLOOKUP(G498,MatrizHDUniclass!$A:$AN,33,0),"NA")</f>
        <v>CALI</v>
      </c>
      <c r="P498" s="16" t="str">
        <f>IFERROR(VLOOKUP(G498,MatrizHDUniclass!$A:$AN,26,0),"NA")</f>
        <v>TTTR</v>
      </c>
      <c r="Q498" s="16" t="str">
        <f>IFERROR(VLOOKUP(G498,MatrizHDUniclass!$A:$AN,34,0),"NA")</f>
        <v>TRANSV CTV</v>
      </c>
      <c r="R498" s="16" t="str">
        <f>IFERROR(VLOOKUP(G498,MatrizHDUniclass!$A:$AN,35,0),"NA")</f>
        <v>TRANSVER</v>
      </c>
      <c r="S498" s="16" t="str">
        <f>IFERROR(VLOOKUP(G498,MatrizHDUniclass!$A:$AN,36,0),"NA")</f>
        <v>TRANSV UEN</v>
      </c>
      <c r="T498" s="16" t="str">
        <f>IFERROR(VLOOKUP(G498,MatrizHDUniclass!$A:$AN,37,0),"NA")</f>
        <v>DISAN</v>
      </c>
      <c r="U498" s="16" t="str">
        <f>IFERROR(VLOOKUP(G498,MatrizHDUniclass!$A:$AN,38,0),"NA")</f>
        <v>CONECTAR TV</v>
      </c>
      <c r="V498" s="16" t="str">
        <f>IFERROR(VLOOKUP(G498,MatrizHDUniclass!$A:$AN,39,0),"NA")</f>
        <v>DISAN</v>
      </c>
      <c r="W498" s="43" t="str">
        <f>IFERROR(VLOOKUP(G498,MatrizHDUniclass!$A:$AN,40,0),"NA")</f>
        <v>OTROS</v>
      </c>
    </row>
    <row r="499" spans="2:23" x14ac:dyDescent="0.25">
      <c r="B499" s="45">
        <v>46171</v>
      </c>
      <c r="C499" s="7" t="s">
        <v>3298</v>
      </c>
      <c r="D499" s="37">
        <v>0.1</v>
      </c>
      <c r="E499" s="37" t="s">
        <v>3903</v>
      </c>
      <c r="F499" s="16" t="s">
        <v>3904</v>
      </c>
      <c r="G499" s="7">
        <v>79635177</v>
      </c>
      <c r="H499" s="138" t="s">
        <v>9610</v>
      </c>
      <c r="J499" s="16" t="str">
        <f>IFERROR(VLOOKUP(G499,MatrizHDUniclass!$A:$AN,3,0),"NA")</f>
        <v>MEDINA VARGAS RENSO EDUARDO</v>
      </c>
      <c r="K499" s="16" t="str">
        <f>IFERROR(VLOOKUP(G499,MatrizHDUniclass!$A:$AN,19,0),"NA")</f>
        <v>TECNICO CON MOTO OPERACIÓN</v>
      </c>
      <c r="L499" s="16" t="str">
        <f>IFERROR(VLOOKUP(G499,MatrizHDUniclass!$A:$AN,24,0),"NA")</f>
        <v>IGVI</v>
      </c>
      <c r="M499" s="16" t="str">
        <f>IFERROR(VLOOKUP(G499,MatrizHDUniclass!$A:$AN,31,0),"NA")</f>
        <v>INGENIERIA-GENERAL</v>
      </c>
      <c r="N499" s="16" t="str">
        <f>IFERROR(VLOOKUP(G499,MatrizHDUniclass!$A:$AN,32,0),"NA")</f>
        <v>REG VALLE</v>
      </c>
      <c r="O499" s="16" t="str">
        <f>IFERROR(VLOOKUP(G499,MatrizHDUniclass!$A:$AN,33,0),"NA")</f>
        <v>CALI</v>
      </c>
      <c r="P499" s="16" t="str">
        <f>IFERROR(VLOOKUP(G499,MatrizHDUniclass!$A:$AN,26,0),"NA")</f>
        <v>CSIM</v>
      </c>
      <c r="Q499" s="16" t="str">
        <f>IFERROR(VLOOKUP(G499,MatrizHDUniclass!$A:$AN,34,0),"NA")</f>
        <v>CLARO R3</v>
      </c>
      <c r="R499" s="16" t="str">
        <f>IFERROR(VLOOKUP(G499,MatrizHDUniclass!$A:$AN,35,0),"NA")</f>
        <v>SOLU FIJAS</v>
      </c>
      <c r="S499" s="16" t="str">
        <f>IFERROR(VLOOKUP(G499,MatrizHDUniclass!$A:$AN,36,0),"NA")</f>
        <v>IMM</v>
      </c>
      <c r="T499" s="16" t="str">
        <f>IFERROR(VLOOKUP(G499,MatrizHDUniclass!$A:$AN,37,0),"NA")</f>
        <v>CLIENTES</v>
      </c>
      <c r="U499" s="16" t="str">
        <f>IFERROR(VLOOKUP(G499,MatrizHDUniclass!$A:$AN,38,0),"NA")</f>
        <v>CONECTAR TV</v>
      </c>
      <c r="V499" s="16" t="str">
        <f>IFERROR(VLOOKUP(G499,MatrizHDUniclass!$A:$AN,39,0),"NA")</f>
        <v>INGENIERIA</v>
      </c>
      <c r="W499" s="43" t="str">
        <f>IFERROR(VLOOKUP(G499,MatrizHDUniclass!$A:$AN,40,0),"NA")</f>
        <v>OPERATIVO</v>
      </c>
    </row>
    <row r="500" spans="2:23" x14ac:dyDescent="0.25">
      <c r="B500" s="45">
        <v>46171</v>
      </c>
      <c r="C500" s="7" t="s">
        <v>3298</v>
      </c>
      <c r="D500" s="37">
        <v>0.1</v>
      </c>
      <c r="E500" s="37" t="s">
        <v>3903</v>
      </c>
      <c r="F500" s="16" t="s">
        <v>3904</v>
      </c>
      <c r="G500" s="7">
        <v>5396853</v>
      </c>
      <c r="H500" s="138" t="s">
        <v>9611</v>
      </c>
      <c r="J500" s="16" t="str">
        <f>IFERROR(VLOOKUP(G500,MatrizHDUniclass!$A:$AN,3,0),"NA")</f>
        <v>RODRIGUEZ RIVERA WILMER</v>
      </c>
      <c r="K500" s="16" t="str">
        <f>IFERROR(VLOOKUP(G500,MatrizHDUniclass!$A:$AN,19,0),"NA")</f>
        <v>TECNICO MEDIDOR MOTO OPERACIÓN</v>
      </c>
      <c r="L500" s="16" t="str">
        <f>IFERROR(VLOOKUP(G500,MatrizHDUniclass!$A:$AN,24,0),"NA")</f>
        <v>IGVI</v>
      </c>
      <c r="M500" s="16" t="str">
        <f>IFERROR(VLOOKUP(G500,MatrizHDUniclass!$A:$AN,31,0),"NA")</f>
        <v>INGENIERIA-GENERAL</v>
      </c>
      <c r="N500" s="16" t="str">
        <f>IFERROR(VLOOKUP(G500,MatrizHDUniclass!$A:$AN,32,0),"NA")</f>
        <v>REG VALLE</v>
      </c>
      <c r="O500" s="16" t="str">
        <f>IFERROR(VLOOKUP(G500,MatrizHDUniclass!$A:$AN,33,0),"NA")</f>
        <v>CALI</v>
      </c>
      <c r="P500" s="16" t="str">
        <f>IFERROR(VLOOKUP(G500,MatrizHDUniclass!$A:$AN,26,0),"NA")</f>
        <v>CSOM</v>
      </c>
      <c r="Q500" s="16" t="str">
        <f>IFERROR(VLOOKUP(G500,MatrizHDUniclass!$A:$AN,34,0),"NA")</f>
        <v>CLARO R3</v>
      </c>
      <c r="R500" s="16" t="str">
        <f>IFERROR(VLOOKUP(G500,MatrizHDUniclass!$A:$AN,35,0),"NA")</f>
        <v>SOLU FIJAS</v>
      </c>
      <c r="S500" s="16" t="str">
        <f>IFERROR(VLOOKUP(G500,MatrizHDUniclass!$A:$AN,36,0),"NA")</f>
        <v>OYM</v>
      </c>
      <c r="T500" s="16" t="str">
        <f>IFERROR(VLOOKUP(G500,MatrizHDUniclass!$A:$AN,37,0),"NA")</f>
        <v>CLIENTES</v>
      </c>
      <c r="U500" s="16" t="str">
        <f>IFERROR(VLOOKUP(G500,MatrizHDUniclass!$A:$AN,38,0),"NA")</f>
        <v>CONECTAR TV</v>
      </c>
      <c r="V500" s="16" t="str">
        <f>IFERROR(VLOOKUP(G500,MatrizHDUniclass!$A:$AN,39,0),"NA")</f>
        <v>INGENIERIA</v>
      </c>
      <c r="W500" s="43" t="str">
        <f>IFERROR(VLOOKUP(G500,MatrizHDUniclass!$A:$AN,40,0),"NA")</f>
        <v>OPERATIVO</v>
      </c>
    </row>
    <row r="501" spans="2:23" x14ac:dyDescent="0.25">
      <c r="B501" s="45">
        <v>46171</v>
      </c>
      <c r="C501" s="7" t="s">
        <v>3298</v>
      </c>
      <c r="D501" s="37">
        <v>0.1</v>
      </c>
      <c r="E501" s="37" t="s">
        <v>3903</v>
      </c>
      <c r="F501" s="16" t="s">
        <v>3904</v>
      </c>
      <c r="G501" s="7">
        <v>11814594</v>
      </c>
      <c r="H501" s="138" t="s">
        <v>9612</v>
      </c>
      <c r="J501" s="16" t="str">
        <f>IFERROR(VLOOKUP(G501,MatrizHDUniclass!$A:$AN,3,0),"NA")</f>
        <v>OLAYA CUESTA SAUL</v>
      </c>
      <c r="K501" s="16" t="str">
        <f>IFERROR(VLOOKUP(G501,MatrizHDUniclass!$A:$AN,19,0),"NA")</f>
        <v>AUXILIAR CONDUCTOR OPERACION</v>
      </c>
      <c r="L501" s="16" t="str">
        <f>IFERROR(VLOOKUP(G501,MatrizHDUniclass!$A:$AN,24,0),"NA")</f>
        <v>IGVI</v>
      </c>
      <c r="M501" s="16" t="str">
        <f>IFERROR(VLOOKUP(G501,MatrizHDUniclass!$A:$AN,31,0),"NA")</f>
        <v>INGENIERIA-GENERAL</v>
      </c>
      <c r="N501" s="16" t="str">
        <f>IFERROR(VLOOKUP(G501,MatrizHDUniclass!$A:$AN,32,0),"NA")</f>
        <v>REG VALLE</v>
      </c>
      <c r="O501" s="16" t="str">
        <f>IFERROR(VLOOKUP(G501,MatrizHDUniclass!$A:$AN,33,0),"NA")</f>
        <v>CALI</v>
      </c>
      <c r="P501" s="16" t="str">
        <f>IFERROR(VLOOKUP(G501,MatrizHDUniclass!$A:$AN,26,0),"NA")</f>
        <v>CSOM</v>
      </c>
      <c r="Q501" s="16" t="str">
        <f>IFERROR(VLOOKUP(G501,MatrizHDUniclass!$A:$AN,34,0),"NA")</f>
        <v>CLARO R3</v>
      </c>
      <c r="R501" s="16" t="str">
        <f>IFERROR(VLOOKUP(G501,MatrizHDUniclass!$A:$AN,35,0),"NA")</f>
        <v>SOLU FIJAS</v>
      </c>
      <c r="S501" s="16" t="str">
        <f>IFERROR(VLOOKUP(G501,MatrizHDUniclass!$A:$AN,36,0),"NA")</f>
        <v>OYM</v>
      </c>
      <c r="T501" s="16" t="str">
        <f>IFERROR(VLOOKUP(G501,MatrizHDUniclass!$A:$AN,37,0),"NA")</f>
        <v>CLIENTES</v>
      </c>
      <c r="U501" s="16" t="str">
        <f>IFERROR(VLOOKUP(G501,MatrizHDUniclass!$A:$AN,38,0),"NA")</f>
        <v>CONECTAR TV</v>
      </c>
      <c r="V501" s="16" t="str">
        <f>IFERROR(VLOOKUP(G501,MatrizHDUniclass!$A:$AN,39,0),"NA")</f>
        <v>INGENIERIA</v>
      </c>
      <c r="W501" s="43" t="str">
        <f>IFERROR(VLOOKUP(G501,MatrizHDUniclass!$A:$AN,40,0),"NA")</f>
        <v>OPERATIVO</v>
      </c>
    </row>
    <row r="502" spans="2:23" x14ac:dyDescent="0.25">
      <c r="B502" s="45">
        <v>46171</v>
      </c>
      <c r="C502" s="7" t="s">
        <v>3298</v>
      </c>
      <c r="D502" s="37">
        <v>0.1</v>
      </c>
      <c r="E502" s="37" t="s">
        <v>3903</v>
      </c>
      <c r="F502" s="16" t="s">
        <v>3904</v>
      </c>
      <c r="G502" s="7">
        <v>1002700224</v>
      </c>
      <c r="H502" s="138" t="s">
        <v>9613</v>
      </c>
      <c r="J502" s="16" t="str">
        <f>IFERROR(VLOOKUP(G502,MatrizHDUniclass!$A:$AN,3,0),"NA")</f>
        <v>GUTIERREZ NUNEZ JESUS DAVID</v>
      </c>
      <c r="K502" s="16" t="str">
        <f>IFERROR(VLOOKUP(G502,MatrizHDUniclass!$A:$AN,19,0),"NA")</f>
        <v>TECNICO CON MOTO OPERACIÓN</v>
      </c>
      <c r="L502" s="16" t="str">
        <f>IFERROR(VLOOKUP(G502,MatrizHDUniclass!$A:$AN,24,0),"NA")</f>
        <v>IGVI</v>
      </c>
      <c r="M502" s="16" t="str">
        <f>IFERROR(VLOOKUP(G502,MatrizHDUniclass!$A:$AN,31,0),"NA")</f>
        <v>INGENIERIA-GENERAL</v>
      </c>
      <c r="N502" s="16" t="str">
        <f>IFERROR(VLOOKUP(G502,MatrizHDUniclass!$A:$AN,32,0),"NA")</f>
        <v>REG VALLE</v>
      </c>
      <c r="O502" s="16" t="str">
        <f>IFERROR(VLOOKUP(G502,MatrizHDUniclass!$A:$AN,33,0),"NA")</f>
        <v>CALI</v>
      </c>
      <c r="P502" s="16" t="str">
        <f>IFERROR(VLOOKUP(G502,MatrizHDUniclass!$A:$AN,26,0),"NA")</f>
        <v>CSIM</v>
      </c>
      <c r="Q502" s="16" t="str">
        <f>IFERROR(VLOOKUP(G502,MatrizHDUniclass!$A:$AN,34,0),"NA")</f>
        <v>CLARO R3</v>
      </c>
      <c r="R502" s="16" t="str">
        <f>IFERROR(VLOOKUP(G502,MatrizHDUniclass!$A:$AN,35,0),"NA")</f>
        <v>SOLU FIJAS</v>
      </c>
      <c r="S502" s="16" t="str">
        <f>IFERROR(VLOOKUP(G502,MatrizHDUniclass!$A:$AN,36,0),"NA")</f>
        <v>IMM</v>
      </c>
      <c r="T502" s="16" t="str">
        <f>IFERROR(VLOOKUP(G502,MatrizHDUniclass!$A:$AN,37,0),"NA")</f>
        <v>CLIENTES</v>
      </c>
      <c r="U502" s="16" t="str">
        <f>IFERROR(VLOOKUP(G502,MatrizHDUniclass!$A:$AN,38,0),"NA")</f>
        <v>CONECTAR TV</v>
      </c>
      <c r="V502" s="16" t="str">
        <f>IFERROR(VLOOKUP(G502,MatrizHDUniclass!$A:$AN,39,0),"NA")</f>
        <v>INGENIERIA</v>
      </c>
      <c r="W502" s="43" t="str">
        <f>IFERROR(VLOOKUP(G502,MatrizHDUniclass!$A:$AN,40,0),"NA")</f>
        <v>OPERATIVO</v>
      </c>
    </row>
    <row r="503" spans="2:23" x14ac:dyDescent="0.25">
      <c r="B503" s="45">
        <v>46171</v>
      </c>
      <c r="C503" s="7" t="s">
        <v>3298</v>
      </c>
      <c r="D503" s="37">
        <v>0.1</v>
      </c>
      <c r="E503" s="37" t="s">
        <v>3903</v>
      </c>
      <c r="F503" s="16" t="s">
        <v>3904</v>
      </c>
      <c r="G503" s="7">
        <v>16539309</v>
      </c>
      <c r="H503" s="138" t="s">
        <v>9614</v>
      </c>
      <c r="J503" s="16" t="str">
        <f>IFERROR(VLOOKUP(G503,MatrizHDUniclass!$A:$AN,3,0),"NA")</f>
        <v>MARROQUIN ARCOS MAURICIO</v>
      </c>
      <c r="K503" s="16" t="str">
        <f>IFERROR(VLOOKUP(G503,MatrizHDUniclass!$A:$AN,19,0),"NA")</f>
        <v>TECNICO RED EXTERNA HFC</v>
      </c>
      <c r="L503" s="16" t="str">
        <f>IFERROR(VLOOKUP(G503,MatrizHDUniclass!$A:$AN,24,0),"NA")</f>
        <v>IGVI</v>
      </c>
      <c r="M503" s="16" t="str">
        <f>IFERROR(VLOOKUP(G503,MatrizHDUniclass!$A:$AN,31,0),"NA")</f>
        <v>INGENIERIA-GENERAL</v>
      </c>
      <c r="N503" s="16" t="str">
        <f>IFERROR(VLOOKUP(G503,MatrizHDUniclass!$A:$AN,32,0),"NA")</f>
        <v>REG VALLE</v>
      </c>
      <c r="O503" s="16" t="str">
        <f>IFERROR(VLOOKUP(G503,MatrizHDUniclass!$A:$AN,33,0),"NA")</f>
        <v>CALI</v>
      </c>
      <c r="P503" s="16" t="str">
        <f>IFERROR(VLOOKUP(G503,MatrizHDUniclass!$A:$AN,26,0),"NA")</f>
        <v>CSOM</v>
      </c>
      <c r="Q503" s="16" t="str">
        <f>IFERROR(VLOOKUP(G503,MatrizHDUniclass!$A:$AN,34,0),"NA")</f>
        <v>CLARO R3</v>
      </c>
      <c r="R503" s="16" t="str">
        <f>IFERROR(VLOOKUP(G503,MatrizHDUniclass!$A:$AN,35,0),"NA")</f>
        <v>SOLU FIJAS</v>
      </c>
      <c r="S503" s="16" t="str">
        <f>IFERROR(VLOOKUP(G503,MatrizHDUniclass!$A:$AN,36,0),"NA")</f>
        <v>OYM</v>
      </c>
      <c r="T503" s="16" t="str">
        <f>IFERROR(VLOOKUP(G503,MatrizHDUniclass!$A:$AN,37,0),"NA")</f>
        <v>CLIENTES</v>
      </c>
      <c r="U503" s="16" t="str">
        <f>IFERROR(VLOOKUP(G503,MatrizHDUniclass!$A:$AN,38,0),"NA")</f>
        <v>CONECTAR TV</v>
      </c>
      <c r="V503" s="16" t="str">
        <f>IFERROR(VLOOKUP(G503,MatrizHDUniclass!$A:$AN,39,0),"NA")</f>
        <v>INGENIERIA</v>
      </c>
      <c r="W503" s="43" t="str">
        <f>IFERROR(VLOOKUP(G503,MatrizHDUniclass!$A:$AN,40,0),"NA")</f>
        <v>OPERATIVO</v>
      </c>
    </row>
    <row r="504" spans="2:23" x14ac:dyDescent="0.25">
      <c r="B504" s="45">
        <v>46171</v>
      </c>
      <c r="C504" s="7" t="s">
        <v>3298</v>
      </c>
      <c r="D504" s="37">
        <v>0.1</v>
      </c>
      <c r="E504" s="37" t="s">
        <v>3903</v>
      </c>
      <c r="F504" s="16" t="s">
        <v>3904</v>
      </c>
      <c r="G504" s="7">
        <v>1143968476</v>
      </c>
      <c r="H504" s="138" t="s">
        <v>9615</v>
      </c>
      <c r="J504" s="16" t="str">
        <f>IFERROR(VLOOKUP(G504,MatrizHDUniclass!$A:$AN,3,0),"NA")</f>
        <v>GRUESO QUINONEZ JEILER ALEXIS</v>
      </c>
      <c r="K504" s="16" t="str">
        <f>IFERROR(VLOOKUP(G504,MatrizHDUniclass!$A:$AN,19,0),"NA")</f>
        <v>TECNICO CON MOTO OPERACIÓN</v>
      </c>
      <c r="L504" s="16" t="str">
        <f>IFERROR(VLOOKUP(G504,MatrizHDUniclass!$A:$AN,24,0),"NA")</f>
        <v>IGVI</v>
      </c>
      <c r="M504" s="16" t="str">
        <f>IFERROR(VLOOKUP(G504,MatrizHDUniclass!$A:$AN,31,0),"NA")</f>
        <v>INGENIERIA-GENERAL</v>
      </c>
      <c r="N504" s="16" t="str">
        <f>IFERROR(VLOOKUP(G504,MatrizHDUniclass!$A:$AN,32,0),"NA")</f>
        <v>REG VALLE</v>
      </c>
      <c r="O504" s="16" t="str">
        <f>IFERROR(VLOOKUP(G504,MatrizHDUniclass!$A:$AN,33,0),"NA")</f>
        <v>CALI</v>
      </c>
      <c r="P504" s="16" t="str">
        <f>IFERROR(VLOOKUP(G504,MatrizHDUniclass!$A:$AN,26,0),"NA")</f>
        <v>CSIM</v>
      </c>
      <c r="Q504" s="16" t="str">
        <f>IFERROR(VLOOKUP(G504,MatrizHDUniclass!$A:$AN,34,0),"NA")</f>
        <v>CLARO R3</v>
      </c>
      <c r="R504" s="16" t="str">
        <f>IFERROR(VLOOKUP(G504,MatrizHDUniclass!$A:$AN,35,0),"NA")</f>
        <v>SOLU FIJAS</v>
      </c>
      <c r="S504" s="16" t="str">
        <f>IFERROR(VLOOKUP(G504,MatrizHDUniclass!$A:$AN,36,0),"NA")</f>
        <v>IMM</v>
      </c>
      <c r="T504" s="16" t="str">
        <f>IFERROR(VLOOKUP(G504,MatrizHDUniclass!$A:$AN,37,0),"NA")</f>
        <v>CLIENTES</v>
      </c>
      <c r="U504" s="16" t="str">
        <f>IFERROR(VLOOKUP(G504,MatrizHDUniclass!$A:$AN,38,0),"NA")</f>
        <v>CONECTAR TV</v>
      </c>
      <c r="V504" s="16" t="str">
        <f>IFERROR(VLOOKUP(G504,MatrizHDUniclass!$A:$AN,39,0),"NA")</f>
        <v>INGENIERIA</v>
      </c>
      <c r="W504" s="43" t="str">
        <f>IFERROR(VLOOKUP(G504,MatrizHDUniclass!$A:$AN,40,0),"NA")</f>
        <v>OPERATIVO</v>
      </c>
    </row>
    <row r="505" spans="2:23" x14ac:dyDescent="0.25">
      <c r="B505" s="45">
        <v>46171</v>
      </c>
      <c r="C505" s="7" t="s">
        <v>3298</v>
      </c>
      <c r="D505" s="37">
        <v>0.1</v>
      </c>
      <c r="E505" s="37" t="s">
        <v>3903</v>
      </c>
      <c r="F505" s="16" t="s">
        <v>3904</v>
      </c>
      <c r="G505" s="7">
        <v>1042849412</v>
      </c>
      <c r="H505" s="138" t="s">
        <v>9616</v>
      </c>
      <c r="J505" s="16" t="str">
        <f>IFERROR(VLOOKUP(G505,MatrizHDUniclass!$A:$AN,3,0),"NA")</f>
        <v>MIER DE LA HOZ HAAHALI HABID</v>
      </c>
      <c r="K505" s="16" t="str">
        <f>IFERROR(VLOOKUP(G505,MatrizHDUniclass!$A:$AN,19,0),"NA")</f>
        <v>TECNICO CON MOTO OPERACIÓN</v>
      </c>
      <c r="L505" s="16" t="str">
        <f>IFERROR(VLOOKUP(G505,MatrizHDUniclass!$A:$AN,24,0),"NA")</f>
        <v>IGVI</v>
      </c>
      <c r="M505" s="16" t="str">
        <f>IFERROR(VLOOKUP(G505,MatrizHDUniclass!$A:$AN,31,0),"NA")</f>
        <v>INGENIERIA-GENERAL</v>
      </c>
      <c r="N505" s="16" t="str">
        <f>IFERROR(VLOOKUP(G505,MatrizHDUniclass!$A:$AN,32,0),"NA")</f>
        <v>REG VALLE</v>
      </c>
      <c r="O505" s="16" t="str">
        <f>IFERROR(VLOOKUP(G505,MatrizHDUniclass!$A:$AN,33,0),"NA")</f>
        <v>CALI</v>
      </c>
      <c r="P505" s="16" t="str">
        <f>IFERROR(VLOOKUP(G505,MatrizHDUniclass!$A:$AN,26,0),"NA")</f>
        <v>CSIM</v>
      </c>
      <c r="Q505" s="16" t="str">
        <f>IFERROR(VLOOKUP(G505,MatrizHDUniclass!$A:$AN,34,0),"NA")</f>
        <v>CLARO R3</v>
      </c>
      <c r="R505" s="16" t="str">
        <f>IFERROR(VLOOKUP(G505,MatrizHDUniclass!$A:$AN,35,0),"NA")</f>
        <v>SOLU FIJAS</v>
      </c>
      <c r="S505" s="16" t="str">
        <f>IFERROR(VLOOKUP(G505,MatrizHDUniclass!$A:$AN,36,0),"NA")</f>
        <v>IMM</v>
      </c>
      <c r="T505" s="16" t="str">
        <f>IFERROR(VLOOKUP(G505,MatrizHDUniclass!$A:$AN,37,0),"NA")</f>
        <v>CLIENTES</v>
      </c>
      <c r="U505" s="16" t="str">
        <f>IFERROR(VLOOKUP(G505,MatrizHDUniclass!$A:$AN,38,0),"NA")</f>
        <v>CONECTAR TV</v>
      </c>
      <c r="V505" s="16" t="str">
        <f>IFERROR(VLOOKUP(G505,MatrizHDUniclass!$A:$AN,39,0),"NA")</f>
        <v>INGENIERIA</v>
      </c>
      <c r="W505" s="43" t="str">
        <f>IFERROR(VLOOKUP(G505,MatrizHDUniclass!$A:$AN,40,0),"NA")</f>
        <v>OPERATIVO</v>
      </c>
    </row>
    <row r="506" spans="2:23" x14ac:dyDescent="0.25">
      <c r="B506" s="45">
        <v>46171</v>
      </c>
      <c r="C506" s="7" t="s">
        <v>3298</v>
      </c>
      <c r="D506" s="37">
        <v>0.1</v>
      </c>
      <c r="E506" s="37" t="s">
        <v>3903</v>
      </c>
      <c r="F506" s="16" t="s">
        <v>3904</v>
      </c>
      <c r="G506" s="7">
        <v>12283338</v>
      </c>
      <c r="H506" s="138" t="s">
        <v>9617</v>
      </c>
      <c r="J506" s="16" t="str">
        <f>IFERROR(VLOOKUP(G506,MatrizHDUniclass!$A:$AN,3,0),"NA")</f>
        <v>CAMPAZUNO MORENO ANDRES</v>
      </c>
      <c r="K506" s="16" t="str">
        <f>IFERROR(VLOOKUP(G506,MatrizHDUniclass!$A:$AN,19,0),"NA")</f>
        <v>TECNICO CON MOTO OPERACIÓN</v>
      </c>
      <c r="L506" s="16" t="str">
        <f>IFERROR(VLOOKUP(G506,MatrizHDUniclass!$A:$AN,24,0),"NA")</f>
        <v>IGVI</v>
      </c>
      <c r="M506" s="16" t="str">
        <f>IFERROR(VLOOKUP(G506,MatrizHDUniclass!$A:$AN,31,0),"NA")</f>
        <v>INGENIERIA-GENERAL</v>
      </c>
      <c r="N506" s="16" t="str">
        <f>IFERROR(VLOOKUP(G506,MatrizHDUniclass!$A:$AN,32,0),"NA")</f>
        <v>REG VALLE</v>
      </c>
      <c r="O506" s="16" t="str">
        <f>IFERROR(VLOOKUP(G506,MatrizHDUniclass!$A:$AN,33,0),"NA")</f>
        <v>CALI</v>
      </c>
      <c r="P506" s="16" t="str">
        <f>IFERROR(VLOOKUP(G506,MatrizHDUniclass!$A:$AN,26,0),"NA")</f>
        <v>CSIM</v>
      </c>
      <c r="Q506" s="16" t="str">
        <f>IFERROR(VLOOKUP(G506,MatrizHDUniclass!$A:$AN,34,0),"NA")</f>
        <v>CLARO R3</v>
      </c>
      <c r="R506" s="16" t="str">
        <f>IFERROR(VLOOKUP(G506,MatrizHDUniclass!$A:$AN,35,0),"NA")</f>
        <v>SOLU FIJAS</v>
      </c>
      <c r="S506" s="16" t="str">
        <f>IFERROR(VLOOKUP(G506,MatrizHDUniclass!$A:$AN,36,0),"NA")</f>
        <v>IMM</v>
      </c>
      <c r="T506" s="16" t="str">
        <f>IFERROR(VLOOKUP(G506,MatrizHDUniclass!$A:$AN,37,0),"NA")</f>
        <v>CLIENTES</v>
      </c>
      <c r="U506" s="16" t="str">
        <f>IFERROR(VLOOKUP(G506,MatrizHDUniclass!$A:$AN,38,0),"NA")</f>
        <v>CONECTAR TV</v>
      </c>
      <c r="V506" s="16" t="str">
        <f>IFERROR(VLOOKUP(G506,MatrizHDUniclass!$A:$AN,39,0),"NA")</f>
        <v>INGENIERIA</v>
      </c>
      <c r="W506" s="43" t="str">
        <f>IFERROR(VLOOKUP(G506,MatrizHDUniclass!$A:$AN,40,0),"NA")</f>
        <v>OPERATIVO</v>
      </c>
    </row>
    <row r="507" spans="2:23" x14ac:dyDescent="0.25">
      <c r="B507" s="45">
        <v>46171</v>
      </c>
      <c r="C507" s="7" t="s">
        <v>3298</v>
      </c>
      <c r="D507" s="37">
        <v>0.1</v>
      </c>
      <c r="E507" s="37" t="s">
        <v>3903</v>
      </c>
      <c r="F507" s="16" t="s">
        <v>3904</v>
      </c>
      <c r="G507" s="7">
        <v>1144136609</v>
      </c>
      <c r="H507" s="138" t="s">
        <v>9618</v>
      </c>
      <c r="J507" s="16" t="str">
        <f>IFERROR(VLOOKUP(G507,MatrizHDUniclass!$A:$AN,3,0),"NA")</f>
        <v>MORALES QUIROZ JHON FERNANDO</v>
      </c>
      <c r="K507" s="16" t="str">
        <f>IFERROR(VLOOKUP(G507,MatrizHDUniclass!$A:$AN,19,0),"NA")</f>
        <v>TECNICO MEDIDOR MOTO OPERACIÓN</v>
      </c>
      <c r="L507" s="16" t="str">
        <f>IFERROR(VLOOKUP(G507,MatrizHDUniclass!$A:$AN,24,0),"NA")</f>
        <v>IGVI</v>
      </c>
      <c r="M507" s="16" t="str">
        <f>IFERROR(VLOOKUP(G507,MatrizHDUniclass!$A:$AN,31,0),"NA")</f>
        <v>INGENIERIA-GENERAL</v>
      </c>
      <c r="N507" s="16" t="str">
        <f>IFERROR(VLOOKUP(G507,MatrizHDUniclass!$A:$AN,32,0),"NA")</f>
        <v>REG VALLE</v>
      </c>
      <c r="O507" s="16" t="str">
        <f>IFERROR(VLOOKUP(G507,MatrizHDUniclass!$A:$AN,33,0),"NA")</f>
        <v>CALI</v>
      </c>
      <c r="P507" s="16" t="str">
        <f>IFERROR(VLOOKUP(G507,MatrizHDUniclass!$A:$AN,26,0),"NA")</f>
        <v>CSOM</v>
      </c>
      <c r="Q507" s="16" t="str">
        <f>IFERROR(VLOOKUP(G507,MatrizHDUniclass!$A:$AN,34,0),"NA")</f>
        <v>CLARO R3</v>
      </c>
      <c r="R507" s="16" t="str">
        <f>IFERROR(VLOOKUP(G507,MatrizHDUniclass!$A:$AN,35,0),"NA")</f>
        <v>SOLU FIJAS</v>
      </c>
      <c r="S507" s="16" t="str">
        <f>IFERROR(VLOOKUP(G507,MatrizHDUniclass!$A:$AN,36,0),"NA")</f>
        <v>OYM</v>
      </c>
      <c r="T507" s="16" t="str">
        <f>IFERROR(VLOOKUP(G507,MatrizHDUniclass!$A:$AN,37,0),"NA")</f>
        <v>CLIENTES</v>
      </c>
      <c r="U507" s="16" t="str">
        <f>IFERROR(VLOOKUP(G507,MatrizHDUniclass!$A:$AN,38,0),"NA")</f>
        <v>CONECTAR TV</v>
      </c>
      <c r="V507" s="16" t="str">
        <f>IFERROR(VLOOKUP(G507,MatrizHDUniclass!$A:$AN,39,0),"NA")</f>
        <v>INGENIERIA</v>
      </c>
      <c r="W507" s="43" t="str">
        <f>IFERROR(VLOOKUP(G507,MatrizHDUniclass!$A:$AN,40,0),"NA")</f>
        <v>OPERATIVO</v>
      </c>
    </row>
    <row r="508" spans="2:23" x14ac:dyDescent="0.25">
      <c r="B508" s="45">
        <v>46171</v>
      </c>
      <c r="C508" s="7" t="s">
        <v>3298</v>
      </c>
      <c r="D508" s="37">
        <v>0.1</v>
      </c>
      <c r="E508" s="37" t="s">
        <v>3903</v>
      </c>
      <c r="F508" s="16" t="s">
        <v>3904</v>
      </c>
      <c r="G508" s="7">
        <v>1005935543</v>
      </c>
      <c r="H508" s="138" t="s">
        <v>9619</v>
      </c>
      <c r="J508" s="16" t="str">
        <f>IFERROR(VLOOKUP(G508,MatrizHDUniclass!$A:$AN,3,0),"NA")</f>
        <v>MARIN GOMEZ JUAN DANIEL</v>
      </c>
      <c r="K508" s="16" t="str">
        <f>IFERROR(VLOOKUP(G508,MatrizHDUniclass!$A:$AN,19,0),"NA")</f>
        <v>TECNICO CON MOTO OPERACIÓN</v>
      </c>
      <c r="L508" s="16" t="str">
        <f>IFERROR(VLOOKUP(G508,MatrizHDUniclass!$A:$AN,24,0),"NA")</f>
        <v>IGVI</v>
      </c>
      <c r="M508" s="16" t="str">
        <f>IFERROR(VLOOKUP(G508,MatrizHDUniclass!$A:$AN,31,0),"NA")</f>
        <v>INGENIERIA-GENERAL</v>
      </c>
      <c r="N508" s="16" t="str">
        <f>IFERROR(VLOOKUP(G508,MatrizHDUniclass!$A:$AN,32,0),"NA")</f>
        <v>REG VALLE</v>
      </c>
      <c r="O508" s="16" t="str">
        <f>IFERROR(VLOOKUP(G508,MatrizHDUniclass!$A:$AN,33,0),"NA")</f>
        <v>CALI</v>
      </c>
      <c r="P508" s="16" t="str">
        <f>IFERROR(VLOOKUP(G508,MatrizHDUniclass!$A:$AN,26,0),"NA")</f>
        <v>CSEB</v>
      </c>
      <c r="Q508" s="16" t="str">
        <f>IFERROR(VLOOKUP(G508,MatrizHDUniclass!$A:$AN,34,0),"NA")</f>
        <v>CLARO R3</v>
      </c>
      <c r="R508" s="16" t="str">
        <f>IFERROR(VLOOKUP(G508,MatrizHDUniclass!$A:$AN,35,0),"NA")</f>
        <v>SOLU FIJAS</v>
      </c>
      <c r="S508" s="16" t="str">
        <f>IFERROR(VLOOKUP(G508,MatrizHDUniclass!$A:$AN,36,0),"NA")</f>
        <v>EMPRE Y NEGOCI</v>
      </c>
      <c r="T508" s="16" t="str">
        <f>IFERROR(VLOOKUP(G508,MatrizHDUniclass!$A:$AN,37,0),"NA")</f>
        <v>CLIENTES</v>
      </c>
      <c r="U508" s="16" t="str">
        <f>IFERROR(VLOOKUP(G508,MatrizHDUniclass!$A:$AN,38,0),"NA")</f>
        <v>CONECTAR TV</v>
      </c>
      <c r="V508" s="16" t="str">
        <f>IFERROR(VLOOKUP(G508,MatrizHDUniclass!$A:$AN,39,0),"NA")</f>
        <v>INGENIERIA</v>
      </c>
      <c r="W508" s="43" t="str">
        <f>IFERROR(VLOOKUP(G508,MatrizHDUniclass!$A:$AN,40,0),"NA")</f>
        <v>OPERATIVO</v>
      </c>
    </row>
    <row r="509" spans="2:23" x14ac:dyDescent="0.25">
      <c r="B509" s="45">
        <v>46171</v>
      </c>
      <c r="C509" s="7" t="s">
        <v>3298</v>
      </c>
      <c r="D509" s="37">
        <v>0.1</v>
      </c>
      <c r="E509" s="37" t="s">
        <v>3903</v>
      </c>
      <c r="F509" s="16" t="s">
        <v>3904</v>
      </c>
      <c r="G509" s="7">
        <v>1090532108</v>
      </c>
      <c r="H509" s="138" t="s">
        <v>9620</v>
      </c>
      <c r="J509" s="16" t="str">
        <f>IFERROR(VLOOKUP(G509,MatrizHDUniclass!$A:$AN,3,0),"NA")</f>
        <v>CELIS AYALA ERICK ANDREY</v>
      </c>
      <c r="K509" s="16" t="str">
        <f>IFERROR(VLOOKUP(G509,MatrizHDUniclass!$A:$AN,19,0),"NA")</f>
        <v>TECNICO CON MOTO OPERACIÓN</v>
      </c>
      <c r="L509" s="16" t="str">
        <f>IFERROR(VLOOKUP(G509,MatrizHDUniclass!$A:$AN,24,0),"NA")</f>
        <v>IGVI</v>
      </c>
      <c r="M509" s="16" t="str">
        <f>IFERROR(VLOOKUP(G509,MatrizHDUniclass!$A:$AN,31,0),"NA")</f>
        <v>INGENIERIA-GENERAL</v>
      </c>
      <c r="N509" s="16" t="str">
        <f>IFERROR(VLOOKUP(G509,MatrizHDUniclass!$A:$AN,32,0),"NA")</f>
        <v>REG VALLE</v>
      </c>
      <c r="O509" s="16" t="str">
        <f>IFERROR(VLOOKUP(G509,MatrizHDUniclass!$A:$AN,33,0),"NA")</f>
        <v>CALI</v>
      </c>
      <c r="P509" s="16" t="str">
        <f>IFERROR(VLOOKUP(G509,MatrizHDUniclass!$A:$AN,26,0),"NA")</f>
        <v>CSIM</v>
      </c>
      <c r="Q509" s="16" t="str">
        <f>IFERROR(VLOOKUP(G509,MatrizHDUniclass!$A:$AN,34,0),"NA")</f>
        <v>CLARO R3</v>
      </c>
      <c r="R509" s="16" t="str">
        <f>IFERROR(VLOOKUP(G509,MatrizHDUniclass!$A:$AN,35,0),"NA")</f>
        <v>SOLU FIJAS</v>
      </c>
      <c r="S509" s="16" t="str">
        <f>IFERROR(VLOOKUP(G509,MatrizHDUniclass!$A:$AN,36,0),"NA")</f>
        <v>IMM</v>
      </c>
      <c r="T509" s="16" t="str">
        <f>IFERROR(VLOOKUP(G509,MatrizHDUniclass!$A:$AN,37,0),"NA")</f>
        <v>CLIENTES</v>
      </c>
      <c r="U509" s="16" t="str">
        <f>IFERROR(VLOOKUP(G509,MatrizHDUniclass!$A:$AN,38,0),"NA")</f>
        <v>CONECTAR TV</v>
      </c>
      <c r="V509" s="16" t="str">
        <f>IFERROR(VLOOKUP(G509,MatrizHDUniclass!$A:$AN,39,0),"NA")</f>
        <v>INGENIERIA</v>
      </c>
      <c r="W509" s="43" t="str">
        <f>IFERROR(VLOOKUP(G509,MatrizHDUniclass!$A:$AN,40,0),"NA")</f>
        <v>OPERATIVO</v>
      </c>
    </row>
    <row r="510" spans="2:23" x14ac:dyDescent="0.25">
      <c r="B510" s="45">
        <v>46171</v>
      </c>
      <c r="C510" s="7" t="s">
        <v>3298</v>
      </c>
      <c r="D510" s="37">
        <v>0.1</v>
      </c>
      <c r="E510" s="37" t="s">
        <v>3903</v>
      </c>
      <c r="F510" s="16" t="s">
        <v>3904</v>
      </c>
      <c r="G510" s="7">
        <v>1143864383</v>
      </c>
      <c r="H510" s="138" t="s">
        <v>9621</v>
      </c>
      <c r="J510" s="16" t="str">
        <f>IFERROR(VLOOKUP(G510,MatrizHDUniclass!$A:$AN,3,0),"NA")</f>
        <v>TREJOS ORDONEZ ELIECER</v>
      </c>
      <c r="K510" s="16" t="str">
        <f>IFERROR(VLOOKUP(G510,MatrizHDUniclass!$A:$AN,19,0),"NA")</f>
        <v>TECNICO CON MOTO OPERACIÓN</v>
      </c>
      <c r="L510" s="16" t="str">
        <f>IFERROR(VLOOKUP(G510,MatrizHDUniclass!$A:$AN,24,0),"NA")</f>
        <v>IGVI</v>
      </c>
      <c r="M510" s="16" t="str">
        <f>IFERROR(VLOOKUP(G510,MatrizHDUniclass!$A:$AN,31,0),"NA")</f>
        <v>INGENIERIA-GENERAL</v>
      </c>
      <c r="N510" s="16" t="str">
        <f>IFERROR(VLOOKUP(G510,MatrizHDUniclass!$A:$AN,32,0),"NA")</f>
        <v>REG VALLE</v>
      </c>
      <c r="O510" s="16" t="str">
        <f>IFERROR(VLOOKUP(G510,MatrizHDUniclass!$A:$AN,33,0),"NA")</f>
        <v>CALI</v>
      </c>
      <c r="P510" s="16" t="str">
        <f>IFERROR(VLOOKUP(G510,MatrizHDUniclass!$A:$AN,26,0),"NA")</f>
        <v>CSIM</v>
      </c>
      <c r="Q510" s="16" t="str">
        <f>IFERROR(VLOOKUP(G510,MatrizHDUniclass!$A:$AN,34,0),"NA")</f>
        <v>CLARO R3</v>
      </c>
      <c r="R510" s="16" t="str">
        <f>IFERROR(VLOOKUP(G510,MatrizHDUniclass!$A:$AN,35,0),"NA")</f>
        <v>SOLU FIJAS</v>
      </c>
      <c r="S510" s="16" t="str">
        <f>IFERROR(VLOOKUP(G510,MatrizHDUniclass!$A:$AN,36,0),"NA")</f>
        <v>IMM</v>
      </c>
      <c r="T510" s="16" t="str">
        <f>IFERROR(VLOOKUP(G510,MatrizHDUniclass!$A:$AN,37,0),"NA")</f>
        <v>CLIENTES</v>
      </c>
      <c r="U510" s="16" t="str">
        <f>IFERROR(VLOOKUP(G510,MatrizHDUniclass!$A:$AN,38,0),"NA")</f>
        <v>CONECTAR TV</v>
      </c>
      <c r="V510" s="16" t="str">
        <f>IFERROR(VLOOKUP(G510,MatrizHDUniclass!$A:$AN,39,0),"NA")</f>
        <v>INGENIERIA</v>
      </c>
      <c r="W510" s="43" t="str">
        <f>IFERROR(VLOOKUP(G510,MatrizHDUniclass!$A:$AN,40,0),"NA")</f>
        <v>OPERATIVO</v>
      </c>
    </row>
    <row r="511" spans="2:23" x14ac:dyDescent="0.25">
      <c r="B511" s="45">
        <v>46171</v>
      </c>
      <c r="C511" s="7" t="s">
        <v>3298</v>
      </c>
      <c r="D511" s="37">
        <v>0.1</v>
      </c>
      <c r="E511" s="37" t="s">
        <v>3903</v>
      </c>
      <c r="F511" s="16" t="s">
        <v>3904</v>
      </c>
      <c r="G511" s="7">
        <v>1076320996</v>
      </c>
      <c r="H511" s="138" t="s">
        <v>9622</v>
      </c>
      <c r="J511" s="16" t="str">
        <f>IFERROR(VLOOKUP(G511,MatrizHDUniclass!$A:$AN,3,0),"NA")</f>
        <v>MURILLO ALBORNOZ CARLOS ALBERTO</v>
      </c>
      <c r="K511" s="16" t="str">
        <f>IFERROR(VLOOKUP(G511,MatrizHDUniclass!$A:$AN,19,0),"NA")</f>
        <v>TECNICO RED EXTERNA HFC</v>
      </c>
      <c r="L511" s="16" t="str">
        <f>IFERROR(VLOOKUP(G511,MatrizHDUniclass!$A:$AN,24,0),"NA")</f>
        <v>IGVI</v>
      </c>
      <c r="M511" s="16" t="str">
        <f>IFERROR(VLOOKUP(G511,MatrizHDUniclass!$A:$AN,31,0),"NA")</f>
        <v>INGENIERIA-GENERAL</v>
      </c>
      <c r="N511" s="16" t="str">
        <f>IFERROR(VLOOKUP(G511,MatrizHDUniclass!$A:$AN,32,0),"NA")</f>
        <v>REG VALLE</v>
      </c>
      <c r="O511" s="16" t="str">
        <f>IFERROR(VLOOKUP(G511,MatrizHDUniclass!$A:$AN,33,0),"NA")</f>
        <v>CALI</v>
      </c>
      <c r="P511" s="16" t="str">
        <f>IFERROR(VLOOKUP(G511,MatrizHDUniclass!$A:$AN,26,0),"NA")</f>
        <v>CSOM</v>
      </c>
      <c r="Q511" s="16" t="str">
        <f>IFERROR(VLOOKUP(G511,MatrizHDUniclass!$A:$AN,34,0),"NA")</f>
        <v>CLARO R3</v>
      </c>
      <c r="R511" s="16" t="str">
        <f>IFERROR(VLOOKUP(G511,MatrizHDUniclass!$A:$AN,35,0),"NA")</f>
        <v>SOLU FIJAS</v>
      </c>
      <c r="S511" s="16" t="str">
        <f>IFERROR(VLOOKUP(G511,MatrizHDUniclass!$A:$AN,36,0),"NA")</f>
        <v>OYM</v>
      </c>
      <c r="T511" s="16" t="str">
        <f>IFERROR(VLOOKUP(G511,MatrizHDUniclass!$A:$AN,37,0),"NA")</f>
        <v>CLIENTES</v>
      </c>
      <c r="U511" s="16" t="str">
        <f>IFERROR(VLOOKUP(G511,MatrizHDUniclass!$A:$AN,38,0),"NA")</f>
        <v>CONECTAR TV</v>
      </c>
      <c r="V511" s="16" t="str">
        <f>IFERROR(VLOOKUP(G511,MatrizHDUniclass!$A:$AN,39,0),"NA")</f>
        <v>INGENIERIA</v>
      </c>
      <c r="W511" s="43" t="str">
        <f>IFERROR(VLOOKUP(G511,MatrizHDUniclass!$A:$AN,40,0),"NA")</f>
        <v>OPERATIVO</v>
      </c>
    </row>
    <row r="512" spans="2:23" x14ac:dyDescent="0.25">
      <c r="B512" s="45">
        <v>46171</v>
      </c>
      <c r="C512" s="7" t="s">
        <v>3298</v>
      </c>
      <c r="D512" s="37">
        <v>0.1</v>
      </c>
      <c r="E512" s="37" t="s">
        <v>3903</v>
      </c>
      <c r="F512" s="16" t="s">
        <v>3904</v>
      </c>
      <c r="G512" s="7">
        <v>1151964065</v>
      </c>
      <c r="H512" s="138" t="s">
        <v>9623</v>
      </c>
      <c r="J512" s="16" t="str">
        <f>IFERROR(VLOOKUP(G512,MatrizHDUniclass!$A:$AN,3,0),"NA")</f>
        <v>FLOREZ CORTES LUIS EDUARDO</v>
      </c>
      <c r="K512" s="16" t="str">
        <f>IFERROR(VLOOKUP(G512,MatrizHDUniclass!$A:$AN,19,0),"NA")</f>
        <v>AUXILIAR CONDUCTOR OPERACION</v>
      </c>
      <c r="L512" s="16" t="str">
        <f>IFERROR(VLOOKUP(G512,MatrizHDUniclass!$A:$AN,24,0),"NA")</f>
        <v>SGVI</v>
      </c>
      <c r="M512" s="16" t="str">
        <f>IFERROR(VLOOKUP(G512,MatrizHDUniclass!$A:$AN,31,0),"NA")</f>
        <v>DISAN-GENERAL</v>
      </c>
      <c r="N512" s="16" t="str">
        <f>IFERROR(VLOOKUP(G512,MatrizHDUniclass!$A:$AN,32,0),"NA")</f>
        <v>REG VALLE</v>
      </c>
      <c r="O512" s="16" t="str">
        <f>IFERROR(VLOOKUP(G512,MatrizHDUniclass!$A:$AN,33,0),"NA")</f>
        <v>CALI</v>
      </c>
      <c r="P512" s="16" t="str">
        <f>IFERROR(VLOOKUP(G512,MatrizHDUniclass!$A:$AN,26,0),"NA")</f>
        <v>TTTR</v>
      </c>
      <c r="Q512" s="16" t="str">
        <f>IFERROR(VLOOKUP(G512,MatrizHDUniclass!$A:$AN,34,0),"NA")</f>
        <v>TRANSV CTV</v>
      </c>
      <c r="R512" s="16" t="str">
        <f>IFERROR(VLOOKUP(G512,MatrizHDUniclass!$A:$AN,35,0),"NA")</f>
        <v>TRANSVER</v>
      </c>
      <c r="S512" s="16" t="str">
        <f>IFERROR(VLOOKUP(G512,MatrizHDUniclass!$A:$AN,36,0),"NA")</f>
        <v>TRANSV UEN</v>
      </c>
      <c r="T512" s="16" t="str">
        <f>IFERROR(VLOOKUP(G512,MatrizHDUniclass!$A:$AN,37,0),"NA")</f>
        <v>DISAN</v>
      </c>
      <c r="U512" s="16" t="str">
        <f>IFERROR(VLOOKUP(G512,MatrizHDUniclass!$A:$AN,38,0),"NA")</f>
        <v>CONECTAR TV</v>
      </c>
      <c r="V512" s="16" t="str">
        <f>IFERROR(VLOOKUP(G512,MatrizHDUniclass!$A:$AN,39,0),"NA")</f>
        <v>DISAN</v>
      </c>
      <c r="W512" s="43" t="str">
        <f>IFERROR(VLOOKUP(G512,MatrizHDUniclass!$A:$AN,40,0),"NA")</f>
        <v>OTROS</v>
      </c>
    </row>
    <row r="513" spans="2:23" x14ac:dyDescent="0.25">
      <c r="B513" s="45">
        <v>46171</v>
      </c>
      <c r="C513" s="7" t="s">
        <v>3298</v>
      </c>
      <c r="D513" s="37">
        <v>0.1</v>
      </c>
      <c r="E513" s="37" t="s">
        <v>3903</v>
      </c>
      <c r="F513" s="16" t="s">
        <v>3904</v>
      </c>
      <c r="G513" s="7">
        <v>1111796024</v>
      </c>
      <c r="H513" s="138" t="s">
        <v>9624</v>
      </c>
      <c r="J513" s="16" t="str">
        <f>IFERROR(VLOOKUP(G513,MatrizHDUniclass!$A:$AN,3,0),"NA")</f>
        <v>BIOJO VALENCIA JESID STIVEN</v>
      </c>
      <c r="K513" s="16" t="str">
        <f>IFERROR(VLOOKUP(G513,MatrizHDUniclass!$A:$AN,19,0),"NA")</f>
        <v>TECNICO MEDIDOR MOTO OPERACIÓN</v>
      </c>
      <c r="L513" s="16" t="str">
        <f>IFERROR(VLOOKUP(G513,MatrizHDUniclass!$A:$AN,24,0),"NA")</f>
        <v>IGVI</v>
      </c>
      <c r="M513" s="16" t="str">
        <f>IFERROR(VLOOKUP(G513,MatrizHDUniclass!$A:$AN,31,0),"NA")</f>
        <v>INGENIERIA-GENERAL</v>
      </c>
      <c r="N513" s="16" t="str">
        <f>IFERROR(VLOOKUP(G513,MatrizHDUniclass!$A:$AN,32,0),"NA")</f>
        <v>REG VALLE</v>
      </c>
      <c r="O513" s="16" t="str">
        <f>IFERROR(VLOOKUP(G513,MatrizHDUniclass!$A:$AN,33,0),"NA")</f>
        <v>CALI</v>
      </c>
      <c r="P513" s="16" t="str">
        <f>IFERROR(VLOOKUP(G513,MatrizHDUniclass!$A:$AN,26,0),"NA")</f>
        <v>CSOM</v>
      </c>
      <c r="Q513" s="16" t="str">
        <f>IFERROR(VLOOKUP(G513,MatrizHDUniclass!$A:$AN,34,0),"NA")</f>
        <v>CLARO R3</v>
      </c>
      <c r="R513" s="16" t="str">
        <f>IFERROR(VLOOKUP(G513,MatrizHDUniclass!$A:$AN,35,0),"NA")</f>
        <v>SOLU FIJAS</v>
      </c>
      <c r="S513" s="16" t="str">
        <f>IFERROR(VLOOKUP(G513,MatrizHDUniclass!$A:$AN,36,0),"NA")</f>
        <v>OYM</v>
      </c>
      <c r="T513" s="16" t="str">
        <f>IFERROR(VLOOKUP(G513,MatrizHDUniclass!$A:$AN,37,0),"NA")</f>
        <v>CLIENTES</v>
      </c>
      <c r="U513" s="16" t="str">
        <f>IFERROR(VLOOKUP(G513,MatrizHDUniclass!$A:$AN,38,0),"NA")</f>
        <v>CONECTAR TV</v>
      </c>
      <c r="V513" s="16" t="str">
        <f>IFERROR(VLOOKUP(G513,MatrizHDUniclass!$A:$AN,39,0),"NA")</f>
        <v>INGENIERIA</v>
      </c>
      <c r="W513" s="43" t="str">
        <f>IFERROR(VLOOKUP(G513,MatrizHDUniclass!$A:$AN,40,0),"NA")</f>
        <v>OPERATIVO</v>
      </c>
    </row>
    <row r="514" spans="2:23" x14ac:dyDescent="0.25">
      <c r="B514" s="45">
        <v>46171</v>
      </c>
      <c r="C514" s="7" t="s">
        <v>3298</v>
      </c>
      <c r="D514" s="37">
        <v>0.1</v>
      </c>
      <c r="E514" s="37" t="s">
        <v>3903</v>
      </c>
      <c r="F514" s="16" t="s">
        <v>3904</v>
      </c>
      <c r="G514" s="7">
        <v>1143851466</v>
      </c>
      <c r="H514" s="138" t="s">
        <v>9625</v>
      </c>
      <c r="J514" s="16" t="str">
        <f>IFERROR(VLOOKUP(G514,MatrizHDUniclass!$A:$AN,3,0),"NA")</f>
        <v>ASPRILLA ANDRADE BRIAN STEVEN</v>
      </c>
      <c r="K514" s="16" t="str">
        <f>IFERROR(VLOOKUP(G514,MatrizHDUniclass!$A:$AN,19,0),"NA")</f>
        <v>TECNICO PIM NOC MOTO</v>
      </c>
      <c r="L514" s="16" t="str">
        <f>IFERROR(VLOOKUP(G514,MatrizHDUniclass!$A:$AN,24,0),"NA")</f>
        <v>IGVI</v>
      </c>
      <c r="M514" s="16" t="str">
        <f>IFERROR(VLOOKUP(G514,MatrizHDUniclass!$A:$AN,31,0),"NA")</f>
        <v>INGENIERIA-GENERAL</v>
      </c>
      <c r="N514" s="16" t="str">
        <f>IFERROR(VLOOKUP(G514,MatrizHDUniclass!$A:$AN,32,0),"NA")</f>
        <v>REG VALLE</v>
      </c>
      <c r="O514" s="16" t="str">
        <f>IFERROR(VLOOKUP(G514,MatrizHDUniclass!$A:$AN,33,0),"NA")</f>
        <v>CALI</v>
      </c>
      <c r="P514" s="16" t="str">
        <f>IFERROR(VLOOKUP(G514,MatrizHDUniclass!$A:$AN,26,0),"NA")</f>
        <v>CSEB</v>
      </c>
      <c r="Q514" s="16" t="str">
        <f>IFERROR(VLOOKUP(G514,MatrizHDUniclass!$A:$AN,34,0),"NA")</f>
        <v>CLARO R3</v>
      </c>
      <c r="R514" s="16" t="str">
        <f>IFERROR(VLOOKUP(G514,MatrizHDUniclass!$A:$AN,35,0),"NA")</f>
        <v>SOLU FIJAS</v>
      </c>
      <c r="S514" s="16" t="str">
        <f>IFERROR(VLOOKUP(G514,MatrizHDUniclass!$A:$AN,36,0),"NA")</f>
        <v>EMPRE Y NEGOCI</v>
      </c>
      <c r="T514" s="16" t="str">
        <f>IFERROR(VLOOKUP(G514,MatrizHDUniclass!$A:$AN,37,0),"NA")</f>
        <v>CLIENTES</v>
      </c>
      <c r="U514" s="16" t="str">
        <f>IFERROR(VLOOKUP(G514,MatrizHDUniclass!$A:$AN,38,0),"NA")</f>
        <v>CONECTAR TV</v>
      </c>
      <c r="V514" s="16" t="str">
        <f>IFERROR(VLOOKUP(G514,MatrizHDUniclass!$A:$AN,39,0),"NA")</f>
        <v>INGENIERIA</v>
      </c>
      <c r="W514" s="43" t="str">
        <f>IFERROR(VLOOKUP(G514,MatrizHDUniclass!$A:$AN,40,0),"NA")</f>
        <v>OPERATIVO</v>
      </c>
    </row>
    <row r="515" spans="2:23" x14ac:dyDescent="0.25">
      <c r="B515" s="45">
        <v>46171</v>
      </c>
      <c r="C515" s="7" t="s">
        <v>3298</v>
      </c>
      <c r="D515" s="37">
        <v>0.1</v>
      </c>
      <c r="E515" s="37" t="s">
        <v>3903</v>
      </c>
      <c r="F515" s="16" t="s">
        <v>3904</v>
      </c>
      <c r="G515" s="7">
        <v>1111746558</v>
      </c>
      <c r="H515" s="138" t="s">
        <v>9626</v>
      </c>
      <c r="J515" s="16" t="str">
        <f>IFERROR(VLOOKUP(G515,MatrizHDUniclass!$A:$AN,3,0),"NA")</f>
        <v>LOPEZ PRETEL FABIAN</v>
      </c>
      <c r="K515" s="16" t="str">
        <f>IFERROR(VLOOKUP(G515,MatrizHDUniclass!$A:$AN,19,0),"NA")</f>
        <v>TECNICO CON MOTO OPERACIÓN</v>
      </c>
      <c r="L515" s="16" t="str">
        <f>IFERROR(VLOOKUP(G515,MatrizHDUniclass!$A:$AN,24,0),"NA")</f>
        <v>IGVI</v>
      </c>
      <c r="M515" s="16" t="str">
        <f>IFERROR(VLOOKUP(G515,MatrizHDUniclass!$A:$AN,31,0),"NA")</f>
        <v>INGENIERIA-GENERAL</v>
      </c>
      <c r="N515" s="16" t="str">
        <f>IFERROR(VLOOKUP(G515,MatrizHDUniclass!$A:$AN,32,0),"NA")</f>
        <v>REG VALLE</v>
      </c>
      <c r="O515" s="16" t="str">
        <f>IFERROR(VLOOKUP(G515,MatrizHDUniclass!$A:$AN,33,0),"NA")</f>
        <v>CALI</v>
      </c>
      <c r="P515" s="16" t="str">
        <f>IFERROR(VLOOKUP(G515,MatrizHDUniclass!$A:$AN,26,0),"NA")</f>
        <v>CSIM</v>
      </c>
      <c r="Q515" s="16" t="str">
        <f>IFERROR(VLOOKUP(G515,MatrizHDUniclass!$A:$AN,34,0),"NA")</f>
        <v>CLARO R3</v>
      </c>
      <c r="R515" s="16" t="str">
        <f>IFERROR(VLOOKUP(G515,MatrizHDUniclass!$A:$AN,35,0),"NA")</f>
        <v>SOLU FIJAS</v>
      </c>
      <c r="S515" s="16" t="str">
        <f>IFERROR(VLOOKUP(G515,MatrizHDUniclass!$A:$AN,36,0),"NA")</f>
        <v>IMM</v>
      </c>
      <c r="T515" s="16" t="str">
        <f>IFERROR(VLOOKUP(G515,MatrizHDUniclass!$A:$AN,37,0),"NA")</f>
        <v>CLIENTES</v>
      </c>
      <c r="U515" s="16" t="str">
        <f>IFERROR(VLOOKUP(G515,MatrizHDUniclass!$A:$AN,38,0),"NA")</f>
        <v>CONECTAR TV</v>
      </c>
      <c r="V515" s="16" t="str">
        <f>IFERROR(VLOOKUP(G515,MatrizHDUniclass!$A:$AN,39,0),"NA")</f>
        <v>INGENIERIA</v>
      </c>
      <c r="W515" s="43" t="str">
        <f>IFERROR(VLOOKUP(G515,MatrizHDUniclass!$A:$AN,40,0),"NA")</f>
        <v>OPERATIVO</v>
      </c>
    </row>
    <row r="516" spans="2:23" x14ac:dyDescent="0.25">
      <c r="B516" s="45">
        <v>46171</v>
      </c>
      <c r="C516" s="7" t="s">
        <v>3298</v>
      </c>
      <c r="D516" s="37">
        <v>0.1</v>
      </c>
      <c r="E516" s="37" t="s">
        <v>3903</v>
      </c>
      <c r="F516" s="16" t="s">
        <v>3904</v>
      </c>
      <c r="G516" s="7">
        <v>1118286549</v>
      </c>
      <c r="H516" s="138" t="s">
        <v>9627</v>
      </c>
      <c r="J516" s="16" t="str">
        <f>IFERROR(VLOOKUP(G516,MatrizHDUniclass!$A:$AN,3,0),"NA")</f>
        <v>ESPINOSA RAMIREZ JHONNY FERNANDO</v>
      </c>
      <c r="K516" s="16" t="str">
        <f>IFERROR(VLOOKUP(G516,MatrizHDUniclass!$A:$AN,19,0),"NA")</f>
        <v>TECNICO CON MOTO OPERACIÓN</v>
      </c>
      <c r="L516" s="16" t="str">
        <f>IFERROR(VLOOKUP(G516,MatrizHDUniclass!$A:$AN,24,0),"NA")</f>
        <v>IGVI</v>
      </c>
      <c r="M516" s="16" t="str">
        <f>IFERROR(VLOOKUP(G516,MatrizHDUniclass!$A:$AN,31,0),"NA")</f>
        <v>INGENIERIA-GENERAL</v>
      </c>
      <c r="N516" s="16" t="str">
        <f>IFERROR(VLOOKUP(G516,MatrizHDUniclass!$A:$AN,32,0),"NA")</f>
        <v>REG VALLE</v>
      </c>
      <c r="O516" s="16" t="str">
        <f>IFERROR(VLOOKUP(G516,MatrizHDUniclass!$A:$AN,33,0),"NA")</f>
        <v>CALI</v>
      </c>
      <c r="P516" s="16" t="str">
        <f>IFERROR(VLOOKUP(G516,MatrizHDUniclass!$A:$AN,26,0),"NA")</f>
        <v>CSIM</v>
      </c>
      <c r="Q516" s="16" t="str">
        <f>IFERROR(VLOOKUP(G516,MatrizHDUniclass!$A:$AN,34,0),"NA")</f>
        <v>CLARO R3</v>
      </c>
      <c r="R516" s="16" t="str">
        <f>IFERROR(VLOOKUP(G516,MatrizHDUniclass!$A:$AN,35,0),"NA")</f>
        <v>SOLU FIJAS</v>
      </c>
      <c r="S516" s="16" t="str">
        <f>IFERROR(VLOOKUP(G516,MatrizHDUniclass!$A:$AN,36,0),"NA")</f>
        <v>IMM</v>
      </c>
      <c r="T516" s="16" t="str">
        <f>IFERROR(VLOOKUP(G516,MatrizHDUniclass!$A:$AN,37,0),"NA")</f>
        <v>CLIENTES</v>
      </c>
      <c r="U516" s="16" t="str">
        <f>IFERROR(VLOOKUP(G516,MatrizHDUniclass!$A:$AN,38,0),"NA")</f>
        <v>CONECTAR TV</v>
      </c>
      <c r="V516" s="16" t="str">
        <f>IFERROR(VLOOKUP(G516,MatrizHDUniclass!$A:$AN,39,0),"NA")</f>
        <v>INGENIERIA</v>
      </c>
      <c r="W516" s="43" t="str">
        <f>IFERROR(VLOOKUP(G516,MatrizHDUniclass!$A:$AN,40,0),"NA")</f>
        <v>OPERATIVO</v>
      </c>
    </row>
    <row r="517" spans="2:23" x14ac:dyDescent="0.25">
      <c r="B517" s="45">
        <v>46171</v>
      </c>
      <c r="C517" s="7" t="s">
        <v>3298</v>
      </c>
      <c r="D517" s="37">
        <v>0.1</v>
      </c>
      <c r="E517" s="37" t="s">
        <v>3903</v>
      </c>
      <c r="F517" s="16" t="s">
        <v>3904</v>
      </c>
      <c r="G517" s="7">
        <v>94405141</v>
      </c>
      <c r="H517" s="138" t="s">
        <v>9628</v>
      </c>
      <c r="J517" s="16" t="str">
        <f>IFERROR(VLOOKUP(G517,MatrizHDUniclass!$A:$AN,3,0),"NA")</f>
        <v>ROMERO GOMEZ ROBERTH WILMAN</v>
      </c>
      <c r="K517" s="16" t="str">
        <f>IFERROR(VLOOKUP(G517,MatrizHDUniclass!$A:$AN,19,0),"NA")</f>
        <v>TECNICO OPERACIÓN</v>
      </c>
      <c r="L517" s="16" t="str">
        <f>IFERROR(VLOOKUP(G517,MatrizHDUniclass!$A:$AN,24,0),"NA")</f>
        <v>IGVI</v>
      </c>
      <c r="M517" s="16" t="str">
        <f>IFERROR(VLOOKUP(G517,MatrizHDUniclass!$A:$AN,31,0),"NA")</f>
        <v>INGENIERIA-GENERAL</v>
      </c>
      <c r="N517" s="16" t="str">
        <f>IFERROR(VLOOKUP(G517,MatrizHDUniclass!$A:$AN,32,0),"NA")</f>
        <v>REG VALLE</v>
      </c>
      <c r="O517" s="16" t="str">
        <f>IFERROR(VLOOKUP(G517,MatrizHDUniclass!$A:$AN,33,0),"NA")</f>
        <v>CALI</v>
      </c>
      <c r="P517" s="16" t="str">
        <f>IFERROR(VLOOKUP(G517,MatrizHDUniclass!$A:$AN,26,0),"NA")</f>
        <v>CSEB</v>
      </c>
      <c r="Q517" s="16" t="str">
        <f>IFERROR(VLOOKUP(G517,MatrizHDUniclass!$A:$AN,34,0),"NA")</f>
        <v>CLARO R3</v>
      </c>
      <c r="R517" s="16" t="str">
        <f>IFERROR(VLOOKUP(G517,MatrizHDUniclass!$A:$AN,35,0),"NA")</f>
        <v>SOLU FIJAS</v>
      </c>
      <c r="S517" s="16" t="str">
        <f>IFERROR(VLOOKUP(G517,MatrizHDUniclass!$A:$AN,36,0),"NA")</f>
        <v>EMPRE Y NEGOCI</v>
      </c>
      <c r="T517" s="16" t="str">
        <f>IFERROR(VLOOKUP(G517,MatrizHDUniclass!$A:$AN,37,0),"NA")</f>
        <v>CLIENTES</v>
      </c>
      <c r="U517" s="16" t="str">
        <f>IFERROR(VLOOKUP(G517,MatrizHDUniclass!$A:$AN,38,0),"NA")</f>
        <v>CONECTAR TV</v>
      </c>
      <c r="V517" s="16" t="str">
        <f>IFERROR(VLOOKUP(G517,MatrizHDUniclass!$A:$AN,39,0),"NA")</f>
        <v>INGENIERIA</v>
      </c>
      <c r="W517" s="43" t="str">
        <f>IFERROR(VLOOKUP(G517,MatrizHDUniclass!$A:$AN,40,0),"NA")</f>
        <v>OPERATIVO</v>
      </c>
    </row>
    <row r="518" spans="2:23" x14ac:dyDescent="0.25">
      <c r="B518" s="45">
        <v>46171</v>
      </c>
      <c r="C518" s="7" t="s">
        <v>3298</v>
      </c>
      <c r="D518" s="37">
        <v>0.1</v>
      </c>
      <c r="E518" s="37" t="s">
        <v>3903</v>
      </c>
      <c r="F518" s="16" t="s">
        <v>3904</v>
      </c>
      <c r="G518" s="7">
        <v>6364674</v>
      </c>
      <c r="H518" s="138" t="s">
        <v>9629</v>
      </c>
      <c r="J518" s="16" t="str">
        <f>IFERROR(VLOOKUP(G518,MatrizHDUniclass!$A:$AN,3,0),"NA")</f>
        <v>REYES CASTILLO FREDDERY GUSTAVO</v>
      </c>
      <c r="K518" s="16" t="str">
        <f>IFERROR(VLOOKUP(G518,MatrizHDUniclass!$A:$AN,19,0),"NA")</f>
        <v>TECNICO MEDIDOR MOTO OPERACIÓN</v>
      </c>
      <c r="L518" s="16" t="str">
        <f>IFERROR(VLOOKUP(G518,MatrizHDUniclass!$A:$AN,24,0),"NA")</f>
        <v>IGVI</v>
      </c>
      <c r="M518" s="16" t="str">
        <f>IFERROR(VLOOKUP(G518,MatrizHDUniclass!$A:$AN,31,0),"NA")</f>
        <v>INGENIERIA-GENERAL</v>
      </c>
      <c r="N518" s="16" t="str">
        <f>IFERROR(VLOOKUP(G518,MatrizHDUniclass!$A:$AN,32,0),"NA")</f>
        <v>REG VALLE</v>
      </c>
      <c r="O518" s="16" t="str">
        <f>IFERROR(VLOOKUP(G518,MatrizHDUniclass!$A:$AN,33,0),"NA")</f>
        <v>CALI</v>
      </c>
      <c r="P518" s="16" t="str">
        <f>IFERROR(VLOOKUP(G518,MatrizHDUniclass!$A:$AN,26,0),"NA")</f>
        <v>CSOM</v>
      </c>
      <c r="Q518" s="16" t="str">
        <f>IFERROR(VLOOKUP(G518,MatrizHDUniclass!$A:$AN,34,0),"NA")</f>
        <v>CLARO R3</v>
      </c>
      <c r="R518" s="16" t="str">
        <f>IFERROR(VLOOKUP(G518,MatrizHDUniclass!$A:$AN,35,0),"NA")</f>
        <v>SOLU FIJAS</v>
      </c>
      <c r="S518" s="16" t="str">
        <f>IFERROR(VLOOKUP(G518,MatrizHDUniclass!$A:$AN,36,0),"NA")</f>
        <v>OYM</v>
      </c>
      <c r="T518" s="16" t="str">
        <f>IFERROR(VLOOKUP(G518,MatrizHDUniclass!$A:$AN,37,0),"NA")</f>
        <v>CLIENTES</v>
      </c>
      <c r="U518" s="16" t="str">
        <f>IFERROR(VLOOKUP(G518,MatrizHDUniclass!$A:$AN,38,0),"NA")</f>
        <v>CONECTAR TV</v>
      </c>
      <c r="V518" s="16" t="str">
        <f>IFERROR(VLOOKUP(G518,MatrizHDUniclass!$A:$AN,39,0),"NA")</f>
        <v>INGENIERIA</v>
      </c>
      <c r="W518" s="43" t="str">
        <f>IFERROR(VLOOKUP(G518,MatrizHDUniclass!$A:$AN,40,0),"NA")</f>
        <v>OPERATIVO</v>
      </c>
    </row>
    <row r="519" spans="2:23" x14ac:dyDescent="0.25">
      <c r="B519" s="45">
        <v>46171</v>
      </c>
      <c r="C519" s="7" t="s">
        <v>3298</v>
      </c>
      <c r="D519" s="37">
        <v>0.1</v>
      </c>
      <c r="E519" s="37" t="s">
        <v>3903</v>
      </c>
      <c r="F519" s="16" t="s">
        <v>3904</v>
      </c>
      <c r="G519" s="7">
        <v>94325163</v>
      </c>
      <c r="H519" s="138" t="s">
        <v>9630</v>
      </c>
      <c r="J519" s="16" t="str">
        <f>IFERROR(VLOOKUP(G519,MatrizHDUniclass!$A:$AN,3,0),"NA")</f>
        <v>GONZALEZ DIEGO FERNANDO</v>
      </c>
      <c r="K519" s="16" t="str">
        <f>IFERROR(VLOOKUP(G519,MatrizHDUniclass!$A:$AN,19,0),"NA")</f>
        <v>TECNICO RED EXTERNA HFC</v>
      </c>
      <c r="L519" s="16" t="str">
        <f>IFERROR(VLOOKUP(G519,MatrizHDUniclass!$A:$AN,24,0),"NA")</f>
        <v>IGVI</v>
      </c>
      <c r="M519" s="16" t="str">
        <f>IFERROR(VLOOKUP(G519,MatrizHDUniclass!$A:$AN,31,0),"NA")</f>
        <v>INGENIERIA-GENERAL</v>
      </c>
      <c r="N519" s="16" t="str">
        <f>IFERROR(VLOOKUP(G519,MatrizHDUniclass!$A:$AN,32,0),"NA")</f>
        <v>REG VALLE</v>
      </c>
      <c r="O519" s="16" t="str">
        <f>IFERROR(VLOOKUP(G519,MatrizHDUniclass!$A:$AN,33,0),"NA")</f>
        <v>CALI</v>
      </c>
      <c r="P519" s="16" t="str">
        <f>IFERROR(VLOOKUP(G519,MatrizHDUniclass!$A:$AN,26,0),"NA")</f>
        <v>CSOM</v>
      </c>
      <c r="Q519" s="16" t="str">
        <f>IFERROR(VLOOKUP(G519,MatrizHDUniclass!$A:$AN,34,0),"NA")</f>
        <v>CLARO R3</v>
      </c>
      <c r="R519" s="16" t="str">
        <f>IFERROR(VLOOKUP(G519,MatrizHDUniclass!$A:$AN,35,0),"NA")</f>
        <v>SOLU FIJAS</v>
      </c>
      <c r="S519" s="16" t="str">
        <f>IFERROR(VLOOKUP(G519,MatrizHDUniclass!$A:$AN,36,0),"NA")</f>
        <v>OYM</v>
      </c>
      <c r="T519" s="16" t="str">
        <f>IFERROR(VLOOKUP(G519,MatrizHDUniclass!$A:$AN,37,0),"NA")</f>
        <v>CLIENTES</v>
      </c>
      <c r="U519" s="16" t="str">
        <f>IFERROR(VLOOKUP(G519,MatrizHDUniclass!$A:$AN,38,0),"NA")</f>
        <v>CONECTAR TV</v>
      </c>
      <c r="V519" s="16" t="str">
        <f>IFERROR(VLOOKUP(G519,MatrizHDUniclass!$A:$AN,39,0),"NA")</f>
        <v>INGENIERIA</v>
      </c>
      <c r="W519" s="43" t="str">
        <f>IFERROR(VLOOKUP(G519,MatrizHDUniclass!$A:$AN,40,0),"NA")</f>
        <v>OPERATIVO</v>
      </c>
    </row>
    <row r="520" spans="2:23" x14ac:dyDescent="0.25">
      <c r="B520" s="45">
        <v>46171</v>
      </c>
      <c r="C520" s="7" t="s">
        <v>3298</v>
      </c>
      <c r="D520" s="37">
        <v>0.1</v>
      </c>
      <c r="E520" s="37" t="s">
        <v>3903</v>
      </c>
      <c r="F520" s="16" t="s">
        <v>3904</v>
      </c>
      <c r="G520" s="7">
        <v>5953395</v>
      </c>
      <c r="H520" s="138" t="s">
        <v>9631</v>
      </c>
      <c r="J520" s="16" t="str">
        <f>IFERROR(VLOOKUP(G520,MatrizHDUniclass!$A:$AN,3,0),"NA")</f>
        <v>HERNANDEZ SANABRIA GABRIEL ALEXANDER</v>
      </c>
      <c r="K520" s="16" t="str">
        <f>IFERROR(VLOOKUP(G520,MatrizHDUniclass!$A:$AN,19,0),"NA")</f>
        <v>TECNICO EMPALMADOR OPERACIÓN</v>
      </c>
      <c r="L520" s="16" t="str">
        <f>IFERROR(VLOOKUP(G520,MatrizHDUniclass!$A:$AN,24,0),"NA")</f>
        <v>IGVI</v>
      </c>
      <c r="M520" s="16" t="str">
        <f>IFERROR(VLOOKUP(G520,MatrizHDUniclass!$A:$AN,31,0),"NA")</f>
        <v>INGENIERIA-GENERAL</v>
      </c>
      <c r="N520" s="16" t="str">
        <f>IFERROR(VLOOKUP(G520,MatrizHDUniclass!$A:$AN,32,0),"NA")</f>
        <v>REG VALLE</v>
      </c>
      <c r="O520" s="16" t="str">
        <f>IFERROR(VLOOKUP(G520,MatrizHDUniclass!$A:$AN,33,0),"NA")</f>
        <v>CALI</v>
      </c>
      <c r="P520" s="16" t="str">
        <f>IFERROR(VLOOKUP(G520,MatrizHDUniclass!$A:$AN,26,0),"NA")</f>
        <v>CSOM</v>
      </c>
      <c r="Q520" s="16" t="str">
        <f>IFERROR(VLOOKUP(G520,MatrizHDUniclass!$A:$AN,34,0),"NA")</f>
        <v>CLARO R3</v>
      </c>
      <c r="R520" s="16" t="str">
        <f>IFERROR(VLOOKUP(G520,MatrizHDUniclass!$A:$AN,35,0),"NA")</f>
        <v>SOLU FIJAS</v>
      </c>
      <c r="S520" s="16" t="str">
        <f>IFERROR(VLOOKUP(G520,MatrizHDUniclass!$A:$AN,36,0),"NA")</f>
        <v>OYM</v>
      </c>
      <c r="T520" s="16" t="str">
        <f>IFERROR(VLOOKUP(G520,MatrizHDUniclass!$A:$AN,37,0),"NA")</f>
        <v>CLIENTES</v>
      </c>
      <c r="U520" s="16" t="str">
        <f>IFERROR(VLOOKUP(G520,MatrizHDUniclass!$A:$AN,38,0),"NA")</f>
        <v>CONECTAR TV</v>
      </c>
      <c r="V520" s="16" t="str">
        <f>IFERROR(VLOOKUP(G520,MatrizHDUniclass!$A:$AN,39,0),"NA")</f>
        <v>INGENIERIA</v>
      </c>
      <c r="W520" s="43" t="str">
        <f>IFERROR(VLOOKUP(G520,MatrizHDUniclass!$A:$AN,40,0),"NA")</f>
        <v>OPERATIVO</v>
      </c>
    </row>
    <row r="521" spans="2:23" x14ac:dyDescent="0.25">
      <c r="B521" s="45">
        <v>46171</v>
      </c>
      <c r="C521" s="7" t="s">
        <v>3298</v>
      </c>
      <c r="D521" s="37">
        <v>0.1</v>
      </c>
      <c r="E521" s="37" t="s">
        <v>3903</v>
      </c>
      <c r="F521" s="16" t="s">
        <v>3904</v>
      </c>
      <c r="G521" s="7">
        <v>1108253321</v>
      </c>
      <c r="H521" s="138" t="s">
        <v>9632</v>
      </c>
      <c r="J521" s="16" t="str">
        <f>IFERROR(VLOOKUP(G521,MatrizHDUniclass!$A:$AN,3,0),"NA")</f>
        <v>HINESTROZA CASTILLO SAMUEL EDUARDO</v>
      </c>
      <c r="K521" s="16" t="str">
        <f>IFERROR(VLOOKUP(G521,MatrizHDUniclass!$A:$AN,19,0),"NA")</f>
        <v>AUXILIAR CON MOTO OPERACION</v>
      </c>
      <c r="L521" s="16" t="str">
        <f>IFERROR(VLOOKUP(G521,MatrizHDUniclass!$A:$AN,24,0),"NA")</f>
        <v>SGVI</v>
      </c>
      <c r="M521" s="16" t="str">
        <f>IFERROR(VLOOKUP(G521,MatrizHDUniclass!$A:$AN,31,0),"NA")</f>
        <v>DISAN-GENERAL</v>
      </c>
      <c r="N521" s="16" t="str">
        <f>IFERROR(VLOOKUP(G521,MatrizHDUniclass!$A:$AN,32,0),"NA")</f>
        <v>REG VALLE</v>
      </c>
      <c r="O521" s="16" t="str">
        <f>IFERROR(VLOOKUP(G521,MatrizHDUniclass!$A:$AN,33,0),"NA")</f>
        <v>CALI</v>
      </c>
      <c r="P521" s="16" t="str">
        <f>IFERROR(VLOOKUP(G521,MatrizHDUniclass!$A:$AN,26,0),"NA")</f>
        <v>TTTR</v>
      </c>
      <c r="Q521" s="16" t="str">
        <f>IFERROR(VLOOKUP(G521,MatrizHDUniclass!$A:$AN,34,0),"NA")</f>
        <v>TRANSV CTV</v>
      </c>
      <c r="R521" s="16" t="str">
        <f>IFERROR(VLOOKUP(G521,MatrizHDUniclass!$A:$AN,35,0),"NA")</f>
        <v>TRANSVER</v>
      </c>
      <c r="S521" s="16" t="str">
        <f>IFERROR(VLOOKUP(G521,MatrizHDUniclass!$A:$AN,36,0),"NA")</f>
        <v>TRANSV UEN</v>
      </c>
      <c r="T521" s="16" t="str">
        <f>IFERROR(VLOOKUP(G521,MatrizHDUniclass!$A:$AN,37,0),"NA")</f>
        <v>DISAN</v>
      </c>
      <c r="U521" s="16" t="str">
        <f>IFERROR(VLOOKUP(G521,MatrizHDUniclass!$A:$AN,38,0),"NA")</f>
        <v>CONECTAR TV</v>
      </c>
      <c r="V521" s="16" t="str">
        <f>IFERROR(VLOOKUP(G521,MatrizHDUniclass!$A:$AN,39,0),"NA")</f>
        <v>DISAN</v>
      </c>
      <c r="W521" s="43" t="str">
        <f>IFERROR(VLOOKUP(G521,MatrizHDUniclass!$A:$AN,40,0),"NA")</f>
        <v>ADMINISTRATIVO</v>
      </c>
    </row>
    <row r="522" spans="2:23" x14ac:dyDescent="0.25">
      <c r="B522" s="45">
        <v>46171</v>
      </c>
      <c r="C522" s="7" t="s">
        <v>3298</v>
      </c>
      <c r="D522" s="37">
        <v>0.1</v>
      </c>
      <c r="E522" s="37" t="s">
        <v>3903</v>
      </c>
      <c r="F522" s="16" t="s">
        <v>3904</v>
      </c>
      <c r="G522" s="7">
        <v>12830878</v>
      </c>
      <c r="H522" s="138" t="s">
        <v>9633</v>
      </c>
      <c r="J522" s="16" t="str">
        <f>IFERROR(VLOOKUP(G522,MatrizHDUniclass!$A:$AN,3,0),"NA")</f>
        <v>ERAZO ESPANA JUAN DE LA ROSA</v>
      </c>
      <c r="K522" s="16" t="str">
        <f>IFERROR(VLOOKUP(G522,MatrizHDUniclass!$A:$AN,19,0),"NA")</f>
        <v>TECNICO CON MOTO OPERACIÓN</v>
      </c>
      <c r="L522" s="16" t="str">
        <f>IFERROR(VLOOKUP(G522,MatrizHDUniclass!$A:$AN,24,0),"NA")</f>
        <v>IGVI</v>
      </c>
      <c r="M522" s="16" t="str">
        <f>IFERROR(VLOOKUP(G522,MatrizHDUniclass!$A:$AN,31,0),"NA")</f>
        <v>INGENIERIA-GENERAL</v>
      </c>
      <c r="N522" s="16" t="str">
        <f>IFERROR(VLOOKUP(G522,MatrizHDUniclass!$A:$AN,32,0),"NA")</f>
        <v>REG VALLE</v>
      </c>
      <c r="O522" s="16" t="str">
        <f>IFERROR(VLOOKUP(G522,MatrizHDUniclass!$A:$AN,33,0),"NA")</f>
        <v>CALI</v>
      </c>
      <c r="P522" s="16" t="str">
        <f>IFERROR(VLOOKUP(G522,MatrizHDUniclass!$A:$AN,26,0),"NA")</f>
        <v>CSIM</v>
      </c>
      <c r="Q522" s="16" t="str">
        <f>IFERROR(VLOOKUP(G522,MatrizHDUniclass!$A:$AN,34,0),"NA")</f>
        <v>CLARO R3</v>
      </c>
      <c r="R522" s="16" t="str">
        <f>IFERROR(VLOOKUP(G522,MatrizHDUniclass!$A:$AN,35,0),"NA")</f>
        <v>SOLU FIJAS</v>
      </c>
      <c r="S522" s="16" t="str">
        <f>IFERROR(VLOOKUP(G522,MatrizHDUniclass!$A:$AN,36,0),"NA")</f>
        <v>IMM</v>
      </c>
      <c r="T522" s="16" t="str">
        <f>IFERROR(VLOOKUP(G522,MatrizHDUniclass!$A:$AN,37,0),"NA")</f>
        <v>CLIENTES</v>
      </c>
      <c r="U522" s="16" t="str">
        <f>IFERROR(VLOOKUP(G522,MatrizHDUniclass!$A:$AN,38,0),"NA")</f>
        <v>CONECTAR TV</v>
      </c>
      <c r="V522" s="16" t="str">
        <f>IFERROR(VLOOKUP(G522,MatrizHDUniclass!$A:$AN,39,0),"NA")</f>
        <v>INGENIERIA</v>
      </c>
      <c r="W522" s="43" t="str">
        <f>IFERROR(VLOOKUP(G522,MatrizHDUniclass!$A:$AN,40,0),"NA")</f>
        <v>OPERATIVO</v>
      </c>
    </row>
    <row r="523" spans="2:23" x14ac:dyDescent="0.25">
      <c r="B523" s="45">
        <v>46171</v>
      </c>
      <c r="C523" s="7" t="s">
        <v>3298</v>
      </c>
      <c r="D523" s="37">
        <v>0.1</v>
      </c>
      <c r="E523" s="37" t="s">
        <v>3903</v>
      </c>
      <c r="F523" s="16" t="s">
        <v>3904</v>
      </c>
      <c r="G523" s="7">
        <v>1130602049</v>
      </c>
      <c r="H523" s="138" t="s">
        <v>9634</v>
      </c>
      <c r="J523" s="16" t="str">
        <f>IFERROR(VLOOKUP(G523,MatrizHDUniclass!$A:$AN,3,0),"NA")</f>
        <v>GARCIA FERNANDEZ JESUS ADRIAN</v>
      </c>
      <c r="K523" s="16" t="str">
        <f>IFERROR(VLOOKUP(G523,MatrizHDUniclass!$A:$AN,19,0),"NA")</f>
        <v>SUPERVISOR OPERACIÓN MOTO</v>
      </c>
      <c r="L523" s="16" t="str">
        <f>IFERROR(VLOOKUP(G523,MatrizHDUniclass!$A:$AN,24,0),"NA")</f>
        <v>IGVI</v>
      </c>
      <c r="M523" s="16" t="str">
        <f>IFERROR(VLOOKUP(G523,MatrizHDUniclass!$A:$AN,31,0),"NA")</f>
        <v>INGENIERIA-GENERAL</v>
      </c>
      <c r="N523" s="16" t="str">
        <f>IFERROR(VLOOKUP(G523,MatrizHDUniclass!$A:$AN,32,0),"NA")</f>
        <v>REG VALLE</v>
      </c>
      <c r="O523" s="16" t="str">
        <f>IFERROR(VLOOKUP(G523,MatrizHDUniclass!$A:$AN,33,0),"NA")</f>
        <v>CALI</v>
      </c>
      <c r="P523" s="16" t="str">
        <f>IFERROR(VLOOKUP(G523,MatrizHDUniclass!$A:$AN,26,0),"NA")</f>
        <v>CSIM</v>
      </c>
      <c r="Q523" s="16" t="str">
        <f>IFERROR(VLOOKUP(G523,MatrizHDUniclass!$A:$AN,34,0),"NA")</f>
        <v>CLARO R3</v>
      </c>
      <c r="R523" s="16" t="str">
        <f>IFERROR(VLOOKUP(G523,MatrizHDUniclass!$A:$AN,35,0),"NA")</f>
        <v>SOLU FIJAS</v>
      </c>
      <c r="S523" s="16" t="str">
        <f>IFERROR(VLOOKUP(G523,MatrizHDUniclass!$A:$AN,36,0),"NA")</f>
        <v>IMM</v>
      </c>
      <c r="T523" s="16" t="str">
        <f>IFERROR(VLOOKUP(G523,MatrizHDUniclass!$A:$AN,37,0),"NA")</f>
        <v>CLIENTES</v>
      </c>
      <c r="U523" s="16" t="str">
        <f>IFERROR(VLOOKUP(G523,MatrizHDUniclass!$A:$AN,38,0),"NA")</f>
        <v>CONECTAR TV</v>
      </c>
      <c r="V523" s="16" t="str">
        <f>IFERROR(VLOOKUP(G523,MatrizHDUniclass!$A:$AN,39,0),"NA")</f>
        <v>INGENIERIA</v>
      </c>
      <c r="W523" s="43" t="str">
        <f>IFERROR(VLOOKUP(G523,MatrizHDUniclass!$A:$AN,40,0),"NA")</f>
        <v>PERSONAL APOYO</v>
      </c>
    </row>
    <row r="524" spans="2:23" x14ac:dyDescent="0.25">
      <c r="B524" s="45">
        <v>46171</v>
      </c>
      <c r="C524" s="7" t="s">
        <v>3298</v>
      </c>
      <c r="D524" s="37">
        <v>0.1</v>
      </c>
      <c r="E524" s="37" t="s">
        <v>3903</v>
      </c>
      <c r="F524" s="16" t="s">
        <v>3904</v>
      </c>
      <c r="G524" s="7">
        <v>1143992049</v>
      </c>
      <c r="H524" s="138" t="s">
        <v>9635</v>
      </c>
      <c r="J524" s="16" t="str">
        <f>IFERROR(VLOOKUP(G524,MatrizHDUniclass!$A:$AN,3,0),"NA")</f>
        <v>CASTRO GARZON ESTEBAN</v>
      </c>
      <c r="K524" s="16" t="str">
        <f>IFERROR(VLOOKUP(G524,MatrizHDUniclass!$A:$AN,19,0),"NA")</f>
        <v>TECNICO CONDUCTOR OPERACIÓN</v>
      </c>
      <c r="L524" s="16" t="str">
        <f>IFERROR(VLOOKUP(G524,MatrizHDUniclass!$A:$AN,24,0),"NA")</f>
        <v>IGVI</v>
      </c>
      <c r="M524" s="16" t="str">
        <f>IFERROR(VLOOKUP(G524,MatrizHDUniclass!$A:$AN,31,0),"NA")</f>
        <v>INGENIERIA-GENERAL</v>
      </c>
      <c r="N524" s="16" t="str">
        <f>IFERROR(VLOOKUP(G524,MatrizHDUniclass!$A:$AN,32,0),"NA")</f>
        <v>REG VALLE</v>
      </c>
      <c r="O524" s="16" t="str">
        <f>IFERROR(VLOOKUP(G524,MatrizHDUniclass!$A:$AN,33,0),"NA")</f>
        <v>CALI</v>
      </c>
      <c r="P524" s="16" t="str">
        <f>IFERROR(VLOOKUP(G524,MatrizHDUniclass!$A:$AN,26,0),"NA")</f>
        <v>CSEB</v>
      </c>
      <c r="Q524" s="16" t="str">
        <f>IFERROR(VLOOKUP(G524,MatrizHDUniclass!$A:$AN,34,0),"NA")</f>
        <v>CLARO R3</v>
      </c>
      <c r="R524" s="16" t="str">
        <f>IFERROR(VLOOKUP(G524,MatrizHDUniclass!$A:$AN,35,0),"NA")</f>
        <v>SOLU FIJAS</v>
      </c>
      <c r="S524" s="16" t="str">
        <f>IFERROR(VLOOKUP(G524,MatrizHDUniclass!$A:$AN,36,0),"NA")</f>
        <v>EMPRE Y NEGOCI</v>
      </c>
      <c r="T524" s="16" t="str">
        <f>IFERROR(VLOOKUP(G524,MatrizHDUniclass!$A:$AN,37,0),"NA")</f>
        <v>CLIENTES</v>
      </c>
      <c r="U524" s="16" t="str">
        <f>IFERROR(VLOOKUP(G524,MatrizHDUniclass!$A:$AN,38,0),"NA")</f>
        <v>CONECTAR TV</v>
      </c>
      <c r="V524" s="16" t="str">
        <f>IFERROR(VLOOKUP(G524,MatrizHDUniclass!$A:$AN,39,0),"NA")</f>
        <v>INGENIERIA</v>
      </c>
      <c r="W524" s="43" t="str">
        <f>IFERROR(VLOOKUP(G524,MatrizHDUniclass!$A:$AN,40,0),"NA")</f>
        <v>OPERATIVO</v>
      </c>
    </row>
    <row r="525" spans="2:23" x14ac:dyDescent="0.25">
      <c r="B525" s="45">
        <v>46171</v>
      </c>
      <c r="C525" s="7" t="s">
        <v>3298</v>
      </c>
      <c r="D525" s="37">
        <v>0.1</v>
      </c>
      <c r="E525" s="37" t="s">
        <v>3903</v>
      </c>
      <c r="F525" s="16" t="s">
        <v>3904</v>
      </c>
      <c r="G525" s="7">
        <v>1193275190</v>
      </c>
      <c r="H525" s="138" t="s">
        <v>9636</v>
      </c>
      <c r="J525" s="16" t="str">
        <f>IFERROR(VLOOKUP(G525,MatrizHDUniclass!$A:$AN,3,0),"NA")</f>
        <v>URRUTIA ESCOBAR ADRIAN</v>
      </c>
      <c r="K525" s="16" t="str">
        <f>IFERROR(VLOOKUP(G525,MatrizHDUniclass!$A:$AN,19,0),"NA")</f>
        <v>TECNICO MEDIDOR MOTO OPERACIÓN</v>
      </c>
      <c r="L525" s="16" t="str">
        <f>IFERROR(VLOOKUP(G525,MatrizHDUniclass!$A:$AN,24,0),"NA")</f>
        <v>IGVI</v>
      </c>
      <c r="M525" s="16" t="str">
        <f>IFERROR(VLOOKUP(G525,MatrizHDUniclass!$A:$AN,31,0),"NA")</f>
        <v>INGENIERIA-GENERAL</v>
      </c>
      <c r="N525" s="16" t="str">
        <f>IFERROR(VLOOKUP(G525,MatrizHDUniclass!$A:$AN,32,0),"NA")</f>
        <v>REG VALLE</v>
      </c>
      <c r="O525" s="16" t="str">
        <f>IFERROR(VLOOKUP(G525,MatrizHDUniclass!$A:$AN,33,0),"NA")</f>
        <v>CALI</v>
      </c>
      <c r="P525" s="16" t="str">
        <f>IFERROR(VLOOKUP(G525,MatrizHDUniclass!$A:$AN,26,0),"NA")</f>
        <v>CSOM</v>
      </c>
      <c r="Q525" s="16" t="str">
        <f>IFERROR(VLOOKUP(G525,MatrizHDUniclass!$A:$AN,34,0),"NA")</f>
        <v>CLARO R3</v>
      </c>
      <c r="R525" s="16" t="str">
        <f>IFERROR(VLOOKUP(G525,MatrizHDUniclass!$A:$AN,35,0),"NA")</f>
        <v>SOLU FIJAS</v>
      </c>
      <c r="S525" s="16" t="str">
        <f>IFERROR(VLOOKUP(G525,MatrizHDUniclass!$A:$AN,36,0),"NA")</f>
        <v>OYM</v>
      </c>
      <c r="T525" s="16" t="str">
        <f>IFERROR(VLOOKUP(G525,MatrizHDUniclass!$A:$AN,37,0),"NA")</f>
        <v>CLIENTES</v>
      </c>
      <c r="U525" s="16" t="str">
        <f>IFERROR(VLOOKUP(G525,MatrizHDUniclass!$A:$AN,38,0),"NA")</f>
        <v>CONECTAR TV</v>
      </c>
      <c r="V525" s="16" t="str">
        <f>IFERROR(VLOOKUP(G525,MatrizHDUniclass!$A:$AN,39,0),"NA")</f>
        <v>INGENIERIA</v>
      </c>
      <c r="W525" s="43" t="str">
        <f>IFERROR(VLOOKUP(G525,MatrizHDUniclass!$A:$AN,40,0),"NA")</f>
        <v>OPERATIVO</v>
      </c>
    </row>
    <row r="526" spans="2:23" x14ac:dyDescent="0.25">
      <c r="B526" s="45">
        <v>46171</v>
      </c>
      <c r="C526" s="7" t="s">
        <v>3298</v>
      </c>
      <c r="D526" s="37">
        <v>0.1</v>
      </c>
      <c r="E526" s="37" t="s">
        <v>3903</v>
      </c>
      <c r="F526" s="16" t="s">
        <v>3904</v>
      </c>
      <c r="G526" s="7">
        <v>1063961451</v>
      </c>
      <c r="H526" s="138" t="s">
        <v>9637</v>
      </c>
      <c r="J526" s="16" t="str">
        <f>IFERROR(VLOOKUP(G526,MatrizHDUniclass!$A:$AN,3,0),"NA")</f>
        <v>FORONDA MIRA VICTOR ALFONSO</v>
      </c>
      <c r="K526" s="16" t="str">
        <f>IFERROR(VLOOKUP(G526,MatrizHDUniclass!$A:$AN,19,0),"NA")</f>
        <v>AUXILIAR CONDUCTOR OPERACION</v>
      </c>
      <c r="L526" s="16" t="str">
        <f>IFERROR(VLOOKUP(G526,MatrizHDUniclass!$A:$AN,24,0),"NA")</f>
        <v>IGVI</v>
      </c>
      <c r="M526" s="16" t="str">
        <f>IFERROR(VLOOKUP(G526,MatrizHDUniclass!$A:$AN,31,0),"NA")</f>
        <v>INGENIERIA-GENERAL</v>
      </c>
      <c r="N526" s="16" t="str">
        <f>IFERROR(VLOOKUP(G526,MatrizHDUniclass!$A:$AN,32,0),"NA")</f>
        <v>REG VALLE</v>
      </c>
      <c r="O526" s="16" t="str">
        <f>IFERROR(VLOOKUP(G526,MatrizHDUniclass!$A:$AN,33,0),"NA")</f>
        <v>CALI</v>
      </c>
      <c r="P526" s="16" t="str">
        <f>IFERROR(VLOOKUP(G526,MatrizHDUniclass!$A:$AN,26,0),"NA")</f>
        <v>CSOM</v>
      </c>
      <c r="Q526" s="16" t="str">
        <f>IFERROR(VLOOKUP(G526,MatrizHDUniclass!$A:$AN,34,0),"NA")</f>
        <v>CLARO R3</v>
      </c>
      <c r="R526" s="16" t="str">
        <f>IFERROR(VLOOKUP(G526,MatrizHDUniclass!$A:$AN,35,0),"NA")</f>
        <v>SOLU FIJAS</v>
      </c>
      <c r="S526" s="16" t="str">
        <f>IFERROR(VLOOKUP(G526,MatrizHDUniclass!$A:$AN,36,0),"NA")</f>
        <v>OYM</v>
      </c>
      <c r="T526" s="16" t="str">
        <f>IFERROR(VLOOKUP(G526,MatrizHDUniclass!$A:$AN,37,0),"NA")</f>
        <v>CLIENTES</v>
      </c>
      <c r="U526" s="16" t="str">
        <f>IFERROR(VLOOKUP(G526,MatrizHDUniclass!$A:$AN,38,0),"NA")</f>
        <v>CONECTAR TV</v>
      </c>
      <c r="V526" s="16" t="str">
        <f>IFERROR(VLOOKUP(G526,MatrizHDUniclass!$A:$AN,39,0),"NA")</f>
        <v>INGENIERIA</v>
      </c>
      <c r="W526" s="43" t="str">
        <f>IFERROR(VLOOKUP(G526,MatrizHDUniclass!$A:$AN,40,0),"NA")</f>
        <v>OPERATIVO</v>
      </c>
    </row>
    <row r="527" spans="2:23" x14ac:dyDescent="0.25">
      <c r="B527" s="45">
        <v>46171</v>
      </c>
      <c r="C527" s="7" t="s">
        <v>3298</v>
      </c>
      <c r="D527" s="37">
        <v>0.1</v>
      </c>
      <c r="E527" s="37" t="s">
        <v>3903</v>
      </c>
      <c r="F527" s="16" t="s">
        <v>3904</v>
      </c>
      <c r="G527" s="7">
        <v>1112218438</v>
      </c>
      <c r="H527" s="138" t="s">
        <v>9638</v>
      </c>
      <c r="J527" s="16" t="str">
        <f>IFERROR(VLOOKUP(G527,MatrizHDUniclass!$A:$AN,3,0),"NA")</f>
        <v>LUNA RUALES JULIAN</v>
      </c>
      <c r="K527" s="16" t="str">
        <f>IFERROR(VLOOKUP(G527,MatrizHDUniclass!$A:$AN,19,0),"NA")</f>
        <v>TECNICO ELECTROMECANICO CONDUCTOR</v>
      </c>
      <c r="L527" s="16" t="str">
        <f>IFERROR(VLOOKUP(G527,MatrizHDUniclass!$A:$AN,24,0),"NA")</f>
        <v>IGVI</v>
      </c>
      <c r="M527" s="16" t="str">
        <f>IFERROR(VLOOKUP(G527,MatrizHDUniclass!$A:$AN,31,0),"NA")</f>
        <v>INGENIERIA-GENERAL</v>
      </c>
      <c r="N527" s="16" t="str">
        <f>IFERROR(VLOOKUP(G527,MatrizHDUniclass!$A:$AN,32,0),"NA")</f>
        <v>REG VALLE</v>
      </c>
      <c r="O527" s="16" t="str">
        <f>IFERROR(VLOOKUP(G527,MatrizHDUniclass!$A:$AN,33,0),"NA")</f>
        <v>CALI</v>
      </c>
      <c r="P527" s="16" t="str">
        <f>IFERROR(VLOOKUP(G527,MatrizHDUniclass!$A:$AN,26,0),"NA")</f>
        <v>CNSM</v>
      </c>
      <c r="Q527" s="16" t="str">
        <f>IFERROR(VLOOKUP(G527,MatrizHDUniclass!$A:$AN,34,0),"NA")</f>
        <v>CLARO R3</v>
      </c>
      <c r="R527" s="16" t="str">
        <f>IFERROR(VLOOKUP(G527,MatrizHDUniclass!$A:$AN,35,0),"NA")</f>
        <v>NUEVOS NEG</v>
      </c>
      <c r="S527" s="16" t="str">
        <f>IFERROR(VLOOKUP(G527,MatrizHDUniclass!$A:$AN,36,0),"NA")</f>
        <v>CLARO SMU</v>
      </c>
      <c r="T527" s="16" t="str">
        <f>IFERROR(VLOOKUP(G527,MatrizHDUniclass!$A:$AN,37,0),"NA")</f>
        <v>CLIENTES</v>
      </c>
      <c r="U527" s="16" t="str">
        <f>IFERROR(VLOOKUP(G527,MatrizHDUniclass!$A:$AN,38,0),"NA")</f>
        <v>CONECTAR TV</v>
      </c>
      <c r="V527" s="16" t="str">
        <f>IFERROR(VLOOKUP(G527,MatrizHDUniclass!$A:$AN,39,0),"NA")</f>
        <v>INGENIERIA</v>
      </c>
      <c r="W527" s="43" t="str">
        <f>IFERROR(VLOOKUP(G527,MatrizHDUniclass!$A:$AN,40,0),"NA")</f>
        <v>OPERATIVO</v>
      </c>
    </row>
    <row r="528" spans="2:23" x14ac:dyDescent="0.25">
      <c r="B528" s="45">
        <v>46171</v>
      </c>
      <c r="C528" s="7" t="s">
        <v>3298</v>
      </c>
      <c r="D528" s="37">
        <v>0.1</v>
      </c>
      <c r="E528" s="37" t="s">
        <v>3903</v>
      </c>
      <c r="F528" s="16" t="s">
        <v>3904</v>
      </c>
      <c r="G528" s="7">
        <v>4152409</v>
      </c>
      <c r="H528" s="138" t="s">
        <v>9639</v>
      </c>
      <c r="J528" s="16" t="str">
        <f>IFERROR(VLOOKUP(G528,MatrizHDUniclass!$A:$AN,3,0),"NA")</f>
        <v>ASTUDILLO BRITO ALONSO ALBERTO</v>
      </c>
      <c r="K528" s="16" t="str">
        <f>IFERROR(VLOOKUP(G528,MatrizHDUniclass!$A:$AN,19,0),"NA")</f>
        <v>AUXILIAR CONDUCTOR OPERACION</v>
      </c>
      <c r="L528" s="16" t="str">
        <f>IFERROR(VLOOKUP(G528,MatrizHDUniclass!$A:$AN,24,0),"NA")</f>
        <v>IGVI</v>
      </c>
      <c r="M528" s="16" t="str">
        <f>IFERROR(VLOOKUP(G528,MatrizHDUniclass!$A:$AN,31,0),"NA")</f>
        <v>INGENIERIA-GENERAL</v>
      </c>
      <c r="N528" s="16" t="str">
        <f>IFERROR(VLOOKUP(G528,MatrizHDUniclass!$A:$AN,32,0),"NA")</f>
        <v>REG VALLE</v>
      </c>
      <c r="O528" s="16" t="str">
        <f>IFERROR(VLOOKUP(G528,MatrizHDUniclass!$A:$AN,33,0),"NA")</f>
        <v>CALI</v>
      </c>
      <c r="P528" s="16" t="str">
        <f>IFERROR(VLOOKUP(G528,MatrizHDUniclass!$A:$AN,26,0),"NA")</f>
        <v>CSOM</v>
      </c>
      <c r="Q528" s="16" t="str">
        <f>IFERROR(VLOOKUP(G528,MatrizHDUniclass!$A:$AN,34,0),"NA")</f>
        <v>CLARO R3</v>
      </c>
      <c r="R528" s="16" t="str">
        <f>IFERROR(VLOOKUP(G528,MatrizHDUniclass!$A:$AN,35,0),"NA")</f>
        <v>SOLU FIJAS</v>
      </c>
      <c r="S528" s="16" t="str">
        <f>IFERROR(VLOOKUP(G528,MatrizHDUniclass!$A:$AN,36,0),"NA")</f>
        <v>OYM</v>
      </c>
      <c r="T528" s="16" t="str">
        <f>IFERROR(VLOOKUP(G528,MatrizHDUniclass!$A:$AN,37,0),"NA")</f>
        <v>CLIENTES</v>
      </c>
      <c r="U528" s="16" t="str">
        <f>IFERROR(VLOOKUP(G528,MatrizHDUniclass!$A:$AN,38,0),"NA")</f>
        <v>CONECTAR TV</v>
      </c>
      <c r="V528" s="16" t="str">
        <f>IFERROR(VLOOKUP(G528,MatrizHDUniclass!$A:$AN,39,0),"NA")</f>
        <v>INGENIERIA</v>
      </c>
      <c r="W528" s="43" t="str">
        <f>IFERROR(VLOOKUP(G528,MatrizHDUniclass!$A:$AN,40,0),"NA")</f>
        <v>OPERATIVO</v>
      </c>
    </row>
    <row r="529" spans="2:23" x14ac:dyDescent="0.25">
      <c r="B529" s="45">
        <v>46171</v>
      </c>
      <c r="C529" s="7" t="s">
        <v>3298</v>
      </c>
      <c r="D529" s="37">
        <v>0.1</v>
      </c>
      <c r="E529" s="37" t="s">
        <v>3903</v>
      </c>
      <c r="F529" s="16" t="s">
        <v>3904</v>
      </c>
      <c r="G529" s="7">
        <v>1150938192</v>
      </c>
      <c r="H529" s="138" t="s">
        <v>9640</v>
      </c>
      <c r="J529" s="16" t="str">
        <f>IFERROR(VLOOKUP(G529,MatrizHDUniclass!$A:$AN,3,0),"NA")</f>
        <v>ASPRILLA NUNEZ JOHAN DANIEL</v>
      </c>
      <c r="K529" s="16" t="str">
        <f>IFERROR(VLOOKUP(G529,MatrizHDUniclass!$A:$AN,19,0),"NA")</f>
        <v>TECNICO EMPALMADOR OPERACIÓN</v>
      </c>
      <c r="L529" s="16" t="str">
        <f>IFERROR(VLOOKUP(G529,MatrizHDUniclass!$A:$AN,24,0),"NA")</f>
        <v>IGVI</v>
      </c>
      <c r="M529" s="16" t="str">
        <f>IFERROR(VLOOKUP(G529,MatrizHDUniclass!$A:$AN,31,0),"NA")</f>
        <v>INGENIERIA-GENERAL</v>
      </c>
      <c r="N529" s="16" t="str">
        <f>IFERROR(VLOOKUP(G529,MatrizHDUniclass!$A:$AN,32,0),"NA")</f>
        <v>REG VALLE</v>
      </c>
      <c r="O529" s="16" t="str">
        <f>IFERROR(VLOOKUP(G529,MatrizHDUniclass!$A:$AN,33,0),"NA")</f>
        <v>CALI</v>
      </c>
      <c r="P529" s="16" t="str">
        <f>IFERROR(VLOOKUP(G529,MatrizHDUniclass!$A:$AN,26,0),"NA")</f>
        <v>CSOM</v>
      </c>
      <c r="Q529" s="16" t="str">
        <f>IFERROR(VLOOKUP(G529,MatrizHDUniclass!$A:$AN,34,0),"NA")</f>
        <v>CLARO R3</v>
      </c>
      <c r="R529" s="16" t="str">
        <f>IFERROR(VLOOKUP(G529,MatrizHDUniclass!$A:$AN,35,0),"NA")</f>
        <v>SOLU FIJAS</v>
      </c>
      <c r="S529" s="16" t="str">
        <f>IFERROR(VLOOKUP(G529,MatrizHDUniclass!$A:$AN,36,0),"NA")</f>
        <v>OYM</v>
      </c>
      <c r="T529" s="16" t="str">
        <f>IFERROR(VLOOKUP(G529,MatrizHDUniclass!$A:$AN,37,0),"NA")</f>
        <v>CLIENTES</v>
      </c>
      <c r="U529" s="16" t="str">
        <f>IFERROR(VLOOKUP(G529,MatrizHDUniclass!$A:$AN,38,0),"NA")</f>
        <v>CONECTAR TV</v>
      </c>
      <c r="V529" s="16" t="str">
        <f>IFERROR(VLOOKUP(G529,MatrizHDUniclass!$A:$AN,39,0),"NA")</f>
        <v>INGENIERIA</v>
      </c>
      <c r="W529" s="43" t="str">
        <f>IFERROR(VLOOKUP(G529,MatrizHDUniclass!$A:$AN,40,0),"NA")</f>
        <v>OPERATIVO</v>
      </c>
    </row>
    <row r="530" spans="2:23" x14ac:dyDescent="0.25">
      <c r="B530" s="45">
        <v>46171</v>
      </c>
      <c r="C530" s="7" t="s">
        <v>3298</v>
      </c>
      <c r="D530" s="37">
        <v>0.1</v>
      </c>
      <c r="E530" s="37" t="s">
        <v>3903</v>
      </c>
      <c r="F530" s="16" t="s">
        <v>3904</v>
      </c>
      <c r="G530" s="7">
        <v>1107075726</v>
      </c>
      <c r="H530" s="138" t="s">
        <v>9641</v>
      </c>
      <c r="J530" s="16" t="str">
        <f>IFERROR(VLOOKUP(G530,MatrizHDUniclass!$A:$AN,3,0),"NA")</f>
        <v>CUELLAR MARTINEZ SERGIO DAVID</v>
      </c>
      <c r="K530" s="16" t="str">
        <f>IFERROR(VLOOKUP(G530,MatrizHDUniclass!$A:$AN,19,0),"NA")</f>
        <v>TECNICO OPERACIÓN</v>
      </c>
      <c r="L530" s="16" t="str">
        <f>IFERROR(VLOOKUP(G530,MatrizHDUniclass!$A:$AN,24,0),"NA")</f>
        <v>IGVI</v>
      </c>
      <c r="M530" s="16" t="str">
        <f>IFERROR(VLOOKUP(G530,MatrizHDUniclass!$A:$AN,31,0),"NA")</f>
        <v>INGENIERIA-GENERAL</v>
      </c>
      <c r="N530" s="16" t="str">
        <f>IFERROR(VLOOKUP(G530,MatrizHDUniclass!$A:$AN,32,0),"NA")</f>
        <v>REG VALLE</v>
      </c>
      <c r="O530" s="16" t="str">
        <f>IFERROR(VLOOKUP(G530,MatrizHDUniclass!$A:$AN,33,0),"NA")</f>
        <v>CALI</v>
      </c>
      <c r="P530" s="16" t="str">
        <f>IFERROR(VLOOKUP(G530,MatrizHDUniclass!$A:$AN,26,0),"NA")</f>
        <v>CSEB</v>
      </c>
      <c r="Q530" s="16" t="str">
        <f>IFERROR(VLOOKUP(G530,MatrizHDUniclass!$A:$AN,34,0),"NA")</f>
        <v>CLARO R3</v>
      </c>
      <c r="R530" s="16" t="str">
        <f>IFERROR(VLOOKUP(G530,MatrizHDUniclass!$A:$AN,35,0),"NA")</f>
        <v>SOLU FIJAS</v>
      </c>
      <c r="S530" s="16" t="str">
        <f>IFERROR(VLOOKUP(G530,MatrizHDUniclass!$A:$AN,36,0),"NA")</f>
        <v>EMPRE Y NEGOCI</v>
      </c>
      <c r="T530" s="16" t="str">
        <f>IFERROR(VLOOKUP(G530,MatrizHDUniclass!$A:$AN,37,0),"NA")</f>
        <v>CLIENTES</v>
      </c>
      <c r="U530" s="16" t="str">
        <f>IFERROR(VLOOKUP(G530,MatrizHDUniclass!$A:$AN,38,0),"NA")</f>
        <v>CONECTAR TV</v>
      </c>
      <c r="V530" s="16" t="str">
        <f>IFERROR(VLOOKUP(G530,MatrizHDUniclass!$A:$AN,39,0),"NA")</f>
        <v>INGENIERIA</v>
      </c>
      <c r="W530" s="43" t="str">
        <f>IFERROR(VLOOKUP(G530,MatrizHDUniclass!$A:$AN,40,0),"NA")</f>
        <v>OPERATIVO</v>
      </c>
    </row>
    <row r="531" spans="2:23" x14ac:dyDescent="0.25">
      <c r="B531" s="45">
        <v>46171</v>
      </c>
      <c r="C531" s="7" t="s">
        <v>3298</v>
      </c>
      <c r="D531" s="37">
        <v>0.1</v>
      </c>
      <c r="E531" s="37" t="s">
        <v>3903</v>
      </c>
      <c r="F531" s="16" t="s">
        <v>3904</v>
      </c>
      <c r="G531" s="7">
        <v>1143990472</v>
      </c>
      <c r="H531" s="138" t="s">
        <v>9642</v>
      </c>
      <c r="J531" s="16" t="str">
        <f>IFERROR(VLOOKUP(G531,MatrizHDUniclass!$A:$AN,3,0),"NA")</f>
        <v>AGUIRRE CORREA WILLIAM</v>
      </c>
      <c r="K531" s="16" t="str">
        <f>IFERROR(VLOOKUP(G531,MatrizHDUniclass!$A:$AN,19,0),"NA")</f>
        <v>TECNICO MEDIDOR MOTO OPERACIÓN</v>
      </c>
      <c r="L531" s="16" t="str">
        <f>IFERROR(VLOOKUP(G531,MatrizHDUniclass!$A:$AN,24,0),"NA")</f>
        <v>IGVI</v>
      </c>
      <c r="M531" s="16" t="str">
        <f>IFERROR(VLOOKUP(G531,MatrizHDUniclass!$A:$AN,31,0),"NA")</f>
        <v>INGENIERIA-GENERAL</v>
      </c>
      <c r="N531" s="16" t="str">
        <f>IFERROR(VLOOKUP(G531,MatrizHDUniclass!$A:$AN,32,0),"NA")</f>
        <v>REG VALLE</v>
      </c>
      <c r="O531" s="16" t="str">
        <f>IFERROR(VLOOKUP(G531,MatrizHDUniclass!$A:$AN,33,0),"NA")</f>
        <v>CALI</v>
      </c>
      <c r="P531" s="16" t="str">
        <f>IFERROR(VLOOKUP(G531,MatrizHDUniclass!$A:$AN,26,0),"NA")</f>
        <v>CSOM</v>
      </c>
      <c r="Q531" s="16" t="str">
        <f>IFERROR(VLOOKUP(G531,MatrizHDUniclass!$A:$AN,34,0),"NA")</f>
        <v>CLARO R3</v>
      </c>
      <c r="R531" s="16" t="str">
        <f>IFERROR(VLOOKUP(G531,MatrizHDUniclass!$A:$AN,35,0),"NA")</f>
        <v>SOLU FIJAS</v>
      </c>
      <c r="S531" s="16" t="str">
        <f>IFERROR(VLOOKUP(G531,MatrizHDUniclass!$A:$AN,36,0),"NA")</f>
        <v>OYM</v>
      </c>
      <c r="T531" s="16" t="str">
        <f>IFERROR(VLOOKUP(G531,MatrizHDUniclass!$A:$AN,37,0),"NA")</f>
        <v>CLIENTES</v>
      </c>
      <c r="U531" s="16" t="str">
        <f>IFERROR(VLOOKUP(G531,MatrizHDUniclass!$A:$AN,38,0),"NA")</f>
        <v>CONECTAR TV</v>
      </c>
      <c r="V531" s="16" t="str">
        <f>IFERROR(VLOOKUP(G531,MatrizHDUniclass!$A:$AN,39,0),"NA")</f>
        <v>INGENIERIA</v>
      </c>
      <c r="W531" s="43" t="str">
        <f>IFERROR(VLOOKUP(G531,MatrizHDUniclass!$A:$AN,40,0),"NA")</f>
        <v>OPERATIVO</v>
      </c>
    </row>
    <row r="532" spans="2:23" x14ac:dyDescent="0.25">
      <c r="B532" s="45">
        <v>46171</v>
      </c>
      <c r="C532" s="7" t="s">
        <v>3298</v>
      </c>
      <c r="D532" s="37">
        <v>0.1</v>
      </c>
      <c r="E532" s="37" t="s">
        <v>3903</v>
      </c>
      <c r="F532" s="16" t="s">
        <v>3904</v>
      </c>
      <c r="G532" s="7">
        <v>1052967726</v>
      </c>
      <c r="H532" s="138" t="s">
        <v>9643</v>
      </c>
      <c r="J532" s="16" t="str">
        <f>IFERROR(VLOOKUP(G532,MatrizHDUniclass!$A:$AN,3,0),"NA")</f>
        <v>LARIOS VEGA SERGIO LUIS</v>
      </c>
      <c r="K532" s="16" t="str">
        <f>IFERROR(VLOOKUP(G532,MatrizHDUniclass!$A:$AN,19,0),"NA")</f>
        <v>TECNICO ELECTROMECANICO CONDUCTOR</v>
      </c>
      <c r="L532" s="16" t="str">
        <f>IFERROR(VLOOKUP(G532,MatrizHDUniclass!$A:$AN,24,0),"NA")</f>
        <v>IGVI</v>
      </c>
      <c r="M532" s="16" t="str">
        <f>IFERROR(VLOOKUP(G532,MatrizHDUniclass!$A:$AN,31,0),"NA")</f>
        <v>INGENIERIA-GENERAL</v>
      </c>
      <c r="N532" s="16" t="str">
        <f>IFERROR(VLOOKUP(G532,MatrizHDUniclass!$A:$AN,32,0),"NA")</f>
        <v>REG VALLE</v>
      </c>
      <c r="O532" s="16" t="str">
        <f>IFERROR(VLOOKUP(G532,MatrizHDUniclass!$A:$AN,33,0),"NA")</f>
        <v>CALI</v>
      </c>
      <c r="P532" s="16" t="str">
        <f>IFERROR(VLOOKUP(G532,MatrizHDUniclass!$A:$AN,26,0),"NA")</f>
        <v>CNSM</v>
      </c>
      <c r="Q532" s="16" t="str">
        <f>IFERROR(VLOOKUP(G532,MatrizHDUniclass!$A:$AN,34,0),"NA")</f>
        <v>CLARO R3</v>
      </c>
      <c r="R532" s="16" t="str">
        <f>IFERROR(VLOOKUP(G532,MatrizHDUniclass!$A:$AN,35,0),"NA")</f>
        <v>NUEVOS NEG</v>
      </c>
      <c r="S532" s="16" t="str">
        <f>IFERROR(VLOOKUP(G532,MatrizHDUniclass!$A:$AN,36,0),"NA")</f>
        <v>CLARO SMU</v>
      </c>
      <c r="T532" s="16" t="str">
        <f>IFERROR(VLOOKUP(G532,MatrizHDUniclass!$A:$AN,37,0),"NA")</f>
        <v>CLIENTES</v>
      </c>
      <c r="U532" s="16" t="str">
        <f>IFERROR(VLOOKUP(G532,MatrizHDUniclass!$A:$AN,38,0),"NA")</f>
        <v>CONECTAR TV</v>
      </c>
      <c r="V532" s="16" t="str">
        <f>IFERROR(VLOOKUP(G532,MatrizHDUniclass!$A:$AN,39,0),"NA")</f>
        <v>INGENIERIA</v>
      </c>
      <c r="W532" s="43" t="str">
        <f>IFERROR(VLOOKUP(G532,MatrizHDUniclass!$A:$AN,40,0),"NA")</f>
        <v>OPERATIVO</v>
      </c>
    </row>
    <row r="533" spans="2:23" x14ac:dyDescent="0.25">
      <c r="B533" s="45">
        <v>46171</v>
      </c>
      <c r="C533" s="7" t="s">
        <v>3298</v>
      </c>
      <c r="D533" s="37">
        <v>0.1</v>
      </c>
      <c r="E533" s="37" t="s">
        <v>3903</v>
      </c>
      <c r="F533" s="16" t="s">
        <v>3904</v>
      </c>
      <c r="G533" s="7">
        <v>1144024161</v>
      </c>
      <c r="H533" s="138" t="s">
        <v>9644</v>
      </c>
      <c r="J533" s="16" t="str">
        <f>IFERROR(VLOOKUP(G533,MatrizHDUniclass!$A:$AN,3,0),"NA")</f>
        <v>RAMIREZ MONSALVE JEFFERSON</v>
      </c>
      <c r="K533" s="16" t="str">
        <f>IFERROR(VLOOKUP(G533,MatrizHDUniclass!$A:$AN,19,0),"NA")</f>
        <v>TECNICO ELECTROMECANICO</v>
      </c>
      <c r="L533" s="16" t="str">
        <f>IFERROR(VLOOKUP(G533,MatrizHDUniclass!$A:$AN,24,0),"NA")</f>
        <v>IGVI</v>
      </c>
      <c r="M533" s="16" t="str">
        <f>IFERROR(VLOOKUP(G533,MatrizHDUniclass!$A:$AN,31,0),"NA")</f>
        <v>INGENIERIA-GENERAL</v>
      </c>
      <c r="N533" s="16" t="str">
        <f>IFERROR(VLOOKUP(G533,MatrizHDUniclass!$A:$AN,32,0),"NA")</f>
        <v>REG VALLE</v>
      </c>
      <c r="O533" s="16" t="str">
        <f>IFERROR(VLOOKUP(G533,MatrizHDUniclass!$A:$AN,33,0),"NA")</f>
        <v>CALI</v>
      </c>
      <c r="P533" s="16" t="str">
        <f>IFERROR(VLOOKUP(G533,MatrizHDUniclass!$A:$AN,26,0),"NA")</f>
        <v>CNSM</v>
      </c>
      <c r="Q533" s="16" t="str">
        <f>IFERROR(VLOOKUP(G533,MatrizHDUniclass!$A:$AN,34,0),"NA")</f>
        <v>CLARO R3</v>
      </c>
      <c r="R533" s="16" t="str">
        <f>IFERROR(VLOOKUP(G533,MatrizHDUniclass!$A:$AN,35,0),"NA")</f>
        <v>NUEVOS NEG</v>
      </c>
      <c r="S533" s="16" t="str">
        <f>IFERROR(VLOOKUP(G533,MatrizHDUniclass!$A:$AN,36,0),"NA")</f>
        <v>CLARO SMU</v>
      </c>
      <c r="T533" s="16" t="str">
        <f>IFERROR(VLOOKUP(G533,MatrizHDUniclass!$A:$AN,37,0),"NA")</f>
        <v>CLIENTES</v>
      </c>
      <c r="U533" s="16" t="str">
        <f>IFERROR(VLOOKUP(G533,MatrizHDUniclass!$A:$AN,38,0),"NA")</f>
        <v>CONECTAR TV</v>
      </c>
      <c r="V533" s="16" t="str">
        <f>IFERROR(VLOOKUP(G533,MatrizHDUniclass!$A:$AN,39,0),"NA")</f>
        <v>INGENIERIA</v>
      </c>
      <c r="W533" s="43" t="str">
        <f>IFERROR(VLOOKUP(G533,MatrizHDUniclass!$A:$AN,40,0),"NA")</f>
        <v>OPERATIVO</v>
      </c>
    </row>
    <row r="534" spans="2:23" x14ac:dyDescent="0.25">
      <c r="B534" s="45">
        <v>46171</v>
      </c>
      <c r="C534" s="7" t="s">
        <v>3298</v>
      </c>
      <c r="D534" s="37">
        <v>0.1</v>
      </c>
      <c r="E534" s="37" t="s">
        <v>3903</v>
      </c>
      <c r="F534" s="16" t="s">
        <v>3904</v>
      </c>
      <c r="G534" s="7">
        <v>94525375</v>
      </c>
      <c r="H534" s="138" t="s">
        <v>9645</v>
      </c>
      <c r="J534" s="16" t="str">
        <f>IFERROR(VLOOKUP(G534,MatrizHDUniclass!$A:$AN,3,0),"NA")</f>
        <v>GONZALEZ ESCOBAR MAURICIO JAVIER</v>
      </c>
      <c r="K534" s="16" t="str">
        <f>IFERROR(VLOOKUP(G534,MatrizHDUniclass!$A:$AN,19,0),"NA")</f>
        <v>TECNICO CON MOTO OPERACIÓN</v>
      </c>
      <c r="L534" s="16" t="str">
        <f>IFERROR(VLOOKUP(G534,MatrizHDUniclass!$A:$AN,24,0),"NA")</f>
        <v>IGVI</v>
      </c>
      <c r="M534" s="16" t="str">
        <f>IFERROR(VLOOKUP(G534,MatrizHDUniclass!$A:$AN,31,0),"NA")</f>
        <v>INGENIERIA-GENERAL</v>
      </c>
      <c r="N534" s="16" t="str">
        <f>IFERROR(VLOOKUP(G534,MatrizHDUniclass!$A:$AN,32,0),"NA")</f>
        <v>REG VALLE</v>
      </c>
      <c r="O534" s="16" t="str">
        <f>IFERROR(VLOOKUP(G534,MatrizHDUniclass!$A:$AN,33,0),"NA")</f>
        <v>CALI</v>
      </c>
      <c r="P534" s="16" t="str">
        <f>IFERROR(VLOOKUP(G534,MatrizHDUniclass!$A:$AN,26,0),"NA")</f>
        <v>CSIM</v>
      </c>
      <c r="Q534" s="16" t="str">
        <f>IFERROR(VLOOKUP(G534,MatrizHDUniclass!$A:$AN,34,0),"NA")</f>
        <v>CLARO R3</v>
      </c>
      <c r="R534" s="16" t="str">
        <f>IFERROR(VLOOKUP(G534,MatrizHDUniclass!$A:$AN,35,0),"NA")</f>
        <v>SOLU FIJAS</v>
      </c>
      <c r="S534" s="16" t="str">
        <f>IFERROR(VLOOKUP(G534,MatrizHDUniclass!$A:$AN,36,0),"NA")</f>
        <v>IMM</v>
      </c>
      <c r="T534" s="16" t="str">
        <f>IFERROR(VLOOKUP(G534,MatrizHDUniclass!$A:$AN,37,0),"NA")</f>
        <v>CLIENTES</v>
      </c>
      <c r="U534" s="16" t="str">
        <f>IFERROR(VLOOKUP(G534,MatrizHDUniclass!$A:$AN,38,0),"NA")</f>
        <v>CONECTAR TV</v>
      </c>
      <c r="V534" s="16" t="str">
        <f>IFERROR(VLOOKUP(G534,MatrizHDUniclass!$A:$AN,39,0),"NA")</f>
        <v>INGENIERIA</v>
      </c>
      <c r="W534" s="43" t="str">
        <f>IFERROR(VLOOKUP(G534,MatrizHDUniclass!$A:$AN,40,0),"NA")</f>
        <v>OPERATIVO</v>
      </c>
    </row>
    <row r="535" spans="2:23" x14ac:dyDescent="0.25">
      <c r="B535" s="45">
        <v>46171</v>
      </c>
      <c r="C535" s="7" t="s">
        <v>3298</v>
      </c>
      <c r="D535" s="37">
        <v>0.1</v>
      </c>
      <c r="E535" s="37" t="s">
        <v>3903</v>
      </c>
      <c r="F535" s="16" t="s">
        <v>3904</v>
      </c>
      <c r="G535" s="7">
        <v>1143980093</v>
      </c>
      <c r="H535" s="138" t="s">
        <v>9646</v>
      </c>
      <c r="J535" s="16" t="str">
        <f>IFERROR(VLOOKUP(G535,MatrizHDUniclass!$A:$AN,3,0),"NA")</f>
        <v>BENAVIDES ANGULO JHON MACOLY</v>
      </c>
      <c r="K535" s="16" t="str">
        <f>IFERROR(VLOOKUP(G535,MatrizHDUniclass!$A:$AN,19,0),"NA")</f>
        <v>TECNICO CON MOTO OPERACIÓN</v>
      </c>
      <c r="L535" s="16" t="str">
        <f>IFERROR(VLOOKUP(G535,MatrizHDUniclass!$A:$AN,24,0),"NA")</f>
        <v>SGVI</v>
      </c>
      <c r="M535" s="16" t="str">
        <f>IFERROR(VLOOKUP(G535,MatrizHDUniclass!$A:$AN,31,0),"NA")</f>
        <v>DISAN-GENERAL</v>
      </c>
      <c r="N535" s="16" t="str">
        <f>IFERROR(VLOOKUP(G535,MatrizHDUniclass!$A:$AN,32,0),"NA")</f>
        <v>REG VALLE</v>
      </c>
      <c r="O535" s="16" t="str">
        <f>IFERROR(VLOOKUP(G535,MatrizHDUniclass!$A:$AN,33,0),"NA")</f>
        <v>CALI</v>
      </c>
      <c r="P535" s="16" t="str">
        <f>IFERROR(VLOOKUP(G535,MatrizHDUniclass!$A:$AN,26,0),"NA")</f>
        <v>TTTR</v>
      </c>
      <c r="Q535" s="16" t="str">
        <f>IFERROR(VLOOKUP(G535,MatrizHDUniclass!$A:$AN,34,0),"NA")</f>
        <v>TRANSV CTV</v>
      </c>
      <c r="R535" s="16" t="str">
        <f>IFERROR(VLOOKUP(G535,MatrizHDUniclass!$A:$AN,35,0),"NA")</f>
        <v>TRANSVER</v>
      </c>
      <c r="S535" s="16" t="str">
        <f>IFERROR(VLOOKUP(G535,MatrizHDUniclass!$A:$AN,36,0),"NA")</f>
        <v>TRANSV UEN</v>
      </c>
      <c r="T535" s="16" t="str">
        <f>IFERROR(VLOOKUP(G535,MatrizHDUniclass!$A:$AN,37,0),"NA")</f>
        <v>DISAN</v>
      </c>
      <c r="U535" s="16" t="str">
        <f>IFERROR(VLOOKUP(G535,MatrizHDUniclass!$A:$AN,38,0),"NA")</f>
        <v>CONECTAR TV</v>
      </c>
      <c r="V535" s="16" t="str">
        <f>IFERROR(VLOOKUP(G535,MatrizHDUniclass!$A:$AN,39,0),"NA")</f>
        <v>DISAN</v>
      </c>
      <c r="W535" s="43" t="str">
        <f>IFERROR(VLOOKUP(G535,MatrizHDUniclass!$A:$AN,40,0),"NA")</f>
        <v>ADMINISTRATIVO</v>
      </c>
    </row>
    <row r="536" spans="2:23" x14ac:dyDescent="0.25">
      <c r="B536" s="45">
        <v>46171</v>
      </c>
      <c r="C536" s="7" t="s">
        <v>3298</v>
      </c>
      <c r="D536" s="37">
        <v>0.1</v>
      </c>
      <c r="E536" s="37" t="s">
        <v>3903</v>
      </c>
      <c r="F536" s="16" t="s">
        <v>3904</v>
      </c>
      <c r="G536" s="7">
        <v>1130651486</v>
      </c>
      <c r="H536" s="138" t="s">
        <v>9647</v>
      </c>
      <c r="J536" s="16" t="str">
        <f>IFERROR(VLOOKUP(G536,MatrizHDUniclass!$A:$AN,3,0),"NA")</f>
        <v>RAMIREZ MONTOYA JHON ALEXANDER</v>
      </c>
      <c r="K536" s="16" t="str">
        <f>IFERROR(VLOOKUP(G536,MatrizHDUniclass!$A:$AN,19,0),"NA")</f>
        <v>TECNICO LINIERO OPERACIÓN</v>
      </c>
      <c r="L536" s="16" t="str">
        <f>IFERROR(VLOOKUP(G536,MatrizHDUniclass!$A:$AN,24,0),"NA")</f>
        <v>SGVI</v>
      </c>
      <c r="M536" s="16" t="str">
        <f>IFERROR(VLOOKUP(G536,MatrizHDUniclass!$A:$AN,31,0),"NA")</f>
        <v>DISAN-GENERAL</v>
      </c>
      <c r="N536" s="16" t="str">
        <f>IFERROR(VLOOKUP(G536,MatrizHDUniclass!$A:$AN,32,0),"NA")</f>
        <v>REG VALLE</v>
      </c>
      <c r="O536" s="16" t="str">
        <f>IFERROR(VLOOKUP(G536,MatrizHDUniclass!$A:$AN,33,0),"NA")</f>
        <v>CALI</v>
      </c>
      <c r="P536" s="16" t="str">
        <f>IFERROR(VLOOKUP(G536,MatrizHDUniclass!$A:$AN,26,0),"NA")</f>
        <v>TTTR</v>
      </c>
      <c r="Q536" s="16" t="str">
        <f>IFERROR(VLOOKUP(G536,MatrizHDUniclass!$A:$AN,34,0),"NA")</f>
        <v>TRANSV CTV</v>
      </c>
      <c r="R536" s="16" t="str">
        <f>IFERROR(VLOOKUP(G536,MatrizHDUniclass!$A:$AN,35,0),"NA")</f>
        <v>TRANSVER</v>
      </c>
      <c r="S536" s="16" t="str">
        <f>IFERROR(VLOOKUP(G536,MatrizHDUniclass!$A:$AN,36,0),"NA")</f>
        <v>TRANSV UEN</v>
      </c>
      <c r="T536" s="16" t="str">
        <f>IFERROR(VLOOKUP(G536,MatrizHDUniclass!$A:$AN,37,0),"NA")</f>
        <v>DISAN</v>
      </c>
      <c r="U536" s="16" t="str">
        <f>IFERROR(VLOOKUP(G536,MatrizHDUniclass!$A:$AN,38,0),"NA")</f>
        <v>CONECTAR TV</v>
      </c>
      <c r="V536" s="16" t="str">
        <f>IFERROR(VLOOKUP(G536,MatrizHDUniclass!$A:$AN,39,0),"NA")</f>
        <v>DISAN</v>
      </c>
      <c r="W536" s="43" t="str">
        <f>IFERROR(VLOOKUP(G536,MatrizHDUniclass!$A:$AN,40,0),"NA")</f>
        <v>OTROS</v>
      </c>
    </row>
    <row r="537" spans="2:23" x14ac:dyDescent="0.25">
      <c r="B537" s="45">
        <v>46171</v>
      </c>
      <c r="C537" s="7" t="s">
        <v>3298</v>
      </c>
      <c r="D537" s="37">
        <v>0.1</v>
      </c>
      <c r="E537" s="37" t="s">
        <v>3903</v>
      </c>
      <c r="F537" s="16" t="s">
        <v>3904</v>
      </c>
      <c r="G537" s="7">
        <v>1143978437</v>
      </c>
      <c r="H537" s="138" t="s">
        <v>9648</v>
      </c>
      <c r="J537" s="16" t="str">
        <f>IFERROR(VLOOKUP(G537,MatrizHDUniclass!$A:$AN,3,0),"NA")</f>
        <v>SANCHEZ REYES YORS ALAN</v>
      </c>
      <c r="K537" s="16" t="str">
        <f>IFERROR(VLOOKUP(G537,MatrizHDUniclass!$A:$AN,19,0),"NA")</f>
        <v>TECNICO CON MOTO OPERACIÓN</v>
      </c>
      <c r="L537" s="16" t="str">
        <f>IFERROR(VLOOKUP(G537,MatrizHDUniclass!$A:$AN,24,0),"NA")</f>
        <v>IGVI</v>
      </c>
      <c r="M537" s="16" t="str">
        <f>IFERROR(VLOOKUP(G537,MatrizHDUniclass!$A:$AN,31,0),"NA")</f>
        <v>INGENIERIA-GENERAL</v>
      </c>
      <c r="N537" s="16" t="str">
        <f>IFERROR(VLOOKUP(G537,MatrizHDUniclass!$A:$AN,32,0),"NA")</f>
        <v>REG VALLE</v>
      </c>
      <c r="O537" s="16" t="str">
        <f>IFERROR(VLOOKUP(G537,MatrizHDUniclass!$A:$AN,33,0),"NA")</f>
        <v>CALI</v>
      </c>
      <c r="P537" s="16" t="str">
        <f>IFERROR(VLOOKUP(G537,MatrizHDUniclass!$A:$AN,26,0),"NA")</f>
        <v>CSIM</v>
      </c>
      <c r="Q537" s="16" t="str">
        <f>IFERROR(VLOOKUP(G537,MatrizHDUniclass!$A:$AN,34,0),"NA")</f>
        <v>CLARO R3</v>
      </c>
      <c r="R537" s="16" t="str">
        <f>IFERROR(VLOOKUP(G537,MatrizHDUniclass!$A:$AN,35,0),"NA")</f>
        <v>SOLU FIJAS</v>
      </c>
      <c r="S537" s="16" t="str">
        <f>IFERROR(VLOOKUP(G537,MatrizHDUniclass!$A:$AN,36,0),"NA")</f>
        <v>IMM</v>
      </c>
      <c r="T537" s="16" t="str">
        <f>IFERROR(VLOOKUP(G537,MatrizHDUniclass!$A:$AN,37,0),"NA")</f>
        <v>CLIENTES</v>
      </c>
      <c r="U537" s="16" t="str">
        <f>IFERROR(VLOOKUP(G537,MatrizHDUniclass!$A:$AN,38,0),"NA")</f>
        <v>CONECTAR TV</v>
      </c>
      <c r="V537" s="16" t="str">
        <f>IFERROR(VLOOKUP(G537,MatrizHDUniclass!$A:$AN,39,0),"NA")</f>
        <v>INGENIERIA</v>
      </c>
      <c r="W537" s="43" t="str">
        <f>IFERROR(VLOOKUP(G537,MatrizHDUniclass!$A:$AN,40,0),"NA")</f>
        <v>OPERATIVO</v>
      </c>
    </row>
    <row r="538" spans="2:23" x14ac:dyDescent="0.25">
      <c r="B538" s="45">
        <v>46171</v>
      </c>
      <c r="C538" s="7" t="s">
        <v>3298</v>
      </c>
      <c r="D538" s="37">
        <v>0.1</v>
      </c>
      <c r="E538" s="37" t="s">
        <v>3903</v>
      </c>
      <c r="F538" s="16" t="s">
        <v>3904</v>
      </c>
      <c r="G538" s="7">
        <v>16768903</v>
      </c>
      <c r="H538" s="138" t="s">
        <v>9649</v>
      </c>
      <c r="J538" s="16" t="str">
        <f>IFERROR(VLOOKUP(G538,MatrizHDUniclass!$A:$AN,3,0),"NA")</f>
        <v>ORTIZ YEPES JAVIER ALBERTO</v>
      </c>
      <c r="K538" s="16" t="str">
        <f>IFERROR(VLOOKUP(G538,MatrizHDUniclass!$A:$AN,19,0),"NA")</f>
        <v>AUXILIAR CONDUCTOR APE OPERACION</v>
      </c>
      <c r="L538" s="16" t="str">
        <f>IFERROR(VLOOKUP(G538,MatrizHDUniclass!$A:$AN,24,0),"NA")</f>
        <v>IGVI</v>
      </c>
      <c r="M538" s="16" t="str">
        <f>IFERROR(VLOOKUP(G538,MatrizHDUniclass!$A:$AN,31,0),"NA")</f>
        <v>INGENIERIA-GENERAL</v>
      </c>
      <c r="N538" s="16" t="str">
        <f>IFERROR(VLOOKUP(G538,MatrizHDUniclass!$A:$AN,32,0),"NA")</f>
        <v>REG VALLE</v>
      </c>
      <c r="O538" s="16" t="str">
        <f>IFERROR(VLOOKUP(G538,MatrizHDUniclass!$A:$AN,33,0),"NA")</f>
        <v>CALI</v>
      </c>
      <c r="P538" s="16" t="str">
        <f>IFERROR(VLOOKUP(G538,MatrizHDUniclass!$A:$AN,26,0),"NA")</f>
        <v>CSIM</v>
      </c>
      <c r="Q538" s="16" t="str">
        <f>IFERROR(VLOOKUP(G538,MatrizHDUniclass!$A:$AN,34,0),"NA")</f>
        <v>CLARO R3</v>
      </c>
      <c r="R538" s="16" t="str">
        <f>IFERROR(VLOOKUP(G538,MatrizHDUniclass!$A:$AN,35,0),"NA")</f>
        <v>SOLU FIJAS</v>
      </c>
      <c r="S538" s="16" t="str">
        <f>IFERROR(VLOOKUP(G538,MatrizHDUniclass!$A:$AN,36,0),"NA")</f>
        <v>IMM</v>
      </c>
      <c r="T538" s="16" t="str">
        <f>IFERROR(VLOOKUP(G538,MatrizHDUniclass!$A:$AN,37,0),"NA")</f>
        <v>CLIENTES</v>
      </c>
      <c r="U538" s="16" t="str">
        <f>IFERROR(VLOOKUP(G538,MatrizHDUniclass!$A:$AN,38,0),"NA")</f>
        <v>CONECTAR TV</v>
      </c>
      <c r="V538" s="16" t="str">
        <f>IFERROR(VLOOKUP(G538,MatrizHDUniclass!$A:$AN,39,0),"NA")</f>
        <v>INGENIERIA</v>
      </c>
      <c r="W538" s="43" t="str">
        <f>IFERROR(VLOOKUP(G538,MatrizHDUniclass!$A:$AN,40,0),"NA")</f>
        <v>OPERATIVO</v>
      </c>
    </row>
    <row r="539" spans="2:23" x14ac:dyDescent="0.25">
      <c r="B539" s="45">
        <v>46171</v>
      </c>
      <c r="C539" s="7" t="s">
        <v>3298</v>
      </c>
      <c r="D539" s="37">
        <v>0.1</v>
      </c>
      <c r="E539" s="37" t="s">
        <v>3903</v>
      </c>
      <c r="F539" s="16" t="s">
        <v>3904</v>
      </c>
      <c r="G539" s="7">
        <v>16287860</v>
      </c>
      <c r="H539" s="138" t="s">
        <v>9650</v>
      </c>
      <c r="J539" s="16" t="str">
        <f>IFERROR(VLOOKUP(G539,MatrizHDUniclass!$A:$AN,3,0),"NA")</f>
        <v>OROZCO RENGIFO ERIK</v>
      </c>
      <c r="K539" s="16" t="str">
        <f>IFERROR(VLOOKUP(G539,MatrizHDUniclass!$A:$AN,19,0),"NA")</f>
        <v>AUXILIAR CONDUCTOR OPERACION</v>
      </c>
      <c r="L539" s="16" t="str">
        <f>IFERROR(VLOOKUP(G539,MatrizHDUniclass!$A:$AN,24,0),"NA")</f>
        <v>IGVI</v>
      </c>
      <c r="M539" s="16" t="str">
        <f>IFERROR(VLOOKUP(G539,MatrizHDUniclass!$A:$AN,31,0),"NA")</f>
        <v>INGENIERIA-GENERAL</v>
      </c>
      <c r="N539" s="16" t="str">
        <f>IFERROR(VLOOKUP(G539,MatrizHDUniclass!$A:$AN,32,0),"NA")</f>
        <v>REG VALLE</v>
      </c>
      <c r="O539" s="16" t="str">
        <f>IFERROR(VLOOKUP(G539,MatrizHDUniclass!$A:$AN,33,0),"NA")</f>
        <v>CALI</v>
      </c>
      <c r="P539" s="16" t="str">
        <f>IFERROR(VLOOKUP(G539,MatrizHDUniclass!$A:$AN,26,0),"NA")</f>
        <v>CSOM</v>
      </c>
      <c r="Q539" s="16" t="str">
        <f>IFERROR(VLOOKUP(G539,MatrizHDUniclass!$A:$AN,34,0),"NA")</f>
        <v>CLARO R3</v>
      </c>
      <c r="R539" s="16" t="str">
        <f>IFERROR(VLOOKUP(G539,MatrizHDUniclass!$A:$AN,35,0),"NA")</f>
        <v>SOLU FIJAS</v>
      </c>
      <c r="S539" s="16" t="str">
        <f>IFERROR(VLOOKUP(G539,MatrizHDUniclass!$A:$AN,36,0),"NA")</f>
        <v>OYM</v>
      </c>
      <c r="T539" s="16" t="str">
        <f>IFERROR(VLOOKUP(G539,MatrizHDUniclass!$A:$AN,37,0),"NA")</f>
        <v>CLIENTES</v>
      </c>
      <c r="U539" s="16" t="str">
        <f>IFERROR(VLOOKUP(G539,MatrizHDUniclass!$A:$AN,38,0),"NA")</f>
        <v>CONECTAR TV</v>
      </c>
      <c r="V539" s="16" t="str">
        <f>IFERROR(VLOOKUP(G539,MatrizHDUniclass!$A:$AN,39,0),"NA")</f>
        <v>INGENIERIA</v>
      </c>
      <c r="W539" s="43" t="str">
        <f>IFERROR(VLOOKUP(G539,MatrizHDUniclass!$A:$AN,40,0),"NA")</f>
        <v>OPERATIVO</v>
      </c>
    </row>
    <row r="540" spans="2:23" x14ac:dyDescent="0.25">
      <c r="B540" s="45">
        <v>46171</v>
      </c>
      <c r="C540" s="7" t="s">
        <v>3298</v>
      </c>
      <c r="D540" s="37">
        <v>0.1</v>
      </c>
      <c r="E540" s="37" t="s">
        <v>3903</v>
      </c>
      <c r="F540" s="16" t="s">
        <v>3904</v>
      </c>
      <c r="G540" s="7">
        <v>1005873531</v>
      </c>
      <c r="H540" s="138" t="s">
        <v>9651</v>
      </c>
      <c r="J540" s="16" t="str">
        <f>IFERROR(VLOOKUP(G540,MatrizHDUniclass!$A:$AN,3,0),"NA")</f>
        <v>GAVIRIA MARTINEZ JUAN CAMILO</v>
      </c>
      <c r="K540" s="16" t="str">
        <f>IFERROR(VLOOKUP(G540,MatrizHDUniclass!$A:$AN,19,0),"NA")</f>
        <v>TECNICO CON MOTO OPERACIÓN</v>
      </c>
      <c r="L540" s="16" t="str">
        <f>IFERROR(VLOOKUP(G540,MatrizHDUniclass!$A:$AN,24,0),"NA")</f>
        <v>IGVI</v>
      </c>
      <c r="M540" s="16" t="str">
        <f>IFERROR(VLOOKUP(G540,MatrizHDUniclass!$A:$AN,31,0),"NA")</f>
        <v>INGENIERIA-GENERAL</v>
      </c>
      <c r="N540" s="16" t="str">
        <f>IFERROR(VLOOKUP(G540,MatrizHDUniclass!$A:$AN,32,0),"NA")</f>
        <v>REG VALLE</v>
      </c>
      <c r="O540" s="16" t="str">
        <f>IFERROR(VLOOKUP(G540,MatrizHDUniclass!$A:$AN,33,0),"NA")</f>
        <v>CALI</v>
      </c>
      <c r="P540" s="16" t="str">
        <f>IFERROR(VLOOKUP(G540,MatrizHDUniclass!$A:$AN,26,0),"NA")</f>
        <v>CSEB</v>
      </c>
      <c r="Q540" s="16" t="str">
        <f>IFERROR(VLOOKUP(G540,MatrizHDUniclass!$A:$AN,34,0),"NA")</f>
        <v>CLARO R3</v>
      </c>
      <c r="R540" s="16" t="str">
        <f>IFERROR(VLOOKUP(G540,MatrizHDUniclass!$A:$AN,35,0),"NA")</f>
        <v>SOLU FIJAS</v>
      </c>
      <c r="S540" s="16" t="str">
        <f>IFERROR(VLOOKUP(G540,MatrizHDUniclass!$A:$AN,36,0),"NA")</f>
        <v>EMPRE Y NEGOCI</v>
      </c>
      <c r="T540" s="16" t="str">
        <f>IFERROR(VLOOKUP(G540,MatrizHDUniclass!$A:$AN,37,0),"NA")</f>
        <v>CLIENTES</v>
      </c>
      <c r="U540" s="16" t="str">
        <f>IFERROR(VLOOKUP(G540,MatrizHDUniclass!$A:$AN,38,0),"NA")</f>
        <v>CONECTAR TV</v>
      </c>
      <c r="V540" s="16" t="str">
        <f>IFERROR(VLOOKUP(G540,MatrizHDUniclass!$A:$AN,39,0),"NA")</f>
        <v>INGENIERIA</v>
      </c>
      <c r="W540" s="43" t="str">
        <f>IFERROR(VLOOKUP(G540,MatrizHDUniclass!$A:$AN,40,0),"NA")</f>
        <v>OPERATIVO</v>
      </c>
    </row>
    <row r="541" spans="2:23" x14ac:dyDescent="0.25">
      <c r="B541" s="45">
        <v>46171</v>
      </c>
      <c r="C541" s="7" t="s">
        <v>3298</v>
      </c>
      <c r="D541" s="37">
        <v>0.1</v>
      </c>
      <c r="E541" s="37" t="s">
        <v>3903</v>
      </c>
      <c r="F541" s="16" t="s">
        <v>3904</v>
      </c>
      <c r="G541" s="7">
        <v>1144150351</v>
      </c>
      <c r="H541" s="138" t="s">
        <v>9652</v>
      </c>
      <c r="J541" s="16" t="str">
        <f>IFERROR(VLOOKUP(G541,MatrizHDUniclass!$A:$AN,3,0),"NA")</f>
        <v>ALVEAR ERAZO JUAN SEBASTIAN</v>
      </c>
      <c r="K541" s="16" t="str">
        <f>IFERROR(VLOOKUP(G541,MatrizHDUniclass!$A:$AN,19,0),"NA")</f>
        <v>TECNICO CON MOTO OPERACIÓN</v>
      </c>
      <c r="L541" s="16" t="str">
        <f>IFERROR(VLOOKUP(G541,MatrizHDUniclass!$A:$AN,24,0),"NA")</f>
        <v>IGVI</v>
      </c>
      <c r="M541" s="16" t="str">
        <f>IFERROR(VLOOKUP(G541,MatrizHDUniclass!$A:$AN,31,0),"NA")</f>
        <v>INGENIERIA-GENERAL</v>
      </c>
      <c r="N541" s="16" t="str">
        <f>IFERROR(VLOOKUP(G541,MatrizHDUniclass!$A:$AN,32,0),"NA")</f>
        <v>REG VALLE</v>
      </c>
      <c r="O541" s="16" t="str">
        <f>IFERROR(VLOOKUP(G541,MatrizHDUniclass!$A:$AN,33,0),"NA")</f>
        <v>CALI</v>
      </c>
      <c r="P541" s="16" t="str">
        <f>IFERROR(VLOOKUP(G541,MatrizHDUniclass!$A:$AN,26,0),"NA")</f>
        <v>CSIM</v>
      </c>
      <c r="Q541" s="16" t="str">
        <f>IFERROR(VLOOKUP(G541,MatrizHDUniclass!$A:$AN,34,0),"NA")</f>
        <v>CLARO R3</v>
      </c>
      <c r="R541" s="16" t="str">
        <f>IFERROR(VLOOKUP(G541,MatrizHDUniclass!$A:$AN,35,0),"NA")</f>
        <v>SOLU FIJAS</v>
      </c>
      <c r="S541" s="16" t="str">
        <f>IFERROR(VLOOKUP(G541,MatrizHDUniclass!$A:$AN,36,0),"NA")</f>
        <v>IMM</v>
      </c>
      <c r="T541" s="16" t="str">
        <f>IFERROR(VLOOKUP(G541,MatrizHDUniclass!$A:$AN,37,0),"NA")</f>
        <v>CLIENTES</v>
      </c>
      <c r="U541" s="16" t="str">
        <f>IFERROR(VLOOKUP(G541,MatrizHDUniclass!$A:$AN,38,0),"NA")</f>
        <v>CONECTAR TV</v>
      </c>
      <c r="V541" s="16" t="str">
        <f>IFERROR(VLOOKUP(G541,MatrizHDUniclass!$A:$AN,39,0),"NA")</f>
        <v>INGENIERIA</v>
      </c>
      <c r="W541" s="43" t="str">
        <f>IFERROR(VLOOKUP(G541,MatrizHDUniclass!$A:$AN,40,0),"NA")</f>
        <v>OPERATIVO</v>
      </c>
    </row>
    <row r="542" spans="2:23" x14ac:dyDescent="0.25">
      <c r="B542" s="45">
        <v>46171</v>
      </c>
      <c r="C542" s="7" t="s">
        <v>3298</v>
      </c>
      <c r="D542" s="37">
        <v>0.1</v>
      </c>
      <c r="E542" s="37" t="s">
        <v>3903</v>
      </c>
      <c r="F542" s="16" t="s">
        <v>3904</v>
      </c>
      <c r="G542" s="7">
        <v>16379264</v>
      </c>
      <c r="H542" s="138" t="s">
        <v>9653</v>
      </c>
      <c r="J542" s="16" t="str">
        <f>IFERROR(VLOOKUP(G542,MatrizHDUniclass!$A:$AN,3,0),"NA")</f>
        <v>ROMERO GUERRERO JAIR ALFONSO</v>
      </c>
      <c r="K542" s="16" t="str">
        <f>IFERROR(VLOOKUP(G542,MatrizHDUniclass!$A:$AN,19,0),"NA")</f>
        <v>AUXILIAR CONDUCTOR OPERACION</v>
      </c>
      <c r="L542" s="16" t="str">
        <f>IFERROR(VLOOKUP(G542,MatrizHDUniclass!$A:$AN,24,0),"NA")</f>
        <v>IGVI</v>
      </c>
      <c r="M542" s="16" t="str">
        <f>IFERROR(VLOOKUP(G542,MatrizHDUniclass!$A:$AN,31,0),"NA")</f>
        <v>INGENIERIA-GENERAL</v>
      </c>
      <c r="N542" s="16" t="str">
        <f>IFERROR(VLOOKUP(G542,MatrizHDUniclass!$A:$AN,32,0),"NA")</f>
        <v>REG VALLE</v>
      </c>
      <c r="O542" s="16" t="str">
        <f>IFERROR(VLOOKUP(G542,MatrizHDUniclass!$A:$AN,33,0),"NA")</f>
        <v>CALI</v>
      </c>
      <c r="P542" s="16" t="str">
        <f>IFERROR(VLOOKUP(G542,MatrizHDUniclass!$A:$AN,26,0),"NA")</f>
        <v>CSEB</v>
      </c>
      <c r="Q542" s="16" t="str">
        <f>IFERROR(VLOOKUP(G542,MatrizHDUniclass!$A:$AN,34,0),"NA")</f>
        <v>CLARO R3</v>
      </c>
      <c r="R542" s="16" t="str">
        <f>IFERROR(VLOOKUP(G542,MatrizHDUniclass!$A:$AN,35,0),"NA")</f>
        <v>SOLU FIJAS</v>
      </c>
      <c r="S542" s="16" t="str">
        <f>IFERROR(VLOOKUP(G542,MatrizHDUniclass!$A:$AN,36,0),"NA")</f>
        <v>EMPRE Y NEGOCI</v>
      </c>
      <c r="T542" s="16" t="str">
        <f>IFERROR(VLOOKUP(G542,MatrizHDUniclass!$A:$AN,37,0),"NA")</f>
        <v>CLIENTES</v>
      </c>
      <c r="U542" s="16" t="str">
        <f>IFERROR(VLOOKUP(G542,MatrizHDUniclass!$A:$AN,38,0),"NA")</f>
        <v>CONECTAR TV</v>
      </c>
      <c r="V542" s="16" t="str">
        <f>IFERROR(VLOOKUP(G542,MatrizHDUniclass!$A:$AN,39,0),"NA")</f>
        <v>INGENIERIA</v>
      </c>
      <c r="W542" s="43" t="str">
        <f>IFERROR(VLOOKUP(G542,MatrizHDUniclass!$A:$AN,40,0),"NA")</f>
        <v>OPERATIVO</v>
      </c>
    </row>
    <row r="543" spans="2:23" x14ac:dyDescent="0.25">
      <c r="B543" s="45">
        <v>46171</v>
      </c>
      <c r="C543" s="7" t="s">
        <v>3298</v>
      </c>
      <c r="D543" s="37">
        <v>0.1</v>
      </c>
      <c r="E543" s="37" t="s">
        <v>3903</v>
      </c>
      <c r="F543" s="16" t="s">
        <v>3904</v>
      </c>
      <c r="G543" s="7">
        <v>1002919019</v>
      </c>
      <c r="H543" s="138" t="s">
        <v>9654</v>
      </c>
      <c r="J543" s="16" t="str">
        <f>IFERROR(VLOOKUP(G543,MatrizHDUniclass!$A:$AN,3,0),"NA")</f>
        <v>VALENCIA VALENCIA EDIER ALONSO</v>
      </c>
      <c r="K543" s="16" t="str">
        <f>IFERROR(VLOOKUP(G543,MatrizHDUniclass!$A:$AN,19,0),"NA")</f>
        <v>TECNICO EMPALMADOR OPERACIÓN</v>
      </c>
      <c r="L543" s="16" t="str">
        <f>IFERROR(VLOOKUP(G543,MatrizHDUniclass!$A:$AN,24,0),"NA")</f>
        <v>IGVI</v>
      </c>
      <c r="M543" s="16" t="str">
        <f>IFERROR(VLOOKUP(G543,MatrizHDUniclass!$A:$AN,31,0),"NA")</f>
        <v>INGENIERIA-GENERAL</v>
      </c>
      <c r="N543" s="16" t="str">
        <f>IFERROR(VLOOKUP(G543,MatrizHDUniclass!$A:$AN,32,0),"NA")</f>
        <v>REG VALLE</v>
      </c>
      <c r="O543" s="16" t="str">
        <f>IFERROR(VLOOKUP(G543,MatrizHDUniclass!$A:$AN,33,0),"NA")</f>
        <v>CALI</v>
      </c>
      <c r="P543" s="16" t="str">
        <f>IFERROR(VLOOKUP(G543,MatrizHDUniclass!$A:$AN,26,0),"NA")</f>
        <v>CSOM</v>
      </c>
      <c r="Q543" s="16" t="str">
        <f>IFERROR(VLOOKUP(G543,MatrizHDUniclass!$A:$AN,34,0),"NA")</f>
        <v>CLARO R3</v>
      </c>
      <c r="R543" s="16" t="str">
        <f>IFERROR(VLOOKUP(G543,MatrizHDUniclass!$A:$AN,35,0),"NA")</f>
        <v>SOLU FIJAS</v>
      </c>
      <c r="S543" s="16" t="str">
        <f>IFERROR(VLOOKUP(G543,MatrizHDUniclass!$A:$AN,36,0),"NA")</f>
        <v>OYM</v>
      </c>
      <c r="T543" s="16" t="str">
        <f>IFERROR(VLOOKUP(G543,MatrizHDUniclass!$A:$AN,37,0),"NA")</f>
        <v>CLIENTES</v>
      </c>
      <c r="U543" s="16" t="str">
        <f>IFERROR(VLOOKUP(G543,MatrizHDUniclass!$A:$AN,38,0),"NA")</f>
        <v>CONECTAR TV</v>
      </c>
      <c r="V543" s="16" t="str">
        <f>IFERROR(VLOOKUP(G543,MatrizHDUniclass!$A:$AN,39,0),"NA")</f>
        <v>INGENIERIA</v>
      </c>
      <c r="W543" s="43" t="str">
        <f>IFERROR(VLOOKUP(G543,MatrizHDUniclass!$A:$AN,40,0),"NA")</f>
        <v>OPERATIVO</v>
      </c>
    </row>
    <row r="544" spans="2:23" x14ac:dyDescent="0.25">
      <c r="B544" s="45">
        <v>46171</v>
      </c>
      <c r="C544" s="7" t="s">
        <v>3298</v>
      </c>
      <c r="D544" s="37">
        <v>0.1</v>
      </c>
      <c r="E544" s="37" t="s">
        <v>3903</v>
      </c>
      <c r="F544" s="16" t="s">
        <v>3904</v>
      </c>
      <c r="G544" s="7">
        <v>1192771455</v>
      </c>
      <c r="H544" s="138" t="s">
        <v>9655</v>
      </c>
      <c r="J544" s="16" t="str">
        <f>IFERROR(VLOOKUP(G544,MatrizHDUniclass!$A:$AN,3,0),"NA")</f>
        <v>MORENO ARDILA JUAN SEBASTIAN</v>
      </c>
      <c r="K544" s="16" t="str">
        <f>IFERROR(VLOOKUP(G544,MatrizHDUniclass!$A:$AN,19,0),"NA")</f>
        <v>TECNICO EMPALMADOR OPERACIÓN</v>
      </c>
      <c r="L544" s="16" t="str">
        <f>IFERROR(VLOOKUP(G544,MatrizHDUniclass!$A:$AN,24,0),"NA")</f>
        <v>IGVI</v>
      </c>
      <c r="M544" s="16" t="str">
        <f>IFERROR(VLOOKUP(G544,MatrizHDUniclass!$A:$AN,31,0),"NA")</f>
        <v>INGENIERIA-GENERAL</v>
      </c>
      <c r="N544" s="16" t="str">
        <f>IFERROR(VLOOKUP(G544,MatrizHDUniclass!$A:$AN,32,0),"NA")</f>
        <v>REG VALLE</v>
      </c>
      <c r="O544" s="16" t="str">
        <f>IFERROR(VLOOKUP(G544,MatrizHDUniclass!$A:$AN,33,0),"NA")</f>
        <v>CALI</v>
      </c>
      <c r="P544" s="16" t="str">
        <f>IFERROR(VLOOKUP(G544,MatrizHDUniclass!$A:$AN,26,0),"NA")</f>
        <v>CSOM</v>
      </c>
      <c r="Q544" s="16" t="str">
        <f>IFERROR(VLOOKUP(G544,MatrizHDUniclass!$A:$AN,34,0),"NA")</f>
        <v>CLARO R3</v>
      </c>
      <c r="R544" s="16" t="str">
        <f>IFERROR(VLOOKUP(G544,MatrizHDUniclass!$A:$AN,35,0),"NA")</f>
        <v>SOLU FIJAS</v>
      </c>
      <c r="S544" s="16" t="str">
        <f>IFERROR(VLOOKUP(G544,MatrizHDUniclass!$A:$AN,36,0),"NA")</f>
        <v>OYM</v>
      </c>
      <c r="T544" s="16" t="str">
        <f>IFERROR(VLOOKUP(G544,MatrizHDUniclass!$A:$AN,37,0),"NA")</f>
        <v>CLIENTES</v>
      </c>
      <c r="U544" s="16" t="str">
        <f>IFERROR(VLOOKUP(G544,MatrizHDUniclass!$A:$AN,38,0),"NA")</f>
        <v>CONECTAR TV</v>
      </c>
      <c r="V544" s="16" t="str">
        <f>IFERROR(VLOOKUP(G544,MatrizHDUniclass!$A:$AN,39,0),"NA")</f>
        <v>INGENIERIA</v>
      </c>
      <c r="W544" s="43" t="str">
        <f>IFERROR(VLOOKUP(G544,MatrizHDUniclass!$A:$AN,40,0),"NA")</f>
        <v>OPERATIVO</v>
      </c>
    </row>
    <row r="545" spans="2:23" x14ac:dyDescent="0.25">
      <c r="B545" s="45">
        <v>46171</v>
      </c>
      <c r="C545" s="7" t="s">
        <v>3298</v>
      </c>
      <c r="D545" s="37">
        <v>0.1</v>
      </c>
      <c r="E545" s="37" t="s">
        <v>3903</v>
      </c>
      <c r="F545" s="16" t="s">
        <v>3904</v>
      </c>
      <c r="G545" s="7">
        <v>1059447321</v>
      </c>
      <c r="H545" s="138" t="s">
        <v>9656</v>
      </c>
      <c r="J545" s="16" t="str">
        <f>IFERROR(VLOOKUP(G545,MatrizHDUniclass!$A:$AN,3,0),"NA")</f>
        <v>OBREGON SINISTERRA DIONISIO</v>
      </c>
      <c r="K545" s="16" t="str">
        <f>IFERROR(VLOOKUP(G545,MatrizHDUniclass!$A:$AN,19,0),"NA")</f>
        <v>TECNICO CON MOTO OPERACIÓN</v>
      </c>
      <c r="L545" s="16" t="str">
        <f>IFERROR(VLOOKUP(G545,MatrizHDUniclass!$A:$AN,24,0),"NA")</f>
        <v>IGVI</v>
      </c>
      <c r="M545" s="16" t="str">
        <f>IFERROR(VLOOKUP(G545,MatrizHDUniclass!$A:$AN,31,0),"NA")</f>
        <v>INGENIERIA-GENERAL</v>
      </c>
      <c r="N545" s="16" t="str">
        <f>IFERROR(VLOOKUP(G545,MatrizHDUniclass!$A:$AN,32,0),"NA")</f>
        <v>REG VALLE</v>
      </c>
      <c r="O545" s="16" t="str">
        <f>IFERROR(VLOOKUP(G545,MatrizHDUniclass!$A:$AN,33,0),"NA")</f>
        <v>CALI</v>
      </c>
      <c r="P545" s="16" t="str">
        <f>IFERROR(VLOOKUP(G545,MatrizHDUniclass!$A:$AN,26,0),"NA")</f>
        <v>CSIM</v>
      </c>
      <c r="Q545" s="16" t="str">
        <f>IFERROR(VLOOKUP(G545,MatrizHDUniclass!$A:$AN,34,0),"NA")</f>
        <v>CLARO R3</v>
      </c>
      <c r="R545" s="16" t="str">
        <f>IFERROR(VLOOKUP(G545,MatrizHDUniclass!$A:$AN,35,0),"NA")</f>
        <v>SOLU FIJAS</v>
      </c>
      <c r="S545" s="16" t="str">
        <f>IFERROR(VLOOKUP(G545,MatrizHDUniclass!$A:$AN,36,0),"NA")</f>
        <v>IMM</v>
      </c>
      <c r="T545" s="16" t="str">
        <f>IFERROR(VLOOKUP(G545,MatrizHDUniclass!$A:$AN,37,0),"NA")</f>
        <v>CLIENTES</v>
      </c>
      <c r="U545" s="16" t="str">
        <f>IFERROR(VLOOKUP(G545,MatrizHDUniclass!$A:$AN,38,0),"NA")</f>
        <v>CONECTAR TV</v>
      </c>
      <c r="V545" s="16" t="str">
        <f>IFERROR(VLOOKUP(G545,MatrizHDUniclass!$A:$AN,39,0),"NA")</f>
        <v>INGENIERIA</v>
      </c>
      <c r="W545" s="43" t="str">
        <f>IFERROR(VLOOKUP(G545,MatrizHDUniclass!$A:$AN,40,0),"NA")</f>
        <v>OPERATIVO</v>
      </c>
    </row>
    <row r="546" spans="2:23" x14ac:dyDescent="0.25">
      <c r="B546" s="45">
        <v>46171</v>
      </c>
      <c r="C546" s="7" t="s">
        <v>3298</v>
      </c>
      <c r="D546" s="37">
        <v>0.1</v>
      </c>
      <c r="E546" s="37" t="s">
        <v>3903</v>
      </c>
      <c r="F546" s="16" t="s">
        <v>3904</v>
      </c>
      <c r="G546" s="7">
        <v>14836081</v>
      </c>
      <c r="H546" s="138" t="s">
        <v>9657</v>
      </c>
      <c r="J546" s="16" t="str">
        <f>IFERROR(VLOOKUP(G546,MatrizHDUniclass!$A:$AN,3,0),"NA")</f>
        <v>CHAVEZ PASCUASA HAMINSON</v>
      </c>
      <c r="K546" s="16" t="str">
        <f>IFERROR(VLOOKUP(G546,MatrizHDUniclass!$A:$AN,19,0),"NA")</f>
        <v>TECNICO EMPALMADOR OPERACIÓN</v>
      </c>
      <c r="L546" s="16" t="str">
        <f>IFERROR(VLOOKUP(G546,MatrizHDUniclass!$A:$AN,24,0),"NA")</f>
        <v>IGVI</v>
      </c>
      <c r="M546" s="16" t="str">
        <f>IFERROR(VLOOKUP(G546,MatrizHDUniclass!$A:$AN,31,0),"NA")</f>
        <v>INGENIERIA-GENERAL</v>
      </c>
      <c r="N546" s="16" t="str">
        <f>IFERROR(VLOOKUP(G546,MatrizHDUniclass!$A:$AN,32,0),"NA")</f>
        <v>REG VALLE</v>
      </c>
      <c r="O546" s="16" t="str">
        <f>IFERROR(VLOOKUP(G546,MatrizHDUniclass!$A:$AN,33,0),"NA")</f>
        <v>CALI</v>
      </c>
      <c r="P546" s="16" t="str">
        <f>IFERROR(VLOOKUP(G546,MatrizHDUniclass!$A:$AN,26,0),"NA")</f>
        <v>CSOM</v>
      </c>
      <c r="Q546" s="16" t="str">
        <f>IFERROR(VLOOKUP(G546,MatrizHDUniclass!$A:$AN,34,0),"NA")</f>
        <v>CLARO R3</v>
      </c>
      <c r="R546" s="16" t="str">
        <f>IFERROR(VLOOKUP(G546,MatrizHDUniclass!$A:$AN,35,0),"NA")</f>
        <v>SOLU FIJAS</v>
      </c>
      <c r="S546" s="16" t="str">
        <f>IFERROR(VLOOKUP(G546,MatrizHDUniclass!$A:$AN,36,0),"NA")</f>
        <v>OYM</v>
      </c>
      <c r="T546" s="16" t="str">
        <f>IFERROR(VLOOKUP(G546,MatrizHDUniclass!$A:$AN,37,0),"NA")</f>
        <v>CLIENTES</v>
      </c>
      <c r="U546" s="16" t="str">
        <f>IFERROR(VLOOKUP(G546,MatrizHDUniclass!$A:$AN,38,0),"NA")</f>
        <v>CONECTAR TV</v>
      </c>
      <c r="V546" s="16" t="str">
        <f>IFERROR(VLOOKUP(G546,MatrizHDUniclass!$A:$AN,39,0),"NA")</f>
        <v>INGENIERIA</v>
      </c>
      <c r="W546" s="43" t="str">
        <f>IFERROR(VLOOKUP(G546,MatrizHDUniclass!$A:$AN,40,0),"NA")</f>
        <v>OPERATIVO</v>
      </c>
    </row>
    <row r="547" spans="2:23" x14ac:dyDescent="0.25">
      <c r="B547" s="45">
        <v>46171</v>
      </c>
      <c r="C547" s="7" t="s">
        <v>3298</v>
      </c>
      <c r="D547" s="37">
        <v>0.1</v>
      </c>
      <c r="E547" s="37" t="s">
        <v>3903</v>
      </c>
      <c r="F547" s="16" t="s">
        <v>3904</v>
      </c>
      <c r="G547" s="7">
        <v>94453756</v>
      </c>
      <c r="H547" s="138" t="s">
        <v>9658</v>
      </c>
      <c r="J547" s="16" t="str">
        <f>IFERROR(VLOOKUP(G547,MatrizHDUniclass!$A:$AN,3,0),"NA")</f>
        <v>VALENCIA SUAREZ JAIRO ALFREDO</v>
      </c>
      <c r="K547" s="16" t="str">
        <f>IFERROR(VLOOKUP(G547,MatrizHDUniclass!$A:$AN,19,0),"NA")</f>
        <v>TECNICO EMPALMADOR COND OPERACIÓN</v>
      </c>
      <c r="L547" s="16" t="str">
        <f>IFERROR(VLOOKUP(G547,MatrizHDUniclass!$A:$AN,24,0),"NA")</f>
        <v>IGVI</v>
      </c>
      <c r="M547" s="16" t="str">
        <f>IFERROR(VLOOKUP(G547,MatrizHDUniclass!$A:$AN,31,0),"NA")</f>
        <v>INGENIERIA-GENERAL</v>
      </c>
      <c r="N547" s="16" t="str">
        <f>IFERROR(VLOOKUP(G547,MatrizHDUniclass!$A:$AN,32,0),"NA")</f>
        <v>REG VALLE</v>
      </c>
      <c r="O547" s="16" t="str">
        <f>IFERROR(VLOOKUP(G547,MatrizHDUniclass!$A:$AN,33,0),"NA")</f>
        <v>CALI</v>
      </c>
      <c r="P547" s="16" t="str">
        <f>IFERROR(VLOOKUP(G547,MatrizHDUniclass!$A:$AN,26,0),"NA")</f>
        <v>CSOM</v>
      </c>
      <c r="Q547" s="16" t="str">
        <f>IFERROR(VLOOKUP(G547,MatrizHDUniclass!$A:$AN,34,0),"NA")</f>
        <v>CLARO R3</v>
      </c>
      <c r="R547" s="16" t="str">
        <f>IFERROR(VLOOKUP(G547,MatrizHDUniclass!$A:$AN,35,0),"NA")</f>
        <v>SOLU FIJAS</v>
      </c>
      <c r="S547" s="16" t="str">
        <f>IFERROR(VLOOKUP(G547,MatrizHDUniclass!$A:$AN,36,0),"NA")</f>
        <v>OYM</v>
      </c>
      <c r="T547" s="16" t="str">
        <f>IFERROR(VLOOKUP(G547,MatrizHDUniclass!$A:$AN,37,0),"NA")</f>
        <v>CLIENTES</v>
      </c>
      <c r="U547" s="16" t="str">
        <f>IFERROR(VLOOKUP(G547,MatrizHDUniclass!$A:$AN,38,0),"NA")</f>
        <v>CONECTAR TV</v>
      </c>
      <c r="V547" s="16" t="str">
        <f>IFERROR(VLOOKUP(G547,MatrizHDUniclass!$A:$AN,39,0),"NA")</f>
        <v>INGENIERIA</v>
      </c>
      <c r="W547" s="43" t="str">
        <f>IFERROR(VLOOKUP(G547,MatrizHDUniclass!$A:$AN,40,0),"NA")</f>
        <v>OPERATIVO</v>
      </c>
    </row>
    <row r="548" spans="2:23" x14ac:dyDescent="0.25">
      <c r="B548" s="45">
        <v>46171</v>
      </c>
      <c r="C548" s="7" t="s">
        <v>3298</v>
      </c>
      <c r="D548" s="37">
        <v>0.1</v>
      </c>
      <c r="E548" s="37" t="s">
        <v>3903</v>
      </c>
      <c r="F548" s="16" t="s">
        <v>3904</v>
      </c>
      <c r="G548" s="7">
        <v>1151961953</v>
      </c>
      <c r="H548" s="138" t="s">
        <v>9659</v>
      </c>
      <c r="J548" s="16" t="str">
        <f>IFERROR(VLOOKUP(G548,MatrizHDUniclass!$A:$AN,3,0),"NA")</f>
        <v>LONDONO FLOREZ JUAN CAMILO</v>
      </c>
      <c r="K548" s="16" t="str">
        <f>IFERROR(VLOOKUP(G548,MatrizHDUniclass!$A:$AN,19,0),"NA")</f>
        <v>TECNICO CON MOTO OPERACIÓN</v>
      </c>
      <c r="L548" s="16" t="str">
        <f>IFERROR(VLOOKUP(G548,MatrizHDUniclass!$A:$AN,24,0),"NA")</f>
        <v>IGVI</v>
      </c>
      <c r="M548" s="16" t="str">
        <f>IFERROR(VLOOKUP(G548,MatrizHDUniclass!$A:$AN,31,0),"NA")</f>
        <v>INGENIERIA-GENERAL</v>
      </c>
      <c r="N548" s="16" t="str">
        <f>IFERROR(VLOOKUP(G548,MatrizHDUniclass!$A:$AN,32,0),"NA")</f>
        <v>REG VALLE</v>
      </c>
      <c r="O548" s="16" t="str">
        <f>IFERROR(VLOOKUP(G548,MatrizHDUniclass!$A:$AN,33,0),"NA")</f>
        <v>CALI</v>
      </c>
      <c r="P548" s="16" t="str">
        <f>IFERROR(VLOOKUP(G548,MatrizHDUniclass!$A:$AN,26,0),"NA")</f>
        <v>CSIM</v>
      </c>
      <c r="Q548" s="16" t="str">
        <f>IFERROR(VLOOKUP(G548,MatrizHDUniclass!$A:$AN,34,0),"NA")</f>
        <v>CLARO R3</v>
      </c>
      <c r="R548" s="16" t="str">
        <f>IFERROR(VLOOKUP(G548,MatrizHDUniclass!$A:$AN,35,0),"NA")</f>
        <v>SOLU FIJAS</v>
      </c>
      <c r="S548" s="16" t="str">
        <f>IFERROR(VLOOKUP(G548,MatrizHDUniclass!$A:$AN,36,0),"NA")</f>
        <v>IMM</v>
      </c>
      <c r="T548" s="16" t="str">
        <f>IFERROR(VLOOKUP(G548,MatrizHDUniclass!$A:$AN,37,0),"NA")</f>
        <v>CLIENTES</v>
      </c>
      <c r="U548" s="16" t="str">
        <f>IFERROR(VLOOKUP(G548,MatrizHDUniclass!$A:$AN,38,0),"NA")</f>
        <v>CONECTAR TV</v>
      </c>
      <c r="V548" s="16" t="str">
        <f>IFERROR(VLOOKUP(G548,MatrizHDUniclass!$A:$AN,39,0),"NA")</f>
        <v>INGENIERIA</v>
      </c>
      <c r="W548" s="43" t="str">
        <f>IFERROR(VLOOKUP(G548,MatrizHDUniclass!$A:$AN,40,0),"NA")</f>
        <v>OPERATIVO</v>
      </c>
    </row>
    <row r="549" spans="2:23" x14ac:dyDescent="0.25">
      <c r="B549" s="45">
        <v>46171</v>
      </c>
      <c r="C549" s="7" t="s">
        <v>3298</v>
      </c>
      <c r="D549" s="37">
        <v>0.1</v>
      </c>
      <c r="E549" s="37" t="s">
        <v>3903</v>
      </c>
      <c r="F549" s="16" t="s">
        <v>3904</v>
      </c>
      <c r="G549" s="7">
        <v>1061687955</v>
      </c>
      <c r="H549" s="138" t="s">
        <v>9660</v>
      </c>
      <c r="J549" s="16" t="str">
        <f>IFERROR(VLOOKUP(G549,MatrizHDUniclass!$A:$AN,3,0),"NA")</f>
        <v>CALVACHE CHICANGANA FRANKS JAVIER</v>
      </c>
      <c r="K549" s="16" t="str">
        <f>IFERROR(VLOOKUP(G549,MatrizHDUniclass!$A:$AN,19,0),"NA")</f>
        <v>TECNICO CON MOTO OPERACIÓN</v>
      </c>
      <c r="L549" s="16" t="str">
        <f>IFERROR(VLOOKUP(G549,MatrizHDUniclass!$A:$AN,24,0),"NA")</f>
        <v>SGVI</v>
      </c>
      <c r="M549" s="16" t="str">
        <f>IFERROR(VLOOKUP(G549,MatrizHDUniclass!$A:$AN,31,0),"NA")</f>
        <v>DISAN-GENERAL</v>
      </c>
      <c r="N549" s="16" t="str">
        <f>IFERROR(VLOOKUP(G549,MatrizHDUniclass!$A:$AN,32,0),"NA")</f>
        <v>REG VALLE</v>
      </c>
      <c r="O549" s="16" t="str">
        <f>IFERROR(VLOOKUP(G549,MatrizHDUniclass!$A:$AN,33,0),"NA")</f>
        <v>CALI</v>
      </c>
      <c r="P549" s="16" t="str">
        <f>IFERROR(VLOOKUP(G549,MatrizHDUniclass!$A:$AN,26,0),"NA")</f>
        <v>TTTR</v>
      </c>
      <c r="Q549" s="16" t="str">
        <f>IFERROR(VLOOKUP(G549,MatrizHDUniclass!$A:$AN,34,0),"NA")</f>
        <v>TRANSV CTV</v>
      </c>
      <c r="R549" s="16" t="str">
        <f>IFERROR(VLOOKUP(G549,MatrizHDUniclass!$A:$AN,35,0),"NA")</f>
        <v>TRANSVER</v>
      </c>
      <c r="S549" s="16" t="str">
        <f>IFERROR(VLOOKUP(G549,MatrizHDUniclass!$A:$AN,36,0),"NA")</f>
        <v>TRANSV UEN</v>
      </c>
      <c r="T549" s="16" t="str">
        <f>IFERROR(VLOOKUP(G549,MatrizHDUniclass!$A:$AN,37,0),"NA")</f>
        <v>DISAN</v>
      </c>
      <c r="U549" s="16" t="str">
        <f>IFERROR(VLOOKUP(G549,MatrizHDUniclass!$A:$AN,38,0),"NA")</f>
        <v>CONECTAR TV</v>
      </c>
      <c r="V549" s="16" t="str">
        <f>IFERROR(VLOOKUP(G549,MatrizHDUniclass!$A:$AN,39,0),"NA")</f>
        <v>DISAN</v>
      </c>
      <c r="W549" s="43" t="str">
        <f>IFERROR(VLOOKUP(G549,MatrizHDUniclass!$A:$AN,40,0),"NA")</f>
        <v>OTROS</v>
      </c>
    </row>
    <row r="550" spans="2:23" x14ac:dyDescent="0.25">
      <c r="B550" s="45">
        <v>46171</v>
      </c>
      <c r="C550" s="7" t="s">
        <v>3298</v>
      </c>
      <c r="D550" s="37">
        <v>0.1</v>
      </c>
      <c r="E550" s="37" t="s">
        <v>3903</v>
      </c>
      <c r="F550" s="16" t="s">
        <v>3904</v>
      </c>
      <c r="G550" s="7">
        <v>1192893157</v>
      </c>
      <c r="H550" s="138" t="s">
        <v>9661</v>
      </c>
      <c r="J550" s="16" t="str">
        <f>IFERROR(VLOOKUP(G550,MatrizHDUniclass!$A:$AN,3,0),"NA")</f>
        <v>GOMEZ ZAMBRANO CRISTIAN DAVID</v>
      </c>
      <c r="K550" s="16" t="str">
        <f>IFERROR(VLOOKUP(G550,MatrizHDUniclass!$A:$AN,19,0),"NA")</f>
        <v>AUXILIAR OPERACION</v>
      </c>
      <c r="L550" s="16" t="str">
        <f>IFERROR(VLOOKUP(G550,MatrizHDUniclass!$A:$AN,24,0),"NA")</f>
        <v>IGVI</v>
      </c>
      <c r="M550" s="16" t="str">
        <f>IFERROR(VLOOKUP(G550,MatrizHDUniclass!$A:$AN,31,0),"NA")</f>
        <v>INGENIERIA-GENERAL</v>
      </c>
      <c r="N550" s="16" t="str">
        <f>IFERROR(VLOOKUP(G550,MatrizHDUniclass!$A:$AN,32,0),"NA")</f>
        <v>REG VALLE</v>
      </c>
      <c r="O550" s="16" t="str">
        <f>IFERROR(VLOOKUP(G550,MatrizHDUniclass!$A:$AN,33,0),"NA")</f>
        <v>CALI</v>
      </c>
      <c r="P550" s="16" t="str">
        <f>IFERROR(VLOOKUP(G550,MatrizHDUniclass!$A:$AN,26,0),"NA")</f>
        <v>CSOM</v>
      </c>
      <c r="Q550" s="16" t="str">
        <f>IFERROR(VLOOKUP(G550,MatrizHDUniclass!$A:$AN,34,0),"NA")</f>
        <v>CLARO R3</v>
      </c>
      <c r="R550" s="16" t="str">
        <f>IFERROR(VLOOKUP(G550,MatrizHDUniclass!$A:$AN,35,0),"NA")</f>
        <v>SOLU FIJAS</v>
      </c>
      <c r="S550" s="16" t="str">
        <f>IFERROR(VLOOKUP(G550,MatrizHDUniclass!$A:$AN,36,0),"NA")</f>
        <v>OYM</v>
      </c>
      <c r="T550" s="16" t="str">
        <f>IFERROR(VLOOKUP(G550,MatrizHDUniclass!$A:$AN,37,0),"NA")</f>
        <v>CLIENTES</v>
      </c>
      <c r="U550" s="16" t="str">
        <f>IFERROR(VLOOKUP(G550,MatrizHDUniclass!$A:$AN,38,0),"NA")</f>
        <v>CONECTAR TV</v>
      </c>
      <c r="V550" s="16" t="str">
        <f>IFERROR(VLOOKUP(G550,MatrizHDUniclass!$A:$AN,39,0),"NA")</f>
        <v>INGENIERIA</v>
      </c>
      <c r="W550" s="43" t="str">
        <f>IFERROR(VLOOKUP(G550,MatrizHDUniclass!$A:$AN,40,0),"NA")</f>
        <v>OPERATIVO</v>
      </c>
    </row>
    <row r="551" spans="2:23" x14ac:dyDescent="0.25">
      <c r="B551" s="45">
        <v>46171</v>
      </c>
      <c r="C551" s="7" t="s">
        <v>3298</v>
      </c>
      <c r="D551" s="37">
        <v>0.1</v>
      </c>
      <c r="E551" s="37" t="s">
        <v>3903</v>
      </c>
      <c r="F551" s="16" t="s">
        <v>3904</v>
      </c>
      <c r="G551" s="7">
        <v>1130621882</v>
      </c>
      <c r="H551" s="138" t="s">
        <v>9662</v>
      </c>
      <c r="J551" s="16" t="str">
        <f>IFERROR(VLOOKUP(G551,MatrizHDUniclass!$A:$AN,3,0),"NA")</f>
        <v>MORA RODRIGUEZ DIEGO ALBERTO</v>
      </c>
      <c r="K551" s="16" t="str">
        <f>IFERROR(VLOOKUP(G551,MatrizHDUniclass!$A:$AN,19,0),"NA")</f>
        <v>AUXILIAR CON MOTO OPERACION</v>
      </c>
      <c r="L551" s="16" t="str">
        <f>IFERROR(VLOOKUP(G551,MatrizHDUniclass!$A:$AN,24,0),"NA")</f>
        <v>IGVI</v>
      </c>
      <c r="M551" s="16" t="str">
        <f>IFERROR(VLOOKUP(G551,MatrizHDUniclass!$A:$AN,31,0),"NA")</f>
        <v>INGENIERIA-GENERAL</v>
      </c>
      <c r="N551" s="16" t="str">
        <f>IFERROR(VLOOKUP(G551,MatrizHDUniclass!$A:$AN,32,0),"NA")</f>
        <v>REG VALLE</v>
      </c>
      <c r="O551" s="16" t="str">
        <f>IFERROR(VLOOKUP(G551,MatrizHDUniclass!$A:$AN,33,0),"NA")</f>
        <v>CALI</v>
      </c>
      <c r="P551" s="16" t="str">
        <f>IFERROR(VLOOKUP(G551,MatrizHDUniclass!$A:$AN,26,0),"NA")</f>
        <v>CSIM</v>
      </c>
      <c r="Q551" s="16" t="str">
        <f>IFERROR(VLOOKUP(G551,MatrizHDUniclass!$A:$AN,34,0),"NA")</f>
        <v>CLARO R3</v>
      </c>
      <c r="R551" s="16" t="str">
        <f>IFERROR(VLOOKUP(G551,MatrizHDUniclass!$A:$AN,35,0),"NA")</f>
        <v>SOLU FIJAS</v>
      </c>
      <c r="S551" s="16" t="str">
        <f>IFERROR(VLOOKUP(G551,MatrizHDUniclass!$A:$AN,36,0),"NA")</f>
        <v>IMM</v>
      </c>
      <c r="T551" s="16" t="str">
        <f>IFERROR(VLOOKUP(G551,MatrizHDUniclass!$A:$AN,37,0),"NA")</f>
        <v>CLIENTES</v>
      </c>
      <c r="U551" s="16" t="str">
        <f>IFERROR(VLOOKUP(G551,MatrizHDUniclass!$A:$AN,38,0),"NA")</f>
        <v>CONECTAR TV</v>
      </c>
      <c r="V551" s="16" t="str">
        <f>IFERROR(VLOOKUP(G551,MatrizHDUniclass!$A:$AN,39,0),"NA")</f>
        <v>INGENIERIA</v>
      </c>
      <c r="W551" s="43" t="str">
        <f>IFERROR(VLOOKUP(G551,MatrizHDUniclass!$A:$AN,40,0),"NA")</f>
        <v>OPERATIVO</v>
      </c>
    </row>
    <row r="552" spans="2:23" x14ac:dyDescent="0.25">
      <c r="B552" s="45">
        <v>46171</v>
      </c>
      <c r="C552" s="7" t="s">
        <v>3298</v>
      </c>
      <c r="D552" s="37">
        <v>0.1</v>
      </c>
      <c r="E552" s="37" t="s">
        <v>3903</v>
      </c>
      <c r="F552" s="16" t="s">
        <v>3904</v>
      </c>
      <c r="G552" s="7">
        <v>1113626434</v>
      </c>
      <c r="H552" s="138" t="s">
        <v>9663</v>
      </c>
      <c r="J552" s="16" t="str">
        <f>IFERROR(VLOOKUP(G552,MatrizHDUniclass!$A:$AN,3,0),"NA")</f>
        <v>TORO SANCHEZ CRHISTIAN JOHAN</v>
      </c>
      <c r="K552" s="16" t="str">
        <f>IFERROR(VLOOKUP(G552,MatrizHDUniclass!$A:$AN,19,0),"NA")</f>
        <v>AUXILIAR CONDUCTOR APE OPERACION</v>
      </c>
      <c r="L552" s="16" t="str">
        <f>IFERROR(VLOOKUP(G552,MatrizHDUniclass!$A:$AN,24,0),"NA")</f>
        <v>IGVI</v>
      </c>
      <c r="M552" s="16" t="str">
        <f>IFERROR(VLOOKUP(G552,MatrizHDUniclass!$A:$AN,31,0),"NA")</f>
        <v>INGENIERIA-GENERAL</v>
      </c>
      <c r="N552" s="16" t="str">
        <f>IFERROR(VLOOKUP(G552,MatrizHDUniclass!$A:$AN,32,0),"NA")</f>
        <v>REG VALLE</v>
      </c>
      <c r="O552" s="16" t="str">
        <f>IFERROR(VLOOKUP(G552,MatrizHDUniclass!$A:$AN,33,0),"NA")</f>
        <v>CALI</v>
      </c>
      <c r="P552" s="16" t="str">
        <f>IFERROR(VLOOKUP(G552,MatrizHDUniclass!$A:$AN,26,0),"NA")</f>
        <v>CSIM</v>
      </c>
      <c r="Q552" s="16" t="str">
        <f>IFERROR(VLOOKUP(G552,MatrizHDUniclass!$A:$AN,34,0),"NA")</f>
        <v>CLARO R3</v>
      </c>
      <c r="R552" s="16" t="str">
        <f>IFERROR(VLOOKUP(G552,MatrizHDUniclass!$A:$AN,35,0),"NA")</f>
        <v>SOLU FIJAS</v>
      </c>
      <c r="S552" s="16" t="str">
        <f>IFERROR(VLOOKUP(G552,MatrizHDUniclass!$A:$AN,36,0),"NA")</f>
        <v>IMM</v>
      </c>
      <c r="T552" s="16" t="str">
        <f>IFERROR(VLOOKUP(G552,MatrizHDUniclass!$A:$AN,37,0),"NA")</f>
        <v>CLIENTES</v>
      </c>
      <c r="U552" s="16" t="str">
        <f>IFERROR(VLOOKUP(G552,MatrizHDUniclass!$A:$AN,38,0),"NA")</f>
        <v>CONECTAR TV</v>
      </c>
      <c r="V552" s="16" t="str">
        <f>IFERROR(VLOOKUP(G552,MatrizHDUniclass!$A:$AN,39,0),"NA")</f>
        <v>INGENIERIA</v>
      </c>
      <c r="W552" s="43" t="str">
        <f>IFERROR(VLOOKUP(G552,MatrizHDUniclass!$A:$AN,40,0),"NA")</f>
        <v>OPERATIVO</v>
      </c>
    </row>
    <row r="553" spans="2:23" x14ac:dyDescent="0.25">
      <c r="B553" s="45">
        <v>46171</v>
      </c>
      <c r="C553" s="7" t="s">
        <v>3298</v>
      </c>
      <c r="D553" s="37">
        <v>0.1</v>
      </c>
      <c r="E553" s="37" t="s">
        <v>3903</v>
      </c>
      <c r="F553" s="16" t="s">
        <v>3904</v>
      </c>
      <c r="G553" s="7">
        <v>11938207</v>
      </c>
      <c r="H553" s="138" t="s">
        <v>9664</v>
      </c>
      <c r="J553" s="16" t="str">
        <f>IFERROR(VLOOKUP(G553,MatrizHDUniclass!$A:$AN,3,0),"NA")</f>
        <v>RIASCOS MOSQUERA WILNER YESID</v>
      </c>
      <c r="K553" s="16" t="str">
        <f>IFERROR(VLOOKUP(G553,MatrizHDUniclass!$A:$AN,19,0),"NA")</f>
        <v>AUXILIAR CON MOTO OPERACION</v>
      </c>
      <c r="L553" s="16" t="str">
        <f>IFERROR(VLOOKUP(G553,MatrizHDUniclass!$A:$AN,24,0),"NA")</f>
        <v>IGVI</v>
      </c>
      <c r="M553" s="16" t="str">
        <f>IFERROR(VLOOKUP(G553,MatrizHDUniclass!$A:$AN,31,0),"NA")</f>
        <v>INGENIERIA-GENERAL</v>
      </c>
      <c r="N553" s="16" t="str">
        <f>IFERROR(VLOOKUP(G553,MatrizHDUniclass!$A:$AN,32,0),"NA")</f>
        <v>REG VALLE</v>
      </c>
      <c r="O553" s="16" t="str">
        <f>IFERROR(VLOOKUP(G553,MatrizHDUniclass!$A:$AN,33,0),"NA")</f>
        <v>CALI</v>
      </c>
      <c r="P553" s="16" t="str">
        <f>IFERROR(VLOOKUP(G553,MatrizHDUniclass!$A:$AN,26,0),"NA")</f>
        <v>CSIM</v>
      </c>
      <c r="Q553" s="16" t="str">
        <f>IFERROR(VLOOKUP(G553,MatrizHDUniclass!$A:$AN,34,0),"NA")</f>
        <v>CLARO R3</v>
      </c>
      <c r="R553" s="16" t="str">
        <f>IFERROR(VLOOKUP(G553,MatrizHDUniclass!$A:$AN,35,0),"NA")</f>
        <v>SOLU FIJAS</v>
      </c>
      <c r="S553" s="16" t="str">
        <f>IFERROR(VLOOKUP(G553,MatrizHDUniclass!$A:$AN,36,0),"NA")</f>
        <v>IMM</v>
      </c>
      <c r="T553" s="16" t="str">
        <f>IFERROR(VLOOKUP(G553,MatrizHDUniclass!$A:$AN,37,0),"NA")</f>
        <v>CLIENTES</v>
      </c>
      <c r="U553" s="16" t="str">
        <f>IFERROR(VLOOKUP(G553,MatrizHDUniclass!$A:$AN,38,0),"NA")</f>
        <v>CONECTAR TV</v>
      </c>
      <c r="V553" s="16" t="str">
        <f>IFERROR(VLOOKUP(G553,MatrizHDUniclass!$A:$AN,39,0),"NA")</f>
        <v>INGENIERIA</v>
      </c>
      <c r="W553" s="43" t="str">
        <f>IFERROR(VLOOKUP(G553,MatrizHDUniclass!$A:$AN,40,0),"NA")</f>
        <v>OPERATIVO</v>
      </c>
    </row>
    <row r="554" spans="2:23" x14ac:dyDescent="0.25">
      <c r="B554" s="45">
        <v>46171</v>
      </c>
      <c r="C554" s="7" t="s">
        <v>3298</v>
      </c>
      <c r="D554" s="37">
        <v>0.1</v>
      </c>
      <c r="E554" s="37" t="s">
        <v>3903</v>
      </c>
      <c r="F554" s="16" t="s">
        <v>3904</v>
      </c>
      <c r="G554" s="7">
        <v>1193145658</v>
      </c>
      <c r="H554" s="138" t="s">
        <v>9665</v>
      </c>
      <c r="J554" s="16" t="str">
        <f>IFERROR(VLOOKUP(G554,MatrizHDUniclass!$A:$AN,3,0),"NA")</f>
        <v>MARQUEZ MUNOZ DANIEL MAELO</v>
      </c>
      <c r="K554" s="16" t="str">
        <f>IFERROR(VLOOKUP(G554,MatrizHDUniclass!$A:$AN,19,0),"NA")</f>
        <v>AUXILIAR CON MOTO OPERACION</v>
      </c>
      <c r="L554" s="16" t="str">
        <f>IFERROR(VLOOKUP(G554,MatrizHDUniclass!$A:$AN,24,0),"NA")</f>
        <v>SGVI</v>
      </c>
      <c r="M554" s="16" t="str">
        <f>IFERROR(VLOOKUP(G554,MatrizHDUniclass!$A:$AN,31,0),"NA")</f>
        <v>DISAN-GENERAL</v>
      </c>
      <c r="N554" s="16" t="str">
        <f>IFERROR(VLOOKUP(G554,MatrizHDUniclass!$A:$AN,32,0),"NA")</f>
        <v>REG VALLE</v>
      </c>
      <c r="O554" s="16" t="str">
        <f>IFERROR(VLOOKUP(G554,MatrizHDUniclass!$A:$AN,33,0),"NA")</f>
        <v>CALI</v>
      </c>
      <c r="P554" s="16" t="str">
        <f>IFERROR(VLOOKUP(G554,MatrizHDUniclass!$A:$AN,26,0),"NA")</f>
        <v>TTTR</v>
      </c>
      <c r="Q554" s="16" t="str">
        <f>IFERROR(VLOOKUP(G554,MatrizHDUniclass!$A:$AN,34,0),"NA")</f>
        <v>TRANSV CTV</v>
      </c>
      <c r="R554" s="16" t="str">
        <f>IFERROR(VLOOKUP(G554,MatrizHDUniclass!$A:$AN,35,0),"NA")</f>
        <v>TRANSVER</v>
      </c>
      <c r="S554" s="16" t="str">
        <f>IFERROR(VLOOKUP(G554,MatrizHDUniclass!$A:$AN,36,0),"NA")</f>
        <v>TRANSV UEN</v>
      </c>
      <c r="T554" s="16" t="str">
        <f>IFERROR(VLOOKUP(G554,MatrizHDUniclass!$A:$AN,37,0),"NA")</f>
        <v>DISAN</v>
      </c>
      <c r="U554" s="16" t="str">
        <f>IFERROR(VLOOKUP(G554,MatrizHDUniclass!$A:$AN,38,0),"NA")</f>
        <v>CONECTAR TV</v>
      </c>
      <c r="V554" s="16" t="str">
        <f>IFERROR(VLOOKUP(G554,MatrizHDUniclass!$A:$AN,39,0),"NA")</f>
        <v>DISAN</v>
      </c>
      <c r="W554" s="43" t="str">
        <f>IFERROR(VLOOKUP(G554,MatrizHDUniclass!$A:$AN,40,0),"NA")</f>
        <v>ADMINISTRATIVO</v>
      </c>
    </row>
    <row r="555" spans="2:23" x14ac:dyDescent="0.25">
      <c r="B555" s="45">
        <v>46171</v>
      </c>
      <c r="C555" s="7" t="s">
        <v>3298</v>
      </c>
      <c r="D555" s="37">
        <v>0.1</v>
      </c>
      <c r="E555" s="37" t="s">
        <v>3903</v>
      </c>
      <c r="F555" s="16" t="s">
        <v>3904</v>
      </c>
      <c r="G555" s="7">
        <v>1144183658</v>
      </c>
      <c r="H555" s="138" t="s">
        <v>9666</v>
      </c>
      <c r="J555" s="16" t="str">
        <f>IFERROR(VLOOKUP(G555,MatrizHDUniclass!$A:$AN,3,0),"NA")</f>
        <v>GARCIA OROZCO FRANK JOAO</v>
      </c>
      <c r="K555" s="16" t="str">
        <f>IFERROR(VLOOKUP(G555,MatrizHDUniclass!$A:$AN,19,0),"NA")</f>
        <v>TECNICO PROYECTISTA MOTO</v>
      </c>
      <c r="L555" s="16" t="str">
        <f>IFERROR(VLOOKUP(G555,MatrizHDUniclass!$A:$AN,24,0),"NA")</f>
        <v>IGVI</v>
      </c>
      <c r="M555" s="16" t="str">
        <f>IFERROR(VLOOKUP(G555,MatrizHDUniclass!$A:$AN,31,0),"NA")</f>
        <v>INGENIERIA-GENERAL</v>
      </c>
      <c r="N555" s="16" t="str">
        <f>IFERROR(VLOOKUP(G555,MatrizHDUniclass!$A:$AN,32,0),"NA")</f>
        <v>REG VALLE</v>
      </c>
      <c r="O555" s="16" t="str">
        <f>IFERROR(VLOOKUP(G555,MatrizHDUniclass!$A:$AN,33,0),"NA")</f>
        <v>CALI</v>
      </c>
      <c r="P555" s="16" t="str">
        <f>IFERROR(VLOOKUP(G555,MatrizHDUniclass!$A:$AN,26,0),"NA")</f>
        <v>CSEB</v>
      </c>
      <c r="Q555" s="16" t="str">
        <f>IFERROR(VLOOKUP(G555,MatrizHDUniclass!$A:$AN,34,0),"NA")</f>
        <v>CLARO R3</v>
      </c>
      <c r="R555" s="16" t="str">
        <f>IFERROR(VLOOKUP(G555,MatrizHDUniclass!$A:$AN,35,0),"NA")</f>
        <v>SOLU FIJAS</v>
      </c>
      <c r="S555" s="16" t="str">
        <f>IFERROR(VLOOKUP(G555,MatrizHDUniclass!$A:$AN,36,0),"NA")</f>
        <v>EMPRE Y NEGOCI</v>
      </c>
      <c r="T555" s="16" t="str">
        <f>IFERROR(VLOOKUP(G555,MatrizHDUniclass!$A:$AN,37,0),"NA")</f>
        <v>CLIENTES</v>
      </c>
      <c r="U555" s="16" t="str">
        <f>IFERROR(VLOOKUP(G555,MatrizHDUniclass!$A:$AN,38,0),"NA")</f>
        <v>CONECTAR TV</v>
      </c>
      <c r="V555" s="16" t="str">
        <f>IFERROR(VLOOKUP(G555,MatrizHDUniclass!$A:$AN,39,0),"NA")</f>
        <v>INGENIERIA</v>
      </c>
      <c r="W555" s="43" t="str">
        <f>IFERROR(VLOOKUP(G555,MatrizHDUniclass!$A:$AN,40,0),"NA")</f>
        <v>OPERATIVO</v>
      </c>
    </row>
    <row r="556" spans="2:23" x14ac:dyDescent="0.25">
      <c r="B556" s="45">
        <v>46171</v>
      </c>
      <c r="C556" s="7" t="s">
        <v>3298</v>
      </c>
      <c r="D556" s="37">
        <v>0.1</v>
      </c>
      <c r="E556" s="37" t="s">
        <v>3903</v>
      </c>
      <c r="F556" s="16" t="s">
        <v>3904</v>
      </c>
      <c r="G556" s="7">
        <v>1007412081</v>
      </c>
      <c r="H556" s="138" t="s">
        <v>9667</v>
      </c>
      <c r="J556" s="16" t="str">
        <f>IFERROR(VLOOKUP(G556,MatrizHDUniclass!$A:$AN,3,0),"NA")</f>
        <v>GARCIA MURILLO ESNEIDER</v>
      </c>
      <c r="K556" s="16" t="str">
        <f>IFERROR(VLOOKUP(G556,MatrizHDUniclass!$A:$AN,19,0),"NA")</f>
        <v>TECNICO RED EXTERNA HFC</v>
      </c>
      <c r="L556" s="16" t="str">
        <f>IFERROR(VLOOKUP(G556,MatrizHDUniclass!$A:$AN,24,0),"NA")</f>
        <v>IGVI</v>
      </c>
      <c r="M556" s="16" t="str">
        <f>IFERROR(VLOOKUP(G556,MatrizHDUniclass!$A:$AN,31,0),"NA")</f>
        <v>INGENIERIA-GENERAL</v>
      </c>
      <c r="N556" s="16" t="str">
        <f>IFERROR(VLOOKUP(G556,MatrizHDUniclass!$A:$AN,32,0),"NA")</f>
        <v>REG VALLE</v>
      </c>
      <c r="O556" s="16" t="str">
        <f>IFERROR(VLOOKUP(G556,MatrizHDUniclass!$A:$AN,33,0),"NA")</f>
        <v>CALI</v>
      </c>
      <c r="P556" s="16" t="str">
        <f>IFERROR(VLOOKUP(G556,MatrizHDUniclass!$A:$AN,26,0),"NA")</f>
        <v>CSOM</v>
      </c>
      <c r="Q556" s="16" t="str">
        <f>IFERROR(VLOOKUP(G556,MatrizHDUniclass!$A:$AN,34,0),"NA")</f>
        <v>CLARO R3</v>
      </c>
      <c r="R556" s="16" t="str">
        <f>IFERROR(VLOOKUP(G556,MatrizHDUniclass!$A:$AN,35,0),"NA")</f>
        <v>SOLU FIJAS</v>
      </c>
      <c r="S556" s="16" t="str">
        <f>IFERROR(VLOOKUP(G556,MatrizHDUniclass!$A:$AN,36,0),"NA")</f>
        <v>OYM</v>
      </c>
      <c r="T556" s="16" t="str">
        <f>IFERROR(VLOOKUP(G556,MatrizHDUniclass!$A:$AN,37,0),"NA")</f>
        <v>CLIENTES</v>
      </c>
      <c r="U556" s="16" t="str">
        <f>IFERROR(VLOOKUP(G556,MatrizHDUniclass!$A:$AN,38,0),"NA")</f>
        <v>CONECTAR TV</v>
      </c>
      <c r="V556" s="16" t="str">
        <f>IFERROR(VLOOKUP(G556,MatrizHDUniclass!$A:$AN,39,0),"NA")</f>
        <v>INGENIERIA</v>
      </c>
      <c r="W556" s="43" t="str">
        <f>IFERROR(VLOOKUP(G556,MatrizHDUniclass!$A:$AN,40,0),"NA")</f>
        <v>OPERATIVO</v>
      </c>
    </row>
    <row r="557" spans="2:23" x14ac:dyDescent="0.25">
      <c r="B557" s="45">
        <v>46171</v>
      </c>
      <c r="C557" s="7" t="s">
        <v>3298</v>
      </c>
      <c r="D557" s="37">
        <v>0.1</v>
      </c>
      <c r="E557" s="37" t="s">
        <v>3903</v>
      </c>
      <c r="F557" s="16" t="s">
        <v>3904</v>
      </c>
      <c r="G557" s="7">
        <v>1111799515</v>
      </c>
      <c r="H557" s="138" t="s">
        <v>9668</v>
      </c>
      <c r="J557" s="16" t="str">
        <f>IFERROR(VLOOKUP(G557,MatrizHDUniclass!$A:$AN,3,0),"NA")</f>
        <v>SANCHEZ ANGULO MARLON ALEXANDER</v>
      </c>
      <c r="K557" s="16" t="str">
        <f>IFERROR(VLOOKUP(G557,MatrizHDUniclass!$A:$AN,19,0),"NA")</f>
        <v>TECNICO BTS/TX COND OPERACION</v>
      </c>
      <c r="L557" s="16" t="str">
        <f>IFERROR(VLOOKUP(G557,MatrizHDUniclass!$A:$AN,24,0),"NA")</f>
        <v>IGVI</v>
      </c>
      <c r="M557" s="16" t="str">
        <f>IFERROR(VLOOKUP(G557,MatrizHDUniclass!$A:$AN,31,0),"NA")</f>
        <v>INGENIERIA-GENERAL</v>
      </c>
      <c r="N557" s="16" t="str">
        <f>IFERROR(VLOOKUP(G557,MatrizHDUniclass!$A:$AN,32,0),"NA")</f>
        <v>REG VALLE</v>
      </c>
      <c r="O557" s="16" t="str">
        <f>IFERROR(VLOOKUP(G557,MatrizHDUniclass!$A:$AN,33,0),"NA")</f>
        <v>CALI</v>
      </c>
      <c r="P557" s="16" t="str">
        <f>IFERROR(VLOOKUP(G557,MatrizHDUniclass!$A:$AN,26,0),"NA")</f>
        <v>CNSM</v>
      </c>
      <c r="Q557" s="16" t="str">
        <f>IFERROR(VLOOKUP(G557,MatrizHDUniclass!$A:$AN,34,0),"NA")</f>
        <v>CLARO R3</v>
      </c>
      <c r="R557" s="16" t="str">
        <f>IFERROR(VLOOKUP(G557,MatrizHDUniclass!$A:$AN,35,0),"NA")</f>
        <v>NUEVOS NEG</v>
      </c>
      <c r="S557" s="16" t="str">
        <f>IFERROR(VLOOKUP(G557,MatrizHDUniclass!$A:$AN,36,0),"NA")</f>
        <v>CLARO SMU</v>
      </c>
      <c r="T557" s="16" t="str">
        <f>IFERROR(VLOOKUP(G557,MatrizHDUniclass!$A:$AN,37,0),"NA")</f>
        <v>CLIENTES</v>
      </c>
      <c r="U557" s="16" t="str">
        <f>IFERROR(VLOOKUP(G557,MatrizHDUniclass!$A:$AN,38,0),"NA")</f>
        <v>CONECTAR TV</v>
      </c>
      <c r="V557" s="16" t="str">
        <f>IFERROR(VLOOKUP(G557,MatrizHDUniclass!$A:$AN,39,0),"NA")</f>
        <v>INGENIERIA</v>
      </c>
      <c r="W557" s="43" t="str">
        <f>IFERROR(VLOOKUP(G557,MatrizHDUniclass!$A:$AN,40,0),"NA")</f>
        <v>OPERATIVO</v>
      </c>
    </row>
    <row r="558" spans="2:23" x14ac:dyDescent="0.25">
      <c r="B558" s="45">
        <v>46171</v>
      </c>
      <c r="C558" s="7" t="s">
        <v>3298</v>
      </c>
      <c r="D558" s="37">
        <v>0.1</v>
      </c>
      <c r="E558" s="37" t="s">
        <v>3903</v>
      </c>
      <c r="F558" s="16" t="s">
        <v>3904</v>
      </c>
      <c r="G558" s="7">
        <v>1006026927</v>
      </c>
      <c r="H558" s="138" t="s">
        <v>9669</v>
      </c>
      <c r="J558" s="16" t="str">
        <f>IFERROR(VLOOKUP(G558,MatrizHDUniclass!$A:$AN,3,0),"NA")</f>
        <v>PENA GUILOMBO DIEGO ANDRES</v>
      </c>
      <c r="K558" s="16" t="str">
        <f>IFERROR(VLOOKUP(G558,MatrizHDUniclass!$A:$AN,19,0),"NA")</f>
        <v>TECNICO CON MOTO OPERACIÓN</v>
      </c>
      <c r="L558" s="16" t="str">
        <f>IFERROR(VLOOKUP(G558,MatrizHDUniclass!$A:$AN,24,0),"NA")</f>
        <v>IGVI</v>
      </c>
      <c r="M558" s="16" t="str">
        <f>IFERROR(VLOOKUP(G558,MatrizHDUniclass!$A:$AN,31,0),"NA")</f>
        <v>INGENIERIA-GENERAL</v>
      </c>
      <c r="N558" s="16" t="str">
        <f>IFERROR(VLOOKUP(G558,MatrizHDUniclass!$A:$AN,32,0),"NA")</f>
        <v>REG VALLE</v>
      </c>
      <c r="O558" s="16" t="str">
        <f>IFERROR(VLOOKUP(G558,MatrizHDUniclass!$A:$AN,33,0),"NA")</f>
        <v>CALI</v>
      </c>
      <c r="P558" s="16" t="str">
        <f>IFERROR(VLOOKUP(G558,MatrizHDUniclass!$A:$AN,26,0),"NA")</f>
        <v>CSIM</v>
      </c>
      <c r="Q558" s="16" t="str">
        <f>IFERROR(VLOOKUP(G558,MatrizHDUniclass!$A:$AN,34,0),"NA")</f>
        <v>CLARO R3</v>
      </c>
      <c r="R558" s="16" t="str">
        <f>IFERROR(VLOOKUP(G558,MatrizHDUniclass!$A:$AN,35,0),"NA")</f>
        <v>SOLU FIJAS</v>
      </c>
      <c r="S558" s="16" t="str">
        <f>IFERROR(VLOOKUP(G558,MatrizHDUniclass!$A:$AN,36,0),"NA")</f>
        <v>IMM</v>
      </c>
      <c r="T558" s="16" t="str">
        <f>IFERROR(VLOOKUP(G558,MatrizHDUniclass!$A:$AN,37,0),"NA")</f>
        <v>CLIENTES</v>
      </c>
      <c r="U558" s="16" t="str">
        <f>IFERROR(VLOOKUP(G558,MatrizHDUniclass!$A:$AN,38,0),"NA")</f>
        <v>CONECTAR TV</v>
      </c>
      <c r="V558" s="16" t="str">
        <f>IFERROR(VLOOKUP(G558,MatrizHDUniclass!$A:$AN,39,0),"NA")</f>
        <v>INGENIERIA</v>
      </c>
      <c r="W558" s="43" t="str">
        <f>IFERROR(VLOOKUP(G558,MatrizHDUniclass!$A:$AN,40,0),"NA")</f>
        <v>OPERATIVO</v>
      </c>
    </row>
    <row r="559" spans="2:23" x14ac:dyDescent="0.25">
      <c r="B559" s="45">
        <v>46171</v>
      </c>
      <c r="C559" s="7" t="s">
        <v>3298</v>
      </c>
      <c r="D559" s="37">
        <v>0.1</v>
      </c>
      <c r="E559" s="37" t="s">
        <v>3903</v>
      </c>
      <c r="F559" s="16" t="s">
        <v>3904</v>
      </c>
      <c r="G559" s="7">
        <v>1004486883</v>
      </c>
      <c r="H559" s="138" t="s">
        <v>9670</v>
      </c>
      <c r="J559" s="16" t="str">
        <f>IFERROR(VLOOKUP(G559,MatrizHDUniclass!$A:$AN,3,0),"NA")</f>
        <v>ANAYA MURILLO SEBASTIAN</v>
      </c>
      <c r="K559" s="16" t="str">
        <f>IFERROR(VLOOKUP(G559,MatrizHDUniclass!$A:$AN,19,0),"NA")</f>
        <v>TECNICO EMPALMADOR COND OPERACIÓN</v>
      </c>
      <c r="L559" s="16" t="str">
        <f>IFERROR(VLOOKUP(G559,MatrizHDUniclass!$A:$AN,24,0),"NA")</f>
        <v>IGVI</v>
      </c>
      <c r="M559" s="16" t="str">
        <f>IFERROR(VLOOKUP(G559,MatrizHDUniclass!$A:$AN,31,0),"NA")</f>
        <v>INGENIERIA-GENERAL</v>
      </c>
      <c r="N559" s="16" t="str">
        <f>IFERROR(VLOOKUP(G559,MatrizHDUniclass!$A:$AN,32,0),"NA")</f>
        <v>REG VALLE</v>
      </c>
      <c r="O559" s="16" t="str">
        <f>IFERROR(VLOOKUP(G559,MatrizHDUniclass!$A:$AN,33,0),"NA")</f>
        <v>CALI</v>
      </c>
      <c r="P559" s="16" t="str">
        <f>IFERROR(VLOOKUP(G559,MatrizHDUniclass!$A:$AN,26,0),"NA")</f>
        <v>CSOM</v>
      </c>
      <c r="Q559" s="16" t="str">
        <f>IFERROR(VLOOKUP(G559,MatrizHDUniclass!$A:$AN,34,0),"NA")</f>
        <v>CLARO R3</v>
      </c>
      <c r="R559" s="16" t="str">
        <f>IFERROR(VLOOKUP(G559,MatrizHDUniclass!$A:$AN,35,0),"NA")</f>
        <v>SOLU FIJAS</v>
      </c>
      <c r="S559" s="16" t="str">
        <f>IFERROR(VLOOKUP(G559,MatrizHDUniclass!$A:$AN,36,0),"NA")</f>
        <v>OYM</v>
      </c>
      <c r="T559" s="16" t="str">
        <f>IFERROR(VLOOKUP(G559,MatrizHDUniclass!$A:$AN,37,0),"NA")</f>
        <v>CLIENTES</v>
      </c>
      <c r="U559" s="16" t="str">
        <f>IFERROR(VLOOKUP(G559,MatrizHDUniclass!$A:$AN,38,0),"NA")</f>
        <v>CONECTAR TV</v>
      </c>
      <c r="V559" s="16" t="str">
        <f>IFERROR(VLOOKUP(G559,MatrizHDUniclass!$A:$AN,39,0),"NA")</f>
        <v>INGENIERIA</v>
      </c>
      <c r="W559" s="43" t="str">
        <f>IFERROR(VLOOKUP(G559,MatrizHDUniclass!$A:$AN,40,0),"NA")</f>
        <v>OPERATIVO</v>
      </c>
    </row>
    <row r="560" spans="2:23" x14ac:dyDescent="0.25">
      <c r="B560" s="45">
        <v>46171</v>
      </c>
      <c r="C560" s="7" t="s">
        <v>3298</v>
      </c>
      <c r="D560" s="37">
        <v>0.1</v>
      </c>
      <c r="E560" s="37" t="s">
        <v>3903</v>
      </c>
      <c r="F560" s="16" t="s">
        <v>3904</v>
      </c>
      <c r="G560" s="7">
        <v>94544474</v>
      </c>
      <c r="H560" s="138" t="s">
        <v>9671</v>
      </c>
      <c r="J560" s="16" t="str">
        <f>IFERROR(VLOOKUP(G560,MatrizHDUniclass!$A:$AN,3,0),"NA")</f>
        <v>MARTINEZ SANCHEZ UBALDO ALEXANDER</v>
      </c>
      <c r="K560" s="16" t="str">
        <f>IFERROR(VLOOKUP(G560,MatrizHDUniclass!$A:$AN,19,0),"NA")</f>
        <v>TECNICO RED EXTERNA HFC</v>
      </c>
      <c r="L560" s="16" t="str">
        <f>IFERROR(VLOOKUP(G560,MatrizHDUniclass!$A:$AN,24,0),"NA")</f>
        <v>IGVI</v>
      </c>
      <c r="M560" s="16" t="str">
        <f>IFERROR(VLOOKUP(G560,MatrizHDUniclass!$A:$AN,31,0),"NA")</f>
        <v>INGENIERIA-GENERAL</v>
      </c>
      <c r="N560" s="16" t="str">
        <f>IFERROR(VLOOKUP(G560,MatrizHDUniclass!$A:$AN,32,0),"NA")</f>
        <v>REG VALLE</v>
      </c>
      <c r="O560" s="16" t="str">
        <f>IFERROR(VLOOKUP(G560,MatrizHDUniclass!$A:$AN,33,0),"NA")</f>
        <v>CALI</v>
      </c>
      <c r="P560" s="16" t="str">
        <f>IFERROR(VLOOKUP(G560,MatrizHDUniclass!$A:$AN,26,0),"NA")</f>
        <v>CSOM</v>
      </c>
      <c r="Q560" s="16" t="str">
        <f>IFERROR(VLOOKUP(G560,MatrizHDUniclass!$A:$AN,34,0),"NA")</f>
        <v>CLARO R3</v>
      </c>
      <c r="R560" s="16" t="str">
        <f>IFERROR(VLOOKUP(G560,MatrizHDUniclass!$A:$AN,35,0),"NA")</f>
        <v>SOLU FIJAS</v>
      </c>
      <c r="S560" s="16" t="str">
        <f>IFERROR(VLOOKUP(G560,MatrizHDUniclass!$A:$AN,36,0),"NA")</f>
        <v>OYM</v>
      </c>
      <c r="T560" s="16" t="str">
        <f>IFERROR(VLOOKUP(G560,MatrizHDUniclass!$A:$AN,37,0),"NA")</f>
        <v>CLIENTES</v>
      </c>
      <c r="U560" s="16" t="str">
        <f>IFERROR(VLOOKUP(G560,MatrizHDUniclass!$A:$AN,38,0),"NA")</f>
        <v>CONECTAR TV</v>
      </c>
      <c r="V560" s="16" t="str">
        <f>IFERROR(VLOOKUP(G560,MatrizHDUniclass!$A:$AN,39,0),"NA")</f>
        <v>INGENIERIA</v>
      </c>
      <c r="W560" s="43" t="str">
        <f>IFERROR(VLOOKUP(G560,MatrizHDUniclass!$A:$AN,40,0),"NA")</f>
        <v>OPERATIVO</v>
      </c>
    </row>
    <row r="561" spans="2:23" x14ac:dyDescent="0.25">
      <c r="B561" s="45">
        <v>46171</v>
      </c>
      <c r="C561" s="7" t="s">
        <v>3298</v>
      </c>
      <c r="D561" s="37">
        <v>0.1</v>
      </c>
      <c r="E561" s="37" t="s">
        <v>3903</v>
      </c>
      <c r="F561" s="16" t="s">
        <v>3904</v>
      </c>
      <c r="G561" s="7">
        <v>1061541208</v>
      </c>
      <c r="H561" s="138" t="s">
        <v>9672</v>
      </c>
      <c r="J561" s="16" t="str">
        <f>IFERROR(VLOOKUP(G561,MatrizHDUniclass!$A:$AN,3,0),"NA")</f>
        <v>ASTUDILLO CORREA MANUEL ALEXANDER</v>
      </c>
      <c r="K561" s="16" t="str">
        <f>IFERROR(VLOOKUP(G561,MatrizHDUniclass!$A:$AN,19,0),"NA")</f>
        <v>TECNICO CONDUCTOR RED EXTERNA HFC</v>
      </c>
      <c r="L561" s="16" t="str">
        <f>IFERROR(VLOOKUP(G561,MatrizHDUniclass!$A:$AN,24,0),"NA")</f>
        <v>IGVI</v>
      </c>
      <c r="M561" s="16" t="str">
        <f>IFERROR(VLOOKUP(G561,MatrizHDUniclass!$A:$AN,31,0),"NA")</f>
        <v>INGENIERIA-GENERAL</v>
      </c>
      <c r="N561" s="16" t="str">
        <f>IFERROR(VLOOKUP(G561,MatrizHDUniclass!$A:$AN,32,0),"NA")</f>
        <v>REG VALLE</v>
      </c>
      <c r="O561" s="16" t="str">
        <f>IFERROR(VLOOKUP(G561,MatrizHDUniclass!$A:$AN,33,0),"NA")</f>
        <v>CALI</v>
      </c>
      <c r="P561" s="16" t="str">
        <f>IFERROR(VLOOKUP(G561,MatrizHDUniclass!$A:$AN,26,0),"NA")</f>
        <v>CSOM</v>
      </c>
      <c r="Q561" s="16" t="str">
        <f>IFERROR(VLOOKUP(G561,MatrizHDUniclass!$A:$AN,34,0),"NA")</f>
        <v>CLARO R3</v>
      </c>
      <c r="R561" s="16" t="str">
        <f>IFERROR(VLOOKUP(G561,MatrizHDUniclass!$A:$AN,35,0),"NA")</f>
        <v>SOLU FIJAS</v>
      </c>
      <c r="S561" s="16" t="str">
        <f>IFERROR(VLOOKUP(G561,MatrizHDUniclass!$A:$AN,36,0),"NA")</f>
        <v>OYM</v>
      </c>
      <c r="T561" s="16" t="str">
        <f>IFERROR(VLOOKUP(G561,MatrizHDUniclass!$A:$AN,37,0),"NA")</f>
        <v>CLIENTES</v>
      </c>
      <c r="U561" s="16" t="str">
        <f>IFERROR(VLOOKUP(G561,MatrizHDUniclass!$A:$AN,38,0),"NA")</f>
        <v>CONECTAR TV</v>
      </c>
      <c r="V561" s="16" t="str">
        <f>IFERROR(VLOOKUP(G561,MatrizHDUniclass!$A:$AN,39,0),"NA")</f>
        <v>INGENIERIA</v>
      </c>
      <c r="W561" s="43" t="str">
        <f>IFERROR(VLOOKUP(G561,MatrizHDUniclass!$A:$AN,40,0),"NA")</f>
        <v>OPERATIVO</v>
      </c>
    </row>
    <row r="562" spans="2:23" x14ac:dyDescent="0.25">
      <c r="B562" s="45">
        <v>46171</v>
      </c>
      <c r="C562" s="7" t="s">
        <v>3298</v>
      </c>
      <c r="D562" s="37">
        <v>0.1</v>
      </c>
      <c r="E562" s="37" t="s">
        <v>3903</v>
      </c>
      <c r="F562" s="16" t="s">
        <v>3904</v>
      </c>
      <c r="G562" s="7">
        <v>1151934131</v>
      </c>
      <c r="H562" s="138" t="s">
        <v>9673</v>
      </c>
      <c r="J562" s="16" t="str">
        <f>IFERROR(VLOOKUP(G562,MatrizHDUniclass!$A:$AN,3,0),"NA")</f>
        <v>ROSERO MURILLO HAROLD MAURICIO</v>
      </c>
      <c r="K562" s="16" t="str">
        <f>IFERROR(VLOOKUP(G562,MatrizHDUniclass!$A:$AN,19,0),"NA")</f>
        <v>TECNICO RED EXTERNA HFC</v>
      </c>
      <c r="L562" s="16" t="str">
        <f>IFERROR(VLOOKUP(G562,MatrizHDUniclass!$A:$AN,24,0),"NA")</f>
        <v>IGVI</v>
      </c>
      <c r="M562" s="16" t="str">
        <f>IFERROR(VLOOKUP(G562,MatrizHDUniclass!$A:$AN,31,0),"NA")</f>
        <v>INGENIERIA-GENERAL</v>
      </c>
      <c r="N562" s="16" t="str">
        <f>IFERROR(VLOOKUP(G562,MatrizHDUniclass!$A:$AN,32,0),"NA")</f>
        <v>REG VALLE</v>
      </c>
      <c r="O562" s="16" t="str">
        <f>IFERROR(VLOOKUP(G562,MatrizHDUniclass!$A:$AN,33,0),"NA")</f>
        <v>CALI</v>
      </c>
      <c r="P562" s="16" t="str">
        <f>IFERROR(VLOOKUP(G562,MatrizHDUniclass!$A:$AN,26,0),"NA")</f>
        <v>CSOM</v>
      </c>
      <c r="Q562" s="16" t="str">
        <f>IFERROR(VLOOKUP(G562,MatrizHDUniclass!$A:$AN,34,0),"NA")</f>
        <v>CLARO R3</v>
      </c>
      <c r="R562" s="16" t="str">
        <f>IFERROR(VLOOKUP(G562,MatrizHDUniclass!$A:$AN,35,0),"NA")</f>
        <v>SOLU FIJAS</v>
      </c>
      <c r="S562" s="16" t="str">
        <f>IFERROR(VLOOKUP(G562,MatrizHDUniclass!$A:$AN,36,0),"NA")</f>
        <v>OYM</v>
      </c>
      <c r="T562" s="16" t="str">
        <f>IFERROR(VLOOKUP(G562,MatrizHDUniclass!$A:$AN,37,0),"NA")</f>
        <v>CLIENTES</v>
      </c>
      <c r="U562" s="16" t="str">
        <f>IFERROR(VLOOKUP(G562,MatrizHDUniclass!$A:$AN,38,0),"NA")</f>
        <v>CONECTAR TV</v>
      </c>
      <c r="V562" s="16" t="str">
        <f>IFERROR(VLOOKUP(G562,MatrizHDUniclass!$A:$AN,39,0),"NA")</f>
        <v>INGENIERIA</v>
      </c>
      <c r="W562" s="43" t="str">
        <f>IFERROR(VLOOKUP(G562,MatrizHDUniclass!$A:$AN,40,0),"NA")</f>
        <v>OPERATIVO</v>
      </c>
    </row>
    <row r="563" spans="2:23" x14ac:dyDescent="0.25">
      <c r="B563" s="45">
        <v>46171</v>
      </c>
      <c r="C563" s="7" t="s">
        <v>3298</v>
      </c>
      <c r="D563" s="37">
        <v>0.1</v>
      </c>
      <c r="E563" s="37" t="s">
        <v>3903</v>
      </c>
      <c r="F563" s="16" t="s">
        <v>3904</v>
      </c>
      <c r="G563" s="7">
        <v>16378794</v>
      </c>
      <c r="H563" s="138" t="s">
        <v>9674</v>
      </c>
      <c r="J563" s="16" t="str">
        <f>IFERROR(VLOOKUP(G563,MatrizHDUniclass!$A:$AN,3,0),"NA")</f>
        <v>TABORDA AGREDA GUILLERMO ANTONIO</v>
      </c>
      <c r="K563" s="16" t="str">
        <f>IFERROR(VLOOKUP(G563,MatrizHDUniclass!$A:$AN,19,0),"NA")</f>
        <v>TECNICO RED EXTERNA HFC</v>
      </c>
      <c r="L563" s="16" t="str">
        <f>IFERROR(VLOOKUP(G563,MatrizHDUniclass!$A:$AN,24,0),"NA")</f>
        <v>IGVI</v>
      </c>
      <c r="M563" s="16" t="str">
        <f>IFERROR(VLOOKUP(G563,MatrizHDUniclass!$A:$AN,31,0),"NA")</f>
        <v>INGENIERIA-GENERAL</v>
      </c>
      <c r="N563" s="16" t="str">
        <f>IFERROR(VLOOKUP(G563,MatrizHDUniclass!$A:$AN,32,0),"NA")</f>
        <v>REG VALLE</v>
      </c>
      <c r="O563" s="16" t="str">
        <f>IFERROR(VLOOKUP(G563,MatrizHDUniclass!$A:$AN,33,0),"NA")</f>
        <v>CALI</v>
      </c>
      <c r="P563" s="16" t="str">
        <f>IFERROR(VLOOKUP(G563,MatrizHDUniclass!$A:$AN,26,0),"NA")</f>
        <v>CSOM</v>
      </c>
      <c r="Q563" s="16" t="str">
        <f>IFERROR(VLOOKUP(G563,MatrizHDUniclass!$A:$AN,34,0),"NA")</f>
        <v>CLARO R3</v>
      </c>
      <c r="R563" s="16" t="str">
        <f>IFERROR(VLOOKUP(G563,MatrizHDUniclass!$A:$AN,35,0),"NA")</f>
        <v>SOLU FIJAS</v>
      </c>
      <c r="S563" s="16" t="str">
        <f>IFERROR(VLOOKUP(G563,MatrizHDUniclass!$A:$AN,36,0),"NA")</f>
        <v>OYM</v>
      </c>
      <c r="T563" s="16" t="str">
        <f>IFERROR(VLOOKUP(G563,MatrizHDUniclass!$A:$AN,37,0),"NA")</f>
        <v>CLIENTES</v>
      </c>
      <c r="U563" s="16" t="str">
        <f>IFERROR(VLOOKUP(G563,MatrizHDUniclass!$A:$AN,38,0),"NA")</f>
        <v>CONECTAR TV</v>
      </c>
      <c r="V563" s="16" t="str">
        <f>IFERROR(VLOOKUP(G563,MatrizHDUniclass!$A:$AN,39,0),"NA")</f>
        <v>INGENIERIA</v>
      </c>
      <c r="W563" s="43" t="str">
        <f>IFERROR(VLOOKUP(G563,MatrizHDUniclass!$A:$AN,40,0),"NA")</f>
        <v>OPERATIVO</v>
      </c>
    </row>
    <row r="564" spans="2:23" x14ac:dyDescent="0.25">
      <c r="B564" s="45">
        <v>46171</v>
      </c>
      <c r="C564" s="7" t="s">
        <v>3298</v>
      </c>
      <c r="D564" s="37">
        <v>0.1</v>
      </c>
      <c r="E564" s="37" t="s">
        <v>3903</v>
      </c>
      <c r="F564" s="16" t="s">
        <v>3904</v>
      </c>
      <c r="G564" s="7">
        <v>16938940</v>
      </c>
      <c r="H564" s="138" t="s">
        <v>9675</v>
      </c>
      <c r="J564" s="16" t="str">
        <f>IFERROR(VLOOKUP(G564,MatrizHDUniclass!$A:$AN,3,0),"NA")</f>
        <v>VILLAFANE AVILA CARLOS ANDRES</v>
      </c>
      <c r="K564" s="16" t="str">
        <f>IFERROR(VLOOKUP(G564,MatrizHDUniclass!$A:$AN,19,0),"NA")</f>
        <v>TECNICO RED EXTERNA HFC</v>
      </c>
      <c r="L564" s="16" t="str">
        <f>IFERROR(VLOOKUP(G564,MatrizHDUniclass!$A:$AN,24,0),"NA")</f>
        <v>IGVI</v>
      </c>
      <c r="M564" s="16" t="str">
        <f>IFERROR(VLOOKUP(G564,MatrizHDUniclass!$A:$AN,31,0),"NA")</f>
        <v>INGENIERIA-GENERAL</v>
      </c>
      <c r="N564" s="16" t="str">
        <f>IFERROR(VLOOKUP(G564,MatrizHDUniclass!$A:$AN,32,0),"NA")</f>
        <v>REG VALLE</v>
      </c>
      <c r="O564" s="16" t="str">
        <f>IFERROR(VLOOKUP(G564,MatrizHDUniclass!$A:$AN,33,0),"NA")</f>
        <v>CALI</v>
      </c>
      <c r="P564" s="16" t="str">
        <f>IFERROR(VLOOKUP(G564,MatrizHDUniclass!$A:$AN,26,0),"NA")</f>
        <v>CSOM</v>
      </c>
      <c r="Q564" s="16" t="str">
        <f>IFERROR(VLOOKUP(G564,MatrizHDUniclass!$A:$AN,34,0),"NA")</f>
        <v>CLARO R3</v>
      </c>
      <c r="R564" s="16" t="str">
        <f>IFERROR(VLOOKUP(G564,MatrizHDUniclass!$A:$AN,35,0),"NA")</f>
        <v>SOLU FIJAS</v>
      </c>
      <c r="S564" s="16" t="str">
        <f>IFERROR(VLOOKUP(G564,MatrizHDUniclass!$A:$AN,36,0),"NA")</f>
        <v>OYM</v>
      </c>
      <c r="T564" s="16" t="str">
        <f>IFERROR(VLOOKUP(G564,MatrizHDUniclass!$A:$AN,37,0),"NA")</f>
        <v>CLIENTES</v>
      </c>
      <c r="U564" s="16" t="str">
        <f>IFERROR(VLOOKUP(G564,MatrizHDUniclass!$A:$AN,38,0),"NA")</f>
        <v>CONECTAR TV</v>
      </c>
      <c r="V564" s="16" t="str">
        <f>IFERROR(VLOOKUP(G564,MatrizHDUniclass!$A:$AN,39,0),"NA")</f>
        <v>INGENIERIA</v>
      </c>
      <c r="W564" s="43" t="str">
        <f>IFERROR(VLOOKUP(G564,MatrizHDUniclass!$A:$AN,40,0),"NA")</f>
        <v>OPERATIVO</v>
      </c>
    </row>
    <row r="565" spans="2:23" x14ac:dyDescent="0.25">
      <c r="B565" s="45">
        <v>46171</v>
      </c>
      <c r="C565" s="7" t="s">
        <v>3298</v>
      </c>
      <c r="D565" s="37">
        <v>0.1</v>
      </c>
      <c r="E565" s="37" t="s">
        <v>3903</v>
      </c>
      <c r="F565" s="16" t="s">
        <v>3904</v>
      </c>
      <c r="G565" s="7">
        <v>94539911</v>
      </c>
      <c r="H565" s="138" t="s">
        <v>9676</v>
      </c>
      <c r="J565" s="16" t="str">
        <f>IFERROR(VLOOKUP(G565,MatrizHDUniclass!$A:$AN,3,0),"NA")</f>
        <v>COLLAZOS COLLAZOS WAYRON FERNANDO</v>
      </c>
      <c r="K565" s="16" t="str">
        <f>IFERROR(VLOOKUP(G565,MatrizHDUniclass!$A:$AN,19,0),"NA")</f>
        <v>SUPERVISOR OPERACIÓN MOTO</v>
      </c>
      <c r="L565" s="16" t="str">
        <f>IFERROR(VLOOKUP(G565,MatrizHDUniclass!$A:$AN,24,0),"NA")</f>
        <v>IGVI</v>
      </c>
      <c r="M565" s="16" t="str">
        <f>IFERROR(VLOOKUP(G565,MatrizHDUniclass!$A:$AN,31,0),"NA")</f>
        <v>INGENIERIA-GENERAL</v>
      </c>
      <c r="N565" s="16" t="str">
        <f>IFERROR(VLOOKUP(G565,MatrizHDUniclass!$A:$AN,32,0),"NA")</f>
        <v>REG VALLE</v>
      </c>
      <c r="O565" s="16" t="str">
        <f>IFERROR(VLOOKUP(G565,MatrizHDUniclass!$A:$AN,33,0),"NA")</f>
        <v>CALI</v>
      </c>
      <c r="P565" s="16" t="str">
        <f>IFERROR(VLOOKUP(G565,MatrizHDUniclass!$A:$AN,26,0),"NA")</f>
        <v>CSOM</v>
      </c>
      <c r="Q565" s="16" t="str">
        <f>IFERROR(VLOOKUP(G565,MatrizHDUniclass!$A:$AN,34,0),"NA")</f>
        <v>CLARO R3</v>
      </c>
      <c r="R565" s="16" t="str">
        <f>IFERROR(VLOOKUP(G565,MatrizHDUniclass!$A:$AN,35,0),"NA")</f>
        <v>SOLU FIJAS</v>
      </c>
      <c r="S565" s="16" t="str">
        <f>IFERROR(VLOOKUP(G565,MatrizHDUniclass!$A:$AN,36,0),"NA")</f>
        <v>OYM</v>
      </c>
      <c r="T565" s="16" t="str">
        <f>IFERROR(VLOOKUP(G565,MatrizHDUniclass!$A:$AN,37,0),"NA")</f>
        <v>CLIENTES</v>
      </c>
      <c r="U565" s="16" t="str">
        <f>IFERROR(VLOOKUP(G565,MatrizHDUniclass!$A:$AN,38,0),"NA")</f>
        <v>CONECTAR TV</v>
      </c>
      <c r="V565" s="16" t="str">
        <f>IFERROR(VLOOKUP(G565,MatrizHDUniclass!$A:$AN,39,0),"NA")</f>
        <v>INGENIERIA</v>
      </c>
      <c r="W565" s="43" t="str">
        <f>IFERROR(VLOOKUP(G565,MatrizHDUniclass!$A:$AN,40,0),"NA")</f>
        <v>PERSONAL APOYO</v>
      </c>
    </row>
    <row r="566" spans="2:23" x14ac:dyDescent="0.25">
      <c r="B566" s="45">
        <v>46171</v>
      </c>
      <c r="C566" s="7" t="s">
        <v>3298</v>
      </c>
      <c r="D566" s="37">
        <v>0.1</v>
      </c>
      <c r="E566" s="37" t="s">
        <v>3903</v>
      </c>
      <c r="F566" s="16" t="s">
        <v>3904</v>
      </c>
      <c r="G566" s="7">
        <v>1143959197</v>
      </c>
      <c r="H566" s="138" t="s">
        <v>9677</v>
      </c>
      <c r="J566" s="16" t="str">
        <f>IFERROR(VLOOKUP(G566,MatrizHDUniclass!$A:$AN,3,0),"NA")</f>
        <v>REBOLLEDO ORTIZ JOSSY ESTEBAN</v>
      </c>
      <c r="K566" s="16" t="str">
        <f>IFERROR(VLOOKUP(G566,MatrizHDUniclass!$A:$AN,19,0),"NA")</f>
        <v>AUXILIAR CON MOTO OPERACION</v>
      </c>
      <c r="L566" s="16" t="str">
        <f>IFERROR(VLOOKUP(G566,MatrizHDUniclass!$A:$AN,24,0),"NA")</f>
        <v>IGVI</v>
      </c>
      <c r="M566" s="16" t="str">
        <f>IFERROR(VLOOKUP(G566,MatrizHDUniclass!$A:$AN,31,0),"NA")</f>
        <v>INGENIERIA-GENERAL</v>
      </c>
      <c r="N566" s="16" t="str">
        <f>IFERROR(VLOOKUP(G566,MatrizHDUniclass!$A:$AN,32,0),"NA")</f>
        <v>REG VALLE</v>
      </c>
      <c r="O566" s="16" t="str">
        <f>IFERROR(VLOOKUP(G566,MatrizHDUniclass!$A:$AN,33,0),"NA")</f>
        <v>CALI</v>
      </c>
      <c r="P566" s="16" t="str">
        <f>IFERROR(VLOOKUP(G566,MatrizHDUniclass!$A:$AN,26,0),"NA")</f>
        <v>CSIM</v>
      </c>
      <c r="Q566" s="16" t="str">
        <f>IFERROR(VLOOKUP(G566,MatrizHDUniclass!$A:$AN,34,0),"NA")</f>
        <v>CLARO R3</v>
      </c>
      <c r="R566" s="16" t="str">
        <f>IFERROR(VLOOKUP(G566,MatrizHDUniclass!$A:$AN,35,0),"NA")</f>
        <v>SOLU FIJAS</v>
      </c>
      <c r="S566" s="16" t="str">
        <f>IFERROR(VLOOKUP(G566,MatrizHDUniclass!$A:$AN,36,0),"NA")</f>
        <v>IMM</v>
      </c>
      <c r="T566" s="16" t="str">
        <f>IFERROR(VLOOKUP(G566,MatrizHDUniclass!$A:$AN,37,0),"NA")</f>
        <v>CLIENTES</v>
      </c>
      <c r="U566" s="16" t="str">
        <f>IFERROR(VLOOKUP(G566,MatrizHDUniclass!$A:$AN,38,0),"NA")</f>
        <v>CONECTAR TV</v>
      </c>
      <c r="V566" s="16" t="str">
        <f>IFERROR(VLOOKUP(G566,MatrizHDUniclass!$A:$AN,39,0),"NA")</f>
        <v>INGENIERIA</v>
      </c>
      <c r="W566" s="43" t="str">
        <f>IFERROR(VLOOKUP(G566,MatrizHDUniclass!$A:$AN,40,0),"NA")</f>
        <v>OPERATIVO</v>
      </c>
    </row>
    <row r="567" spans="2:23" x14ac:dyDescent="0.25">
      <c r="B567" s="45">
        <v>46171</v>
      </c>
      <c r="C567" s="7" t="s">
        <v>3298</v>
      </c>
      <c r="D567" s="37">
        <v>0.1</v>
      </c>
      <c r="E567" s="37" t="s">
        <v>3903</v>
      </c>
      <c r="F567" s="16" t="s">
        <v>3904</v>
      </c>
      <c r="G567" s="7">
        <v>1100967974</v>
      </c>
      <c r="H567" s="138" t="s">
        <v>9678</v>
      </c>
      <c r="J567" s="16" t="str">
        <f>IFERROR(VLOOKUP(G567,MatrizHDUniclass!$A:$AN,3,0),"NA")</f>
        <v>LINARES BERNAL MILTON FILADELFO</v>
      </c>
      <c r="K567" s="16" t="str">
        <f>IFERROR(VLOOKUP(G567,MatrizHDUniclass!$A:$AN,19,0),"NA")</f>
        <v>TECNICO CON MOTO OPERACIÓN</v>
      </c>
      <c r="L567" s="16" t="str">
        <f>IFERROR(VLOOKUP(G567,MatrizHDUniclass!$A:$AN,24,0),"NA")</f>
        <v>IGVI</v>
      </c>
      <c r="M567" s="16" t="str">
        <f>IFERROR(VLOOKUP(G567,MatrizHDUniclass!$A:$AN,31,0),"NA")</f>
        <v>INGENIERIA-GENERAL</v>
      </c>
      <c r="N567" s="16" t="str">
        <f>IFERROR(VLOOKUP(G567,MatrizHDUniclass!$A:$AN,32,0),"NA")</f>
        <v>REG VALLE</v>
      </c>
      <c r="O567" s="16" t="str">
        <f>IFERROR(VLOOKUP(G567,MatrizHDUniclass!$A:$AN,33,0),"NA")</f>
        <v>CALI</v>
      </c>
      <c r="P567" s="16" t="str">
        <f>IFERROR(VLOOKUP(G567,MatrizHDUniclass!$A:$AN,26,0),"NA")</f>
        <v>CSIM</v>
      </c>
      <c r="Q567" s="16" t="str">
        <f>IFERROR(VLOOKUP(G567,MatrizHDUniclass!$A:$AN,34,0),"NA")</f>
        <v>CLARO R3</v>
      </c>
      <c r="R567" s="16" t="str">
        <f>IFERROR(VLOOKUP(G567,MatrizHDUniclass!$A:$AN,35,0),"NA")</f>
        <v>SOLU FIJAS</v>
      </c>
      <c r="S567" s="16" t="str">
        <f>IFERROR(VLOOKUP(G567,MatrizHDUniclass!$A:$AN,36,0),"NA")</f>
        <v>IMM</v>
      </c>
      <c r="T567" s="16" t="str">
        <f>IFERROR(VLOOKUP(G567,MatrizHDUniclass!$A:$AN,37,0),"NA")</f>
        <v>CLIENTES</v>
      </c>
      <c r="U567" s="16" t="str">
        <f>IFERROR(VLOOKUP(G567,MatrizHDUniclass!$A:$AN,38,0),"NA")</f>
        <v>CONECTAR TV</v>
      </c>
      <c r="V567" s="16" t="str">
        <f>IFERROR(VLOOKUP(G567,MatrizHDUniclass!$A:$AN,39,0),"NA")</f>
        <v>INGENIERIA</v>
      </c>
      <c r="W567" s="43" t="str">
        <f>IFERROR(VLOOKUP(G567,MatrizHDUniclass!$A:$AN,40,0),"NA")</f>
        <v>OPERATIVO</v>
      </c>
    </row>
    <row r="568" spans="2:23" x14ac:dyDescent="0.25">
      <c r="B568" s="45">
        <v>46171</v>
      </c>
      <c r="C568" s="7" t="s">
        <v>3298</v>
      </c>
      <c r="D568" s="37">
        <v>0.1</v>
      </c>
      <c r="E568" s="37" t="s">
        <v>3903</v>
      </c>
      <c r="F568" s="16" t="s">
        <v>3904</v>
      </c>
      <c r="G568" s="7">
        <v>1113066750</v>
      </c>
      <c r="H568" s="138" t="s">
        <v>9679</v>
      </c>
      <c r="J568" s="16" t="str">
        <f>IFERROR(VLOOKUP(G568,MatrizHDUniclass!$A:$AN,3,0),"NA")</f>
        <v>NANES PALACIOS LEONARDO SANTIAGO</v>
      </c>
      <c r="K568" s="16" t="str">
        <f>IFERROR(VLOOKUP(G568,MatrizHDUniclass!$A:$AN,19,0),"NA")</f>
        <v>TECNICO CON MOTO OPERACIÓN</v>
      </c>
      <c r="L568" s="16" t="str">
        <f>IFERROR(VLOOKUP(G568,MatrizHDUniclass!$A:$AN,24,0),"NA")</f>
        <v>IGVI</v>
      </c>
      <c r="M568" s="16" t="str">
        <f>IFERROR(VLOOKUP(G568,MatrizHDUniclass!$A:$AN,31,0),"NA")</f>
        <v>INGENIERIA-GENERAL</v>
      </c>
      <c r="N568" s="16" t="str">
        <f>IFERROR(VLOOKUP(G568,MatrizHDUniclass!$A:$AN,32,0),"NA")</f>
        <v>REG VALLE</v>
      </c>
      <c r="O568" s="16" t="str">
        <f>IFERROR(VLOOKUP(G568,MatrizHDUniclass!$A:$AN,33,0),"NA")</f>
        <v>CALI</v>
      </c>
      <c r="P568" s="16" t="str">
        <f>IFERROR(VLOOKUP(G568,MatrizHDUniclass!$A:$AN,26,0),"NA")</f>
        <v>CSEB</v>
      </c>
      <c r="Q568" s="16" t="str">
        <f>IFERROR(VLOOKUP(G568,MatrizHDUniclass!$A:$AN,34,0),"NA")</f>
        <v>CLARO R3</v>
      </c>
      <c r="R568" s="16" t="str">
        <f>IFERROR(VLOOKUP(G568,MatrizHDUniclass!$A:$AN,35,0),"NA")</f>
        <v>SOLU FIJAS</v>
      </c>
      <c r="S568" s="16" t="str">
        <f>IFERROR(VLOOKUP(G568,MatrizHDUniclass!$A:$AN,36,0),"NA")</f>
        <v>EMPRE Y NEGOCI</v>
      </c>
      <c r="T568" s="16" t="str">
        <f>IFERROR(VLOOKUP(G568,MatrizHDUniclass!$A:$AN,37,0),"NA")</f>
        <v>CLIENTES</v>
      </c>
      <c r="U568" s="16" t="str">
        <f>IFERROR(VLOOKUP(G568,MatrizHDUniclass!$A:$AN,38,0),"NA")</f>
        <v>CONECTAR TV</v>
      </c>
      <c r="V568" s="16" t="str">
        <f>IFERROR(VLOOKUP(G568,MatrizHDUniclass!$A:$AN,39,0),"NA")</f>
        <v>INGENIERIA</v>
      </c>
      <c r="W568" s="43" t="str">
        <f>IFERROR(VLOOKUP(G568,MatrizHDUniclass!$A:$AN,40,0),"NA")</f>
        <v>OPERATIVO</v>
      </c>
    </row>
    <row r="569" spans="2:23" x14ac:dyDescent="0.25">
      <c r="B569" s="45">
        <v>46171</v>
      </c>
      <c r="C569" s="7" t="s">
        <v>3298</v>
      </c>
      <c r="D569" s="37">
        <v>0.1</v>
      </c>
      <c r="E569" s="37" t="s">
        <v>3903</v>
      </c>
      <c r="F569" s="16" t="s">
        <v>3904</v>
      </c>
      <c r="G569" s="7">
        <v>1143941054</v>
      </c>
      <c r="H569" s="138" t="s">
        <v>9680</v>
      </c>
      <c r="J569" s="16" t="str">
        <f>IFERROR(VLOOKUP(G569,MatrizHDUniclass!$A:$AN,3,0),"NA")</f>
        <v>OSPINA VARON CARLOS FERNANDO</v>
      </c>
      <c r="K569" s="16" t="str">
        <f>IFERROR(VLOOKUP(G569,MatrizHDUniclass!$A:$AN,19,0),"NA")</f>
        <v>AUXILIAR CONDUCTOR OPERACION</v>
      </c>
      <c r="L569" s="16" t="str">
        <f>IFERROR(VLOOKUP(G569,MatrizHDUniclass!$A:$AN,24,0),"NA")</f>
        <v>IGVI</v>
      </c>
      <c r="M569" s="16" t="str">
        <f>IFERROR(VLOOKUP(G569,MatrizHDUniclass!$A:$AN,31,0),"NA")</f>
        <v>INGENIERIA-GENERAL</v>
      </c>
      <c r="N569" s="16" t="str">
        <f>IFERROR(VLOOKUP(G569,MatrizHDUniclass!$A:$AN,32,0),"NA")</f>
        <v>REG VALLE</v>
      </c>
      <c r="O569" s="16" t="str">
        <f>IFERROR(VLOOKUP(G569,MatrizHDUniclass!$A:$AN,33,0),"NA")</f>
        <v>CALI</v>
      </c>
      <c r="P569" s="16" t="str">
        <f>IFERROR(VLOOKUP(G569,MatrizHDUniclass!$A:$AN,26,0),"NA")</f>
        <v>CSOM</v>
      </c>
      <c r="Q569" s="16" t="str">
        <f>IFERROR(VLOOKUP(G569,MatrizHDUniclass!$A:$AN,34,0),"NA")</f>
        <v>CLARO R3</v>
      </c>
      <c r="R569" s="16" t="str">
        <f>IFERROR(VLOOKUP(G569,MatrizHDUniclass!$A:$AN,35,0),"NA")</f>
        <v>SOLU FIJAS</v>
      </c>
      <c r="S569" s="16" t="str">
        <f>IFERROR(VLOOKUP(G569,MatrizHDUniclass!$A:$AN,36,0),"NA")</f>
        <v>OYM</v>
      </c>
      <c r="T569" s="16" t="str">
        <f>IFERROR(VLOOKUP(G569,MatrizHDUniclass!$A:$AN,37,0),"NA")</f>
        <v>CLIENTES</v>
      </c>
      <c r="U569" s="16" t="str">
        <f>IFERROR(VLOOKUP(G569,MatrizHDUniclass!$A:$AN,38,0),"NA")</f>
        <v>CONECTAR TV</v>
      </c>
      <c r="V569" s="16" t="str">
        <f>IFERROR(VLOOKUP(G569,MatrizHDUniclass!$A:$AN,39,0),"NA")</f>
        <v>INGENIERIA</v>
      </c>
      <c r="W569" s="43" t="str">
        <f>IFERROR(VLOOKUP(G569,MatrizHDUniclass!$A:$AN,40,0),"NA")</f>
        <v>OPERATIVO</v>
      </c>
    </row>
    <row r="570" spans="2:23" x14ac:dyDescent="0.25">
      <c r="B570" s="45">
        <v>46171</v>
      </c>
      <c r="C570" s="7" t="s">
        <v>3298</v>
      </c>
      <c r="D570" s="37">
        <v>0.1</v>
      </c>
      <c r="E570" s="37" t="s">
        <v>3903</v>
      </c>
      <c r="F570" s="16" t="s">
        <v>3904</v>
      </c>
      <c r="G570" s="7">
        <v>1005872718</v>
      </c>
      <c r="H570" s="138" t="s">
        <v>9681</v>
      </c>
      <c r="J570" s="16" t="str">
        <f>IFERROR(VLOOKUP(G570,MatrizHDUniclass!$A:$AN,3,0),"NA")</f>
        <v>FERNANDEZ OCHOA LUIS ALFREDO</v>
      </c>
      <c r="K570" s="16" t="str">
        <f>IFERROR(VLOOKUP(G570,MatrizHDUniclass!$A:$AN,19,0),"NA")</f>
        <v>AUXILIAR CONDUCTOR OPERACION</v>
      </c>
      <c r="L570" s="16" t="str">
        <f>IFERROR(VLOOKUP(G570,MatrizHDUniclass!$A:$AN,24,0),"NA")</f>
        <v>IGVI</v>
      </c>
      <c r="M570" s="16" t="str">
        <f>IFERROR(VLOOKUP(G570,MatrizHDUniclass!$A:$AN,31,0),"NA")</f>
        <v>INGENIERIA-GENERAL</v>
      </c>
      <c r="N570" s="16" t="str">
        <f>IFERROR(VLOOKUP(G570,MatrizHDUniclass!$A:$AN,32,0),"NA")</f>
        <v>REG VALLE</v>
      </c>
      <c r="O570" s="16" t="str">
        <f>IFERROR(VLOOKUP(G570,MatrizHDUniclass!$A:$AN,33,0),"NA")</f>
        <v>CALI</v>
      </c>
      <c r="P570" s="16" t="str">
        <f>IFERROR(VLOOKUP(G570,MatrizHDUniclass!$A:$AN,26,0),"NA")</f>
        <v>CSOM</v>
      </c>
      <c r="Q570" s="16" t="str">
        <f>IFERROR(VLOOKUP(G570,MatrizHDUniclass!$A:$AN,34,0),"NA")</f>
        <v>CLARO R3</v>
      </c>
      <c r="R570" s="16" t="str">
        <f>IFERROR(VLOOKUP(G570,MatrizHDUniclass!$A:$AN,35,0),"NA")</f>
        <v>SOLU FIJAS</v>
      </c>
      <c r="S570" s="16" t="str">
        <f>IFERROR(VLOOKUP(G570,MatrizHDUniclass!$A:$AN,36,0),"NA")</f>
        <v>OYM</v>
      </c>
      <c r="T570" s="16" t="str">
        <f>IFERROR(VLOOKUP(G570,MatrizHDUniclass!$A:$AN,37,0),"NA")</f>
        <v>CLIENTES</v>
      </c>
      <c r="U570" s="16" t="str">
        <f>IFERROR(VLOOKUP(G570,MatrizHDUniclass!$A:$AN,38,0),"NA")</f>
        <v>CONECTAR TV</v>
      </c>
      <c r="V570" s="16" t="str">
        <f>IFERROR(VLOOKUP(G570,MatrizHDUniclass!$A:$AN,39,0),"NA")</f>
        <v>INGENIERIA</v>
      </c>
      <c r="W570" s="43" t="str">
        <f>IFERROR(VLOOKUP(G570,MatrizHDUniclass!$A:$AN,40,0),"NA")</f>
        <v>OPERATIVO</v>
      </c>
    </row>
    <row r="571" spans="2:23" x14ac:dyDescent="0.25">
      <c r="B571" s="45">
        <v>46171</v>
      </c>
      <c r="C571" s="7" t="s">
        <v>3298</v>
      </c>
      <c r="D571" s="37">
        <v>0.1</v>
      </c>
      <c r="E571" s="37" t="s">
        <v>3903</v>
      </c>
      <c r="F571" s="16" t="s">
        <v>3904</v>
      </c>
      <c r="G571" s="7">
        <v>1234196735</v>
      </c>
      <c r="H571" s="138" t="s">
        <v>9682</v>
      </c>
      <c r="J571" s="16" t="str">
        <f>IFERROR(VLOOKUP(G571,MatrizHDUniclass!$A:$AN,3,0),"NA")</f>
        <v>CASTILLO PINEDA NELSON ANDRES</v>
      </c>
      <c r="K571" s="16" t="str">
        <f>IFERROR(VLOOKUP(G571,MatrizHDUniclass!$A:$AN,19,0),"NA")</f>
        <v>AUXILIAR CONDUCTOR OPERACION</v>
      </c>
      <c r="L571" s="16" t="str">
        <f>IFERROR(VLOOKUP(G571,MatrizHDUniclass!$A:$AN,24,0),"NA")</f>
        <v>IGVI</v>
      </c>
      <c r="M571" s="16" t="str">
        <f>IFERROR(VLOOKUP(G571,MatrizHDUniclass!$A:$AN,31,0),"NA")</f>
        <v>INGENIERIA-GENERAL</v>
      </c>
      <c r="N571" s="16" t="str">
        <f>IFERROR(VLOOKUP(G571,MatrizHDUniclass!$A:$AN,32,0),"NA")</f>
        <v>REG VALLE</v>
      </c>
      <c r="O571" s="16" t="str">
        <f>IFERROR(VLOOKUP(G571,MatrizHDUniclass!$A:$AN,33,0),"NA")</f>
        <v>CALI</v>
      </c>
      <c r="P571" s="16" t="str">
        <f>IFERROR(VLOOKUP(G571,MatrizHDUniclass!$A:$AN,26,0),"NA")</f>
        <v>CSOM</v>
      </c>
      <c r="Q571" s="16" t="str">
        <f>IFERROR(VLOOKUP(G571,MatrizHDUniclass!$A:$AN,34,0),"NA")</f>
        <v>CLARO R3</v>
      </c>
      <c r="R571" s="16" t="str">
        <f>IFERROR(VLOOKUP(G571,MatrizHDUniclass!$A:$AN,35,0),"NA")</f>
        <v>SOLU FIJAS</v>
      </c>
      <c r="S571" s="16" t="str">
        <f>IFERROR(VLOOKUP(G571,MatrizHDUniclass!$A:$AN,36,0),"NA")</f>
        <v>OYM</v>
      </c>
      <c r="T571" s="16" t="str">
        <f>IFERROR(VLOOKUP(G571,MatrizHDUniclass!$A:$AN,37,0),"NA")</f>
        <v>CLIENTES</v>
      </c>
      <c r="U571" s="16" t="str">
        <f>IFERROR(VLOOKUP(G571,MatrizHDUniclass!$A:$AN,38,0),"NA")</f>
        <v>CONECTAR TV</v>
      </c>
      <c r="V571" s="16" t="str">
        <f>IFERROR(VLOOKUP(G571,MatrizHDUniclass!$A:$AN,39,0),"NA")</f>
        <v>INGENIERIA</v>
      </c>
      <c r="W571" s="43" t="str">
        <f>IFERROR(VLOOKUP(G571,MatrizHDUniclass!$A:$AN,40,0),"NA")</f>
        <v>OPERATIVO</v>
      </c>
    </row>
    <row r="572" spans="2:23" x14ac:dyDescent="0.25">
      <c r="B572" s="45">
        <v>46171</v>
      </c>
      <c r="C572" s="7" t="s">
        <v>3298</v>
      </c>
      <c r="D572" s="37">
        <v>0.1</v>
      </c>
      <c r="E572" s="37" t="s">
        <v>3903</v>
      </c>
      <c r="F572" s="16" t="s">
        <v>3904</v>
      </c>
      <c r="G572" s="7">
        <v>1060357227</v>
      </c>
      <c r="H572" s="138" t="s">
        <v>9683</v>
      </c>
      <c r="J572" s="16" t="str">
        <f>IFERROR(VLOOKUP(G572,MatrizHDUniclass!$A:$AN,3,0),"NA")</f>
        <v>VALENCIA BALANTA JAMILTON</v>
      </c>
      <c r="K572" s="16" t="str">
        <f>IFERROR(VLOOKUP(G572,MatrizHDUniclass!$A:$AN,19,0),"NA")</f>
        <v>AUXILIAR CONDUCTOR OPERACION</v>
      </c>
      <c r="L572" s="16" t="str">
        <f>IFERROR(VLOOKUP(G572,MatrizHDUniclass!$A:$AN,24,0),"NA")</f>
        <v>IGVI</v>
      </c>
      <c r="M572" s="16" t="str">
        <f>IFERROR(VLOOKUP(G572,MatrizHDUniclass!$A:$AN,31,0),"NA")</f>
        <v>INGENIERIA-GENERAL</v>
      </c>
      <c r="N572" s="16" t="str">
        <f>IFERROR(VLOOKUP(G572,MatrizHDUniclass!$A:$AN,32,0),"NA")</f>
        <v>REG VALLE</v>
      </c>
      <c r="O572" s="16" t="str">
        <f>IFERROR(VLOOKUP(G572,MatrizHDUniclass!$A:$AN,33,0),"NA")</f>
        <v>CALI</v>
      </c>
      <c r="P572" s="16" t="str">
        <f>IFERROR(VLOOKUP(G572,MatrizHDUniclass!$A:$AN,26,0),"NA")</f>
        <v>CSOM</v>
      </c>
      <c r="Q572" s="16" t="str">
        <f>IFERROR(VLOOKUP(G572,MatrizHDUniclass!$A:$AN,34,0),"NA")</f>
        <v>CLARO R3</v>
      </c>
      <c r="R572" s="16" t="str">
        <f>IFERROR(VLOOKUP(G572,MatrizHDUniclass!$A:$AN,35,0),"NA")</f>
        <v>SOLU FIJAS</v>
      </c>
      <c r="S572" s="16" t="str">
        <f>IFERROR(VLOOKUP(G572,MatrizHDUniclass!$A:$AN,36,0),"NA")</f>
        <v>OYM</v>
      </c>
      <c r="T572" s="16" t="str">
        <f>IFERROR(VLOOKUP(G572,MatrizHDUniclass!$A:$AN,37,0),"NA")</f>
        <v>CLIENTES</v>
      </c>
      <c r="U572" s="16" t="str">
        <f>IFERROR(VLOOKUP(G572,MatrizHDUniclass!$A:$AN,38,0),"NA")</f>
        <v>CONECTAR TV</v>
      </c>
      <c r="V572" s="16" t="str">
        <f>IFERROR(VLOOKUP(G572,MatrizHDUniclass!$A:$AN,39,0),"NA")</f>
        <v>INGENIERIA</v>
      </c>
      <c r="W572" s="43" t="str">
        <f>IFERROR(VLOOKUP(G572,MatrizHDUniclass!$A:$AN,40,0),"NA")</f>
        <v>OPERATIVO</v>
      </c>
    </row>
    <row r="573" spans="2:23" x14ac:dyDescent="0.25">
      <c r="B573" s="45">
        <v>46171</v>
      </c>
      <c r="C573" s="7" t="s">
        <v>3298</v>
      </c>
      <c r="D573" s="37">
        <v>0.1</v>
      </c>
      <c r="E573" s="37" t="s">
        <v>3903</v>
      </c>
      <c r="F573" s="16" t="s">
        <v>3904</v>
      </c>
      <c r="G573" s="7">
        <v>94499064</v>
      </c>
      <c r="H573" s="138" t="s">
        <v>9684</v>
      </c>
      <c r="J573" s="16" t="str">
        <f>IFERROR(VLOOKUP(G573,MatrizHDUniclass!$A:$AN,3,0),"NA")</f>
        <v>VELASCO ACOSTA ALEXANDER</v>
      </c>
      <c r="K573" s="16" t="str">
        <f>IFERROR(VLOOKUP(G573,MatrizHDUniclass!$A:$AN,19,0),"NA")</f>
        <v>SUPERVISOR OPERACIÓN MOTO</v>
      </c>
      <c r="L573" s="16" t="str">
        <f>IFERROR(VLOOKUP(G573,MatrizHDUniclass!$A:$AN,24,0),"NA")</f>
        <v>IGVI</v>
      </c>
      <c r="M573" s="16" t="str">
        <f>IFERROR(VLOOKUP(G573,MatrizHDUniclass!$A:$AN,31,0),"NA")</f>
        <v>INGENIERIA-GENERAL</v>
      </c>
      <c r="N573" s="16" t="str">
        <f>IFERROR(VLOOKUP(G573,MatrizHDUniclass!$A:$AN,32,0),"NA")</f>
        <v>REG VALLE</v>
      </c>
      <c r="O573" s="16" t="str">
        <f>IFERROR(VLOOKUP(G573,MatrizHDUniclass!$A:$AN,33,0),"NA")</f>
        <v>CALI</v>
      </c>
      <c r="P573" s="16" t="str">
        <f>IFERROR(VLOOKUP(G573,MatrizHDUniclass!$A:$AN,26,0),"NA")</f>
        <v>CSIM</v>
      </c>
      <c r="Q573" s="16" t="str">
        <f>IFERROR(VLOOKUP(G573,MatrizHDUniclass!$A:$AN,34,0),"NA")</f>
        <v>CLARO R3</v>
      </c>
      <c r="R573" s="16" t="str">
        <f>IFERROR(VLOOKUP(G573,MatrizHDUniclass!$A:$AN,35,0),"NA")</f>
        <v>SOLU FIJAS</v>
      </c>
      <c r="S573" s="16" t="str">
        <f>IFERROR(VLOOKUP(G573,MatrizHDUniclass!$A:$AN,36,0),"NA")</f>
        <v>IMM</v>
      </c>
      <c r="T573" s="16" t="str">
        <f>IFERROR(VLOOKUP(G573,MatrizHDUniclass!$A:$AN,37,0),"NA")</f>
        <v>CLIENTES</v>
      </c>
      <c r="U573" s="16" t="str">
        <f>IFERROR(VLOOKUP(G573,MatrizHDUniclass!$A:$AN,38,0),"NA")</f>
        <v>CONECTAR TV</v>
      </c>
      <c r="V573" s="16" t="str">
        <f>IFERROR(VLOOKUP(G573,MatrizHDUniclass!$A:$AN,39,0),"NA")</f>
        <v>INGENIERIA</v>
      </c>
      <c r="W573" s="43" t="str">
        <f>IFERROR(VLOOKUP(G573,MatrizHDUniclass!$A:$AN,40,0),"NA")</f>
        <v>PERSONAL APOYO</v>
      </c>
    </row>
    <row r="574" spans="2:23" x14ac:dyDescent="0.25">
      <c r="B574" s="45">
        <v>46171</v>
      </c>
      <c r="C574" s="7" t="s">
        <v>3298</v>
      </c>
      <c r="D574" s="37">
        <v>0.1</v>
      </c>
      <c r="E574" s="37" t="s">
        <v>3903</v>
      </c>
      <c r="F574" s="16" t="s">
        <v>3904</v>
      </c>
      <c r="G574" s="7">
        <v>1144049380</v>
      </c>
      <c r="H574" s="138" t="s">
        <v>9685</v>
      </c>
      <c r="J574" s="16" t="str">
        <f>IFERROR(VLOOKUP(G574,MatrizHDUniclass!$A:$AN,3,0),"NA")</f>
        <v>HOMEN RENGIFO JUAN DAVID</v>
      </c>
      <c r="K574" s="16" t="str">
        <f>IFERROR(VLOOKUP(G574,MatrizHDUniclass!$A:$AN,19,0),"NA")</f>
        <v>AUXILIAR CONDUCTOR APE OPERACION</v>
      </c>
      <c r="L574" s="16" t="str">
        <f>IFERROR(VLOOKUP(G574,MatrizHDUniclass!$A:$AN,24,0),"NA")</f>
        <v>IGVI</v>
      </c>
      <c r="M574" s="16" t="str">
        <f>IFERROR(VLOOKUP(G574,MatrizHDUniclass!$A:$AN,31,0),"NA")</f>
        <v>INGENIERIA-GENERAL</v>
      </c>
      <c r="N574" s="16" t="str">
        <f>IFERROR(VLOOKUP(G574,MatrizHDUniclass!$A:$AN,32,0),"NA")</f>
        <v>REG VALLE</v>
      </c>
      <c r="O574" s="16" t="str">
        <f>IFERROR(VLOOKUP(G574,MatrizHDUniclass!$A:$AN,33,0),"NA")</f>
        <v>CALI</v>
      </c>
      <c r="P574" s="16" t="str">
        <f>IFERROR(VLOOKUP(G574,MatrizHDUniclass!$A:$AN,26,0),"NA")</f>
        <v>CSOM</v>
      </c>
      <c r="Q574" s="16" t="str">
        <f>IFERROR(VLOOKUP(G574,MatrizHDUniclass!$A:$AN,34,0),"NA")</f>
        <v>CLARO R3</v>
      </c>
      <c r="R574" s="16" t="str">
        <f>IFERROR(VLOOKUP(G574,MatrizHDUniclass!$A:$AN,35,0),"NA")</f>
        <v>SOLU FIJAS</v>
      </c>
      <c r="S574" s="16" t="str">
        <f>IFERROR(VLOOKUP(G574,MatrizHDUniclass!$A:$AN,36,0),"NA")</f>
        <v>OYM</v>
      </c>
      <c r="T574" s="16" t="str">
        <f>IFERROR(VLOOKUP(G574,MatrizHDUniclass!$A:$AN,37,0),"NA")</f>
        <v>CLIENTES</v>
      </c>
      <c r="U574" s="16" t="str">
        <f>IFERROR(VLOOKUP(G574,MatrizHDUniclass!$A:$AN,38,0),"NA")</f>
        <v>CONECTAR TV</v>
      </c>
      <c r="V574" s="16" t="str">
        <f>IFERROR(VLOOKUP(G574,MatrizHDUniclass!$A:$AN,39,0),"NA")</f>
        <v>INGENIERIA</v>
      </c>
      <c r="W574" s="43" t="str">
        <f>IFERROR(VLOOKUP(G574,MatrizHDUniclass!$A:$AN,40,0),"NA")</f>
        <v>OPERATIVO</v>
      </c>
    </row>
    <row r="575" spans="2:23" x14ac:dyDescent="0.25">
      <c r="B575" s="45">
        <v>46171</v>
      </c>
      <c r="C575" s="7" t="s">
        <v>3298</v>
      </c>
      <c r="D575" s="37">
        <v>0.1</v>
      </c>
      <c r="E575" s="37" t="s">
        <v>3903</v>
      </c>
      <c r="F575" s="16" t="s">
        <v>3904</v>
      </c>
      <c r="G575" s="7">
        <v>80919108</v>
      </c>
      <c r="H575" s="138" t="s">
        <v>9686</v>
      </c>
      <c r="J575" s="16" t="str">
        <f>IFERROR(VLOOKUP(G575,MatrizHDUniclass!$A:$AN,3,0),"NA")</f>
        <v>PAEZ DIAZ GABRIEL ARCANGEL</v>
      </c>
      <c r="K575" s="16" t="str">
        <f>IFERROR(VLOOKUP(G575,MatrizHDUniclass!$A:$AN,19,0),"NA")</f>
        <v>TECNICO CONDUCTOR RED EXTERNA HFC</v>
      </c>
      <c r="L575" s="16" t="str">
        <f>IFERROR(VLOOKUP(G575,MatrizHDUniclass!$A:$AN,24,0),"NA")</f>
        <v>IGVI</v>
      </c>
      <c r="M575" s="16" t="str">
        <f>IFERROR(VLOOKUP(G575,MatrizHDUniclass!$A:$AN,31,0),"NA")</f>
        <v>INGENIERIA-GENERAL</v>
      </c>
      <c r="N575" s="16" t="str">
        <f>IFERROR(VLOOKUP(G575,MatrizHDUniclass!$A:$AN,32,0),"NA")</f>
        <v>REG VALLE</v>
      </c>
      <c r="O575" s="16" t="str">
        <f>IFERROR(VLOOKUP(G575,MatrizHDUniclass!$A:$AN,33,0),"NA")</f>
        <v>CALI</v>
      </c>
      <c r="P575" s="16" t="str">
        <f>IFERROR(VLOOKUP(G575,MatrizHDUniclass!$A:$AN,26,0),"NA")</f>
        <v>CSOM</v>
      </c>
      <c r="Q575" s="16" t="str">
        <f>IFERROR(VLOOKUP(G575,MatrizHDUniclass!$A:$AN,34,0),"NA")</f>
        <v>CLARO R3</v>
      </c>
      <c r="R575" s="16" t="str">
        <f>IFERROR(VLOOKUP(G575,MatrizHDUniclass!$A:$AN,35,0),"NA")</f>
        <v>SOLU FIJAS</v>
      </c>
      <c r="S575" s="16" t="str">
        <f>IFERROR(VLOOKUP(G575,MatrizHDUniclass!$A:$AN,36,0),"NA")</f>
        <v>OYM</v>
      </c>
      <c r="T575" s="16" t="str">
        <f>IFERROR(VLOOKUP(G575,MatrizHDUniclass!$A:$AN,37,0),"NA")</f>
        <v>CLIENTES</v>
      </c>
      <c r="U575" s="16" t="str">
        <f>IFERROR(VLOOKUP(G575,MatrizHDUniclass!$A:$AN,38,0),"NA")</f>
        <v>CONECTAR TV</v>
      </c>
      <c r="V575" s="16" t="str">
        <f>IFERROR(VLOOKUP(G575,MatrizHDUniclass!$A:$AN,39,0),"NA")</f>
        <v>INGENIERIA</v>
      </c>
      <c r="W575" s="43" t="str">
        <f>IFERROR(VLOOKUP(G575,MatrizHDUniclass!$A:$AN,40,0),"NA")</f>
        <v>OPERATIVO</v>
      </c>
    </row>
    <row r="576" spans="2:23" x14ac:dyDescent="0.25">
      <c r="B576" s="45">
        <v>46171</v>
      </c>
      <c r="C576" s="7" t="s">
        <v>3298</v>
      </c>
      <c r="D576" s="37">
        <v>0.1</v>
      </c>
      <c r="E576" s="37" t="s">
        <v>3903</v>
      </c>
      <c r="F576" s="16" t="s">
        <v>3904</v>
      </c>
      <c r="G576" s="7">
        <v>94551768</v>
      </c>
      <c r="H576" s="138" t="s">
        <v>9687</v>
      </c>
      <c r="J576" s="16" t="str">
        <f>IFERROR(VLOOKUP(G576,MatrizHDUniclass!$A:$AN,3,0),"NA")</f>
        <v>SUAREZ VALENCIA DANIEL</v>
      </c>
      <c r="K576" s="16" t="str">
        <f>IFERROR(VLOOKUP(G576,MatrizHDUniclass!$A:$AN,19,0),"NA")</f>
        <v>SUPERVISOR OPERACIÓN MOTO</v>
      </c>
      <c r="L576" s="16" t="str">
        <f>IFERROR(VLOOKUP(G576,MatrizHDUniclass!$A:$AN,24,0),"NA")</f>
        <v>IGVI</v>
      </c>
      <c r="M576" s="16" t="str">
        <f>IFERROR(VLOOKUP(G576,MatrizHDUniclass!$A:$AN,31,0),"NA")</f>
        <v>INGENIERIA-GENERAL</v>
      </c>
      <c r="N576" s="16" t="str">
        <f>IFERROR(VLOOKUP(G576,MatrizHDUniclass!$A:$AN,32,0),"NA")</f>
        <v>REG VALLE</v>
      </c>
      <c r="O576" s="16" t="str">
        <f>IFERROR(VLOOKUP(G576,MatrizHDUniclass!$A:$AN,33,0),"NA")</f>
        <v>CALI</v>
      </c>
      <c r="P576" s="16" t="str">
        <f>IFERROR(VLOOKUP(G576,MatrizHDUniclass!$A:$AN,26,0),"NA")</f>
        <v>CSIM</v>
      </c>
      <c r="Q576" s="16" t="str">
        <f>IFERROR(VLOOKUP(G576,MatrizHDUniclass!$A:$AN,34,0),"NA")</f>
        <v>CLARO R3</v>
      </c>
      <c r="R576" s="16" t="str">
        <f>IFERROR(VLOOKUP(G576,MatrizHDUniclass!$A:$AN,35,0),"NA")</f>
        <v>SOLU FIJAS</v>
      </c>
      <c r="S576" s="16" t="str">
        <f>IFERROR(VLOOKUP(G576,MatrizHDUniclass!$A:$AN,36,0),"NA")</f>
        <v>IMM</v>
      </c>
      <c r="T576" s="16" t="str">
        <f>IFERROR(VLOOKUP(G576,MatrizHDUniclass!$A:$AN,37,0),"NA")</f>
        <v>CLIENTES</v>
      </c>
      <c r="U576" s="16" t="str">
        <f>IFERROR(VLOOKUP(G576,MatrizHDUniclass!$A:$AN,38,0),"NA")</f>
        <v>CONECTAR TV</v>
      </c>
      <c r="V576" s="16" t="str">
        <f>IFERROR(VLOOKUP(G576,MatrizHDUniclass!$A:$AN,39,0),"NA")</f>
        <v>INGENIERIA</v>
      </c>
      <c r="W576" s="43" t="str">
        <f>IFERROR(VLOOKUP(G576,MatrizHDUniclass!$A:$AN,40,0),"NA")</f>
        <v>PERSONAL APOYO</v>
      </c>
    </row>
    <row r="577" spans="2:23" x14ac:dyDescent="0.25">
      <c r="B577" s="45">
        <v>46171</v>
      </c>
      <c r="C577" s="7" t="s">
        <v>3298</v>
      </c>
      <c r="D577" s="37">
        <v>0.1</v>
      </c>
      <c r="E577" s="37" t="s">
        <v>3903</v>
      </c>
      <c r="F577" s="16" t="s">
        <v>3904</v>
      </c>
      <c r="G577" s="7">
        <v>16938259</v>
      </c>
      <c r="H577" s="138" t="s">
        <v>9688</v>
      </c>
      <c r="J577" s="16" t="str">
        <f>IFERROR(VLOOKUP(G577,MatrizHDUniclass!$A:$AN,3,0),"NA")</f>
        <v>GOMEZ VARGAS MARLON DAVID</v>
      </c>
      <c r="K577" s="16" t="str">
        <f>IFERROR(VLOOKUP(G577,MatrizHDUniclass!$A:$AN,19,0),"NA")</f>
        <v>AUXILIAR CONDUCTOR APE OPERACION</v>
      </c>
      <c r="L577" s="16" t="str">
        <f>IFERROR(VLOOKUP(G577,MatrizHDUniclass!$A:$AN,24,0),"NA")</f>
        <v>IGVI</v>
      </c>
      <c r="M577" s="16" t="str">
        <f>IFERROR(VLOOKUP(G577,MatrizHDUniclass!$A:$AN,31,0),"NA")</f>
        <v>INGENIERIA-GENERAL</v>
      </c>
      <c r="N577" s="16" t="str">
        <f>IFERROR(VLOOKUP(G577,MatrizHDUniclass!$A:$AN,32,0),"NA")</f>
        <v>REG VALLE</v>
      </c>
      <c r="O577" s="16" t="str">
        <f>IFERROR(VLOOKUP(G577,MatrizHDUniclass!$A:$AN,33,0),"NA")</f>
        <v>CALI</v>
      </c>
      <c r="P577" s="16" t="str">
        <f>IFERROR(VLOOKUP(G577,MatrizHDUniclass!$A:$AN,26,0),"NA")</f>
        <v>CSEB</v>
      </c>
      <c r="Q577" s="16" t="str">
        <f>IFERROR(VLOOKUP(G577,MatrizHDUniclass!$A:$AN,34,0),"NA")</f>
        <v>CLARO R3</v>
      </c>
      <c r="R577" s="16" t="str">
        <f>IFERROR(VLOOKUP(G577,MatrizHDUniclass!$A:$AN,35,0),"NA")</f>
        <v>SOLU FIJAS</v>
      </c>
      <c r="S577" s="16" t="str">
        <f>IFERROR(VLOOKUP(G577,MatrizHDUniclass!$A:$AN,36,0),"NA")</f>
        <v>EMPRE Y NEGOCI</v>
      </c>
      <c r="T577" s="16" t="str">
        <f>IFERROR(VLOOKUP(G577,MatrizHDUniclass!$A:$AN,37,0),"NA")</f>
        <v>CLIENTES</v>
      </c>
      <c r="U577" s="16" t="str">
        <f>IFERROR(VLOOKUP(G577,MatrizHDUniclass!$A:$AN,38,0),"NA")</f>
        <v>CONECTAR TV</v>
      </c>
      <c r="V577" s="16" t="str">
        <f>IFERROR(VLOOKUP(G577,MatrizHDUniclass!$A:$AN,39,0),"NA")</f>
        <v>INGENIERIA</v>
      </c>
      <c r="W577" s="43" t="str">
        <f>IFERROR(VLOOKUP(G577,MatrizHDUniclass!$A:$AN,40,0),"NA")</f>
        <v>OPERATIVO</v>
      </c>
    </row>
    <row r="578" spans="2:23" x14ac:dyDescent="0.25">
      <c r="B578" s="45">
        <v>46171</v>
      </c>
      <c r="C578" s="7" t="s">
        <v>3298</v>
      </c>
      <c r="D578" s="37">
        <v>0.1</v>
      </c>
      <c r="E578" s="37" t="s">
        <v>3903</v>
      </c>
      <c r="F578" s="16" t="s">
        <v>3904</v>
      </c>
      <c r="G578" s="7">
        <v>1085338183</v>
      </c>
      <c r="H578" s="138" t="s">
        <v>9689</v>
      </c>
      <c r="J578" s="16" t="str">
        <f>IFERROR(VLOOKUP(G578,MatrizHDUniclass!$A:$AN,3,0),"NA")</f>
        <v>MUNOZ ARTEAGA CARLOS SEBASTIAN</v>
      </c>
      <c r="K578" s="16" t="str">
        <f>IFERROR(VLOOKUP(G578,MatrizHDUniclass!$A:$AN,19,0),"NA")</f>
        <v>TECNICO CON MOTO OPERACIÓN</v>
      </c>
      <c r="L578" s="16" t="str">
        <f>IFERROR(VLOOKUP(G578,MatrizHDUniclass!$A:$AN,24,0),"NA")</f>
        <v>IGVI</v>
      </c>
      <c r="M578" s="16" t="str">
        <f>IFERROR(VLOOKUP(G578,MatrizHDUniclass!$A:$AN,31,0),"NA")</f>
        <v>INGENIERIA-GENERAL</v>
      </c>
      <c r="N578" s="16" t="str">
        <f>IFERROR(VLOOKUP(G578,MatrizHDUniclass!$A:$AN,32,0),"NA")</f>
        <v>REG VALLE</v>
      </c>
      <c r="O578" s="16" t="str">
        <f>IFERROR(VLOOKUP(G578,MatrizHDUniclass!$A:$AN,33,0),"NA")</f>
        <v>CALI</v>
      </c>
      <c r="P578" s="16" t="str">
        <f>IFERROR(VLOOKUP(G578,MatrizHDUniclass!$A:$AN,26,0),"NA")</f>
        <v>CSIM</v>
      </c>
      <c r="Q578" s="16" t="str">
        <f>IFERROR(VLOOKUP(G578,MatrizHDUniclass!$A:$AN,34,0),"NA")</f>
        <v>CLARO R3</v>
      </c>
      <c r="R578" s="16" t="str">
        <f>IFERROR(VLOOKUP(G578,MatrizHDUniclass!$A:$AN,35,0),"NA")</f>
        <v>SOLU FIJAS</v>
      </c>
      <c r="S578" s="16" t="str">
        <f>IFERROR(VLOOKUP(G578,MatrizHDUniclass!$A:$AN,36,0),"NA")</f>
        <v>IMM</v>
      </c>
      <c r="T578" s="16" t="str">
        <f>IFERROR(VLOOKUP(G578,MatrizHDUniclass!$A:$AN,37,0),"NA")</f>
        <v>CLIENTES</v>
      </c>
      <c r="U578" s="16" t="str">
        <f>IFERROR(VLOOKUP(G578,MatrizHDUniclass!$A:$AN,38,0),"NA")</f>
        <v>CONECTAR TV</v>
      </c>
      <c r="V578" s="16" t="str">
        <f>IFERROR(VLOOKUP(G578,MatrizHDUniclass!$A:$AN,39,0),"NA")</f>
        <v>INGENIERIA</v>
      </c>
      <c r="W578" s="43" t="str">
        <f>IFERROR(VLOOKUP(G578,MatrizHDUniclass!$A:$AN,40,0),"NA")</f>
        <v>OPERATIVO</v>
      </c>
    </row>
    <row r="579" spans="2:23" x14ac:dyDescent="0.25">
      <c r="B579" s="45">
        <v>46171</v>
      </c>
      <c r="C579" s="7" t="s">
        <v>3298</v>
      </c>
      <c r="D579" s="37">
        <v>0.1</v>
      </c>
      <c r="E579" s="37" t="s">
        <v>3903</v>
      </c>
      <c r="F579" s="16" t="s">
        <v>3904</v>
      </c>
      <c r="G579" s="7">
        <v>1003152319</v>
      </c>
      <c r="H579" s="138" t="s">
        <v>9690</v>
      </c>
      <c r="J579" s="16" t="str">
        <f>IFERROR(VLOOKUP(G579,MatrizHDUniclass!$A:$AN,3,0),"NA")</f>
        <v>VENTE AMU CARLOS JUNIOR</v>
      </c>
      <c r="K579" s="16" t="str">
        <f>IFERROR(VLOOKUP(G579,MatrizHDUniclass!$A:$AN,19,0),"NA")</f>
        <v>TECNICO CON MOTO OPERACIÓN</v>
      </c>
      <c r="L579" s="16" t="str">
        <f>IFERROR(VLOOKUP(G579,MatrizHDUniclass!$A:$AN,24,0),"NA")</f>
        <v>IGVI</v>
      </c>
      <c r="M579" s="16" t="str">
        <f>IFERROR(VLOOKUP(G579,MatrizHDUniclass!$A:$AN,31,0),"NA")</f>
        <v>INGENIERIA-GENERAL</v>
      </c>
      <c r="N579" s="16" t="str">
        <f>IFERROR(VLOOKUP(G579,MatrizHDUniclass!$A:$AN,32,0),"NA")</f>
        <v>REG VALLE</v>
      </c>
      <c r="O579" s="16" t="str">
        <f>IFERROR(VLOOKUP(G579,MatrizHDUniclass!$A:$AN,33,0),"NA")</f>
        <v>CALI</v>
      </c>
      <c r="P579" s="16" t="str">
        <f>IFERROR(VLOOKUP(G579,MatrizHDUniclass!$A:$AN,26,0),"NA")</f>
        <v>CSIM</v>
      </c>
      <c r="Q579" s="16" t="str">
        <f>IFERROR(VLOOKUP(G579,MatrizHDUniclass!$A:$AN,34,0),"NA")</f>
        <v>CLARO R3</v>
      </c>
      <c r="R579" s="16" t="str">
        <f>IFERROR(VLOOKUP(G579,MatrizHDUniclass!$A:$AN,35,0),"NA")</f>
        <v>SOLU FIJAS</v>
      </c>
      <c r="S579" s="16" t="str">
        <f>IFERROR(VLOOKUP(G579,MatrizHDUniclass!$A:$AN,36,0),"NA")</f>
        <v>IMM</v>
      </c>
      <c r="T579" s="16" t="str">
        <f>IFERROR(VLOOKUP(G579,MatrizHDUniclass!$A:$AN,37,0),"NA")</f>
        <v>CLIENTES</v>
      </c>
      <c r="U579" s="16" t="str">
        <f>IFERROR(VLOOKUP(G579,MatrizHDUniclass!$A:$AN,38,0),"NA")</f>
        <v>CONECTAR TV</v>
      </c>
      <c r="V579" s="16" t="str">
        <f>IFERROR(VLOOKUP(G579,MatrizHDUniclass!$A:$AN,39,0),"NA")</f>
        <v>INGENIERIA</v>
      </c>
      <c r="W579" s="43" t="str">
        <f>IFERROR(VLOOKUP(G579,MatrizHDUniclass!$A:$AN,40,0),"NA")</f>
        <v>OPERATIVO</v>
      </c>
    </row>
    <row r="580" spans="2:23" x14ac:dyDescent="0.25">
      <c r="B580" s="45">
        <v>46171</v>
      </c>
      <c r="C580" s="7" t="s">
        <v>3298</v>
      </c>
      <c r="D580" s="37">
        <v>0.1</v>
      </c>
      <c r="E580" s="37" t="s">
        <v>3903</v>
      </c>
      <c r="F580" s="16" t="s">
        <v>3904</v>
      </c>
      <c r="G580" s="7">
        <v>6618760</v>
      </c>
      <c r="H580" s="138" t="s">
        <v>9691</v>
      </c>
      <c r="J580" s="16" t="str">
        <f>IFERROR(VLOOKUP(G580,MatrizHDUniclass!$A:$AN,3,0),"NA")</f>
        <v>BARRETO JESSE MAURICIO</v>
      </c>
      <c r="K580" s="16" t="str">
        <f>IFERROR(VLOOKUP(G580,MatrizHDUniclass!$A:$AN,19,0),"NA")</f>
        <v>AUXILIAR CONDUCTOR APE OPERACION</v>
      </c>
      <c r="L580" s="16" t="str">
        <f>IFERROR(VLOOKUP(G580,MatrizHDUniclass!$A:$AN,24,0),"NA")</f>
        <v>IGVI</v>
      </c>
      <c r="M580" s="16" t="str">
        <f>IFERROR(VLOOKUP(G580,MatrizHDUniclass!$A:$AN,31,0),"NA")</f>
        <v>INGENIERIA-GENERAL</v>
      </c>
      <c r="N580" s="16" t="str">
        <f>IFERROR(VLOOKUP(G580,MatrizHDUniclass!$A:$AN,32,0),"NA")</f>
        <v>REG VALLE</v>
      </c>
      <c r="O580" s="16" t="str">
        <f>IFERROR(VLOOKUP(G580,MatrizHDUniclass!$A:$AN,33,0),"NA")</f>
        <v>CALI</v>
      </c>
      <c r="P580" s="16" t="str">
        <f>IFERROR(VLOOKUP(G580,MatrizHDUniclass!$A:$AN,26,0),"NA")</f>
        <v>CSIM</v>
      </c>
      <c r="Q580" s="16" t="str">
        <f>IFERROR(VLOOKUP(G580,MatrizHDUniclass!$A:$AN,34,0),"NA")</f>
        <v>CLARO R3</v>
      </c>
      <c r="R580" s="16" t="str">
        <f>IFERROR(VLOOKUP(G580,MatrizHDUniclass!$A:$AN,35,0),"NA")</f>
        <v>SOLU FIJAS</v>
      </c>
      <c r="S580" s="16" t="str">
        <f>IFERROR(VLOOKUP(G580,MatrizHDUniclass!$A:$AN,36,0),"NA")</f>
        <v>IMM</v>
      </c>
      <c r="T580" s="16" t="str">
        <f>IFERROR(VLOOKUP(G580,MatrizHDUniclass!$A:$AN,37,0),"NA")</f>
        <v>CLIENTES</v>
      </c>
      <c r="U580" s="16" t="str">
        <f>IFERROR(VLOOKUP(G580,MatrizHDUniclass!$A:$AN,38,0),"NA")</f>
        <v>CONECTAR TV</v>
      </c>
      <c r="V580" s="16" t="str">
        <f>IFERROR(VLOOKUP(G580,MatrizHDUniclass!$A:$AN,39,0),"NA")</f>
        <v>INGENIERIA</v>
      </c>
      <c r="W580" s="43" t="str">
        <f>IFERROR(VLOOKUP(G580,MatrizHDUniclass!$A:$AN,40,0),"NA")</f>
        <v>OPERATIVO</v>
      </c>
    </row>
    <row r="581" spans="2:23" x14ac:dyDescent="0.25">
      <c r="B581" s="45">
        <v>46171</v>
      </c>
      <c r="C581" s="7" t="s">
        <v>3298</v>
      </c>
      <c r="D581" s="37">
        <v>0.1</v>
      </c>
      <c r="E581" s="37" t="s">
        <v>3903</v>
      </c>
      <c r="F581" s="16" t="s">
        <v>3904</v>
      </c>
      <c r="G581" s="7">
        <v>1002956549</v>
      </c>
      <c r="H581" s="138" t="s">
        <v>9692</v>
      </c>
      <c r="J581" s="16" t="str">
        <f>IFERROR(VLOOKUP(G581,MatrizHDUniclass!$A:$AN,3,0),"NA")</f>
        <v>MENESES CORREA JUAN DAVID</v>
      </c>
      <c r="K581" s="16" t="str">
        <f>IFERROR(VLOOKUP(G581,MatrizHDUniclass!$A:$AN,19,0),"NA")</f>
        <v>AUXILIAR OPERACION</v>
      </c>
      <c r="L581" s="16" t="str">
        <f>IFERROR(VLOOKUP(G581,MatrizHDUniclass!$A:$AN,24,0),"NA")</f>
        <v>IGVI</v>
      </c>
      <c r="M581" s="16" t="str">
        <f>IFERROR(VLOOKUP(G581,MatrizHDUniclass!$A:$AN,31,0),"NA")</f>
        <v>INGENIERIA-GENERAL</v>
      </c>
      <c r="N581" s="16" t="str">
        <f>IFERROR(VLOOKUP(G581,MatrizHDUniclass!$A:$AN,32,0),"NA")</f>
        <v>REG VALLE</v>
      </c>
      <c r="O581" s="16" t="str">
        <f>IFERROR(VLOOKUP(G581,MatrizHDUniclass!$A:$AN,33,0),"NA")</f>
        <v>CALI</v>
      </c>
      <c r="P581" s="16" t="str">
        <f>IFERROR(VLOOKUP(G581,MatrizHDUniclass!$A:$AN,26,0),"NA")</f>
        <v>CSOM</v>
      </c>
      <c r="Q581" s="16" t="str">
        <f>IFERROR(VLOOKUP(G581,MatrizHDUniclass!$A:$AN,34,0),"NA")</f>
        <v>CLARO R3</v>
      </c>
      <c r="R581" s="16" t="str">
        <f>IFERROR(VLOOKUP(G581,MatrizHDUniclass!$A:$AN,35,0),"NA")</f>
        <v>SOLU FIJAS</v>
      </c>
      <c r="S581" s="16" t="str">
        <f>IFERROR(VLOOKUP(G581,MatrizHDUniclass!$A:$AN,36,0),"NA")</f>
        <v>OYM</v>
      </c>
      <c r="T581" s="16" t="str">
        <f>IFERROR(VLOOKUP(G581,MatrizHDUniclass!$A:$AN,37,0),"NA")</f>
        <v>CLIENTES</v>
      </c>
      <c r="U581" s="16" t="str">
        <f>IFERROR(VLOOKUP(G581,MatrizHDUniclass!$A:$AN,38,0),"NA")</f>
        <v>CONECTAR TV</v>
      </c>
      <c r="V581" s="16" t="str">
        <f>IFERROR(VLOOKUP(G581,MatrizHDUniclass!$A:$AN,39,0),"NA")</f>
        <v>INGENIERIA</v>
      </c>
      <c r="W581" s="43" t="str">
        <f>IFERROR(VLOOKUP(G581,MatrizHDUniclass!$A:$AN,40,0),"NA")</f>
        <v>OPERATIVO</v>
      </c>
    </row>
    <row r="582" spans="2:23" x14ac:dyDescent="0.25">
      <c r="B582" s="45">
        <v>46171</v>
      </c>
      <c r="C582" s="7" t="s">
        <v>3298</v>
      </c>
      <c r="D582" s="37">
        <v>0.1</v>
      </c>
      <c r="E582" s="37" t="s">
        <v>3903</v>
      </c>
      <c r="F582" s="16" t="s">
        <v>3904</v>
      </c>
      <c r="G582" s="7">
        <v>1130649792</v>
      </c>
      <c r="H582" s="138" t="s">
        <v>9694</v>
      </c>
      <c r="J582" s="16" t="str">
        <f>IFERROR(VLOOKUP(G582,MatrizHDUniclass!$A:$AN,3,0),"NA")</f>
        <v>TOSSE ALBUJA CRISTIAN FABIAN</v>
      </c>
      <c r="K582" s="16" t="str">
        <f>IFERROR(VLOOKUP(G582,MatrizHDUniclass!$A:$AN,19,0),"NA")</f>
        <v>AUXILIAR CON MOTO OPERACION</v>
      </c>
      <c r="L582" s="16" t="str">
        <f>IFERROR(VLOOKUP(G582,MatrizHDUniclass!$A:$AN,24,0),"NA")</f>
        <v>IGVI</v>
      </c>
      <c r="M582" s="16" t="str">
        <f>IFERROR(VLOOKUP(G582,MatrizHDUniclass!$A:$AN,31,0),"NA")</f>
        <v>INGENIERIA-GENERAL</v>
      </c>
      <c r="N582" s="16" t="str">
        <f>IFERROR(VLOOKUP(G582,MatrizHDUniclass!$A:$AN,32,0),"NA")</f>
        <v>REG VALLE</v>
      </c>
      <c r="O582" s="16" t="str">
        <f>IFERROR(VLOOKUP(G582,MatrizHDUniclass!$A:$AN,33,0),"NA")</f>
        <v>CALI</v>
      </c>
      <c r="P582" s="16" t="str">
        <f>IFERROR(VLOOKUP(G582,MatrizHDUniclass!$A:$AN,26,0),"NA")</f>
        <v>CSIM</v>
      </c>
      <c r="Q582" s="16" t="str">
        <f>IFERROR(VLOOKUP(G582,MatrizHDUniclass!$A:$AN,34,0),"NA")</f>
        <v>CLARO R3</v>
      </c>
      <c r="R582" s="16" t="str">
        <f>IFERROR(VLOOKUP(G582,MatrizHDUniclass!$A:$AN,35,0),"NA")</f>
        <v>SOLU FIJAS</v>
      </c>
      <c r="S582" s="16" t="str">
        <f>IFERROR(VLOOKUP(G582,MatrizHDUniclass!$A:$AN,36,0),"NA")</f>
        <v>IMM</v>
      </c>
      <c r="T582" s="16" t="str">
        <f>IFERROR(VLOOKUP(G582,MatrizHDUniclass!$A:$AN,37,0),"NA")</f>
        <v>CLIENTES</v>
      </c>
      <c r="U582" s="16" t="str">
        <f>IFERROR(VLOOKUP(G582,MatrizHDUniclass!$A:$AN,38,0),"NA")</f>
        <v>CONECTAR TV</v>
      </c>
      <c r="V582" s="16" t="str">
        <f>IFERROR(VLOOKUP(G582,MatrizHDUniclass!$A:$AN,39,0),"NA")</f>
        <v>INGENIERIA</v>
      </c>
      <c r="W582" s="43" t="str">
        <f>IFERROR(VLOOKUP(G582,MatrizHDUniclass!$A:$AN,40,0),"NA")</f>
        <v>OPERATIVO</v>
      </c>
    </row>
    <row r="583" spans="2:23" x14ac:dyDescent="0.25">
      <c r="B583" s="45">
        <v>46171</v>
      </c>
      <c r="C583" s="7" t="s">
        <v>3298</v>
      </c>
      <c r="D583" s="37">
        <v>0.1</v>
      </c>
      <c r="E583" s="37" t="s">
        <v>3903</v>
      </c>
      <c r="F583" s="16" t="s">
        <v>3904</v>
      </c>
      <c r="G583" s="7">
        <v>1112043663</v>
      </c>
      <c r="H583" s="138" t="s">
        <v>9695</v>
      </c>
      <c r="J583" s="16" t="str">
        <f>IFERROR(VLOOKUP(G583,MatrizHDUniclass!$A:$AN,3,0),"NA")</f>
        <v>RIASCOS SAMBONI ANDRES FELIPE</v>
      </c>
      <c r="K583" s="16" t="str">
        <f>IFERROR(VLOOKUP(G583,MatrizHDUniclass!$A:$AN,19,0),"NA")</f>
        <v>AUXILIAR CON MOTO OPERACION</v>
      </c>
      <c r="L583" s="16" t="str">
        <f>IFERROR(VLOOKUP(G583,MatrizHDUniclass!$A:$AN,24,0),"NA")</f>
        <v>IGVI</v>
      </c>
      <c r="M583" s="16" t="str">
        <f>IFERROR(VLOOKUP(G583,MatrizHDUniclass!$A:$AN,31,0),"NA")</f>
        <v>INGENIERIA-GENERAL</v>
      </c>
      <c r="N583" s="16" t="str">
        <f>IFERROR(VLOOKUP(G583,MatrizHDUniclass!$A:$AN,32,0),"NA")</f>
        <v>REG VALLE</v>
      </c>
      <c r="O583" s="16" t="str">
        <f>IFERROR(VLOOKUP(G583,MatrizHDUniclass!$A:$AN,33,0),"NA")</f>
        <v>CALI</v>
      </c>
      <c r="P583" s="16" t="str">
        <f>IFERROR(VLOOKUP(G583,MatrizHDUniclass!$A:$AN,26,0),"NA")</f>
        <v>CSIM</v>
      </c>
      <c r="Q583" s="16" t="str">
        <f>IFERROR(VLOOKUP(G583,MatrizHDUniclass!$A:$AN,34,0),"NA")</f>
        <v>CLARO R3</v>
      </c>
      <c r="R583" s="16" t="str">
        <f>IFERROR(VLOOKUP(G583,MatrizHDUniclass!$A:$AN,35,0),"NA")</f>
        <v>SOLU FIJAS</v>
      </c>
      <c r="S583" s="16" t="str">
        <f>IFERROR(VLOOKUP(G583,MatrizHDUniclass!$A:$AN,36,0),"NA")</f>
        <v>IMM</v>
      </c>
      <c r="T583" s="16" t="str">
        <f>IFERROR(VLOOKUP(G583,MatrizHDUniclass!$A:$AN,37,0),"NA")</f>
        <v>CLIENTES</v>
      </c>
      <c r="U583" s="16" t="str">
        <f>IFERROR(VLOOKUP(G583,MatrizHDUniclass!$A:$AN,38,0),"NA")</f>
        <v>CONECTAR TV</v>
      </c>
      <c r="V583" s="16" t="str">
        <f>IFERROR(VLOOKUP(G583,MatrizHDUniclass!$A:$AN,39,0),"NA")</f>
        <v>INGENIERIA</v>
      </c>
      <c r="W583" s="43" t="str">
        <f>IFERROR(VLOOKUP(G583,MatrizHDUniclass!$A:$AN,40,0),"NA")</f>
        <v>OPERATIVO</v>
      </c>
    </row>
    <row r="584" spans="2:23" x14ac:dyDescent="0.25">
      <c r="B584" s="45">
        <v>46171</v>
      </c>
      <c r="C584" s="7" t="s">
        <v>3298</v>
      </c>
      <c r="D584" s="37">
        <v>0.1</v>
      </c>
      <c r="E584" s="37" t="s">
        <v>3903</v>
      </c>
      <c r="F584" s="16" t="s">
        <v>3904</v>
      </c>
      <c r="G584" s="7">
        <v>1012356959</v>
      </c>
      <c r="H584" s="138" t="s">
        <v>9697</v>
      </c>
      <c r="J584" s="16" t="str">
        <f>IFERROR(VLOOKUP(G584,MatrizHDUniclass!$A:$AN,3,0),"NA")</f>
        <v>MORALES VASQUEZ LUIS FERNANDO</v>
      </c>
      <c r="K584" s="16" t="str">
        <f>IFERROR(VLOOKUP(G584,MatrizHDUniclass!$A:$AN,19,0),"NA")</f>
        <v>AUXILIAR CON MOTO OPERACION</v>
      </c>
      <c r="L584" s="16" t="str">
        <f>IFERROR(VLOOKUP(G584,MatrizHDUniclass!$A:$AN,24,0),"NA")</f>
        <v>IGVI</v>
      </c>
      <c r="M584" s="16" t="str">
        <f>IFERROR(VLOOKUP(G584,MatrizHDUniclass!$A:$AN,31,0),"NA")</f>
        <v>INGENIERIA-GENERAL</v>
      </c>
      <c r="N584" s="16" t="str">
        <f>IFERROR(VLOOKUP(G584,MatrizHDUniclass!$A:$AN,32,0),"NA")</f>
        <v>REG VALLE</v>
      </c>
      <c r="O584" s="16" t="str">
        <f>IFERROR(VLOOKUP(G584,MatrizHDUniclass!$A:$AN,33,0),"NA")</f>
        <v>CALI</v>
      </c>
      <c r="P584" s="16" t="str">
        <f>IFERROR(VLOOKUP(G584,MatrizHDUniclass!$A:$AN,26,0),"NA")</f>
        <v>CSIM</v>
      </c>
      <c r="Q584" s="16" t="str">
        <f>IFERROR(VLOOKUP(G584,MatrizHDUniclass!$A:$AN,34,0),"NA")</f>
        <v>CLARO R3</v>
      </c>
      <c r="R584" s="16" t="str">
        <f>IFERROR(VLOOKUP(G584,MatrizHDUniclass!$A:$AN,35,0),"NA")</f>
        <v>SOLU FIJAS</v>
      </c>
      <c r="S584" s="16" t="str">
        <f>IFERROR(VLOOKUP(G584,MatrizHDUniclass!$A:$AN,36,0),"NA")</f>
        <v>IMM</v>
      </c>
      <c r="T584" s="16" t="str">
        <f>IFERROR(VLOOKUP(G584,MatrizHDUniclass!$A:$AN,37,0),"NA")</f>
        <v>CLIENTES</v>
      </c>
      <c r="U584" s="16" t="str">
        <f>IFERROR(VLOOKUP(G584,MatrizHDUniclass!$A:$AN,38,0),"NA")</f>
        <v>CONECTAR TV</v>
      </c>
      <c r="V584" s="16" t="str">
        <f>IFERROR(VLOOKUP(G584,MatrizHDUniclass!$A:$AN,39,0),"NA")</f>
        <v>INGENIERIA</v>
      </c>
      <c r="W584" s="43" t="str">
        <f>IFERROR(VLOOKUP(G584,MatrizHDUniclass!$A:$AN,40,0),"NA")</f>
        <v>OPERATIVO</v>
      </c>
    </row>
    <row r="585" spans="2:23" x14ac:dyDescent="0.25">
      <c r="B585" s="45">
        <v>46171</v>
      </c>
      <c r="C585" s="7" t="s">
        <v>3298</v>
      </c>
      <c r="D585" s="37">
        <v>0.1</v>
      </c>
      <c r="E585" s="37" t="s">
        <v>3903</v>
      </c>
      <c r="F585" s="16" t="s">
        <v>3904</v>
      </c>
      <c r="G585" s="7">
        <v>1114886508</v>
      </c>
      <c r="H585" s="138" t="s">
        <v>9698</v>
      </c>
      <c r="J585" s="16" t="str">
        <f>IFERROR(VLOOKUP(G585,MatrizHDUniclass!$A:$AN,3,0),"NA")</f>
        <v>SANTACRUZ MUNOZ LUIS CARLOS</v>
      </c>
      <c r="K585" s="16" t="str">
        <f>IFERROR(VLOOKUP(G585,MatrizHDUniclass!$A:$AN,19,0),"NA")</f>
        <v>AUXILIAR CON MOTO OPERACION</v>
      </c>
      <c r="L585" s="16" t="str">
        <f>IFERROR(VLOOKUP(G585,MatrizHDUniclass!$A:$AN,24,0),"NA")</f>
        <v>IGVI</v>
      </c>
      <c r="M585" s="16" t="str">
        <f>IFERROR(VLOOKUP(G585,MatrizHDUniclass!$A:$AN,31,0),"NA")</f>
        <v>INGENIERIA-GENERAL</v>
      </c>
      <c r="N585" s="16" t="str">
        <f>IFERROR(VLOOKUP(G585,MatrizHDUniclass!$A:$AN,32,0),"NA")</f>
        <v>REG VALLE</v>
      </c>
      <c r="O585" s="16" t="str">
        <f>IFERROR(VLOOKUP(G585,MatrizHDUniclass!$A:$AN,33,0),"NA")</f>
        <v>CALI</v>
      </c>
      <c r="P585" s="16" t="str">
        <f>IFERROR(VLOOKUP(G585,MatrizHDUniclass!$A:$AN,26,0),"NA")</f>
        <v>CSIM</v>
      </c>
      <c r="Q585" s="16" t="str">
        <f>IFERROR(VLOOKUP(G585,MatrizHDUniclass!$A:$AN,34,0),"NA")</f>
        <v>CLARO R3</v>
      </c>
      <c r="R585" s="16" t="str">
        <f>IFERROR(VLOOKUP(G585,MatrizHDUniclass!$A:$AN,35,0),"NA")</f>
        <v>SOLU FIJAS</v>
      </c>
      <c r="S585" s="16" t="str">
        <f>IFERROR(VLOOKUP(G585,MatrizHDUniclass!$A:$AN,36,0),"NA")</f>
        <v>IMM</v>
      </c>
      <c r="T585" s="16" t="str">
        <f>IFERROR(VLOOKUP(G585,MatrizHDUniclass!$A:$AN,37,0),"NA")</f>
        <v>CLIENTES</v>
      </c>
      <c r="U585" s="16" t="str">
        <f>IFERROR(VLOOKUP(G585,MatrizHDUniclass!$A:$AN,38,0),"NA")</f>
        <v>CONECTAR TV</v>
      </c>
      <c r="V585" s="16" t="str">
        <f>IFERROR(VLOOKUP(G585,MatrizHDUniclass!$A:$AN,39,0),"NA")</f>
        <v>INGENIERIA</v>
      </c>
      <c r="W585" s="43" t="str">
        <f>IFERROR(VLOOKUP(G585,MatrizHDUniclass!$A:$AN,40,0),"NA")</f>
        <v>OPERATIVO</v>
      </c>
    </row>
    <row r="586" spans="2:23" x14ac:dyDescent="0.25">
      <c r="B586" s="45">
        <v>46171</v>
      </c>
      <c r="C586" s="7" t="s">
        <v>3298</v>
      </c>
      <c r="D586" s="37">
        <v>0.1</v>
      </c>
      <c r="E586" s="37" t="s">
        <v>3903</v>
      </c>
      <c r="F586" s="16" t="s">
        <v>3904</v>
      </c>
      <c r="G586" s="7">
        <v>1143876571</v>
      </c>
      <c r="H586" s="138" t="s">
        <v>9699</v>
      </c>
      <c r="J586" s="16" t="str">
        <f>IFERROR(VLOOKUP(G586,MatrizHDUniclass!$A:$AN,3,0),"NA")</f>
        <v>ANACONA MUNOZ SEBASTIAN DARIO</v>
      </c>
      <c r="K586" s="16" t="str">
        <f>IFERROR(VLOOKUP(G586,MatrizHDUniclass!$A:$AN,19,0),"NA")</f>
        <v>AUXILIAR CON MOTO OPERACION</v>
      </c>
      <c r="L586" s="16" t="str">
        <f>IFERROR(VLOOKUP(G586,MatrizHDUniclass!$A:$AN,24,0),"NA")</f>
        <v>IGVI</v>
      </c>
      <c r="M586" s="16" t="str">
        <f>IFERROR(VLOOKUP(G586,MatrizHDUniclass!$A:$AN,31,0),"NA")</f>
        <v>INGENIERIA-GENERAL</v>
      </c>
      <c r="N586" s="16" t="str">
        <f>IFERROR(VLOOKUP(G586,MatrizHDUniclass!$A:$AN,32,0),"NA")</f>
        <v>REG VALLE</v>
      </c>
      <c r="O586" s="16" t="str">
        <f>IFERROR(VLOOKUP(G586,MatrizHDUniclass!$A:$AN,33,0),"NA")</f>
        <v>CALI</v>
      </c>
      <c r="P586" s="16" t="str">
        <f>IFERROR(VLOOKUP(G586,MatrizHDUniclass!$A:$AN,26,0),"NA")</f>
        <v>CSIM</v>
      </c>
      <c r="Q586" s="16" t="str">
        <f>IFERROR(VLOOKUP(G586,MatrizHDUniclass!$A:$AN,34,0),"NA")</f>
        <v>CLARO R3</v>
      </c>
      <c r="R586" s="16" t="str">
        <f>IFERROR(VLOOKUP(G586,MatrizHDUniclass!$A:$AN,35,0),"NA")</f>
        <v>SOLU FIJAS</v>
      </c>
      <c r="S586" s="16" t="str">
        <f>IFERROR(VLOOKUP(G586,MatrizHDUniclass!$A:$AN,36,0),"NA")</f>
        <v>IMM</v>
      </c>
      <c r="T586" s="16" t="str">
        <f>IFERROR(VLOOKUP(G586,MatrizHDUniclass!$A:$AN,37,0),"NA")</f>
        <v>CLIENTES</v>
      </c>
      <c r="U586" s="16" t="str">
        <f>IFERROR(VLOOKUP(G586,MatrizHDUniclass!$A:$AN,38,0),"NA")</f>
        <v>CONECTAR TV</v>
      </c>
      <c r="V586" s="16" t="str">
        <f>IFERROR(VLOOKUP(G586,MatrizHDUniclass!$A:$AN,39,0),"NA")</f>
        <v>INGENIERIA</v>
      </c>
      <c r="W586" s="43" t="str">
        <f>IFERROR(VLOOKUP(G586,MatrizHDUniclass!$A:$AN,40,0),"NA")</f>
        <v>OPERATIVO</v>
      </c>
    </row>
    <row r="587" spans="2:23" x14ac:dyDescent="0.25">
      <c r="B587" s="45">
        <v>46171</v>
      </c>
      <c r="C587" s="7" t="s">
        <v>3298</v>
      </c>
      <c r="D587" s="37">
        <v>0.1</v>
      </c>
      <c r="E587" s="37" t="s">
        <v>3903</v>
      </c>
      <c r="F587" s="16" t="s">
        <v>3904</v>
      </c>
      <c r="G587" s="7">
        <v>1087114653</v>
      </c>
      <c r="H587" s="138" t="s">
        <v>9700</v>
      </c>
      <c r="J587" s="16" t="str">
        <f>IFERROR(VLOOKUP(G587,MatrizHDUniclass!$A:$AN,3,0),"NA")</f>
        <v>QUINTERO QUINONEZ KAREN YOLANDA</v>
      </c>
      <c r="K587" s="16" t="str">
        <f>IFERROR(VLOOKUP(G587,MatrizHDUniclass!$A:$AN,19,0),"NA")</f>
        <v>AUXILIAR CON MOTO OPERACION</v>
      </c>
      <c r="L587" s="16" t="str">
        <f>IFERROR(VLOOKUP(G587,MatrizHDUniclass!$A:$AN,24,0),"NA")</f>
        <v>IGVI</v>
      </c>
      <c r="M587" s="16" t="str">
        <f>IFERROR(VLOOKUP(G587,MatrizHDUniclass!$A:$AN,31,0),"NA")</f>
        <v>INGENIERIA-GENERAL</v>
      </c>
      <c r="N587" s="16" t="str">
        <f>IFERROR(VLOOKUP(G587,MatrizHDUniclass!$A:$AN,32,0),"NA")</f>
        <v>REG VALLE</v>
      </c>
      <c r="O587" s="16" t="str">
        <f>IFERROR(VLOOKUP(G587,MatrizHDUniclass!$A:$AN,33,0),"NA")</f>
        <v>CALI</v>
      </c>
      <c r="P587" s="16" t="str">
        <f>IFERROR(VLOOKUP(G587,MatrizHDUniclass!$A:$AN,26,0),"NA")</f>
        <v>CSIM</v>
      </c>
      <c r="Q587" s="16" t="str">
        <f>IFERROR(VLOOKUP(G587,MatrizHDUniclass!$A:$AN,34,0),"NA")</f>
        <v>CLARO R3</v>
      </c>
      <c r="R587" s="16" t="str">
        <f>IFERROR(VLOOKUP(G587,MatrizHDUniclass!$A:$AN,35,0),"NA")</f>
        <v>SOLU FIJAS</v>
      </c>
      <c r="S587" s="16" t="str">
        <f>IFERROR(VLOOKUP(G587,MatrizHDUniclass!$A:$AN,36,0),"NA")</f>
        <v>IMM</v>
      </c>
      <c r="T587" s="16" t="str">
        <f>IFERROR(VLOOKUP(G587,MatrizHDUniclass!$A:$AN,37,0),"NA")</f>
        <v>CLIENTES</v>
      </c>
      <c r="U587" s="16" t="str">
        <f>IFERROR(VLOOKUP(G587,MatrizHDUniclass!$A:$AN,38,0),"NA")</f>
        <v>CONECTAR TV</v>
      </c>
      <c r="V587" s="16" t="str">
        <f>IFERROR(VLOOKUP(G587,MatrizHDUniclass!$A:$AN,39,0),"NA")</f>
        <v>INGENIERIA</v>
      </c>
      <c r="W587" s="43" t="str">
        <f>IFERROR(VLOOKUP(G587,MatrizHDUniclass!$A:$AN,40,0),"NA")</f>
        <v>OPERATIVO</v>
      </c>
    </row>
    <row r="588" spans="2:23" x14ac:dyDescent="0.25">
      <c r="B588" s="45">
        <v>46171</v>
      </c>
      <c r="C588" s="7" t="s">
        <v>3298</v>
      </c>
      <c r="D588" s="37">
        <v>0.1</v>
      </c>
      <c r="E588" s="37" t="s">
        <v>3903</v>
      </c>
      <c r="F588" s="16" t="s">
        <v>3904</v>
      </c>
      <c r="G588" s="7">
        <v>1130664393</v>
      </c>
      <c r="H588" s="138" t="s">
        <v>9701</v>
      </c>
      <c r="J588" s="16" t="str">
        <f>IFERROR(VLOOKUP(G588,MatrizHDUniclass!$A:$AN,3,0),"NA")</f>
        <v>OROZCO POLINDARA DANIEL FABIAN</v>
      </c>
      <c r="K588" s="16" t="str">
        <f>IFERROR(VLOOKUP(G588,MatrizHDUniclass!$A:$AN,19,0),"NA")</f>
        <v>TECNICO CON MOTO RED EXTERNA HFC</v>
      </c>
      <c r="L588" s="16" t="str">
        <f>IFERROR(VLOOKUP(G588,MatrizHDUniclass!$A:$AN,24,0),"NA")</f>
        <v>IGVI</v>
      </c>
      <c r="M588" s="16" t="str">
        <f>IFERROR(VLOOKUP(G588,MatrizHDUniclass!$A:$AN,31,0),"NA")</f>
        <v>INGENIERIA-GENERAL</v>
      </c>
      <c r="N588" s="16" t="str">
        <f>IFERROR(VLOOKUP(G588,MatrizHDUniclass!$A:$AN,32,0),"NA")</f>
        <v>REG VALLE</v>
      </c>
      <c r="O588" s="16" t="str">
        <f>IFERROR(VLOOKUP(G588,MatrizHDUniclass!$A:$AN,33,0),"NA")</f>
        <v>CALI</v>
      </c>
      <c r="P588" s="16" t="str">
        <f>IFERROR(VLOOKUP(G588,MatrizHDUniclass!$A:$AN,26,0),"NA")</f>
        <v>CSOM</v>
      </c>
      <c r="Q588" s="16" t="str">
        <f>IFERROR(VLOOKUP(G588,MatrizHDUniclass!$A:$AN,34,0),"NA")</f>
        <v>CLARO R3</v>
      </c>
      <c r="R588" s="16" t="str">
        <f>IFERROR(VLOOKUP(G588,MatrizHDUniclass!$A:$AN,35,0),"NA")</f>
        <v>SOLU FIJAS</v>
      </c>
      <c r="S588" s="16" t="str">
        <f>IFERROR(VLOOKUP(G588,MatrizHDUniclass!$A:$AN,36,0),"NA")</f>
        <v>OYM</v>
      </c>
      <c r="T588" s="16" t="str">
        <f>IFERROR(VLOOKUP(G588,MatrizHDUniclass!$A:$AN,37,0),"NA")</f>
        <v>CLIENTES</v>
      </c>
      <c r="U588" s="16" t="str">
        <f>IFERROR(VLOOKUP(G588,MatrizHDUniclass!$A:$AN,38,0),"NA")</f>
        <v>CONECTAR TV</v>
      </c>
      <c r="V588" s="16" t="str">
        <f>IFERROR(VLOOKUP(G588,MatrizHDUniclass!$A:$AN,39,0),"NA")</f>
        <v>INGENIERIA</v>
      </c>
      <c r="W588" s="43" t="str">
        <f>IFERROR(VLOOKUP(G588,MatrizHDUniclass!$A:$AN,40,0),"NA")</f>
        <v>OPERATIVO</v>
      </c>
    </row>
    <row r="589" spans="2:23" x14ac:dyDescent="0.25">
      <c r="B589" s="45">
        <v>46171</v>
      </c>
      <c r="C589" s="7" t="s">
        <v>3298</v>
      </c>
      <c r="D589" s="37">
        <v>0.1</v>
      </c>
      <c r="E589" s="37" t="s">
        <v>3903</v>
      </c>
      <c r="F589" s="16" t="s">
        <v>3904</v>
      </c>
      <c r="G589" s="7">
        <v>1144138504</v>
      </c>
      <c r="H589" s="138" t="s">
        <v>9702</v>
      </c>
      <c r="J589" s="16" t="str">
        <f>IFERROR(VLOOKUP(G589,MatrizHDUniclass!$A:$AN,3,0),"NA")</f>
        <v>OROZCO POLINDARA MICHAEL JONNATHAN</v>
      </c>
      <c r="K589" s="16" t="str">
        <f>IFERROR(VLOOKUP(G589,MatrizHDUniclass!$A:$AN,19,0),"NA")</f>
        <v>TECNICO CONDUCTOR RED EXTERNA HFC</v>
      </c>
      <c r="L589" s="16" t="str">
        <f>IFERROR(VLOOKUP(G589,MatrizHDUniclass!$A:$AN,24,0),"NA")</f>
        <v>IGVI</v>
      </c>
      <c r="M589" s="16" t="str">
        <f>IFERROR(VLOOKUP(G589,MatrizHDUniclass!$A:$AN,31,0),"NA")</f>
        <v>INGENIERIA-GENERAL</v>
      </c>
      <c r="N589" s="16" t="str">
        <f>IFERROR(VLOOKUP(G589,MatrizHDUniclass!$A:$AN,32,0),"NA")</f>
        <v>REG VALLE</v>
      </c>
      <c r="O589" s="16" t="str">
        <f>IFERROR(VLOOKUP(G589,MatrizHDUniclass!$A:$AN,33,0),"NA")</f>
        <v>CALI</v>
      </c>
      <c r="P589" s="16" t="str">
        <f>IFERROR(VLOOKUP(G589,MatrizHDUniclass!$A:$AN,26,0),"NA")</f>
        <v>CSOM</v>
      </c>
      <c r="Q589" s="16" t="str">
        <f>IFERROR(VLOOKUP(G589,MatrizHDUniclass!$A:$AN,34,0),"NA")</f>
        <v>CLARO R3</v>
      </c>
      <c r="R589" s="16" t="str">
        <f>IFERROR(VLOOKUP(G589,MatrizHDUniclass!$A:$AN,35,0),"NA")</f>
        <v>SOLU FIJAS</v>
      </c>
      <c r="S589" s="16" t="str">
        <f>IFERROR(VLOOKUP(G589,MatrizHDUniclass!$A:$AN,36,0),"NA")</f>
        <v>OYM</v>
      </c>
      <c r="T589" s="16" t="str">
        <f>IFERROR(VLOOKUP(G589,MatrizHDUniclass!$A:$AN,37,0),"NA")</f>
        <v>CLIENTES</v>
      </c>
      <c r="U589" s="16" t="str">
        <f>IFERROR(VLOOKUP(G589,MatrizHDUniclass!$A:$AN,38,0),"NA")</f>
        <v>CONECTAR TV</v>
      </c>
      <c r="V589" s="16" t="str">
        <f>IFERROR(VLOOKUP(G589,MatrizHDUniclass!$A:$AN,39,0),"NA")</f>
        <v>INGENIERIA</v>
      </c>
      <c r="W589" s="43" t="str">
        <f>IFERROR(VLOOKUP(G589,MatrizHDUniclass!$A:$AN,40,0),"NA")</f>
        <v>OPERATIVO</v>
      </c>
    </row>
    <row r="590" spans="2:23" x14ac:dyDescent="0.25">
      <c r="B590" s="45">
        <v>46171</v>
      </c>
      <c r="C590" s="7" t="s">
        <v>3298</v>
      </c>
      <c r="D590" s="37">
        <v>0.1</v>
      </c>
      <c r="E590" s="37" t="s">
        <v>3903</v>
      </c>
      <c r="F590" s="16" t="s">
        <v>3904</v>
      </c>
      <c r="G590" s="7">
        <v>1005705547</v>
      </c>
      <c r="H590" s="138" t="s">
        <v>9703</v>
      </c>
      <c r="J590" s="16" t="str">
        <f>IFERROR(VLOOKUP(G590,MatrizHDUniclass!$A:$AN,3,0),"NA")</f>
        <v>NORENA MARULANDA JUAN CAMILO</v>
      </c>
      <c r="K590" s="16" t="str">
        <f>IFERROR(VLOOKUP(G590,MatrizHDUniclass!$A:$AN,19,0),"NA")</f>
        <v>TECNICO CONDUCTOR RED EXTERNA HFC</v>
      </c>
      <c r="L590" s="16" t="str">
        <f>IFERROR(VLOOKUP(G590,MatrizHDUniclass!$A:$AN,24,0),"NA")</f>
        <v>IGVI</v>
      </c>
      <c r="M590" s="16" t="str">
        <f>IFERROR(VLOOKUP(G590,MatrizHDUniclass!$A:$AN,31,0),"NA")</f>
        <v>INGENIERIA-GENERAL</v>
      </c>
      <c r="N590" s="16" t="str">
        <f>IFERROR(VLOOKUP(G590,MatrizHDUniclass!$A:$AN,32,0),"NA")</f>
        <v>REG VALLE</v>
      </c>
      <c r="O590" s="16" t="str">
        <f>IFERROR(VLOOKUP(G590,MatrizHDUniclass!$A:$AN,33,0),"NA")</f>
        <v>CALI</v>
      </c>
      <c r="P590" s="16" t="str">
        <f>IFERROR(VLOOKUP(G590,MatrizHDUniclass!$A:$AN,26,0),"NA")</f>
        <v>CSOM</v>
      </c>
      <c r="Q590" s="16" t="str">
        <f>IFERROR(VLOOKUP(G590,MatrizHDUniclass!$A:$AN,34,0),"NA")</f>
        <v>CLARO R3</v>
      </c>
      <c r="R590" s="16" t="str">
        <f>IFERROR(VLOOKUP(G590,MatrizHDUniclass!$A:$AN,35,0),"NA")</f>
        <v>SOLU FIJAS</v>
      </c>
      <c r="S590" s="16" t="str">
        <f>IFERROR(VLOOKUP(G590,MatrizHDUniclass!$A:$AN,36,0),"NA")</f>
        <v>OYM</v>
      </c>
      <c r="T590" s="16" t="str">
        <f>IFERROR(VLOOKUP(G590,MatrizHDUniclass!$A:$AN,37,0),"NA")</f>
        <v>CLIENTES</v>
      </c>
      <c r="U590" s="16" t="str">
        <f>IFERROR(VLOOKUP(G590,MatrizHDUniclass!$A:$AN,38,0),"NA")</f>
        <v>CONECTAR TV</v>
      </c>
      <c r="V590" s="16" t="str">
        <f>IFERROR(VLOOKUP(G590,MatrizHDUniclass!$A:$AN,39,0),"NA")</f>
        <v>INGENIERIA</v>
      </c>
      <c r="W590" s="43" t="str">
        <f>IFERROR(VLOOKUP(G590,MatrizHDUniclass!$A:$AN,40,0),"NA")</f>
        <v>OPERATIVO</v>
      </c>
    </row>
    <row r="591" spans="2:23" x14ac:dyDescent="0.25">
      <c r="B591" s="45">
        <v>46171</v>
      </c>
      <c r="C591" s="7" t="s">
        <v>3298</v>
      </c>
      <c r="D591" s="37">
        <v>0.1</v>
      </c>
      <c r="E591" s="37" t="s">
        <v>3903</v>
      </c>
      <c r="F591" s="16" t="s">
        <v>3904</v>
      </c>
      <c r="G591" s="7">
        <v>16741701</v>
      </c>
      <c r="H591" s="138" t="s">
        <v>9704</v>
      </c>
      <c r="J591" s="16" t="str">
        <f>IFERROR(VLOOKUP(G591,MatrizHDUniclass!$A:$AN,3,0),"NA")</f>
        <v>CORTES COLLAZOS WILLIAM</v>
      </c>
      <c r="K591" s="16" t="str">
        <f>IFERROR(VLOOKUP(G591,MatrizHDUniclass!$A:$AN,19,0),"NA")</f>
        <v>TECNICO OPERACIÓN</v>
      </c>
      <c r="L591" s="16" t="str">
        <f>IFERROR(VLOOKUP(G591,MatrizHDUniclass!$A:$AN,24,0),"NA")</f>
        <v>IGVI</v>
      </c>
      <c r="M591" s="16" t="str">
        <f>IFERROR(VLOOKUP(G591,MatrizHDUniclass!$A:$AN,31,0),"NA")</f>
        <v>INGENIERIA-GENERAL</v>
      </c>
      <c r="N591" s="16" t="str">
        <f>IFERROR(VLOOKUP(G591,MatrizHDUniclass!$A:$AN,32,0),"NA")</f>
        <v>REG VALLE</v>
      </c>
      <c r="O591" s="16" t="str">
        <f>IFERROR(VLOOKUP(G591,MatrizHDUniclass!$A:$AN,33,0),"NA")</f>
        <v>CALI</v>
      </c>
      <c r="P591" s="16" t="str">
        <f>IFERROR(VLOOKUP(G591,MatrizHDUniclass!$A:$AN,26,0),"NA")</f>
        <v>CSPY</v>
      </c>
      <c r="Q591" s="16" t="str">
        <f>IFERROR(VLOOKUP(G591,MatrizHDUniclass!$A:$AN,34,0),"NA")</f>
        <v>CLARO R3</v>
      </c>
      <c r="R591" s="16" t="str">
        <f>IFERROR(VLOOKUP(G591,MatrizHDUniclass!$A:$AN,35,0),"NA")</f>
        <v>SOLU FIJAS</v>
      </c>
      <c r="S591" s="16" t="str">
        <f>IFERROR(VLOOKUP(G591,MatrizHDUniclass!$A:$AN,36,0),"NA")</f>
        <v>PROYECTOS</v>
      </c>
      <c r="T591" s="16" t="str">
        <f>IFERROR(VLOOKUP(G591,MatrizHDUniclass!$A:$AN,37,0),"NA")</f>
        <v>CLIENTES</v>
      </c>
      <c r="U591" s="16" t="str">
        <f>IFERROR(VLOOKUP(G591,MatrizHDUniclass!$A:$AN,38,0),"NA")</f>
        <v>CONECTAR TV</v>
      </c>
      <c r="V591" s="16" t="str">
        <f>IFERROR(VLOOKUP(G591,MatrizHDUniclass!$A:$AN,39,0),"NA")</f>
        <v>INGENIERIA</v>
      </c>
      <c r="W591" s="43" t="str">
        <f>IFERROR(VLOOKUP(G591,MatrizHDUniclass!$A:$AN,40,0),"NA")</f>
        <v>OPERATIVO</v>
      </c>
    </row>
    <row r="592" spans="2:23" x14ac:dyDescent="0.25">
      <c r="B592" s="45">
        <v>46171</v>
      </c>
      <c r="C592" s="7" t="s">
        <v>3298</v>
      </c>
      <c r="D592" s="37">
        <v>0.1</v>
      </c>
      <c r="E592" s="37" t="s">
        <v>3903</v>
      </c>
      <c r="F592" s="16" t="s">
        <v>3904</v>
      </c>
      <c r="G592" s="7">
        <v>1108558401</v>
      </c>
      <c r="H592" s="138" t="s">
        <v>9705</v>
      </c>
      <c r="J592" s="16" t="str">
        <f>IFERROR(VLOOKUP(G592,MatrizHDUniclass!$A:$AN,3,0),"NA")</f>
        <v>SALAZAR ANDRADE LEYDER SANTIAGO</v>
      </c>
      <c r="K592" s="16" t="str">
        <f>IFERROR(VLOOKUP(G592,MatrizHDUniclass!$A:$AN,19,0),"NA")</f>
        <v>TECNICO CON MOTO OPERACIÓN</v>
      </c>
      <c r="L592" s="16" t="str">
        <f>IFERROR(VLOOKUP(G592,MatrizHDUniclass!$A:$AN,24,0),"NA")</f>
        <v>SGVI</v>
      </c>
      <c r="M592" s="16" t="str">
        <f>IFERROR(VLOOKUP(G592,MatrizHDUniclass!$A:$AN,31,0),"NA")</f>
        <v>DISAN-GENERAL</v>
      </c>
      <c r="N592" s="16" t="str">
        <f>IFERROR(VLOOKUP(G592,MatrizHDUniclass!$A:$AN,32,0),"NA")</f>
        <v>REG VALLE</v>
      </c>
      <c r="O592" s="16" t="str">
        <f>IFERROR(VLOOKUP(G592,MatrizHDUniclass!$A:$AN,33,0),"NA")</f>
        <v>CALI</v>
      </c>
      <c r="P592" s="16" t="str">
        <f>IFERROR(VLOOKUP(G592,MatrizHDUniclass!$A:$AN,26,0),"NA")</f>
        <v>TTTR</v>
      </c>
      <c r="Q592" s="16" t="str">
        <f>IFERROR(VLOOKUP(G592,MatrizHDUniclass!$A:$AN,34,0),"NA")</f>
        <v>TRANSV CTV</v>
      </c>
      <c r="R592" s="16" t="str">
        <f>IFERROR(VLOOKUP(G592,MatrizHDUniclass!$A:$AN,35,0),"NA")</f>
        <v>TRANSVER</v>
      </c>
      <c r="S592" s="16" t="str">
        <f>IFERROR(VLOOKUP(G592,MatrizHDUniclass!$A:$AN,36,0),"NA")</f>
        <v>TRANSV UEN</v>
      </c>
      <c r="T592" s="16" t="str">
        <f>IFERROR(VLOOKUP(G592,MatrizHDUniclass!$A:$AN,37,0),"NA")</f>
        <v>DISAN</v>
      </c>
      <c r="U592" s="16" t="str">
        <f>IFERROR(VLOOKUP(G592,MatrizHDUniclass!$A:$AN,38,0),"NA")</f>
        <v>CONECTAR TV</v>
      </c>
      <c r="V592" s="16" t="str">
        <f>IFERROR(VLOOKUP(G592,MatrizHDUniclass!$A:$AN,39,0),"NA")</f>
        <v>DISAN</v>
      </c>
      <c r="W592" s="43" t="str">
        <f>IFERROR(VLOOKUP(G592,MatrizHDUniclass!$A:$AN,40,0),"NA")</f>
        <v>OTROS</v>
      </c>
    </row>
    <row r="593" spans="2:23" x14ac:dyDescent="0.25">
      <c r="B593" s="45">
        <v>46171</v>
      </c>
      <c r="C593" s="7" t="s">
        <v>3298</v>
      </c>
      <c r="D593" s="37">
        <v>0.1</v>
      </c>
      <c r="E593" s="37" t="s">
        <v>3903</v>
      </c>
      <c r="F593" s="16" t="s">
        <v>3904</v>
      </c>
      <c r="G593" s="7">
        <v>87948710</v>
      </c>
      <c r="H593" s="138" t="s">
        <v>9706</v>
      </c>
      <c r="J593" s="16" t="str">
        <f>IFERROR(VLOOKUP(G593,MatrizHDUniclass!$A:$AN,3,0),"NA")</f>
        <v>CAJARES ORTIZ JAISEN HERNEY</v>
      </c>
      <c r="K593" s="16" t="str">
        <f>IFERROR(VLOOKUP(G593,MatrizHDUniclass!$A:$AN,19,0),"NA")</f>
        <v>TECNICO CON MOTO OPERACIÓN</v>
      </c>
      <c r="L593" s="16" t="str">
        <f>IFERROR(VLOOKUP(G593,MatrizHDUniclass!$A:$AN,24,0),"NA")</f>
        <v>IGVI</v>
      </c>
      <c r="M593" s="16" t="str">
        <f>IFERROR(VLOOKUP(G593,MatrizHDUniclass!$A:$AN,31,0),"NA")</f>
        <v>INGENIERIA-GENERAL</v>
      </c>
      <c r="N593" s="16" t="str">
        <f>IFERROR(VLOOKUP(G593,MatrizHDUniclass!$A:$AN,32,0),"NA")</f>
        <v>REG VALLE</v>
      </c>
      <c r="O593" s="16" t="str">
        <f>IFERROR(VLOOKUP(G593,MatrizHDUniclass!$A:$AN,33,0),"NA")</f>
        <v>CALI</v>
      </c>
      <c r="P593" s="16" t="str">
        <f>IFERROR(VLOOKUP(G593,MatrizHDUniclass!$A:$AN,26,0),"NA")</f>
        <v>CSIM</v>
      </c>
      <c r="Q593" s="16" t="str">
        <f>IFERROR(VLOOKUP(G593,MatrizHDUniclass!$A:$AN,34,0),"NA")</f>
        <v>CLARO R3</v>
      </c>
      <c r="R593" s="16" t="str">
        <f>IFERROR(VLOOKUP(G593,MatrizHDUniclass!$A:$AN,35,0),"NA")</f>
        <v>SOLU FIJAS</v>
      </c>
      <c r="S593" s="16" t="str">
        <f>IFERROR(VLOOKUP(G593,MatrizHDUniclass!$A:$AN,36,0),"NA")</f>
        <v>IMM</v>
      </c>
      <c r="T593" s="16" t="str">
        <f>IFERROR(VLOOKUP(G593,MatrizHDUniclass!$A:$AN,37,0),"NA")</f>
        <v>CLIENTES</v>
      </c>
      <c r="U593" s="16" t="str">
        <f>IFERROR(VLOOKUP(G593,MatrizHDUniclass!$A:$AN,38,0),"NA")</f>
        <v>CONECTAR TV</v>
      </c>
      <c r="V593" s="16" t="str">
        <f>IFERROR(VLOOKUP(G593,MatrizHDUniclass!$A:$AN,39,0),"NA")</f>
        <v>INGENIERIA</v>
      </c>
      <c r="W593" s="43" t="str">
        <f>IFERROR(VLOOKUP(G593,MatrizHDUniclass!$A:$AN,40,0),"NA")</f>
        <v>OPERATIVO</v>
      </c>
    </row>
    <row r="594" spans="2:23" x14ac:dyDescent="0.25">
      <c r="B594" s="45">
        <v>46171</v>
      </c>
      <c r="C594" s="7" t="s">
        <v>3298</v>
      </c>
      <c r="D594" s="37">
        <v>0.1</v>
      </c>
      <c r="E594" s="37" t="s">
        <v>3903</v>
      </c>
      <c r="F594" s="16" t="s">
        <v>3904</v>
      </c>
      <c r="G594" s="7">
        <v>1096193543</v>
      </c>
      <c r="H594" s="138" t="s">
        <v>9707</v>
      </c>
      <c r="J594" s="16" t="str">
        <f>IFERROR(VLOOKUP(G594,MatrizHDUniclass!$A:$AN,3,0),"NA")</f>
        <v>ROJAS FLOREZ EDWING ERNESTO</v>
      </c>
      <c r="K594" s="16" t="str">
        <f>IFERROR(VLOOKUP(G594,MatrizHDUniclass!$A:$AN,19,0),"NA")</f>
        <v>TECNICO EMPALMADOR OPERACIÓN</v>
      </c>
      <c r="L594" s="16" t="str">
        <f>IFERROR(VLOOKUP(G594,MatrizHDUniclass!$A:$AN,24,0),"NA")</f>
        <v>IGVI</v>
      </c>
      <c r="M594" s="16" t="str">
        <f>IFERROR(VLOOKUP(G594,MatrizHDUniclass!$A:$AN,31,0),"NA")</f>
        <v>INGENIERIA-GENERAL</v>
      </c>
      <c r="N594" s="16" t="str">
        <f>IFERROR(VLOOKUP(G594,MatrizHDUniclass!$A:$AN,32,0),"NA")</f>
        <v>REG VALLE</v>
      </c>
      <c r="O594" s="16" t="str">
        <f>IFERROR(VLOOKUP(G594,MatrizHDUniclass!$A:$AN,33,0),"NA")</f>
        <v>CALI</v>
      </c>
      <c r="P594" s="16" t="str">
        <f>IFERROR(VLOOKUP(G594,MatrizHDUniclass!$A:$AN,26,0),"NA")</f>
        <v>CSEB</v>
      </c>
      <c r="Q594" s="16" t="str">
        <f>IFERROR(VLOOKUP(G594,MatrizHDUniclass!$A:$AN,34,0),"NA")</f>
        <v>CLARO R3</v>
      </c>
      <c r="R594" s="16" t="str">
        <f>IFERROR(VLOOKUP(G594,MatrizHDUniclass!$A:$AN,35,0),"NA")</f>
        <v>SOLU FIJAS</v>
      </c>
      <c r="S594" s="16" t="str">
        <f>IFERROR(VLOOKUP(G594,MatrizHDUniclass!$A:$AN,36,0),"NA")</f>
        <v>EMPRE Y NEGOCI</v>
      </c>
      <c r="T594" s="16" t="str">
        <f>IFERROR(VLOOKUP(G594,MatrizHDUniclass!$A:$AN,37,0),"NA")</f>
        <v>CLIENTES</v>
      </c>
      <c r="U594" s="16" t="str">
        <f>IFERROR(VLOOKUP(G594,MatrizHDUniclass!$A:$AN,38,0),"NA")</f>
        <v>CONECTAR TV</v>
      </c>
      <c r="V594" s="16" t="str">
        <f>IFERROR(VLOOKUP(G594,MatrizHDUniclass!$A:$AN,39,0),"NA")</f>
        <v>INGENIERIA</v>
      </c>
      <c r="W594" s="43" t="str">
        <f>IFERROR(VLOOKUP(G594,MatrizHDUniclass!$A:$AN,40,0),"NA")</f>
        <v>OPERATIVO</v>
      </c>
    </row>
    <row r="595" spans="2:23" x14ac:dyDescent="0.25">
      <c r="B595" s="45">
        <v>46171</v>
      </c>
      <c r="C595" s="7" t="s">
        <v>3298</v>
      </c>
      <c r="D595" s="37">
        <v>0.1</v>
      </c>
      <c r="E595" s="37" t="s">
        <v>3903</v>
      </c>
      <c r="F595" s="16" t="s">
        <v>3904</v>
      </c>
      <c r="G595" s="7">
        <v>4236202</v>
      </c>
      <c r="H595" s="138" t="s">
        <v>9708</v>
      </c>
      <c r="J595" s="16" t="str">
        <f>IFERROR(VLOOKUP(G595,MatrizHDUniclass!$A:$AN,3,0),"NA")</f>
        <v>MORENO GARCIA WILLIAMS ENRIQUE</v>
      </c>
      <c r="K595" s="16" t="str">
        <f>IFERROR(VLOOKUP(G595,MatrizHDUniclass!$A:$AN,19,0),"NA")</f>
        <v>TECNICO CON MOTO OPERACIÓN</v>
      </c>
      <c r="L595" s="16" t="str">
        <f>IFERROR(VLOOKUP(G595,MatrizHDUniclass!$A:$AN,24,0),"NA")</f>
        <v>IGVI</v>
      </c>
      <c r="M595" s="16" t="str">
        <f>IFERROR(VLOOKUP(G595,MatrizHDUniclass!$A:$AN,31,0),"NA")</f>
        <v>INGENIERIA-GENERAL</v>
      </c>
      <c r="N595" s="16" t="str">
        <f>IFERROR(VLOOKUP(G595,MatrizHDUniclass!$A:$AN,32,0),"NA")</f>
        <v>REG VALLE</v>
      </c>
      <c r="O595" s="16" t="str">
        <f>IFERROR(VLOOKUP(G595,MatrizHDUniclass!$A:$AN,33,0),"NA")</f>
        <v>CALI</v>
      </c>
      <c r="P595" s="16" t="str">
        <f>IFERROR(VLOOKUP(G595,MatrizHDUniclass!$A:$AN,26,0),"NA")</f>
        <v>CSIM</v>
      </c>
      <c r="Q595" s="16" t="str">
        <f>IFERROR(VLOOKUP(G595,MatrizHDUniclass!$A:$AN,34,0),"NA")</f>
        <v>CLARO R3</v>
      </c>
      <c r="R595" s="16" t="str">
        <f>IFERROR(VLOOKUP(G595,MatrizHDUniclass!$A:$AN,35,0),"NA")</f>
        <v>SOLU FIJAS</v>
      </c>
      <c r="S595" s="16" t="str">
        <f>IFERROR(VLOOKUP(G595,MatrizHDUniclass!$A:$AN,36,0),"NA")</f>
        <v>IMM</v>
      </c>
      <c r="T595" s="16" t="str">
        <f>IFERROR(VLOOKUP(G595,MatrizHDUniclass!$A:$AN,37,0),"NA")</f>
        <v>CLIENTES</v>
      </c>
      <c r="U595" s="16" t="str">
        <f>IFERROR(VLOOKUP(G595,MatrizHDUniclass!$A:$AN,38,0),"NA")</f>
        <v>CONECTAR TV</v>
      </c>
      <c r="V595" s="16" t="str">
        <f>IFERROR(VLOOKUP(G595,MatrizHDUniclass!$A:$AN,39,0),"NA")</f>
        <v>INGENIERIA</v>
      </c>
      <c r="W595" s="43" t="str">
        <f>IFERROR(VLOOKUP(G595,MatrizHDUniclass!$A:$AN,40,0),"NA")</f>
        <v>OPERATIVO</v>
      </c>
    </row>
    <row r="596" spans="2:23" x14ac:dyDescent="0.25">
      <c r="B596" s="45">
        <v>46171</v>
      </c>
      <c r="C596" s="7" t="s">
        <v>3298</v>
      </c>
      <c r="D596" s="37">
        <v>0.1</v>
      </c>
      <c r="E596" s="37" t="s">
        <v>3903</v>
      </c>
      <c r="F596" s="16" t="s">
        <v>3904</v>
      </c>
      <c r="G596" s="7">
        <v>1143992716</v>
      </c>
      <c r="H596" s="138" t="s">
        <v>9709</v>
      </c>
      <c r="J596" s="16" t="str">
        <f>IFERROR(VLOOKUP(G596,MatrizHDUniclass!$A:$AN,3,0),"NA")</f>
        <v>GIRALDO CASTANO JONATHAN STIVEN</v>
      </c>
      <c r="K596" s="16" t="str">
        <f>IFERROR(VLOOKUP(G596,MatrizHDUniclass!$A:$AN,19,0),"NA")</f>
        <v>TECNICO CON MOTO OPERACIÓN</v>
      </c>
      <c r="L596" s="16" t="str">
        <f>IFERROR(VLOOKUP(G596,MatrizHDUniclass!$A:$AN,24,0),"NA")</f>
        <v>IGVI</v>
      </c>
      <c r="M596" s="16" t="str">
        <f>IFERROR(VLOOKUP(G596,MatrizHDUniclass!$A:$AN,31,0),"NA")</f>
        <v>INGENIERIA-GENERAL</v>
      </c>
      <c r="N596" s="16" t="str">
        <f>IFERROR(VLOOKUP(G596,MatrizHDUniclass!$A:$AN,32,0),"NA")</f>
        <v>REG VALLE</v>
      </c>
      <c r="O596" s="16" t="str">
        <f>IFERROR(VLOOKUP(G596,MatrizHDUniclass!$A:$AN,33,0),"NA")</f>
        <v>CALI</v>
      </c>
      <c r="P596" s="16" t="str">
        <f>IFERROR(VLOOKUP(G596,MatrizHDUniclass!$A:$AN,26,0),"NA")</f>
        <v>CSIM</v>
      </c>
      <c r="Q596" s="16" t="str">
        <f>IFERROR(VLOOKUP(G596,MatrizHDUniclass!$A:$AN,34,0),"NA")</f>
        <v>CLARO R3</v>
      </c>
      <c r="R596" s="16" t="str">
        <f>IFERROR(VLOOKUP(G596,MatrizHDUniclass!$A:$AN,35,0),"NA")</f>
        <v>SOLU FIJAS</v>
      </c>
      <c r="S596" s="16" t="str">
        <f>IFERROR(VLOOKUP(G596,MatrizHDUniclass!$A:$AN,36,0),"NA")</f>
        <v>IMM</v>
      </c>
      <c r="T596" s="16" t="str">
        <f>IFERROR(VLOOKUP(G596,MatrizHDUniclass!$A:$AN,37,0),"NA")</f>
        <v>CLIENTES</v>
      </c>
      <c r="U596" s="16" t="str">
        <f>IFERROR(VLOOKUP(G596,MatrizHDUniclass!$A:$AN,38,0),"NA")</f>
        <v>CONECTAR TV</v>
      </c>
      <c r="V596" s="16" t="str">
        <f>IFERROR(VLOOKUP(G596,MatrizHDUniclass!$A:$AN,39,0),"NA")</f>
        <v>INGENIERIA</v>
      </c>
      <c r="W596" s="43" t="str">
        <f>IFERROR(VLOOKUP(G596,MatrizHDUniclass!$A:$AN,40,0),"NA")</f>
        <v>OPERATIVO</v>
      </c>
    </row>
    <row r="597" spans="2:23" x14ac:dyDescent="0.25">
      <c r="B597" s="45">
        <v>46171</v>
      </c>
      <c r="C597" s="7" t="s">
        <v>3298</v>
      </c>
      <c r="D597" s="37">
        <v>0.1</v>
      </c>
      <c r="E597" s="37" t="s">
        <v>3903</v>
      </c>
      <c r="F597" s="16" t="s">
        <v>3904</v>
      </c>
      <c r="G597" s="7">
        <v>1108639318</v>
      </c>
      <c r="H597" s="138" t="s">
        <v>9710</v>
      </c>
      <c r="J597" s="16" t="str">
        <f>IFERROR(VLOOKUP(G597,MatrizHDUniclass!$A:$AN,3,0),"NA")</f>
        <v>RAMOS RAMOS BRAYAN OSWALDO</v>
      </c>
      <c r="K597" s="16" t="str">
        <f>IFERROR(VLOOKUP(G597,MatrizHDUniclass!$A:$AN,19,0),"NA")</f>
        <v>TECNICO CON MOTO OPERACIÓN</v>
      </c>
      <c r="L597" s="16" t="str">
        <f>IFERROR(VLOOKUP(G597,MatrizHDUniclass!$A:$AN,24,0),"NA")</f>
        <v>IGVI</v>
      </c>
      <c r="M597" s="16" t="str">
        <f>IFERROR(VLOOKUP(G597,MatrizHDUniclass!$A:$AN,31,0),"NA")</f>
        <v>INGENIERIA-GENERAL</v>
      </c>
      <c r="N597" s="16" t="str">
        <f>IFERROR(VLOOKUP(G597,MatrizHDUniclass!$A:$AN,32,0),"NA")</f>
        <v>REG VALLE</v>
      </c>
      <c r="O597" s="16" t="str">
        <f>IFERROR(VLOOKUP(G597,MatrizHDUniclass!$A:$AN,33,0),"NA")</f>
        <v>CALI</v>
      </c>
      <c r="P597" s="16" t="str">
        <f>IFERROR(VLOOKUP(G597,MatrizHDUniclass!$A:$AN,26,0),"NA")</f>
        <v>CSIM</v>
      </c>
      <c r="Q597" s="16" t="str">
        <f>IFERROR(VLOOKUP(G597,MatrizHDUniclass!$A:$AN,34,0),"NA")</f>
        <v>CLARO R3</v>
      </c>
      <c r="R597" s="16" t="str">
        <f>IFERROR(VLOOKUP(G597,MatrizHDUniclass!$A:$AN,35,0),"NA")</f>
        <v>SOLU FIJAS</v>
      </c>
      <c r="S597" s="16" t="str">
        <f>IFERROR(VLOOKUP(G597,MatrizHDUniclass!$A:$AN,36,0),"NA")</f>
        <v>IMM</v>
      </c>
      <c r="T597" s="16" t="str">
        <f>IFERROR(VLOOKUP(G597,MatrizHDUniclass!$A:$AN,37,0),"NA")</f>
        <v>CLIENTES</v>
      </c>
      <c r="U597" s="16" t="str">
        <f>IFERROR(VLOOKUP(G597,MatrizHDUniclass!$A:$AN,38,0),"NA")</f>
        <v>CONECTAR TV</v>
      </c>
      <c r="V597" s="16" t="str">
        <f>IFERROR(VLOOKUP(G597,MatrizHDUniclass!$A:$AN,39,0),"NA")</f>
        <v>INGENIERIA</v>
      </c>
      <c r="W597" s="43" t="str">
        <f>IFERROR(VLOOKUP(G597,MatrizHDUniclass!$A:$AN,40,0),"NA")</f>
        <v>OPERATIVO</v>
      </c>
    </row>
    <row r="598" spans="2:23" x14ac:dyDescent="0.25">
      <c r="B598" s="45">
        <v>46171</v>
      </c>
      <c r="C598" s="7" t="s">
        <v>3298</v>
      </c>
      <c r="D598" s="37">
        <v>0.1</v>
      </c>
      <c r="E598" s="37" t="s">
        <v>3903</v>
      </c>
      <c r="F598" s="16" t="s">
        <v>3904</v>
      </c>
      <c r="G598" s="7">
        <v>94426887</v>
      </c>
      <c r="H598" s="138" t="s">
        <v>9711</v>
      </c>
      <c r="J598" s="16" t="str">
        <f>IFERROR(VLOOKUP(G598,MatrizHDUniclass!$A:$AN,3,0),"NA")</f>
        <v>DIAZ RONCANCIO CESAR JULIO</v>
      </c>
      <c r="K598" s="16" t="str">
        <f>IFERROR(VLOOKUP(G598,MatrizHDUniclass!$A:$AN,19,0),"NA")</f>
        <v>TECNICO CONDUCTOR RED EXTERNA HFC</v>
      </c>
      <c r="L598" s="16" t="str">
        <f>IFERROR(VLOOKUP(G598,MatrizHDUniclass!$A:$AN,24,0),"NA")</f>
        <v>IGVI</v>
      </c>
      <c r="M598" s="16" t="str">
        <f>IFERROR(VLOOKUP(G598,MatrizHDUniclass!$A:$AN,31,0),"NA")</f>
        <v>INGENIERIA-GENERAL</v>
      </c>
      <c r="N598" s="16" t="str">
        <f>IFERROR(VLOOKUP(G598,MatrizHDUniclass!$A:$AN,32,0),"NA")</f>
        <v>REG VALLE</v>
      </c>
      <c r="O598" s="16" t="str">
        <f>IFERROR(VLOOKUP(G598,MatrizHDUniclass!$A:$AN,33,0),"NA")</f>
        <v>CALI</v>
      </c>
      <c r="P598" s="16" t="str">
        <f>IFERROR(VLOOKUP(G598,MatrizHDUniclass!$A:$AN,26,0),"NA")</f>
        <v>CSOM</v>
      </c>
      <c r="Q598" s="16" t="str">
        <f>IFERROR(VLOOKUP(G598,MatrizHDUniclass!$A:$AN,34,0),"NA")</f>
        <v>CLARO R3</v>
      </c>
      <c r="R598" s="16" t="str">
        <f>IFERROR(VLOOKUP(G598,MatrizHDUniclass!$A:$AN,35,0),"NA")</f>
        <v>SOLU FIJAS</v>
      </c>
      <c r="S598" s="16" t="str">
        <f>IFERROR(VLOOKUP(G598,MatrizHDUniclass!$A:$AN,36,0),"NA")</f>
        <v>OYM</v>
      </c>
      <c r="T598" s="16" t="str">
        <f>IFERROR(VLOOKUP(G598,MatrizHDUniclass!$A:$AN,37,0),"NA")</f>
        <v>CLIENTES</v>
      </c>
      <c r="U598" s="16" t="str">
        <f>IFERROR(VLOOKUP(G598,MatrizHDUniclass!$A:$AN,38,0),"NA")</f>
        <v>CONECTAR TV</v>
      </c>
      <c r="V598" s="16" t="str">
        <f>IFERROR(VLOOKUP(G598,MatrizHDUniclass!$A:$AN,39,0),"NA")</f>
        <v>INGENIERIA</v>
      </c>
      <c r="W598" s="43" t="str">
        <f>IFERROR(VLOOKUP(G598,MatrizHDUniclass!$A:$AN,40,0),"NA")</f>
        <v>OPERATIVO</v>
      </c>
    </row>
    <row r="599" spans="2:23" x14ac:dyDescent="0.25">
      <c r="B599" s="45">
        <v>46171</v>
      </c>
      <c r="C599" s="7" t="s">
        <v>3298</v>
      </c>
      <c r="D599" s="37">
        <v>0.1</v>
      </c>
      <c r="E599" s="37" t="s">
        <v>3903</v>
      </c>
      <c r="F599" s="16" t="s">
        <v>3904</v>
      </c>
      <c r="G599" s="7">
        <v>1144148955</v>
      </c>
      <c r="H599" s="138" t="s">
        <v>9712</v>
      </c>
      <c r="J599" s="16" t="str">
        <f>IFERROR(VLOOKUP(G599,MatrizHDUniclass!$A:$AN,3,0),"NA")</f>
        <v>VILLA POSADA BAYRON ALEXIS</v>
      </c>
      <c r="K599" s="16" t="str">
        <f>IFERROR(VLOOKUP(G599,MatrizHDUniclass!$A:$AN,19,0),"NA")</f>
        <v>TECNICO BTS/TX COND OPERACION</v>
      </c>
      <c r="L599" s="16" t="str">
        <f>IFERROR(VLOOKUP(G599,MatrizHDUniclass!$A:$AN,24,0),"NA")</f>
        <v>IGVI</v>
      </c>
      <c r="M599" s="16" t="str">
        <f>IFERROR(VLOOKUP(G599,MatrizHDUniclass!$A:$AN,31,0),"NA")</f>
        <v>INGENIERIA-GENERAL</v>
      </c>
      <c r="N599" s="16" t="str">
        <f>IFERROR(VLOOKUP(G599,MatrizHDUniclass!$A:$AN,32,0),"NA")</f>
        <v>REG VALLE</v>
      </c>
      <c r="O599" s="16" t="str">
        <f>IFERROR(VLOOKUP(G599,MatrizHDUniclass!$A:$AN,33,0),"NA")</f>
        <v>CALI</v>
      </c>
      <c r="P599" s="16" t="str">
        <f>IFERROR(VLOOKUP(G599,MatrizHDUniclass!$A:$AN,26,0),"NA")</f>
        <v>CNSM</v>
      </c>
      <c r="Q599" s="16" t="str">
        <f>IFERROR(VLOOKUP(G599,MatrizHDUniclass!$A:$AN,34,0),"NA")</f>
        <v>CLARO R3</v>
      </c>
      <c r="R599" s="16" t="str">
        <f>IFERROR(VLOOKUP(G599,MatrizHDUniclass!$A:$AN,35,0),"NA")</f>
        <v>NUEVOS NEG</v>
      </c>
      <c r="S599" s="16" t="str">
        <f>IFERROR(VLOOKUP(G599,MatrizHDUniclass!$A:$AN,36,0),"NA")</f>
        <v>CLARO SMU</v>
      </c>
      <c r="T599" s="16" t="str">
        <f>IFERROR(VLOOKUP(G599,MatrizHDUniclass!$A:$AN,37,0),"NA")</f>
        <v>CLIENTES</v>
      </c>
      <c r="U599" s="16" t="str">
        <f>IFERROR(VLOOKUP(G599,MatrizHDUniclass!$A:$AN,38,0),"NA")</f>
        <v>CONECTAR TV</v>
      </c>
      <c r="V599" s="16" t="str">
        <f>IFERROR(VLOOKUP(G599,MatrizHDUniclass!$A:$AN,39,0),"NA")</f>
        <v>INGENIERIA</v>
      </c>
      <c r="W599" s="43" t="str">
        <f>IFERROR(VLOOKUP(G599,MatrizHDUniclass!$A:$AN,40,0),"NA")</f>
        <v>OPERATIVO</v>
      </c>
    </row>
    <row r="600" spans="2:23" x14ac:dyDescent="0.25">
      <c r="B600" s="45">
        <v>46171</v>
      </c>
      <c r="C600" s="7" t="s">
        <v>3298</v>
      </c>
      <c r="D600" s="37">
        <v>0.1</v>
      </c>
      <c r="E600" s="37" t="s">
        <v>3903</v>
      </c>
      <c r="F600" s="16" t="s">
        <v>3904</v>
      </c>
      <c r="G600" s="7">
        <v>1116236404</v>
      </c>
      <c r="H600" s="138" t="s">
        <v>9713</v>
      </c>
      <c r="J600" s="16" t="str">
        <f>IFERROR(VLOOKUP(G600,MatrizHDUniclass!$A:$AN,3,0),"NA")</f>
        <v>RAMIREZ QUINTERO JHON JAIRO</v>
      </c>
      <c r="K600" s="16" t="str">
        <f>IFERROR(VLOOKUP(G600,MatrizHDUniclass!$A:$AN,19,0),"NA")</f>
        <v>AUXILIAR CONDUCTOR OPERACION</v>
      </c>
      <c r="L600" s="16" t="str">
        <f>IFERROR(VLOOKUP(G600,MatrizHDUniclass!$A:$AN,24,0),"NA")</f>
        <v>IGVI</v>
      </c>
      <c r="M600" s="16" t="str">
        <f>IFERROR(VLOOKUP(G600,MatrizHDUniclass!$A:$AN,31,0),"NA")</f>
        <v>INGENIERIA-GENERAL</v>
      </c>
      <c r="N600" s="16" t="str">
        <f>IFERROR(VLOOKUP(G600,MatrizHDUniclass!$A:$AN,32,0),"NA")</f>
        <v>REG VALLE</v>
      </c>
      <c r="O600" s="16" t="str">
        <f>IFERROR(VLOOKUP(G600,MatrizHDUniclass!$A:$AN,33,0),"NA")</f>
        <v>CALI</v>
      </c>
      <c r="P600" s="16" t="str">
        <f>IFERROR(VLOOKUP(G600,MatrizHDUniclass!$A:$AN,26,0),"NA")</f>
        <v>CSOM</v>
      </c>
      <c r="Q600" s="16" t="str">
        <f>IFERROR(VLOOKUP(G600,MatrizHDUniclass!$A:$AN,34,0),"NA")</f>
        <v>CLARO R3</v>
      </c>
      <c r="R600" s="16" t="str">
        <f>IFERROR(VLOOKUP(G600,MatrizHDUniclass!$A:$AN,35,0),"NA")</f>
        <v>SOLU FIJAS</v>
      </c>
      <c r="S600" s="16" t="str">
        <f>IFERROR(VLOOKUP(G600,MatrizHDUniclass!$A:$AN,36,0),"NA")</f>
        <v>OYM</v>
      </c>
      <c r="T600" s="16" t="str">
        <f>IFERROR(VLOOKUP(G600,MatrizHDUniclass!$A:$AN,37,0),"NA")</f>
        <v>CLIENTES</v>
      </c>
      <c r="U600" s="16" t="str">
        <f>IFERROR(VLOOKUP(G600,MatrizHDUniclass!$A:$AN,38,0),"NA")</f>
        <v>CONECTAR TV</v>
      </c>
      <c r="V600" s="16" t="str">
        <f>IFERROR(VLOOKUP(G600,MatrizHDUniclass!$A:$AN,39,0),"NA")</f>
        <v>INGENIERIA</v>
      </c>
      <c r="W600" s="43" t="str">
        <f>IFERROR(VLOOKUP(G600,MatrizHDUniclass!$A:$AN,40,0),"NA")</f>
        <v>OPERATIVO</v>
      </c>
    </row>
    <row r="601" spans="2:23" x14ac:dyDescent="0.25">
      <c r="B601" s="45">
        <v>46171</v>
      </c>
      <c r="C601" s="7" t="s">
        <v>3298</v>
      </c>
      <c r="D601" s="37">
        <v>0.1</v>
      </c>
      <c r="E601" s="37" t="s">
        <v>3903</v>
      </c>
      <c r="F601" s="16" t="s">
        <v>3904</v>
      </c>
      <c r="G601" s="7">
        <v>1006363769</v>
      </c>
      <c r="H601" s="138" t="s">
        <v>9714</v>
      </c>
      <c r="J601" s="16" t="str">
        <f>IFERROR(VLOOKUP(G601,MatrizHDUniclass!$A:$AN,3,0),"NA")</f>
        <v>YEPEZ VILLADA DANIEL ALEJANDRO</v>
      </c>
      <c r="K601" s="16" t="str">
        <f>IFERROR(VLOOKUP(G601,MatrizHDUniclass!$A:$AN,19,0),"NA")</f>
        <v>TECNICO CON MOTO OPERACIÓN</v>
      </c>
      <c r="L601" s="16" t="str">
        <f>IFERROR(VLOOKUP(G601,MatrizHDUniclass!$A:$AN,24,0),"NA")</f>
        <v>IGVI</v>
      </c>
      <c r="M601" s="16" t="str">
        <f>IFERROR(VLOOKUP(G601,MatrizHDUniclass!$A:$AN,31,0),"NA")</f>
        <v>INGENIERIA-GENERAL</v>
      </c>
      <c r="N601" s="16" t="str">
        <f>IFERROR(VLOOKUP(G601,MatrizHDUniclass!$A:$AN,32,0),"NA")</f>
        <v>REG VALLE</v>
      </c>
      <c r="O601" s="16" t="str">
        <f>IFERROR(VLOOKUP(G601,MatrizHDUniclass!$A:$AN,33,0),"NA")</f>
        <v>CALI</v>
      </c>
      <c r="P601" s="16" t="str">
        <f>IFERROR(VLOOKUP(G601,MatrizHDUniclass!$A:$AN,26,0),"NA")</f>
        <v>CSIM</v>
      </c>
      <c r="Q601" s="16" t="str">
        <f>IFERROR(VLOOKUP(G601,MatrizHDUniclass!$A:$AN,34,0),"NA")</f>
        <v>CLARO R3</v>
      </c>
      <c r="R601" s="16" t="str">
        <f>IFERROR(VLOOKUP(G601,MatrizHDUniclass!$A:$AN,35,0),"NA")</f>
        <v>SOLU FIJAS</v>
      </c>
      <c r="S601" s="16" t="str">
        <f>IFERROR(VLOOKUP(G601,MatrizHDUniclass!$A:$AN,36,0),"NA")</f>
        <v>IMM</v>
      </c>
      <c r="T601" s="16" t="str">
        <f>IFERROR(VLOOKUP(G601,MatrizHDUniclass!$A:$AN,37,0),"NA")</f>
        <v>CLIENTES</v>
      </c>
      <c r="U601" s="16" t="str">
        <f>IFERROR(VLOOKUP(G601,MatrizHDUniclass!$A:$AN,38,0),"NA")</f>
        <v>CONECTAR TV</v>
      </c>
      <c r="V601" s="16" t="str">
        <f>IFERROR(VLOOKUP(G601,MatrizHDUniclass!$A:$AN,39,0),"NA")</f>
        <v>INGENIERIA</v>
      </c>
      <c r="W601" s="43" t="str">
        <f>IFERROR(VLOOKUP(G601,MatrizHDUniclass!$A:$AN,40,0),"NA")</f>
        <v>OPERATIVO</v>
      </c>
    </row>
    <row r="602" spans="2:23" x14ac:dyDescent="0.25">
      <c r="B602" s="45">
        <v>46171</v>
      </c>
      <c r="C602" s="7" t="s">
        <v>3298</v>
      </c>
      <c r="D602" s="37">
        <v>0.1</v>
      </c>
      <c r="E602" s="37" t="s">
        <v>3903</v>
      </c>
      <c r="F602" s="16" t="s">
        <v>3904</v>
      </c>
      <c r="G602" s="7">
        <v>1151939520</v>
      </c>
      <c r="H602" s="138" t="s">
        <v>9715</v>
      </c>
      <c r="J602" s="16" t="str">
        <f>IFERROR(VLOOKUP(G602,MatrizHDUniclass!$A:$AN,3,0),"NA")</f>
        <v>MOSQUERA SILVA EDINSON ALEXANDER</v>
      </c>
      <c r="K602" s="16" t="str">
        <f>IFERROR(VLOOKUP(G602,MatrizHDUniclass!$A:$AN,19,0),"NA")</f>
        <v>TECNICO CON MOTO OPERACIÓN</v>
      </c>
      <c r="L602" s="16" t="str">
        <f>IFERROR(VLOOKUP(G602,MatrizHDUniclass!$A:$AN,24,0),"NA")</f>
        <v>IGVI</v>
      </c>
      <c r="M602" s="16" t="str">
        <f>IFERROR(VLOOKUP(G602,MatrizHDUniclass!$A:$AN,31,0),"NA")</f>
        <v>INGENIERIA-GENERAL</v>
      </c>
      <c r="N602" s="16" t="str">
        <f>IFERROR(VLOOKUP(G602,MatrizHDUniclass!$A:$AN,32,0),"NA")</f>
        <v>REG VALLE</v>
      </c>
      <c r="O602" s="16" t="str">
        <f>IFERROR(VLOOKUP(G602,MatrizHDUniclass!$A:$AN,33,0),"NA")</f>
        <v>CALI</v>
      </c>
      <c r="P602" s="16" t="str">
        <f>IFERROR(VLOOKUP(G602,MatrizHDUniclass!$A:$AN,26,0),"NA")</f>
        <v>CSIM</v>
      </c>
      <c r="Q602" s="16" t="str">
        <f>IFERROR(VLOOKUP(G602,MatrizHDUniclass!$A:$AN,34,0),"NA")</f>
        <v>CLARO R3</v>
      </c>
      <c r="R602" s="16" t="str">
        <f>IFERROR(VLOOKUP(G602,MatrizHDUniclass!$A:$AN,35,0),"NA")</f>
        <v>SOLU FIJAS</v>
      </c>
      <c r="S602" s="16" t="str">
        <f>IFERROR(VLOOKUP(G602,MatrizHDUniclass!$A:$AN,36,0),"NA")</f>
        <v>IMM</v>
      </c>
      <c r="T602" s="16" t="str">
        <f>IFERROR(VLOOKUP(G602,MatrizHDUniclass!$A:$AN,37,0),"NA")</f>
        <v>CLIENTES</v>
      </c>
      <c r="U602" s="16" t="str">
        <f>IFERROR(VLOOKUP(G602,MatrizHDUniclass!$A:$AN,38,0),"NA")</f>
        <v>CONECTAR TV</v>
      </c>
      <c r="V602" s="16" t="str">
        <f>IFERROR(VLOOKUP(G602,MatrizHDUniclass!$A:$AN,39,0),"NA")</f>
        <v>INGENIERIA</v>
      </c>
      <c r="W602" s="43" t="str">
        <f>IFERROR(VLOOKUP(G602,MatrizHDUniclass!$A:$AN,40,0),"NA")</f>
        <v>OPERATIVO</v>
      </c>
    </row>
    <row r="603" spans="2:23" x14ac:dyDescent="0.25">
      <c r="B603" s="45">
        <v>46171</v>
      </c>
      <c r="C603" s="7" t="s">
        <v>3298</v>
      </c>
      <c r="D603" s="37">
        <v>0.1</v>
      </c>
      <c r="E603" s="37" t="s">
        <v>3903</v>
      </c>
      <c r="F603" s="16" t="s">
        <v>3904</v>
      </c>
      <c r="G603" s="7">
        <v>94536142</v>
      </c>
      <c r="H603" s="138" t="s">
        <v>9716</v>
      </c>
      <c r="J603" s="16" t="str">
        <f>IFERROR(VLOOKUP(G603,MatrizHDUniclass!$A:$AN,3,0),"NA")</f>
        <v>BOTINA YANGUATIN LUIS RAMIRO</v>
      </c>
      <c r="K603" s="16" t="str">
        <f>IFERROR(VLOOKUP(G603,MatrizHDUniclass!$A:$AN,19,0),"NA")</f>
        <v>AUXILIAR CONDUCTOR OPERACION</v>
      </c>
      <c r="L603" s="16" t="str">
        <f>IFERROR(VLOOKUP(G603,MatrizHDUniclass!$A:$AN,24,0),"NA")</f>
        <v>IGVI</v>
      </c>
      <c r="M603" s="16" t="str">
        <f>IFERROR(VLOOKUP(G603,MatrizHDUniclass!$A:$AN,31,0),"NA")</f>
        <v>INGENIERIA-GENERAL</v>
      </c>
      <c r="N603" s="16" t="str">
        <f>IFERROR(VLOOKUP(G603,MatrizHDUniclass!$A:$AN,32,0),"NA")</f>
        <v>REG VALLE</v>
      </c>
      <c r="O603" s="16" t="str">
        <f>IFERROR(VLOOKUP(G603,MatrizHDUniclass!$A:$AN,33,0),"NA")</f>
        <v>CALI</v>
      </c>
      <c r="P603" s="16" t="str">
        <f>IFERROR(VLOOKUP(G603,MatrizHDUniclass!$A:$AN,26,0),"NA")</f>
        <v>CSOM</v>
      </c>
      <c r="Q603" s="16" t="str">
        <f>IFERROR(VLOOKUP(G603,MatrizHDUniclass!$A:$AN,34,0),"NA")</f>
        <v>CLARO R3</v>
      </c>
      <c r="R603" s="16" t="str">
        <f>IFERROR(VLOOKUP(G603,MatrizHDUniclass!$A:$AN,35,0),"NA")</f>
        <v>SOLU FIJAS</v>
      </c>
      <c r="S603" s="16" t="str">
        <f>IFERROR(VLOOKUP(G603,MatrizHDUniclass!$A:$AN,36,0),"NA")</f>
        <v>OYM</v>
      </c>
      <c r="T603" s="16" t="str">
        <f>IFERROR(VLOOKUP(G603,MatrizHDUniclass!$A:$AN,37,0),"NA")</f>
        <v>CLIENTES</v>
      </c>
      <c r="U603" s="16" t="str">
        <f>IFERROR(VLOOKUP(G603,MatrizHDUniclass!$A:$AN,38,0),"NA")</f>
        <v>CONECTAR TV</v>
      </c>
      <c r="V603" s="16" t="str">
        <f>IFERROR(VLOOKUP(G603,MatrizHDUniclass!$A:$AN,39,0),"NA")</f>
        <v>INGENIERIA</v>
      </c>
      <c r="W603" s="43" t="str">
        <f>IFERROR(VLOOKUP(G603,MatrizHDUniclass!$A:$AN,40,0),"NA")</f>
        <v>OPERATIVO</v>
      </c>
    </row>
    <row r="604" spans="2:23" x14ac:dyDescent="0.25">
      <c r="B604" s="45">
        <v>46171</v>
      </c>
      <c r="C604" s="7" t="s">
        <v>3298</v>
      </c>
      <c r="D604" s="37">
        <v>0.1</v>
      </c>
      <c r="E604" s="37" t="s">
        <v>3903</v>
      </c>
      <c r="F604" s="16" t="s">
        <v>3904</v>
      </c>
      <c r="G604" s="7">
        <v>1144093757</v>
      </c>
      <c r="H604" s="138" t="s">
        <v>9717</v>
      </c>
      <c r="J604" s="16" t="str">
        <f>IFERROR(VLOOKUP(G604,MatrizHDUniclass!$A:$AN,3,0),"NA")</f>
        <v>POSSO GIRALDO JUAN PABLO</v>
      </c>
      <c r="K604" s="16" t="str">
        <f>IFERROR(VLOOKUP(G604,MatrizHDUniclass!$A:$AN,19,0),"NA")</f>
        <v>TECNICO CON MOTO OPERACIÓN</v>
      </c>
      <c r="L604" s="16" t="str">
        <f>IFERROR(VLOOKUP(G604,MatrizHDUniclass!$A:$AN,24,0),"NA")</f>
        <v>IGVI</v>
      </c>
      <c r="M604" s="16" t="str">
        <f>IFERROR(VLOOKUP(G604,MatrizHDUniclass!$A:$AN,31,0),"NA")</f>
        <v>INGENIERIA-GENERAL</v>
      </c>
      <c r="N604" s="16" t="str">
        <f>IFERROR(VLOOKUP(G604,MatrizHDUniclass!$A:$AN,32,0),"NA")</f>
        <v>REG VALLE</v>
      </c>
      <c r="O604" s="16" t="str">
        <f>IFERROR(VLOOKUP(G604,MatrizHDUniclass!$A:$AN,33,0),"NA")</f>
        <v>CALI</v>
      </c>
      <c r="P604" s="16" t="str">
        <f>IFERROR(VLOOKUP(G604,MatrizHDUniclass!$A:$AN,26,0),"NA")</f>
        <v>CSEB</v>
      </c>
      <c r="Q604" s="16" t="str">
        <f>IFERROR(VLOOKUP(G604,MatrizHDUniclass!$A:$AN,34,0),"NA")</f>
        <v>CLARO R3</v>
      </c>
      <c r="R604" s="16" t="str">
        <f>IFERROR(VLOOKUP(G604,MatrizHDUniclass!$A:$AN,35,0),"NA")</f>
        <v>SOLU FIJAS</v>
      </c>
      <c r="S604" s="16" t="str">
        <f>IFERROR(VLOOKUP(G604,MatrizHDUniclass!$A:$AN,36,0),"NA")</f>
        <v>EMPRE Y NEGOCI</v>
      </c>
      <c r="T604" s="16" t="str">
        <f>IFERROR(VLOOKUP(G604,MatrizHDUniclass!$A:$AN,37,0),"NA")</f>
        <v>CLIENTES</v>
      </c>
      <c r="U604" s="16" t="str">
        <f>IFERROR(VLOOKUP(G604,MatrizHDUniclass!$A:$AN,38,0),"NA")</f>
        <v>CONECTAR TV</v>
      </c>
      <c r="V604" s="16" t="str">
        <f>IFERROR(VLOOKUP(G604,MatrizHDUniclass!$A:$AN,39,0),"NA")</f>
        <v>INGENIERIA</v>
      </c>
      <c r="W604" s="43" t="str">
        <f>IFERROR(VLOOKUP(G604,MatrizHDUniclass!$A:$AN,40,0),"NA")</f>
        <v>OPERATIVO</v>
      </c>
    </row>
    <row r="605" spans="2:23" x14ac:dyDescent="0.25">
      <c r="B605" s="45">
        <v>46171</v>
      </c>
      <c r="C605" s="7" t="s">
        <v>3298</v>
      </c>
      <c r="D605" s="37">
        <v>0.1</v>
      </c>
      <c r="E605" s="37" t="s">
        <v>3903</v>
      </c>
      <c r="F605" s="16" t="s">
        <v>3904</v>
      </c>
      <c r="G605" s="7">
        <v>1252928</v>
      </c>
      <c r="H605" s="138" t="s">
        <v>9718</v>
      </c>
      <c r="J605" s="16" t="str">
        <f>IFERROR(VLOOKUP(G605,MatrizHDUniclass!$A:$AN,3,0),"NA")</f>
        <v>TERESEN GONZALEZ CARLOS LUIS</v>
      </c>
      <c r="K605" s="16" t="str">
        <f>IFERROR(VLOOKUP(G605,MatrizHDUniclass!$A:$AN,19,0),"NA")</f>
        <v>TECNICO CON MOTO OPERACIÓN</v>
      </c>
      <c r="L605" s="16" t="str">
        <f>IFERROR(VLOOKUP(G605,MatrizHDUniclass!$A:$AN,24,0),"NA")</f>
        <v>IGVI</v>
      </c>
      <c r="M605" s="16" t="str">
        <f>IFERROR(VLOOKUP(G605,MatrizHDUniclass!$A:$AN,31,0),"NA")</f>
        <v>INGENIERIA-GENERAL</v>
      </c>
      <c r="N605" s="16" t="str">
        <f>IFERROR(VLOOKUP(G605,MatrizHDUniclass!$A:$AN,32,0),"NA")</f>
        <v>REG VALLE</v>
      </c>
      <c r="O605" s="16" t="str">
        <f>IFERROR(VLOOKUP(G605,MatrizHDUniclass!$A:$AN,33,0),"NA")</f>
        <v>CALI</v>
      </c>
      <c r="P605" s="16" t="str">
        <f>IFERROR(VLOOKUP(G605,MatrizHDUniclass!$A:$AN,26,0),"NA")</f>
        <v>CSIM</v>
      </c>
      <c r="Q605" s="16" t="str">
        <f>IFERROR(VLOOKUP(G605,MatrizHDUniclass!$A:$AN,34,0),"NA")</f>
        <v>CLARO R3</v>
      </c>
      <c r="R605" s="16" t="str">
        <f>IFERROR(VLOOKUP(G605,MatrizHDUniclass!$A:$AN,35,0),"NA")</f>
        <v>SOLU FIJAS</v>
      </c>
      <c r="S605" s="16" t="str">
        <f>IFERROR(VLOOKUP(G605,MatrizHDUniclass!$A:$AN,36,0),"NA")</f>
        <v>IMM</v>
      </c>
      <c r="T605" s="16" t="str">
        <f>IFERROR(VLOOKUP(G605,MatrizHDUniclass!$A:$AN,37,0),"NA")</f>
        <v>CLIENTES</v>
      </c>
      <c r="U605" s="16" t="str">
        <f>IFERROR(VLOOKUP(G605,MatrizHDUniclass!$A:$AN,38,0),"NA")</f>
        <v>CONECTAR TV</v>
      </c>
      <c r="V605" s="16" t="str">
        <f>IFERROR(VLOOKUP(G605,MatrizHDUniclass!$A:$AN,39,0),"NA")</f>
        <v>INGENIERIA</v>
      </c>
      <c r="W605" s="43" t="str">
        <f>IFERROR(VLOOKUP(G605,MatrizHDUniclass!$A:$AN,40,0),"NA")</f>
        <v>OPERATIVO</v>
      </c>
    </row>
    <row r="606" spans="2:23" x14ac:dyDescent="0.25">
      <c r="B606" s="45">
        <v>46171</v>
      </c>
      <c r="C606" s="7" t="s">
        <v>3298</v>
      </c>
      <c r="D606" s="37">
        <v>0.1</v>
      </c>
      <c r="E606" s="37" t="s">
        <v>3903</v>
      </c>
      <c r="F606" s="16" t="s">
        <v>3904</v>
      </c>
      <c r="G606" s="7">
        <v>1234194699</v>
      </c>
      <c r="H606" s="138" t="s">
        <v>9719</v>
      </c>
      <c r="J606" s="16" t="str">
        <f>IFERROR(VLOOKUP(G606,MatrizHDUniclass!$A:$AN,3,0),"NA")</f>
        <v>OVIEDO RAMOS DIEGO ANDRES</v>
      </c>
      <c r="K606" s="16" t="str">
        <f>IFERROR(VLOOKUP(G606,MatrizHDUniclass!$A:$AN,19,0),"NA")</f>
        <v>TECNICO CON MOTO OPERACIÓN</v>
      </c>
      <c r="L606" s="16" t="str">
        <f>IFERROR(VLOOKUP(G606,MatrizHDUniclass!$A:$AN,24,0),"NA")</f>
        <v>IGVI</v>
      </c>
      <c r="M606" s="16" t="str">
        <f>IFERROR(VLOOKUP(G606,MatrizHDUniclass!$A:$AN,31,0),"NA")</f>
        <v>INGENIERIA-GENERAL</v>
      </c>
      <c r="N606" s="16" t="str">
        <f>IFERROR(VLOOKUP(G606,MatrizHDUniclass!$A:$AN,32,0),"NA")</f>
        <v>REG VALLE</v>
      </c>
      <c r="O606" s="16" t="str">
        <f>IFERROR(VLOOKUP(G606,MatrizHDUniclass!$A:$AN,33,0),"NA")</f>
        <v>CALI</v>
      </c>
      <c r="P606" s="16" t="str">
        <f>IFERROR(VLOOKUP(G606,MatrizHDUniclass!$A:$AN,26,0),"NA")</f>
        <v>CSIM</v>
      </c>
      <c r="Q606" s="16" t="str">
        <f>IFERROR(VLOOKUP(G606,MatrizHDUniclass!$A:$AN,34,0),"NA")</f>
        <v>CLARO R3</v>
      </c>
      <c r="R606" s="16" t="str">
        <f>IFERROR(VLOOKUP(G606,MatrizHDUniclass!$A:$AN,35,0),"NA")</f>
        <v>SOLU FIJAS</v>
      </c>
      <c r="S606" s="16" t="str">
        <f>IFERROR(VLOOKUP(G606,MatrizHDUniclass!$A:$AN,36,0),"NA")</f>
        <v>IMM</v>
      </c>
      <c r="T606" s="16" t="str">
        <f>IFERROR(VLOOKUP(G606,MatrizHDUniclass!$A:$AN,37,0),"NA")</f>
        <v>CLIENTES</v>
      </c>
      <c r="U606" s="16" t="str">
        <f>IFERROR(VLOOKUP(G606,MatrizHDUniclass!$A:$AN,38,0),"NA")</f>
        <v>CONECTAR TV</v>
      </c>
      <c r="V606" s="16" t="str">
        <f>IFERROR(VLOOKUP(G606,MatrizHDUniclass!$A:$AN,39,0),"NA")</f>
        <v>INGENIERIA</v>
      </c>
      <c r="W606" s="43" t="str">
        <f>IFERROR(VLOOKUP(G606,MatrizHDUniclass!$A:$AN,40,0),"NA")</f>
        <v>OPERATIVO</v>
      </c>
    </row>
    <row r="607" spans="2:23" x14ac:dyDescent="0.25">
      <c r="B607" s="45">
        <v>46171</v>
      </c>
      <c r="C607" s="7" t="s">
        <v>3298</v>
      </c>
      <c r="D607" s="37">
        <v>0.1</v>
      </c>
      <c r="E607" s="37" t="s">
        <v>3903</v>
      </c>
      <c r="F607" s="16" t="s">
        <v>3904</v>
      </c>
      <c r="G607" s="7">
        <v>1144165473</v>
      </c>
      <c r="H607" s="138" t="s">
        <v>9720</v>
      </c>
      <c r="J607" s="16" t="str">
        <f>IFERROR(VLOOKUP(G607,MatrizHDUniclass!$A:$AN,3,0),"NA")</f>
        <v>ERAZO QUESADA LUIS MIGUEL</v>
      </c>
      <c r="K607" s="16" t="str">
        <f>IFERROR(VLOOKUP(G607,MatrizHDUniclass!$A:$AN,19,0),"NA")</f>
        <v>TECNICO CON MOTO OPERACIÓN</v>
      </c>
      <c r="L607" s="16" t="str">
        <f>IFERROR(VLOOKUP(G607,MatrizHDUniclass!$A:$AN,24,0),"NA")</f>
        <v>IGVI</v>
      </c>
      <c r="M607" s="16" t="str">
        <f>IFERROR(VLOOKUP(G607,MatrizHDUniclass!$A:$AN,31,0),"NA")</f>
        <v>INGENIERIA-GENERAL</v>
      </c>
      <c r="N607" s="16" t="str">
        <f>IFERROR(VLOOKUP(G607,MatrizHDUniclass!$A:$AN,32,0),"NA")</f>
        <v>REG VALLE</v>
      </c>
      <c r="O607" s="16" t="str">
        <f>IFERROR(VLOOKUP(G607,MatrizHDUniclass!$A:$AN,33,0),"NA")</f>
        <v>CALI</v>
      </c>
      <c r="P607" s="16" t="str">
        <f>IFERROR(VLOOKUP(G607,MatrizHDUniclass!$A:$AN,26,0),"NA")</f>
        <v>CSIM</v>
      </c>
      <c r="Q607" s="16" t="str">
        <f>IFERROR(VLOOKUP(G607,MatrizHDUniclass!$A:$AN,34,0),"NA")</f>
        <v>CLARO R3</v>
      </c>
      <c r="R607" s="16" t="str">
        <f>IFERROR(VLOOKUP(G607,MatrizHDUniclass!$A:$AN,35,0),"NA")</f>
        <v>SOLU FIJAS</v>
      </c>
      <c r="S607" s="16" t="str">
        <f>IFERROR(VLOOKUP(G607,MatrizHDUniclass!$A:$AN,36,0),"NA")</f>
        <v>IMM</v>
      </c>
      <c r="T607" s="16" t="str">
        <f>IFERROR(VLOOKUP(G607,MatrizHDUniclass!$A:$AN,37,0),"NA")</f>
        <v>CLIENTES</v>
      </c>
      <c r="U607" s="16" t="str">
        <f>IFERROR(VLOOKUP(G607,MatrizHDUniclass!$A:$AN,38,0),"NA")</f>
        <v>CONECTAR TV</v>
      </c>
      <c r="V607" s="16" t="str">
        <f>IFERROR(VLOOKUP(G607,MatrizHDUniclass!$A:$AN,39,0),"NA")</f>
        <v>INGENIERIA</v>
      </c>
      <c r="W607" s="43" t="str">
        <f>IFERROR(VLOOKUP(G607,MatrizHDUniclass!$A:$AN,40,0),"NA")</f>
        <v>OPERATIVO</v>
      </c>
    </row>
    <row r="608" spans="2:23" x14ac:dyDescent="0.25">
      <c r="B608" s="45">
        <v>46171</v>
      </c>
      <c r="C608" s="7" t="s">
        <v>3298</v>
      </c>
      <c r="D608" s="37">
        <v>0.1</v>
      </c>
      <c r="E608" s="37" t="s">
        <v>3903</v>
      </c>
      <c r="F608" s="16" t="s">
        <v>3904</v>
      </c>
      <c r="G608" s="7">
        <v>1059065666</v>
      </c>
      <c r="H608" s="138" t="s">
        <v>9721</v>
      </c>
      <c r="J608" s="16" t="str">
        <f>IFERROR(VLOOKUP(G608,MatrizHDUniclass!$A:$AN,3,0),"NA")</f>
        <v>QUIQUE GUGU DARWIN ARMANDO</v>
      </c>
      <c r="K608" s="16" t="str">
        <f>IFERROR(VLOOKUP(G608,MatrizHDUniclass!$A:$AN,19,0),"NA")</f>
        <v>TECNICO CON MOTO OPERACIÓN</v>
      </c>
      <c r="L608" s="16" t="str">
        <f>IFERROR(VLOOKUP(G608,MatrizHDUniclass!$A:$AN,24,0),"NA")</f>
        <v>IGVI</v>
      </c>
      <c r="M608" s="16" t="str">
        <f>IFERROR(VLOOKUP(G608,MatrizHDUniclass!$A:$AN,31,0),"NA")</f>
        <v>INGENIERIA-GENERAL</v>
      </c>
      <c r="N608" s="16" t="str">
        <f>IFERROR(VLOOKUP(G608,MatrizHDUniclass!$A:$AN,32,0),"NA")</f>
        <v>REG VALLE</v>
      </c>
      <c r="O608" s="16" t="str">
        <f>IFERROR(VLOOKUP(G608,MatrizHDUniclass!$A:$AN,33,0),"NA")</f>
        <v>CALI</v>
      </c>
      <c r="P608" s="16" t="str">
        <f>IFERROR(VLOOKUP(G608,MatrizHDUniclass!$A:$AN,26,0),"NA")</f>
        <v>CSIM</v>
      </c>
      <c r="Q608" s="16" t="str">
        <f>IFERROR(VLOOKUP(G608,MatrizHDUniclass!$A:$AN,34,0),"NA")</f>
        <v>CLARO R3</v>
      </c>
      <c r="R608" s="16" t="str">
        <f>IFERROR(VLOOKUP(G608,MatrizHDUniclass!$A:$AN,35,0),"NA")</f>
        <v>SOLU FIJAS</v>
      </c>
      <c r="S608" s="16" t="str">
        <f>IFERROR(VLOOKUP(G608,MatrizHDUniclass!$A:$AN,36,0),"NA")</f>
        <v>IMM</v>
      </c>
      <c r="T608" s="16" t="str">
        <f>IFERROR(VLOOKUP(G608,MatrizHDUniclass!$A:$AN,37,0),"NA")</f>
        <v>CLIENTES</v>
      </c>
      <c r="U608" s="16" t="str">
        <f>IFERROR(VLOOKUP(G608,MatrizHDUniclass!$A:$AN,38,0),"NA")</f>
        <v>CONECTAR TV</v>
      </c>
      <c r="V608" s="16" t="str">
        <f>IFERROR(VLOOKUP(G608,MatrizHDUniclass!$A:$AN,39,0),"NA")</f>
        <v>INGENIERIA</v>
      </c>
      <c r="W608" s="43" t="str">
        <f>IFERROR(VLOOKUP(G608,MatrizHDUniclass!$A:$AN,40,0),"NA")</f>
        <v>OPERATIVO</v>
      </c>
    </row>
    <row r="609" spans="2:23" x14ac:dyDescent="0.25">
      <c r="B609" s="45">
        <v>46171</v>
      </c>
      <c r="C609" s="7" t="s">
        <v>3298</v>
      </c>
      <c r="D609" s="37">
        <v>0.1</v>
      </c>
      <c r="E609" s="37" t="s">
        <v>3903</v>
      </c>
      <c r="F609" s="16" t="s">
        <v>3904</v>
      </c>
      <c r="G609" s="7">
        <v>87246714</v>
      </c>
      <c r="H609" s="138" t="s">
        <v>9722</v>
      </c>
      <c r="J609" s="16" t="str">
        <f>IFERROR(VLOOKUP(G609,MatrizHDUniclass!$A:$AN,3,0),"NA")</f>
        <v>ROA ORTEGA FABIO</v>
      </c>
      <c r="K609" s="16" t="str">
        <f>IFERROR(VLOOKUP(G609,MatrizHDUniclass!$A:$AN,19,0),"NA")</f>
        <v>TECNICO MEDIDOR MOTO OPERACIÓN</v>
      </c>
      <c r="L609" s="16" t="str">
        <f>IFERROR(VLOOKUP(G609,MatrizHDUniclass!$A:$AN,24,0),"NA")</f>
        <v>IGVI</v>
      </c>
      <c r="M609" s="16" t="str">
        <f>IFERROR(VLOOKUP(G609,MatrizHDUniclass!$A:$AN,31,0),"NA")</f>
        <v>INGENIERIA-GENERAL</v>
      </c>
      <c r="N609" s="16" t="str">
        <f>IFERROR(VLOOKUP(G609,MatrizHDUniclass!$A:$AN,32,0),"NA")</f>
        <v>REG VALLE</v>
      </c>
      <c r="O609" s="16" t="str">
        <f>IFERROR(VLOOKUP(G609,MatrizHDUniclass!$A:$AN,33,0),"NA")</f>
        <v>CALI</v>
      </c>
      <c r="P609" s="16" t="str">
        <f>IFERROR(VLOOKUP(G609,MatrizHDUniclass!$A:$AN,26,0),"NA")</f>
        <v>CSOM</v>
      </c>
      <c r="Q609" s="16" t="str">
        <f>IFERROR(VLOOKUP(G609,MatrizHDUniclass!$A:$AN,34,0),"NA")</f>
        <v>CLARO R3</v>
      </c>
      <c r="R609" s="16" t="str">
        <f>IFERROR(VLOOKUP(G609,MatrizHDUniclass!$A:$AN,35,0),"NA")</f>
        <v>SOLU FIJAS</v>
      </c>
      <c r="S609" s="16" t="str">
        <f>IFERROR(VLOOKUP(G609,MatrizHDUniclass!$A:$AN,36,0),"NA")</f>
        <v>OYM</v>
      </c>
      <c r="T609" s="16" t="str">
        <f>IFERROR(VLOOKUP(G609,MatrizHDUniclass!$A:$AN,37,0),"NA")</f>
        <v>CLIENTES</v>
      </c>
      <c r="U609" s="16" t="str">
        <f>IFERROR(VLOOKUP(G609,MatrizHDUniclass!$A:$AN,38,0),"NA")</f>
        <v>CONECTAR TV</v>
      </c>
      <c r="V609" s="16" t="str">
        <f>IFERROR(VLOOKUP(G609,MatrizHDUniclass!$A:$AN,39,0),"NA")</f>
        <v>INGENIERIA</v>
      </c>
      <c r="W609" s="43" t="str">
        <f>IFERROR(VLOOKUP(G609,MatrizHDUniclass!$A:$AN,40,0),"NA")</f>
        <v>OPERATIVO</v>
      </c>
    </row>
    <row r="610" spans="2:23" x14ac:dyDescent="0.25">
      <c r="B610" s="45">
        <v>46171</v>
      </c>
      <c r="C610" s="7" t="s">
        <v>3298</v>
      </c>
      <c r="D610" s="37">
        <v>0.1</v>
      </c>
      <c r="E610" s="37" t="s">
        <v>3903</v>
      </c>
      <c r="F610" s="16" t="s">
        <v>3904</v>
      </c>
      <c r="G610" s="7">
        <v>1114884971</v>
      </c>
      <c r="H610" s="138" t="s">
        <v>9724</v>
      </c>
      <c r="J610" s="16" t="str">
        <f>IFERROR(VLOOKUP(G610,MatrizHDUniclass!$A:$AN,3,0),"NA")</f>
        <v>OSORIO TALAGA JOHN FREIDER</v>
      </c>
      <c r="K610" s="16" t="str">
        <f>IFERROR(VLOOKUP(G610,MatrizHDUniclass!$A:$AN,19,0),"NA")</f>
        <v>TECNICO CON MOTO OPERACIÓN</v>
      </c>
      <c r="L610" s="16" t="str">
        <f>IFERROR(VLOOKUP(G610,MatrizHDUniclass!$A:$AN,24,0),"NA")</f>
        <v>IGV7</v>
      </c>
      <c r="M610" s="16" t="str">
        <f>IFERROR(VLOOKUP(G610,MatrizHDUniclass!$A:$AN,31,0),"NA")</f>
        <v>INGENIERIA-GENERAL</v>
      </c>
      <c r="N610" s="16" t="str">
        <f>IFERROR(VLOOKUP(G610,MatrizHDUniclass!$A:$AN,32,0),"NA")</f>
        <v>REG VALLE</v>
      </c>
      <c r="O610" s="16" t="str">
        <f>IFERROR(VLOOKUP(G610,MatrizHDUniclass!$A:$AN,33,0),"NA")</f>
        <v>PALMIRA</v>
      </c>
      <c r="P610" s="16" t="str">
        <f>IFERROR(VLOOKUP(G610,MatrizHDUniclass!$A:$AN,26,0),"NA")</f>
        <v>CSIM</v>
      </c>
      <c r="Q610" s="16" t="str">
        <f>IFERROR(VLOOKUP(G610,MatrizHDUniclass!$A:$AN,34,0),"NA")</f>
        <v>CLARO R3</v>
      </c>
      <c r="R610" s="16" t="str">
        <f>IFERROR(VLOOKUP(G610,MatrizHDUniclass!$A:$AN,35,0),"NA")</f>
        <v>SOLU FIJAS</v>
      </c>
      <c r="S610" s="16" t="str">
        <f>IFERROR(VLOOKUP(G610,MatrizHDUniclass!$A:$AN,36,0),"NA")</f>
        <v>IMM</v>
      </c>
      <c r="T610" s="16" t="str">
        <f>IFERROR(VLOOKUP(G610,MatrizHDUniclass!$A:$AN,37,0),"NA")</f>
        <v>CLIENTES</v>
      </c>
      <c r="U610" s="16" t="str">
        <f>IFERROR(VLOOKUP(G610,MatrizHDUniclass!$A:$AN,38,0),"NA")</f>
        <v>CONECTAR TV</v>
      </c>
      <c r="V610" s="16" t="str">
        <f>IFERROR(VLOOKUP(G610,MatrizHDUniclass!$A:$AN,39,0),"NA")</f>
        <v>INGENIERIA</v>
      </c>
      <c r="W610" s="43" t="str">
        <f>IFERROR(VLOOKUP(G610,MatrizHDUniclass!$A:$AN,40,0),"NA")</f>
        <v>OPERATIVO</v>
      </c>
    </row>
    <row r="611" spans="2:23" x14ac:dyDescent="0.25">
      <c r="B611" s="45">
        <v>46171</v>
      </c>
      <c r="C611" s="7" t="s">
        <v>3298</v>
      </c>
      <c r="D611" s="37">
        <v>0.1</v>
      </c>
      <c r="E611" s="37" t="s">
        <v>3903</v>
      </c>
      <c r="F611" s="16" t="s">
        <v>3904</v>
      </c>
      <c r="G611" s="7">
        <v>1111660606</v>
      </c>
      <c r="H611" s="138" t="s">
        <v>9725</v>
      </c>
      <c r="J611" s="16" t="str">
        <f>IFERROR(VLOOKUP(G611,MatrizHDUniclass!$A:$AN,3,0),"NA")</f>
        <v>IBANEZ DEVIA YEFERSON</v>
      </c>
      <c r="K611" s="16" t="str">
        <f>IFERROR(VLOOKUP(G611,MatrizHDUniclass!$A:$AN,19,0),"NA")</f>
        <v>TECNICO CON MOTO OPERACIÓN</v>
      </c>
      <c r="L611" s="16" t="str">
        <f>IFERROR(VLOOKUP(G611,MatrizHDUniclass!$A:$AN,24,0),"NA")</f>
        <v>IGVI</v>
      </c>
      <c r="M611" s="16" t="str">
        <f>IFERROR(VLOOKUP(G611,MatrizHDUniclass!$A:$AN,31,0),"NA")</f>
        <v>INGENIERIA-GENERAL</v>
      </c>
      <c r="N611" s="16" t="str">
        <f>IFERROR(VLOOKUP(G611,MatrizHDUniclass!$A:$AN,32,0),"NA")</f>
        <v>REG VALLE</v>
      </c>
      <c r="O611" s="16" t="str">
        <f>IFERROR(VLOOKUP(G611,MatrizHDUniclass!$A:$AN,33,0),"NA")</f>
        <v>CALI</v>
      </c>
      <c r="P611" s="16" t="str">
        <f>IFERROR(VLOOKUP(G611,MatrizHDUniclass!$A:$AN,26,0),"NA")</f>
        <v>CSIM</v>
      </c>
      <c r="Q611" s="16" t="str">
        <f>IFERROR(VLOOKUP(G611,MatrizHDUniclass!$A:$AN,34,0),"NA")</f>
        <v>CLARO R3</v>
      </c>
      <c r="R611" s="16" t="str">
        <f>IFERROR(VLOOKUP(G611,MatrizHDUniclass!$A:$AN,35,0),"NA")</f>
        <v>SOLU FIJAS</v>
      </c>
      <c r="S611" s="16" t="str">
        <f>IFERROR(VLOOKUP(G611,MatrizHDUniclass!$A:$AN,36,0),"NA")</f>
        <v>IMM</v>
      </c>
      <c r="T611" s="16" t="str">
        <f>IFERROR(VLOOKUP(G611,MatrizHDUniclass!$A:$AN,37,0),"NA")</f>
        <v>CLIENTES</v>
      </c>
      <c r="U611" s="16" t="str">
        <f>IFERROR(VLOOKUP(G611,MatrizHDUniclass!$A:$AN,38,0),"NA")</f>
        <v>CONECTAR TV</v>
      </c>
      <c r="V611" s="16" t="str">
        <f>IFERROR(VLOOKUP(G611,MatrizHDUniclass!$A:$AN,39,0),"NA")</f>
        <v>INGENIERIA</v>
      </c>
      <c r="W611" s="43" t="str">
        <f>IFERROR(VLOOKUP(G611,MatrizHDUniclass!$A:$AN,40,0),"NA")</f>
        <v>OPERATIVO</v>
      </c>
    </row>
    <row r="612" spans="2:23" x14ac:dyDescent="0.25">
      <c r="B612" s="45">
        <v>46171</v>
      </c>
      <c r="C612" s="7" t="s">
        <v>3298</v>
      </c>
      <c r="D612" s="37">
        <v>0.1</v>
      </c>
      <c r="E612" s="37" t="s">
        <v>3903</v>
      </c>
      <c r="F612" s="16" t="s">
        <v>3904</v>
      </c>
      <c r="G612" s="7">
        <v>1118305442</v>
      </c>
      <c r="H612" s="138" t="s">
        <v>9726</v>
      </c>
      <c r="J612" s="16" t="str">
        <f>IFERROR(VLOOKUP(G612,MatrizHDUniclass!$A:$AN,3,0),"NA")</f>
        <v>TORRES ALTAMIRANO DANIEL</v>
      </c>
      <c r="K612" s="16" t="str">
        <f>IFERROR(VLOOKUP(G612,MatrizHDUniclass!$A:$AN,19,0),"NA")</f>
        <v>TECNICO CON MOTO OPERACIÓN</v>
      </c>
      <c r="L612" s="16" t="str">
        <f>IFERROR(VLOOKUP(G612,MatrizHDUniclass!$A:$AN,24,0),"NA")</f>
        <v>IGVI</v>
      </c>
      <c r="M612" s="16" t="str">
        <f>IFERROR(VLOOKUP(G612,MatrizHDUniclass!$A:$AN,31,0),"NA")</f>
        <v>INGENIERIA-GENERAL</v>
      </c>
      <c r="N612" s="16" t="str">
        <f>IFERROR(VLOOKUP(G612,MatrizHDUniclass!$A:$AN,32,0),"NA")</f>
        <v>REG VALLE</v>
      </c>
      <c r="O612" s="16" t="str">
        <f>IFERROR(VLOOKUP(G612,MatrizHDUniclass!$A:$AN,33,0),"NA")</f>
        <v>CALI</v>
      </c>
      <c r="P612" s="16" t="str">
        <f>IFERROR(VLOOKUP(G612,MatrizHDUniclass!$A:$AN,26,0),"NA")</f>
        <v>CSIM</v>
      </c>
      <c r="Q612" s="16" t="str">
        <f>IFERROR(VLOOKUP(G612,MatrizHDUniclass!$A:$AN,34,0),"NA")</f>
        <v>CLARO R3</v>
      </c>
      <c r="R612" s="16" t="str">
        <f>IFERROR(VLOOKUP(G612,MatrizHDUniclass!$A:$AN,35,0),"NA")</f>
        <v>SOLU FIJAS</v>
      </c>
      <c r="S612" s="16" t="str">
        <f>IFERROR(VLOOKUP(G612,MatrizHDUniclass!$A:$AN,36,0),"NA")</f>
        <v>IMM</v>
      </c>
      <c r="T612" s="16" t="str">
        <f>IFERROR(VLOOKUP(G612,MatrizHDUniclass!$A:$AN,37,0),"NA")</f>
        <v>CLIENTES</v>
      </c>
      <c r="U612" s="16" t="str">
        <f>IFERROR(VLOOKUP(G612,MatrizHDUniclass!$A:$AN,38,0),"NA")</f>
        <v>CONECTAR TV</v>
      </c>
      <c r="V612" s="16" t="str">
        <f>IFERROR(VLOOKUP(G612,MatrizHDUniclass!$A:$AN,39,0),"NA")</f>
        <v>INGENIERIA</v>
      </c>
      <c r="W612" s="43" t="str">
        <f>IFERROR(VLOOKUP(G612,MatrizHDUniclass!$A:$AN,40,0),"NA")</f>
        <v>OPERATIVO</v>
      </c>
    </row>
    <row r="613" spans="2:23" x14ac:dyDescent="0.25">
      <c r="B613" s="45">
        <v>46171</v>
      </c>
      <c r="C613" s="7" t="s">
        <v>3298</v>
      </c>
      <c r="D613" s="37">
        <v>0.1</v>
      </c>
      <c r="E613" s="37" t="s">
        <v>3903</v>
      </c>
      <c r="F613" s="16" t="s">
        <v>3904</v>
      </c>
      <c r="G613" s="7">
        <v>1144209965</v>
      </c>
      <c r="H613" s="138" t="s">
        <v>9727</v>
      </c>
      <c r="J613" s="16" t="str">
        <f>IFERROR(VLOOKUP(G613,MatrizHDUniclass!$A:$AN,3,0),"NA")</f>
        <v>REYES ARANGO JUAN SEBASTIAN</v>
      </c>
      <c r="K613" s="16" t="str">
        <f>IFERROR(VLOOKUP(G613,MatrizHDUniclass!$A:$AN,19,0),"NA")</f>
        <v>TECNICO CON MOTO OPERACIÓN</v>
      </c>
      <c r="L613" s="16" t="str">
        <f>IFERROR(VLOOKUP(G613,MatrizHDUniclass!$A:$AN,24,0),"NA")</f>
        <v>IGVI</v>
      </c>
      <c r="M613" s="16" t="str">
        <f>IFERROR(VLOOKUP(G613,MatrizHDUniclass!$A:$AN,31,0),"NA")</f>
        <v>INGENIERIA-GENERAL</v>
      </c>
      <c r="N613" s="16" t="str">
        <f>IFERROR(VLOOKUP(G613,MatrizHDUniclass!$A:$AN,32,0),"NA")</f>
        <v>REG VALLE</v>
      </c>
      <c r="O613" s="16" t="str">
        <f>IFERROR(VLOOKUP(G613,MatrizHDUniclass!$A:$AN,33,0),"NA")</f>
        <v>CALI</v>
      </c>
      <c r="P613" s="16" t="str">
        <f>IFERROR(VLOOKUP(G613,MatrizHDUniclass!$A:$AN,26,0),"NA")</f>
        <v>CSIM</v>
      </c>
      <c r="Q613" s="16" t="str">
        <f>IFERROR(VLOOKUP(G613,MatrizHDUniclass!$A:$AN,34,0),"NA")</f>
        <v>CLARO R3</v>
      </c>
      <c r="R613" s="16" t="str">
        <f>IFERROR(VLOOKUP(G613,MatrizHDUniclass!$A:$AN,35,0),"NA")</f>
        <v>SOLU FIJAS</v>
      </c>
      <c r="S613" s="16" t="str">
        <f>IFERROR(VLOOKUP(G613,MatrizHDUniclass!$A:$AN,36,0),"NA")</f>
        <v>IMM</v>
      </c>
      <c r="T613" s="16" t="str">
        <f>IFERROR(VLOOKUP(G613,MatrizHDUniclass!$A:$AN,37,0),"NA")</f>
        <v>CLIENTES</v>
      </c>
      <c r="U613" s="16" t="str">
        <f>IFERROR(VLOOKUP(G613,MatrizHDUniclass!$A:$AN,38,0),"NA")</f>
        <v>CONECTAR TV</v>
      </c>
      <c r="V613" s="16" t="str">
        <f>IFERROR(VLOOKUP(G613,MatrizHDUniclass!$A:$AN,39,0),"NA")</f>
        <v>INGENIERIA</v>
      </c>
      <c r="W613" s="43" t="str">
        <f>IFERROR(VLOOKUP(G613,MatrizHDUniclass!$A:$AN,40,0),"NA")</f>
        <v>OPERATIVO</v>
      </c>
    </row>
    <row r="614" spans="2:23" x14ac:dyDescent="0.25">
      <c r="B614" s="45">
        <v>46171</v>
      </c>
      <c r="C614" s="7" t="s">
        <v>3298</v>
      </c>
      <c r="D614" s="37">
        <v>0.1</v>
      </c>
      <c r="E614" s="37" t="s">
        <v>3903</v>
      </c>
      <c r="F614" s="16" t="s">
        <v>3904</v>
      </c>
      <c r="G614" s="7">
        <v>1006009327</v>
      </c>
      <c r="H614" s="138" t="s">
        <v>9728</v>
      </c>
      <c r="J614" s="16" t="str">
        <f>IFERROR(VLOOKUP(G614,MatrizHDUniclass!$A:$AN,3,0),"NA")</f>
        <v>LOPEZ AVILA DIEGO</v>
      </c>
      <c r="K614" s="16" t="str">
        <f>IFERROR(VLOOKUP(G614,MatrizHDUniclass!$A:$AN,19,0),"NA")</f>
        <v>TECNICO CON MOTO OPERACIÓN</v>
      </c>
      <c r="L614" s="16" t="str">
        <f>IFERROR(VLOOKUP(G614,MatrizHDUniclass!$A:$AN,24,0),"NA")</f>
        <v>IGVI</v>
      </c>
      <c r="M614" s="16" t="str">
        <f>IFERROR(VLOOKUP(G614,MatrizHDUniclass!$A:$AN,31,0),"NA")</f>
        <v>INGENIERIA-GENERAL</v>
      </c>
      <c r="N614" s="16" t="str">
        <f>IFERROR(VLOOKUP(G614,MatrizHDUniclass!$A:$AN,32,0),"NA")</f>
        <v>REG VALLE</v>
      </c>
      <c r="O614" s="16" t="str">
        <f>IFERROR(VLOOKUP(G614,MatrizHDUniclass!$A:$AN,33,0),"NA")</f>
        <v>CALI</v>
      </c>
      <c r="P614" s="16" t="str">
        <f>IFERROR(VLOOKUP(G614,MatrizHDUniclass!$A:$AN,26,0),"NA")</f>
        <v>CSIM</v>
      </c>
      <c r="Q614" s="16" t="str">
        <f>IFERROR(VLOOKUP(G614,MatrizHDUniclass!$A:$AN,34,0),"NA")</f>
        <v>CLARO R3</v>
      </c>
      <c r="R614" s="16" t="str">
        <f>IFERROR(VLOOKUP(G614,MatrizHDUniclass!$A:$AN,35,0),"NA")</f>
        <v>SOLU FIJAS</v>
      </c>
      <c r="S614" s="16" t="str">
        <f>IFERROR(VLOOKUP(G614,MatrizHDUniclass!$A:$AN,36,0),"NA")</f>
        <v>IMM</v>
      </c>
      <c r="T614" s="16" t="str">
        <f>IFERROR(VLOOKUP(G614,MatrizHDUniclass!$A:$AN,37,0),"NA")</f>
        <v>CLIENTES</v>
      </c>
      <c r="U614" s="16" t="str">
        <f>IFERROR(VLOOKUP(G614,MatrizHDUniclass!$A:$AN,38,0),"NA")</f>
        <v>CONECTAR TV</v>
      </c>
      <c r="V614" s="16" t="str">
        <f>IFERROR(VLOOKUP(G614,MatrizHDUniclass!$A:$AN,39,0),"NA")</f>
        <v>INGENIERIA</v>
      </c>
      <c r="W614" s="43" t="str">
        <f>IFERROR(VLOOKUP(G614,MatrizHDUniclass!$A:$AN,40,0),"NA")</f>
        <v>OPERATIVO</v>
      </c>
    </row>
    <row r="615" spans="2:23" x14ac:dyDescent="0.25">
      <c r="B615" s="45">
        <v>46171</v>
      </c>
      <c r="C615" s="7" t="s">
        <v>3298</v>
      </c>
      <c r="D615" s="37">
        <v>0.1</v>
      </c>
      <c r="E615" s="37" t="s">
        <v>3903</v>
      </c>
      <c r="F615" s="16" t="s">
        <v>3904</v>
      </c>
      <c r="G615" s="7">
        <v>1005000496</v>
      </c>
      <c r="H615" s="138" t="s">
        <v>9729</v>
      </c>
      <c r="J615" s="16" t="str">
        <f>IFERROR(VLOOKUP(G615,MatrizHDUniclass!$A:$AN,3,0),"NA")</f>
        <v>GUERRERO MARQUEZ JOSE ALFONSO</v>
      </c>
      <c r="K615" s="16" t="str">
        <f>IFERROR(VLOOKUP(G615,MatrizHDUniclass!$A:$AN,19,0),"NA")</f>
        <v>TECNICO CON MOTO OPERACIÓN</v>
      </c>
      <c r="L615" s="16" t="str">
        <f>IFERROR(VLOOKUP(G615,MatrizHDUniclass!$A:$AN,24,0),"NA")</f>
        <v>IGVI</v>
      </c>
      <c r="M615" s="16" t="str">
        <f>IFERROR(VLOOKUP(G615,MatrizHDUniclass!$A:$AN,31,0),"NA")</f>
        <v>INGENIERIA-GENERAL</v>
      </c>
      <c r="N615" s="16" t="str">
        <f>IFERROR(VLOOKUP(G615,MatrizHDUniclass!$A:$AN,32,0),"NA")</f>
        <v>REG VALLE</v>
      </c>
      <c r="O615" s="16" t="str">
        <f>IFERROR(VLOOKUP(G615,MatrizHDUniclass!$A:$AN,33,0),"NA")</f>
        <v>CALI</v>
      </c>
      <c r="P615" s="16" t="str">
        <f>IFERROR(VLOOKUP(G615,MatrizHDUniclass!$A:$AN,26,0),"NA")</f>
        <v>CSEB</v>
      </c>
      <c r="Q615" s="16" t="str">
        <f>IFERROR(VLOOKUP(G615,MatrizHDUniclass!$A:$AN,34,0),"NA")</f>
        <v>CLARO R3</v>
      </c>
      <c r="R615" s="16" t="str">
        <f>IFERROR(VLOOKUP(G615,MatrizHDUniclass!$A:$AN,35,0),"NA")</f>
        <v>SOLU FIJAS</v>
      </c>
      <c r="S615" s="16" t="str">
        <f>IFERROR(VLOOKUP(G615,MatrizHDUniclass!$A:$AN,36,0),"NA")</f>
        <v>EMPRE Y NEGOCI</v>
      </c>
      <c r="T615" s="16" t="str">
        <f>IFERROR(VLOOKUP(G615,MatrizHDUniclass!$A:$AN,37,0),"NA")</f>
        <v>CLIENTES</v>
      </c>
      <c r="U615" s="16" t="str">
        <f>IFERROR(VLOOKUP(G615,MatrizHDUniclass!$A:$AN,38,0),"NA")</f>
        <v>CONECTAR TV</v>
      </c>
      <c r="V615" s="16" t="str">
        <f>IFERROR(VLOOKUP(G615,MatrizHDUniclass!$A:$AN,39,0),"NA")</f>
        <v>INGENIERIA</v>
      </c>
      <c r="W615" s="43" t="str">
        <f>IFERROR(VLOOKUP(G615,MatrizHDUniclass!$A:$AN,40,0),"NA")</f>
        <v>OPERATIVO</v>
      </c>
    </row>
    <row r="616" spans="2:23" x14ac:dyDescent="0.25">
      <c r="B616" s="45">
        <v>46171</v>
      </c>
      <c r="C616" s="7" t="s">
        <v>3298</v>
      </c>
      <c r="D616" s="37">
        <v>0.1</v>
      </c>
      <c r="E616" s="37" t="s">
        <v>3903</v>
      </c>
      <c r="F616" s="16" t="s">
        <v>3904</v>
      </c>
      <c r="G616" s="7">
        <v>1192912644</v>
      </c>
      <c r="H616" s="138" t="s">
        <v>9730</v>
      </c>
      <c r="J616" s="16" t="str">
        <f>IFERROR(VLOOKUP(G616,MatrizHDUniclass!$A:$AN,3,0),"NA")</f>
        <v>CAICEDO BANGUERA JOSCAR ANDRES</v>
      </c>
      <c r="K616" s="16" t="str">
        <f>IFERROR(VLOOKUP(G616,MatrizHDUniclass!$A:$AN,19,0),"NA")</f>
        <v>TECNICO CON MOTO OPERACIÓN</v>
      </c>
      <c r="L616" s="16" t="str">
        <f>IFERROR(VLOOKUP(G616,MatrizHDUniclass!$A:$AN,24,0),"NA")</f>
        <v>IGVI</v>
      </c>
      <c r="M616" s="16" t="str">
        <f>IFERROR(VLOOKUP(G616,MatrizHDUniclass!$A:$AN,31,0),"NA")</f>
        <v>INGENIERIA-GENERAL</v>
      </c>
      <c r="N616" s="16" t="str">
        <f>IFERROR(VLOOKUP(G616,MatrizHDUniclass!$A:$AN,32,0),"NA")</f>
        <v>REG VALLE</v>
      </c>
      <c r="O616" s="16" t="str">
        <f>IFERROR(VLOOKUP(G616,MatrizHDUniclass!$A:$AN,33,0),"NA")</f>
        <v>CALI</v>
      </c>
      <c r="P616" s="16" t="str">
        <f>IFERROR(VLOOKUP(G616,MatrizHDUniclass!$A:$AN,26,0),"NA")</f>
        <v>CSIM</v>
      </c>
      <c r="Q616" s="16" t="str">
        <f>IFERROR(VLOOKUP(G616,MatrizHDUniclass!$A:$AN,34,0),"NA")</f>
        <v>CLARO R3</v>
      </c>
      <c r="R616" s="16" t="str">
        <f>IFERROR(VLOOKUP(G616,MatrizHDUniclass!$A:$AN,35,0),"NA")</f>
        <v>SOLU FIJAS</v>
      </c>
      <c r="S616" s="16" t="str">
        <f>IFERROR(VLOOKUP(G616,MatrizHDUniclass!$A:$AN,36,0),"NA")</f>
        <v>IMM</v>
      </c>
      <c r="T616" s="16" t="str">
        <f>IFERROR(VLOOKUP(G616,MatrizHDUniclass!$A:$AN,37,0),"NA")</f>
        <v>CLIENTES</v>
      </c>
      <c r="U616" s="16" t="str">
        <f>IFERROR(VLOOKUP(G616,MatrizHDUniclass!$A:$AN,38,0),"NA")</f>
        <v>CONECTAR TV</v>
      </c>
      <c r="V616" s="16" t="str">
        <f>IFERROR(VLOOKUP(G616,MatrizHDUniclass!$A:$AN,39,0),"NA")</f>
        <v>INGENIERIA</v>
      </c>
      <c r="W616" s="43" t="str">
        <f>IFERROR(VLOOKUP(G616,MatrizHDUniclass!$A:$AN,40,0),"NA")</f>
        <v>OPERATIVO</v>
      </c>
    </row>
    <row r="617" spans="2:23" x14ac:dyDescent="0.25">
      <c r="B617" s="45">
        <v>46171</v>
      </c>
      <c r="C617" s="7" t="s">
        <v>3298</v>
      </c>
      <c r="D617" s="37">
        <v>0.1</v>
      </c>
      <c r="E617" s="37" t="s">
        <v>3903</v>
      </c>
      <c r="F617" s="16" t="s">
        <v>3904</v>
      </c>
      <c r="G617" s="7">
        <v>1144104150</v>
      </c>
      <c r="H617" s="138" t="s">
        <v>9731</v>
      </c>
      <c r="J617" s="16" t="str">
        <f>IFERROR(VLOOKUP(G617,MatrizHDUniclass!$A:$AN,3,0),"NA")</f>
        <v>CASTRO TABARES HERMES STEVEN</v>
      </c>
      <c r="K617" s="16" t="str">
        <f>IFERROR(VLOOKUP(G617,MatrizHDUniclass!$A:$AN,19,0),"NA")</f>
        <v>TECNICO CON MOTO OPERACIÓN</v>
      </c>
      <c r="L617" s="16" t="str">
        <f>IFERROR(VLOOKUP(G617,MatrizHDUniclass!$A:$AN,24,0),"NA")</f>
        <v>IGVI</v>
      </c>
      <c r="M617" s="16" t="str">
        <f>IFERROR(VLOOKUP(G617,MatrizHDUniclass!$A:$AN,31,0),"NA")</f>
        <v>INGENIERIA-GENERAL</v>
      </c>
      <c r="N617" s="16" t="str">
        <f>IFERROR(VLOOKUP(G617,MatrizHDUniclass!$A:$AN,32,0),"NA")</f>
        <v>REG VALLE</v>
      </c>
      <c r="O617" s="16" t="str">
        <f>IFERROR(VLOOKUP(G617,MatrizHDUniclass!$A:$AN,33,0),"NA")</f>
        <v>CALI</v>
      </c>
      <c r="P617" s="16" t="str">
        <f>IFERROR(VLOOKUP(G617,MatrizHDUniclass!$A:$AN,26,0),"NA")</f>
        <v>CSIM</v>
      </c>
      <c r="Q617" s="16" t="str">
        <f>IFERROR(VLOOKUP(G617,MatrizHDUniclass!$A:$AN,34,0),"NA")</f>
        <v>CLARO R3</v>
      </c>
      <c r="R617" s="16" t="str">
        <f>IFERROR(VLOOKUP(G617,MatrizHDUniclass!$A:$AN,35,0),"NA")</f>
        <v>SOLU FIJAS</v>
      </c>
      <c r="S617" s="16" t="str">
        <f>IFERROR(VLOOKUP(G617,MatrizHDUniclass!$A:$AN,36,0),"NA")</f>
        <v>IMM</v>
      </c>
      <c r="T617" s="16" t="str">
        <f>IFERROR(VLOOKUP(G617,MatrizHDUniclass!$A:$AN,37,0),"NA")</f>
        <v>CLIENTES</v>
      </c>
      <c r="U617" s="16" t="str">
        <f>IFERROR(VLOOKUP(G617,MatrizHDUniclass!$A:$AN,38,0),"NA")</f>
        <v>CONECTAR TV</v>
      </c>
      <c r="V617" s="16" t="str">
        <f>IFERROR(VLOOKUP(G617,MatrizHDUniclass!$A:$AN,39,0),"NA")</f>
        <v>INGENIERIA</v>
      </c>
      <c r="W617" s="43" t="str">
        <f>IFERROR(VLOOKUP(G617,MatrizHDUniclass!$A:$AN,40,0),"NA")</f>
        <v>OPERATIVO</v>
      </c>
    </row>
    <row r="618" spans="2:23" x14ac:dyDescent="0.25">
      <c r="B618" s="45">
        <v>46171</v>
      </c>
      <c r="C618" s="7" t="s">
        <v>3298</v>
      </c>
      <c r="D618" s="37">
        <v>0.1</v>
      </c>
      <c r="E618" s="37" t="s">
        <v>3903</v>
      </c>
      <c r="F618" s="16" t="s">
        <v>3904</v>
      </c>
      <c r="G618" s="7">
        <v>5227047</v>
      </c>
      <c r="H618" s="138" t="s">
        <v>9732</v>
      </c>
      <c r="J618" s="16" t="str">
        <f>IFERROR(VLOOKUP(G618,MatrizHDUniclass!$A:$AN,3,0),"NA")</f>
        <v>PULIDO MORA JAVINSON</v>
      </c>
      <c r="K618" s="16" t="str">
        <f>IFERROR(VLOOKUP(G618,MatrizHDUniclass!$A:$AN,19,0),"NA")</f>
        <v>TECNICO CON MOTO OPERACIÓN</v>
      </c>
      <c r="L618" s="16" t="str">
        <f>IFERROR(VLOOKUP(G618,MatrizHDUniclass!$A:$AN,24,0),"NA")</f>
        <v>IGVI</v>
      </c>
      <c r="M618" s="16" t="str">
        <f>IFERROR(VLOOKUP(G618,MatrizHDUniclass!$A:$AN,31,0),"NA")</f>
        <v>INGENIERIA-GENERAL</v>
      </c>
      <c r="N618" s="16" t="str">
        <f>IFERROR(VLOOKUP(G618,MatrizHDUniclass!$A:$AN,32,0),"NA")</f>
        <v>REG VALLE</v>
      </c>
      <c r="O618" s="16" t="str">
        <f>IFERROR(VLOOKUP(G618,MatrizHDUniclass!$A:$AN,33,0),"NA")</f>
        <v>CALI</v>
      </c>
      <c r="P618" s="16" t="str">
        <f>IFERROR(VLOOKUP(G618,MatrizHDUniclass!$A:$AN,26,0),"NA")</f>
        <v>CSIM</v>
      </c>
      <c r="Q618" s="16" t="str">
        <f>IFERROR(VLOOKUP(G618,MatrizHDUniclass!$A:$AN,34,0),"NA")</f>
        <v>CLARO R3</v>
      </c>
      <c r="R618" s="16" t="str">
        <f>IFERROR(VLOOKUP(G618,MatrizHDUniclass!$A:$AN,35,0),"NA")</f>
        <v>SOLU FIJAS</v>
      </c>
      <c r="S618" s="16" t="str">
        <f>IFERROR(VLOOKUP(G618,MatrizHDUniclass!$A:$AN,36,0),"NA")</f>
        <v>IMM</v>
      </c>
      <c r="T618" s="16" t="str">
        <f>IFERROR(VLOOKUP(G618,MatrizHDUniclass!$A:$AN,37,0),"NA")</f>
        <v>CLIENTES</v>
      </c>
      <c r="U618" s="16" t="str">
        <f>IFERROR(VLOOKUP(G618,MatrizHDUniclass!$A:$AN,38,0),"NA")</f>
        <v>CONECTAR TV</v>
      </c>
      <c r="V618" s="16" t="str">
        <f>IFERROR(VLOOKUP(G618,MatrizHDUniclass!$A:$AN,39,0),"NA")</f>
        <v>INGENIERIA</v>
      </c>
      <c r="W618" s="43" t="str">
        <f>IFERROR(VLOOKUP(G618,MatrizHDUniclass!$A:$AN,40,0),"NA")</f>
        <v>OPERATIVO</v>
      </c>
    </row>
    <row r="619" spans="2:23" x14ac:dyDescent="0.25">
      <c r="B619" s="45">
        <v>46171</v>
      </c>
      <c r="C619" s="7" t="s">
        <v>3298</v>
      </c>
      <c r="D619" s="37">
        <v>0.1</v>
      </c>
      <c r="E619" s="37" t="s">
        <v>3903</v>
      </c>
      <c r="F619" s="16" t="s">
        <v>3904</v>
      </c>
      <c r="G619" s="7">
        <v>1082656512</v>
      </c>
      <c r="H619" s="138" t="s">
        <v>9733</v>
      </c>
      <c r="J619" s="16" t="str">
        <f>IFERROR(VLOOKUP(G619,MatrizHDUniclass!$A:$AN,3,0),"NA")</f>
        <v>PAREDES BETANCOURTH JAMES OBEIMAR</v>
      </c>
      <c r="K619" s="16" t="str">
        <f>IFERROR(VLOOKUP(G619,MatrizHDUniclass!$A:$AN,19,0),"NA")</f>
        <v>TECNICO CON MOTO OPERACIÓN</v>
      </c>
      <c r="L619" s="16" t="str">
        <f>IFERROR(VLOOKUP(G619,MatrizHDUniclass!$A:$AN,24,0),"NA")</f>
        <v>IGVI</v>
      </c>
      <c r="M619" s="16" t="str">
        <f>IFERROR(VLOOKUP(G619,MatrizHDUniclass!$A:$AN,31,0),"NA")</f>
        <v>INGENIERIA-GENERAL</v>
      </c>
      <c r="N619" s="16" t="str">
        <f>IFERROR(VLOOKUP(G619,MatrizHDUniclass!$A:$AN,32,0),"NA")</f>
        <v>REG VALLE</v>
      </c>
      <c r="O619" s="16" t="str">
        <f>IFERROR(VLOOKUP(G619,MatrizHDUniclass!$A:$AN,33,0),"NA")</f>
        <v>CALI</v>
      </c>
      <c r="P619" s="16" t="str">
        <f>IFERROR(VLOOKUP(G619,MatrizHDUniclass!$A:$AN,26,0),"NA")</f>
        <v>CSIM</v>
      </c>
      <c r="Q619" s="16" t="str">
        <f>IFERROR(VLOOKUP(G619,MatrizHDUniclass!$A:$AN,34,0),"NA")</f>
        <v>CLARO R3</v>
      </c>
      <c r="R619" s="16" t="str">
        <f>IFERROR(VLOOKUP(G619,MatrizHDUniclass!$A:$AN,35,0),"NA")</f>
        <v>SOLU FIJAS</v>
      </c>
      <c r="S619" s="16" t="str">
        <f>IFERROR(VLOOKUP(G619,MatrizHDUniclass!$A:$AN,36,0),"NA")</f>
        <v>IMM</v>
      </c>
      <c r="T619" s="16" t="str">
        <f>IFERROR(VLOOKUP(G619,MatrizHDUniclass!$A:$AN,37,0),"NA")</f>
        <v>CLIENTES</v>
      </c>
      <c r="U619" s="16" t="str">
        <f>IFERROR(VLOOKUP(G619,MatrizHDUniclass!$A:$AN,38,0),"NA")</f>
        <v>CONECTAR TV</v>
      </c>
      <c r="V619" s="16" t="str">
        <f>IFERROR(VLOOKUP(G619,MatrizHDUniclass!$A:$AN,39,0),"NA")</f>
        <v>INGENIERIA</v>
      </c>
      <c r="W619" s="43" t="str">
        <f>IFERROR(VLOOKUP(G619,MatrizHDUniclass!$A:$AN,40,0),"NA")</f>
        <v>OPERATIVO</v>
      </c>
    </row>
    <row r="620" spans="2:23" x14ac:dyDescent="0.25">
      <c r="B620" s="45">
        <v>46171</v>
      </c>
      <c r="C620" s="7" t="s">
        <v>3298</v>
      </c>
      <c r="D620" s="37">
        <v>0.1</v>
      </c>
      <c r="E620" s="37" t="s">
        <v>3903</v>
      </c>
      <c r="F620" s="16" t="s">
        <v>3904</v>
      </c>
      <c r="G620" s="7">
        <v>1006037529</v>
      </c>
      <c r="H620" s="138" t="s">
        <v>9734</v>
      </c>
      <c r="J620" s="16" t="str">
        <f>IFERROR(VLOOKUP(G620,MatrizHDUniclass!$A:$AN,3,0),"NA")</f>
        <v>MOSQUERA CHIRIMUSCAY JUAN DAVID</v>
      </c>
      <c r="K620" s="16" t="str">
        <f>IFERROR(VLOOKUP(G620,MatrizHDUniclass!$A:$AN,19,0),"NA")</f>
        <v>TECNICO CON MOTO OPERACIÓN</v>
      </c>
      <c r="L620" s="16" t="str">
        <f>IFERROR(VLOOKUP(G620,MatrizHDUniclass!$A:$AN,24,0),"NA")</f>
        <v>SGVI</v>
      </c>
      <c r="M620" s="16" t="str">
        <f>IFERROR(VLOOKUP(G620,MatrizHDUniclass!$A:$AN,31,0),"NA")</f>
        <v>DISAN-GENERAL</v>
      </c>
      <c r="N620" s="16" t="str">
        <f>IFERROR(VLOOKUP(G620,MatrizHDUniclass!$A:$AN,32,0),"NA")</f>
        <v>REG VALLE</v>
      </c>
      <c r="O620" s="16" t="str">
        <f>IFERROR(VLOOKUP(G620,MatrizHDUniclass!$A:$AN,33,0),"NA")</f>
        <v>CALI</v>
      </c>
      <c r="P620" s="16" t="str">
        <f>IFERROR(VLOOKUP(G620,MatrizHDUniclass!$A:$AN,26,0),"NA")</f>
        <v>TTTR</v>
      </c>
      <c r="Q620" s="16" t="str">
        <f>IFERROR(VLOOKUP(G620,MatrizHDUniclass!$A:$AN,34,0),"NA")</f>
        <v>TRANSV CTV</v>
      </c>
      <c r="R620" s="16" t="str">
        <f>IFERROR(VLOOKUP(G620,MatrizHDUniclass!$A:$AN,35,0),"NA")</f>
        <v>TRANSVER</v>
      </c>
      <c r="S620" s="16" t="str">
        <f>IFERROR(VLOOKUP(G620,MatrizHDUniclass!$A:$AN,36,0),"NA")</f>
        <v>TRANSV UEN</v>
      </c>
      <c r="T620" s="16" t="str">
        <f>IFERROR(VLOOKUP(G620,MatrizHDUniclass!$A:$AN,37,0),"NA")</f>
        <v>DISAN</v>
      </c>
      <c r="U620" s="16" t="str">
        <f>IFERROR(VLOOKUP(G620,MatrizHDUniclass!$A:$AN,38,0),"NA")</f>
        <v>CONECTAR TV</v>
      </c>
      <c r="V620" s="16" t="str">
        <f>IFERROR(VLOOKUP(G620,MatrizHDUniclass!$A:$AN,39,0),"NA")</f>
        <v>DISAN</v>
      </c>
      <c r="W620" s="43" t="str">
        <f>IFERROR(VLOOKUP(G620,MatrizHDUniclass!$A:$AN,40,0),"NA")</f>
        <v>ADMINISTRATIVO</v>
      </c>
    </row>
    <row r="621" spans="2:23" x14ac:dyDescent="0.25">
      <c r="B621" s="45">
        <v>46171</v>
      </c>
      <c r="C621" s="7" t="s">
        <v>3298</v>
      </c>
      <c r="D621" s="37">
        <v>0.1</v>
      </c>
      <c r="E621" s="37" t="s">
        <v>3903</v>
      </c>
      <c r="F621" s="16" t="s">
        <v>3904</v>
      </c>
      <c r="G621" s="7">
        <v>1110289827</v>
      </c>
      <c r="H621" s="138" t="s">
        <v>9735</v>
      </c>
      <c r="J621" s="16" t="str">
        <f>IFERROR(VLOOKUP(G621,MatrizHDUniclass!$A:$AN,3,0),"NA")</f>
        <v>ARCINIEGAS GALINDO JUAN DAVID</v>
      </c>
      <c r="K621" s="16" t="str">
        <f>IFERROR(VLOOKUP(G621,MatrizHDUniclass!$A:$AN,19,0),"NA")</f>
        <v>TECNICO CON MOTO OPERACIÓN</v>
      </c>
      <c r="L621" s="16" t="str">
        <f>IFERROR(VLOOKUP(G621,MatrizHDUniclass!$A:$AN,24,0),"NA")</f>
        <v>IGVI</v>
      </c>
      <c r="M621" s="16" t="str">
        <f>IFERROR(VLOOKUP(G621,MatrizHDUniclass!$A:$AN,31,0),"NA")</f>
        <v>INGENIERIA-GENERAL</v>
      </c>
      <c r="N621" s="16" t="str">
        <f>IFERROR(VLOOKUP(G621,MatrizHDUniclass!$A:$AN,32,0),"NA")</f>
        <v>REG VALLE</v>
      </c>
      <c r="O621" s="16" t="str">
        <f>IFERROR(VLOOKUP(G621,MatrizHDUniclass!$A:$AN,33,0),"NA")</f>
        <v>CALI</v>
      </c>
      <c r="P621" s="16" t="str">
        <f>IFERROR(VLOOKUP(G621,MatrizHDUniclass!$A:$AN,26,0),"NA")</f>
        <v>CSEB</v>
      </c>
      <c r="Q621" s="16" t="str">
        <f>IFERROR(VLOOKUP(G621,MatrizHDUniclass!$A:$AN,34,0),"NA")</f>
        <v>CLARO R3</v>
      </c>
      <c r="R621" s="16" t="str">
        <f>IFERROR(VLOOKUP(G621,MatrizHDUniclass!$A:$AN,35,0),"NA")</f>
        <v>SOLU FIJAS</v>
      </c>
      <c r="S621" s="16" t="str">
        <f>IFERROR(VLOOKUP(G621,MatrizHDUniclass!$A:$AN,36,0),"NA")</f>
        <v>EMPRE Y NEGOCI</v>
      </c>
      <c r="T621" s="16" t="str">
        <f>IFERROR(VLOOKUP(G621,MatrizHDUniclass!$A:$AN,37,0),"NA")</f>
        <v>CLIENTES</v>
      </c>
      <c r="U621" s="16" t="str">
        <f>IFERROR(VLOOKUP(G621,MatrizHDUniclass!$A:$AN,38,0),"NA")</f>
        <v>CONECTAR TV</v>
      </c>
      <c r="V621" s="16" t="str">
        <f>IFERROR(VLOOKUP(G621,MatrizHDUniclass!$A:$AN,39,0),"NA")</f>
        <v>INGENIERIA</v>
      </c>
      <c r="W621" s="43" t="str">
        <f>IFERROR(VLOOKUP(G621,MatrizHDUniclass!$A:$AN,40,0),"NA")</f>
        <v>OPERATIVO</v>
      </c>
    </row>
    <row r="622" spans="2:23" x14ac:dyDescent="0.25">
      <c r="B622" s="45">
        <v>46171</v>
      </c>
      <c r="C622" s="7" t="s">
        <v>3298</v>
      </c>
      <c r="D622" s="37">
        <v>0.1</v>
      </c>
      <c r="E622" s="37" t="s">
        <v>3903</v>
      </c>
      <c r="F622" s="16" t="s">
        <v>3904</v>
      </c>
      <c r="G622" s="7">
        <v>1077421194</v>
      </c>
      <c r="H622" s="138" t="s">
        <v>9736</v>
      </c>
      <c r="J622" s="16" t="str">
        <f>IFERROR(VLOOKUP(G622,MatrizHDUniclass!$A:$AN,3,0),"NA")</f>
        <v>MURILLO MOSQUERA HERBIN ARLEY</v>
      </c>
      <c r="K622" s="16" t="str">
        <f>IFERROR(VLOOKUP(G622,MatrizHDUniclass!$A:$AN,19,0),"NA")</f>
        <v>SUPERVISOR OPERACIÓN MOTO</v>
      </c>
      <c r="L622" s="16" t="str">
        <f>IFERROR(VLOOKUP(G622,MatrizHDUniclass!$A:$AN,24,0),"NA")</f>
        <v>IGVI</v>
      </c>
      <c r="M622" s="16" t="str">
        <f>IFERROR(VLOOKUP(G622,MatrizHDUniclass!$A:$AN,31,0),"NA")</f>
        <v>INGENIERIA-GENERAL</v>
      </c>
      <c r="N622" s="16" t="str">
        <f>IFERROR(VLOOKUP(G622,MatrizHDUniclass!$A:$AN,32,0),"NA")</f>
        <v>REG VALLE</v>
      </c>
      <c r="O622" s="16" t="str">
        <f>IFERROR(VLOOKUP(G622,MatrizHDUniclass!$A:$AN,33,0),"NA")</f>
        <v>CALI</v>
      </c>
      <c r="P622" s="16" t="str">
        <f>IFERROR(VLOOKUP(G622,MatrizHDUniclass!$A:$AN,26,0),"NA")</f>
        <v>CSIM</v>
      </c>
      <c r="Q622" s="16" t="str">
        <f>IFERROR(VLOOKUP(G622,MatrizHDUniclass!$A:$AN,34,0),"NA")</f>
        <v>CLARO R3</v>
      </c>
      <c r="R622" s="16" t="str">
        <f>IFERROR(VLOOKUP(G622,MatrizHDUniclass!$A:$AN,35,0),"NA")</f>
        <v>SOLU FIJAS</v>
      </c>
      <c r="S622" s="16" t="str">
        <f>IFERROR(VLOOKUP(G622,MatrizHDUniclass!$A:$AN,36,0),"NA")</f>
        <v>IMM</v>
      </c>
      <c r="T622" s="16" t="str">
        <f>IFERROR(VLOOKUP(G622,MatrizHDUniclass!$A:$AN,37,0),"NA")</f>
        <v>CLIENTES</v>
      </c>
      <c r="U622" s="16" t="str">
        <f>IFERROR(VLOOKUP(G622,MatrizHDUniclass!$A:$AN,38,0),"NA")</f>
        <v>CONECTAR TV</v>
      </c>
      <c r="V622" s="16" t="str">
        <f>IFERROR(VLOOKUP(G622,MatrizHDUniclass!$A:$AN,39,0),"NA")</f>
        <v>INGENIERIA</v>
      </c>
      <c r="W622" s="43" t="str">
        <f>IFERROR(VLOOKUP(G622,MatrizHDUniclass!$A:$AN,40,0),"NA")</f>
        <v>PERSONAL APOYO</v>
      </c>
    </row>
    <row r="623" spans="2:23" x14ac:dyDescent="0.25">
      <c r="B623" s="45">
        <v>46171</v>
      </c>
      <c r="C623" s="7" t="s">
        <v>3298</v>
      </c>
      <c r="D623" s="37">
        <v>0.1</v>
      </c>
      <c r="E623" s="37" t="s">
        <v>3903</v>
      </c>
      <c r="F623" s="16" t="s">
        <v>3904</v>
      </c>
      <c r="G623" s="7">
        <v>1061989155</v>
      </c>
      <c r="H623" s="138" t="s">
        <v>9737</v>
      </c>
      <c r="J623" s="16" t="str">
        <f>IFERROR(VLOOKUP(G623,MatrizHDUniclass!$A:$AN,3,0),"NA")</f>
        <v>NOGUERA PIPICANO CARLOS DAVID</v>
      </c>
      <c r="K623" s="16" t="str">
        <f>IFERROR(VLOOKUP(G623,MatrizHDUniclass!$A:$AN,19,0),"NA")</f>
        <v>TECNICO CON MOTO OPERACIÓN</v>
      </c>
      <c r="L623" s="16" t="str">
        <f>IFERROR(VLOOKUP(G623,MatrizHDUniclass!$A:$AN,24,0),"NA")</f>
        <v>IGVI</v>
      </c>
      <c r="M623" s="16" t="str">
        <f>IFERROR(VLOOKUP(G623,MatrizHDUniclass!$A:$AN,31,0),"NA")</f>
        <v>INGENIERIA-GENERAL</v>
      </c>
      <c r="N623" s="16" t="str">
        <f>IFERROR(VLOOKUP(G623,MatrizHDUniclass!$A:$AN,32,0),"NA")</f>
        <v>REG VALLE</v>
      </c>
      <c r="O623" s="16" t="str">
        <f>IFERROR(VLOOKUP(G623,MatrizHDUniclass!$A:$AN,33,0),"NA")</f>
        <v>CALI</v>
      </c>
      <c r="P623" s="16" t="str">
        <f>IFERROR(VLOOKUP(G623,MatrizHDUniclass!$A:$AN,26,0),"NA")</f>
        <v>CSIM</v>
      </c>
      <c r="Q623" s="16" t="str">
        <f>IFERROR(VLOOKUP(G623,MatrizHDUniclass!$A:$AN,34,0),"NA")</f>
        <v>CLARO R3</v>
      </c>
      <c r="R623" s="16" t="str">
        <f>IFERROR(VLOOKUP(G623,MatrizHDUniclass!$A:$AN,35,0),"NA")</f>
        <v>SOLU FIJAS</v>
      </c>
      <c r="S623" s="16" t="str">
        <f>IFERROR(VLOOKUP(G623,MatrizHDUniclass!$A:$AN,36,0),"NA")</f>
        <v>IMM</v>
      </c>
      <c r="T623" s="16" t="str">
        <f>IFERROR(VLOOKUP(G623,MatrizHDUniclass!$A:$AN,37,0),"NA")</f>
        <v>CLIENTES</v>
      </c>
      <c r="U623" s="16" t="str">
        <f>IFERROR(VLOOKUP(G623,MatrizHDUniclass!$A:$AN,38,0),"NA")</f>
        <v>CONECTAR TV</v>
      </c>
      <c r="V623" s="16" t="str">
        <f>IFERROR(VLOOKUP(G623,MatrizHDUniclass!$A:$AN,39,0),"NA")</f>
        <v>INGENIERIA</v>
      </c>
      <c r="W623" s="43" t="str">
        <f>IFERROR(VLOOKUP(G623,MatrizHDUniclass!$A:$AN,40,0),"NA")</f>
        <v>OPERATIVO</v>
      </c>
    </row>
    <row r="624" spans="2:23" x14ac:dyDescent="0.25">
      <c r="B624" s="45">
        <v>46171</v>
      </c>
      <c r="C624" s="7" t="s">
        <v>3298</v>
      </c>
      <c r="D624" s="37">
        <v>0.1</v>
      </c>
      <c r="E624" s="37" t="s">
        <v>3903</v>
      </c>
      <c r="F624" s="16" t="s">
        <v>3904</v>
      </c>
      <c r="G624" s="7">
        <v>1116245634</v>
      </c>
      <c r="H624" s="138" t="s">
        <v>9738</v>
      </c>
      <c r="J624" s="16" t="str">
        <f>IFERROR(VLOOKUP(G624,MatrizHDUniclass!$A:$AN,3,0),"NA")</f>
        <v>QUINTERO TABORDA JOHAN ANDRES</v>
      </c>
      <c r="K624" s="16" t="str">
        <f>IFERROR(VLOOKUP(G624,MatrizHDUniclass!$A:$AN,19,0),"NA")</f>
        <v>TECNICO CON MOTO OPERACIÓN</v>
      </c>
      <c r="L624" s="16" t="str">
        <f>IFERROR(VLOOKUP(G624,MatrizHDUniclass!$A:$AN,24,0),"NA")</f>
        <v>IGVI</v>
      </c>
      <c r="M624" s="16" t="str">
        <f>IFERROR(VLOOKUP(G624,MatrizHDUniclass!$A:$AN,31,0),"NA")</f>
        <v>INGENIERIA-GENERAL</v>
      </c>
      <c r="N624" s="16" t="str">
        <f>IFERROR(VLOOKUP(G624,MatrizHDUniclass!$A:$AN,32,0),"NA")</f>
        <v>REG VALLE</v>
      </c>
      <c r="O624" s="16" t="str">
        <f>IFERROR(VLOOKUP(G624,MatrizHDUniclass!$A:$AN,33,0),"NA")</f>
        <v>CALI</v>
      </c>
      <c r="P624" s="16" t="str">
        <f>IFERROR(VLOOKUP(G624,MatrizHDUniclass!$A:$AN,26,0),"NA")</f>
        <v>CSIM</v>
      </c>
      <c r="Q624" s="16" t="str">
        <f>IFERROR(VLOOKUP(G624,MatrizHDUniclass!$A:$AN,34,0),"NA")</f>
        <v>CLARO R3</v>
      </c>
      <c r="R624" s="16" t="str">
        <f>IFERROR(VLOOKUP(G624,MatrizHDUniclass!$A:$AN,35,0),"NA")</f>
        <v>SOLU FIJAS</v>
      </c>
      <c r="S624" s="16" t="str">
        <f>IFERROR(VLOOKUP(G624,MatrizHDUniclass!$A:$AN,36,0),"NA")</f>
        <v>IMM</v>
      </c>
      <c r="T624" s="16" t="str">
        <f>IFERROR(VLOOKUP(G624,MatrizHDUniclass!$A:$AN,37,0),"NA")</f>
        <v>CLIENTES</v>
      </c>
      <c r="U624" s="16" t="str">
        <f>IFERROR(VLOOKUP(G624,MatrizHDUniclass!$A:$AN,38,0),"NA")</f>
        <v>CONECTAR TV</v>
      </c>
      <c r="V624" s="16" t="str">
        <f>IFERROR(VLOOKUP(G624,MatrizHDUniclass!$A:$AN,39,0),"NA")</f>
        <v>INGENIERIA</v>
      </c>
      <c r="W624" s="43" t="str">
        <f>IFERROR(VLOOKUP(G624,MatrizHDUniclass!$A:$AN,40,0),"NA")</f>
        <v>OPERATIVO</v>
      </c>
    </row>
    <row r="625" spans="2:23" x14ac:dyDescent="0.25">
      <c r="B625" s="45">
        <v>46171</v>
      </c>
      <c r="C625" s="7" t="s">
        <v>3298</v>
      </c>
      <c r="D625" s="37">
        <v>0.1</v>
      </c>
      <c r="E625" s="37" t="s">
        <v>3903</v>
      </c>
      <c r="F625" s="16" t="s">
        <v>3904</v>
      </c>
      <c r="G625" s="7">
        <v>1143965784</v>
      </c>
      <c r="H625" s="138" t="s">
        <v>9739</v>
      </c>
      <c r="J625" s="16" t="str">
        <f>IFERROR(VLOOKUP(G625,MatrizHDUniclass!$A:$AN,3,0),"NA")</f>
        <v>MORENO MOLINA REYNEL</v>
      </c>
      <c r="K625" s="16" t="str">
        <f>IFERROR(VLOOKUP(G625,MatrizHDUniclass!$A:$AN,19,0),"NA")</f>
        <v>TECNICO CON MOTO OPERACIÓN</v>
      </c>
      <c r="L625" s="16" t="str">
        <f>IFERROR(VLOOKUP(G625,MatrizHDUniclass!$A:$AN,24,0),"NA")</f>
        <v>IGVI</v>
      </c>
      <c r="M625" s="16" t="str">
        <f>IFERROR(VLOOKUP(G625,MatrizHDUniclass!$A:$AN,31,0),"NA")</f>
        <v>INGENIERIA-GENERAL</v>
      </c>
      <c r="N625" s="16" t="str">
        <f>IFERROR(VLOOKUP(G625,MatrizHDUniclass!$A:$AN,32,0),"NA")</f>
        <v>REG VALLE</v>
      </c>
      <c r="O625" s="16" t="str">
        <f>IFERROR(VLOOKUP(G625,MatrizHDUniclass!$A:$AN,33,0),"NA")</f>
        <v>CALI</v>
      </c>
      <c r="P625" s="16" t="str">
        <f>IFERROR(VLOOKUP(G625,MatrizHDUniclass!$A:$AN,26,0),"NA")</f>
        <v>CSIM</v>
      </c>
      <c r="Q625" s="16" t="str">
        <f>IFERROR(VLOOKUP(G625,MatrizHDUniclass!$A:$AN,34,0),"NA")</f>
        <v>CLARO R3</v>
      </c>
      <c r="R625" s="16" t="str">
        <f>IFERROR(VLOOKUP(G625,MatrizHDUniclass!$A:$AN,35,0),"NA")</f>
        <v>SOLU FIJAS</v>
      </c>
      <c r="S625" s="16" t="str">
        <f>IFERROR(VLOOKUP(G625,MatrizHDUniclass!$A:$AN,36,0),"NA")</f>
        <v>IMM</v>
      </c>
      <c r="T625" s="16" t="str">
        <f>IFERROR(VLOOKUP(G625,MatrizHDUniclass!$A:$AN,37,0),"NA")</f>
        <v>CLIENTES</v>
      </c>
      <c r="U625" s="16" t="str">
        <f>IFERROR(VLOOKUP(G625,MatrizHDUniclass!$A:$AN,38,0),"NA")</f>
        <v>CONECTAR TV</v>
      </c>
      <c r="V625" s="16" t="str">
        <f>IFERROR(VLOOKUP(G625,MatrizHDUniclass!$A:$AN,39,0),"NA")</f>
        <v>INGENIERIA</v>
      </c>
      <c r="W625" s="43" t="str">
        <f>IFERROR(VLOOKUP(G625,MatrizHDUniclass!$A:$AN,40,0),"NA")</f>
        <v>OPERATIVO</v>
      </c>
    </row>
    <row r="626" spans="2:23" x14ac:dyDescent="0.25">
      <c r="B626" s="45">
        <v>46171</v>
      </c>
      <c r="C626" s="7" t="s">
        <v>3298</v>
      </c>
      <c r="D626" s="37">
        <v>0.1</v>
      </c>
      <c r="E626" s="37" t="s">
        <v>3903</v>
      </c>
      <c r="F626" s="16" t="s">
        <v>3904</v>
      </c>
      <c r="G626" s="7">
        <v>1006343485</v>
      </c>
      <c r="H626" s="138" t="s">
        <v>9740</v>
      </c>
      <c r="J626" s="16" t="str">
        <f>IFERROR(VLOOKUP(G626,MatrizHDUniclass!$A:$AN,3,0),"NA")</f>
        <v>HUALPA IGUA JESUS ALEJANDRO</v>
      </c>
      <c r="K626" s="16" t="str">
        <f>IFERROR(VLOOKUP(G626,MatrizHDUniclass!$A:$AN,19,0),"NA")</f>
        <v>TECNICO CON MOTO OPERACIÓN</v>
      </c>
      <c r="L626" s="16" t="str">
        <f>IFERROR(VLOOKUP(G626,MatrizHDUniclass!$A:$AN,24,0),"NA")</f>
        <v>IGVI</v>
      </c>
      <c r="M626" s="16" t="str">
        <f>IFERROR(VLOOKUP(G626,MatrizHDUniclass!$A:$AN,31,0),"NA")</f>
        <v>INGENIERIA-GENERAL</v>
      </c>
      <c r="N626" s="16" t="str">
        <f>IFERROR(VLOOKUP(G626,MatrizHDUniclass!$A:$AN,32,0),"NA")</f>
        <v>REG VALLE</v>
      </c>
      <c r="O626" s="16" t="str">
        <f>IFERROR(VLOOKUP(G626,MatrizHDUniclass!$A:$AN,33,0),"NA")</f>
        <v>CALI</v>
      </c>
      <c r="P626" s="16" t="str">
        <f>IFERROR(VLOOKUP(G626,MatrizHDUniclass!$A:$AN,26,0),"NA")</f>
        <v>CSIM</v>
      </c>
      <c r="Q626" s="16" t="str">
        <f>IFERROR(VLOOKUP(G626,MatrizHDUniclass!$A:$AN,34,0),"NA")</f>
        <v>CLARO R3</v>
      </c>
      <c r="R626" s="16" t="str">
        <f>IFERROR(VLOOKUP(G626,MatrizHDUniclass!$A:$AN,35,0),"NA")</f>
        <v>SOLU FIJAS</v>
      </c>
      <c r="S626" s="16" t="str">
        <f>IFERROR(VLOOKUP(G626,MatrizHDUniclass!$A:$AN,36,0),"NA")</f>
        <v>IMM</v>
      </c>
      <c r="T626" s="16" t="str">
        <f>IFERROR(VLOOKUP(G626,MatrizHDUniclass!$A:$AN,37,0),"NA")</f>
        <v>CLIENTES</v>
      </c>
      <c r="U626" s="16" t="str">
        <f>IFERROR(VLOOKUP(G626,MatrizHDUniclass!$A:$AN,38,0),"NA")</f>
        <v>CONECTAR TV</v>
      </c>
      <c r="V626" s="16" t="str">
        <f>IFERROR(VLOOKUP(G626,MatrizHDUniclass!$A:$AN,39,0),"NA")</f>
        <v>INGENIERIA</v>
      </c>
      <c r="W626" s="43" t="str">
        <f>IFERROR(VLOOKUP(G626,MatrizHDUniclass!$A:$AN,40,0),"NA")</f>
        <v>OPERATIVO</v>
      </c>
    </row>
    <row r="627" spans="2:23" x14ac:dyDescent="0.25">
      <c r="B627" s="45">
        <v>46171</v>
      </c>
      <c r="C627" s="7" t="s">
        <v>3298</v>
      </c>
      <c r="D627" s="37">
        <v>0.1</v>
      </c>
      <c r="E627" s="37" t="s">
        <v>3903</v>
      </c>
      <c r="F627" s="16" t="s">
        <v>3904</v>
      </c>
      <c r="G627" s="7">
        <v>1116275992</v>
      </c>
      <c r="H627" s="138" t="s">
        <v>9741</v>
      </c>
      <c r="J627" s="16" t="str">
        <f>IFERROR(VLOOKUP(G627,MatrizHDUniclass!$A:$AN,3,0),"NA")</f>
        <v>VALENCIA MONTOYA MIGUEL ANGEL</v>
      </c>
      <c r="K627" s="16" t="str">
        <f>IFERROR(VLOOKUP(G627,MatrizHDUniclass!$A:$AN,19,0),"NA")</f>
        <v>TECNICO EMPALMADOR COND OPERACIÓN</v>
      </c>
      <c r="L627" s="16" t="str">
        <f>IFERROR(VLOOKUP(G627,MatrizHDUniclass!$A:$AN,24,0),"NA")</f>
        <v>IGVI</v>
      </c>
      <c r="M627" s="16" t="str">
        <f>IFERROR(VLOOKUP(G627,MatrizHDUniclass!$A:$AN,31,0),"NA")</f>
        <v>INGENIERIA-GENERAL</v>
      </c>
      <c r="N627" s="16" t="str">
        <f>IFERROR(VLOOKUP(G627,MatrizHDUniclass!$A:$AN,32,0),"NA")</f>
        <v>REG VALLE</v>
      </c>
      <c r="O627" s="16" t="str">
        <f>IFERROR(VLOOKUP(G627,MatrizHDUniclass!$A:$AN,33,0),"NA")</f>
        <v>CALI</v>
      </c>
      <c r="P627" s="16" t="str">
        <f>IFERROR(VLOOKUP(G627,MatrizHDUniclass!$A:$AN,26,0),"NA")</f>
        <v>CSOM</v>
      </c>
      <c r="Q627" s="16" t="str">
        <f>IFERROR(VLOOKUP(G627,MatrizHDUniclass!$A:$AN,34,0),"NA")</f>
        <v>CLARO R3</v>
      </c>
      <c r="R627" s="16" t="str">
        <f>IFERROR(VLOOKUP(G627,MatrizHDUniclass!$A:$AN,35,0),"NA")</f>
        <v>SOLU FIJAS</v>
      </c>
      <c r="S627" s="16" t="str">
        <f>IFERROR(VLOOKUP(G627,MatrizHDUniclass!$A:$AN,36,0),"NA")</f>
        <v>OYM</v>
      </c>
      <c r="T627" s="16" t="str">
        <f>IFERROR(VLOOKUP(G627,MatrizHDUniclass!$A:$AN,37,0),"NA")</f>
        <v>CLIENTES</v>
      </c>
      <c r="U627" s="16" t="str">
        <f>IFERROR(VLOOKUP(G627,MatrizHDUniclass!$A:$AN,38,0),"NA")</f>
        <v>CONECTAR TV</v>
      </c>
      <c r="V627" s="16" t="str">
        <f>IFERROR(VLOOKUP(G627,MatrizHDUniclass!$A:$AN,39,0),"NA")</f>
        <v>INGENIERIA</v>
      </c>
      <c r="W627" s="43" t="str">
        <f>IFERROR(VLOOKUP(G627,MatrizHDUniclass!$A:$AN,40,0),"NA")</f>
        <v>OPERATIVO</v>
      </c>
    </row>
    <row r="628" spans="2:23" x14ac:dyDescent="0.25">
      <c r="B628" s="45">
        <v>46171</v>
      </c>
      <c r="C628" s="7" t="s">
        <v>3298</v>
      </c>
      <c r="D628" s="37">
        <v>0.1</v>
      </c>
      <c r="E628" s="37" t="s">
        <v>3903</v>
      </c>
      <c r="F628" s="16" t="s">
        <v>3904</v>
      </c>
      <c r="G628" s="7">
        <v>1060877694</v>
      </c>
      <c r="H628" s="138" t="s">
        <v>9742</v>
      </c>
      <c r="J628" s="16" t="str">
        <f>IFERROR(VLOOKUP(G628,MatrizHDUniclass!$A:$AN,3,0),"NA")</f>
        <v>OROZCO GIRON DINER ELDER</v>
      </c>
      <c r="K628" s="16" t="str">
        <f>IFERROR(VLOOKUP(G628,MatrizHDUniclass!$A:$AN,19,0),"NA")</f>
        <v>TECNICO EMPALMADOR COND OPERACIÓN</v>
      </c>
      <c r="L628" s="16" t="str">
        <f>IFERROR(VLOOKUP(G628,MatrizHDUniclass!$A:$AN,24,0),"NA")</f>
        <v>IGVI</v>
      </c>
      <c r="M628" s="16" t="str">
        <f>IFERROR(VLOOKUP(G628,MatrizHDUniclass!$A:$AN,31,0),"NA")</f>
        <v>INGENIERIA-GENERAL</v>
      </c>
      <c r="N628" s="16" t="str">
        <f>IFERROR(VLOOKUP(G628,MatrizHDUniclass!$A:$AN,32,0),"NA")</f>
        <v>REG VALLE</v>
      </c>
      <c r="O628" s="16" t="str">
        <f>IFERROR(VLOOKUP(G628,MatrizHDUniclass!$A:$AN,33,0),"NA")</f>
        <v>CALI</v>
      </c>
      <c r="P628" s="16" t="str">
        <f>IFERROR(VLOOKUP(G628,MatrizHDUniclass!$A:$AN,26,0),"NA")</f>
        <v>CSOM</v>
      </c>
      <c r="Q628" s="16" t="str">
        <f>IFERROR(VLOOKUP(G628,MatrizHDUniclass!$A:$AN,34,0),"NA")</f>
        <v>CLARO R3</v>
      </c>
      <c r="R628" s="16" t="str">
        <f>IFERROR(VLOOKUP(G628,MatrizHDUniclass!$A:$AN,35,0),"NA")</f>
        <v>SOLU FIJAS</v>
      </c>
      <c r="S628" s="16" t="str">
        <f>IFERROR(VLOOKUP(G628,MatrizHDUniclass!$A:$AN,36,0),"NA")</f>
        <v>OYM</v>
      </c>
      <c r="T628" s="16" t="str">
        <f>IFERROR(VLOOKUP(G628,MatrizHDUniclass!$A:$AN,37,0),"NA")</f>
        <v>CLIENTES</v>
      </c>
      <c r="U628" s="16" t="str">
        <f>IFERROR(VLOOKUP(G628,MatrizHDUniclass!$A:$AN,38,0),"NA")</f>
        <v>CONECTAR TV</v>
      </c>
      <c r="V628" s="16" t="str">
        <f>IFERROR(VLOOKUP(G628,MatrizHDUniclass!$A:$AN,39,0),"NA")</f>
        <v>INGENIERIA</v>
      </c>
      <c r="W628" s="43" t="str">
        <f>IFERROR(VLOOKUP(G628,MatrizHDUniclass!$A:$AN,40,0),"NA")</f>
        <v>OPERATIVO</v>
      </c>
    </row>
    <row r="629" spans="2:23" x14ac:dyDescent="0.25">
      <c r="B629" s="45">
        <v>46171</v>
      </c>
      <c r="C629" s="7" t="s">
        <v>3298</v>
      </c>
      <c r="D629" s="37">
        <v>0.1</v>
      </c>
      <c r="E629" s="37" t="s">
        <v>3903</v>
      </c>
      <c r="F629" s="16" t="s">
        <v>3904</v>
      </c>
      <c r="G629" s="7">
        <v>94040490</v>
      </c>
      <c r="H629" s="138" t="s">
        <v>9743</v>
      </c>
      <c r="J629" s="16" t="str">
        <f>IFERROR(VLOOKUP(G629,MatrizHDUniclass!$A:$AN,3,0),"NA")</f>
        <v>MONCADA CARDONA JOSE FERNANDO</v>
      </c>
      <c r="K629" s="16" t="str">
        <f>IFERROR(VLOOKUP(G629,MatrizHDUniclass!$A:$AN,19,0),"NA")</f>
        <v>TECNICO LINIERO COND OPERACIÓN</v>
      </c>
      <c r="L629" s="16" t="str">
        <f>IFERROR(VLOOKUP(G629,MatrizHDUniclass!$A:$AN,24,0),"NA")</f>
        <v>IGVI</v>
      </c>
      <c r="M629" s="16" t="str">
        <f>IFERROR(VLOOKUP(G629,MatrizHDUniclass!$A:$AN,31,0),"NA")</f>
        <v>INGENIERIA-GENERAL</v>
      </c>
      <c r="N629" s="16" t="str">
        <f>IFERROR(VLOOKUP(G629,MatrizHDUniclass!$A:$AN,32,0),"NA")</f>
        <v>REG VALLE</v>
      </c>
      <c r="O629" s="16" t="str">
        <f>IFERROR(VLOOKUP(G629,MatrizHDUniclass!$A:$AN,33,0),"NA")</f>
        <v>CALI</v>
      </c>
      <c r="P629" s="16" t="str">
        <f>IFERROR(VLOOKUP(G629,MatrizHDUniclass!$A:$AN,26,0),"NA")</f>
        <v>CSOM</v>
      </c>
      <c r="Q629" s="16" t="str">
        <f>IFERROR(VLOOKUP(G629,MatrizHDUniclass!$A:$AN,34,0),"NA")</f>
        <v>CLARO R3</v>
      </c>
      <c r="R629" s="16" t="str">
        <f>IFERROR(VLOOKUP(G629,MatrizHDUniclass!$A:$AN,35,0),"NA")</f>
        <v>SOLU FIJAS</v>
      </c>
      <c r="S629" s="16" t="str">
        <f>IFERROR(VLOOKUP(G629,MatrizHDUniclass!$A:$AN,36,0),"NA")</f>
        <v>OYM</v>
      </c>
      <c r="T629" s="16" t="str">
        <f>IFERROR(VLOOKUP(G629,MatrizHDUniclass!$A:$AN,37,0),"NA")</f>
        <v>CLIENTES</v>
      </c>
      <c r="U629" s="16" t="str">
        <f>IFERROR(VLOOKUP(G629,MatrizHDUniclass!$A:$AN,38,0),"NA")</f>
        <v>CONECTAR TV</v>
      </c>
      <c r="V629" s="16" t="str">
        <f>IFERROR(VLOOKUP(G629,MatrizHDUniclass!$A:$AN,39,0),"NA")</f>
        <v>INGENIERIA</v>
      </c>
      <c r="W629" s="43" t="str">
        <f>IFERROR(VLOOKUP(G629,MatrizHDUniclass!$A:$AN,40,0),"NA")</f>
        <v>OPERATIVO</v>
      </c>
    </row>
    <row r="630" spans="2:23" x14ac:dyDescent="0.25">
      <c r="B630" s="45">
        <v>46171</v>
      </c>
      <c r="C630" s="7" t="s">
        <v>3298</v>
      </c>
      <c r="D630" s="37">
        <v>0.1</v>
      </c>
      <c r="E630" s="37" t="s">
        <v>3903</v>
      </c>
      <c r="F630" s="16" t="s">
        <v>3904</v>
      </c>
      <c r="G630" s="7">
        <v>12144377</v>
      </c>
      <c r="H630" s="138" t="s">
        <v>9744</v>
      </c>
      <c r="J630" s="16" t="str">
        <f>IFERROR(VLOOKUP(G630,MatrizHDUniclass!$A:$AN,3,0),"NA")</f>
        <v>TRUJILLO LUIS FERNANDO</v>
      </c>
      <c r="K630" s="16" t="str">
        <f>IFERROR(VLOOKUP(G630,MatrizHDUniclass!$A:$AN,19,0),"NA")</f>
        <v>AUXILIAR CONDUCTOR OPERACION</v>
      </c>
      <c r="L630" s="16" t="str">
        <f>IFERROR(VLOOKUP(G630,MatrizHDUniclass!$A:$AN,24,0),"NA")</f>
        <v>IGVI</v>
      </c>
      <c r="M630" s="16" t="str">
        <f>IFERROR(VLOOKUP(G630,MatrizHDUniclass!$A:$AN,31,0),"NA")</f>
        <v>INGENIERIA-GENERAL</v>
      </c>
      <c r="N630" s="16" t="str">
        <f>IFERROR(VLOOKUP(G630,MatrizHDUniclass!$A:$AN,32,0),"NA")</f>
        <v>REG VALLE</v>
      </c>
      <c r="O630" s="16" t="str">
        <f>IFERROR(VLOOKUP(G630,MatrizHDUniclass!$A:$AN,33,0),"NA")</f>
        <v>CALI</v>
      </c>
      <c r="P630" s="16" t="str">
        <f>IFERROR(VLOOKUP(G630,MatrizHDUniclass!$A:$AN,26,0),"NA")</f>
        <v>CSOM</v>
      </c>
      <c r="Q630" s="16" t="str">
        <f>IFERROR(VLOOKUP(G630,MatrizHDUniclass!$A:$AN,34,0),"NA")</f>
        <v>CLARO R3</v>
      </c>
      <c r="R630" s="16" t="str">
        <f>IFERROR(VLOOKUP(G630,MatrizHDUniclass!$A:$AN,35,0),"NA")</f>
        <v>SOLU FIJAS</v>
      </c>
      <c r="S630" s="16" t="str">
        <f>IFERROR(VLOOKUP(G630,MatrizHDUniclass!$A:$AN,36,0),"NA")</f>
        <v>OYM</v>
      </c>
      <c r="T630" s="16" t="str">
        <f>IFERROR(VLOOKUP(G630,MatrizHDUniclass!$A:$AN,37,0),"NA")</f>
        <v>CLIENTES</v>
      </c>
      <c r="U630" s="16" t="str">
        <f>IFERROR(VLOOKUP(G630,MatrizHDUniclass!$A:$AN,38,0),"NA")</f>
        <v>CONECTAR TV</v>
      </c>
      <c r="V630" s="16" t="str">
        <f>IFERROR(VLOOKUP(G630,MatrizHDUniclass!$A:$AN,39,0),"NA")</f>
        <v>INGENIERIA</v>
      </c>
      <c r="W630" s="43" t="str">
        <f>IFERROR(VLOOKUP(G630,MatrizHDUniclass!$A:$AN,40,0),"NA")</f>
        <v>OPERATIVO</v>
      </c>
    </row>
    <row r="631" spans="2:23" x14ac:dyDescent="0.25">
      <c r="B631" s="45">
        <v>46171</v>
      </c>
      <c r="C631" s="7" t="s">
        <v>3298</v>
      </c>
      <c r="D631" s="37">
        <v>0.1</v>
      </c>
      <c r="E631" s="37" t="s">
        <v>3903</v>
      </c>
      <c r="F631" s="16" t="s">
        <v>3904</v>
      </c>
      <c r="G631" s="7">
        <v>1010070722</v>
      </c>
      <c r="H631" s="138" t="s">
        <v>9745</v>
      </c>
      <c r="J631" s="16" t="str">
        <f>IFERROR(VLOOKUP(G631,MatrizHDUniclass!$A:$AN,3,0),"NA")</f>
        <v>ROSERO NAVA JUAN JOSE</v>
      </c>
      <c r="K631" s="16" t="str">
        <f>IFERROR(VLOOKUP(G631,MatrizHDUniclass!$A:$AN,19,0),"NA")</f>
        <v>TECNICO CON MOTO OPERACIÓN</v>
      </c>
      <c r="L631" s="16" t="str">
        <f>IFERROR(VLOOKUP(G631,MatrizHDUniclass!$A:$AN,24,0),"NA")</f>
        <v>IGVI</v>
      </c>
      <c r="M631" s="16" t="str">
        <f>IFERROR(VLOOKUP(G631,MatrizHDUniclass!$A:$AN,31,0),"NA")</f>
        <v>INGENIERIA-GENERAL</v>
      </c>
      <c r="N631" s="16" t="str">
        <f>IFERROR(VLOOKUP(G631,MatrizHDUniclass!$A:$AN,32,0),"NA")</f>
        <v>REG VALLE</v>
      </c>
      <c r="O631" s="16" t="str">
        <f>IFERROR(VLOOKUP(G631,MatrizHDUniclass!$A:$AN,33,0),"NA")</f>
        <v>CALI</v>
      </c>
      <c r="P631" s="16" t="str">
        <f>IFERROR(VLOOKUP(G631,MatrizHDUniclass!$A:$AN,26,0),"NA")</f>
        <v>CSIM</v>
      </c>
      <c r="Q631" s="16" t="str">
        <f>IFERROR(VLOOKUP(G631,MatrizHDUniclass!$A:$AN,34,0),"NA")</f>
        <v>CLARO R3</v>
      </c>
      <c r="R631" s="16" t="str">
        <f>IFERROR(VLOOKUP(G631,MatrizHDUniclass!$A:$AN,35,0),"NA")</f>
        <v>SOLU FIJAS</v>
      </c>
      <c r="S631" s="16" t="str">
        <f>IFERROR(VLOOKUP(G631,MatrizHDUniclass!$A:$AN,36,0),"NA")</f>
        <v>IMM</v>
      </c>
      <c r="T631" s="16" t="str">
        <f>IFERROR(VLOOKUP(G631,MatrizHDUniclass!$A:$AN,37,0),"NA")</f>
        <v>CLIENTES</v>
      </c>
      <c r="U631" s="16" t="str">
        <f>IFERROR(VLOOKUP(G631,MatrizHDUniclass!$A:$AN,38,0),"NA")</f>
        <v>CONECTAR TV</v>
      </c>
      <c r="V631" s="16" t="str">
        <f>IFERROR(VLOOKUP(G631,MatrizHDUniclass!$A:$AN,39,0),"NA")</f>
        <v>INGENIERIA</v>
      </c>
      <c r="W631" s="43" t="str">
        <f>IFERROR(VLOOKUP(G631,MatrizHDUniclass!$A:$AN,40,0),"NA")</f>
        <v>OPERATIVO</v>
      </c>
    </row>
    <row r="632" spans="2:23" x14ac:dyDescent="0.25">
      <c r="B632" s="45">
        <v>46171</v>
      </c>
      <c r="C632" s="7" t="s">
        <v>3298</v>
      </c>
      <c r="D632" s="37">
        <v>0.1</v>
      </c>
      <c r="E632" s="37" t="s">
        <v>3903</v>
      </c>
      <c r="F632" s="16" t="s">
        <v>3904</v>
      </c>
      <c r="G632" s="7">
        <v>2584003</v>
      </c>
      <c r="H632" s="138" t="s">
        <v>9746</v>
      </c>
      <c r="J632" s="16" t="str">
        <f>IFERROR(VLOOKUP(G632,MatrizHDUniclass!$A:$AN,3,0),"NA")</f>
        <v>GOMEZ GAVIDIA ALES DEIVIS</v>
      </c>
      <c r="K632" s="16" t="str">
        <f>IFERROR(VLOOKUP(G632,MatrizHDUniclass!$A:$AN,19,0),"NA")</f>
        <v>AUXILIAR CONDUCTOR APE OPERACION</v>
      </c>
      <c r="L632" s="16" t="str">
        <f>IFERROR(VLOOKUP(G632,MatrizHDUniclass!$A:$AN,24,0),"NA")</f>
        <v>IGVI</v>
      </c>
      <c r="M632" s="16" t="str">
        <f>IFERROR(VLOOKUP(G632,MatrizHDUniclass!$A:$AN,31,0),"NA")</f>
        <v>INGENIERIA-GENERAL</v>
      </c>
      <c r="N632" s="16" t="str">
        <f>IFERROR(VLOOKUP(G632,MatrizHDUniclass!$A:$AN,32,0),"NA")</f>
        <v>REG VALLE</v>
      </c>
      <c r="O632" s="16" t="str">
        <f>IFERROR(VLOOKUP(G632,MatrizHDUniclass!$A:$AN,33,0),"NA")</f>
        <v>CALI</v>
      </c>
      <c r="P632" s="16" t="str">
        <f>IFERROR(VLOOKUP(G632,MatrizHDUniclass!$A:$AN,26,0),"NA")</f>
        <v>CSIM</v>
      </c>
      <c r="Q632" s="16" t="str">
        <f>IFERROR(VLOOKUP(G632,MatrizHDUniclass!$A:$AN,34,0),"NA")</f>
        <v>CLARO R3</v>
      </c>
      <c r="R632" s="16" t="str">
        <f>IFERROR(VLOOKUP(G632,MatrizHDUniclass!$A:$AN,35,0),"NA")</f>
        <v>SOLU FIJAS</v>
      </c>
      <c r="S632" s="16" t="str">
        <f>IFERROR(VLOOKUP(G632,MatrizHDUniclass!$A:$AN,36,0),"NA")</f>
        <v>IMM</v>
      </c>
      <c r="T632" s="16" t="str">
        <f>IFERROR(VLOOKUP(G632,MatrizHDUniclass!$A:$AN,37,0),"NA")</f>
        <v>CLIENTES</v>
      </c>
      <c r="U632" s="16" t="str">
        <f>IFERROR(VLOOKUP(G632,MatrizHDUniclass!$A:$AN,38,0),"NA")</f>
        <v>CONECTAR TV</v>
      </c>
      <c r="V632" s="16" t="str">
        <f>IFERROR(VLOOKUP(G632,MatrizHDUniclass!$A:$AN,39,0),"NA")</f>
        <v>INGENIERIA</v>
      </c>
      <c r="W632" s="43" t="str">
        <f>IFERROR(VLOOKUP(G632,MatrizHDUniclass!$A:$AN,40,0),"NA")</f>
        <v>OPERATIVO</v>
      </c>
    </row>
    <row r="633" spans="2:23" x14ac:dyDescent="0.25">
      <c r="B633" s="45">
        <v>46171</v>
      </c>
      <c r="C633" s="7" t="s">
        <v>3298</v>
      </c>
      <c r="D633" s="37">
        <v>0.1</v>
      </c>
      <c r="E633" s="37" t="s">
        <v>3903</v>
      </c>
      <c r="F633" s="16" t="s">
        <v>3904</v>
      </c>
      <c r="G633" s="7">
        <v>1007670589</v>
      </c>
      <c r="H633" s="138" t="s">
        <v>9747</v>
      </c>
      <c r="J633" s="16" t="str">
        <f>IFERROR(VLOOKUP(G633,MatrizHDUniclass!$A:$AN,3,0),"NA")</f>
        <v>HURTADO ROJAS EDWIN JAIR</v>
      </c>
      <c r="K633" s="16" t="str">
        <f>IFERROR(VLOOKUP(G633,MatrizHDUniclass!$A:$AN,19,0),"NA")</f>
        <v>TECNICO CON MOTO OPERACIÓN</v>
      </c>
      <c r="L633" s="16" t="str">
        <f>IFERROR(VLOOKUP(G633,MatrizHDUniclass!$A:$AN,24,0),"NA")</f>
        <v>IGVI</v>
      </c>
      <c r="M633" s="16" t="str">
        <f>IFERROR(VLOOKUP(G633,MatrizHDUniclass!$A:$AN,31,0),"NA")</f>
        <v>INGENIERIA-GENERAL</v>
      </c>
      <c r="N633" s="16" t="str">
        <f>IFERROR(VLOOKUP(G633,MatrizHDUniclass!$A:$AN,32,0),"NA")</f>
        <v>REG VALLE</v>
      </c>
      <c r="O633" s="16" t="str">
        <f>IFERROR(VLOOKUP(G633,MatrizHDUniclass!$A:$AN,33,0),"NA")</f>
        <v>CALI</v>
      </c>
      <c r="P633" s="16" t="str">
        <f>IFERROR(VLOOKUP(G633,MatrizHDUniclass!$A:$AN,26,0),"NA")</f>
        <v>CSIM</v>
      </c>
      <c r="Q633" s="16" t="str">
        <f>IFERROR(VLOOKUP(G633,MatrizHDUniclass!$A:$AN,34,0),"NA")</f>
        <v>CLARO R3</v>
      </c>
      <c r="R633" s="16" t="str">
        <f>IFERROR(VLOOKUP(G633,MatrizHDUniclass!$A:$AN,35,0),"NA")</f>
        <v>SOLU FIJAS</v>
      </c>
      <c r="S633" s="16" t="str">
        <f>IFERROR(VLOOKUP(G633,MatrizHDUniclass!$A:$AN,36,0),"NA")</f>
        <v>IMM</v>
      </c>
      <c r="T633" s="16" t="str">
        <f>IFERROR(VLOOKUP(G633,MatrizHDUniclass!$A:$AN,37,0),"NA")</f>
        <v>CLIENTES</v>
      </c>
      <c r="U633" s="16" t="str">
        <f>IFERROR(VLOOKUP(G633,MatrizHDUniclass!$A:$AN,38,0),"NA")</f>
        <v>CONECTAR TV</v>
      </c>
      <c r="V633" s="16" t="str">
        <f>IFERROR(VLOOKUP(G633,MatrizHDUniclass!$A:$AN,39,0),"NA")</f>
        <v>INGENIERIA</v>
      </c>
      <c r="W633" s="43" t="str">
        <f>IFERROR(VLOOKUP(G633,MatrizHDUniclass!$A:$AN,40,0),"NA")</f>
        <v>OPERATIVO</v>
      </c>
    </row>
    <row r="634" spans="2:23" x14ac:dyDescent="0.25">
      <c r="B634" s="45">
        <v>46171</v>
      </c>
      <c r="C634" s="7" t="s">
        <v>3298</v>
      </c>
      <c r="D634" s="37">
        <v>0.1</v>
      </c>
      <c r="E634" s="37" t="s">
        <v>3903</v>
      </c>
      <c r="F634" s="16" t="s">
        <v>3904</v>
      </c>
      <c r="G634" s="7">
        <v>94320024</v>
      </c>
      <c r="H634" s="138" t="s">
        <v>9748</v>
      </c>
      <c r="J634" s="16" t="str">
        <f>IFERROR(VLOOKUP(G634,MatrizHDUniclass!$A:$AN,3,0),"NA")</f>
        <v>VELEZ MONTOYA JHON PABLO</v>
      </c>
      <c r="K634" s="16" t="str">
        <f>IFERROR(VLOOKUP(G634,MatrizHDUniclass!$A:$AN,19,0),"NA")</f>
        <v>TECNICO MEDIDOR MOTO OPERACIÓN</v>
      </c>
      <c r="L634" s="16" t="str">
        <f>IFERROR(VLOOKUP(G634,MatrizHDUniclass!$A:$AN,24,0),"NA")</f>
        <v>IGVI</v>
      </c>
      <c r="M634" s="16" t="str">
        <f>IFERROR(VLOOKUP(G634,MatrizHDUniclass!$A:$AN,31,0),"NA")</f>
        <v>INGENIERIA-GENERAL</v>
      </c>
      <c r="N634" s="16" t="str">
        <f>IFERROR(VLOOKUP(G634,MatrizHDUniclass!$A:$AN,32,0),"NA")</f>
        <v>REG VALLE</v>
      </c>
      <c r="O634" s="16" t="str">
        <f>IFERROR(VLOOKUP(G634,MatrizHDUniclass!$A:$AN,33,0),"NA")</f>
        <v>CALI</v>
      </c>
      <c r="P634" s="16" t="str">
        <f>IFERROR(VLOOKUP(G634,MatrizHDUniclass!$A:$AN,26,0),"NA")</f>
        <v>CSOM</v>
      </c>
      <c r="Q634" s="16" t="str">
        <f>IFERROR(VLOOKUP(G634,MatrizHDUniclass!$A:$AN,34,0),"NA")</f>
        <v>CLARO R3</v>
      </c>
      <c r="R634" s="16" t="str">
        <f>IFERROR(VLOOKUP(G634,MatrizHDUniclass!$A:$AN,35,0),"NA")</f>
        <v>SOLU FIJAS</v>
      </c>
      <c r="S634" s="16" t="str">
        <f>IFERROR(VLOOKUP(G634,MatrizHDUniclass!$A:$AN,36,0),"NA")</f>
        <v>OYM</v>
      </c>
      <c r="T634" s="16" t="str">
        <f>IFERROR(VLOOKUP(G634,MatrizHDUniclass!$A:$AN,37,0),"NA")</f>
        <v>CLIENTES</v>
      </c>
      <c r="U634" s="16" t="str">
        <f>IFERROR(VLOOKUP(G634,MatrizHDUniclass!$A:$AN,38,0),"NA")</f>
        <v>CONECTAR TV</v>
      </c>
      <c r="V634" s="16" t="str">
        <f>IFERROR(VLOOKUP(G634,MatrizHDUniclass!$A:$AN,39,0),"NA")</f>
        <v>INGENIERIA</v>
      </c>
      <c r="W634" s="43" t="str">
        <f>IFERROR(VLOOKUP(G634,MatrizHDUniclass!$A:$AN,40,0),"NA")</f>
        <v>OPERATIVO</v>
      </c>
    </row>
    <row r="635" spans="2:23" x14ac:dyDescent="0.25">
      <c r="B635" s="45">
        <v>46171</v>
      </c>
      <c r="C635" s="7" t="s">
        <v>3298</v>
      </c>
      <c r="D635" s="37">
        <v>0.1</v>
      </c>
      <c r="E635" s="37" t="s">
        <v>3903</v>
      </c>
      <c r="F635" s="16" t="s">
        <v>3904</v>
      </c>
      <c r="G635" s="7">
        <v>1007148001</v>
      </c>
      <c r="H635" s="138" t="s">
        <v>9749</v>
      </c>
      <c r="J635" s="16" t="str">
        <f>IFERROR(VLOOKUP(G635,MatrizHDUniclass!$A:$AN,3,0),"NA")</f>
        <v>DIAZ BALANTA LUIS CARLOS</v>
      </c>
      <c r="K635" s="16" t="str">
        <f>IFERROR(VLOOKUP(G635,MatrizHDUniclass!$A:$AN,19,0),"NA")</f>
        <v>TECNICO EMPALMADOR OPERACIÓN</v>
      </c>
      <c r="L635" s="16" t="str">
        <f>IFERROR(VLOOKUP(G635,MatrizHDUniclass!$A:$AN,24,0),"NA")</f>
        <v>IGVI</v>
      </c>
      <c r="M635" s="16" t="str">
        <f>IFERROR(VLOOKUP(G635,MatrizHDUniclass!$A:$AN,31,0),"NA")</f>
        <v>INGENIERIA-GENERAL</v>
      </c>
      <c r="N635" s="16" t="str">
        <f>IFERROR(VLOOKUP(G635,MatrizHDUniclass!$A:$AN,32,0),"NA")</f>
        <v>REG VALLE</v>
      </c>
      <c r="O635" s="16" t="str">
        <f>IFERROR(VLOOKUP(G635,MatrizHDUniclass!$A:$AN,33,0),"NA")</f>
        <v>CALI</v>
      </c>
      <c r="P635" s="16" t="str">
        <f>IFERROR(VLOOKUP(G635,MatrizHDUniclass!$A:$AN,26,0),"NA")</f>
        <v>CSOM</v>
      </c>
      <c r="Q635" s="16" t="str">
        <f>IFERROR(VLOOKUP(G635,MatrizHDUniclass!$A:$AN,34,0),"NA")</f>
        <v>CLARO R3</v>
      </c>
      <c r="R635" s="16" t="str">
        <f>IFERROR(VLOOKUP(G635,MatrizHDUniclass!$A:$AN,35,0),"NA")</f>
        <v>SOLU FIJAS</v>
      </c>
      <c r="S635" s="16" t="str">
        <f>IFERROR(VLOOKUP(G635,MatrizHDUniclass!$A:$AN,36,0),"NA")</f>
        <v>OYM</v>
      </c>
      <c r="T635" s="16" t="str">
        <f>IFERROR(VLOOKUP(G635,MatrizHDUniclass!$A:$AN,37,0),"NA")</f>
        <v>CLIENTES</v>
      </c>
      <c r="U635" s="16" t="str">
        <f>IFERROR(VLOOKUP(G635,MatrizHDUniclass!$A:$AN,38,0),"NA")</f>
        <v>CONECTAR TV</v>
      </c>
      <c r="V635" s="16" t="str">
        <f>IFERROR(VLOOKUP(G635,MatrizHDUniclass!$A:$AN,39,0),"NA")</f>
        <v>INGENIERIA</v>
      </c>
      <c r="W635" s="43" t="str">
        <f>IFERROR(VLOOKUP(G635,MatrizHDUniclass!$A:$AN,40,0),"NA")</f>
        <v>OPERATIVO</v>
      </c>
    </row>
    <row r="636" spans="2:23" x14ac:dyDescent="0.25">
      <c r="B636" s="45">
        <v>46171</v>
      </c>
      <c r="C636" s="7" t="s">
        <v>3298</v>
      </c>
      <c r="D636" s="37">
        <v>0.1</v>
      </c>
      <c r="E636" s="37" t="s">
        <v>3903</v>
      </c>
      <c r="F636" s="16" t="s">
        <v>3904</v>
      </c>
      <c r="G636" s="7">
        <v>1061536508</v>
      </c>
      <c r="H636" s="138" t="s">
        <v>9750</v>
      </c>
      <c r="J636" s="16" t="str">
        <f>IFERROR(VLOOKUP(G636,MatrizHDUniclass!$A:$AN,3,0),"NA")</f>
        <v>BETANCOURT NUNEZ ROMEL ENRIQUE</v>
      </c>
      <c r="K636" s="16" t="str">
        <f>IFERROR(VLOOKUP(G636,MatrizHDUniclass!$A:$AN,19,0),"NA")</f>
        <v>TECNICO EMPALMADOR OPERACIÓN</v>
      </c>
      <c r="L636" s="16" t="str">
        <f>IFERROR(VLOOKUP(G636,MatrizHDUniclass!$A:$AN,24,0),"NA")</f>
        <v>IGVI</v>
      </c>
      <c r="M636" s="16" t="str">
        <f>IFERROR(VLOOKUP(G636,MatrizHDUniclass!$A:$AN,31,0),"NA")</f>
        <v>INGENIERIA-GENERAL</v>
      </c>
      <c r="N636" s="16" t="str">
        <f>IFERROR(VLOOKUP(G636,MatrizHDUniclass!$A:$AN,32,0),"NA")</f>
        <v>REG VALLE</v>
      </c>
      <c r="O636" s="16" t="str">
        <f>IFERROR(VLOOKUP(G636,MatrizHDUniclass!$A:$AN,33,0),"NA")</f>
        <v>CALI</v>
      </c>
      <c r="P636" s="16" t="str">
        <f>IFERROR(VLOOKUP(G636,MatrizHDUniclass!$A:$AN,26,0),"NA")</f>
        <v>CSOM</v>
      </c>
      <c r="Q636" s="16" t="str">
        <f>IFERROR(VLOOKUP(G636,MatrizHDUniclass!$A:$AN,34,0),"NA")</f>
        <v>CLARO R3</v>
      </c>
      <c r="R636" s="16" t="str">
        <f>IFERROR(VLOOKUP(G636,MatrizHDUniclass!$A:$AN,35,0),"NA")</f>
        <v>SOLU FIJAS</v>
      </c>
      <c r="S636" s="16" t="str">
        <f>IFERROR(VLOOKUP(G636,MatrizHDUniclass!$A:$AN,36,0),"NA")</f>
        <v>OYM</v>
      </c>
      <c r="T636" s="16" t="str">
        <f>IFERROR(VLOOKUP(G636,MatrizHDUniclass!$A:$AN,37,0),"NA")</f>
        <v>CLIENTES</v>
      </c>
      <c r="U636" s="16" t="str">
        <f>IFERROR(VLOOKUP(G636,MatrizHDUniclass!$A:$AN,38,0),"NA")</f>
        <v>CONECTAR TV</v>
      </c>
      <c r="V636" s="16" t="str">
        <f>IFERROR(VLOOKUP(G636,MatrizHDUniclass!$A:$AN,39,0),"NA")</f>
        <v>INGENIERIA</v>
      </c>
      <c r="W636" s="43" t="str">
        <f>IFERROR(VLOOKUP(G636,MatrizHDUniclass!$A:$AN,40,0),"NA")</f>
        <v>OPERATIVO</v>
      </c>
    </row>
    <row r="637" spans="2:23" x14ac:dyDescent="0.25">
      <c r="B637" s="45">
        <v>46171</v>
      </c>
      <c r="C637" s="7" t="s">
        <v>3298</v>
      </c>
      <c r="D637" s="37">
        <v>0.1</v>
      </c>
      <c r="E637" s="37" t="s">
        <v>3903</v>
      </c>
      <c r="F637" s="16" t="s">
        <v>3904</v>
      </c>
      <c r="G637" s="7">
        <v>16799183</v>
      </c>
      <c r="H637" s="138" t="s">
        <v>9752</v>
      </c>
      <c r="J637" s="16" t="str">
        <f>IFERROR(VLOOKUP(G637,MatrizHDUniclass!$A:$AN,3,0),"NA")</f>
        <v>GARCIA MOLANO ANDRES</v>
      </c>
      <c r="K637" s="16" t="str">
        <f>IFERROR(VLOOKUP(G637,MatrizHDUniclass!$A:$AN,19,0),"NA")</f>
        <v>AUXILIAR CONDUCTOR APE OPERACION</v>
      </c>
      <c r="L637" s="16" t="str">
        <f>IFERROR(VLOOKUP(G637,MatrizHDUniclass!$A:$AN,24,0),"NA")</f>
        <v>IGVI</v>
      </c>
      <c r="M637" s="16" t="str">
        <f>IFERROR(VLOOKUP(G637,MatrizHDUniclass!$A:$AN,31,0),"NA")</f>
        <v>INGENIERIA-GENERAL</v>
      </c>
      <c r="N637" s="16" t="str">
        <f>IFERROR(VLOOKUP(G637,MatrizHDUniclass!$A:$AN,32,0),"NA")</f>
        <v>REG VALLE</v>
      </c>
      <c r="O637" s="16" t="str">
        <f>IFERROR(VLOOKUP(G637,MatrizHDUniclass!$A:$AN,33,0),"NA")</f>
        <v>CALI</v>
      </c>
      <c r="P637" s="16" t="str">
        <f>IFERROR(VLOOKUP(G637,MatrizHDUniclass!$A:$AN,26,0),"NA")</f>
        <v>CSEB</v>
      </c>
      <c r="Q637" s="16" t="str">
        <f>IFERROR(VLOOKUP(G637,MatrizHDUniclass!$A:$AN,34,0),"NA")</f>
        <v>CLARO R3</v>
      </c>
      <c r="R637" s="16" t="str">
        <f>IFERROR(VLOOKUP(G637,MatrizHDUniclass!$A:$AN,35,0),"NA")</f>
        <v>SOLU FIJAS</v>
      </c>
      <c r="S637" s="16" t="str">
        <f>IFERROR(VLOOKUP(G637,MatrizHDUniclass!$A:$AN,36,0),"NA")</f>
        <v>EMPRE Y NEGOCI</v>
      </c>
      <c r="T637" s="16" t="str">
        <f>IFERROR(VLOOKUP(G637,MatrizHDUniclass!$A:$AN,37,0),"NA")</f>
        <v>CLIENTES</v>
      </c>
      <c r="U637" s="16" t="str">
        <f>IFERROR(VLOOKUP(G637,MatrizHDUniclass!$A:$AN,38,0),"NA")</f>
        <v>CONECTAR TV</v>
      </c>
      <c r="V637" s="16" t="str">
        <f>IFERROR(VLOOKUP(G637,MatrizHDUniclass!$A:$AN,39,0),"NA")</f>
        <v>INGENIERIA</v>
      </c>
      <c r="W637" s="43" t="str">
        <f>IFERROR(VLOOKUP(G637,MatrizHDUniclass!$A:$AN,40,0),"NA")</f>
        <v>OPERATIVO</v>
      </c>
    </row>
    <row r="638" spans="2:23" x14ac:dyDescent="0.25">
      <c r="B638" s="45">
        <v>46171</v>
      </c>
      <c r="C638" s="7" t="s">
        <v>3298</v>
      </c>
      <c r="D638" s="37">
        <v>0.1</v>
      </c>
      <c r="E638" s="37" t="s">
        <v>3903</v>
      </c>
      <c r="F638" s="16" t="s">
        <v>3904</v>
      </c>
      <c r="G638" s="7">
        <v>1118302173</v>
      </c>
      <c r="H638" s="138" t="s">
        <v>9753</v>
      </c>
      <c r="J638" s="16" t="str">
        <f>IFERROR(VLOOKUP(G638,MatrizHDUniclass!$A:$AN,3,0),"NA")</f>
        <v>VALENCIA CARVAJAL JORGE ALBERTO</v>
      </c>
      <c r="K638" s="16" t="str">
        <f>IFERROR(VLOOKUP(G638,MatrizHDUniclass!$A:$AN,19,0),"NA")</f>
        <v>TECNICO CON MOTO OPERACIÓN</v>
      </c>
      <c r="L638" s="16" t="str">
        <f>IFERROR(VLOOKUP(G638,MatrizHDUniclass!$A:$AN,24,0),"NA")</f>
        <v>IGVI</v>
      </c>
      <c r="M638" s="16" t="str">
        <f>IFERROR(VLOOKUP(G638,MatrizHDUniclass!$A:$AN,31,0),"NA")</f>
        <v>INGENIERIA-GENERAL</v>
      </c>
      <c r="N638" s="16" t="str">
        <f>IFERROR(VLOOKUP(G638,MatrizHDUniclass!$A:$AN,32,0),"NA")</f>
        <v>REG VALLE</v>
      </c>
      <c r="O638" s="16" t="str">
        <f>IFERROR(VLOOKUP(G638,MatrizHDUniclass!$A:$AN,33,0),"NA")</f>
        <v>CALI</v>
      </c>
      <c r="P638" s="16" t="str">
        <f>IFERROR(VLOOKUP(G638,MatrizHDUniclass!$A:$AN,26,0),"NA")</f>
        <v>CSIM</v>
      </c>
      <c r="Q638" s="16" t="str">
        <f>IFERROR(VLOOKUP(G638,MatrizHDUniclass!$A:$AN,34,0),"NA")</f>
        <v>CLARO R3</v>
      </c>
      <c r="R638" s="16" t="str">
        <f>IFERROR(VLOOKUP(G638,MatrizHDUniclass!$A:$AN,35,0),"NA")</f>
        <v>SOLU FIJAS</v>
      </c>
      <c r="S638" s="16" t="str">
        <f>IFERROR(VLOOKUP(G638,MatrizHDUniclass!$A:$AN,36,0),"NA")</f>
        <v>IMM</v>
      </c>
      <c r="T638" s="16" t="str">
        <f>IFERROR(VLOOKUP(G638,MatrizHDUniclass!$A:$AN,37,0),"NA")</f>
        <v>CLIENTES</v>
      </c>
      <c r="U638" s="16" t="str">
        <f>IFERROR(VLOOKUP(G638,MatrizHDUniclass!$A:$AN,38,0),"NA")</f>
        <v>CONECTAR TV</v>
      </c>
      <c r="V638" s="16" t="str">
        <f>IFERROR(VLOOKUP(G638,MatrizHDUniclass!$A:$AN,39,0),"NA")</f>
        <v>INGENIERIA</v>
      </c>
      <c r="W638" s="43" t="str">
        <f>IFERROR(VLOOKUP(G638,MatrizHDUniclass!$A:$AN,40,0),"NA")</f>
        <v>OPERATIVO</v>
      </c>
    </row>
    <row r="639" spans="2:23" x14ac:dyDescent="0.25">
      <c r="B639" s="45">
        <v>46171</v>
      </c>
      <c r="C639" s="7" t="s">
        <v>3298</v>
      </c>
      <c r="D639" s="37">
        <v>0.1</v>
      </c>
      <c r="E639" s="37" t="s">
        <v>3903</v>
      </c>
      <c r="F639" s="16" t="s">
        <v>3904</v>
      </c>
      <c r="G639" s="7">
        <v>1085258448</v>
      </c>
      <c r="H639" s="138" t="s">
        <v>9754</v>
      </c>
      <c r="J639" s="16" t="str">
        <f>IFERROR(VLOOKUP(G639,MatrizHDUniclass!$A:$AN,3,0),"NA")</f>
        <v>ANGANOY CHINCHA RONALD ARTURO</v>
      </c>
      <c r="K639" s="16" t="str">
        <f>IFERROR(VLOOKUP(G639,MatrizHDUniclass!$A:$AN,19,0),"NA")</f>
        <v>TECNICO CON MOTO OPERACIÓN</v>
      </c>
      <c r="L639" s="16" t="str">
        <f>IFERROR(VLOOKUP(G639,MatrizHDUniclass!$A:$AN,24,0),"NA")</f>
        <v>IGVI</v>
      </c>
      <c r="M639" s="16" t="str">
        <f>IFERROR(VLOOKUP(G639,MatrizHDUniclass!$A:$AN,31,0),"NA")</f>
        <v>INGENIERIA-GENERAL</v>
      </c>
      <c r="N639" s="16" t="str">
        <f>IFERROR(VLOOKUP(G639,MatrizHDUniclass!$A:$AN,32,0),"NA")</f>
        <v>REG VALLE</v>
      </c>
      <c r="O639" s="16" t="str">
        <f>IFERROR(VLOOKUP(G639,MatrizHDUniclass!$A:$AN,33,0),"NA")</f>
        <v>CALI</v>
      </c>
      <c r="P639" s="16" t="str">
        <f>IFERROR(VLOOKUP(G639,MatrizHDUniclass!$A:$AN,26,0),"NA")</f>
        <v>CSIM</v>
      </c>
      <c r="Q639" s="16" t="str">
        <f>IFERROR(VLOOKUP(G639,MatrizHDUniclass!$A:$AN,34,0),"NA")</f>
        <v>CLARO R3</v>
      </c>
      <c r="R639" s="16" t="str">
        <f>IFERROR(VLOOKUP(G639,MatrizHDUniclass!$A:$AN,35,0),"NA")</f>
        <v>SOLU FIJAS</v>
      </c>
      <c r="S639" s="16" t="str">
        <f>IFERROR(VLOOKUP(G639,MatrizHDUniclass!$A:$AN,36,0),"NA")</f>
        <v>IMM</v>
      </c>
      <c r="T639" s="16" t="str">
        <f>IFERROR(VLOOKUP(G639,MatrizHDUniclass!$A:$AN,37,0),"NA")</f>
        <v>CLIENTES</v>
      </c>
      <c r="U639" s="16" t="str">
        <f>IFERROR(VLOOKUP(G639,MatrizHDUniclass!$A:$AN,38,0),"NA")</f>
        <v>CONECTAR TV</v>
      </c>
      <c r="V639" s="16" t="str">
        <f>IFERROR(VLOOKUP(G639,MatrizHDUniclass!$A:$AN,39,0),"NA")</f>
        <v>INGENIERIA</v>
      </c>
      <c r="W639" s="43" t="str">
        <f>IFERROR(VLOOKUP(G639,MatrizHDUniclass!$A:$AN,40,0),"NA")</f>
        <v>OPERATIVO</v>
      </c>
    </row>
    <row r="640" spans="2:23" x14ac:dyDescent="0.25">
      <c r="B640" s="45">
        <v>46171</v>
      </c>
      <c r="C640" s="7" t="s">
        <v>3298</v>
      </c>
      <c r="D640" s="37">
        <v>0.1</v>
      </c>
      <c r="E640" s="37" t="s">
        <v>3903</v>
      </c>
      <c r="F640" s="16" t="s">
        <v>3904</v>
      </c>
      <c r="G640" s="7">
        <v>94459309</v>
      </c>
      <c r="H640" s="138" t="s">
        <v>9755</v>
      </c>
      <c r="J640" s="16" t="str">
        <f>IFERROR(VLOOKUP(G640,MatrizHDUniclass!$A:$AN,3,0),"NA")</f>
        <v>VALBUENA RAMIREZ WILLIAM</v>
      </c>
      <c r="K640" s="16" t="str">
        <f>IFERROR(VLOOKUP(G640,MatrizHDUniclass!$A:$AN,19,0),"NA")</f>
        <v>TECNICO CON MOTO OPERACIÓN</v>
      </c>
      <c r="L640" s="16" t="str">
        <f>IFERROR(VLOOKUP(G640,MatrizHDUniclass!$A:$AN,24,0),"NA")</f>
        <v>IGVI</v>
      </c>
      <c r="M640" s="16" t="str">
        <f>IFERROR(VLOOKUP(G640,MatrizHDUniclass!$A:$AN,31,0),"NA")</f>
        <v>INGENIERIA-GENERAL</v>
      </c>
      <c r="N640" s="16" t="str">
        <f>IFERROR(VLOOKUP(G640,MatrizHDUniclass!$A:$AN,32,0),"NA")</f>
        <v>REG VALLE</v>
      </c>
      <c r="O640" s="16" t="str">
        <f>IFERROR(VLOOKUP(G640,MatrizHDUniclass!$A:$AN,33,0),"NA")</f>
        <v>CALI</v>
      </c>
      <c r="P640" s="16" t="str">
        <f>IFERROR(VLOOKUP(G640,MatrizHDUniclass!$A:$AN,26,0),"NA")</f>
        <v>CSIM</v>
      </c>
      <c r="Q640" s="16" t="str">
        <f>IFERROR(VLOOKUP(G640,MatrizHDUniclass!$A:$AN,34,0),"NA")</f>
        <v>CLARO R3</v>
      </c>
      <c r="R640" s="16" t="str">
        <f>IFERROR(VLOOKUP(G640,MatrizHDUniclass!$A:$AN,35,0),"NA")</f>
        <v>SOLU FIJAS</v>
      </c>
      <c r="S640" s="16" t="str">
        <f>IFERROR(VLOOKUP(G640,MatrizHDUniclass!$A:$AN,36,0),"NA")</f>
        <v>IMM</v>
      </c>
      <c r="T640" s="16" t="str">
        <f>IFERROR(VLOOKUP(G640,MatrizHDUniclass!$A:$AN,37,0),"NA")</f>
        <v>CLIENTES</v>
      </c>
      <c r="U640" s="16" t="str">
        <f>IFERROR(VLOOKUP(G640,MatrizHDUniclass!$A:$AN,38,0),"NA")</f>
        <v>CONECTAR TV</v>
      </c>
      <c r="V640" s="16" t="str">
        <f>IFERROR(VLOOKUP(G640,MatrizHDUniclass!$A:$AN,39,0),"NA")</f>
        <v>INGENIERIA</v>
      </c>
      <c r="W640" s="43" t="str">
        <f>IFERROR(VLOOKUP(G640,MatrizHDUniclass!$A:$AN,40,0),"NA")</f>
        <v>OPERATIVO</v>
      </c>
    </row>
    <row r="641" spans="2:23" x14ac:dyDescent="0.25">
      <c r="B641" s="45">
        <v>46171</v>
      </c>
      <c r="C641" s="7" t="s">
        <v>3298</v>
      </c>
      <c r="D641" s="37">
        <v>0.1</v>
      </c>
      <c r="E641" s="37" t="s">
        <v>3903</v>
      </c>
      <c r="F641" s="16" t="s">
        <v>3904</v>
      </c>
      <c r="G641" s="7">
        <v>94299626</v>
      </c>
      <c r="H641" s="138" t="s">
        <v>9756</v>
      </c>
      <c r="J641" s="16" t="str">
        <f>IFERROR(VLOOKUP(G641,MatrizHDUniclass!$A:$AN,3,0),"NA")</f>
        <v>PARRA RODIGUEZ LUIS CARLOS</v>
      </c>
      <c r="K641" s="16" t="str">
        <f>IFERROR(VLOOKUP(G641,MatrizHDUniclass!$A:$AN,19,0),"NA")</f>
        <v>AUXILIAR CONDUCTOR OPERACION</v>
      </c>
      <c r="L641" s="16" t="str">
        <f>IFERROR(VLOOKUP(G641,MatrizHDUniclass!$A:$AN,24,0),"NA")</f>
        <v>IGVI</v>
      </c>
      <c r="M641" s="16" t="str">
        <f>IFERROR(VLOOKUP(G641,MatrizHDUniclass!$A:$AN,31,0),"NA")</f>
        <v>INGENIERIA-GENERAL</v>
      </c>
      <c r="N641" s="16" t="str">
        <f>IFERROR(VLOOKUP(G641,MatrizHDUniclass!$A:$AN,32,0),"NA")</f>
        <v>REG VALLE</v>
      </c>
      <c r="O641" s="16" t="str">
        <f>IFERROR(VLOOKUP(G641,MatrizHDUniclass!$A:$AN,33,0),"NA")</f>
        <v>CALI</v>
      </c>
      <c r="P641" s="16" t="str">
        <f>IFERROR(VLOOKUP(G641,MatrizHDUniclass!$A:$AN,26,0),"NA")</f>
        <v>CSOM</v>
      </c>
      <c r="Q641" s="16" t="str">
        <f>IFERROR(VLOOKUP(G641,MatrizHDUniclass!$A:$AN,34,0),"NA")</f>
        <v>CLARO R3</v>
      </c>
      <c r="R641" s="16" t="str">
        <f>IFERROR(VLOOKUP(G641,MatrizHDUniclass!$A:$AN,35,0),"NA")</f>
        <v>SOLU FIJAS</v>
      </c>
      <c r="S641" s="16" t="str">
        <f>IFERROR(VLOOKUP(G641,MatrizHDUniclass!$A:$AN,36,0),"NA")</f>
        <v>OYM</v>
      </c>
      <c r="T641" s="16" t="str">
        <f>IFERROR(VLOOKUP(G641,MatrizHDUniclass!$A:$AN,37,0),"NA")</f>
        <v>CLIENTES</v>
      </c>
      <c r="U641" s="16" t="str">
        <f>IFERROR(VLOOKUP(G641,MatrizHDUniclass!$A:$AN,38,0),"NA")</f>
        <v>CONECTAR TV</v>
      </c>
      <c r="V641" s="16" t="str">
        <f>IFERROR(VLOOKUP(G641,MatrizHDUniclass!$A:$AN,39,0),"NA")</f>
        <v>INGENIERIA</v>
      </c>
      <c r="W641" s="43" t="str">
        <f>IFERROR(VLOOKUP(G641,MatrizHDUniclass!$A:$AN,40,0),"NA")</f>
        <v>OPERATIVO</v>
      </c>
    </row>
    <row r="642" spans="2:23" x14ac:dyDescent="0.25">
      <c r="B642" s="45">
        <v>46171</v>
      </c>
      <c r="C642" s="7" t="s">
        <v>3298</v>
      </c>
      <c r="D642" s="37">
        <v>0.1</v>
      </c>
      <c r="E642" s="37" t="s">
        <v>3903</v>
      </c>
      <c r="F642" s="16" t="s">
        <v>3904</v>
      </c>
      <c r="G642" s="7">
        <v>1005877896</v>
      </c>
      <c r="H642" s="138" t="s">
        <v>9757</v>
      </c>
      <c r="J642" s="16" t="str">
        <f>IFERROR(VLOOKUP(G642,MatrizHDUniclass!$A:$AN,3,0),"NA")</f>
        <v>FRANCO NARVAEZ JUAN JOSE</v>
      </c>
      <c r="K642" s="16" t="str">
        <f>IFERROR(VLOOKUP(G642,MatrizHDUniclass!$A:$AN,19,0),"NA")</f>
        <v>TECNICO EMPALMADOR COND OPERACIÓN</v>
      </c>
      <c r="L642" s="16" t="str">
        <f>IFERROR(VLOOKUP(G642,MatrizHDUniclass!$A:$AN,24,0),"NA")</f>
        <v>IGVI</v>
      </c>
      <c r="M642" s="16" t="str">
        <f>IFERROR(VLOOKUP(G642,MatrizHDUniclass!$A:$AN,31,0),"NA")</f>
        <v>INGENIERIA-GENERAL</v>
      </c>
      <c r="N642" s="16" t="str">
        <f>IFERROR(VLOOKUP(G642,MatrizHDUniclass!$A:$AN,32,0),"NA")</f>
        <v>REG VALLE</v>
      </c>
      <c r="O642" s="16" t="str">
        <f>IFERROR(VLOOKUP(G642,MatrizHDUniclass!$A:$AN,33,0),"NA")</f>
        <v>CALI</v>
      </c>
      <c r="P642" s="16" t="str">
        <f>IFERROR(VLOOKUP(G642,MatrizHDUniclass!$A:$AN,26,0),"NA")</f>
        <v>CSOM</v>
      </c>
      <c r="Q642" s="16" t="str">
        <f>IFERROR(VLOOKUP(G642,MatrizHDUniclass!$A:$AN,34,0),"NA")</f>
        <v>CLARO R3</v>
      </c>
      <c r="R642" s="16" t="str">
        <f>IFERROR(VLOOKUP(G642,MatrizHDUniclass!$A:$AN,35,0),"NA")</f>
        <v>SOLU FIJAS</v>
      </c>
      <c r="S642" s="16" t="str">
        <f>IFERROR(VLOOKUP(G642,MatrizHDUniclass!$A:$AN,36,0),"NA")</f>
        <v>OYM</v>
      </c>
      <c r="T642" s="16" t="str">
        <f>IFERROR(VLOOKUP(G642,MatrizHDUniclass!$A:$AN,37,0),"NA")</f>
        <v>CLIENTES</v>
      </c>
      <c r="U642" s="16" t="str">
        <f>IFERROR(VLOOKUP(G642,MatrizHDUniclass!$A:$AN,38,0),"NA")</f>
        <v>CONECTAR TV</v>
      </c>
      <c r="V642" s="16" t="str">
        <f>IFERROR(VLOOKUP(G642,MatrizHDUniclass!$A:$AN,39,0),"NA")</f>
        <v>INGENIERIA</v>
      </c>
      <c r="W642" s="43" t="str">
        <f>IFERROR(VLOOKUP(G642,MatrizHDUniclass!$A:$AN,40,0),"NA")</f>
        <v>OPERATIVO</v>
      </c>
    </row>
    <row r="643" spans="2:23" x14ac:dyDescent="0.25">
      <c r="B643" s="45">
        <v>46171</v>
      </c>
      <c r="C643" s="7" t="s">
        <v>3298</v>
      </c>
      <c r="D643" s="37">
        <v>0.1</v>
      </c>
      <c r="E643" s="37" t="s">
        <v>3903</v>
      </c>
      <c r="F643" s="16" t="s">
        <v>3904</v>
      </c>
      <c r="G643" s="7">
        <v>1006100671</v>
      </c>
      <c r="H643" s="138" t="s">
        <v>9758</v>
      </c>
      <c r="J643" s="16" t="str">
        <f>IFERROR(VLOOKUP(G643,MatrizHDUniclass!$A:$AN,3,0),"NA")</f>
        <v>CHARRIA ESPINOSA JOSE ESTEBAN</v>
      </c>
      <c r="K643" s="16" t="str">
        <f>IFERROR(VLOOKUP(G643,MatrizHDUniclass!$A:$AN,19,0),"NA")</f>
        <v>TECNICO LINIERO MOTO</v>
      </c>
      <c r="L643" s="16" t="str">
        <f>IFERROR(VLOOKUP(G643,MatrizHDUniclass!$A:$AN,24,0),"NA")</f>
        <v>IGVI</v>
      </c>
      <c r="M643" s="16" t="str">
        <f>IFERROR(VLOOKUP(G643,MatrizHDUniclass!$A:$AN,31,0),"NA")</f>
        <v>INGENIERIA-GENERAL</v>
      </c>
      <c r="N643" s="16" t="str">
        <f>IFERROR(VLOOKUP(G643,MatrizHDUniclass!$A:$AN,32,0),"NA")</f>
        <v>REG VALLE</v>
      </c>
      <c r="O643" s="16" t="str">
        <f>IFERROR(VLOOKUP(G643,MatrizHDUniclass!$A:$AN,33,0),"NA")</f>
        <v>CALI</v>
      </c>
      <c r="P643" s="16" t="str">
        <f>IFERROR(VLOOKUP(G643,MatrizHDUniclass!$A:$AN,26,0),"NA")</f>
        <v>CSOM</v>
      </c>
      <c r="Q643" s="16" t="str">
        <f>IFERROR(VLOOKUP(G643,MatrizHDUniclass!$A:$AN,34,0),"NA")</f>
        <v>CLARO R3</v>
      </c>
      <c r="R643" s="16" t="str">
        <f>IFERROR(VLOOKUP(G643,MatrizHDUniclass!$A:$AN,35,0),"NA")</f>
        <v>SOLU FIJAS</v>
      </c>
      <c r="S643" s="16" t="str">
        <f>IFERROR(VLOOKUP(G643,MatrizHDUniclass!$A:$AN,36,0),"NA")</f>
        <v>OYM</v>
      </c>
      <c r="T643" s="16" t="str">
        <f>IFERROR(VLOOKUP(G643,MatrizHDUniclass!$A:$AN,37,0),"NA")</f>
        <v>CLIENTES</v>
      </c>
      <c r="U643" s="16" t="str">
        <f>IFERROR(VLOOKUP(G643,MatrizHDUniclass!$A:$AN,38,0),"NA")</f>
        <v>CONECTAR TV</v>
      </c>
      <c r="V643" s="16" t="str">
        <f>IFERROR(VLOOKUP(G643,MatrizHDUniclass!$A:$AN,39,0),"NA")</f>
        <v>INGENIERIA</v>
      </c>
      <c r="W643" s="43" t="str">
        <f>IFERROR(VLOOKUP(G643,MatrizHDUniclass!$A:$AN,40,0),"NA")</f>
        <v>OPERATIVO</v>
      </c>
    </row>
    <row r="644" spans="2:23" x14ac:dyDescent="0.25">
      <c r="B644" s="45">
        <v>46171</v>
      </c>
      <c r="C644" s="7" t="s">
        <v>3298</v>
      </c>
      <c r="D644" s="37">
        <v>0.1</v>
      </c>
      <c r="E644" s="37" t="s">
        <v>3903</v>
      </c>
      <c r="F644" s="16" t="s">
        <v>3904</v>
      </c>
      <c r="G644" s="7">
        <v>1061811461</v>
      </c>
      <c r="H644" s="138" t="s">
        <v>9759</v>
      </c>
      <c r="J644" s="16" t="str">
        <f>IFERROR(VLOOKUP(G644,MatrizHDUniclass!$A:$AN,3,0),"NA")</f>
        <v>BENAVIDES RUANO JORGE ENRIQUE</v>
      </c>
      <c r="K644" s="16" t="str">
        <f>IFERROR(VLOOKUP(G644,MatrizHDUniclass!$A:$AN,19,0),"NA")</f>
        <v>TECNICO EMPALMADOR OPERACIÓN</v>
      </c>
      <c r="L644" s="16" t="str">
        <f>IFERROR(VLOOKUP(G644,MatrizHDUniclass!$A:$AN,24,0),"NA")</f>
        <v>IGVI</v>
      </c>
      <c r="M644" s="16" t="str">
        <f>IFERROR(VLOOKUP(G644,MatrizHDUniclass!$A:$AN,31,0),"NA")</f>
        <v>INGENIERIA-GENERAL</v>
      </c>
      <c r="N644" s="16" t="str">
        <f>IFERROR(VLOOKUP(G644,MatrizHDUniclass!$A:$AN,32,0),"NA")</f>
        <v>REG VALLE</v>
      </c>
      <c r="O644" s="16" t="str">
        <f>IFERROR(VLOOKUP(G644,MatrizHDUniclass!$A:$AN,33,0),"NA")</f>
        <v>CALI</v>
      </c>
      <c r="P644" s="16" t="str">
        <f>IFERROR(VLOOKUP(G644,MatrizHDUniclass!$A:$AN,26,0),"NA")</f>
        <v>CSOM</v>
      </c>
      <c r="Q644" s="16" t="str">
        <f>IFERROR(VLOOKUP(G644,MatrizHDUniclass!$A:$AN,34,0),"NA")</f>
        <v>CLARO R3</v>
      </c>
      <c r="R644" s="16" t="str">
        <f>IFERROR(VLOOKUP(G644,MatrizHDUniclass!$A:$AN,35,0),"NA")</f>
        <v>SOLU FIJAS</v>
      </c>
      <c r="S644" s="16" t="str">
        <f>IFERROR(VLOOKUP(G644,MatrizHDUniclass!$A:$AN,36,0),"NA")</f>
        <v>OYM</v>
      </c>
      <c r="T644" s="16" t="str">
        <f>IFERROR(VLOOKUP(G644,MatrizHDUniclass!$A:$AN,37,0),"NA")</f>
        <v>CLIENTES</v>
      </c>
      <c r="U644" s="16" t="str">
        <f>IFERROR(VLOOKUP(G644,MatrizHDUniclass!$A:$AN,38,0),"NA")</f>
        <v>CONECTAR TV</v>
      </c>
      <c r="V644" s="16" t="str">
        <f>IFERROR(VLOOKUP(G644,MatrizHDUniclass!$A:$AN,39,0),"NA")</f>
        <v>INGENIERIA</v>
      </c>
      <c r="W644" s="43" t="str">
        <f>IFERROR(VLOOKUP(G644,MatrizHDUniclass!$A:$AN,40,0),"NA")</f>
        <v>OPERATIVO</v>
      </c>
    </row>
    <row r="645" spans="2:23" x14ac:dyDescent="0.25">
      <c r="B645" s="45">
        <v>46171</v>
      </c>
      <c r="C645" s="7" t="s">
        <v>3298</v>
      </c>
      <c r="D645" s="37">
        <v>0.1</v>
      </c>
      <c r="E645" s="37" t="s">
        <v>3903</v>
      </c>
      <c r="F645" s="16" t="s">
        <v>3904</v>
      </c>
      <c r="G645" s="7">
        <v>1089904322</v>
      </c>
      <c r="H645" s="138" t="s">
        <v>9760</v>
      </c>
      <c r="J645" s="16" t="str">
        <f>IFERROR(VLOOKUP(G645,MatrizHDUniclass!$A:$AN,3,0),"NA")</f>
        <v>DORADO BOLANOS RODOLFO ANDRES</v>
      </c>
      <c r="K645" s="16" t="str">
        <f>IFERROR(VLOOKUP(G645,MatrizHDUniclass!$A:$AN,19,0),"NA")</f>
        <v>TECNICO CON MOTO OPERACIÓN</v>
      </c>
      <c r="L645" s="16" t="str">
        <f>IFERROR(VLOOKUP(G645,MatrizHDUniclass!$A:$AN,24,0),"NA")</f>
        <v>IGVI</v>
      </c>
      <c r="M645" s="16" t="str">
        <f>IFERROR(VLOOKUP(G645,MatrizHDUniclass!$A:$AN,31,0),"NA")</f>
        <v>INGENIERIA-GENERAL</v>
      </c>
      <c r="N645" s="16" t="str">
        <f>IFERROR(VLOOKUP(G645,MatrizHDUniclass!$A:$AN,32,0),"NA")</f>
        <v>REG VALLE</v>
      </c>
      <c r="O645" s="16" t="str">
        <f>IFERROR(VLOOKUP(G645,MatrizHDUniclass!$A:$AN,33,0),"NA")</f>
        <v>CALI</v>
      </c>
      <c r="P645" s="16" t="str">
        <f>IFERROR(VLOOKUP(G645,MatrizHDUniclass!$A:$AN,26,0),"NA")</f>
        <v>CSIM</v>
      </c>
      <c r="Q645" s="16" t="str">
        <f>IFERROR(VLOOKUP(G645,MatrizHDUniclass!$A:$AN,34,0),"NA")</f>
        <v>CLARO R3</v>
      </c>
      <c r="R645" s="16" t="str">
        <f>IFERROR(VLOOKUP(G645,MatrizHDUniclass!$A:$AN,35,0),"NA")</f>
        <v>SOLU FIJAS</v>
      </c>
      <c r="S645" s="16" t="str">
        <f>IFERROR(VLOOKUP(G645,MatrizHDUniclass!$A:$AN,36,0),"NA")</f>
        <v>IMM</v>
      </c>
      <c r="T645" s="16" t="str">
        <f>IFERROR(VLOOKUP(G645,MatrizHDUniclass!$A:$AN,37,0),"NA")</f>
        <v>CLIENTES</v>
      </c>
      <c r="U645" s="16" t="str">
        <f>IFERROR(VLOOKUP(G645,MatrizHDUniclass!$A:$AN,38,0),"NA")</f>
        <v>CONECTAR TV</v>
      </c>
      <c r="V645" s="16" t="str">
        <f>IFERROR(VLOOKUP(G645,MatrizHDUniclass!$A:$AN,39,0),"NA")</f>
        <v>INGENIERIA</v>
      </c>
      <c r="W645" s="43" t="str">
        <f>IFERROR(VLOOKUP(G645,MatrizHDUniclass!$A:$AN,40,0),"NA")</f>
        <v>OPERATIVO</v>
      </c>
    </row>
    <row r="646" spans="2:23" x14ac:dyDescent="0.25">
      <c r="B646" s="45">
        <v>46171</v>
      </c>
      <c r="C646" s="7" t="s">
        <v>3298</v>
      </c>
      <c r="D646" s="37">
        <v>0.1</v>
      </c>
      <c r="E646" s="37" t="s">
        <v>3903</v>
      </c>
      <c r="F646" s="16" t="s">
        <v>3904</v>
      </c>
      <c r="G646" s="7">
        <v>1107523509</v>
      </c>
      <c r="H646" s="138" t="s">
        <v>9761</v>
      </c>
      <c r="J646" s="16" t="str">
        <f>IFERROR(VLOOKUP(G646,MatrizHDUniclass!$A:$AN,3,0),"NA")</f>
        <v>MARIN MEZA YESITH ALBEIRO</v>
      </c>
      <c r="K646" s="16" t="str">
        <f>IFERROR(VLOOKUP(G646,MatrizHDUniclass!$A:$AN,19,0),"NA")</f>
        <v>TECNICO CON MOTO OPERACIÓN</v>
      </c>
      <c r="L646" s="16" t="str">
        <f>IFERROR(VLOOKUP(G646,MatrizHDUniclass!$A:$AN,24,0),"NA")</f>
        <v>IGVI</v>
      </c>
      <c r="M646" s="16" t="str">
        <f>IFERROR(VLOOKUP(G646,MatrizHDUniclass!$A:$AN,31,0),"NA")</f>
        <v>INGENIERIA-GENERAL</v>
      </c>
      <c r="N646" s="16" t="str">
        <f>IFERROR(VLOOKUP(G646,MatrizHDUniclass!$A:$AN,32,0),"NA")</f>
        <v>REG VALLE</v>
      </c>
      <c r="O646" s="16" t="str">
        <f>IFERROR(VLOOKUP(G646,MatrizHDUniclass!$A:$AN,33,0),"NA")</f>
        <v>CALI</v>
      </c>
      <c r="P646" s="16" t="str">
        <f>IFERROR(VLOOKUP(G646,MatrizHDUniclass!$A:$AN,26,0),"NA")</f>
        <v>CSEB</v>
      </c>
      <c r="Q646" s="16" t="str">
        <f>IFERROR(VLOOKUP(G646,MatrizHDUniclass!$A:$AN,34,0),"NA")</f>
        <v>CLARO R3</v>
      </c>
      <c r="R646" s="16" t="str">
        <f>IFERROR(VLOOKUP(G646,MatrizHDUniclass!$A:$AN,35,0),"NA")</f>
        <v>SOLU FIJAS</v>
      </c>
      <c r="S646" s="16" t="str">
        <f>IFERROR(VLOOKUP(G646,MatrizHDUniclass!$A:$AN,36,0),"NA")</f>
        <v>EMPRE Y NEGOCI</v>
      </c>
      <c r="T646" s="16" t="str">
        <f>IFERROR(VLOOKUP(G646,MatrizHDUniclass!$A:$AN,37,0),"NA")</f>
        <v>CLIENTES</v>
      </c>
      <c r="U646" s="16" t="str">
        <f>IFERROR(VLOOKUP(G646,MatrizHDUniclass!$A:$AN,38,0),"NA")</f>
        <v>CONECTAR TV</v>
      </c>
      <c r="V646" s="16" t="str">
        <f>IFERROR(VLOOKUP(G646,MatrizHDUniclass!$A:$AN,39,0),"NA")</f>
        <v>INGENIERIA</v>
      </c>
      <c r="W646" s="43" t="str">
        <f>IFERROR(VLOOKUP(G646,MatrizHDUniclass!$A:$AN,40,0),"NA")</f>
        <v>OPERATIVO</v>
      </c>
    </row>
    <row r="647" spans="2:23" x14ac:dyDescent="0.25">
      <c r="B647" s="45">
        <v>46171</v>
      </c>
      <c r="C647" s="7" t="s">
        <v>3298</v>
      </c>
      <c r="D647" s="37">
        <v>0.1</v>
      </c>
      <c r="E647" s="37" t="s">
        <v>3903</v>
      </c>
      <c r="F647" s="16" t="s">
        <v>3904</v>
      </c>
      <c r="G647" s="7">
        <v>1107525599</v>
      </c>
      <c r="H647" s="138" t="s">
        <v>9762</v>
      </c>
      <c r="J647" s="16" t="str">
        <f>IFERROR(VLOOKUP(G647,MatrizHDUniclass!$A:$AN,3,0),"NA")</f>
        <v>ESCOBEDO HURTADO MICHEL STIVEN</v>
      </c>
      <c r="K647" s="16" t="str">
        <f>IFERROR(VLOOKUP(G647,MatrizHDUniclass!$A:$AN,19,0),"NA")</f>
        <v>TECNICO CON MOTO OPERACIÓN</v>
      </c>
      <c r="L647" s="16" t="str">
        <f>IFERROR(VLOOKUP(G647,MatrizHDUniclass!$A:$AN,24,0),"NA")</f>
        <v>SGVI</v>
      </c>
      <c r="M647" s="16" t="str">
        <f>IFERROR(VLOOKUP(G647,MatrizHDUniclass!$A:$AN,31,0),"NA")</f>
        <v>DISAN-GENERAL</v>
      </c>
      <c r="N647" s="16" t="str">
        <f>IFERROR(VLOOKUP(G647,MatrizHDUniclass!$A:$AN,32,0),"NA")</f>
        <v>REG VALLE</v>
      </c>
      <c r="O647" s="16" t="str">
        <f>IFERROR(VLOOKUP(G647,MatrizHDUniclass!$A:$AN,33,0),"NA")</f>
        <v>CALI</v>
      </c>
      <c r="P647" s="16" t="str">
        <f>IFERROR(VLOOKUP(G647,MatrizHDUniclass!$A:$AN,26,0),"NA")</f>
        <v>TTTR</v>
      </c>
      <c r="Q647" s="16" t="str">
        <f>IFERROR(VLOOKUP(G647,MatrizHDUniclass!$A:$AN,34,0),"NA")</f>
        <v>TRANSV CTV</v>
      </c>
      <c r="R647" s="16" t="str">
        <f>IFERROR(VLOOKUP(G647,MatrizHDUniclass!$A:$AN,35,0),"NA")</f>
        <v>TRANSVER</v>
      </c>
      <c r="S647" s="16" t="str">
        <f>IFERROR(VLOOKUP(G647,MatrizHDUniclass!$A:$AN,36,0),"NA")</f>
        <v>TRANSV UEN</v>
      </c>
      <c r="T647" s="16" t="str">
        <f>IFERROR(VLOOKUP(G647,MatrizHDUniclass!$A:$AN,37,0),"NA")</f>
        <v>DISAN</v>
      </c>
      <c r="U647" s="16" t="str">
        <f>IFERROR(VLOOKUP(G647,MatrizHDUniclass!$A:$AN,38,0),"NA")</f>
        <v>CONECTAR TV</v>
      </c>
      <c r="V647" s="16" t="str">
        <f>IFERROR(VLOOKUP(G647,MatrizHDUniclass!$A:$AN,39,0),"NA")</f>
        <v>DISAN</v>
      </c>
      <c r="W647" s="43" t="str">
        <f>IFERROR(VLOOKUP(G647,MatrizHDUniclass!$A:$AN,40,0),"NA")</f>
        <v>OTROS</v>
      </c>
    </row>
    <row r="648" spans="2:23" x14ac:dyDescent="0.25">
      <c r="B648" s="45">
        <v>46171</v>
      </c>
      <c r="C648" s="7" t="s">
        <v>3298</v>
      </c>
      <c r="D648" s="37">
        <v>0.1</v>
      </c>
      <c r="E648" s="37" t="s">
        <v>3903</v>
      </c>
      <c r="F648" s="16" t="s">
        <v>3904</v>
      </c>
      <c r="G648" s="7">
        <v>1006101568</v>
      </c>
      <c r="H648" s="138" t="s">
        <v>9763</v>
      </c>
      <c r="J648" s="16" t="str">
        <f>IFERROR(VLOOKUP(G648,MatrizHDUniclass!$A:$AN,3,0),"NA")</f>
        <v>GUTIERREZ LEON FABIO ANDRES</v>
      </c>
      <c r="K648" s="16" t="str">
        <f>IFERROR(VLOOKUP(G648,MatrizHDUniclass!$A:$AN,19,0),"NA")</f>
        <v>TECNICO RED EXTERNA HFC</v>
      </c>
      <c r="L648" s="16" t="str">
        <f>IFERROR(VLOOKUP(G648,MatrizHDUniclass!$A:$AN,24,0),"NA")</f>
        <v>IGVI</v>
      </c>
      <c r="M648" s="16" t="str">
        <f>IFERROR(VLOOKUP(G648,MatrizHDUniclass!$A:$AN,31,0),"NA")</f>
        <v>INGENIERIA-GENERAL</v>
      </c>
      <c r="N648" s="16" t="str">
        <f>IFERROR(VLOOKUP(G648,MatrizHDUniclass!$A:$AN,32,0),"NA")</f>
        <v>REG VALLE</v>
      </c>
      <c r="O648" s="16" t="str">
        <f>IFERROR(VLOOKUP(G648,MatrizHDUniclass!$A:$AN,33,0),"NA")</f>
        <v>CALI</v>
      </c>
      <c r="P648" s="16" t="str">
        <f>IFERROR(VLOOKUP(G648,MatrizHDUniclass!$A:$AN,26,0),"NA")</f>
        <v>CSOM</v>
      </c>
      <c r="Q648" s="16" t="str">
        <f>IFERROR(VLOOKUP(G648,MatrizHDUniclass!$A:$AN,34,0),"NA")</f>
        <v>CLARO R3</v>
      </c>
      <c r="R648" s="16" t="str">
        <f>IFERROR(VLOOKUP(G648,MatrizHDUniclass!$A:$AN,35,0),"NA")</f>
        <v>SOLU FIJAS</v>
      </c>
      <c r="S648" s="16" t="str">
        <f>IFERROR(VLOOKUP(G648,MatrizHDUniclass!$A:$AN,36,0),"NA")</f>
        <v>OYM</v>
      </c>
      <c r="T648" s="16" t="str">
        <f>IFERROR(VLOOKUP(G648,MatrizHDUniclass!$A:$AN,37,0),"NA")</f>
        <v>CLIENTES</v>
      </c>
      <c r="U648" s="16" t="str">
        <f>IFERROR(VLOOKUP(G648,MatrizHDUniclass!$A:$AN,38,0),"NA")</f>
        <v>CONECTAR TV</v>
      </c>
      <c r="V648" s="16" t="str">
        <f>IFERROR(VLOOKUP(G648,MatrizHDUniclass!$A:$AN,39,0),"NA")</f>
        <v>INGENIERIA</v>
      </c>
      <c r="W648" s="43" t="str">
        <f>IFERROR(VLOOKUP(G648,MatrizHDUniclass!$A:$AN,40,0),"NA")</f>
        <v>OPERATIVO</v>
      </c>
    </row>
    <row r="649" spans="2:23" x14ac:dyDescent="0.25">
      <c r="B649" s="45">
        <v>46171</v>
      </c>
      <c r="C649" s="7" t="s">
        <v>3298</v>
      </c>
      <c r="D649" s="37">
        <v>0.1</v>
      </c>
      <c r="E649" s="37" t="s">
        <v>3903</v>
      </c>
      <c r="F649" s="16" t="s">
        <v>3904</v>
      </c>
      <c r="G649" s="7">
        <v>12021805</v>
      </c>
      <c r="H649" s="138" t="s">
        <v>9764</v>
      </c>
      <c r="J649" s="16" t="str">
        <f>IFERROR(VLOOKUP(G649,MatrizHDUniclass!$A:$AN,3,0),"NA")</f>
        <v>AGUILAR DOMINGUEZ LUIS ASNEY</v>
      </c>
      <c r="K649" s="16" t="str">
        <f>IFERROR(VLOOKUP(G649,MatrizHDUniclass!$A:$AN,19,0),"NA")</f>
        <v>TECNICO CON MOTO OPERACIÓN</v>
      </c>
      <c r="L649" s="16" t="str">
        <f>IFERROR(VLOOKUP(G649,MatrizHDUniclass!$A:$AN,24,0),"NA")</f>
        <v>IGVI</v>
      </c>
      <c r="M649" s="16" t="str">
        <f>IFERROR(VLOOKUP(G649,MatrizHDUniclass!$A:$AN,31,0),"NA")</f>
        <v>INGENIERIA-GENERAL</v>
      </c>
      <c r="N649" s="16" t="str">
        <f>IFERROR(VLOOKUP(G649,MatrizHDUniclass!$A:$AN,32,0),"NA")</f>
        <v>REG VALLE</v>
      </c>
      <c r="O649" s="16" t="str">
        <f>IFERROR(VLOOKUP(G649,MatrizHDUniclass!$A:$AN,33,0),"NA")</f>
        <v>CALI</v>
      </c>
      <c r="P649" s="16" t="str">
        <f>IFERROR(VLOOKUP(G649,MatrizHDUniclass!$A:$AN,26,0),"NA")</f>
        <v>CSIM</v>
      </c>
      <c r="Q649" s="16" t="str">
        <f>IFERROR(VLOOKUP(G649,MatrizHDUniclass!$A:$AN,34,0),"NA")</f>
        <v>CLARO R3</v>
      </c>
      <c r="R649" s="16" t="str">
        <f>IFERROR(VLOOKUP(G649,MatrizHDUniclass!$A:$AN,35,0),"NA")</f>
        <v>SOLU FIJAS</v>
      </c>
      <c r="S649" s="16" t="str">
        <f>IFERROR(VLOOKUP(G649,MatrizHDUniclass!$A:$AN,36,0),"NA")</f>
        <v>IMM</v>
      </c>
      <c r="T649" s="16" t="str">
        <f>IFERROR(VLOOKUP(G649,MatrizHDUniclass!$A:$AN,37,0),"NA")</f>
        <v>CLIENTES</v>
      </c>
      <c r="U649" s="16" t="str">
        <f>IFERROR(VLOOKUP(G649,MatrizHDUniclass!$A:$AN,38,0),"NA")</f>
        <v>CONECTAR TV</v>
      </c>
      <c r="V649" s="16" t="str">
        <f>IFERROR(VLOOKUP(G649,MatrizHDUniclass!$A:$AN,39,0),"NA")</f>
        <v>INGENIERIA</v>
      </c>
      <c r="W649" s="43" t="str">
        <f>IFERROR(VLOOKUP(G649,MatrizHDUniclass!$A:$AN,40,0),"NA")</f>
        <v>OPERATIVO</v>
      </c>
    </row>
    <row r="650" spans="2:23" x14ac:dyDescent="0.25">
      <c r="B650" s="45">
        <v>46171</v>
      </c>
      <c r="C650" s="7" t="s">
        <v>3298</v>
      </c>
      <c r="D650" s="37">
        <v>0.1</v>
      </c>
      <c r="E650" s="37" t="s">
        <v>3903</v>
      </c>
      <c r="F650" s="16" t="s">
        <v>3904</v>
      </c>
      <c r="G650" s="7">
        <v>14608283</v>
      </c>
      <c r="H650" s="138" t="s">
        <v>9765</v>
      </c>
      <c r="J650" s="16" t="str">
        <f>IFERROR(VLOOKUP(G650,MatrizHDUniclass!$A:$AN,3,0),"NA")</f>
        <v>CUERO MARTINEZ ANGEL OVIDIO</v>
      </c>
      <c r="K650" s="16" t="str">
        <f>IFERROR(VLOOKUP(G650,MatrizHDUniclass!$A:$AN,19,0),"NA")</f>
        <v>TECNICO CON MOTO OPERACIÓN</v>
      </c>
      <c r="L650" s="16" t="str">
        <f>IFERROR(VLOOKUP(G650,MatrizHDUniclass!$A:$AN,24,0),"NA")</f>
        <v>IGVI</v>
      </c>
      <c r="M650" s="16" t="str">
        <f>IFERROR(VLOOKUP(G650,MatrizHDUniclass!$A:$AN,31,0),"NA")</f>
        <v>INGENIERIA-GENERAL</v>
      </c>
      <c r="N650" s="16" t="str">
        <f>IFERROR(VLOOKUP(G650,MatrizHDUniclass!$A:$AN,32,0),"NA")</f>
        <v>REG VALLE</v>
      </c>
      <c r="O650" s="16" t="str">
        <f>IFERROR(VLOOKUP(G650,MatrizHDUniclass!$A:$AN,33,0),"NA")</f>
        <v>CALI</v>
      </c>
      <c r="P650" s="16" t="str">
        <f>IFERROR(VLOOKUP(G650,MatrizHDUniclass!$A:$AN,26,0),"NA")</f>
        <v>CSIM</v>
      </c>
      <c r="Q650" s="16" t="str">
        <f>IFERROR(VLOOKUP(G650,MatrizHDUniclass!$A:$AN,34,0),"NA")</f>
        <v>CLARO R3</v>
      </c>
      <c r="R650" s="16" t="str">
        <f>IFERROR(VLOOKUP(G650,MatrizHDUniclass!$A:$AN,35,0),"NA")</f>
        <v>SOLU FIJAS</v>
      </c>
      <c r="S650" s="16" t="str">
        <f>IFERROR(VLOOKUP(G650,MatrizHDUniclass!$A:$AN,36,0),"NA")</f>
        <v>IMM</v>
      </c>
      <c r="T650" s="16" t="str">
        <f>IFERROR(VLOOKUP(G650,MatrizHDUniclass!$A:$AN,37,0),"NA")</f>
        <v>CLIENTES</v>
      </c>
      <c r="U650" s="16" t="str">
        <f>IFERROR(VLOOKUP(G650,MatrizHDUniclass!$A:$AN,38,0),"NA")</f>
        <v>CONECTAR TV</v>
      </c>
      <c r="V650" s="16" t="str">
        <f>IFERROR(VLOOKUP(G650,MatrizHDUniclass!$A:$AN,39,0),"NA")</f>
        <v>INGENIERIA</v>
      </c>
      <c r="W650" s="43" t="str">
        <f>IFERROR(VLOOKUP(G650,MatrizHDUniclass!$A:$AN,40,0),"NA")</f>
        <v>OPERATIVO</v>
      </c>
    </row>
    <row r="651" spans="2:23" x14ac:dyDescent="0.25">
      <c r="B651" s="45">
        <v>46171</v>
      </c>
      <c r="C651" s="7" t="s">
        <v>3298</v>
      </c>
      <c r="D651" s="37">
        <v>0.1</v>
      </c>
      <c r="E651" s="37" t="s">
        <v>3903</v>
      </c>
      <c r="F651" s="16" t="s">
        <v>3904</v>
      </c>
      <c r="G651" s="7">
        <v>1073606125</v>
      </c>
      <c r="H651" s="138" t="s">
        <v>9766</v>
      </c>
      <c r="J651" s="16" t="str">
        <f>IFERROR(VLOOKUP(G651,MatrizHDUniclass!$A:$AN,3,0),"NA")</f>
        <v>LINARES BERNAL YERLEI LEANDRO</v>
      </c>
      <c r="K651" s="16" t="str">
        <f>IFERROR(VLOOKUP(G651,MatrizHDUniclass!$A:$AN,19,0),"NA")</f>
        <v>TECNICO CON MOTO OPERACIÓN</v>
      </c>
      <c r="L651" s="16" t="str">
        <f>IFERROR(VLOOKUP(G651,MatrizHDUniclass!$A:$AN,24,0),"NA")</f>
        <v>IGVI</v>
      </c>
      <c r="M651" s="16" t="str">
        <f>IFERROR(VLOOKUP(G651,MatrizHDUniclass!$A:$AN,31,0),"NA")</f>
        <v>INGENIERIA-GENERAL</v>
      </c>
      <c r="N651" s="16" t="str">
        <f>IFERROR(VLOOKUP(G651,MatrizHDUniclass!$A:$AN,32,0),"NA")</f>
        <v>REG VALLE</v>
      </c>
      <c r="O651" s="16" t="str">
        <f>IFERROR(VLOOKUP(G651,MatrizHDUniclass!$A:$AN,33,0),"NA")</f>
        <v>CALI</v>
      </c>
      <c r="P651" s="16" t="str">
        <f>IFERROR(VLOOKUP(G651,MatrizHDUniclass!$A:$AN,26,0),"NA")</f>
        <v>CSIM</v>
      </c>
      <c r="Q651" s="16" t="str">
        <f>IFERROR(VLOOKUP(G651,MatrizHDUniclass!$A:$AN,34,0),"NA")</f>
        <v>CLARO R3</v>
      </c>
      <c r="R651" s="16" t="str">
        <f>IFERROR(VLOOKUP(G651,MatrizHDUniclass!$A:$AN,35,0),"NA")</f>
        <v>SOLU FIJAS</v>
      </c>
      <c r="S651" s="16" t="str">
        <f>IFERROR(VLOOKUP(G651,MatrizHDUniclass!$A:$AN,36,0),"NA")</f>
        <v>IMM</v>
      </c>
      <c r="T651" s="16" t="str">
        <f>IFERROR(VLOOKUP(G651,MatrizHDUniclass!$A:$AN,37,0),"NA")</f>
        <v>CLIENTES</v>
      </c>
      <c r="U651" s="16" t="str">
        <f>IFERROR(VLOOKUP(G651,MatrizHDUniclass!$A:$AN,38,0),"NA")</f>
        <v>CONECTAR TV</v>
      </c>
      <c r="V651" s="16" t="str">
        <f>IFERROR(VLOOKUP(G651,MatrizHDUniclass!$A:$AN,39,0),"NA")</f>
        <v>INGENIERIA</v>
      </c>
      <c r="W651" s="43" t="str">
        <f>IFERROR(VLOOKUP(G651,MatrizHDUniclass!$A:$AN,40,0),"NA")</f>
        <v>OPERATIVO</v>
      </c>
    </row>
    <row r="652" spans="2:23" x14ac:dyDescent="0.25">
      <c r="B652" s="45">
        <v>46171</v>
      </c>
      <c r="C652" s="7" t="s">
        <v>3298</v>
      </c>
      <c r="D652" s="37">
        <v>0.1</v>
      </c>
      <c r="E652" s="37" t="s">
        <v>3903</v>
      </c>
      <c r="F652" s="16" t="s">
        <v>3904</v>
      </c>
      <c r="G652" s="7">
        <v>94073621</v>
      </c>
      <c r="H652" s="138" t="s">
        <v>9767</v>
      </c>
      <c r="J652" s="16" t="str">
        <f>IFERROR(VLOOKUP(G652,MatrizHDUniclass!$A:$AN,3,0),"NA")</f>
        <v>HERNANDEZ HOYOS JOSE WILFRED</v>
      </c>
      <c r="K652" s="16" t="str">
        <f>IFERROR(VLOOKUP(G652,MatrizHDUniclass!$A:$AN,19,0),"NA")</f>
        <v>TECNICO CON MOTO OPERACIÓN</v>
      </c>
      <c r="L652" s="16" t="str">
        <f>IFERROR(VLOOKUP(G652,MatrizHDUniclass!$A:$AN,24,0),"NA")</f>
        <v>IGVI</v>
      </c>
      <c r="M652" s="16" t="str">
        <f>IFERROR(VLOOKUP(G652,MatrizHDUniclass!$A:$AN,31,0),"NA")</f>
        <v>INGENIERIA-GENERAL</v>
      </c>
      <c r="N652" s="16" t="str">
        <f>IFERROR(VLOOKUP(G652,MatrizHDUniclass!$A:$AN,32,0),"NA")</f>
        <v>REG VALLE</v>
      </c>
      <c r="O652" s="16" t="str">
        <f>IFERROR(VLOOKUP(G652,MatrizHDUniclass!$A:$AN,33,0),"NA")</f>
        <v>CALI</v>
      </c>
      <c r="P652" s="16" t="str">
        <f>IFERROR(VLOOKUP(G652,MatrizHDUniclass!$A:$AN,26,0),"NA")</f>
        <v>CSIM</v>
      </c>
      <c r="Q652" s="16" t="str">
        <f>IFERROR(VLOOKUP(G652,MatrizHDUniclass!$A:$AN,34,0),"NA")</f>
        <v>CLARO R3</v>
      </c>
      <c r="R652" s="16" t="str">
        <f>IFERROR(VLOOKUP(G652,MatrizHDUniclass!$A:$AN,35,0),"NA")</f>
        <v>SOLU FIJAS</v>
      </c>
      <c r="S652" s="16" t="str">
        <f>IFERROR(VLOOKUP(G652,MatrizHDUniclass!$A:$AN,36,0),"NA")</f>
        <v>IMM</v>
      </c>
      <c r="T652" s="16" t="str">
        <f>IFERROR(VLOOKUP(G652,MatrizHDUniclass!$A:$AN,37,0),"NA")</f>
        <v>CLIENTES</v>
      </c>
      <c r="U652" s="16" t="str">
        <f>IFERROR(VLOOKUP(G652,MatrizHDUniclass!$A:$AN,38,0),"NA")</f>
        <v>CONECTAR TV</v>
      </c>
      <c r="V652" s="16" t="str">
        <f>IFERROR(VLOOKUP(G652,MatrizHDUniclass!$A:$AN,39,0),"NA")</f>
        <v>INGENIERIA</v>
      </c>
      <c r="W652" s="43" t="str">
        <f>IFERROR(VLOOKUP(G652,MatrizHDUniclass!$A:$AN,40,0),"NA")</f>
        <v>OPERATIVO</v>
      </c>
    </row>
    <row r="653" spans="2:23" x14ac:dyDescent="0.25">
      <c r="B653" s="45">
        <v>46171</v>
      </c>
      <c r="C653" s="7" t="s">
        <v>3298</v>
      </c>
      <c r="D653" s="37">
        <v>0.1</v>
      </c>
      <c r="E653" s="37" t="s">
        <v>3903</v>
      </c>
      <c r="F653" s="16" t="s">
        <v>3904</v>
      </c>
      <c r="G653" s="7">
        <v>1143949953</v>
      </c>
      <c r="H653" s="138" t="s">
        <v>9768</v>
      </c>
      <c r="J653" s="16" t="str">
        <f>IFERROR(VLOOKUP(G653,MatrizHDUniclass!$A:$AN,3,0),"NA")</f>
        <v>SERNA BRAVO JOSE RODRIGO</v>
      </c>
      <c r="K653" s="16" t="str">
        <f>IFERROR(VLOOKUP(G653,MatrizHDUniclass!$A:$AN,19,0),"NA")</f>
        <v>TECNICO CON MOTO OPERACIÓN</v>
      </c>
      <c r="L653" s="16" t="str">
        <f>IFERROR(VLOOKUP(G653,MatrizHDUniclass!$A:$AN,24,0),"NA")</f>
        <v>IGVI</v>
      </c>
      <c r="M653" s="16" t="str">
        <f>IFERROR(VLOOKUP(G653,MatrizHDUniclass!$A:$AN,31,0),"NA")</f>
        <v>INGENIERIA-GENERAL</v>
      </c>
      <c r="N653" s="16" t="str">
        <f>IFERROR(VLOOKUP(G653,MatrizHDUniclass!$A:$AN,32,0),"NA")</f>
        <v>REG VALLE</v>
      </c>
      <c r="O653" s="16" t="str">
        <f>IFERROR(VLOOKUP(G653,MatrizHDUniclass!$A:$AN,33,0),"NA")</f>
        <v>CALI</v>
      </c>
      <c r="P653" s="16" t="str">
        <f>IFERROR(VLOOKUP(G653,MatrizHDUniclass!$A:$AN,26,0),"NA")</f>
        <v>CSIM</v>
      </c>
      <c r="Q653" s="16" t="str">
        <f>IFERROR(VLOOKUP(G653,MatrizHDUniclass!$A:$AN,34,0),"NA")</f>
        <v>CLARO R3</v>
      </c>
      <c r="R653" s="16" t="str">
        <f>IFERROR(VLOOKUP(G653,MatrizHDUniclass!$A:$AN,35,0),"NA")</f>
        <v>SOLU FIJAS</v>
      </c>
      <c r="S653" s="16" t="str">
        <f>IFERROR(VLOOKUP(G653,MatrizHDUniclass!$A:$AN,36,0),"NA")</f>
        <v>IMM</v>
      </c>
      <c r="T653" s="16" t="str">
        <f>IFERROR(VLOOKUP(G653,MatrizHDUniclass!$A:$AN,37,0),"NA")</f>
        <v>CLIENTES</v>
      </c>
      <c r="U653" s="16" t="str">
        <f>IFERROR(VLOOKUP(G653,MatrizHDUniclass!$A:$AN,38,0),"NA")</f>
        <v>CONECTAR TV</v>
      </c>
      <c r="V653" s="16" t="str">
        <f>IFERROR(VLOOKUP(G653,MatrizHDUniclass!$A:$AN,39,0),"NA")</f>
        <v>INGENIERIA</v>
      </c>
      <c r="W653" s="43" t="str">
        <f>IFERROR(VLOOKUP(G653,MatrizHDUniclass!$A:$AN,40,0),"NA")</f>
        <v>OPERATIVO</v>
      </c>
    </row>
    <row r="654" spans="2:23" x14ac:dyDescent="0.25">
      <c r="B654" s="45">
        <v>46171</v>
      </c>
      <c r="C654" s="7" t="s">
        <v>3298</v>
      </c>
      <c r="D654" s="37">
        <v>0.1</v>
      </c>
      <c r="E654" s="37" t="s">
        <v>3903</v>
      </c>
      <c r="F654" s="16" t="s">
        <v>3904</v>
      </c>
      <c r="G654" s="7">
        <v>1077449318</v>
      </c>
      <c r="H654" s="138" t="s">
        <v>9769</v>
      </c>
      <c r="J654" s="16" t="str">
        <f>IFERROR(VLOOKUP(G654,MatrizHDUniclass!$A:$AN,3,0),"NA")</f>
        <v>MENA MOSQUERA DUVIER DAVEY</v>
      </c>
      <c r="K654" s="16" t="str">
        <f>IFERROR(VLOOKUP(G654,MatrizHDUniclass!$A:$AN,19,0),"NA")</f>
        <v>TECNICO CON MOTO OPERACIÓN</v>
      </c>
      <c r="L654" s="16" t="str">
        <f>IFERROR(VLOOKUP(G654,MatrizHDUniclass!$A:$AN,24,0),"NA")</f>
        <v>IGVI</v>
      </c>
      <c r="M654" s="16" t="str">
        <f>IFERROR(VLOOKUP(G654,MatrizHDUniclass!$A:$AN,31,0),"NA")</f>
        <v>INGENIERIA-GENERAL</v>
      </c>
      <c r="N654" s="16" t="str">
        <f>IFERROR(VLOOKUP(G654,MatrizHDUniclass!$A:$AN,32,0),"NA")</f>
        <v>REG VALLE</v>
      </c>
      <c r="O654" s="16" t="str">
        <f>IFERROR(VLOOKUP(G654,MatrizHDUniclass!$A:$AN,33,0),"NA")</f>
        <v>CALI</v>
      </c>
      <c r="P654" s="16" t="str">
        <f>IFERROR(VLOOKUP(G654,MatrizHDUniclass!$A:$AN,26,0),"NA")</f>
        <v>CSIM</v>
      </c>
      <c r="Q654" s="16" t="str">
        <f>IFERROR(VLOOKUP(G654,MatrizHDUniclass!$A:$AN,34,0),"NA")</f>
        <v>CLARO R3</v>
      </c>
      <c r="R654" s="16" t="str">
        <f>IFERROR(VLOOKUP(G654,MatrizHDUniclass!$A:$AN,35,0),"NA")</f>
        <v>SOLU FIJAS</v>
      </c>
      <c r="S654" s="16" t="str">
        <f>IFERROR(VLOOKUP(G654,MatrizHDUniclass!$A:$AN,36,0),"NA")</f>
        <v>IMM</v>
      </c>
      <c r="T654" s="16" t="str">
        <f>IFERROR(VLOOKUP(G654,MatrizHDUniclass!$A:$AN,37,0),"NA")</f>
        <v>CLIENTES</v>
      </c>
      <c r="U654" s="16" t="str">
        <f>IFERROR(VLOOKUP(G654,MatrizHDUniclass!$A:$AN,38,0),"NA")</f>
        <v>CONECTAR TV</v>
      </c>
      <c r="V654" s="16" t="str">
        <f>IFERROR(VLOOKUP(G654,MatrizHDUniclass!$A:$AN,39,0),"NA")</f>
        <v>INGENIERIA</v>
      </c>
      <c r="W654" s="43" t="str">
        <f>IFERROR(VLOOKUP(G654,MatrizHDUniclass!$A:$AN,40,0),"NA")</f>
        <v>OPERATIVO</v>
      </c>
    </row>
    <row r="655" spans="2:23" x14ac:dyDescent="0.25">
      <c r="B655" s="45">
        <v>46171</v>
      </c>
      <c r="C655" s="7" t="s">
        <v>3298</v>
      </c>
      <c r="D655" s="37">
        <v>0.1</v>
      </c>
      <c r="E655" s="37" t="s">
        <v>3903</v>
      </c>
      <c r="F655" s="16" t="s">
        <v>3904</v>
      </c>
      <c r="G655" s="7">
        <v>1143993672</v>
      </c>
      <c r="H655" s="138" t="s">
        <v>9770</v>
      </c>
      <c r="J655" s="16" t="str">
        <f>IFERROR(VLOOKUP(G655,MatrizHDUniclass!$A:$AN,3,0),"NA")</f>
        <v>HERRERA SANCHEZ BRANDON</v>
      </c>
      <c r="K655" s="16" t="str">
        <f>IFERROR(VLOOKUP(G655,MatrizHDUniclass!$A:$AN,19,0),"NA")</f>
        <v>TECNICO CON MOTO OPERACIÓN</v>
      </c>
      <c r="L655" s="16" t="str">
        <f>IFERROR(VLOOKUP(G655,MatrizHDUniclass!$A:$AN,24,0),"NA")</f>
        <v>IGVI</v>
      </c>
      <c r="M655" s="16" t="str">
        <f>IFERROR(VLOOKUP(G655,MatrizHDUniclass!$A:$AN,31,0),"NA")</f>
        <v>INGENIERIA-GENERAL</v>
      </c>
      <c r="N655" s="16" t="str">
        <f>IFERROR(VLOOKUP(G655,MatrizHDUniclass!$A:$AN,32,0),"NA")</f>
        <v>REG VALLE</v>
      </c>
      <c r="O655" s="16" t="str">
        <f>IFERROR(VLOOKUP(G655,MatrizHDUniclass!$A:$AN,33,0),"NA")</f>
        <v>CALI</v>
      </c>
      <c r="P655" s="16" t="str">
        <f>IFERROR(VLOOKUP(G655,MatrizHDUniclass!$A:$AN,26,0),"NA")</f>
        <v>CSIM</v>
      </c>
      <c r="Q655" s="16" t="str">
        <f>IFERROR(VLOOKUP(G655,MatrizHDUniclass!$A:$AN,34,0),"NA")</f>
        <v>CLARO R3</v>
      </c>
      <c r="R655" s="16" t="str">
        <f>IFERROR(VLOOKUP(G655,MatrizHDUniclass!$A:$AN,35,0),"NA")</f>
        <v>SOLU FIJAS</v>
      </c>
      <c r="S655" s="16" t="str">
        <f>IFERROR(VLOOKUP(G655,MatrizHDUniclass!$A:$AN,36,0),"NA")</f>
        <v>IMM</v>
      </c>
      <c r="T655" s="16" t="str">
        <f>IFERROR(VLOOKUP(G655,MatrizHDUniclass!$A:$AN,37,0),"NA")</f>
        <v>CLIENTES</v>
      </c>
      <c r="U655" s="16" t="str">
        <f>IFERROR(VLOOKUP(G655,MatrizHDUniclass!$A:$AN,38,0),"NA")</f>
        <v>CONECTAR TV</v>
      </c>
      <c r="V655" s="16" t="str">
        <f>IFERROR(VLOOKUP(G655,MatrizHDUniclass!$A:$AN,39,0),"NA")</f>
        <v>INGENIERIA</v>
      </c>
      <c r="W655" s="43" t="str">
        <f>IFERROR(VLOOKUP(G655,MatrizHDUniclass!$A:$AN,40,0),"NA")</f>
        <v>OPERATIVO</v>
      </c>
    </row>
    <row r="656" spans="2:23" x14ac:dyDescent="0.25">
      <c r="B656" s="45">
        <v>46171</v>
      </c>
      <c r="C656" s="7" t="s">
        <v>3298</v>
      </c>
      <c r="D656" s="37">
        <v>0.1</v>
      </c>
      <c r="E656" s="37" t="s">
        <v>3903</v>
      </c>
      <c r="F656" s="16" t="s">
        <v>3904</v>
      </c>
      <c r="G656" s="7">
        <v>1143926887</v>
      </c>
      <c r="H656" s="138" t="s">
        <v>9771</v>
      </c>
      <c r="J656" s="16" t="str">
        <f>IFERROR(VLOOKUP(G656,MatrizHDUniclass!$A:$AN,3,0),"NA")</f>
        <v>CRUZ OCAMPO JORGE ARMANDO</v>
      </c>
      <c r="K656" s="16" t="str">
        <f>IFERROR(VLOOKUP(G656,MatrizHDUniclass!$A:$AN,19,0),"NA")</f>
        <v>TECNICO CON MOTO OPERACIÓN</v>
      </c>
      <c r="L656" s="16" t="str">
        <f>IFERROR(VLOOKUP(G656,MatrizHDUniclass!$A:$AN,24,0),"NA")</f>
        <v>IGVI</v>
      </c>
      <c r="M656" s="16" t="str">
        <f>IFERROR(VLOOKUP(G656,MatrizHDUniclass!$A:$AN,31,0),"NA")</f>
        <v>INGENIERIA-GENERAL</v>
      </c>
      <c r="N656" s="16" t="str">
        <f>IFERROR(VLOOKUP(G656,MatrizHDUniclass!$A:$AN,32,0),"NA")</f>
        <v>REG VALLE</v>
      </c>
      <c r="O656" s="16" t="str">
        <f>IFERROR(VLOOKUP(G656,MatrizHDUniclass!$A:$AN,33,0),"NA")</f>
        <v>CALI</v>
      </c>
      <c r="P656" s="16" t="str">
        <f>IFERROR(VLOOKUP(G656,MatrizHDUniclass!$A:$AN,26,0),"NA")</f>
        <v>CSIM</v>
      </c>
      <c r="Q656" s="16" t="str">
        <f>IFERROR(VLOOKUP(G656,MatrizHDUniclass!$A:$AN,34,0),"NA")</f>
        <v>CLARO R3</v>
      </c>
      <c r="R656" s="16" t="str">
        <f>IFERROR(VLOOKUP(G656,MatrizHDUniclass!$A:$AN,35,0),"NA")</f>
        <v>SOLU FIJAS</v>
      </c>
      <c r="S656" s="16" t="str">
        <f>IFERROR(VLOOKUP(G656,MatrizHDUniclass!$A:$AN,36,0),"NA")</f>
        <v>IMM</v>
      </c>
      <c r="T656" s="16" t="str">
        <f>IFERROR(VLOOKUP(G656,MatrizHDUniclass!$A:$AN,37,0),"NA")</f>
        <v>CLIENTES</v>
      </c>
      <c r="U656" s="16" t="str">
        <f>IFERROR(VLOOKUP(G656,MatrizHDUniclass!$A:$AN,38,0),"NA")</f>
        <v>CONECTAR TV</v>
      </c>
      <c r="V656" s="16" t="str">
        <f>IFERROR(VLOOKUP(G656,MatrizHDUniclass!$A:$AN,39,0),"NA")</f>
        <v>INGENIERIA</v>
      </c>
      <c r="W656" s="43" t="str">
        <f>IFERROR(VLOOKUP(G656,MatrizHDUniclass!$A:$AN,40,0),"NA")</f>
        <v>OPERATIVO</v>
      </c>
    </row>
    <row r="657" spans="2:23" x14ac:dyDescent="0.25">
      <c r="B657" s="45">
        <v>46171</v>
      </c>
      <c r="C657" s="7" t="s">
        <v>3298</v>
      </c>
      <c r="D657" s="37">
        <v>0.1</v>
      </c>
      <c r="E657" s="37" t="s">
        <v>3903</v>
      </c>
      <c r="F657" s="16" t="s">
        <v>3904</v>
      </c>
      <c r="G657" s="7">
        <v>1143958096</v>
      </c>
      <c r="H657" s="138" t="s">
        <v>9772</v>
      </c>
      <c r="J657" s="16" t="str">
        <f>IFERROR(VLOOKUP(G657,MatrizHDUniclass!$A:$AN,3,0),"NA")</f>
        <v>MOSQUERA FABIAN ANDRES</v>
      </c>
      <c r="K657" s="16" t="str">
        <f>IFERROR(VLOOKUP(G657,MatrizHDUniclass!$A:$AN,19,0),"NA")</f>
        <v>TECNICO CON MOTO OPERACIÓN</v>
      </c>
      <c r="L657" s="16" t="str">
        <f>IFERROR(VLOOKUP(G657,MatrizHDUniclass!$A:$AN,24,0),"NA")</f>
        <v>IGVI</v>
      </c>
      <c r="M657" s="16" t="str">
        <f>IFERROR(VLOOKUP(G657,MatrizHDUniclass!$A:$AN,31,0),"NA")</f>
        <v>INGENIERIA-GENERAL</v>
      </c>
      <c r="N657" s="16" t="str">
        <f>IFERROR(VLOOKUP(G657,MatrizHDUniclass!$A:$AN,32,0),"NA")</f>
        <v>REG VALLE</v>
      </c>
      <c r="O657" s="16" t="str">
        <f>IFERROR(VLOOKUP(G657,MatrizHDUniclass!$A:$AN,33,0),"NA")</f>
        <v>CALI</v>
      </c>
      <c r="P657" s="16" t="str">
        <f>IFERROR(VLOOKUP(G657,MatrizHDUniclass!$A:$AN,26,0),"NA")</f>
        <v>CSIM</v>
      </c>
      <c r="Q657" s="16" t="str">
        <f>IFERROR(VLOOKUP(G657,MatrizHDUniclass!$A:$AN,34,0),"NA")</f>
        <v>CLARO R3</v>
      </c>
      <c r="R657" s="16" t="str">
        <f>IFERROR(VLOOKUP(G657,MatrizHDUniclass!$A:$AN,35,0),"NA")</f>
        <v>SOLU FIJAS</v>
      </c>
      <c r="S657" s="16" t="str">
        <f>IFERROR(VLOOKUP(G657,MatrizHDUniclass!$A:$AN,36,0),"NA")</f>
        <v>IMM</v>
      </c>
      <c r="T657" s="16" t="str">
        <f>IFERROR(VLOOKUP(G657,MatrizHDUniclass!$A:$AN,37,0),"NA")</f>
        <v>CLIENTES</v>
      </c>
      <c r="U657" s="16" t="str">
        <f>IFERROR(VLOOKUP(G657,MatrizHDUniclass!$A:$AN,38,0),"NA")</f>
        <v>CONECTAR TV</v>
      </c>
      <c r="V657" s="16" t="str">
        <f>IFERROR(VLOOKUP(G657,MatrizHDUniclass!$A:$AN,39,0),"NA")</f>
        <v>INGENIERIA</v>
      </c>
      <c r="W657" s="43" t="str">
        <f>IFERROR(VLOOKUP(G657,MatrizHDUniclass!$A:$AN,40,0),"NA")</f>
        <v>OPERATIVO</v>
      </c>
    </row>
    <row r="658" spans="2:23" x14ac:dyDescent="0.25">
      <c r="B658" s="45">
        <v>46171</v>
      </c>
      <c r="C658" s="7" t="s">
        <v>3298</v>
      </c>
      <c r="D658" s="37">
        <v>0.1</v>
      </c>
      <c r="E658" s="37" t="s">
        <v>3903</v>
      </c>
      <c r="F658" s="16" t="s">
        <v>3904</v>
      </c>
      <c r="G658" s="7">
        <v>1107528867</v>
      </c>
      <c r="H658" s="138" t="s">
        <v>9773</v>
      </c>
      <c r="J658" s="16" t="str">
        <f>IFERROR(VLOOKUP(G658,MatrizHDUniclass!$A:$AN,3,0),"NA")</f>
        <v>GARCIA RUIZ CARLOS ANDRES</v>
      </c>
      <c r="K658" s="16" t="str">
        <f>IFERROR(VLOOKUP(G658,MatrizHDUniclass!$A:$AN,19,0),"NA")</f>
        <v>TECNICO CON MOTO OPERACIÓN</v>
      </c>
      <c r="L658" s="16" t="str">
        <f>IFERROR(VLOOKUP(G658,MatrizHDUniclass!$A:$AN,24,0),"NA")</f>
        <v>IGVI</v>
      </c>
      <c r="M658" s="16" t="str">
        <f>IFERROR(VLOOKUP(G658,MatrizHDUniclass!$A:$AN,31,0),"NA")</f>
        <v>INGENIERIA-GENERAL</v>
      </c>
      <c r="N658" s="16" t="str">
        <f>IFERROR(VLOOKUP(G658,MatrizHDUniclass!$A:$AN,32,0),"NA")</f>
        <v>REG VALLE</v>
      </c>
      <c r="O658" s="16" t="str">
        <f>IFERROR(VLOOKUP(G658,MatrizHDUniclass!$A:$AN,33,0),"NA")</f>
        <v>CALI</v>
      </c>
      <c r="P658" s="16" t="str">
        <f>IFERROR(VLOOKUP(G658,MatrizHDUniclass!$A:$AN,26,0),"NA")</f>
        <v>CSIM</v>
      </c>
      <c r="Q658" s="16" t="str">
        <f>IFERROR(VLOOKUP(G658,MatrizHDUniclass!$A:$AN,34,0),"NA")</f>
        <v>CLARO R3</v>
      </c>
      <c r="R658" s="16" t="str">
        <f>IFERROR(VLOOKUP(G658,MatrizHDUniclass!$A:$AN,35,0),"NA")</f>
        <v>SOLU FIJAS</v>
      </c>
      <c r="S658" s="16" t="str">
        <f>IFERROR(VLOOKUP(G658,MatrizHDUniclass!$A:$AN,36,0),"NA")</f>
        <v>IMM</v>
      </c>
      <c r="T658" s="16" t="str">
        <f>IFERROR(VLOOKUP(G658,MatrizHDUniclass!$A:$AN,37,0),"NA")</f>
        <v>CLIENTES</v>
      </c>
      <c r="U658" s="16" t="str">
        <f>IFERROR(VLOOKUP(G658,MatrizHDUniclass!$A:$AN,38,0),"NA")</f>
        <v>CONECTAR TV</v>
      </c>
      <c r="V658" s="16" t="str">
        <f>IFERROR(VLOOKUP(G658,MatrizHDUniclass!$A:$AN,39,0),"NA")</f>
        <v>INGENIERIA</v>
      </c>
      <c r="W658" s="43" t="str">
        <f>IFERROR(VLOOKUP(G658,MatrizHDUniclass!$A:$AN,40,0),"NA")</f>
        <v>OPERATIVO</v>
      </c>
    </row>
    <row r="659" spans="2:23" x14ac:dyDescent="0.25">
      <c r="B659" s="45">
        <v>46171</v>
      </c>
      <c r="C659" s="7" t="s">
        <v>3298</v>
      </c>
      <c r="D659" s="37">
        <v>0.1</v>
      </c>
      <c r="E659" s="37" t="s">
        <v>3903</v>
      </c>
      <c r="F659" s="16" t="s">
        <v>3904</v>
      </c>
      <c r="G659" s="7">
        <v>6100934</v>
      </c>
      <c r="H659" s="138" t="s">
        <v>9716</v>
      </c>
      <c r="I659" s="7" t="s">
        <v>9774</v>
      </c>
      <c r="J659" s="16" t="str">
        <f>IFERROR(VLOOKUP(G659,MatrizHDUniclass!$A:$AN,3,0),"NA")</f>
        <v>BENAVIDES LUIS ANDRES</v>
      </c>
      <c r="K659" s="16" t="str">
        <f>IFERROR(VLOOKUP(G659,MatrizHDUniclass!$A:$AN,19,0),"NA")</f>
        <v>TECNICO CON MOTO OPERACIÓN</v>
      </c>
      <c r="L659" s="16" t="str">
        <f>IFERROR(VLOOKUP(G659,MatrizHDUniclass!$A:$AN,24,0),"NA")</f>
        <v>IGVI</v>
      </c>
      <c r="M659" s="16" t="str">
        <f>IFERROR(VLOOKUP(G659,MatrizHDUniclass!$A:$AN,31,0),"NA")</f>
        <v>INGENIERIA-GENERAL</v>
      </c>
      <c r="N659" s="16" t="str">
        <f>IFERROR(VLOOKUP(G659,MatrizHDUniclass!$A:$AN,32,0),"NA")</f>
        <v>REG VALLE</v>
      </c>
      <c r="O659" s="16" t="str">
        <f>IFERROR(VLOOKUP(G659,MatrizHDUniclass!$A:$AN,33,0),"NA")</f>
        <v>CALI</v>
      </c>
      <c r="P659" s="16" t="str">
        <f>IFERROR(VLOOKUP(G659,MatrizHDUniclass!$A:$AN,26,0),"NA")</f>
        <v>CSIM</v>
      </c>
      <c r="Q659" s="16" t="str">
        <f>IFERROR(VLOOKUP(G659,MatrizHDUniclass!$A:$AN,34,0),"NA")</f>
        <v>CLARO R3</v>
      </c>
      <c r="R659" s="16" t="str">
        <f>IFERROR(VLOOKUP(G659,MatrizHDUniclass!$A:$AN,35,0),"NA")</f>
        <v>SOLU FIJAS</v>
      </c>
      <c r="S659" s="16" t="str">
        <f>IFERROR(VLOOKUP(G659,MatrizHDUniclass!$A:$AN,36,0),"NA")</f>
        <v>IMM</v>
      </c>
      <c r="T659" s="16" t="str">
        <f>IFERROR(VLOOKUP(G659,MatrizHDUniclass!$A:$AN,37,0),"NA")</f>
        <v>CLIENTES</v>
      </c>
      <c r="U659" s="16" t="str">
        <f>IFERROR(VLOOKUP(G659,MatrizHDUniclass!$A:$AN,38,0),"NA")</f>
        <v>CONECTAR TV</v>
      </c>
      <c r="V659" s="16" t="str">
        <f>IFERROR(VLOOKUP(G659,MatrizHDUniclass!$A:$AN,39,0),"NA")</f>
        <v>INGENIERIA</v>
      </c>
      <c r="W659" s="43" t="str">
        <f>IFERROR(VLOOKUP(G659,MatrizHDUniclass!$A:$AN,40,0),"NA")</f>
        <v>OPERATIVO</v>
      </c>
    </row>
    <row r="660" spans="2:23" x14ac:dyDescent="0.25">
      <c r="B660" s="45">
        <v>46171</v>
      </c>
      <c r="C660" s="7" t="s">
        <v>3298</v>
      </c>
      <c r="D660" s="37">
        <v>0.1</v>
      </c>
      <c r="E660" s="37" t="s">
        <v>3903</v>
      </c>
      <c r="F660" s="16" t="s">
        <v>3904</v>
      </c>
      <c r="G660" s="7">
        <v>1107047744</v>
      </c>
      <c r="H660" s="138" t="s">
        <v>9775</v>
      </c>
      <c r="J660" s="16" t="str">
        <f>IFERROR(VLOOKUP(G660,MatrizHDUniclass!$A:$AN,3,0),"NA")</f>
        <v>LOPEZ MENA CARLOS ANDRES</v>
      </c>
      <c r="K660" s="16" t="str">
        <f>IFERROR(VLOOKUP(G660,MatrizHDUniclass!$A:$AN,19,0),"NA")</f>
        <v>TECNICO CON MOTO OPERACIÓN</v>
      </c>
      <c r="L660" s="16" t="str">
        <f>IFERROR(VLOOKUP(G660,MatrizHDUniclass!$A:$AN,24,0),"NA")</f>
        <v>IGVI</v>
      </c>
      <c r="M660" s="16" t="str">
        <f>IFERROR(VLOOKUP(G660,MatrizHDUniclass!$A:$AN,31,0),"NA")</f>
        <v>INGENIERIA-GENERAL</v>
      </c>
      <c r="N660" s="16" t="str">
        <f>IFERROR(VLOOKUP(G660,MatrizHDUniclass!$A:$AN,32,0),"NA")</f>
        <v>REG VALLE</v>
      </c>
      <c r="O660" s="16" t="str">
        <f>IFERROR(VLOOKUP(G660,MatrizHDUniclass!$A:$AN,33,0),"NA")</f>
        <v>CALI</v>
      </c>
      <c r="P660" s="16" t="str">
        <f>IFERROR(VLOOKUP(G660,MatrizHDUniclass!$A:$AN,26,0),"NA")</f>
        <v>CSIM</v>
      </c>
      <c r="Q660" s="16" t="str">
        <f>IFERROR(VLOOKUP(G660,MatrizHDUniclass!$A:$AN,34,0),"NA")</f>
        <v>CLARO R3</v>
      </c>
      <c r="R660" s="16" t="str">
        <f>IFERROR(VLOOKUP(G660,MatrizHDUniclass!$A:$AN,35,0),"NA")</f>
        <v>SOLU FIJAS</v>
      </c>
      <c r="S660" s="16" t="str">
        <f>IFERROR(VLOOKUP(G660,MatrizHDUniclass!$A:$AN,36,0),"NA")</f>
        <v>IMM</v>
      </c>
      <c r="T660" s="16" t="str">
        <f>IFERROR(VLOOKUP(G660,MatrizHDUniclass!$A:$AN,37,0),"NA")</f>
        <v>CLIENTES</v>
      </c>
      <c r="U660" s="16" t="str">
        <f>IFERROR(VLOOKUP(G660,MatrizHDUniclass!$A:$AN,38,0),"NA")</f>
        <v>CONECTAR TV</v>
      </c>
      <c r="V660" s="16" t="str">
        <f>IFERROR(VLOOKUP(G660,MatrizHDUniclass!$A:$AN,39,0),"NA")</f>
        <v>INGENIERIA</v>
      </c>
      <c r="W660" s="43" t="str">
        <f>IFERROR(VLOOKUP(G660,MatrizHDUniclass!$A:$AN,40,0),"NA")</f>
        <v>OPERATIVO</v>
      </c>
    </row>
    <row r="661" spans="2:23" x14ac:dyDescent="0.25">
      <c r="B661" s="45">
        <v>46171</v>
      </c>
      <c r="C661" s="7" t="s">
        <v>3298</v>
      </c>
      <c r="D661" s="37">
        <v>0.1</v>
      </c>
      <c r="E661" s="37" t="s">
        <v>3903</v>
      </c>
      <c r="F661" s="16" t="s">
        <v>3904</v>
      </c>
      <c r="G661" s="7">
        <v>1193202364</v>
      </c>
      <c r="H661" s="138" t="s">
        <v>9777</v>
      </c>
      <c r="J661" s="16" t="str">
        <f>IFERROR(VLOOKUP(G661,MatrizHDUniclass!$A:$AN,3,0),"NA")</f>
        <v>QUIJANO CRISTIAN ANDRES</v>
      </c>
      <c r="K661" s="16" t="str">
        <f>IFERROR(VLOOKUP(G661,MatrizHDUniclass!$A:$AN,19,0),"NA")</f>
        <v>TECNICO CON MOTO OPERACIÓN</v>
      </c>
      <c r="L661" s="16" t="str">
        <f>IFERROR(VLOOKUP(G661,MatrizHDUniclass!$A:$AN,24,0),"NA")</f>
        <v>IGVI</v>
      </c>
      <c r="M661" s="16" t="str">
        <f>IFERROR(VLOOKUP(G661,MatrizHDUniclass!$A:$AN,31,0),"NA")</f>
        <v>INGENIERIA-GENERAL</v>
      </c>
      <c r="N661" s="16" t="str">
        <f>IFERROR(VLOOKUP(G661,MatrizHDUniclass!$A:$AN,32,0),"NA")</f>
        <v>REG VALLE</v>
      </c>
      <c r="O661" s="16" t="str">
        <f>IFERROR(VLOOKUP(G661,MatrizHDUniclass!$A:$AN,33,0),"NA")</f>
        <v>CALI</v>
      </c>
      <c r="P661" s="16" t="str">
        <f>IFERROR(VLOOKUP(G661,MatrizHDUniclass!$A:$AN,26,0),"NA")</f>
        <v>CSIM</v>
      </c>
      <c r="Q661" s="16" t="str">
        <f>IFERROR(VLOOKUP(G661,MatrizHDUniclass!$A:$AN,34,0),"NA")</f>
        <v>CLARO R3</v>
      </c>
      <c r="R661" s="16" t="str">
        <f>IFERROR(VLOOKUP(G661,MatrizHDUniclass!$A:$AN,35,0),"NA")</f>
        <v>SOLU FIJAS</v>
      </c>
      <c r="S661" s="16" t="str">
        <f>IFERROR(VLOOKUP(G661,MatrizHDUniclass!$A:$AN,36,0),"NA")</f>
        <v>IMM</v>
      </c>
      <c r="T661" s="16" t="str">
        <f>IFERROR(VLOOKUP(G661,MatrizHDUniclass!$A:$AN,37,0),"NA")</f>
        <v>CLIENTES</v>
      </c>
      <c r="U661" s="16" t="str">
        <f>IFERROR(VLOOKUP(G661,MatrizHDUniclass!$A:$AN,38,0),"NA")</f>
        <v>CONECTAR TV</v>
      </c>
      <c r="V661" s="16" t="str">
        <f>IFERROR(VLOOKUP(G661,MatrizHDUniclass!$A:$AN,39,0),"NA")</f>
        <v>INGENIERIA</v>
      </c>
      <c r="W661" s="43" t="str">
        <f>IFERROR(VLOOKUP(G661,MatrizHDUniclass!$A:$AN,40,0),"NA")</f>
        <v>OPERATIVO</v>
      </c>
    </row>
    <row r="662" spans="2:23" x14ac:dyDescent="0.25">
      <c r="B662" s="45">
        <v>46171</v>
      </c>
      <c r="C662" s="7" t="s">
        <v>3298</v>
      </c>
      <c r="D662" s="37">
        <v>0.1</v>
      </c>
      <c r="E662" s="37" t="s">
        <v>3903</v>
      </c>
      <c r="F662" s="16" t="s">
        <v>3904</v>
      </c>
      <c r="G662" s="7">
        <v>1151967716</v>
      </c>
      <c r="H662" s="138" t="s">
        <v>9779</v>
      </c>
      <c r="J662" s="16" t="str">
        <f>IFERROR(VLOOKUP(G662,MatrizHDUniclass!$A:$AN,3,0),"NA")</f>
        <v>PEREA GALVIS JOSE ANDRES</v>
      </c>
      <c r="K662" s="16" t="str">
        <f>IFERROR(VLOOKUP(G662,MatrizHDUniclass!$A:$AN,19,0),"NA")</f>
        <v>AUXILIAR CONDUCTOR APE OPERACION</v>
      </c>
      <c r="L662" s="16" t="str">
        <f>IFERROR(VLOOKUP(G662,MatrizHDUniclass!$A:$AN,24,0),"NA")</f>
        <v>IGVI</v>
      </c>
      <c r="M662" s="16" t="str">
        <f>IFERROR(VLOOKUP(G662,MatrizHDUniclass!$A:$AN,31,0),"NA")</f>
        <v>INGENIERIA-GENERAL</v>
      </c>
      <c r="N662" s="16" t="str">
        <f>IFERROR(VLOOKUP(G662,MatrizHDUniclass!$A:$AN,32,0),"NA")</f>
        <v>REG VALLE</v>
      </c>
      <c r="O662" s="16" t="str">
        <f>IFERROR(VLOOKUP(G662,MatrizHDUniclass!$A:$AN,33,0),"NA")</f>
        <v>CALI</v>
      </c>
      <c r="P662" s="16" t="str">
        <f>IFERROR(VLOOKUP(G662,MatrizHDUniclass!$A:$AN,26,0),"NA")</f>
        <v>CSIM</v>
      </c>
      <c r="Q662" s="16" t="str">
        <f>IFERROR(VLOOKUP(G662,MatrizHDUniclass!$A:$AN,34,0),"NA")</f>
        <v>CLARO R3</v>
      </c>
      <c r="R662" s="16" t="str">
        <f>IFERROR(VLOOKUP(G662,MatrizHDUniclass!$A:$AN,35,0),"NA")</f>
        <v>SOLU FIJAS</v>
      </c>
      <c r="S662" s="16" t="str">
        <f>IFERROR(VLOOKUP(G662,MatrizHDUniclass!$A:$AN,36,0),"NA")</f>
        <v>IMM</v>
      </c>
      <c r="T662" s="16" t="str">
        <f>IFERROR(VLOOKUP(G662,MatrizHDUniclass!$A:$AN,37,0),"NA")</f>
        <v>CLIENTES</v>
      </c>
      <c r="U662" s="16" t="str">
        <f>IFERROR(VLOOKUP(G662,MatrizHDUniclass!$A:$AN,38,0),"NA")</f>
        <v>CONECTAR TV</v>
      </c>
      <c r="V662" s="16" t="str">
        <f>IFERROR(VLOOKUP(G662,MatrizHDUniclass!$A:$AN,39,0),"NA")</f>
        <v>INGENIERIA</v>
      </c>
      <c r="W662" s="43" t="str">
        <f>IFERROR(VLOOKUP(G662,MatrizHDUniclass!$A:$AN,40,0),"NA")</f>
        <v>OPERATIVO</v>
      </c>
    </row>
    <row r="663" spans="2:23" x14ac:dyDescent="0.25">
      <c r="B663" s="45">
        <v>46171</v>
      </c>
      <c r="C663" s="7" t="s">
        <v>3298</v>
      </c>
      <c r="D663" s="37">
        <v>0.1</v>
      </c>
      <c r="E663" s="37" t="s">
        <v>3903</v>
      </c>
      <c r="F663" s="16" t="s">
        <v>3904</v>
      </c>
      <c r="G663" s="7">
        <v>14622165</v>
      </c>
      <c r="H663" s="138" t="s">
        <v>9780</v>
      </c>
      <c r="J663" s="16" t="str">
        <f>IFERROR(VLOOKUP(G663,MatrizHDUniclass!$A:$AN,3,0),"NA")</f>
        <v>PEREZ HECTOR JOVANI</v>
      </c>
      <c r="K663" s="16" t="str">
        <f>IFERROR(VLOOKUP(G663,MatrizHDUniclass!$A:$AN,19,0),"NA")</f>
        <v>AUXILIAR CONDUCTOR OPERACION</v>
      </c>
      <c r="L663" s="16" t="str">
        <f>IFERROR(VLOOKUP(G663,MatrizHDUniclass!$A:$AN,24,0),"NA")</f>
        <v>IGVI</v>
      </c>
      <c r="M663" s="16" t="str">
        <f>IFERROR(VLOOKUP(G663,MatrizHDUniclass!$A:$AN,31,0),"NA")</f>
        <v>INGENIERIA-GENERAL</v>
      </c>
      <c r="N663" s="16" t="str">
        <f>IFERROR(VLOOKUP(G663,MatrizHDUniclass!$A:$AN,32,0),"NA")</f>
        <v>REG VALLE</v>
      </c>
      <c r="O663" s="16" t="str">
        <f>IFERROR(VLOOKUP(G663,MatrizHDUniclass!$A:$AN,33,0),"NA")</f>
        <v>CALI</v>
      </c>
      <c r="P663" s="16" t="str">
        <f>IFERROR(VLOOKUP(G663,MatrizHDUniclass!$A:$AN,26,0),"NA")</f>
        <v>CSOM</v>
      </c>
      <c r="Q663" s="16" t="str">
        <f>IFERROR(VLOOKUP(G663,MatrizHDUniclass!$A:$AN,34,0),"NA")</f>
        <v>CLARO R3</v>
      </c>
      <c r="R663" s="16" t="str">
        <f>IFERROR(VLOOKUP(G663,MatrizHDUniclass!$A:$AN,35,0),"NA")</f>
        <v>SOLU FIJAS</v>
      </c>
      <c r="S663" s="16" t="str">
        <f>IFERROR(VLOOKUP(G663,MatrizHDUniclass!$A:$AN,36,0),"NA")</f>
        <v>OYM</v>
      </c>
      <c r="T663" s="16" t="str">
        <f>IFERROR(VLOOKUP(G663,MatrizHDUniclass!$A:$AN,37,0),"NA")</f>
        <v>CLIENTES</v>
      </c>
      <c r="U663" s="16" t="str">
        <f>IFERROR(VLOOKUP(G663,MatrizHDUniclass!$A:$AN,38,0),"NA")</f>
        <v>CONECTAR TV</v>
      </c>
      <c r="V663" s="16" t="str">
        <f>IFERROR(VLOOKUP(G663,MatrizHDUniclass!$A:$AN,39,0),"NA")</f>
        <v>INGENIERIA</v>
      </c>
      <c r="W663" s="43" t="str">
        <f>IFERROR(VLOOKUP(G663,MatrizHDUniclass!$A:$AN,40,0),"NA")</f>
        <v>OPERATIVO</v>
      </c>
    </row>
    <row r="664" spans="2:23" x14ac:dyDescent="0.25">
      <c r="B664" s="45">
        <v>46171</v>
      </c>
      <c r="C664" s="7" t="s">
        <v>3298</v>
      </c>
      <c r="D664" s="37">
        <v>0.1</v>
      </c>
      <c r="E664" s="37" t="s">
        <v>3903</v>
      </c>
      <c r="F664" s="16" t="s">
        <v>3904</v>
      </c>
      <c r="G664" s="7">
        <v>1144145859</v>
      </c>
      <c r="H664" s="138" t="s">
        <v>9782</v>
      </c>
      <c r="J664" s="16" t="str">
        <f>IFERROR(VLOOKUP(G664,MatrizHDUniclass!$A:$AN,3,0),"NA")</f>
        <v>MARTINEZ EDUARD STEVEN</v>
      </c>
      <c r="K664" s="16" t="str">
        <f>IFERROR(VLOOKUP(G664,MatrizHDUniclass!$A:$AN,19,0),"NA")</f>
        <v>TECNICO PIM NOC MOTO</v>
      </c>
      <c r="L664" s="16" t="str">
        <f>IFERROR(VLOOKUP(G664,MatrizHDUniclass!$A:$AN,24,0),"NA")</f>
        <v>IGVI</v>
      </c>
      <c r="M664" s="16" t="str">
        <f>IFERROR(VLOOKUP(G664,MatrizHDUniclass!$A:$AN,31,0),"NA")</f>
        <v>INGENIERIA-GENERAL</v>
      </c>
      <c r="N664" s="16" t="str">
        <f>IFERROR(VLOOKUP(G664,MatrizHDUniclass!$A:$AN,32,0),"NA")</f>
        <v>REG VALLE</v>
      </c>
      <c r="O664" s="16" t="str">
        <f>IFERROR(VLOOKUP(G664,MatrizHDUniclass!$A:$AN,33,0),"NA")</f>
        <v>CALI</v>
      </c>
      <c r="P664" s="16" t="str">
        <f>IFERROR(VLOOKUP(G664,MatrizHDUniclass!$A:$AN,26,0),"NA")</f>
        <v>CSEB</v>
      </c>
      <c r="Q664" s="16" t="str">
        <f>IFERROR(VLOOKUP(G664,MatrizHDUniclass!$A:$AN,34,0),"NA")</f>
        <v>CLARO R3</v>
      </c>
      <c r="R664" s="16" t="str">
        <f>IFERROR(VLOOKUP(G664,MatrizHDUniclass!$A:$AN,35,0),"NA")</f>
        <v>SOLU FIJAS</v>
      </c>
      <c r="S664" s="16" t="str">
        <f>IFERROR(VLOOKUP(G664,MatrizHDUniclass!$A:$AN,36,0),"NA")</f>
        <v>EMPRE Y NEGOCI</v>
      </c>
      <c r="T664" s="16" t="str">
        <f>IFERROR(VLOOKUP(G664,MatrizHDUniclass!$A:$AN,37,0),"NA")</f>
        <v>CLIENTES</v>
      </c>
      <c r="U664" s="16" t="str">
        <f>IFERROR(VLOOKUP(G664,MatrizHDUniclass!$A:$AN,38,0),"NA")</f>
        <v>CONECTAR TV</v>
      </c>
      <c r="V664" s="16" t="str">
        <f>IFERROR(VLOOKUP(G664,MatrizHDUniclass!$A:$AN,39,0),"NA")</f>
        <v>INGENIERIA</v>
      </c>
      <c r="W664" s="43" t="str">
        <f>IFERROR(VLOOKUP(G664,MatrizHDUniclass!$A:$AN,40,0),"NA")</f>
        <v>OPERATIVO</v>
      </c>
    </row>
    <row r="665" spans="2:23" x14ac:dyDescent="0.25">
      <c r="B665" s="45">
        <v>46171</v>
      </c>
      <c r="C665" s="7" t="s">
        <v>3298</v>
      </c>
      <c r="D665" s="37">
        <v>0.1</v>
      </c>
      <c r="E665" s="37" t="s">
        <v>3903</v>
      </c>
      <c r="F665" s="16" t="s">
        <v>3904</v>
      </c>
      <c r="G665" s="7">
        <v>1115548293</v>
      </c>
      <c r="H665" s="138" t="s">
        <v>9784</v>
      </c>
      <c r="J665" s="16" t="str">
        <f>IFERROR(VLOOKUP(G665,MatrizHDUniclass!$A:$AN,3,0),"NA")</f>
        <v>RAMOS NAZARL CARLOS ANDRES</v>
      </c>
      <c r="K665" s="16" t="str">
        <f>IFERROR(VLOOKUP(G665,MatrizHDUniclass!$A:$AN,19,0),"NA")</f>
        <v>TECNICO CON MOTO OPERACIÓN</v>
      </c>
      <c r="L665" s="16" t="str">
        <f>IFERROR(VLOOKUP(G665,MatrizHDUniclass!$A:$AN,24,0),"NA")</f>
        <v>IGVI</v>
      </c>
      <c r="M665" s="16" t="str">
        <f>IFERROR(VLOOKUP(G665,MatrizHDUniclass!$A:$AN,31,0),"NA")</f>
        <v>INGENIERIA-GENERAL</v>
      </c>
      <c r="N665" s="16" t="str">
        <f>IFERROR(VLOOKUP(G665,MatrizHDUniclass!$A:$AN,32,0),"NA")</f>
        <v>REG VALLE</v>
      </c>
      <c r="O665" s="16" t="str">
        <f>IFERROR(VLOOKUP(G665,MatrizHDUniclass!$A:$AN,33,0),"NA")</f>
        <v>CALI</v>
      </c>
      <c r="P665" s="16" t="str">
        <f>IFERROR(VLOOKUP(G665,MatrizHDUniclass!$A:$AN,26,0),"NA")</f>
        <v>CSEB</v>
      </c>
      <c r="Q665" s="16" t="str">
        <f>IFERROR(VLOOKUP(G665,MatrizHDUniclass!$A:$AN,34,0),"NA")</f>
        <v>CLARO R3</v>
      </c>
      <c r="R665" s="16" t="str">
        <f>IFERROR(VLOOKUP(G665,MatrizHDUniclass!$A:$AN,35,0),"NA")</f>
        <v>SOLU FIJAS</v>
      </c>
      <c r="S665" s="16" t="str">
        <f>IFERROR(VLOOKUP(G665,MatrizHDUniclass!$A:$AN,36,0),"NA")</f>
        <v>EMPRE Y NEGOCI</v>
      </c>
      <c r="T665" s="16" t="str">
        <f>IFERROR(VLOOKUP(G665,MatrizHDUniclass!$A:$AN,37,0),"NA")</f>
        <v>CLIENTES</v>
      </c>
      <c r="U665" s="16" t="str">
        <f>IFERROR(VLOOKUP(G665,MatrizHDUniclass!$A:$AN,38,0),"NA")</f>
        <v>CONECTAR TV</v>
      </c>
      <c r="V665" s="16" t="str">
        <f>IFERROR(VLOOKUP(G665,MatrizHDUniclass!$A:$AN,39,0),"NA")</f>
        <v>INGENIERIA</v>
      </c>
      <c r="W665" s="43" t="str">
        <f>IFERROR(VLOOKUP(G665,MatrizHDUniclass!$A:$AN,40,0),"NA")</f>
        <v>OPERATIVO</v>
      </c>
    </row>
    <row r="666" spans="2:23" x14ac:dyDescent="0.25">
      <c r="B666" s="45">
        <v>46171</v>
      </c>
      <c r="C666" s="7" t="s">
        <v>3298</v>
      </c>
      <c r="D666" s="37">
        <v>0.1</v>
      </c>
      <c r="E666" s="37" t="s">
        <v>3903</v>
      </c>
      <c r="F666" s="16" t="s">
        <v>3904</v>
      </c>
      <c r="G666" s="7">
        <v>1144207290</v>
      </c>
      <c r="H666" s="138" t="s">
        <v>9785</v>
      </c>
      <c r="J666" s="16" t="str">
        <f>IFERROR(VLOOKUP(G666,MatrizHDUniclass!$A:$AN,3,0),"NA")</f>
        <v>MEDINA DIDIER</v>
      </c>
      <c r="K666" s="16" t="str">
        <f>IFERROR(VLOOKUP(G666,MatrizHDUniclass!$A:$AN,19,0),"NA")</f>
        <v>TECNICO CONDUCTOR RED EXTERNA HFC</v>
      </c>
      <c r="L666" s="16" t="str">
        <f>IFERROR(VLOOKUP(G666,MatrizHDUniclass!$A:$AN,24,0),"NA")</f>
        <v>IGVI</v>
      </c>
      <c r="M666" s="16" t="str">
        <f>IFERROR(VLOOKUP(G666,MatrizHDUniclass!$A:$AN,31,0),"NA")</f>
        <v>INGENIERIA-GENERAL</v>
      </c>
      <c r="N666" s="16" t="str">
        <f>IFERROR(VLOOKUP(G666,MatrizHDUniclass!$A:$AN,32,0),"NA")</f>
        <v>REG VALLE</v>
      </c>
      <c r="O666" s="16" t="str">
        <f>IFERROR(VLOOKUP(G666,MatrizHDUniclass!$A:$AN,33,0),"NA")</f>
        <v>CALI</v>
      </c>
      <c r="P666" s="16" t="str">
        <f>IFERROR(VLOOKUP(G666,MatrizHDUniclass!$A:$AN,26,0),"NA")</f>
        <v>CSOM</v>
      </c>
      <c r="Q666" s="16" t="str">
        <f>IFERROR(VLOOKUP(G666,MatrizHDUniclass!$A:$AN,34,0),"NA")</f>
        <v>CLARO R3</v>
      </c>
      <c r="R666" s="16" t="str">
        <f>IFERROR(VLOOKUP(G666,MatrizHDUniclass!$A:$AN,35,0),"NA")</f>
        <v>SOLU FIJAS</v>
      </c>
      <c r="S666" s="16" t="str">
        <f>IFERROR(VLOOKUP(G666,MatrizHDUniclass!$A:$AN,36,0),"NA")</f>
        <v>OYM</v>
      </c>
      <c r="T666" s="16" t="str">
        <f>IFERROR(VLOOKUP(G666,MatrizHDUniclass!$A:$AN,37,0),"NA")</f>
        <v>CLIENTES</v>
      </c>
      <c r="U666" s="16" t="str">
        <f>IFERROR(VLOOKUP(G666,MatrizHDUniclass!$A:$AN,38,0),"NA")</f>
        <v>CONECTAR TV</v>
      </c>
      <c r="V666" s="16" t="str">
        <f>IFERROR(VLOOKUP(G666,MatrizHDUniclass!$A:$AN,39,0),"NA")</f>
        <v>INGENIERIA</v>
      </c>
      <c r="W666" s="43" t="str">
        <f>IFERROR(VLOOKUP(G666,MatrizHDUniclass!$A:$AN,40,0),"NA")</f>
        <v>OPERATIVO</v>
      </c>
    </row>
    <row r="667" spans="2:23" x14ac:dyDescent="0.25">
      <c r="B667" s="45">
        <v>46171</v>
      </c>
      <c r="C667" s="7" t="s">
        <v>3298</v>
      </c>
      <c r="D667" s="37">
        <v>0.1</v>
      </c>
      <c r="E667" s="37" t="s">
        <v>3903</v>
      </c>
      <c r="F667" s="16" t="s">
        <v>3904</v>
      </c>
      <c r="G667" s="7">
        <v>1144102123</v>
      </c>
      <c r="H667" s="138" t="s">
        <v>9786</v>
      </c>
      <c r="J667" s="16" t="str">
        <f>IFERROR(VLOOKUP(G667,MatrizHDUniclass!$A:$AN,3,0),"NA")</f>
        <v>GOMEZ ROJAS JEIFFER ANDERSON</v>
      </c>
      <c r="K667" s="16" t="str">
        <f>IFERROR(VLOOKUP(G667,MatrizHDUniclass!$A:$AN,19,0),"NA")</f>
        <v>TECNICO OPERACIÓN</v>
      </c>
      <c r="L667" s="16" t="str">
        <f>IFERROR(VLOOKUP(G667,MatrizHDUniclass!$A:$AN,24,0),"NA")</f>
        <v>IGVI</v>
      </c>
      <c r="M667" s="16" t="str">
        <f>IFERROR(VLOOKUP(G667,MatrizHDUniclass!$A:$AN,31,0),"NA")</f>
        <v>INGENIERIA-GENERAL</v>
      </c>
      <c r="N667" s="16" t="str">
        <f>IFERROR(VLOOKUP(G667,MatrizHDUniclass!$A:$AN,32,0),"NA")</f>
        <v>REG VALLE</v>
      </c>
      <c r="O667" s="16" t="str">
        <f>IFERROR(VLOOKUP(G667,MatrizHDUniclass!$A:$AN,33,0),"NA")</f>
        <v>CALI</v>
      </c>
      <c r="P667" s="16" t="str">
        <f>IFERROR(VLOOKUP(G667,MatrizHDUniclass!$A:$AN,26,0),"NA")</f>
        <v>CSEB</v>
      </c>
      <c r="Q667" s="16" t="str">
        <f>IFERROR(VLOOKUP(G667,MatrizHDUniclass!$A:$AN,34,0),"NA")</f>
        <v>CLARO R3</v>
      </c>
      <c r="R667" s="16" t="str">
        <f>IFERROR(VLOOKUP(G667,MatrizHDUniclass!$A:$AN,35,0),"NA")</f>
        <v>SOLU FIJAS</v>
      </c>
      <c r="S667" s="16" t="str">
        <f>IFERROR(VLOOKUP(G667,MatrizHDUniclass!$A:$AN,36,0),"NA")</f>
        <v>EMPRE Y NEGOCI</v>
      </c>
      <c r="T667" s="16" t="str">
        <f>IFERROR(VLOOKUP(G667,MatrizHDUniclass!$A:$AN,37,0),"NA")</f>
        <v>CLIENTES</v>
      </c>
      <c r="U667" s="16" t="str">
        <f>IFERROR(VLOOKUP(G667,MatrizHDUniclass!$A:$AN,38,0),"NA")</f>
        <v>CONECTAR TV</v>
      </c>
      <c r="V667" s="16" t="str">
        <f>IFERROR(VLOOKUP(G667,MatrizHDUniclass!$A:$AN,39,0),"NA")</f>
        <v>INGENIERIA</v>
      </c>
      <c r="W667" s="43" t="str">
        <f>IFERROR(VLOOKUP(G667,MatrizHDUniclass!$A:$AN,40,0),"NA")</f>
        <v>OPERATIVO</v>
      </c>
    </row>
    <row r="668" spans="2:23" x14ac:dyDescent="0.25">
      <c r="B668" s="45">
        <v>46171</v>
      </c>
      <c r="C668" s="7" t="s">
        <v>3298</v>
      </c>
      <c r="D668" s="37">
        <v>0.1</v>
      </c>
      <c r="E668" s="37" t="s">
        <v>3903</v>
      </c>
      <c r="F668" s="16" t="s">
        <v>3904</v>
      </c>
      <c r="G668" s="7">
        <v>1216713689</v>
      </c>
      <c r="H668" s="138" t="s">
        <v>9787</v>
      </c>
      <c r="J668" s="16" t="str">
        <f>IFERROR(VLOOKUP(G668,MatrizHDUniclass!$A:$AN,3,0),"NA")</f>
        <v>DAISON LOPEZ LOPEZ</v>
      </c>
      <c r="K668" s="16" t="str">
        <f>IFERROR(VLOOKUP(G668,MatrizHDUniclass!$A:$AN,19,0),"NA")</f>
        <v>TECNICO CON MOTO OPERACION</v>
      </c>
      <c r="L668" s="16" t="str">
        <f>IFERROR(VLOOKUP(G668,MatrizHDUniclass!$A:$AN,24,0),"NA")</f>
        <v>IGVI</v>
      </c>
      <c r="M668" s="16" t="str">
        <f>IFERROR(VLOOKUP(G668,MatrizHDUniclass!$A:$AN,31,0),"NA")</f>
        <v>INGENIERIA-GENERAL</v>
      </c>
      <c r="N668" s="16" t="str">
        <f>IFERROR(VLOOKUP(G668,MatrizHDUniclass!$A:$AN,32,0),"NA")</f>
        <v>REG VALLE</v>
      </c>
      <c r="O668" s="16" t="str">
        <f>IFERROR(VLOOKUP(G668,MatrizHDUniclass!$A:$AN,33,0),"NA")</f>
        <v>CALI</v>
      </c>
      <c r="P668" s="16" t="str">
        <f>IFERROR(VLOOKUP(G668,MatrizHDUniclass!$A:$AN,26,0),"NA")</f>
        <v>CSIM</v>
      </c>
      <c r="Q668" s="16" t="str">
        <f>IFERROR(VLOOKUP(G668,MatrizHDUniclass!$A:$AN,34,0),"NA")</f>
        <v>CLARO R3</v>
      </c>
      <c r="R668" s="16" t="str">
        <f>IFERROR(VLOOKUP(G668,MatrizHDUniclass!$A:$AN,35,0),"NA")</f>
        <v>SOLU FIJAS</v>
      </c>
      <c r="S668" s="16" t="str">
        <f>IFERROR(VLOOKUP(G668,MatrizHDUniclass!$A:$AN,36,0),"NA")</f>
        <v>IMM</v>
      </c>
      <c r="T668" s="16" t="str">
        <f>IFERROR(VLOOKUP(G668,MatrizHDUniclass!$A:$AN,37,0),"NA")</f>
        <v>CLIENTES</v>
      </c>
      <c r="U668" s="16" t="str">
        <f>IFERROR(VLOOKUP(G668,MatrizHDUniclass!$A:$AN,38,0),"NA")</f>
        <v>CONECTAR TV</v>
      </c>
      <c r="V668" s="16" t="str">
        <f>IFERROR(VLOOKUP(G668,MatrizHDUniclass!$A:$AN,39,0),"NA")</f>
        <v>INGENIERIA</v>
      </c>
      <c r="W668" s="43" t="str">
        <f>IFERROR(VLOOKUP(G668,MatrizHDUniclass!$A:$AN,40,0),"NA")</f>
        <v>OPERATIVO</v>
      </c>
    </row>
    <row r="669" spans="2:23" x14ac:dyDescent="0.25">
      <c r="B669" s="45">
        <v>46171</v>
      </c>
      <c r="C669" s="7" t="s">
        <v>3298</v>
      </c>
      <c r="D669" s="37">
        <v>0.1</v>
      </c>
      <c r="E669" s="37" t="s">
        <v>3903</v>
      </c>
      <c r="F669" s="16" t="s">
        <v>3904</v>
      </c>
      <c r="G669" s="7">
        <v>1633519</v>
      </c>
      <c r="H669" s="138" t="s">
        <v>9788</v>
      </c>
      <c r="J669" s="16" t="str">
        <f>IFERROR(VLOOKUP(G669,MatrizHDUniclass!$A:$AN,3,0),"NA")</f>
        <v>ORTEGA RAMOS EWDUARD ALEXANDER</v>
      </c>
      <c r="K669" s="16" t="str">
        <f>IFERROR(VLOOKUP(G669,MatrizHDUniclass!$A:$AN,19,0),"NA")</f>
        <v>AUXILIAR OPERACION</v>
      </c>
      <c r="L669" s="16" t="str">
        <f>IFERROR(VLOOKUP(G669,MatrizHDUniclass!$A:$AN,24,0),"NA")</f>
        <v>IGVI</v>
      </c>
      <c r="M669" s="16" t="str">
        <f>IFERROR(VLOOKUP(G669,MatrizHDUniclass!$A:$AN,31,0),"NA")</f>
        <v>INGENIERIA-GENERAL</v>
      </c>
      <c r="N669" s="16" t="str">
        <f>IFERROR(VLOOKUP(G669,MatrizHDUniclass!$A:$AN,32,0),"NA")</f>
        <v>REG VALLE</v>
      </c>
      <c r="O669" s="16" t="str">
        <f>IFERROR(VLOOKUP(G669,MatrizHDUniclass!$A:$AN,33,0),"NA")</f>
        <v>CALI</v>
      </c>
      <c r="P669" s="16" t="str">
        <f>IFERROR(VLOOKUP(G669,MatrizHDUniclass!$A:$AN,26,0),"NA")</f>
        <v>CSOM</v>
      </c>
      <c r="Q669" s="16" t="str">
        <f>IFERROR(VLOOKUP(G669,MatrizHDUniclass!$A:$AN,34,0),"NA")</f>
        <v>CLARO R3</v>
      </c>
      <c r="R669" s="16" t="str">
        <f>IFERROR(VLOOKUP(G669,MatrizHDUniclass!$A:$AN,35,0),"NA")</f>
        <v>SOLU FIJAS</v>
      </c>
      <c r="S669" s="16" t="str">
        <f>IFERROR(VLOOKUP(G669,MatrizHDUniclass!$A:$AN,36,0),"NA")</f>
        <v>OYM</v>
      </c>
      <c r="T669" s="16" t="str">
        <f>IFERROR(VLOOKUP(G669,MatrizHDUniclass!$A:$AN,37,0),"NA")</f>
        <v>CLIENTES</v>
      </c>
      <c r="U669" s="16" t="str">
        <f>IFERROR(VLOOKUP(G669,MatrizHDUniclass!$A:$AN,38,0),"NA")</f>
        <v>CONECTAR TV</v>
      </c>
      <c r="V669" s="16" t="str">
        <f>IFERROR(VLOOKUP(G669,MatrizHDUniclass!$A:$AN,39,0),"NA")</f>
        <v>INGENIERIA</v>
      </c>
      <c r="W669" s="43" t="str">
        <f>IFERROR(VLOOKUP(G669,MatrizHDUniclass!$A:$AN,40,0),"NA")</f>
        <v>OPERATIVO</v>
      </c>
    </row>
    <row r="670" spans="2:23" x14ac:dyDescent="0.25">
      <c r="B670" s="45">
        <v>46171</v>
      </c>
      <c r="C670" s="7" t="s">
        <v>3298</v>
      </c>
      <c r="D670" s="37">
        <v>0.1</v>
      </c>
      <c r="E670" s="37" t="s">
        <v>3903</v>
      </c>
      <c r="F670" s="16" t="s">
        <v>3904</v>
      </c>
      <c r="G670" s="7">
        <v>1066839663</v>
      </c>
      <c r="H670" s="138" t="s">
        <v>9789</v>
      </c>
      <c r="J670" s="16" t="str">
        <f>IFERROR(VLOOKUP(G670,MatrizHDUniclass!$A:$AN,3,0),"NA")</f>
        <v>HURTADO ALEGRIA  CARLOS EDUARDO</v>
      </c>
      <c r="K670" s="16" t="str">
        <f>IFERROR(VLOOKUP(G670,MatrizHDUniclass!$A:$AN,19,0),"NA")</f>
        <v>TECNICO CON MOTO OPERACIÓN</v>
      </c>
      <c r="L670" s="16" t="str">
        <f>IFERROR(VLOOKUP(G670,MatrizHDUniclass!$A:$AN,24,0),"NA")</f>
        <v>IGVI</v>
      </c>
      <c r="M670" s="16" t="str">
        <f>IFERROR(VLOOKUP(G670,MatrizHDUniclass!$A:$AN,31,0),"NA")</f>
        <v>INGENIERIA-GENERAL</v>
      </c>
      <c r="N670" s="16" t="str">
        <f>IFERROR(VLOOKUP(G670,MatrizHDUniclass!$A:$AN,32,0),"NA")</f>
        <v>REG VALLE</v>
      </c>
      <c r="O670" s="16" t="str">
        <f>IFERROR(VLOOKUP(G670,MatrizHDUniclass!$A:$AN,33,0),"NA")</f>
        <v>CALI</v>
      </c>
      <c r="P670" s="16" t="str">
        <f>IFERROR(VLOOKUP(G670,MatrizHDUniclass!$A:$AN,26,0),"NA")</f>
        <v>CSIM</v>
      </c>
      <c r="Q670" s="16" t="str">
        <f>IFERROR(VLOOKUP(G670,MatrizHDUniclass!$A:$AN,34,0),"NA")</f>
        <v>CLARO R3</v>
      </c>
      <c r="R670" s="16" t="str">
        <f>IFERROR(VLOOKUP(G670,MatrizHDUniclass!$A:$AN,35,0),"NA")</f>
        <v>SOLU FIJAS</v>
      </c>
      <c r="S670" s="16" t="str">
        <f>IFERROR(VLOOKUP(G670,MatrizHDUniclass!$A:$AN,36,0),"NA")</f>
        <v>IMM</v>
      </c>
      <c r="T670" s="16" t="str">
        <f>IFERROR(VLOOKUP(G670,MatrizHDUniclass!$A:$AN,37,0),"NA")</f>
        <v>CLIENTES</v>
      </c>
      <c r="U670" s="16" t="str">
        <f>IFERROR(VLOOKUP(G670,MatrizHDUniclass!$A:$AN,38,0),"NA")</f>
        <v>CONECTAR TV</v>
      </c>
      <c r="V670" s="16" t="str">
        <f>IFERROR(VLOOKUP(G670,MatrizHDUniclass!$A:$AN,39,0),"NA")</f>
        <v>INGENIERIA</v>
      </c>
      <c r="W670" s="43" t="str">
        <f>IFERROR(VLOOKUP(G670,MatrizHDUniclass!$A:$AN,40,0),"NA")</f>
        <v>OPERATIVO</v>
      </c>
    </row>
    <row r="671" spans="2:23" x14ac:dyDescent="0.25">
      <c r="B671" s="45">
        <v>46171</v>
      </c>
      <c r="C671" s="7" t="s">
        <v>3298</v>
      </c>
      <c r="D671" s="37">
        <v>0.1</v>
      </c>
      <c r="E671" s="37" t="s">
        <v>3903</v>
      </c>
      <c r="F671" s="16" t="s">
        <v>3904</v>
      </c>
      <c r="G671" s="7">
        <v>1111743747</v>
      </c>
      <c r="H671" s="138" t="s">
        <v>9790</v>
      </c>
      <c r="J671" s="16" t="str">
        <f>IFERROR(VLOOKUP(G671,MatrizHDUniclass!$A:$AN,3,0),"NA")</f>
        <v>IBARGUEN VIAFARA JOAN STUAR</v>
      </c>
      <c r="K671" s="16" t="str">
        <f>IFERROR(VLOOKUP(G671,MatrizHDUniclass!$A:$AN,19,0),"NA")</f>
        <v>AUXILIAR CONDUCTOR OPERACION</v>
      </c>
      <c r="L671" s="16" t="str">
        <f>IFERROR(VLOOKUP(G671,MatrizHDUniclass!$A:$AN,24,0),"NA")</f>
        <v>IGVI</v>
      </c>
      <c r="M671" s="16" t="str">
        <f>IFERROR(VLOOKUP(G671,MatrizHDUniclass!$A:$AN,31,0),"NA")</f>
        <v>INGENIERIA-GENERAL</v>
      </c>
      <c r="N671" s="16" t="str">
        <f>IFERROR(VLOOKUP(G671,MatrizHDUniclass!$A:$AN,32,0),"NA")</f>
        <v>REG VALLE</v>
      </c>
      <c r="O671" s="16" t="str">
        <f>IFERROR(VLOOKUP(G671,MatrizHDUniclass!$A:$AN,33,0),"NA")</f>
        <v>CALI</v>
      </c>
      <c r="P671" s="16" t="str">
        <f>IFERROR(VLOOKUP(G671,MatrizHDUniclass!$A:$AN,26,0),"NA")</f>
        <v>CSOM</v>
      </c>
      <c r="Q671" s="16" t="str">
        <f>IFERROR(VLOOKUP(G671,MatrizHDUniclass!$A:$AN,34,0),"NA")</f>
        <v>CLARO R3</v>
      </c>
      <c r="R671" s="16" t="str">
        <f>IFERROR(VLOOKUP(G671,MatrizHDUniclass!$A:$AN,35,0),"NA")</f>
        <v>SOLU FIJAS</v>
      </c>
      <c r="S671" s="16" t="str">
        <f>IFERROR(VLOOKUP(G671,MatrizHDUniclass!$A:$AN,36,0),"NA")</f>
        <v>OYM</v>
      </c>
      <c r="T671" s="16" t="str">
        <f>IFERROR(VLOOKUP(G671,MatrizHDUniclass!$A:$AN,37,0),"NA")</f>
        <v>CLIENTES</v>
      </c>
      <c r="U671" s="16" t="str">
        <f>IFERROR(VLOOKUP(G671,MatrizHDUniclass!$A:$AN,38,0),"NA")</f>
        <v>CONECTAR TV</v>
      </c>
      <c r="V671" s="16" t="str">
        <f>IFERROR(VLOOKUP(G671,MatrizHDUniclass!$A:$AN,39,0),"NA")</f>
        <v>INGENIERIA</v>
      </c>
      <c r="W671" s="43" t="str">
        <f>IFERROR(VLOOKUP(G671,MatrizHDUniclass!$A:$AN,40,0),"NA")</f>
        <v>OPERATIVO</v>
      </c>
    </row>
    <row r="672" spans="2:23" x14ac:dyDescent="0.25">
      <c r="B672" s="45">
        <v>46171</v>
      </c>
      <c r="C672" s="7" t="s">
        <v>3298</v>
      </c>
      <c r="D672" s="37">
        <v>0.1</v>
      </c>
      <c r="E672" s="37" t="s">
        <v>3903</v>
      </c>
      <c r="F672" s="16" t="s">
        <v>3904</v>
      </c>
      <c r="G672" s="7">
        <v>1130587073</v>
      </c>
      <c r="H672" s="138" t="s">
        <v>9791</v>
      </c>
      <c r="J672" s="16" t="str">
        <f>IFERROR(VLOOKUP(G672,MatrizHDUniclass!$A:$AN,3,0),"NA")</f>
        <v>GONZALEZ JHON FREDDY</v>
      </c>
      <c r="K672" s="16" t="str">
        <f>IFERROR(VLOOKUP(G672,MatrizHDUniclass!$A:$AN,19,0),"NA")</f>
        <v>AUXILIAR CONDUCTOR OPERACION</v>
      </c>
      <c r="L672" s="16" t="str">
        <f>IFERROR(VLOOKUP(G672,MatrizHDUniclass!$A:$AN,24,0),"NA")</f>
        <v>IGVI</v>
      </c>
      <c r="M672" s="16" t="str">
        <f>IFERROR(VLOOKUP(G672,MatrizHDUniclass!$A:$AN,31,0),"NA")</f>
        <v>INGENIERIA-GENERAL</v>
      </c>
      <c r="N672" s="16" t="str">
        <f>IFERROR(VLOOKUP(G672,MatrizHDUniclass!$A:$AN,32,0),"NA")</f>
        <v>REG VALLE</v>
      </c>
      <c r="O672" s="16" t="str">
        <f>IFERROR(VLOOKUP(G672,MatrizHDUniclass!$A:$AN,33,0),"NA")</f>
        <v>CALI</v>
      </c>
      <c r="P672" s="16" t="str">
        <f>IFERROR(VLOOKUP(G672,MatrizHDUniclass!$A:$AN,26,0),"NA")</f>
        <v>CSOM</v>
      </c>
      <c r="Q672" s="16" t="str">
        <f>IFERROR(VLOOKUP(G672,MatrizHDUniclass!$A:$AN,34,0),"NA")</f>
        <v>CLARO R3</v>
      </c>
      <c r="R672" s="16" t="str">
        <f>IFERROR(VLOOKUP(G672,MatrizHDUniclass!$A:$AN,35,0),"NA")</f>
        <v>SOLU FIJAS</v>
      </c>
      <c r="S672" s="16" t="str">
        <f>IFERROR(VLOOKUP(G672,MatrizHDUniclass!$A:$AN,36,0),"NA")</f>
        <v>OYM</v>
      </c>
      <c r="T672" s="16" t="str">
        <f>IFERROR(VLOOKUP(G672,MatrizHDUniclass!$A:$AN,37,0),"NA")</f>
        <v>CLIENTES</v>
      </c>
      <c r="U672" s="16" t="str">
        <f>IFERROR(VLOOKUP(G672,MatrizHDUniclass!$A:$AN,38,0),"NA")</f>
        <v>CONECTAR TV</v>
      </c>
      <c r="V672" s="16" t="str">
        <f>IFERROR(VLOOKUP(G672,MatrizHDUniclass!$A:$AN,39,0),"NA")</f>
        <v>INGENIERIA</v>
      </c>
      <c r="W672" s="43" t="str">
        <f>IFERROR(VLOOKUP(G672,MatrizHDUniclass!$A:$AN,40,0),"NA")</f>
        <v>OPERATIVO</v>
      </c>
    </row>
    <row r="673" spans="2:23" x14ac:dyDescent="0.25">
      <c r="B673" s="45">
        <v>46171</v>
      </c>
      <c r="C673" s="7" t="s">
        <v>3298</v>
      </c>
      <c r="D673" s="37">
        <v>0.1</v>
      </c>
      <c r="E673" s="37" t="s">
        <v>3903</v>
      </c>
      <c r="F673" s="16" t="s">
        <v>3904</v>
      </c>
      <c r="G673" s="7">
        <v>1006180210</v>
      </c>
      <c r="H673" s="138" t="s">
        <v>9792</v>
      </c>
      <c r="J673" s="16" t="str">
        <f>IFERROR(VLOOKUP(G673,MatrizHDUniclass!$A:$AN,3,0),"NA")</f>
        <v>GAMBOA DOMINGUEZ FRANKLIN</v>
      </c>
      <c r="K673" s="16" t="str">
        <f>IFERROR(VLOOKUP(G673,MatrizHDUniclass!$A:$AN,19,0),"NA")</f>
        <v>AUXILIAR CONDUCTOR OPERACION</v>
      </c>
      <c r="L673" s="16" t="str">
        <f>IFERROR(VLOOKUP(G673,MatrizHDUniclass!$A:$AN,24,0),"NA")</f>
        <v>IGVI</v>
      </c>
      <c r="M673" s="16" t="str">
        <f>IFERROR(VLOOKUP(G673,MatrizHDUniclass!$A:$AN,31,0),"NA")</f>
        <v>INGENIERIA-GENERAL</v>
      </c>
      <c r="N673" s="16" t="str">
        <f>IFERROR(VLOOKUP(G673,MatrizHDUniclass!$A:$AN,32,0),"NA")</f>
        <v>REG VALLE</v>
      </c>
      <c r="O673" s="16" t="str">
        <f>IFERROR(VLOOKUP(G673,MatrizHDUniclass!$A:$AN,33,0),"NA")</f>
        <v>CALI</v>
      </c>
      <c r="P673" s="16" t="str">
        <f>IFERROR(VLOOKUP(G673,MatrizHDUniclass!$A:$AN,26,0),"NA")</f>
        <v>CSOM</v>
      </c>
      <c r="Q673" s="16" t="str">
        <f>IFERROR(VLOOKUP(G673,MatrizHDUniclass!$A:$AN,34,0),"NA")</f>
        <v>CLARO R3</v>
      </c>
      <c r="R673" s="16" t="str">
        <f>IFERROR(VLOOKUP(G673,MatrizHDUniclass!$A:$AN,35,0),"NA")</f>
        <v>SOLU FIJAS</v>
      </c>
      <c r="S673" s="16" t="str">
        <f>IFERROR(VLOOKUP(G673,MatrizHDUniclass!$A:$AN,36,0),"NA")</f>
        <v>OYM</v>
      </c>
      <c r="T673" s="16" t="str">
        <f>IFERROR(VLOOKUP(G673,MatrizHDUniclass!$A:$AN,37,0),"NA")</f>
        <v>CLIENTES</v>
      </c>
      <c r="U673" s="16" t="str">
        <f>IFERROR(VLOOKUP(G673,MatrizHDUniclass!$A:$AN,38,0),"NA")</f>
        <v>CONECTAR TV</v>
      </c>
      <c r="V673" s="16" t="str">
        <f>IFERROR(VLOOKUP(G673,MatrizHDUniclass!$A:$AN,39,0),"NA")</f>
        <v>INGENIERIA</v>
      </c>
      <c r="W673" s="43" t="str">
        <f>IFERROR(VLOOKUP(G673,MatrizHDUniclass!$A:$AN,40,0),"NA")</f>
        <v>OPERATIVO</v>
      </c>
    </row>
    <row r="674" spans="2:23" x14ac:dyDescent="0.25">
      <c r="B674" s="45">
        <v>46171</v>
      </c>
      <c r="C674" s="7" t="s">
        <v>3298</v>
      </c>
      <c r="D674" s="37">
        <v>0.1</v>
      </c>
      <c r="E674" s="37" t="s">
        <v>3903</v>
      </c>
      <c r="F674" s="16" t="s">
        <v>3904</v>
      </c>
      <c r="G674" s="7">
        <v>1143929624</v>
      </c>
      <c r="H674" s="138" t="s">
        <v>9793</v>
      </c>
      <c r="J674" s="16" t="str">
        <f>IFERROR(VLOOKUP(G674,MatrizHDUniclass!$A:$AN,3,0),"NA")</f>
        <v>BERRIO TORRES DUVANER ANTONIO</v>
      </c>
      <c r="K674" s="16" t="str">
        <f>IFERROR(VLOOKUP(G674,MatrizHDUniclass!$A:$AN,19,0),"NA")</f>
        <v>AUXILIAR CONDUCTOR OPERACION</v>
      </c>
      <c r="L674" s="16" t="str">
        <f>IFERROR(VLOOKUP(G674,MatrizHDUniclass!$A:$AN,24,0),"NA")</f>
        <v>IGVI</v>
      </c>
      <c r="M674" s="16" t="str">
        <f>IFERROR(VLOOKUP(G674,MatrizHDUniclass!$A:$AN,31,0),"NA")</f>
        <v>INGENIERIA-GENERAL</v>
      </c>
      <c r="N674" s="16" t="str">
        <f>IFERROR(VLOOKUP(G674,MatrizHDUniclass!$A:$AN,32,0),"NA")</f>
        <v>REG VALLE</v>
      </c>
      <c r="O674" s="16" t="str">
        <f>IFERROR(VLOOKUP(G674,MatrizHDUniclass!$A:$AN,33,0),"NA")</f>
        <v>CALI</v>
      </c>
      <c r="P674" s="16" t="str">
        <f>IFERROR(VLOOKUP(G674,MatrizHDUniclass!$A:$AN,26,0),"NA")</f>
        <v>CSOM</v>
      </c>
      <c r="Q674" s="16" t="str">
        <f>IFERROR(VLOOKUP(G674,MatrizHDUniclass!$A:$AN,34,0),"NA")</f>
        <v>CLARO R3</v>
      </c>
      <c r="R674" s="16" t="str">
        <f>IFERROR(VLOOKUP(G674,MatrizHDUniclass!$A:$AN,35,0),"NA")</f>
        <v>SOLU FIJAS</v>
      </c>
      <c r="S674" s="16" t="str">
        <f>IFERROR(VLOOKUP(G674,MatrizHDUniclass!$A:$AN,36,0),"NA")</f>
        <v>OYM</v>
      </c>
      <c r="T674" s="16" t="str">
        <f>IFERROR(VLOOKUP(G674,MatrizHDUniclass!$A:$AN,37,0),"NA")</f>
        <v>CLIENTES</v>
      </c>
      <c r="U674" s="16" t="str">
        <f>IFERROR(VLOOKUP(G674,MatrizHDUniclass!$A:$AN,38,0),"NA")</f>
        <v>CONECTAR TV</v>
      </c>
      <c r="V674" s="16" t="str">
        <f>IFERROR(VLOOKUP(G674,MatrizHDUniclass!$A:$AN,39,0),"NA")</f>
        <v>INGENIERIA</v>
      </c>
      <c r="W674" s="43" t="str">
        <f>IFERROR(VLOOKUP(G674,MatrizHDUniclass!$A:$AN,40,0),"NA")</f>
        <v>OPERATIVO</v>
      </c>
    </row>
    <row r="675" spans="2:23" x14ac:dyDescent="0.25">
      <c r="B675" s="45">
        <v>46171</v>
      </c>
      <c r="C675" s="7" t="s">
        <v>3298</v>
      </c>
      <c r="D675" s="37">
        <v>0.1</v>
      </c>
      <c r="E675" s="37" t="s">
        <v>3903</v>
      </c>
      <c r="F675" s="16" t="s">
        <v>3904</v>
      </c>
      <c r="G675" s="7">
        <v>1000689140</v>
      </c>
      <c r="H675" s="138" t="s">
        <v>9795</v>
      </c>
      <c r="J675" s="16" t="str">
        <f>IFERROR(VLOOKUP(G675,MatrizHDUniclass!$A:$AN,3,0),"NA")</f>
        <v>GIL VASQUEZ SIMON</v>
      </c>
      <c r="K675" s="16" t="str">
        <f>IFERROR(VLOOKUP(G675,MatrizHDUniclass!$A:$AN,19,0),"NA")</f>
        <v>TECNICO CON MOTO OPERACIÓN</v>
      </c>
      <c r="L675" s="16" t="str">
        <f>IFERROR(VLOOKUP(G675,MatrizHDUniclass!$A:$AN,24,0),"NA")</f>
        <v>IGVI</v>
      </c>
      <c r="M675" s="16" t="str">
        <f>IFERROR(VLOOKUP(G675,MatrizHDUniclass!$A:$AN,31,0),"NA")</f>
        <v>INGENIERIA-GENERAL</v>
      </c>
      <c r="N675" s="16" t="str">
        <f>IFERROR(VLOOKUP(G675,MatrizHDUniclass!$A:$AN,32,0),"NA")</f>
        <v>REG VALLE</v>
      </c>
      <c r="O675" s="16" t="str">
        <f>IFERROR(VLOOKUP(G675,MatrizHDUniclass!$A:$AN,33,0),"NA")</f>
        <v>CALI</v>
      </c>
      <c r="P675" s="16" t="str">
        <f>IFERROR(VLOOKUP(G675,MatrizHDUniclass!$A:$AN,26,0),"NA")</f>
        <v>CSIM</v>
      </c>
      <c r="Q675" s="16" t="str">
        <f>IFERROR(VLOOKUP(G675,MatrizHDUniclass!$A:$AN,34,0),"NA")</f>
        <v>CLARO R3</v>
      </c>
      <c r="R675" s="16" t="str">
        <f>IFERROR(VLOOKUP(G675,MatrizHDUniclass!$A:$AN,35,0),"NA")</f>
        <v>SOLU FIJAS</v>
      </c>
      <c r="S675" s="16" t="str">
        <f>IFERROR(VLOOKUP(G675,MatrizHDUniclass!$A:$AN,36,0),"NA")</f>
        <v>IMM</v>
      </c>
      <c r="T675" s="16" t="str">
        <f>IFERROR(VLOOKUP(G675,MatrizHDUniclass!$A:$AN,37,0),"NA")</f>
        <v>CLIENTES</v>
      </c>
      <c r="U675" s="16" t="str">
        <f>IFERROR(VLOOKUP(G675,MatrizHDUniclass!$A:$AN,38,0),"NA")</f>
        <v>CONECTAR TV</v>
      </c>
      <c r="V675" s="16" t="str">
        <f>IFERROR(VLOOKUP(G675,MatrizHDUniclass!$A:$AN,39,0),"NA")</f>
        <v>INGENIERIA</v>
      </c>
      <c r="W675" s="43" t="str">
        <f>IFERROR(VLOOKUP(G675,MatrizHDUniclass!$A:$AN,40,0),"NA")</f>
        <v>OPERATIVO</v>
      </c>
    </row>
    <row r="676" spans="2:23" x14ac:dyDescent="0.25">
      <c r="B676" s="45">
        <v>46171</v>
      </c>
      <c r="C676" s="7" t="s">
        <v>3298</v>
      </c>
      <c r="D676" s="37">
        <v>0.1</v>
      </c>
      <c r="E676" s="37" t="s">
        <v>3903</v>
      </c>
      <c r="F676" s="16" t="s">
        <v>3904</v>
      </c>
      <c r="G676" s="7">
        <v>1144091471</v>
      </c>
      <c r="H676" s="138" t="s">
        <v>9797</v>
      </c>
      <c r="J676" s="16" t="str">
        <f>IFERROR(VLOOKUP(G676,MatrizHDUniclass!$A:$AN,3,0),"NA")</f>
        <v>TRIANA ORREGO JUAN MANUEL</v>
      </c>
      <c r="K676" s="16" t="str">
        <f>IFERROR(VLOOKUP(G676,MatrizHDUniclass!$A:$AN,19,0),"NA")</f>
        <v>TECNICO CON MOTO OPERACIÓN</v>
      </c>
      <c r="L676" s="16" t="str">
        <f>IFERROR(VLOOKUP(G676,MatrizHDUniclass!$A:$AN,24,0),"NA")</f>
        <v>IGVI</v>
      </c>
      <c r="M676" s="16" t="str">
        <f>IFERROR(VLOOKUP(G676,MatrizHDUniclass!$A:$AN,31,0),"NA")</f>
        <v>INGENIERIA-GENERAL</v>
      </c>
      <c r="N676" s="16" t="str">
        <f>IFERROR(VLOOKUP(G676,MatrizHDUniclass!$A:$AN,32,0),"NA")</f>
        <v>REG VALLE</v>
      </c>
      <c r="O676" s="16" t="str">
        <f>IFERROR(VLOOKUP(G676,MatrizHDUniclass!$A:$AN,33,0),"NA")</f>
        <v>CALI</v>
      </c>
      <c r="P676" s="16" t="str">
        <f>IFERROR(VLOOKUP(G676,MatrizHDUniclass!$A:$AN,26,0),"NA")</f>
        <v>CSIM</v>
      </c>
      <c r="Q676" s="16" t="str">
        <f>IFERROR(VLOOKUP(G676,MatrizHDUniclass!$A:$AN,34,0),"NA")</f>
        <v>CLARO R3</v>
      </c>
      <c r="R676" s="16" t="str">
        <f>IFERROR(VLOOKUP(G676,MatrizHDUniclass!$A:$AN,35,0),"NA")</f>
        <v>SOLU FIJAS</v>
      </c>
      <c r="S676" s="16" t="str">
        <f>IFERROR(VLOOKUP(G676,MatrizHDUniclass!$A:$AN,36,0),"NA")</f>
        <v>IMM</v>
      </c>
      <c r="T676" s="16" t="str">
        <f>IFERROR(VLOOKUP(G676,MatrizHDUniclass!$A:$AN,37,0),"NA")</f>
        <v>CLIENTES</v>
      </c>
      <c r="U676" s="16" t="str">
        <f>IFERROR(VLOOKUP(G676,MatrizHDUniclass!$A:$AN,38,0),"NA")</f>
        <v>CONECTAR TV</v>
      </c>
      <c r="V676" s="16" t="str">
        <f>IFERROR(VLOOKUP(G676,MatrizHDUniclass!$A:$AN,39,0),"NA")</f>
        <v>INGENIERIA</v>
      </c>
      <c r="W676" s="43" t="str">
        <f>IFERROR(VLOOKUP(G676,MatrizHDUniclass!$A:$AN,40,0),"NA")</f>
        <v>OPERATIVO</v>
      </c>
    </row>
    <row r="677" spans="2:23" x14ac:dyDescent="0.25">
      <c r="B677" s="45">
        <v>46171</v>
      </c>
      <c r="C677" s="7" t="s">
        <v>3298</v>
      </c>
      <c r="D677" s="37">
        <v>0.1</v>
      </c>
      <c r="E677" s="37" t="s">
        <v>3903</v>
      </c>
      <c r="F677" s="16" t="s">
        <v>3904</v>
      </c>
      <c r="G677" s="7">
        <v>1193511632</v>
      </c>
      <c r="H677" s="138" t="s">
        <v>9799</v>
      </c>
      <c r="J677" s="16" t="str">
        <f>IFERROR(VLOOKUP(G677,MatrizHDUniclass!$A:$AN,3,0),"NA")</f>
        <v>SOLARTE ESPITIA JHONATAN</v>
      </c>
      <c r="K677" s="16" t="str">
        <f>IFERROR(VLOOKUP(G677,MatrizHDUniclass!$A:$AN,19,0),"NA")</f>
        <v>AUXILIAR CONDUCTOR OPERACION</v>
      </c>
      <c r="L677" s="16" t="str">
        <f>IFERROR(VLOOKUP(G677,MatrizHDUniclass!$A:$AN,24,0),"NA")</f>
        <v>IGVI</v>
      </c>
      <c r="M677" s="16" t="str">
        <f>IFERROR(VLOOKUP(G677,MatrizHDUniclass!$A:$AN,31,0),"NA")</f>
        <v>INGENIERIA-GENERAL</v>
      </c>
      <c r="N677" s="16" t="str">
        <f>IFERROR(VLOOKUP(G677,MatrizHDUniclass!$A:$AN,32,0),"NA")</f>
        <v>REG VALLE</v>
      </c>
      <c r="O677" s="16" t="str">
        <f>IFERROR(VLOOKUP(G677,MatrizHDUniclass!$A:$AN,33,0),"NA")</f>
        <v>CALI</v>
      </c>
      <c r="P677" s="16" t="str">
        <f>IFERROR(VLOOKUP(G677,MatrizHDUniclass!$A:$AN,26,0),"NA")</f>
        <v>CSOM</v>
      </c>
      <c r="Q677" s="16" t="str">
        <f>IFERROR(VLOOKUP(G677,MatrizHDUniclass!$A:$AN,34,0),"NA")</f>
        <v>CLARO R3</v>
      </c>
      <c r="R677" s="16" t="str">
        <f>IFERROR(VLOOKUP(G677,MatrizHDUniclass!$A:$AN,35,0),"NA")</f>
        <v>SOLU FIJAS</v>
      </c>
      <c r="S677" s="16" t="str">
        <f>IFERROR(VLOOKUP(G677,MatrizHDUniclass!$A:$AN,36,0),"NA")</f>
        <v>OYM</v>
      </c>
      <c r="T677" s="16" t="str">
        <f>IFERROR(VLOOKUP(G677,MatrizHDUniclass!$A:$AN,37,0),"NA")</f>
        <v>CLIENTES</v>
      </c>
      <c r="U677" s="16" t="str">
        <f>IFERROR(VLOOKUP(G677,MatrizHDUniclass!$A:$AN,38,0),"NA")</f>
        <v>CONECTAR TV</v>
      </c>
      <c r="V677" s="16" t="str">
        <f>IFERROR(VLOOKUP(G677,MatrizHDUniclass!$A:$AN,39,0),"NA")</f>
        <v>INGENIERIA</v>
      </c>
      <c r="W677" s="43" t="str">
        <f>IFERROR(VLOOKUP(G677,MatrizHDUniclass!$A:$AN,40,0),"NA")</f>
        <v>OPERATIVO</v>
      </c>
    </row>
    <row r="678" spans="2:23" x14ac:dyDescent="0.25">
      <c r="B678" s="45">
        <v>46171</v>
      </c>
      <c r="C678" s="7" t="s">
        <v>3298</v>
      </c>
      <c r="D678" s="37">
        <v>0.1</v>
      </c>
      <c r="E678" s="37" t="s">
        <v>3903</v>
      </c>
      <c r="F678" s="16" t="s">
        <v>3904</v>
      </c>
      <c r="G678" s="7">
        <v>1087107539</v>
      </c>
      <c r="H678" s="138" t="s">
        <v>9801</v>
      </c>
      <c r="J678" s="16" t="str">
        <f>IFERROR(VLOOKUP(G678,MatrizHDUniclass!$A:$AN,3,0),"NA")</f>
        <v>CORTES RENGIFO JHONATAN</v>
      </c>
      <c r="K678" s="16" t="str">
        <f>IFERROR(VLOOKUP(G678,MatrizHDUniclass!$A:$AN,19,0),"NA")</f>
        <v>TECNICO CON MOTO OPERACIÓN</v>
      </c>
      <c r="L678" s="16" t="str">
        <f>IFERROR(VLOOKUP(G678,MatrizHDUniclass!$A:$AN,24,0),"NA")</f>
        <v>IGVI</v>
      </c>
      <c r="M678" s="16" t="str">
        <f>IFERROR(VLOOKUP(G678,MatrizHDUniclass!$A:$AN,31,0),"NA")</f>
        <v>INGENIERIA-GENERAL</v>
      </c>
      <c r="N678" s="16" t="str">
        <f>IFERROR(VLOOKUP(G678,MatrizHDUniclass!$A:$AN,32,0),"NA")</f>
        <v>REG VALLE</v>
      </c>
      <c r="O678" s="16" t="str">
        <f>IFERROR(VLOOKUP(G678,MatrizHDUniclass!$A:$AN,33,0),"NA")</f>
        <v>CALI</v>
      </c>
      <c r="P678" s="16" t="str">
        <f>IFERROR(VLOOKUP(G678,MatrizHDUniclass!$A:$AN,26,0),"NA")</f>
        <v>CSEB</v>
      </c>
      <c r="Q678" s="16" t="str">
        <f>IFERROR(VLOOKUP(G678,MatrizHDUniclass!$A:$AN,34,0),"NA")</f>
        <v>CLARO R3</v>
      </c>
      <c r="R678" s="16" t="str">
        <f>IFERROR(VLOOKUP(G678,MatrizHDUniclass!$A:$AN,35,0),"NA")</f>
        <v>SOLU FIJAS</v>
      </c>
      <c r="S678" s="16" t="str">
        <f>IFERROR(VLOOKUP(G678,MatrizHDUniclass!$A:$AN,36,0),"NA")</f>
        <v>EMPRE Y NEGOCI</v>
      </c>
      <c r="T678" s="16" t="str">
        <f>IFERROR(VLOOKUP(G678,MatrizHDUniclass!$A:$AN,37,0),"NA")</f>
        <v>CLIENTES</v>
      </c>
      <c r="U678" s="16" t="str">
        <f>IFERROR(VLOOKUP(G678,MatrizHDUniclass!$A:$AN,38,0),"NA")</f>
        <v>CONECTAR TV</v>
      </c>
      <c r="V678" s="16" t="str">
        <f>IFERROR(VLOOKUP(G678,MatrizHDUniclass!$A:$AN,39,0),"NA")</f>
        <v>INGENIERIA</v>
      </c>
      <c r="W678" s="43" t="str">
        <f>IFERROR(VLOOKUP(G678,MatrizHDUniclass!$A:$AN,40,0),"NA")</f>
        <v>OPERATIVO</v>
      </c>
    </row>
    <row r="679" spans="2:23" x14ac:dyDescent="0.25">
      <c r="B679" s="45">
        <v>46171</v>
      </c>
      <c r="C679" s="7" t="s">
        <v>3298</v>
      </c>
      <c r="D679" s="37">
        <v>0.1</v>
      </c>
      <c r="E679" s="37" t="s">
        <v>3903</v>
      </c>
      <c r="F679" s="16" t="s">
        <v>3904</v>
      </c>
      <c r="G679" s="7">
        <v>1193238860</v>
      </c>
      <c r="H679" s="138" t="s">
        <v>9802</v>
      </c>
      <c r="J679" s="16" t="str">
        <f>IFERROR(VLOOKUP(G679,MatrizHDUniclass!$A:$AN,3,0),"NA")</f>
        <v>PINEIROS MONTEZUMA JERSON ANDRES</v>
      </c>
      <c r="K679" s="16" t="str">
        <f>IFERROR(VLOOKUP(G679,MatrizHDUniclass!$A:$AN,19,0),"NA")</f>
        <v>TECNICO CON MOTO OPERACIÓN</v>
      </c>
      <c r="L679" s="16" t="str">
        <f>IFERROR(VLOOKUP(G679,MatrizHDUniclass!$A:$AN,24,0),"NA")</f>
        <v>IGVI</v>
      </c>
      <c r="M679" s="16" t="str">
        <f>IFERROR(VLOOKUP(G679,MatrizHDUniclass!$A:$AN,31,0),"NA")</f>
        <v>INGENIERIA-GENERAL</v>
      </c>
      <c r="N679" s="16" t="str">
        <f>IFERROR(VLOOKUP(G679,MatrizHDUniclass!$A:$AN,32,0),"NA")</f>
        <v>REG VALLE</v>
      </c>
      <c r="O679" s="16" t="str">
        <f>IFERROR(VLOOKUP(G679,MatrizHDUniclass!$A:$AN,33,0),"NA")</f>
        <v>CALI</v>
      </c>
      <c r="P679" s="16" t="str">
        <f>IFERROR(VLOOKUP(G679,MatrizHDUniclass!$A:$AN,26,0),"NA")</f>
        <v>CSEB</v>
      </c>
      <c r="Q679" s="16" t="str">
        <f>IFERROR(VLOOKUP(G679,MatrizHDUniclass!$A:$AN,34,0),"NA")</f>
        <v>CLARO R3</v>
      </c>
      <c r="R679" s="16" t="str">
        <f>IFERROR(VLOOKUP(G679,MatrizHDUniclass!$A:$AN,35,0),"NA")</f>
        <v>SOLU FIJAS</v>
      </c>
      <c r="S679" s="16" t="str">
        <f>IFERROR(VLOOKUP(G679,MatrizHDUniclass!$A:$AN,36,0),"NA")</f>
        <v>EMPRE Y NEGOCI</v>
      </c>
      <c r="T679" s="16" t="str">
        <f>IFERROR(VLOOKUP(G679,MatrizHDUniclass!$A:$AN,37,0),"NA")</f>
        <v>CLIENTES</v>
      </c>
      <c r="U679" s="16" t="str">
        <f>IFERROR(VLOOKUP(G679,MatrizHDUniclass!$A:$AN,38,0),"NA")</f>
        <v>CONECTAR TV</v>
      </c>
      <c r="V679" s="16" t="str">
        <f>IFERROR(VLOOKUP(G679,MatrizHDUniclass!$A:$AN,39,0),"NA")</f>
        <v>INGENIERIA</v>
      </c>
      <c r="W679" s="43" t="str">
        <f>IFERROR(VLOOKUP(G679,MatrizHDUniclass!$A:$AN,40,0),"NA")</f>
        <v>OPERATIVO</v>
      </c>
    </row>
    <row r="680" spans="2:23" x14ac:dyDescent="0.25">
      <c r="B680" s="45">
        <v>46171</v>
      </c>
      <c r="C680" s="7" t="s">
        <v>3298</v>
      </c>
      <c r="D680" s="37">
        <v>0.1</v>
      </c>
      <c r="E680" s="37" t="s">
        <v>3903</v>
      </c>
      <c r="F680" s="16" t="s">
        <v>3904</v>
      </c>
      <c r="G680" s="7">
        <v>1078688367</v>
      </c>
      <c r="H680" s="138" t="s">
        <v>9803</v>
      </c>
      <c r="J680" s="16" t="str">
        <f>IFERROR(VLOOKUP(G680,MatrizHDUniclass!$A:$AN,3,0),"NA")</f>
        <v>IBARGUEN MORENO  FULTON</v>
      </c>
      <c r="K680" s="16" t="str">
        <f>IFERROR(VLOOKUP(G680,MatrizHDUniclass!$A:$AN,19,0),"NA")</f>
        <v>TECNICO CON MOTO OPERACIÓN</v>
      </c>
      <c r="L680" s="16" t="str">
        <f>IFERROR(VLOOKUP(G680,MatrizHDUniclass!$A:$AN,24,0),"NA")</f>
        <v>IGVI</v>
      </c>
      <c r="M680" s="16" t="str">
        <f>IFERROR(VLOOKUP(G680,MatrizHDUniclass!$A:$AN,31,0),"NA")</f>
        <v>INGENIERIA-GENERAL</v>
      </c>
      <c r="N680" s="16" t="str">
        <f>IFERROR(VLOOKUP(G680,MatrizHDUniclass!$A:$AN,32,0),"NA")</f>
        <v>REG VALLE</v>
      </c>
      <c r="O680" s="16" t="str">
        <f>IFERROR(VLOOKUP(G680,MatrizHDUniclass!$A:$AN,33,0),"NA")</f>
        <v>CALI</v>
      </c>
      <c r="P680" s="16" t="str">
        <f>IFERROR(VLOOKUP(G680,MatrizHDUniclass!$A:$AN,26,0),"NA")</f>
        <v>CSEB</v>
      </c>
      <c r="Q680" s="16" t="str">
        <f>IFERROR(VLOOKUP(G680,MatrizHDUniclass!$A:$AN,34,0),"NA")</f>
        <v>CLARO R3</v>
      </c>
      <c r="R680" s="16" t="str">
        <f>IFERROR(VLOOKUP(G680,MatrizHDUniclass!$A:$AN,35,0),"NA")</f>
        <v>SOLU FIJAS</v>
      </c>
      <c r="S680" s="16" t="str">
        <f>IFERROR(VLOOKUP(G680,MatrizHDUniclass!$A:$AN,36,0),"NA")</f>
        <v>EMPRE Y NEGOCI</v>
      </c>
      <c r="T680" s="16" t="str">
        <f>IFERROR(VLOOKUP(G680,MatrizHDUniclass!$A:$AN,37,0),"NA")</f>
        <v>CLIENTES</v>
      </c>
      <c r="U680" s="16" t="str">
        <f>IFERROR(VLOOKUP(G680,MatrizHDUniclass!$A:$AN,38,0),"NA")</f>
        <v>CONECTAR TV</v>
      </c>
      <c r="V680" s="16" t="str">
        <f>IFERROR(VLOOKUP(G680,MatrizHDUniclass!$A:$AN,39,0),"NA")</f>
        <v>INGENIERIA</v>
      </c>
      <c r="W680" s="43" t="str">
        <f>IFERROR(VLOOKUP(G680,MatrizHDUniclass!$A:$AN,40,0),"NA")</f>
        <v>OPERATIVO</v>
      </c>
    </row>
    <row r="681" spans="2:23" x14ac:dyDescent="0.25">
      <c r="B681" s="45">
        <v>46171</v>
      </c>
      <c r="C681" s="7" t="s">
        <v>3298</v>
      </c>
      <c r="D681" s="37">
        <v>0.1</v>
      </c>
      <c r="E681" s="37" t="s">
        <v>3903</v>
      </c>
      <c r="F681" s="16" t="s">
        <v>3904</v>
      </c>
      <c r="G681" s="7">
        <v>1143962690</v>
      </c>
      <c r="H681" s="138" t="s">
        <v>9804</v>
      </c>
      <c r="J681" s="16" t="str">
        <f>IFERROR(VLOOKUP(G681,MatrizHDUniclass!$A:$AN,3,0),"NA")</f>
        <v>PERDOMO ROJAS ESTEBAN</v>
      </c>
      <c r="K681" s="16" t="str">
        <f>IFERROR(VLOOKUP(G681,MatrizHDUniclass!$A:$AN,19,0),"NA")</f>
        <v>TECNICO CON MOTO OPERACIÓN</v>
      </c>
      <c r="L681" s="16" t="str">
        <f>IFERROR(VLOOKUP(G681,MatrizHDUniclass!$A:$AN,24,0),"NA")</f>
        <v>IGVI</v>
      </c>
      <c r="M681" s="16" t="str">
        <f>IFERROR(VLOOKUP(G681,MatrizHDUniclass!$A:$AN,31,0),"NA")</f>
        <v>INGENIERIA-GENERAL</v>
      </c>
      <c r="N681" s="16" t="str">
        <f>IFERROR(VLOOKUP(G681,MatrizHDUniclass!$A:$AN,32,0),"NA")</f>
        <v>REG VALLE</v>
      </c>
      <c r="O681" s="16" t="str">
        <f>IFERROR(VLOOKUP(G681,MatrizHDUniclass!$A:$AN,33,0),"NA")</f>
        <v>CALI</v>
      </c>
      <c r="P681" s="16" t="str">
        <f>IFERROR(VLOOKUP(G681,MatrizHDUniclass!$A:$AN,26,0),"NA")</f>
        <v>CSEB</v>
      </c>
      <c r="Q681" s="16" t="str">
        <f>IFERROR(VLOOKUP(G681,MatrizHDUniclass!$A:$AN,34,0),"NA")</f>
        <v>CLARO R3</v>
      </c>
      <c r="R681" s="16" t="str">
        <f>IFERROR(VLOOKUP(G681,MatrizHDUniclass!$A:$AN,35,0),"NA")</f>
        <v>SOLU FIJAS</v>
      </c>
      <c r="S681" s="16" t="str">
        <f>IFERROR(VLOOKUP(G681,MatrizHDUniclass!$A:$AN,36,0),"NA")</f>
        <v>EMPRE Y NEGOCI</v>
      </c>
      <c r="T681" s="16" t="str">
        <f>IFERROR(VLOOKUP(G681,MatrizHDUniclass!$A:$AN,37,0),"NA")</f>
        <v>CLIENTES</v>
      </c>
      <c r="U681" s="16" t="str">
        <f>IFERROR(VLOOKUP(G681,MatrizHDUniclass!$A:$AN,38,0),"NA")</f>
        <v>CONECTAR TV</v>
      </c>
      <c r="V681" s="16" t="str">
        <f>IFERROR(VLOOKUP(G681,MatrizHDUniclass!$A:$AN,39,0),"NA")</f>
        <v>INGENIERIA</v>
      </c>
      <c r="W681" s="43" t="str">
        <f>IFERROR(VLOOKUP(G681,MatrizHDUniclass!$A:$AN,40,0),"NA")</f>
        <v>OPERATIVO</v>
      </c>
    </row>
    <row r="682" spans="2:23" x14ac:dyDescent="0.25">
      <c r="B682" s="45">
        <v>46171</v>
      </c>
      <c r="C682" s="7" t="s">
        <v>3298</v>
      </c>
      <c r="D682" s="37">
        <v>0.1</v>
      </c>
      <c r="E682" s="37" t="s">
        <v>3903</v>
      </c>
      <c r="F682" s="16" t="s">
        <v>3904</v>
      </c>
      <c r="G682" s="7">
        <v>14677863</v>
      </c>
      <c r="H682" s="138" t="s">
        <v>9805</v>
      </c>
      <c r="J682" s="16" t="str">
        <f>IFERROR(VLOOKUP(G682,MatrizHDUniclass!$A:$AN,3,0),"NA")</f>
        <v>LEON JOYAS CARLOS ANDRES</v>
      </c>
      <c r="K682" s="16" t="str">
        <f>IFERROR(VLOOKUP(G682,MatrizHDUniclass!$A:$AN,19,0),"NA")</f>
        <v>TECNICO CON MOTO OPERACIÓN</v>
      </c>
      <c r="L682" s="16" t="str">
        <f>IFERROR(VLOOKUP(G682,MatrizHDUniclass!$A:$AN,24,0),"NA")</f>
        <v>IGVI</v>
      </c>
      <c r="M682" s="16" t="str">
        <f>IFERROR(VLOOKUP(G682,MatrizHDUniclass!$A:$AN,31,0),"NA")</f>
        <v>INGENIERIA-GENERAL</v>
      </c>
      <c r="N682" s="16" t="str">
        <f>IFERROR(VLOOKUP(G682,MatrizHDUniclass!$A:$AN,32,0),"NA")</f>
        <v>REG VALLE</v>
      </c>
      <c r="O682" s="16" t="str">
        <f>IFERROR(VLOOKUP(G682,MatrizHDUniclass!$A:$AN,33,0),"NA")</f>
        <v>CALI</v>
      </c>
      <c r="P682" s="16" t="str">
        <f>IFERROR(VLOOKUP(G682,MatrizHDUniclass!$A:$AN,26,0),"NA")</f>
        <v>CSEB</v>
      </c>
      <c r="Q682" s="16" t="str">
        <f>IFERROR(VLOOKUP(G682,MatrizHDUniclass!$A:$AN,34,0),"NA")</f>
        <v>CLARO R3</v>
      </c>
      <c r="R682" s="16" t="str">
        <f>IFERROR(VLOOKUP(G682,MatrizHDUniclass!$A:$AN,35,0),"NA")</f>
        <v>SOLU FIJAS</v>
      </c>
      <c r="S682" s="16" t="str">
        <f>IFERROR(VLOOKUP(G682,MatrizHDUniclass!$A:$AN,36,0),"NA")</f>
        <v>EMPRE Y NEGOCI</v>
      </c>
      <c r="T682" s="16" t="str">
        <f>IFERROR(VLOOKUP(G682,MatrizHDUniclass!$A:$AN,37,0),"NA")</f>
        <v>CLIENTES</v>
      </c>
      <c r="U682" s="16" t="str">
        <f>IFERROR(VLOOKUP(G682,MatrizHDUniclass!$A:$AN,38,0),"NA")</f>
        <v>CONECTAR TV</v>
      </c>
      <c r="V682" s="16" t="str">
        <f>IFERROR(VLOOKUP(G682,MatrizHDUniclass!$A:$AN,39,0),"NA")</f>
        <v>INGENIERIA</v>
      </c>
      <c r="W682" s="43" t="str">
        <f>IFERROR(VLOOKUP(G682,MatrizHDUniclass!$A:$AN,40,0),"NA")</f>
        <v>OPERATIVO</v>
      </c>
    </row>
    <row r="683" spans="2:23" x14ac:dyDescent="0.25">
      <c r="B683" s="45">
        <v>46171</v>
      </c>
      <c r="C683" s="7" t="s">
        <v>3298</v>
      </c>
      <c r="D683" s="37">
        <v>0.1</v>
      </c>
      <c r="E683" s="37" t="s">
        <v>3903</v>
      </c>
      <c r="F683" s="16" t="s">
        <v>3904</v>
      </c>
      <c r="G683" s="7">
        <v>1006094472</v>
      </c>
      <c r="H683" s="138" t="s">
        <v>9806</v>
      </c>
      <c r="J683" s="16" t="str">
        <f>IFERROR(VLOOKUP(G683,MatrizHDUniclass!$A:$AN,3,0),"NA")</f>
        <v>GALLEGO ALVARO</v>
      </c>
      <c r="K683" s="16" t="str">
        <f>IFERROR(VLOOKUP(G683,MatrizHDUniclass!$A:$AN,19,0),"NA")</f>
        <v>AUXILIAR OPERACION</v>
      </c>
      <c r="L683" s="16" t="str">
        <f>IFERROR(VLOOKUP(G683,MatrizHDUniclass!$A:$AN,24,0),"NA")</f>
        <v>IGVI</v>
      </c>
      <c r="M683" s="16" t="str">
        <f>IFERROR(VLOOKUP(G683,MatrizHDUniclass!$A:$AN,31,0),"NA")</f>
        <v>INGENIERIA-GENERAL</v>
      </c>
      <c r="N683" s="16" t="str">
        <f>IFERROR(VLOOKUP(G683,MatrizHDUniclass!$A:$AN,32,0),"NA")</f>
        <v>REG VALLE</v>
      </c>
      <c r="O683" s="16" t="str">
        <f>IFERROR(VLOOKUP(G683,MatrizHDUniclass!$A:$AN,33,0),"NA")</f>
        <v>CALI</v>
      </c>
      <c r="P683" s="16" t="str">
        <f>IFERROR(VLOOKUP(G683,MatrizHDUniclass!$A:$AN,26,0),"NA")</f>
        <v>CSOM</v>
      </c>
      <c r="Q683" s="16" t="str">
        <f>IFERROR(VLOOKUP(G683,MatrizHDUniclass!$A:$AN,34,0),"NA")</f>
        <v>CLARO R3</v>
      </c>
      <c r="R683" s="16" t="str">
        <f>IFERROR(VLOOKUP(G683,MatrizHDUniclass!$A:$AN,35,0),"NA")</f>
        <v>SOLU FIJAS</v>
      </c>
      <c r="S683" s="16" t="str">
        <f>IFERROR(VLOOKUP(G683,MatrizHDUniclass!$A:$AN,36,0),"NA")</f>
        <v>OYM</v>
      </c>
      <c r="T683" s="16" t="str">
        <f>IFERROR(VLOOKUP(G683,MatrizHDUniclass!$A:$AN,37,0),"NA")</f>
        <v>CLIENTES</v>
      </c>
      <c r="U683" s="16" t="str">
        <f>IFERROR(VLOOKUP(G683,MatrizHDUniclass!$A:$AN,38,0),"NA")</f>
        <v>CONECTAR TV</v>
      </c>
      <c r="V683" s="16" t="str">
        <f>IFERROR(VLOOKUP(G683,MatrizHDUniclass!$A:$AN,39,0),"NA")</f>
        <v>INGENIERIA</v>
      </c>
      <c r="W683" s="43" t="str">
        <f>IFERROR(VLOOKUP(G683,MatrizHDUniclass!$A:$AN,40,0),"NA")</f>
        <v>OPERATIVO</v>
      </c>
    </row>
    <row r="684" spans="2:23" x14ac:dyDescent="0.25">
      <c r="B684" s="45">
        <v>46171</v>
      </c>
      <c r="C684" s="7" t="s">
        <v>3298</v>
      </c>
      <c r="D684" s="37">
        <v>0.1</v>
      </c>
      <c r="E684" s="37" t="s">
        <v>3903</v>
      </c>
      <c r="F684" s="16" t="s">
        <v>3904</v>
      </c>
      <c r="G684" s="7">
        <v>1005831531</v>
      </c>
      <c r="H684" s="138" t="s">
        <v>9807</v>
      </c>
      <c r="J684" s="16" t="str">
        <f>IFERROR(VLOOKUP(G684,MatrizHDUniclass!$A:$AN,3,0),"NA")</f>
        <v>VELEZ GAMBOA ALEJANDRO </v>
      </c>
      <c r="K684" s="16" t="str">
        <f>IFERROR(VLOOKUP(G684,MatrizHDUniclass!$A:$AN,19,0),"NA")</f>
        <v>TECNICO RED EXTERNA HFC</v>
      </c>
      <c r="L684" s="16" t="str">
        <f>IFERROR(VLOOKUP(G684,MatrizHDUniclass!$A:$AN,24,0),"NA")</f>
        <v>IGVI</v>
      </c>
      <c r="M684" s="16" t="str">
        <f>IFERROR(VLOOKUP(G684,MatrizHDUniclass!$A:$AN,31,0),"NA")</f>
        <v>INGENIERIA-GENERAL</v>
      </c>
      <c r="N684" s="16" t="str">
        <f>IFERROR(VLOOKUP(G684,MatrizHDUniclass!$A:$AN,32,0),"NA")</f>
        <v>REG VALLE</v>
      </c>
      <c r="O684" s="16" t="str">
        <f>IFERROR(VLOOKUP(G684,MatrizHDUniclass!$A:$AN,33,0),"NA")</f>
        <v>CALI</v>
      </c>
      <c r="P684" s="16" t="str">
        <f>IFERROR(VLOOKUP(G684,MatrizHDUniclass!$A:$AN,26,0),"NA")</f>
        <v>CSOM</v>
      </c>
      <c r="Q684" s="16" t="str">
        <f>IFERROR(VLOOKUP(G684,MatrizHDUniclass!$A:$AN,34,0),"NA")</f>
        <v>CLARO R3</v>
      </c>
      <c r="R684" s="16" t="str">
        <f>IFERROR(VLOOKUP(G684,MatrizHDUniclass!$A:$AN,35,0),"NA")</f>
        <v>SOLU FIJAS</v>
      </c>
      <c r="S684" s="16" t="str">
        <f>IFERROR(VLOOKUP(G684,MatrizHDUniclass!$A:$AN,36,0),"NA")</f>
        <v>OYM</v>
      </c>
      <c r="T684" s="16" t="str">
        <f>IFERROR(VLOOKUP(G684,MatrizHDUniclass!$A:$AN,37,0),"NA")</f>
        <v>CLIENTES</v>
      </c>
      <c r="U684" s="16" t="str">
        <f>IFERROR(VLOOKUP(G684,MatrizHDUniclass!$A:$AN,38,0),"NA")</f>
        <v>CONECTAR TV</v>
      </c>
      <c r="V684" s="16" t="str">
        <f>IFERROR(VLOOKUP(G684,MatrizHDUniclass!$A:$AN,39,0),"NA")</f>
        <v>INGENIERIA</v>
      </c>
      <c r="W684" s="43" t="str">
        <f>IFERROR(VLOOKUP(G684,MatrizHDUniclass!$A:$AN,40,0),"NA")</f>
        <v>OPERATIVO</v>
      </c>
    </row>
    <row r="685" spans="2:23" x14ac:dyDescent="0.25">
      <c r="B685" s="45">
        <v>46171</v>
      </c>
      <c r="C685" s="7" t="s">
        <v>3298</v>
      </c>
      <c r="D685" s="37">
        <v>0.1</v>
      </c>
      <c r="E685" s="37" t="s">
        <v>3903</v>
      </c>
      <c r="F685" s="16" t="s">
        <v>3904</v>
      </c>
      <c r="G685" s="7">
        <v>16861525</v>
      </c>
      <c r="H685" s="138" t="s">
        <v>9808</v>
      </c>
      <c r="J685" s="16" t="str">
        <f>IFERROR(VLOOKUP(G685,MatrizHDUniclass!$A:$AN,3,0),"NA")</f>
        <v>MARIN CUERVO HERNANDO</v>
      </c>
      <c r="K685" s="16" t="str">
        <f>IFERROR(VLOOKUP(G685,MatrizHDUniclass!$A:$AN,19,0),"NA")</f>
        <v>TECNICO LINIERO OPERACIÓN</v>
      </c>
      <c r="L685" s="16" t="str">
        <f>IFERROR(VLOOKUP(G685,MatrizHDUniclass!$A:$AN,24,0),"NA")</f>
        <v>IGVI</v>
      </c>
      <c r="M685" s="16" t="str">
        <f>IFERROR(VLOOKUP(G685,MatrizHDUniclass!$A:$AN,31,0),"NA")</f>
        <v>INGENIERIA-GENERAL</v>
      </c>
      <c r="N685" s="16" t="str">
        <f>IFERROR(VLOOKUP(G685,MatrizHDUniclass!$A:$AN,32,0),"NA")</f>
        <v>REG VALLE</v>
      </c>
      <c r="O685" s="16" t="str">
        <f>IFERROR(VLOOKUP(G685,MatrizHDUniclass!$A:$AN,33,0),"NA")</f>
        <v>CALI</v>
      </c>
      <c r="P685" s="16" t="str">
        <f>IFERROR(VLOOKUP(G685,MatrizHDUniclass!$A:$AN,26,0),"NA")</f>
        <v>CSPY</v>
      </c>
      <c r="Q685" s="16" t="str">
        <f>IFERROR(VLOOKUP(G685,MatrizHDUniclass!$A:$AN,34,0),"NA")</f>
        <v>CLARO R3</v>
      </c>
      <c r="R685" s="16" t="str">
        <f>IFERROR(VLOOKUP(G685,MatrizHDUniclass!$A:$AN,35,0),"NA")</f>
        <v>SOLU FIJAS</v>
      </c>
      <c r="S685" s="16" t="str">
        <f>IFERROR(VLOOKUP(G685,MatrizHDUniclass!$A:$AN,36,0),"NA")</f>
        <v>PROYECTOS</v>
      </c>
      <c r="T685" s="16" t="str">
        <f>IFERROR(VLOOKUP(G685,MatrizHDUniclass!$A:$AN,37,0),"NA")</f>
        <v>CLIENTES</v>
      </c>
      <c r="U685" s="16" t="str">
        <f>IFERROR(VLOOKUP(G685,MatrizHDUniclass!$A:$AN,38,0),"NA")</f>
        <v>CONECTAR TV</v>
      </c>
      <c r="V685" s="16" t="str">
        <f>IFERROR(VLOOKUP(G685,MatrizHDUniclass!$A:$AN,39,0),"NA")</f>
        <v>INGENIERIA</v>
      </c>
      <c r="W685" s="43" t="str">
        <f>IFERROR(VLOOKUP(G685,MatrizHDUniclass!$A:$AN,40,0),"NA")</f>
        <v>OPERATIVO</v>
      </c>
    </row>
    <row r="686" spans="2:23" x14ac:dyDescent="0.25">
      <c r="B686" s="45">
        <v>46171</v>
      </c>
      <c r="C686" s="7" t="s">
        <v>3298</v>
      </c>
      <c r="D686" s="37">
        <v>0.1</v>
      </c>
      <c r="E686" s="37" t="s">
        <v>3903</v>
      </c>
      <c r="F686" s="16" t="s">
        <v>3904</v>
      </c>
      <c r="G686" s="7">
        <v>1002918852</v>
      </c>
      <c r="H686" s="138" t="s">
        <v>9810</v>
      </c>
      <c r="J686" s="16" t="str">
        <f>IFERROR(VLOOKUP(G686,MatrizHDUniclass!$A:$AN,3,0),"NA")</f>
        <v>VALENCIA GUACHETA MARIO ANDRES</v>
      </c>
      <c r="K686" s="16" t="str">
        <f>IFERROR(VLOOKUP(G686,MatrizHDUniclass!$A:$AN,19,0),"NA")</f>
        <v>TECNICO CON MOTO OPERACIÓN</v>
      </c>
      <c r="L686" s="16" t="str">
        <f>IFERROR(VLOOKUP(G686,MatrizHDUniclass!$A:$AN,24,0),"NA")</f>
        <v>IGVI</v>
      </c>
      <c r="M686" s="16" t="str">
        <f>IFERROR(VLOOKUP(G686,MatrizHDUniclass!$A:$AN,31,0),"NA")</f>
        <v>INGENIERIA-GENERAL</v>
      </c>
      <c r="N686" s="16" t="str">
        <f>IFERROR(VLOOKUP(G686,MatrizHDUniclass!$A:$AN,32,0),"NA")</f>
        <v>REG VALLE</v>
      </c>
      <c r="O686" s="16" t="str">
        <f>IFERROR(VLOOKUP(G686,MatrizHDUniclass!$A:$AN,33,0),"NA")</f>
        <v>CALI</v>
      </c>
      <c r="P686" s="16" t="str">
        <f>IFERROR(VLOOKUP(G686,MatrizHDUniclass!$A:$AN,26,0),"NA")</f>
        <v>CSIM</v>
      </c>
      <c r="Q686" s="16" t="str">
        <f>IFERROR(VLOOKUP(G686,MatrizHDUniclass!$A:$AN,34,0),"NA")</f>
        <v>CLARO R3</v>
      </c>
      <c r="R686" s="16" t="str">
        <f>IFERROR(VLOOKUP(G686,MatrizHDUniclass!$A:$AN,35,0),"NA")</f>
        <v>SOLU FIJAS</v>
      </c>
      <c r="S686" s="16" t="str">
        <f>IFERROR(VLOOKUP(G686,MatrizHDUniclass!$A:$AN,36,0),"NA")</f>
        <v>IMM</v>
      </c>
      <c r="T686" s="16" t="str">
        <f>IFERROR(VLOOKUP(G686,MatrizHDUniclass!$A:$AN,37,0),"NA")</f>
        <v>CLIENTES</v>
      </c>
      <c r="U686" s="16" t="str">
        <f>IFERROR(VLOOKUP(G686,MatrizHDUniclass!$A:$AN,38,0),"NA")</f>
        <v>CONECTAR TV</v>
      </c>
      <c r="V686" s="16" t="str">
        <f>IFERROR(VLOOKUP(G686,MatrizHDUniclass!$A:$AN,39,0),"NA")</f>
        <v>INGENIERIA</v>
      </c>
      <c r="W686" s="43" t="str">
        <f>IFERROR(VLOOKUP(G686,MatrizHDUniclass!$A:$AN,40,0),"NA")</f>
        <v>OPERATIVO</v>
      </c>
    </row>
    <row r="687" spans="2:23" x14ac:dyDescent="0.25">
      <c r="B687" s="45">
        <v>46171</v>
      </c>
      <c r="C687" s="7" t="s">
        <v>3298</v>
      </c>
      <c r="D687" s="37">
        <v>0.1</v>
      </c>
      <c r="E687" s="37" t="s">
        <v>3903</v>
      </c>
      <c r="F687" s="16" t="s">
        <v>3904</v>
      </c>
      <c r="G687" s="7">
        <v>1062317026</v>
      </c>
      <c r="H687" s="138" t="s">
        <v>9811</v>
      </c>
      <c r="J687" s="16" t="str">
        <f>IFERROR(VLOOKUP(G687,MatrizHDUniclass!$A:$AN,3,0),"NA")</f>
        <v>GUEVARA MANCILLA JUAN DAVID</v>
      </c>
      <c r="K687" s="16" t="str">
        <f>IFERROR(VLOOKUP(G687,MatrizHDUniclass!$A:$AN,19,0),"NA")</f>
        <v>TECNICO CON MOTO OPERACIÓN</v>
      </c>
      <c r="L687" s="16" t="str">
        <f>IFERROR(VLOOKUP(G687,MatrizHDUniclass!$A:$AN,24,0),"NA")</f>
        <v>IGVI</v>
      </c>
      <c r="M687" s="16" t="str">
        <f>IFERROR(VLOOKUP(G687,MatrizHDUniclass!$A:$AN,31,0),"NA")</f>
        <v>INGENIERIA-GENERAL</v>
      </c>
      <c r="N687" s="16" t="str">
        <f>IFERROR(VLOOKUP(G687,MatrizHDUniclass!$A:$AN,32,0),"NA")</f>
        <v>REG VALLE</v>
      </c>
      <c r="O687" s="16" t="str">
        <f>IFERROR(VLOOKUP(G687,MatrizHDUniclass!$A:$AN,33,0),"NA")</f>
        <v>CALI</v>
      </c>
      <c r="P687" s="16" t="str">
        <f>IFERROR(VLOOKUP(G687,MatrizHDUniclass!$A:$AN,26,0),"NA")</f>
        <v>CSEB</v>
      </c>
      <c r="Q687" s="16" t="str">
        <f>IFERROR(VLOOKUP(G687,MatrizHDUniclass!$A:$AN,34,0),"NA")</f>
        <v>CLARO R3</v>
      </c>
      <c r="R687" s="16" t="str">
        <f>IFERROR(VLOOKUP(G687,MatrizHDUniclass!$A:$AN,35,0),"NA")</f>
        <v>SOLU FIJAS</v>
      </c>
      <c r="S687" s="16" t="str">
        <f>IFERROR(VLOOKUP(G687,MatrizHDUniclass!$A:$AN,36,0),"NA")</f>
        <v>EMPRE Y NEGOCI</v>
      </c>
      <c r="T687" s="16" t="str">
        <f>IFERROR(VLOOKUP(G687,MatrizHDUniclass!$A:$AN,37,0),"NA")</f>
        <v>CLIENTES</v>
      </c>
      <c r="U687" s="16" t="str">
        <f>IFERROR(VLOOKUP(G687,MatrizHDUniclass!$A:$AN,38,0),"NA")</f>
        <v>CONECTAR TV</v>
      </c>
      <c r="V687" s="16" t="str">
        <f>IFERROR(VLOOKUP(G687,MatrizHDUniclass!$A:$AN,39,0),"NA")</f>
        <v>INGENIERIA</v>
      </c>
      <c r="W687" s="43" t="str">
        <f>IFERROR(VLOOKUP(G687,MatrizHDUniclass!$A:$AN,40,0),"NA")</f>
        <v>OPERATIVO</v>
      </c>
    </row>
    <row r="688" spans="2:23" x14ac:dyDescent="0.25">
      <c r="B688" s="45">
        <v>46171</v>
      </c>
      <c r="C688" s="7" t="s">
        <v>3298</v>
      </c>
      <c r="D688" s="37">
        <v>0.1</v>
      </c>
      <c r="E688" s="37" t="s">
        <v>3903</v>
      </c>
      <c r="F688" s="16" t="s">
        <v>3904</v>
      </c>
      <c r="G688" s="7">
        <v>1143987457</v>
      </c>
      <c r="H688" s="138" t="s">
        <v>9812</v>
      </c>
      <c r="J688" s="16" t="str">
        <f>IFERROR(VLOOKUP(G688,MatrizHDUniclass!$A:$AN,3,0),"NA")</f>
        <v>ASPRILLA GOMEZ ANDRES FELIPE</v>
      </c>
      <c r="K688" s="16" t="str">
        <f>IFERROR(VLOOKUP(G688,MatrizHDUniclass!$A:$AN,19,0),"NA")</f>
        <v>TECNICO CON MOTO OPERACIÓN</v>
      </c>
      <c r="L688" s="16" t="str">
        <f>IFERROR(VLOOKUP(G688,MatrizHDUniclass!$A:$AN,24,0),"NA")</f>
        <v>IGVI</v>
      </c>
      <c r="M688" s="16" t="str">
        <f>IFERROR(VLOOKUP(G688,MatrizHDUniclass!$A:$AN,31,0),"NA")</f>
        <v>INGENIERIA-GENERAL</v>
      </c>
      <c r="N688" s="16" t="str">
        <f>IFERROR(VLOOKUP(G688,MatrizHDUniclass!$A:$AN,32,0),"NA")</f>
        <v>REG VALLE</v>
      </c>
      <c r="O688" s="16" t="str">
        <f>IFERROR(VLOOKUP(G688,MatrizHDUniclass!$A:$AN,33,0),"NA")</f>
        <v>CALI</v>
      </c>
      <c r="P688" s="16" t="str">
        <f>IFERROR(VLOOKUP(G688,MatrizHDUniclass!$A:$AN,26,0),"NA")</f>
        <v>CSIM</v>
      </c>
      <c r="Q688" s="16" t="str">
        <f>IFERROR(VLOOKUP(G688,MatrizHDUniclass!$A:$AN,34,0),"NA")</f>
        <v>CLARO R3</v>
      </c>
      <c r="R688" s="16" t="str">
        <f>IFERROR(VLOOKUP(G688,MatrizHDUniclass!$A:$AN,35,0),"NA")</f>
        <v>SOLU FIJAS</v>
      </c>
      <c r="S688" s="16" t="str">
        <f>IFERROR(VLOOKUP(G688,MatrizHDUniclass!$A:$AN,36,0),"NA")</f>
        <v>IMM</v>
      </c>
      <c r="T688" s="16" t="str">
        <f>IFERROR(VLOOKUP(G688,MatrizHDUniclass!$A:$AN,37,0),"NA")</f>
        <v>CLIENTES</v>
      </c>
      <c r="U688" s="16" t="str">
        <f>IFERROR(VLOOKUP(G688,MatrizHDUniclass!$A:$AN,38,0),"NA")</f>
        <v>CONECTAR TV</v>
      </c>
      <c r="V688" s="16" t="str">
        <f>IFERROR(VLOOKUP(G688,MatrizHDUniclass!$A:$AN,39,0),"NA")</f>
        <v>INGENIERIA</v>
      </c>
      <c r="W688" s="43" t="str">
        <f>IFERROR(VLOOKUP(G688,MatrizHDUniclass!$A:$AN,40,0),"NA")</f>
        <v>OPERATIVO</v>
      </c>
    </row>
    <row r="689" spans="2:23" x14ac:dyDescent="0.25">
      <c r="B689" s="45">
        <v>46171</v>
      </c>
      <c r="C689" s="7" t="s">
        <v>3298</v>
      </c>
      <c r="D689" s="37">
        <v>0.1</v>
      </c>
      <c r="E689" s="37" t="s">
        <v>3903</v>
      </c>
      <c r="F689" s="16" t="s">
        <v>3904</v>
      </c>
      <c r="G689" s="7">
        <v>1010048230</v>
      </c>
      <c r="H689" s="138" t="s">
        <v>9813</v>
      </c>
      <c r="J689" s="16" t="str">
        <f>IFERROR(VLOOKUP(G689,MatrizHDUniclass!$A:$AN,3,0),"NA")</f>
        <v>OCAMPO OREJUELA JUAN SEBASTIAN</v>
      </c>
      <c r="K689" s="16" t="str">
        <f>IFERROR(VLOOKUP(G689,MatrizHDUniclass!$A:$AN,19,0),"NA")</f>
        <v>TECNICO CON MOTO OPERACIÓN</v>
      </c>
      <c r="L689" s="16" t="str">
        <f>IFERROR(VLOOKUP(G689,MatrizHDUniclass!$A:$AN,24,0),"NA")</f>
        <v>IGVI</v>
      </c>
      <c r="M689" s="16" t="str">
        <f>IFERROR(VLOOKUP(G689,MatrizHDUniclass!$A:$AN,31,0),"NA")</f>
        <v>INGENIERIA-GENERAL</v>
      </c>
      <c r="N689" s="16" t="str">
        <f>IFERROR(VLOOKUP(G689,MatrizHDUniclass!$A:$AN,32,0),"NA")</f>
        <v>REG VALLE</v>
      </c>
      <c r="O689" s="16" t="str">
        <f>IFERROR(VLOOKUP(G689,MatrizHDUniclass!$A:$AN,33,0),"NA")</f>
        <v>CALI</v>
      </c>
      <c r="P689" s="16" t="str">
        <f>IFERROR(VLOOKUP(G689,MatrizHDUniclass!$A:$AN,26,0),"NA")</f>
        <v>CSEB</v>
      </c>
      <c r="Q689" s="16" t="str">
        <f>IFERROR(VLOOKUP(G689,MatrizHDUniclass!$A:$AN,34,0),"NA")</f>
        <v>CLARO R3</v>
      </c>
      <c r="R689" s="16" t="str">
        <f>IFERROR(VLOOKUP(G689,MatrizHDUniclass!$A:$AN,35,0),"NA")</f>
        <v>SOLU FIJAS</v>
      </c>
      <c r="S689" s="16" t="str">
        <f>IFERROR(VLOOKUP(G689,MatrizHDUniclass!$A:$AN,36,0),"NA")</f>
        <v>EMPRE Y NEGOCI</v>
      </c>
      <c r="T689" s="16" t="str">
        <f>IFERROR(VLOOKUP(G689,MatrizHDUniclass!$A:$AN,37,0),"NA")</f>
        <v>CLIENTES</v>
      </c>
      <c r="U689" s="16" t="str">
        <f>IFERROR(VLOOKUP(G689,MatrizHDUniclass!$A:$AN,38,0),"NA")</f>
        <v>CONECTAR TV</v>
      </c>
      <c r="V689" s="16" t="str">
        <f>IFERROR(VLOOKUP(G689,MatrizHDUniclass!$A:$AN,39,0),"NA")</f>
        <v>INGENIERIA</v>
      </c>
      <c r="W689" s="43" t="str">
        <f>IFERROR(VLOOKUP(G689,MatrizHDUniclass!$A:$AN,40,0),"NA")</f>
        <v>OPERATIVO</v>
      </c>
    </row>
    <row r="690" spans="2:23" x14ac:dyDescent="0.25">
      <c r="B690" s="45">
        <v>46171</v>
      </c>
      <c r="C690" s="7" t="s">
        <v>3298</v>
      </c>
      <c r="D690" s="37">
        <v>0.1</v>
      </c>
      <c r="E690" s="37" t="s">
        <v>3903</v>
      </c>
      <c r="F690" s="16" t="s">
        <v>3904</v>
      </c>
      <c r="G690" s="7">
        <v>1109545764</v>
      </c>
      <c r="H690" s="138" t="s">
        <v>9814</v>
      </c>
      <c r="J690" s="16" t="str">
        <f>IFERROR(VLOOKUP(G690,MatrizHDUniclass!$A:$AN,3,0),"NA")</f>
        <v>ORTIZ ZUAREZ CRISTIAN SANTIAGO</v>
      </c>
      <c r="K690" s="16" t="str">
        <f>IFERROR(VLOOKUP(G690,MatrizHDUniclass!$A:$AN,19,0),"NA")</f>
        <v>TECNICO CON MOTO OPERACIÓN</v>
      </c>
      <c r="L690" s="16" t="str">
        <f>IFERROR(VLOOKUP(G690,MatrizHDUniclass!$A:$AN,24,0),"NA")</f>
        <v>IGVI</v>
      </c>
      <c r="M690" s="16" t="str">
        <f>IFERROR(VLOOKUP(G690,MatrizHDUniclass!$A:$AN,31,0),"NA")</f>
        <v>INGENIERIA-GENERAL</v>
      </c>
      <c r="N690" s="16" t="str">
        <f>IFERROR(VLOOKUP(G690,MatrizHDUniclass!$A:$AN,32,0),"NA")</f>
        <v>REG VALLE</v>
      </c>
      <c r="O690" s="16" t="str">
        <f>IFERROR(VLOOKUP(G690,MatrizHDUniclass!$A:$AN,33,0),"NA")</f>
        <v>CALI</v>
      </c>
      <c r="P690" s="16" t="str">
        <f>IFERROR(VLOOKUP(G690,MatrizHDUniclass!$A:$AN,26,0),"NA")</f>
        <v>CSIM</v>
      </c>
      <c r="Q690" s="16" t="str">
        <f>IFERROR(VLOOKUP(G690,MatrizHDUniclass!$A:$AN,34,0),"NA")</f>
        <v>CLARO R3</v>
      </c>
      <c r="R690" s="16" t="str">
        <f>IFERROR(VLOOKUP(G690,MatrizHDUniclass!$A:$AN,35,0),"NA")</f>
        <v>SOLU FIJAS</v>
      </c>
      <c r="S690" s="16" t="str">
        <f>IFERROR(VLOOKUP(G690,MatrizHDUniclass!$A:$AN,36,0),"NA")</f>
        <v>IMM</v>
      </c>
      <c r="T690" s="16" t="str">
        <f>IFERROR(VLOOKUP(G690,MatrizHDUniclass!$A:$AN,37,0),"NA")</f>
        <v>CLIENTES</v>
      </c>
      <c r="U690" s="16" t="str">
        <f>IFERROR(VLOOKUP(G690,MatrizHDUniclass!$A:$AN,38,0),"NA")</f>
        <v>CONECTAR TV</v>
      </c>
      <c r="V690" s="16" t="str">
        <f>IFERROR(VLOOKUP(G690,MatrizHDUniclass!$A:$AN,39,0),"NA")</f>
        <v>INGENIERIA</v>
      </c>
      <c r="W690" s="43" t="str">
        <f>IFERROR(VLOOKUP(G690,MatrizHDUniclass!$A:$AN,40,0),"NA")</f>
        <v>OPERATIVO</v>
      </c>
    </row>
    <row r="691" spans="2:23" x14ac:dyDescent="0.25">
      <c r="B691" s="45">
        <v>46171</v>
      </c>
      <c r="C691" s="7" t="s">
        <v>3298</v>
      </c>
      <c r="D691" s="37">
        <v>0.1</v>
      </c>
      <c r="E691" s="37" t="s">
        <v>3903</v>
      </c>
      <c r="F691" s="16" t="s">
        <v>3904</v>
      </c>
      <c r="G691" s="7">
        <v>1062329790</v>
      </c>
      <c r="H691" s="138" t="s">
        <v>9815</v>
      </c>
      <c r="J691" s="16" t="str">
        <f>IFERROR(VLOOKUP(G691,MatrizHDUniclass!$A:$AN,3,0),"NA")</f>
        <v>CORTES NANEZ JASON DUVAN</v>
      </c>
      <c r="K691" s="16" t="str">
        <f>IFERROR(VLOOKUP(G691,MatrizHDUniclass!$A:$AN,19,0),"NA")</f>
        <v>TECNICO CON MOTO OPERACIÓN</v>
      </c>
      <c r="L691" s="16" t="str">
        <f>IFERROR(VLOOKUP(G691,MatrizHDUniclass!$A:$AN,24,0),"NA")</f>
        <v>IGVI</v>
      </c>
      <c r="M691" s="16" t="str">
        <f>IFERROR(VLOOKUP(G691,MatrizHDUniclass!$A:$AN,31,0),"NA")</f>
        <v>INGENIERIA-GENERAL</v>
      </c>
      <c r="N691" s="16" t="str">
        <f>IFERROR(VLOOKUP(G691,MatrizHDUniclass!$A:$AN,32,0),"NA")</f>
        <v>REG VALLE</v>
      </c>
      <c r="O691" s="16" t="str">
        <f>IFERROR(VLOOKUP(G691,MatrizHDUniclass!$A:$AN,33,0),"NA")</f>
        <v>CALI</v>
      </c>
      <c r="P691" s="16" t="str">
        <f>IFERROR(VLOOKUP(G691,MatrizHDUniclass!$A:$AN,26,0),"NA")</f>
        <v>CSIM</v>
      </c>
      <c r="Q691" s="16" t="str">
        <f>IFERROR(VLOOKUP(G691,MatrizHDUniclass!$A:$AN,34,0),"NA")</f>
        <v>CLARO R3</v>
      </c>
      <c r="R691" s="16" t="str">
        <f>IFERROR(VLOOKUP(G691,MatrizHDUniclass!$A:$AN,35,0),"NA")</f>
        <v>SOLU FIJAS</v>
      </c>
      <c r="S691" s="16" t="str">
        <f>IFERROR(VLOOKUP(G691,MatrizHDUniclass!$A:$AN,36,0),"NA")</f>
        <v>IMM</v>
      </c>
      <c r="T691" s="16" t="str">
        <f>IFERROR(VLOOKUP(G691,MatrizHDUniclass!$A:$AN,37,0),"NA")</f>
        <v>CLIENTES</v>
      </c>
      <c r="U691" s="16" t="str">
        <f>IFERROR(VLOOKUP(G691,MatrizHDUniclass!$A:$AN,38,0),"NA")</f>
        <v>CONECTAR TV</v>
      </c>
      <c r="V691" s="16" t="str">
        <f>IFERROR(VLOOKUP(G691,MatrizHDUniclass!$A:$AN,39,0),"NA")</f>
        <v>INGENIERIA</v>
      </c>
      <c r="W691" s="43" t="str">
        <f>IFERROR(VLOOKUP(G691,MatrizHDUniclass!$A:$AN,40,0),"NA")</f>
        <v>OPERATIVO</v>
      </c>
    </row>
    <row r="692" spans="2:23" x14ac:dyDescent="0.25">
      <c r="B692" s="45">
        <v>46171</v>
      </c>
      <c r="C692" s="7" t="s">
        <v>3298</v>
      </c>
      <c r="D692" s="37">
        <v>0.1</v>
      </c>
      <c r="E692" s="37" t="s">
        <v>3903</v>
      </c>
      <c r="F692" s="16" t="s">
        <v>3904</v>
      </c>
      <c r="G692" s="7">
        <v>1113541523</v>
      </c>
      <c r="H692" s="138" t="s">
        <v>9816</v>
      </c>
      <c r="J692" s="16" t="str">
        <f>IFERROR(VLOOKUP(G692,MatrizHDUniclass!$A:$AN,3,0),"NA")</f>
        <v>PENALOZA JAIME ANDRES</v>
      </c>
      <c r="K692" s="16" t="str">
        <f>IFERROR(VLOOKUP(G692,MatrizHDUniclass!$A:$AN,19,0),"NA")</f>
        <v>TECNICO CON MOTO OPERACIÓN</v>
      </c>
      <c r="L692" s="16" t="str">
        <f>IFERROR(VLOOKUP(G692,MatrizHDUniclass!$A:$AN,24,0),"NA")</f>
        <v>IGVI</v>
      </c>
      <c r="M692" s="16" t="str">
        <f>IFERROR(VLOOKUP(G692,MatrizHDUniclass!$A:$AN,31,0),"NA")</f>
        <v>INGENIERIA-GENERAL</v>
      </c>
      <c r="N692" s="16" t="str">
        <f>IFERROR(VLOOKUP(G692,MatrizHDUniclass!$A:$AN,32,0),"NA")</f>
        <v>REG VALLE</v>
      </c>
      <c r="O692" s="16" t="str">
        <f>IFERROR(VLOOKUP(G692,MatrizHDUniclass!$A:$AN,33,0),"NA")</f>
        <v>CALI</v>
      </c>
      <c r="P692" s="16" t="str">
        <f>IFERROR(VLOOKUP(G692,MatrizHDUniclass!$A:$AN,26,0),"NA")</f>
        <v>CSEB</v>
      </c>
      <c r="Q692" s="16" t="str">
        <f>IFERROR(VLOOKUP(G692,MatrizHDUniclass!$A:$AN,34,0),"NA")</f>
        <v>CLARO R3</v>
      </c>
      <c r="R692" s="16" t="str">
        <f>IFERROR(VLOOKUP(G692,MatrizHDUniclass!$A:$AN,35,0),"NA")</f>
        <v>SOLU FIJAS</v>
      </c>
      <c r="S692" s="16" t="str">
        <f>IFERROR(VLOOKUP(G692,MatrizHDUniclass!$A:$AN,36,0),"NA")</f>
        <v>EMPRE Y NEGOCI</v>
      </c>
      <c r="T692" s="16" t="str">
        <f>IFERROR(VLOOKUP(G692,MatrizHDUniclass!$A:$AN,37,0),"NA")</f>
        <v>CLIENTES</v>
      </c>
      <c r="U692" s="16" t="str">
        <f>IFERROR(VLOOKUP(G692,MatrizHDUniclass!$A:$AN,38,0),"NA")</f>
        <v>CONECTAR TV</v>
      </c>
      <c r="V692" s="16" t="str">
        <f>IFERROR(VLOOKUP(G692,MatrizHDUniclass!$A:$AN,39,0),"NA")</f>
        <v>INGENIERIA</v>
      </c>
      <c r="W692" s="43" t="str">
        <f>IFERROR(VLOOKUP(G692,MatrizHDUniclass!$A:$AN,40,0),"NA")</f>
        <v>OPERATIVO</v>
      </c>
    </row>
    <row r="693" spans="2:23" x14ac:dyDescent="0.25">
      <c r="B693" s="45">
        <v>46171</v>
      </c>
      <c r="C693" s="7" t="s">
        <v>3298</v>
      </c>
      <c r="D693" s="37">
        <v>0.1</v>
      </c>
      <c r="E693" s="37" t="s">
        <v>3903</v>
      </c>
      <c r="F693" s="16" t="s">
        <v>3904</v>
      </c>
      <c r="G693" s="7">
        <v>1113513647</v>
      </c>
      <c r="H693" s="138" t="s">
        <v>9817</v>
      </c>
      <c r="J693" s="16" t="str">
        <f>IFERROR(VLOOKUP(G693,MatrizHDUniclass!$A:$AN,3,0),"NA")</f>
        <v>ZAMORA CAICEDO SERGIO</v>
      </c>
      <c r="K693" s="16" t="str">
        <f>IFERROR(VLOOKUP(G693,MatrizHDUniclass!$A:$AN,19,0),"NA")</f>
        <v>TECNICO CON MOTO OPERACIÓN</v>
      </c>
      <c r="L693" s="16" t="str">
        <f>IFERROR(VLOOKUP(G693,MatrizHDUniclass!$A:$AN,24,0),"NA")</f>
        <v>IGVI</v>
      </c>
      <c r="M693" s="16" t="str">
        <f>IFERROR(VLOOKUP(G693,MatrizHDUniclass!$A:$AN,31,0),"NA")</f>
        <v>INGENIERIA-GENERAL</v>
      </c>
      <c r="N693" s="16" t="str">
        <f>IFERROR(VLOOKUP(G693,MatrizHDUniclass!$A:$AN,32,0),"NA")</f>
        <v>REG VALLE</v>
      </c>
      <c r="O693" s="16" t="str">
        <f>IFERROR(VLOOKUP(G693,MatrizHDUniclass!$A:$AN,33,0),"NA")</f>
        <v>CALI</v>
      </c>
      <c r="P693" s="16" t="str">
        <f>IFERROR(VLOOKUP(G693,MatrizHDUniclass!$A:$AN,26,0),"NA")</f>
        <v>CSEB</v>
      </c>
      <c r="Q693" s="16" t="str">
        <f>IFERROR(VLOOKUP(G693,MatrizHDUniclass!$A:$AN,34,0),"NA")</f>
        <v>CLARO R3</v>
      </c>
      <c r="R693" s="16" t="str">
        <f>IFERROR(VLOOKUP(G693,MatrizHDUniclass!$A:$AN,35,0),"NA")</f>
        <v>SOLU FIJAS</v>
      </c>
      <c r="S693" s="16" t="str">
        <f>IFERROR(VLOOKUP(G693,MatrizHDUniclass!$A:$AN,36,0),"NA")</f>
        <v>EMPRE Y NEGOCI</v>
      </c>
      <c r="T693" s="16" t="str">
        <f>IFERROR(VLOOKUP(G693,MatrizHDUniclass!$A:$AN,37,0),"NA")</f>
        <v>CLIENTES</v>
      </c>
      <c r="U693" s="16" t="str">
        <f>IFERROR(VLOOKUP(G693,MatrizHDUniclass!$A:$AN,38,0),"NA")</f>
        <v>CONECTAR TV</v>
      </c>
      <c r="V693" s="16" t="str">
        <f>IFERROR(VLOOKUP(G693,MatrizHDUniclass!$A:$AN,39,0),"NA")</f>
        <v>INGENIERIA</v>
      </c>
      <c r="W693" s="43" t="str">
        <f>IFERROR(VLOOKUP(G693,MatrizHDUniclass!$A:$AN,40,0),"NA")</f>
        <v>OPERATIVO</v>
      </c>
    </row>
    <row r="694" spans="2:23" x14ac:dyDescent="0.25">
      <c r="B694" s="45">
        <v>46171</v>
      </c>
      <c r="C694" s="7" t="s">
        <v>3298</v>
      </c>
      <c r="D694" s="37">
        <v>0.1</v>
      </c>
      <c r="E694" s="37" t="s">
        <v>3903</v>
      </c>
      <c r="F694" s="16" t="s">
        <v>3904</v>
      </c>
      <c r="G694" s="7">
        <v>1005974603</v>
      </c>
      <c r="H694" s="138" t="s">
        <v>9819</v>
      </c>
      <c r="J694" s="16" t="str">
        <f>IFERROR(VLOOKUP(G694,MatrizHDUniclass!$A:$AN,3,0),"NA")</f>
        <v>JIMENEZ OJEDA  MARLON</v>
      </c>
      <c r="K694" s="16" t="str">
        <f>IFERROR(VLOOKUP(G694,MatrizHDUniclass!$A:$AN,19,0),"NA")</f>
        <v>TECNICO CON MOTO OPERACIÓN</v>
      </c>
      <c r="L694" s="16" t="str">
        <f>IFERROR(VLOOKUP(G694,MatrizHDUniclass!$A:$AN,24,0),"NA")</f>
        <v>IGVI</v>
      </c>
      <c r="M694" s="16" t="str">
        <f>IFERROR(VLOOKUP(G694,MatrizHDUniclass!$A:$AN,31,0),"NA")</f>
        <v>INGENIERIA-GENERAL</v>
      </c>
      <c r="N694" s="16" t="str">
        <f>IFERROR(VLOOKUP(G694,MatrizHDUniclass!$A:$AN,32,0),"NA")</f>
        <v>REG VALLE</v>
      </c>
      <c r="O694" s="16" t="str">
        <f>IFERROR(VLOOKUP(G694,MatrizHDUniclass!$A:$AN,33,0),"NA")</f>
        <v>CALI</v>
      </c>
      <c r="P694" s="16" t="str">
        <f>IFERROR(VLOOKUP(G694,MatrizHDUniclass!$A:$AN,26,0),"NA")</f>
        <v>CSEB</v>
      </c>
      <c r="Q694" s="16" t="str">
        <f>IFERROR(VLOOKUP(G694,MatrizHDUniclass!$A:$AN,34,0),"NA")</f>
        <v>CLARO R3</v>
      </c>
      <c r="R694" s="16" t="str">
        <f>IFERROR(VLOOKUP(G694,MatrizHDUniclass!$A:$AN,35,0),"NA")</f>
        <v>SOLU FIJAS</v>
      </c>
      <c r="S694" s="16" t="str">
        <f>IFERROR(VLOOKUP(G694,MatrizHDUniclass!$A:$AN,36,0),"NA")</f>
        <v>EMPRE Y NEGOCI</v>
      </c>
      <c r="T694" s="16" t="str">
        <f>IFERROR(VLOOKUP(G694,MatrizHDUniclass!$A:$AN,37,0),"NA")</f>
        <v>CLIENTES</v>
      </c>
      <c r="U694" s="16" t="str">
        <f>IFERROR(VLOOKUP(G694,MatrizHDUniclass!$A:$AN,38,0),"NA")</f>
        <v>CONECTAR TV</v>
      </c>
      <c r="V694" s="16" t="str">
        <f>IFERROR(VLOOKUP(G694,MatrizHDUniclass!$A:$AN,39,0),"NA")</f>
        <v>INGENIERIA</v>
      </c>
      <c r="W694" s="43" t="str">
        <f>IFERROR(VLOOKUP(G694,MatrizHDUniclass!$A:$AN,40,0),"NA")</f>
        <v>OPERATIVO</v>
      </c>
    </row>
    <row r="695" spans="2:23" x14ac:dyDescent="0.25">
      <c r="B695" s="45">
        <v>46171</v>
      </c>
      <c r="C695" s="7" t="s">
        <v>3298</v>
      </c>
      <c r="D695" s="37">
        <v>0.1</v>
      </c>
      <c r="E695" s="37" t="s">
        <v>3903</v>
      </c>
      <c r="F695" s="16" t="s">
        <v>3904</v>
      </c>
      <c r="G695" s="7">
        <v>1144170327</v>
      </c>
      <c r="H695" s="138" t="s">
        <v>9820</v>
      </c>
      <c r="J695" s="16" t="str">
        <f>IFERROR(VLOOKUP(G695,MatrizHDUniclass!$A:$AN,3,0),"NA")</f>
        <v>LLANTEN NARVAEZ JULIAN DAVID</v>
      </c>
      <c r="K695" s="16" t="str">
        <f>IFERROR(VLOOKUP(G695,MatrizHDUniclass!$A:$AN,19,0),"NA")</f>
        <v>TECNICO CON MOTO OPERACIÓN</v>
      </c>
      <c r="L695" s="16" t="str">
        <f>IFERROR(VLOOKUP(G695,MatrizHDUniclass!$A:$AN,24,0),"NA")</f>
        <v>IGVI</v>
      </c>
      <c r="M695" s="16" t="str">
        <f>IFERROR(VLOOKUP(G695,MatrizHDUniclass!$A:$AN,31,0),"NA")</f>
        <v>INGENIERIA-GENERAL</v>
      </c>
      <c r="N695" s="16" t="str">
        <f>IFERROR(VLOOKUP(G695,MatrizHDUniclass!$A:$AN,32,0),"NA")</f>
        <v>REG VALLE</v>
      </c>
      <c r="O695" s="16" t="str">
        <f>IFERROR(VLOOKUP(G695,MatrizHDUniclass!$A:$AN,33,0),"NA")</f>
        <v>CALI</v>
      </c>
      <c r="P695" s="16" t="str">
        <f>IFERROR(VLOOKUP(G695,MatrizHDUniclass!$A:$AN,26,0),"NA")</f>
        <v>CSIM</v>
      </c>
      <c r="Q695" s="16" t="str">
        <f>IFERROR(VLOOKUP(G695,MatrizHDUniclass!$A:$AN,34,0),"NA")</f>
        <v>CLARO R3</v>
      </c>
      <c r="R695" s="16" t="str">
        <f>IFERROR(VLOOKUP(G695,MatrizHDUniclass!$A:$AN,35,0),"NA")</f>
        <v>SOLU FIJAS</v>
      </c>
      <c r="S695" s="16" t="str">
        <f>IFERROR(VLOOKUP(G695,MatrizHDUniclass!$A:$AN,36,0),"NA")</f>
        <v>IMM</v>
      </c>
      <c r="T695" s="16" t="str">
        <f>IFERROR(VLOOKUP(G695,MatrizHDUniclass!$A:$AN,37,0),"NA")</f>
        <v>CLIENTES</v>
      </c>
      <c r="U695" s="16" t="str">
        <f>IFERROR(VLOOKUP(G695,MatrizHDUniclass!$A:$AN,38,0),"NA")</f>
        <v>CONECTAR TV</v>
      </c>
      <c r="V695" s="16" t="str">
        <f>IFERROR(VLOOKUP(G695,MatrizHDUniclass!$A:$AN,39,0),"NA")</f>
        <v>INGENIERIA</v>
      </c>
      <c r="W695" s="43" t="str">
        <f>IFERROR(VLOOKUP(G695,MatrizHDUniclass!$A:$AN,40,0),"NA")</f>
        <v>OPERATIVO</v>
      </c>
    </row>
    <row r="696" spans="2:23" x14ac:dyDescent="0.25">
      <c r="B696" s="45">
        <v>46171</v>
      </c>
      <c r="C696" s="7" t="s">
        <v>3298</v>
      </c>
      <c r="D696" s="37">
        <v>0.1</v>
      </c>
      <c r="E696" s="37" t="s">
        <v>3903</v>
      </c>
      <c r="F696" s="16" t="s">
        <v>3904</v>
      </c>
      <c r="G696" s="7">
        <v>1006052332</v>
      </c>
      <c r="H696" s="138" t="s">
        <v>9821</v>
      </c>
      <c r="J696" s="16" t="str">
        <f>IFERROR(VLOOKUP(G696,MatrizHDUniclass!$A:$AN,3,0),"NA")</f>
        <v>MAFLA VALENCIA SEBASTIAN</v>
      </c>
      <c r="K696" s="16" t="str">
        <f>IFERROR(VLOOKUP(G696,MatrizHDUniclass!$A:$AN,19,0),"NA")</f>
        <v>TECNICO CON MOTO OPERACIÓN</v>
      </c>
      <c r="L696" s="16" t="str">
        <f>IFERROR(VLOOKUP(G696,MatrizHDUniclass!$A:$AN,24,0),"NA")</f>
        <v>IGVI</v>
      </c>
      <c r="M696" s="16" t="str">
        <f>IFERROR(VLOOKUP(G696,MatrizHDUniclass!$A:$AN,31,0),"NA")</f>
        <v>INGENIERIA-GENERAL</v>
      </c>
      <c r="N696" s="16" t="str">
        <f>IFERROR(VLOOKUP(G696,MatrizHDUniclass!$A:$AN,32,0),"NA")</f>
        <v>REG VALLE</v>
      </c>
      <c r="O696" s="16" t="str">
        <f>IFERROR(VLOOKUP(G696,MatrizHDUniclass!$A:$AN,33,0),"NA")</f>
        <v>CALI</v>
      </c>
      <c r="P696" s="16" t="str">
        <f>IFERROR(VLOOKUP(G696,MatrizHDUniclass!$A:$AN,26,0),"NA")</f>
        <v>CSIM</v>
      </c>
      <c r="Q696" s="16" t="str">
        <f>IFERROR(VLOOKUP(G696,MatrizHDUniclass!$A:$AN,34,0),"NA")</f>
        <v>CLARO R3</v>
      </c>
      <c r="R696" s="16" t="str">
        <f>IFERROR(VLOOKUP(G696,MatrizHDUniclass!$A:$AN,35,0),"NA")</f>
        <v>SOLU FIJAS</v>
      </c>
      <c r="S696" s="16" t="str">
        <f>IFERROR(VLOOKUP(G696,MatrizHDUniclass!$A:$AN,36,0),"NA")</f>
        <v>IMM</v>
      </c>
      <c r="T696" s="16" t="str">
        <f>IFERROR(VLOOKUP(G696,MatrizHDUniclass!$A:$AN,37,0),"NA")</f>
        <v>CLIENTES</v>
      </c>
      <c r="U696" s="16" t="str">
        <f>IFERROR(VLOOKUP(G696,MatrizHDUniclass!$A:$AN,38,0),"NA")</f>
        <v>CONECTAR TV</v>
      </c>
      <c r="V696" s="16" t="str">
        <f>IFERROR(VLOOKUP(G696,MatrizHDUniclass!$A:$AN,39,0),"NA")</f>
        <v>INGENIERIA</v>
      </c>
      <c r="W696" s="43" t="str">
        <f>IFERROR(VLOOKUP(G696,MatrizHDUniclass!$A:$AN,40,0),"NA")</f>
        <v>OPERATIVO</v>
      </c>
    </row>
    <row r="697" spans="2:23" x14ac:dyDescent="0.25">
      <c r="B697" s="45">
        <v>46171</v>
      </c>
      <c r="C697" s="7" t="s">
        <v>3298</v>
      </c>
      <c r="D697" s="37">
        <v>0.1</v>
      </c>
      <c r="E697" s="37" t="s">
        <v>3903</v>
      </c>
      <c r="F697" s="16" t="s">
        <v>3904</v>
      </c>
      <c r="G697" s="7">
        <v>93299163</v>
      </c>
      <c r="H697" s="138" t="s">
        <v>9822</v>
      </c>
      <c r="J697" s="16" t="str">
        <f>IFERROR(VLOOKUP(G697,MatrizHDUniclass!$A:$AN,3,0),"NA")</f>
        <v>SANCHEZ LUIS GABRIEL</v>
      </c>
      <c r="K697" s="16" t="str">
        <f>IFERROR(VLOOKUP(G697,MatrizHDUniclass!$A:$AN,19,0),"NA")</f>
        <v>TECNICO CON MOTO OPERACIÓN</v>
      </c>
      <c r="L697" s="16" t="str">
        <f>IFERROR(VLOOKUP(G697,MatrizHDUniclass!$A:$AN,24,0),"NA")</f>
        <v>IGVI</v>
      </c>
      <c r="M697" s="16" t="str">
        <f>IFERROR(VLOOKUP(G697,MatrizHDUniclass!$A:$AN,31,0),"NA")</f>
        <v>INGENIERIA-GENERAL</v>
      </c>
      <c r="N697" s="16" t="str">
        <f>IFERROR(VLOOKUP(G697,MatrizHDUniclass!$A:$AN,32,0),"NA")</f>
        <v>REG VALLE</v>
      </c>
      <c r="O697" s="16" t="str">
        <f>IFERROR(VLOOKUP(G697,MatrizHDUniclass!$A:$AN,33,0),"NA")</f>
        <v>CALI</v>
      </c>
      <c r="P697" s="16" t="str">
        <f>IFERROR(VLOOKUP(G697,MatrizHDUniclass!$A:$AN,26,0),"NA")</f>
        <v>CSIM</v>
      </c>
      <c r="Q697" s="16" t="str">
        <f>IFERROR(VLOOKUP(G697,MatrizHDUniclass!$A:$AN,34,0),"NA")</f>
        <v>CLARO R3</v>
      </c>
      <c r="R697" s="16" t="str">
        <f>IFERROR(VLOOKUP(G697,MatrizHDUniclass!$A:$AN,35,0),"NA")</f>
        <v>SOLU FIJAS</v>
      </c>
      <c r="S697" s="16" t="str">
        <f>IFERROR(VLOOKUP(G697,MatrizHDUniclass!$A:$AN,36,0),"NA")</f>
        <v>IMM</v>
      </c>
      <c r="T697" s="16" t="str">
        <f>IFERROR(VLOOKUP(G697,MatrizHDUniclass!$A:$AN,37,0),"NA")</f>
        <v>CLIENTES</v>
      </c>
      <c r="U697" s="16" t="str">
        <f>IFERROR(VLOOKUP(G697,MatrizHDUniclass!$A:$AN,38,0),"NA")</f>
        <v>CONECTAR TV</v>
      </c>
      <c r="V697" s="16" t="str">
        <f>IFERROR(VLOOKUP(G697,MatrizHDUniclass!$A:$AN,39,0),"NA")</f>
        <v>INGENIERIA</v>
      </c>
      <c r="W697" s="43" t="str">
        <f>IFERROR(VLOOKUP(G697,MatrizHDUniclass!$A:$AN,40,0),"NA")</f>
        <v>OPERATIVO</v>
      </c>
    </row>
    <row r="698" spans="2:23" x14ac:dyDescent="0.25">
      <c r="B698" s="45">
        <v>46171</v>
      </c>
      <c r="C698" s="7" t="s">
        <v>3298</v>
      </c>
      <c r="D698" s="37">
        <v>0.1</v>
      </c>
      <c r="E698" s="37" t="s">
        <v>3903</v>
      </c>
      <c r="F698" s="16" t="s">
        <v>3904</v>
      </c>
      <c r="G698" s="7">
        <v>1107510758</v>
      </c>
      <c r="H698" s="138" t="s">
        <v>9823</v>
      </c>
      <c r="J698" s="16" t="str">
        <f>IFERROR(VLOOKUP(G698,MatrizHDUniclass!$A:$AN,3,0),"NA")</f>
        <v>DIAZ DIAZ JHON EDINSON</v>
      </c>
      <c r="K698" s="16" t="str">
        <f>IFERROR(VLOOKUP(G698,MatrizHDUniclass!$A:$AN,19,0),"NA")</f>
        <v>TECNICO CON MOTO OPERACIÓN</v>
      </c>
      <c r="L698" s="16" t="str">
        <f>IFERROR(VLOOKUP(G698,MatrizHDUniclass!$A:$AN,24,0),"NA")</f>
        <v>IGVI</v>
      </c>
      <c r="M698" s="16" t="str">
        <f>IFERROR(VLOOKUP(G698,MatrizHDUniclass!$A:$AN,31,0),"NA")</f>
        <v>INGENIERIA-GENERAL</v>
      </c>
      <c r="N698" s="16" t="str">
        <f>IFERROR(VLOOKUP(G698,MatrizHDUniclass!$A:$AN,32,0),"NA")</f>
        <v>REG VALLE</v>
      </c>
      <c r="O698" s="16" t="str">
        <f>IFERROR(VLOOKUP(G698,MatrizHDUniclass!$A:$AN,33,0),"NA")</f>
        <v>CALI</v>
      </c>
      <c r="P698" s="16" t="str">
        <f>IFERROR(VLOOKUP(G698,MatrizHDUniclass!$A:$AN,26,0),"NA")</f>
        <v>CSIM</v>
      </c>
      <c r="Q698" s="16" t="str">
        <f>IFERROR(VLOOKUP(G698,MatrizHDUniclass!$A:$AN,34,0),"NA")</f>
        <v>CLARO R3</v>
      </c>
      <c r="R698" s="16" t="str">
        <f>IFERROR(VLOOKUP(G698,MatrizHDUniclass!$A:$AN,35,0),"NA")</f>
        <v>SOLU FIJAS</v>
      </c>
      <c r="S698" s="16" t="str">
        <f>IFERROR(VLOOKUP(G698,MatrizHDUniclass!$A:$AN,36,0),"NA")</f>
        <v>IMM</v>
      </c>
      <c r="T698" s="16" t="str">
        <f>IFERROR(VLOOKUP(G698,MatrizHDUniclass!$A:$AN,37,0),"NA")</f>
        <v>CLIENTES</v>
      </c>
      <c r="U698" s="16" t="str">
        <f>IFERROR(VLOOKUP(G698,MatrizHDUniclass!$A:$AN,38,0),"NA")</f>
        <v>CONECTAR TV</v>
      </c>
      <c r="V698" s="16" t="str">
        <f>IFERROR(VLOOKUP(G698,MatrizHDUniclass!$A:$AN,39,0),"NA")</f>
        <v>INGENIERIA</v>
      </c>
      <c r="W698" s="43" t="str">
        <f>IFERROR(VLOOKUP(G698,MatrizHDUniclass!$A:$AN,40,0),"NA")</f>
        <v>OPERATIVO</v>
      </c>
    </row>
    <row r="699" spans="2:23" x14ac:dyDescent="0.25">
      <c r="B699" s="45">
        <v>46171</v>
      </c>
      <c r="C699" s="7" t="s">
        <v>3298</v>
      </c>
      <c r="D699" s="37">
        <v>0.1</v>
      </c>
      <c r="E699" s="37" t="s">
        <v>3903</v>
      </c>
      <c r="F699" s="16" t="s">
        <v>3904</v>
      </c>
      <c r="G699" s="7">
        <v>1130666335</v>
      </c>
      <c r="H699" s="138" t="s">
        <v>9825</v>
      </c>
      <c r="J699" s="16" t="str">
        <f>IFERROR(VLOOKUP(G699,MatrizHDUniclass!$A:$AN,3,0),"NA")</f>
        <v>NARANJO LEONARD FRANCISCO</v>
      </c>
      <c r="K699" s="16" t="str">
        <f>IFERROR(VLOOKUP(G699,MatrizHDUniclass!$A:$AN,19,0),"NA")</f>
        <v>TECNICO RED EXTERNA HFC</v>
      </c>
      <c r="L699" s="16" t="str">
        <f>IFERROR(VLOOKUP(G699,MatrizHDUniclass!$A:$AN,24,0),"NA")</f>
        <v>IGVI</v>
      </c>
      <c r="M699" s="16" t="str">
        <f>IFERROR(VLOOKUP(G699,MatrizHDUniclass!$A:$AN,31,0),"NA")</f>
        <v>INGENIERIA-GENERAL</v>
      </c>
      <c r="N699" s="16" t="str">
        <f>IFERROR(VLOOKUP(G699,MatrizHDUniclass!$A:$AN,32,0),"NA")</f>
        <v>REG VALLE</v>
      </c>
      <c r="O699" s="16" t="str">
        <f>IFERROR(VLOOKUP(G699,MatrizHDUniclass!$A:$AN,33,0),"NA")</f>
        <v>CALI</v>
      </c>
      <c r="P699" s="16" t="str">
        <f>IFERROR(VLOOKUP(G699,MatrizHDUniclass!$A:$AN,26,0),"NA")</f>
        <v>CSOM</v>
      </c>
      <c r="Q699" s="16" t="str">
        <f>IFERROR(VLOOKUP(G699,MatrizHDUniclass!$A:$AN,34,0),"NA")</f>
        <v>CLARO R3</v>
      </c>
      <c r="R699" s="16" t="str">
        <f>IFERROR(VLOOKUP(G699,MatrizHDUniclass!$A:$AN,35,0),"NA")</f>
        <v>SOLU FIJAS</v>
      </c>
      <c r="S699" s="16" t="str">
        <f>IFERROR(VLOOKUP(G699,MatrizHDUniclass!$A:$AN,36,0),"NA")</f>
        <v>OYM</v>
      </c>
      <c r="T699" s="16" t="str">
        <f>IFERROR(VLOOKUP(G699,MatrizHDUniclass!$A:$AN,37,0),"NA")</f>
        <v>CLIENTES</v>
      </c>
      <c r="U699" s="16" t="str">
        <f>IFERROR(VLOOKUP(G699,MatrizHDUniclass!$A:$AN,38,0),"NA")</f>
        <v>CONECTAR TV</v>
      </c>
      <c r="V699" s="16" t="str">
        <f>IFERROR(VLOOKUP(G699,MatrizHDUniclass!$A:$AN,39,0),"NA")</f>
        <v>INGENIERIA</v>
      </c>
      <c r="W699" s="43" t="str">
        <f>IFERROR(VLOOKUP(G699,MatrizHDUniclass!$A:$AN,40,0),"NA")</f>
        <v>OPERATIVO</v>
      </c>
    </row>
    <row r="700" spans="2:23" x14ac:dyDescent="0.25">
      <c r="B700" s="45">
        <v>46171</v>
      </c>
      <c r="C700" s="7" t="s">
        <v>3298</v>
      </c>
      <c r="D700" s="37">
        <v>0.1</v>
      </c>
      <c r="E700" s="37" t="s">
        <v>3903</v>
      </c>
      <c r="F700" s="16" t="s">
        <v>3904</v>
      </c>
      <c r="G700" s="7">
        <v>1143838632</v>
      </c>
      <c r="H700" s="138" t="s">
        <v>9826</v>
      </c>
      <c r="J700" s="16" t="str">
        <f>IFERROR(VLOOKUP(G700,MatrizHDUniclass!$A:$AN,3,0),"NA")</f>
        <v>GUTIERREZ PERDOMO JOHN FREDY</v>
      </c>
      <c r="K700" s="16" t="str">
        <f>IFERROR(VLOOKUP(G700,MatrizHDUniclass!$A:$AN,19,0),"NA")</f>
        <v>TECNICO CON MOTO OPERACIÓN</v>
      </c>
      <c r="L700" s="16" t="str">
        <f>IFERROR(VLOOKUP(G700,MatrizHDUniclass!$A:$AN,24,0),"NA")</f>
        <v>IGVI</v>
      </c>
      <c r="M700" s="16" t="str">
        <f>IFERROR(VLOOKUP(G700,MatrizHDUniclass!$A:$AN,31,0),"NA")</f>
        <v>INGENIERIA-GENERAL</v>
      </c>
      <c r="N700" s="16" t="str">
        <f>IFERROR(VLOOKUP(G700,MatrizHDUniclass!$A:$AN,32,0),"NA")</f>
        <v>REG VALLE</v>
      </c>
      <c r="O700" s="16" t="str">
        <f>IFERROR(VLOOKUP(G700,MatrizHDUniclass!$A:$AN,33,0),"NA")</f>
        <v>CALI</v>
      </c>
      <c r="P700" s="16" t="str">
        <f>IFERROR(VLOOKUP(G700,MatrizHDUniclass!$A:$AN,26,0),"NA")</f>
        <v>CSIM</v>
      </c>
      <c r="Q700" s="16" t="str">
        <f>IFERROR(VLOOKUP(G700,MatrizHDUniclass!$A:$AN,34,0),"NA")</f>
        <v>CLARO R3</v>
      </c>
      <c r="R700" s="16" t="str">
        <f>IFERROR(VLOOKUP(G700,MatrizHDUniclass!$A:$AN,35,0),"NA")</f>
        <v>SOLU FIJAS</v>
      </c>
      <c r="S700" s="16" t="str">
        <f>IFERROR(VLOOKUP(G700,MatrizHDUniclass!$A:$AN,36,0),"NA")</f>
        <v>IMM</v>
      </c>
      <c r="T700" s="16" t="str">
        <f>IFERROR(VLOOKUP(G700,MatrizHDUniclass!$A:$AN,37,0),"NA")</f>
        <v>CLIENTES</v>
      </c>
      <c r="U700" s="16" t="str">
        <f>IFERROR(VLOOKUP(G700,MatrizHDUniclass!$A:$AN,38,0),"NA")</f>
        <v>CONECTAR TV</v>
      </c>
      <c r="V700" s="16" t="str">
        <f>IFERROR(VLOOKUP(G700,MatrizHDUniclass!$A:$AN,39,0),"NA")</f>
        <v>INGENIERIA</v>
      </c>
      <c r="W700" s="43" t="str">
        <f>IFERROR(VLOOKUP(G700,MatrizHDUniclass!$A:$AN,40,0),"NA")</f>
        <v>OPERATIVO</v>
      </c>
    </row>
    <row r="701" spans="2:23" x14ac:dyDescent="0.25">
      <c r="B701" s="45">
        <v>46171</v>
      </c>
      <c r="C701" s="7" t="s">
        <v>3298</v>
      </c>
      <c r="D701" s="37">
        <v>0.1</v>
      </c>
      <c r="E701" s="37" t="s">
        <v>3903</v>
      </c>
      <c r="F701" s="16" t="s">
        <v>3904</v>
      </c>
      <c r="G701" s="7">
        <v>1106485520</v>
      </c>
      <c r="H701" s="138" t="s">
        <v>9827</v>
      </c>
      <c r="J701" s="16" t="str">
        <f>IFERROR(VLOOKUP(G701,MatrizHDUniclass!$A:$AN,3,0),"NA")</f>
        <v>TRUJILLO MURILLO ANDERSON ESNEYDER</v>
      </c>
      <c r="K701" s="16" t="str">
        <f>IFERROR(VLOOKUP(G701,MatrizHDUniclass!$A:$AN,19,0),"NA")</f>
        <v>TECNICO CON MOTO OPERACIÓN</v>
      </c>
      <c r="L701" s="16" t="str">
        <f>IFERROR(VLOOKUP(G701,MatrizHDUniclass!$A:$AN,24,0),"NA")</f>
        <v>IGVI</v>
      </c>
      <c r="M701" s="16" t="str">
        <f>IFERROR(VLOOKUP(G701,MatrizHDUniclass!$A:$AN,31,0),"NA")</f>
        <v>INGENIERIA-GENERAL</v>
      </c>
      <c r="N701" s="16" t="str">
        <f>IFERROR(VLOOKUP(G701,MatrizHDUniclass!$A:$AN,32,0),"NA")</f>
        <v>REG VALLE</v>
      </c>
      <c r="O701" s="16" t="str">
        <f>IFERROR(VLOOKUP(G701,MatrizHDUniclass!$A:$AN,33,0),"NA")</f>
        <v>CALI</v>
      </c>
      <c r="P701" s="16" t="str">
        <f>IFERROR(VLOOKUP(G701,MatrizHDUniclass!$A:$AN,26,0),"NA")</f>
        <v>CSIM</v>
      </c>
      <c r="Q701" s="16" t="str">
        <f>IFERROR(VLOOKUP(G701,MatrizHDUniclass!$A:$AN,34,0),"NA")</f>
        <v>CLARO R3</v>
      </c>
      <c r="R701" s="16" t="str">
        <f>IFERROR(VLOOKUP(G701,MatrizHDUniclass!$A:$AN,35,0),"NA")</f>
        <v>SOLU FIJAS</v>
      </c>
      <c r="S701" s="16" t="str">
        <f>IFERROR(VLOOKUP(G701,MatrizHDUniclass!$A:$AN,36,0),"NA")</f>
        <v>IMM</v>
      </c>
      <c r="T701" s="16" t="str">
        <f>IFERROR(VLOOKUP(G701,MatrizHDUniclass!$A:$AN,37,0),"NA")</f>
        <v>CLIENTES</v>
      </c>
      <c r="U701" s="16" t="str">
        <f>IFERROR(VLOOKUP(G701,MatrizHDUniclass!$A:$AN,38,0),"NA")</f>
        <v>CONECTAR TV</v>
      </c>
      <c r="V701" s="16" t="str">
        <f>IFERROR(VLOOKUP(G701,MatrizHDUniclass!$A:$AN,39,0),"NA")</f>
        <v>INGENIERIA</v>
      </c>
      <c r="W701" s="43" t="str">
        <f>IFERROR(VLOOKUP(G701,MatrizHDUniclass!$A:$AN,40,0),"NA")</f>
        <v>OPERATIVO</v>
      </c>
    </row>
    <row r="702" spans="2:23" x14ac:dyDescent="0.25">
      <c r="B702" s="45">
        <v>46171</v>
      </c>
      <c r="C702" s="7" t="s">
        <v>3298</v>
      </c>
      <c r="D702" s="37">
        <v>0.1</v>
      </c>
      <c r="E702" s="37" t="s">
        <v>3903</v>
      </c>
      <c r="F702" s="16" t="s">
        <v>3904</v>
      </c>
      <c r="G702" s="7">
        <v>1111672431</v>
      </c>
      <c r="H702" s="138" t="s">
        <v>9828</v>
      </c>
      <c r="J702" s="16" t="str">
        <f>IFERROR(VLOOKUP(G702,MatrizHDUniclass!$A:$AN,3,0),"NA")</f>
        <v>LASPRILLA RAMOS JHON ALEX</v>
      </c>
      <c r="K702" s="16" t="str">
        <f>IFERROR(VLOOKUP(G702,MatrizHDUniclass!$A:$AN,19,0),"NA")</f>
        <v>TECNICO CON MOTO OPERACIÓN</v>
      </c>
      <c r="L702" s="16" t="str">
        <f>IFERROR(VLOOKUP(G702,MatrizHDUniclass!$A:$AN,24,0),"NA")</f>
        <v>IGVI</v>
      </c>
      <c r="M702" s="16" t="str">
        <f>IFERROR(VLOOKUP(G702,MatrizHDUniclass!$A:$AN,31,0),"NA")</f>
        <v>INGENIERIA-GENERAL</v>
      </c>
      <c r="N702" s="16" t="str">
        <f>IFERROR(VLOOKUP(G702,MatrizHDUniclass!$A:$AN,32,0),"NA")</f>
        <v>REG VALLE</v>
      </c>
      <c r="O702" s="16" t="str">
        <f>IFERROR(VLOOKUP(G702,MatrizHDUniclass!$A:$AN,33,0),"NA")</f>
        <v>CALI</v>
      </c>
      <c r="P702" s="16" t="str">
        <f>IFERROR(VLOOKUP(G702,MatrizHDUniclass!$A:$AN,26,0),"NA")</f>
        <v>CSIM</v>
      </c>
      <c r="Q702" s="16" t="str">
        <f>IFERROR(VLOOKUP(G702,MatrizHDUniclass!$A:$AN,34,0),"NA")</f>
        <v>CLARO R3</v>
      </c>
      <c r="R702" s="16" t="str">
        <f>IFERROR(VLOOKUP(G702,MatrizHDUniclass!$A:$AN,35,0),"NA")</f>
        <v>SOLU FIJAS</v>
      </c>
      <c r="S702" s="16" t="str">
        <f>IFERROR(VLOOKUP(G702,MatrizHDUniclass!$A:$AN,36,0),"NA")</f>
        <v>IMM</v>
      </c>
      <c r="T702" s="16" t="str">
        <f>IFERROR(VLOOKUP(G702,MatrizHDUniclass!$A:$AN,37,0),"NA")</f>
        <v>CLIENTES</v>
      </c>
      <c r="U702" s="16" t="str">
        <f>IFERROR(VLOOKUP(G702,MatrizHDUniclass!$A:$AN,38,0),"NA")</f>
        <v>CONECTAR TV</v>
      </c>
      <c r="V702" s="16" t="str">
        <f>IFERROR(VLOOKUP(G702,MatrizHDUniclass!$A:$AN,39,0),"NA")</f>
        <v>INGENIERIA</v>
      </c>
      <c r="W702" s="43" t="str">
        <f>IFERROR(VLOOKUP(G702,MatrizHDUniclass!$A:$AN,40,0),"NA")</f>
        <v>OPERATIVO</v>
      </c>
    </row>
    <row r="703" spans="2:23" x14ac:dyDescent="0.25">
      <c r="B703" s="45">
        <v>46171</v>
      </c>
      <c r="C703" s="7" t="s">
        <v>3298</v>
      </c>
      <c r="D703" s="37">
        <v>0.1</v>
      </c>
      <c r="E703" s="37" t="s">
        <v>3903</v>
      </c>
      <c r="F703" s="16" t="s">
        <v>3904</v>
      </c>
      <c r="G703" s="7">
        <v>1193212161</v>
      </c>
      <c r="H703" s="138" t="s">
        <v>9829</v>
      </c>
      <c r="J703" s="16" t="str">
        <f>IFERROR(VLOOKUP(G703,MatrizHDUniclass!$A:$AN,3,0),"NA")</f>
        <v>ALVAREZ HOLGUIN BRAYAN ESTIVEN</v>
      </c>
      <c r="K703" s="16" t="str">
        <f>IFERROR(VLOOKUP(G703,MatrizHDUniclass!$A:$AN,19,0),"NA")</f>
        <v>TECNICO CON MOTO OPERACIÓN</v>
      </c>
      <c r="L703" s="16" t="str">
        <f>IFERROR(VLOOKUP(G703,MatrizHDUniclass!$A:$AN,24,0),"NA")</f>
        <v>IGVI</v>
      </c>
      <c r="M703" s="16" t="str">
        <f>IFERROR(VLOOKUP(G703,MatrizHDUniclass!$A:$AN,31,0),"NA")</f>
        <v>INGENIERIA-GENERAL</v>
      </c>
      <c r="N703" s="16" t="str">
        <f>IFERROR(VLOOKUP(G703,MatrizHDUniclass!$A:$AN,32,0),"NA")</f>
        <v>REG VALLE</v>
      </c>
      <c r="O703" s="16" t="str">
        <f>IFERROR(VLOOKUP(G703,MatrizHDUniclass!$A:$AN,33,0),"NA")</f>
        <v>CALI</v>
      </c>
      <c r="P703" s="16" t="str">
        <f>IFERROR(VLOOKUP(G703,MatrizHDUniclass!$A:$AN,26,0),"NA")</f>
        <v>CSIM</v>
      </c>
      <c r="Q703" s="16" t="str">
        <f>IFERROR(VLOOKUP(G703,MatrizHDUniclass!$A:$AN,34,0),"NA")</f>
        <v>CLARO R3</v>
      </c>
      <c r="R703" s="16" t="str">
        <f>IFERROR(VLOOKUP(G703,MatrizHDUniclass!$A:$AN,35,0),"NA")</f>
        <v>SOLU FIJAS</v>
      </c>
      <c r="S703" s="16" t="str">
        <f>IFERROR(VLOOKUP(G703,MatrizHDUniclass!$A:$AN,36,0),"NA")</f>
        <v>IMM</v>
      </c>
      <c r="T703" s="16" t="str">
        <f>IFERROR(VLOOKUP(G703,MatrizHDUniclass!$A:$AN,37,0),"NA")</f>
        <v>CLIENTES</v>
      </c>
      <c r="U703" s="16" t="str">
        <f>IFERROR(VLOOKUP(G703,MatrizHDUniclass!$A:$AN,38,0),"NA")</f>
        <v>CONECTAR TV</v>
      </c>
      <c r="V703" s="16" t="str">
        <f>IFERROR(VLOOKUP(G703,MatrizHDUniclass!$A:$AN,39,0),"NA")</f>
        <v>INGENIERIA</v>
      </c>
      <c r="W703" s="43" t="str">
        <f>IFERROR(VLOOKUP(G703,MatrizHDUniclass!$A:$AN,40,0),"NA")</f>
        <v>OPERATIVO</v>
      </c>
    </row>
    <row r="704" spans="2:23" x14ac:dyDescent="0.25">
      <c r="B704" s="45">
        <v>46171</v>
      </c>
      <c r="C704" s="7" t="s">
        <v>3298</v>
      </c>
      <c r="D704" s="37">
        <v>0.1</v>
      </c>
      <c r="E704" s="37" t="s">
        <v>3903</v>
      </c>
      <c r="F704" s="16" t="s">
        <v>3904</v>
      </c>
      <c r="G704" s="7">
        <v>1266609</v>
      </c>
      <c r="H704" s="138" t="s">
        <v>9830</v>
      </c>
      <c r="J704" s="16" t="str">
        <f>IFERROR(VLOOKUP(G704,MatrizHDUniclass!$A:$AN,3,0),"NA")</f>
        <v>RODRIGUEZ RONDON ROBERT ENRIQUE</v>
      </c>
      <c r="K704" s="16" t="str">
        <f>IFERROR(VLOOKUP(G704,MatrizHDUniclass!$A:$AN,19,0),"NA")</f>
        <v>TECNICO EMPALMADOR COND OPERACIÓN</v>
      </c>
      <c r="L704" s="16" t="str">
        <f>IFERROR(VLOOKUP(G704,MatrizHDUniclass!$A:$AN,24,0),"NA")</f>
        <v>IGVI</v>
      </c>
      <c r="M704" s="16" t="str">
        <f>IFERROR(VLOOKUP(G704,MatrizHDUniclass!$A:$AN,31,0),"NA")</f>
        <v>INGENIERIA-GENERAL</v>
      </c>
      <c r="N704" s="16" t="str">
        <f>IFERROR(VLOOKUP(G704,MatrizHDUniclass!$A:$AN,32,0),"NA")</f>
        <v>REG VALLE</v>
      </c>
      <c r="O704" s="16" t="str">
        <f>IFERROR(VLOOKUP(G704,MatrizHDUniclass!$A:$AN,33,0),"NA")</f>
        <v>CALI</v>
      </c>
      <c r="P704" s="16" t="str">
        <f>IFERROR(VLOOKUP(G704,MatrizHDUniclass!$A:$AN,26,0),"NA")</f>
        <v>CSOM</v>
      </c>
      <c r="Q704" s="16" t="str">
        <f>IFERROR(VLOOKUP(G704,MatrizHDUniclass!$A:$AN,34,0),"NA")</f>
        <v>CLARO R3</v>
      </c>
      <c r="R704" s="16" t="str">
        <f>IFERROR(VLOOKUP(G704,MatrizHDUniclass!$A:$AN,35,0),"NA")</f>
        <v>SOLU FIJAS</v>
      </c>
      <c r="S704" s="16" t="str">
        <f>IFERROR(VLOOKUP(G704,MatrizHDUniclass!$A:$AN,36,0),"NA")</f>
        <v>OYM</v>
      </c>
      <c r="T704" s="16" t="str">
        <f>IFERROR(VLOOKUP(G704,MatrizHDUniclass!$A:$AN,37,0),"NA")</f>
        <v>CLIENTES</v>
      </c>
      <c r="U704" s="16" t="str">
        <f>IFERROR(VLOOKUP(G704,MatrizHDUniclass!$A:$AN,38,0),"NA")</f>
        <v>CONECTAR TV</v>
      </c>
      <c r="V704" s="16" t="str">
        <f>IFERROR(VLOOKUP(G704,MatrizHDUniclass!$A:$AN,39,0),"NA")</f>
        <v>INGENIERIA</v>
      </c>
      <c r="W704" s="43" t="str">
        <f>IFERROR(VLOOKUP(G704,MatrizHDUniclass!$A:$AN,40,0),"NA")</f>
        <v>OPERATIVO</v>
      </c>
    </row>
    <row r="705" spans="2:23" x14ac:dyDescent="0.25">
      <c r="B705" s="45">
        <v>46171</v>
      </c>
      <c r="C705" s="7" t="s">
        <v>3298</v>
      </c>
      <c r="D705" s="37">
        <v>0.1</v>
      </c>
      <c r="E705" s="37" t="s">
        <v>3903</v>
      </c>
      <c r="F705" s="16" t="s">
        <v>3904</v>
      </c>
      <c r="G705" s="7">
        <v>1107530265</v>
      </c>
      <c r="H705" s="138" t="s">
        <v>9832</v>
      </c>
      <c r="J705" s="16" t="str">
        <f>IFERROR(VLOOKUP(G705,MatrizHDUniclass!$A:$AN,3,0),"NA")</f>
        <v>SUAREZ MINAYO FRANKIN ESTIVEN</v>
      </c>
      <c r="K705" s="16" t="str">
        <f>IFERROR(VLOOKUP(G705,MatrizHDUniclass!$A:$AN,19,0),"NA")</f>
        <v>TECNICO PROYECTISTA MOTO</v>
      </c>
      <c r="L705" s="16" t="str">
        <f>IFERROR(VLOOKUP(G705,MatrizHDUniclass!$A:$AN,24,0),"NA")</f>
        <v>IGVI</v>
      </c>
      <c r="M705" s="16" t="str">
        <f>IFERROR(VLOOKUP(G705,MatrizHDUniclass!$A:$AN,31,0),"NA")</f>
        <v>INGENIERIA-GENERAL</v>
      </c>
      <c r="N705" s="16" t="str">
        <f>IFERROR(VLOOKUP(G705,MatrizHDUniclass!$A:$AN,32,0),"NA")</f>
        <v>REG VALLE</v>
      </c>
      <c r="O705" s="16" t="str">
        <f>IFERROR(VLOOKUP(G705,MatrizHDUniclass!$A:$AN,33,0),"NA")</f>
        <v>CALI</v>
      </c>
      <c r="P705" s="16" t="str">
        <f>IFERROR(VLOOKUP(G705,MatrizHDUniclass!$A:$AN,26,0),"NA")</f>
        <v>CSPY</v>
      </c>
      <c r="Q705" s="16" t="str">
        <f>IFERROR(VLOOKUP(G705,MatrizHDUniclass!$A:$AN,34,0),"NA")</f>
        <v>CLARO R3</v>
      </c>
      <c r="R705" s="16" t="str">
        <f>IFERROR(VLOOKUP(G705,MatrizHDUniclass!$A:$AN,35,0),"NA")</f>
        <v>SOLU FIJAS</v>
      </c>
      <c r="S705" s="16" t="str">
        <f>IFERROR(VLOOKUP(G705,MatrizHDUniclass!$A:$AN,36,0),"NA")</f>
        <v>PROYECTOS</v>
      </c>
      <c r="T705" s="16" t="str">
        <f>IFERROR(VLOOKUP(G705,MatrizHDUniclass!$A:$AN,37,0),"NA")</f>
        <v>CLIENTES</v>
      </c>
      <c r="U705" s="16" t="str">
        <f>IFERROR(VLOOKUP(G705,MatrizHDUniclass!$A:$AN,38,0),"NA")</f>
        <v>CONECTAR TV</v>
      </c>
      <c r="V705" s="16" t="str">
        <f>IFERROR(VLOOKUP(G705,MatrizHDUniclass!$A:$AN,39,0),"NA")</f>
        <v>INGENIERIA</v>
      </c>
      <c r="W705" s="43" t="str">
        <f>IFERROR(VLOOKUP(G705,MatrizHDUniclass!$A:$AN,40,0),"NA")</f>
        <v>OPERATIVO</v>
      </c>
    </row>
    <row r="706" spans="2:23" x14ac:dyDescent="0.25">
      <c r="B706" s="45">
        <v>46171</v>
      </c>
      <c r="C706" s="7" t="s">
        <v>3298</v>
      </c>
      <c r="D706" s="37">
        <v>0.1</v>
      </c>
      <c r="E706" s="37" t="s">
        <v>3903</v>
      </c>
      <c r="F706" s="16" t="s">
        <v>3904</v>
      </c>
      <c r="G706" s="7">
        <v>1143992322</v>
      </c>
      <c r="H706" s="138" t="s">
        <v>9833</v>
      </c>
      <c r="J706" s="16" t="str">
        <f>IFERROR(VLOOKUP(G706,MatrizHDUniclass!$A:$AN,3,0),"NA")</f>
        <v>CAMILO CAMILO DANIEL STIVEN</v>
      </c>
      <c r="K706" s="16" t="str">
        <f>IFERROR(VLOOKUP(G706,MatrizHDUniclass!$A:$AN,19,0),"NA")</f>
        <v>TECNICO CON MOTO OPERACIÓN</v>
      </c>
      <c r="L706" s="16" t="str">
        <f>IFERROR(VLOOKUP(G706,MatrizHDUniclass!$A:$AN,24,0),"NA")</f>
        <v>IGVI</v>
      </c>
      <c r="M706" s="16" t="str">
        <f>IFERROR(VLOOKUP(G706,MatrizHDUniclass!$A:$AN,31,0),"NA")</f>
        <v>INGENIERIA-GENERAL</v>
      </c>
      <c r="N706" s="16" t="str">
        <f>IFERROR(VLOOKUP(G706,MatrizHDUniclass!$A:$AN,32,0),"NA")</f>
        <v>REG VALLE</v>
      </c>
      <c r="O706" s="16" t="str">
        <f>IFERROR(VLOOKUP(G706,MatrizHDUniclass!$A:$AN,33,0),"NA")</f>
        <v>CALI</v>
      </c>
      <c r="P706" s="16" t="str">
        <f>IFERROR(VLOOKUP(G706,MatrizHDUniclass!$A:$AN,26,0),"NA")</f>
        <v>CSEB</v>
      </c>
      <c r="Q706" s="16" t="str">
        <f>IFERROR(VLOOKUP(G706,MatrizHDUniclass!$A:$AN,34,0),"NA")</f>
        <v>CLARO R3</v>
      </c>
      <c r="R706" s="16" t="str">
        <f>IFERROR(VLOOKUP(G706,MatrizHDUniclass!$A:$AN,35,0),"NA")</f>
        <v>SOLU FIJAS</v>
      </c>
      <c r="S706" s="16" t="str">
        <f>IFERROR(VLOOKUP(G706,MatrizHDUniclass!$A:$AN,36,0),"NA")</f>
        <v>EMPRE Y NEGOCI</v>
      </c>
      <c r="T706" s="16" t="str">
        <f>IFERROR(VLOOKUP(G706,MatrizHDUniclass!$A:$AN,37,0),"NA")</f>
        <v>CLIENTES</v>
      </c>
      <c r="U706" s="16" t="str">
        <f>IFERROR(VLOOKUP(G706,MatrizHDUniclass!$A:$AN,38,0),"NA")</f>
        <v>CONECTAR TV</v>
      </c>
      <c r="V706" s="16" t="str">
        <f>IFERROR(VLOOKUP(G706,MatrizHDUniclass!$A:$AN,39,0),"NA")</f>
        <v>INGENIERIA</v>
      </c>
      <c r="W706" s="43" t="str">
        <f>IFERROR(VLOOKUP(G706,MatrizHDUniclass!$A:$AN,40,0),"NA")</f>
        <v>OPERATIVO</v>
      </c>
    </row>
    <row r="707" spans="2:23" x14ac:dyDescent="0.25">
      <c r="B707" s="45">
        <v>46171</v>
      </c>
      <c r="C707" s="7" t="s">
        <v>3298</v>
      </c>
      <c r="D707" s="37">
        <v>0.1</v>
      </c>
      <c r="E707" s="37" t="s">
        <v>3903</v>
      </c>
      <c r="F707" s="16" t="s">
        <v>3904</v>
      </c>
      <c r="G707" s="7">
        <v>1067905814</v>
      </c>
      <c r="H707" s="138" t="s">
        <v>9834</v>
      </c>
      <c r="J707" s="16" t="str">
        <f>IFERROR(VLOOKUP(G707,MatrizHDUniclass!$A:$AN,3,0),"NA")</f>
        <v>OVIEDO SAMIR ANDRADE</v>
      </c>
      <c r="K707" s="16" t="str">
        <f>IFERROR(VLOOKUP(G707,MatrizHDUniclass!$A:$AN,19,0),"NA")</f>
        <v>SUPERVISOR OPERACIÓN MOTO</v>
      </c>
      <c r="L707" s="16" t="str">
        <f>IFERROR(VLOOKUP(G707,MatrizHDUniclass!$A:$AN,24,0),"NA")</f>
        <v>IGVI</v>
      </c>
      <c r="M707" s="16" t="str">
        <f>IFERROR(VLOOKUP(G707,MatrizHDUniclass!$A:$AN,31,0),"NA")</f>
        <v>INGENIERIA-GENERAL</v>
      </c>
      <c r="N707" s="16" t="str">
        <f>IFERROR(VLOOKUP(G707,MatrizHDUniclass!$A:$AN,32,0),"NA")</f>
        <v>REG VALLE</v>
      </c>
      <c r="O707" s="16" t="str">
        <f>IFERROR(VLOOKUP(G707,MatrizHDUniclass!$A:$AN,33,0),"NA")</f>
        <v>CALI</v>
      </c>
      <c r="P707" s="16" t="str">
        <f>IFERROR(VLOOKUP(G707,MatrizHDUniclass!$A:$AN,26,0),"NA")</f>
        <v>CSOM</v>
      </c>
      <c r="Q707" s="16" t="str">
        <f>IFERROR(VLOOKUP(G707,MatrizHDUniclass!$A:$AN,34,0),"NA")</f>
        <v>CLARO R3</v>
      </c>
      <c r="R707" s="16" t="str">
        <f>IFERROR(VLOOKUP(G707,MatrizHDUniclass!$A:$AN,35,0),"NA")</f>
        <v>SOLU FIJAS</v>
      </c>
      <c r="S707" s="16" t="str">
        <f>IFERROR(VLOOKUP(G707,MatrizHDUniclass!$A:$AN,36,0),"NA")</f>
        <v>OYM</v>
      </c>
      <c r="T707" s="16" t="str">
        <f>IFERROR(VLOOKUP(G707,MatrizHDUniclass!$A:$AN,37,0),"NA")</f>
        <v>CLIENTES</v>
      </c>
      <c r="U707" s="16" t="str">
        <f>IFERROR(VLOOKUP(G707,MatrizHDUniclass!$A:$AN,38,0),"NA")</f>
        <v>CONECTAR TV</v>
      </c>
      <c r="V707" s="16" t="str">
        <f>IFERROR(VLOOKUP(G707,MatrizHDUniclass!$A:$AN,39,0),"NA")</f>
        <v>INGENIERIA</v>
      </c>
      <c r="W707" s="43" t="str">
        <f>IFERROR(VLOOKUP(G707,MatrizHDUniclass!$A:$AN,40,0),"NA")</f>
        <v>PERSONAL APOYO</v>
      </c>
    </row>
    <row r="708" spans="2:23" x14ac:dyDescent="0.25">
      <c r="B708" s="45">
        <v>46171</v>
      </c>
      <c r="C708" s="7" t="s">
        <v>3298</v>
      </c>
      <c r="D708" s="37">
        <v>0.1</v>
      </c>
      <c r="E708" s="37" t="s">
        <v>3903</v>
      </c>
      <c r="F708" s="16" t="s">
        <v>3904</v>
      </c>
      <c r="G708" s="7">
        <v>1005707073</v>
      </c>
      <c r="H708" s="138" t="s">
        <v>9835</v>
      </c>
      <c r="J708" s="16" t="str">
        <f>IFERROR(VLOOKUP(G708,MatrizHDUniclass!$A:$AN,3,0),"NA")</f>
        <v>LONDONO FERNANDEZ JUAN CARLOS</v>
      </c>
      <c r="K708" s="16" t="str">
        <f>IFERROR(VLOOKUP(G708,MatrizHDUniclass!$A:$AN,19,0),"NA")</f>
        <v>TECNICO CON MOTO OPERACIÓN</v>
      </c>
      <c r="L708" s="16" t="str">
        <f>IFERROR(VLOOKUP(G708,MatrizHDUniclass!$A:$AN,24,0),"NA")</f>
        <v>IGVI</v>
      </c>
      <c r="M708" s="16" t="str">
        <f>IFERROR(VLOOKUP(G708,MatrizHDUniclass!$A:$AN,31,0),"NA")</f>
        <v>INGENIERIA-GENERAL</v>
      </c>
      <c r="N708" s="16" t="str">
        <f>IFERROR(VLOOKUP(G708,MatrizHDUniclass!$A:$AN,32,0),"NA")</f>
        <v>REG VALLE</v>
      </c>
      <c r="O708" s="16" t="str">
        <f>IFERROR(VLOOKUP(G708,MatrizHDUniclass!$A:$AN,33,0),"NA")</f>
        <v>CALI</v>
      </c>
      <c r="P708" s="16" t="str">
        <f>IFERROR(VLOOKUP(G708,MatrizHDUniclass!$A:$AN,26,0),"NA")</f>
        <v>CSIM</v>
      </c>
      <c r="Q708" s="16" t="str">
        <f>IFERROR(VLOOKUP(G708,MatrizHDUniclass!$A:$AN,34,0),"NA")</f>
        <v>CLARO R3</v>
      </c>
      <c r="R708" s="16" t="str">
        <f>IFERROR(VLOOKUP(G708,MatrizHDUniclass!$A:$AN,35,0),"NA")</f>
        <v>SOLU FIJAS</v>
      </c>
      <c r="S708" s="16" t="str">
        <f>IFERROR(VLOOKUP(G708,MatrizHDUniclass!$A:$AN,36,0),"NA")</f>
        <v>IMM</v>
      </c>
      <c r="T708" s="16" t="str">
        <f>IFERROR(VLOOKUP(G708,MatrizHDUniclass!$A:$AN,37,0),"NA")</f>
        <v>CLIENTES</v>
      </c>
      <c r="U708" s="16" t="str">
        <f>IFERROR(VLOOKUP(G708,MatrizHDUniclass!$A:$AN,38,0),"NA")</f>
        <v>CONECTAR TV</v>
      </c>
      <c r="V708" s="16" t="str">
        <f>IFERROR(VLOOKUP(G708,MatrizHDUniclass!$A:$AN,39,0),"NA")</f>
        <v>INGENIERIA</v>
      </c>
      <c r="W708" s="43" t="str">
        <f>IFERROR(VLOOKUP(G708,MatrizHDUniclass!$A:$AN,40,0),"NA")</f>
        <v>OPERATIVO</v>
      </c>
    </row>
    <row r="709" spans="2:23" x14ac:dyDescent="0.25">
      <c r="B709" s="45">
        <v>46171</v>
      </c>
      <c r="C709" s="7" t="s">
        <v>3298</v>
      </c>
      <c r="D709" s="37">
        <v>0.1</v>
      </c>
      <c r="E709" s="37" t="s">
        <v>3903</v>
      </c>
      <c r="F709" s="16" t="s">
        <v>3904</v>
      </c>
      <c r="G709" s="7">
        <v>94429422</v>
      </c>
      <c r="H709" s="138" t="s">
        <v>9836</v>
      </c>
      <c r="J709" s="16" t="str">
        <f>IFERROR(VLOOKUP(G709,MatrizHDUniclass!$A:$AN,3,0),"NA")</f>
        <v>MONTOYA VILLARRAGA LUIS FREDDY</v>
      </c>
      <c r="K709" s="16" t="str">
        <f>IFERROR(VLOOKUP(G709,MatrizHDUniclass!$A:$AN,19,0),"NA")</f>
        <v>AUXILIAR CONDUCTOR OPERACION</v>
      </c>
      <c r="L709" s="16" t="str">
        <f>IFERROR(VLOOKUP(G709,MatrizHDUniclass!$A:$AN,24,0),"NA")</f>
        <v>IGVI</v>
      </c>
      <c r="M709" s="16" t="str">
        <f>IFERROR(VLOOKUP(G709,MatrizHDUniclass!$A:$AN,31,0),"NA")</f>
        <v>INGENIERIA-GENERAL</v>
      </c>
      <c r="N709" s="16" t="str">
        <f>IFERROR(VLOOKUP(G709,MatrizHDUniclass!$A:$AN,32,0),"NA")</f>
        <v>REG VALLE</v>
      </c>
      <c r="O709" s="16" t="str">
        <f>IFERROR(VLOOKUP(G709,MatrizHDUniclass!$A:$AN,33,0),"NA")</f>
        <v>CALI</v>
      </c>
      <c r="P709" s="16" t="str">
        <f>IFERROR(VLOOKUP(G709,MatrizHDUniclass!$A:$AN,26,0),"NA")</f>
        <v>CSPY</v>
      </c>
      <c r="Q709" s="16" t="str">
        <f>IFERROR(VLOOKUP(G709,MatrizHDUniclass!$A:$AN,34,0),"NA")</f>
        <v>CLARO R3</v>
      </c>
      <c r="R709" s="16" t="str">
        <f>IFERROR(VLOOKUP(G709,MatrizHDUniclass!$A:$AN,35,0),"NA")</f>
        <v>SOLU FIJAS</v>
      </c>
      <c r="S709" s="16" t="str">
        <f>IFERROR(VLOOKUP(G709,MatrizHDUniclass!$A:$AN,36,0),"NA")</f>
        <v>PROYECTOS</v>
      </c>
      <c r="T709" s="16" t="str">
        <f>IFERROR(VLOOKUP(G709,MatrizHDUniclass!$A:$AN,37,0),"NA")</f>
        <v>CLIENTES</v>
      </c>
      <c r="U709" s="16" t="str">
        <f>IFERROR(VLOOKUP(G709,MatrizHDUniclass!$A:$AN,38,0),"NA")</f>
        <v>CONECTAR TV</v>
      </c>
      <c r="V709" s="16" t="str">
        <f>IFERROR(VLOOKUP(G709,MatrizHDUniclass!$A:$AN,39,0),"NA")</f>
        <v>INGENIERIA</v>
      </c>
      <c r="W709" s="43" t="str">
        <f>IFERROR(VLOOKUP(G709,MatrizHDUniclass!$A:$AN,40,0),"NA")</f>
        <v>OPERATIVO</v>
      </c>
    </row>
    <row r="710" spans="2:23" x14ac:dyDescent="0.25">
      <c r="B710" s="45">
        <v>46171</v>
      </c>
      <c r="C710" s="7" t="s">
        <v>3298</v>
      </c>
      <c r="D710" s="37">
        <v>0.1</v>
      </c>
      <c r="E710" s="37" t="s">
        <v>3903</v>
      </c>
      <c r="F710" s="16" t="s">
        <v>3904</v>
      </c>
      <c r="G710" s="7">
        <v>1003152378</v>
      </c>
      <c r="H710" s="138" t="s">
        <v>9837</v>
      </c>
      <c r="J710" s="16" t="str">
        <f>IFERROR(VLOOKUP(G710,MatrizHDUniclass!$A:$AN,3,0),"NA")</f>
        <v>VENTE MOSQUERA DUARMAN</v>
      </c>
      <c r="K710" s="16" t="str">
        <f>IFERROR(VLOOKUP(G710,MatrizHDUniclass!$A:$AN,19,0),"NA")</f>
        <v>TECNICO LINIERO OPERACIÓN</v>
      </c>
      <c r="L710" s="16" t="str">
        <f>IFERROR(VLOOKUP(G710,MatrizHDUniclass!$A:$AN,24,0),"NA")</f>
        <v>IGVI</v>
      </c>
      <c r="M710" s="16" t="str">
        <f>IFERROR(VLOOKUP(G710,MatrizHDUniclass!$A:$AN,31,0),"NA")</f>
        <v>INGENIERIA-GENERAL</v>
      </c>
      <c r="N710" s="16" t="str">
        <f>IFERROR(VLOOKUP(G710,MatrizHDUniclass!$A:$AN,32,0),"NA")</f>
        <v>REG VALLE</v>
      </c>
      <c r="O710" s="16" t="str">
        <f>IFERROR(VLOOKUP(G710,MatrizHDUniclass!$A:$AN,33,0),"NA")</f>
        <v>CALI</v>
      </c>
      <c r="P710" s="16" t="str">
        <f>IFERROR(VLOOKUP(G710,MatrizHDUniclass!$A:$AN,26,0),"NA")</f>
        <v>CSPY</v>
      </c>
      <c r="Q710" s="16" t="str">
        <f>IFERROR(VLOOKUP(G710,MatrizHDUniclass!$A:$AN,34,0),"NA")</f>
        <v>CLARO R3</v>
      </c>
      <c r="R710" s="16" t="str">
        <f>IFERROR(VLOOKUP(G710,MatrizHDUniclass!$A:$AN,35,0),"NA")</f>
        <v>SOLU FIJAS</v>
      </c>
      <c r="S710" s="16" t="str">
        <f>IFERROR(VLOOKUP(G710,MatrizHDUniclass!$A:$AN,36,0),"NA")</f>
        <v>PROYECTOS</v>
      </c>
      <c r="T710" s="16" t="str">
        <f>IFERROR(VLOOKUP(G710,MatrizHDUniclass!$A:$AN,37,0),"NA")</f>
        <v>CLIENTES</v>
      </c>
      <c r="U710" s="16" t="str">
        <f>IFERROR(VLOOKUP(G710,MatrizHDUniclass!$A:$AN,38,0),"NA")</f>
        <v>CONECTAR TV</v>
      </c>
      <c r="V710" s="16" t="str">
        <f>IFERROR(VLOOKUP(G710,MatrizHDUniclass!$A:$AN,39,0),"NA")</f>
        <v>INGENIERIA</v>
      </c>
      <c r="W710" s="43" t="str">
        <f>IFERROR(VLOOKUP(G710,MatrizHDUniclass!$A:$AN,40,0),"NA")</f>
        <v>OPERATIVO</v>
      </c>
    </row>
    <row r="711" spans="2:23" x14ac:dyDescent="0.25">
      <c r="B711" s="45">
        <v>46171</v>
      </c>
      <c r="C711" s="7" t="s">
        <v>3298</v>
      </c>
      <c r="D711" s="37">
        <v>0.1</v>
      </c>
      <c r="E711" s="37" t="s">
        <v>3903</v>
      </c>
      <c r="F711" s="16" t="s">
        <v>3904</v>
      </c>
      <c r="G711" s="7">
        <v>1130600102</v>
      </c>
      <c r="H711" s="138" t="s">
        <v>9838</v>
      </c>
      <c r="J711" s="16" t="str">
        <f>IFERROR(VLOOKUP(G711,MatrizHDUniclass!$A:$AN,3,0),"NA")</f>
        <v>CANAS REYES JANIER ANDRES</v>
      </c>
      <c r="K711" s="16" t="str">
        <f>IFERROR(VLOOKUP(G711,MatrizHDUniclass!$A:$AN,19,0),"NA")</f>
        <v>AUXILIAR CONDUCTOR APE OPERACION</v>
      </c>
      <c r="L711" s="16" t="str">
        <f>IFERROR(VLOOKUP(G711,MatrizHDUniclass!$A:$AN,24,0),"NA")</f>
        <v>IGVI</v>
      </c>
      <c r="M711" s="16" t="str">
        <f>IFERROR(VLOOKUP(G711,MatrizHDUniclass!$A:$AN,31,0),"NA")</f>
        <v>INGENIERIA-GENERAL</v>
      </c>
      <c r="N711" s="16" t="str">
        <f>IFERROR(VLOOKUP(G711,MatrizHDUniclass!$A:$AN,32,0),"NA")</f>
        <v>REG VALLE</v>
      </c>
      <c r="O711" s="16" t="str">
        <f>IFERROR(VLOOKUP(G711,MatrizHDUniclass!$A:$AN,33,0),"NA")</f>
        <v>CALI</v>
      </c>
      <c r="P711" s="16" t="str">
        <f>IFERROR(VLOOKUP(G711,MatrizHDUniclass!$A:$AN,26,0),"NA")</f>
        <v>CSIM</v>
      </c>
      <c r="Q711" s="16" t="str">
        <f>IFERROR(VLOOKUP(G711,MatrizHDUniclass!$A:$AN,34,0),"NA")</f>
        <v>CLARO R3</v>
      </c>
      <c r="R711" s="16" t="str">
        <f>IFERROR(VLOOKUP(G711,MatrizHDUniclass!$A:$AN,35,0),"NA")</f>
        <v>SOLU FIJAS</v>
      </c>
      <c r="S711" s="16" t="str">
        <f>IFERROR(VLOOKUP(G711,MatrizHDUniclass!$A:$AN,36,0),"NA")</f>
        <v>IMM</v>
      </c>
      <c r="T711" s="16" t="str">
        <f>IFERROR(VLOOKUP(G711,MatrizHDUniclass!$A:$AN,37,0),"NA")</f>
        <v>CLIENTES</v>
      </c>
      <c r="U711" s="16" t="str">
        <f>IFERROR(VLOOKUP(G711,MatrizHDUniclass!$A:$AN,38,0),"NA")</f>
        <v>CONECTAR TV</v>
      </c>
      <c r="V711" s="16" t="str">
        <f>IFERROR(VLOOKUP(G711,MatrizHDUniclass!$A:$AN,39,0),"NA")</f>
        <v>INGENIERIA</v>
      </c>
      <c r="W711" s="43" t="str">
        <f>IFERROR(VLOOKUP(G711,MatrizHDUniclass!$A:$AN,40,0),"NA")</f>
        <v>OPERATIVO</v>
      </c>
    </row>
    <row r="712" spans="2:23" x14ac:dyDescent="0.25">
      <c r="B712" s="45">
        <v>46171</v>
      </c>
      <c r="C712" s="7" t="s">
        <v>3298</v>
      </c>
      <c r="D712" s="37">
        <v>0.1</v>
      </c>
      <c r="E712" s="37" t="s">
        <v>3903</v>
      </c>
      <c r="F712" s="16" t="s">
        <v>3904</v>
      </c>
      <c r="G712" s="7">
        <v>1002807312</v>
      </c>
      <c r="H712" s="138" t="s">
        <v>9840</v>
      </c>
      <c r="J712" s="16" t="str">
        <f>IFERROR(VLOOKUP(G712,MatrizHDUniclass!$A:$AN,3,0),"NA")</f>
        <v>CARVAJAL TIMANA JOHAN FERNANDO</v>
      </c>
      <c r="K712" s="16" t="str">
        <f>IFERROR(VLOOKUP(G712,MatrizHDUniclass!$A:$AN,19,0),"NA")</f>
        <v>TECNICO CON MOTO OPERACIÓN</v>
      </c>
      <c r="L712" s="16" t="str">
        <f>IFERROR(VLOOKUP(G712,MatrizHDUniclass!$A:$AN,24,0),"NA")</f>
        <v>IGVI</v>
      </c>
      <c r="M712" s="16" t="str">
        <f>IFERROR(VLOOKUP(G712,MatrizHDUniclass!$A:$AN,31,0),"NA")</f>
        <v>INGENIERIA-GENERAL</v>
      </c>
      <c r="N712" s="16" t="str">
        <f>IFERROR(VLOOKUP(G712,MatrizHDUniclass!$A:$AN,32,0),"NA")</f>
        <v>REG VALLE</v>
      </c>
      <c r="O712" s="16" t="str">
        <f>IFERROR(VLOOKUP(G712,MatrizHDUniclass!$A:$AN,33,0),"NA")</f>
        <v>CALI</v>
      </c>
      <c r="P712" s="16" t="str">
        <f>IFERROR(VLOOKUP(G712,MatrizHDUniclass!$A:$AN,26,0),"NA")</f>
        <v>CSIM</v>
      </c>
      <c r="Q712" s="16" t="str">
        <f>IFERROR(VLOOKUP(G712,MatrizHDUniclass!$A:$AN,34,0),"NA")</f>
        <v>CLARO R3</v>
      </c>
      <c r="R712" s="16" t="str">
        <f>IFERROR(VLOOKUP(G712,MatrizHDUniclass!$A:$AN,35,0),"NA")</f>
        <v>SOLU FIJAS</v>
      </c>
      <c r="S712" s="16" t="str">
        <f>IFERROR(VLOOKUP(G712,MatrizHDUniclass!$A:$AN,36,0),"NA")</f>
        <v>IMM</v>
      </c>
      <c r="T712" s="16" t="str">
        <f>IFERROR(VLOOKUP(G712,MatrizHDUniclass!$A:$AN,37,0),"NA")</f>
        <v>CLIENTES</v>
      </c>
      <c r="U712" s="16" t="str">
        <f>IFERROR(VLOOKUP(G712,MatrizHDUniclass!$A:$AN,38,0),"NA")</f>
        <v>CONECTAR TV</v>
      </c>
      <c r="V712" s="16" t="str">
        <f>IFERROR(VLOOKUP(G712,MatrizHDUniclass!$A:$AN,39,0),"NA")</f>
        <v>INGENIERIA</v>
      </c>
      <c r="W712" s="43" t="str">
        <f>IFERROR(VLOOKUP(G712,MatrizHDUniclass!$A:$AN,40,0),"NA")</f>
        <v>OPERATIVO</v>
      </c>
    </row>
    <row r="713" spans="2:23" x14ac:dyDescent="0.25">
      <c r="B713" s="45">
        <v>46171</v>
      </c>
      <c r="C713" s="7" t="s">
        <v>3298</v>
      </c>
      <c r="D713" s="37">
        <v>0.1</v>
      </c>
      <c r="E713" s="37" t="s">
        <v>3903</v>
      </c>
      <c r="F713" s="16" t="s">
        <v>3904</v>
      </c>
      <c r="G713" s="7">
        <v>16781808</v>
      </c>
      <c r="H713" s="138" t="s">
        <v>9841</v>
      </c>
      <c r="J713" s="16" t="str">
        <f>IFERROR(VLOOKUP(G713,MatrizHDUniclass!$A:$AN,3,0),"NA")</f>
        <v>GIRALDO QUINTERO HERNEY</v>
      </c>
      <c r="K713" s="16" t="str">
        <f>IFERROR(VLOOKUP(G713,MatrizHDUniclass!$A:$AN,19,0),"NA")</f>
        <v>TECNICO CON MOTO OPERACIÓN</v>
      </c>
      <c r="L713" s="16" t="str">
        <f>IFERROR(VLOOKUP(G713,MatrizHDUniclass!$A:$AN,24,0),"NA")</f>
        <v>IGVI</v>
      </c>
      <c r="M713" s="16" t="str">
        <f>IFERROR(VLOOKUP(G713,MatrizHDUniclass!$A:$AN,31,0),"NA")</f>
        <v>INGENIERIA-GENERAL</v>
      </c>
      <c r="N713" s="16" t="str">
        <f>IFERROR(VLOOKUP(G713,MatrizHDUniclass!$A:$AN,32,0),"NA")</f>
        <v>REG VALLE</v>
      </c>
      <c r="O713" s="16" t="str">
        <f>IFERROR(VLOOKUP(G713,MatrizHDUniclass!$A:$AN,33,0),"NA")</f>
        <v>CALI</v>
      </c>
      <c r="P713" s="16" t="str">
        <f>IFERROR(VLOOKUP(G713,MatrizHDUniclass!$A:$AN,26,0),"NA")</f>
        <v>CSIM</v>
      </c>
      <c r="Q713" s="16" t="str">
        <f>IFERROR(VLOOKUP(G713,MatrizHDUniclass!$A:$AN,34,0),"NA")</f>
        <v>CLARO R3</v>
      </c>
      <c r="R713" s="16" t="str">
        <f>IFERROR(VLOOKUP(G713,MatrizHDUniclass!$A:$AN,35,0),"NA")</f>
        <v>SOLU FIJAS</v>
      </c>
      <c r="S713" s="16" t="str">
        <f>IFERROR(VLOOKUP(G713,MatrizHDUniclass!$A:$AN,36,0),"NA")</f>
        <v>IMM</v>
      </c>
      <c r="T713" s="16" t="str">
        <f>IFERROR(VLOOKUP(G713,MatrizHDUniclass!$A:$AN,37,0),"NA")</f>
        <v>CLIENTES</v>
      </c>
      <c r="U713" s="16" t="str">
        <f>IFERROR(VLOOKUP(G713,MatrizHDUniclass!$A:$AN,38,0),"NA")</f>
        <v>CONECTAR TV</v>
      </c>
      <c r="V713" s="16" t="str">
        <f>IFERROR(VLOOKUP(G713,MatrizHDUniclass!$A:$AN,39,0),"NA")</f>
        <v>INGENIERIA</v>
      </c>
      <c r="W713" s="43" t="str">
        <f>IFERROR(VLOOKUP(G713,MatrizHDUniclass!$A:$AN,40,0),"NA")</f>
        <v>OPERATIVO</v>
      </c>
    </row>
    <row r="714" spans="2:23" x14ac:dyDescent="0.25">
      <c r="B714" s="45">
        <v>46171</v>
      </c>
      <c r="C714" s="7" t="s">
        <v>3298</v>
      </c>
      <c r="D714" s="37">
        <v>0.1</v>
      </c>
      <c r="E714" s="37" t="s">
        <v>3903</v>
      </c>
      <c r="F714" s="16" t="s">
        <v>3904</v>
      </c>
      <c r="G714" s="7">
        <v>16937919</v>
      </c>
      <c r="H714" s="138" t="s">
        <v>9842</v>
      </c>
      <c r="J714" s="16" t="str">
        <f>IFERROR(VLOOKUP(G714,MatrizHDUniclass!$A:$AN,3,0),"NA")</f>
        <v>UMANA HERNANDEZ RAUL EDINSON</v>
      </c>
      <c r="K714" s="16" t="str">
        <f>IFERROR(VLOOKUP(G714,MatrizHDUniclass!$A:$AN,19,0),"NA")</f>
        <v>TECNICO CON MOTO OPERACIÓN</v>
      </c>
      <c r="L714" s="16" t="str">
        <f>IFERROR(VLOOKUP(G714,MatrizHDUniclass!$A:$AN,24,0),"NA")</f>
        <v>IGVI</v>
      </c>
      <c r="M714" s="16" t="str">
        <f>IFERROR(VLOOKUP(G714,MatrizHDUniclass!$A:$AN,31,0),"NA")</f>
        <v>INGENIERIA-GENERAL</v>
      </c>
      <c r="N714" s="16" t="str">
        <f>IFERROR(VLOOKUP(G714,MatrizHDUniclass!$A:$AN,32,0),"NA")</f>
        <v>REG VALLE</v>
      </c>
      <c r="O714" s="16" t="str">
        <f>IFERROR(VLOOKUP(G714,MatrizHDUniclass!$A:$AN,33,0),"NA")</f>
        <v>CALI</v>
      </c>
      <c r="P714" s="16" t="str">
        <f>IFERROR(VLOOKUP(G714,MatrizHDUniclass!$A:$AN,26,0),"NA")</f>
        <v>CSIM</v>
      </c>
      <c r="Q714" s="16" t="str">
        <f>IFERROR(VLOOKUP(G714,MatrizHDUniclass!$A:$AN,34,0),"NA")</f>
        <v>CLARO R3</v>
      </c>
      <c r="R714" s="16" t="str">
        <f>IFERROR(VLOOKUP(G714,MatrizHDUniclass!$A:$AN,35,0),"NA")</f>
        <v>SOLU FIJAS</v>
      </c>
      <c r="S714" s="16" t="str">
        <f>IFERROR(VLOOKUP(G714,MatrizHDUniclass!$A:$AN,36,0),"NA")</f>
        <v>IMM</v>
      </c>
      <c r="T714" s="16" t="str">
        <f>IFERROR(VLOOKUP(G714,MatrizHDUniclass!$A:$AN,37,0),"NA")</f>
        <v>CLIENTES</v>
      </c>
      <c r="U714" s="16" t="str">
        <f>IFERROR(VLOOKUP(G714,MatrizHDUniclass!$A:$AN,38,0),"NA")</f>
        <v>CONECTAR TV</v>
      </c>
      <c r="V714" s="16" t="str">
        <f>IFERROR(VLOOKUP(G714,MatrizHDUniclass!$A:$AN,39,0),"NA")</f>
        <v>INGENIERIA</v>
      </c>
      <c r="W714" s="43" t="str">
        <f>IFERROR(VLOOKUP(G714,MatrizHDUniclass!$A:$AN,40,0),"NA")</f>
        <v>OPERATIVO</v>
      </c>
    </row>
    <row r="715" spans="2:23" x14ac:dyDescent="0.25">
      <c r="B715" s="45">
        <v>46171</v>
      </c>
      <c r="C715" s="7" t="s">
        <v>3298</v>
      </c>
      <c r="D715" s="37">
        <v>0.1</v>
      </c>
      <c r="E715" s="37" t="s">
        <v>3903</v>
      </c>
      <c r="F715" s="16" t="s">
        <v>3904</v>
      </c>
      <c r="G715" s="7">
        <v>1108639793</v>
      </c>
      <c r="H715" s="138" t="s">
        <v>9844</v>
      </c>
      <c r="J715" s="16" t="str">
        <f>IFERROR(VLOOKUP(G715,MatrizHDUniclass!$A:$AN,3,0),"NA")</f>
        <v>DUQUE BALLESTERO JHON JEREMY</v>
      </c>
      <c r="K715" s="16" t="str">
        <f>IFERROR(VLOOKUP(G715,MatrizHDUniclass!$A:$AN,19,0),"NA")</f>
        <v>TECNICO CON MOTO OPERACIÓN</v>
      </c>
      <c r="L715" s="16" t="str">
        <f>IFERROR(VLOOKUP(G715,MatrizHDUniclass!$A:$AN,24,0),"NA")</f>
        <v>IGVI</v>
      </c>
      <c r="M715" s="16" t="str">
        <f>IFERROR(VLOOKUP(G715,MatrizHDUniclass!$A:$AN,31,0),"NA")</f>
        <v>INGENIERIA-GENERAL</v>
      </c>
      <c r="N715" s="16" t="str">
        <f>IFERROR(VLOOKUP(G715,MatrizHDUniclass!$A:$AN,32,0),"NA")</f>
        <v>REG VALLE</v>
      </c>
      <c r="O715" s="16" t="str">
        <f>IFERROR(VLOOKUP(G715,MatrizHDUniclass!$A:$AN,33,0),"NA")</f>
        <v>CALI</v>
      </c>
      <c r="P715" s="16" t="str">
        <f>IFERROR(VLOOKUP(G715,MatrizHDUniclass!$A:$AN,26,0),"NA")</f>
        <v>CSIM</v>
      </c>
      <c r="Q715" s="16" t="str">
        <f>IFERROR(VLOOKUP(G715,MatrizHDUniclass!$A:$AN,34,0),"NA")</f>
        <v>CLARO R3</v>
      </c>
      <c r="R715" s="16" t="str">
        <f>IFERROR(VLOOKUP(G715,MatrizHDUniclass!$A:$AN,35,0),"NA")</f>
        <v>SOLU FIJAS</v>
      </c>
      <c r="S715" s="16" t="str">
        <f>IFERROR(VLOOKUP(G715,MatrizHDUniclass!$A:$AN,36,0),"NA")</f>
        <v>IMM</v>
      </c>
      <c r="T715" s="16" t="str">
        <f>IFERROR(VLOOKUP(G715,MatrizHDUniclass!$A:$AN,37,0),"NA")</f>
        <v>CLIENTES</v>
      </c>
      <c r="U715" s="16" t="str">
        <f>IFERROR(VLOOKUP(G715,MatrizHDUniclass!$A:$AN,38,0),"NA")</f>
        <v>CONECTAR TV</v>
      </c>
      <c r="V715" s="16" t="str">
        <f>IFERROR(VLOOKUP(G715,MatrizHDUniclass!$A:$AN,39,0),"NA")</f>
        <v>INGENIERIA</v>
      </c>
      <c r="W715" s="43" t="str">
        <f>IFERROR(VLOOKUP(G715,MatrizHDUniclass!$A:$AN,40,0),"NA")</f>
        <v>OPERATIVO</v>
      </c>
    </row>
    <row r="716" spans="2:23" x14ac:dyDescent="0.25">
      <c r="B716" s="45">
        <v>46171</v>
      </c>
      <c r="C716" s="7" t="s">
        <v>3298</v>
      </c>
      <c r="D716" s="37">
        <v>0.1</v>
      </c>
      <c r="E716" s="37" t="s">
        <v>3903</v>
      </c>
      <c r="F716" s="16" t="s">
        <v>3904</v>
      </c>
      <c r="G716" s="7">
        <v>94073632</v>
      </c>
      <c r="H716" s="138" t="s">
        <v>9647</v>
      </c>
      <c r="J716" s="16" t="str">
        <f>IFERROR(VLOOKUP(G716,MatrizHDUniclass!$A:$AN,3,0),"NA")</f>
        <v>RIVERA BONIS JOHN FREDDY</v>
      </c>
      <c r="K716" s="16" t="str">
        <f>IFERROR(VLOOKUP(G716,MatrizHDUniclass!$A:$AN,19,0),"NA")</f>
        <v>TECNICO EMPALMADOR OPERACIÓN</v>
      </c>
      <c r="L716" s="16" t="str">
        <f>IFERROR(VLOOKUP(G716,MatrizHDUniclass!$A:$AN,24,0),"NA")</f>
        <v>IGVI</v>
      </c>
      <c r="M716" s="16" t="str">
        <f>IFERROR(VLOOKUP(G716,MatrizHDUniclass!$A:$AN,31,0),"NA")</f>
        <v>INGENIERIA-GENERAL</v>
      </c>
      <c r="N716" s="16" t="str">
        <f>IFERROR(VLOOKUP(G716,MatrizHDUniclass!$A:$AN,32,0),"NA")</f>
        <v>REG VALLE</v>
      </c>
      <c r="O716" s="16" t="str">
        <f>IFERROR(VLOOKUP(G716,MatrizHDUniclass!$A:$AN,33,0),"NA")</f>
        <v>CALI</v>
      </c>
      <c r="P716" s="16" t="str">
        <f>IFERROR(VLOOKUP(G716,MatrizHDUniclass!$A:$AN,26,0),"NA")</f>
        <v>CSEB</v>
      </c>
      <c r="Q716" s="16" t="str">
        <f>IFERROR(VLOOKUP(G716,MatrizHDUniclass!$A:$AN,34,0),"NA")</f>
        <v>CLARO R3</v>
      </c>
      <c r="R716" s="16" t="str">
        <f>IFERROR(VLOOKUP(G716,MatrizHDUniclass!$A:$AN,35,0),"NA")</f>
        <v>SOLU FIJAS</v>
      </c>
      <c r="S716" s="16" t="str">
        <f>IFERROR(VLOOKUP(G716,MatrizHDUniclass!$A:$AN,36,0),"NA")</f>
        <v>EMPRE Y NEGOCI</v>
      </c>
      <c r="T716" s="16" t="str">
        <f>IFERROR(VLOOKUP(G716,MatrizHDUniclass!$A:$AN,37,0),"NA")</f>
        <v>CLIENTES</v>
      </c>
      <c r="U716" s="16" t="str">
        <f>IFERROR(VLOOKUP(G716,MatrizHDUniclass!$A:$AN,38,0),"NA")</f>
        <v>CONECTAR TV</v>
      </c>
      <c r="V716" s="16" t="str">
        <f>IFERROR(VLOOKUP(G716,MatrizHDUniclass!$A:$AN,39,0),"NA")</f>
        <v>INGENIERIA</v>
      </c>
      <c r="W716" s="43" t="str">
        <f>IFERROR(VLOOKUP(G716,MatrizHDUniclass!$A:$AN,40,0),"NA")</f>
        <v>OPERATIVO</v>
      </c>
    </row>
    <row r="717" spans="2:23" x14ac:dyDescent="0.25">
      <c r="B717" s="45">
        <v>46171</v>
      </c>
      <c r="C717" s="7" t="s">
        <v>3298</v>
      </c>
      <c r="D717" s="37">
        <v>0.1</v>
      </c>
      <c r="E717" s="37" t="s">
        <v>3903</v>
      </c>
      <c r="F717" s="16" t="s">
        <v>3904</v>
      </c>
      <c r="G717" s="7">
        <v>1130673498</v>
      </c>
      <c r="H717" s="138" t="s">
        <v>9845</v>
      </c>
      <c r="J717" s="16" t="str">
        <f>IFERROR(VLOOKUP(G717,MatrizHDUniclass!$A:$AN,3,0),"NA")</f>
        <v>SANDOVAL CAICEDO EDWIN LEANDRO</v>
      </c>
      <c r="K717" s="16" t="str">
        <f>IFERROR(VLOOKUP(G717,MatrizHDUniclass!$A:$AN,19,0),"NA")</f>
        <v>TECNICO CON MOTO OPERACIÓN</v>
      </c>
      <c r="L717" s="16" t="str">
        <f>IFERROR(VLOOKUP(G717,MatrizHDUniclass!$A:$AN,24,0),"NA")</f>
        <v>IGVI</v>
      </c>
      <c r="M717" s="16" t="str">
        <f>IFERROR(VLOOKUP(G717,MatrizHDUniclass!$A:$AN,31,0),"NA")</f>
        <v>INGENIERIA-GENERAL</v>
      </c>
      <c r="N717" s="16" t="str">
        <f>IFERROR(VLOOKUP(G717,MatrizHDUniclass!$A:$AN,32,0),"NA")</f>
        <v>REG VALLE</v>
      </c>
      <c r="O717" s="16" t="str">
        <f>IFERROR(VLOOKUP(G717,MatrizHDUniclass!$A:$AN,33,0),"NA")</f>
        <v>CALI</v>
      </c>
      <c r="P717" s="16" t="str">
        <f>IFERROR(VLOOKUP(G717,MatrizHDUniclass!$A:$AN,26,0),"NA")</f>
        <v>CSIM</v>
      </c>
      <c r="Q717" s="16" t="str">
        <f>IFERROR(VLOOKUP(G717,MatrizHDUniclass!$A:$AN,34,0),"NA")</f>
        <v>CLARO R3</v>
      </c>
      <c r="R717" s="16" t="str">
        <f>IFERROR(VLOOKUP(G717,MatrizHDUniclass!$A:$AN,35,0),"NA")</f>
        <v>SOLU FIJAS</v>
      </c>
      <c r="S717" s="16" t="str">
        <f>IFERROR(VLOOKUP(G717,MatrizHDUniclass!$A:$AN,36,0),"NA")</f>
        <v>IMM</v>
      </c>
      <c r="T717" s="16" t="str">
        <f>IFERROR(VLOOKUP(G717,MatrizHDUniclass!$A:$AN,37,0),"NA")</f>
        <v>CLIENTES</v>
      </c>
      <c r="U717" s="16" t="str">
        <f>IFERROR(VLOOKUP(G717,MatrizHDUniclass!$A:$AN,38,0),"NA")</f>
        <v>CONECTAR TV</v>
      </c>
      <c r="V717" s="16" t="str">
        <f>IFERROR(VLOOKUP(G717,MatrizHDUniclass!$A:$AN,39,0),"NA")</f>
        <v>INGENIERIA</v>
      </c>
      <c r="W717" s="43" t="str">
        <f>IFERROR(VLOOKUP(G717,MatrizHDUniclass!$A:$AN,40,0),"NA")</f>
        <v>OPERATIVO</v>
      </c>
    </row>
    <row r="718" spans="2:23" x14ac:dyDescent="0.25">
      <c r="B718" s="45">
        <v>46171</v>
      </c>
      <c r="C718" s="7" t="s">
        <v>3298</v>
      </c>
      <c r="D718" s="37">
        <v>0.1</v>
      </c>
      <c r="E718" s="37" t="s">
        <v>3903</v>
      </c>
      <c r="F718" s="16" t="s">
        <v>3904</v>
      </c>
      <c r="G718" s="7">
        <v>1113687907</v>
      </c>
      <c r="H718" s="138" t="s">
        <v>9846</v>
      </c>
      <c r="J718" s="16" t="str">
        <f>IFERROR(VLOOKUP(G718,MatrizHDUniclass!$A:$AN,3,0),"NA")</f>
        <v>PAYA DIEGO FERNANDO</v>
      </c>
      <c r="K718" s="16" t="str">
        <f>IFERROR(VLOOKUP(G718,MatrizHDUniclass!$A:$AN,19,0),"NA")</f>
        <v>TECNICO CON MOTO OPERACIÓN</v>
      </c>
      <c r="L718" s="16" t="str">
        <f>IFERROR(VLOOKUP(G718,MatrizHDUniclass!$A:$AN,24,0),"NA")</f>
        <v>IGVI</v>
      </c>
      <c r="M718" s="16" t="str">
        <f>IFERROR(VLOOKUP(G718,MatrizHDUniclass!$A:$AN,31,0),"NA")</f>
        <v>INGENIERIA-GENERAL</v>
      </c>
      <c r="N718" s="16" t="str">
        <f>IFERROR(VLOOKUP(G718,MatrizHDUniclass!$A:$AN,32,0),"NA")</f>
        <v>REG VALLE</v>
      </c>
      <c r="O718" s="16" t="str">
        <f>IFERROR(VLOOKUP(G718,MatrizHDUniclass!$A:$AN,33,0),"NA")</f>
        <v>CALI</v>
      </c>
      <c r="P718" s="16" t="str">
        <f>IFERROR(VLOOKUP(G718,MatrizHDUniclass!$A:$AN,26,0),"NA")</f>
        <v>CSIM</v>
      </c>
      <c r="Q718" s="16" t="str">
        <f>IFERROR(VLOOKUP(G718,MatrizHDUniclass!$A:$AN,34,0),"NA")</f>
        <v>CLARO R3</v>
      </c>
      <c r="R718" s="16" t="str">
        <f>IFERROR(VLOOKUP(G718,MatrizHDUniclass!$A:$AN,35,0),"NA")</f>
        <v>SOLU FIJAS</v>
      </c>
      <c r="S718" s="16" t="str">
        <f>IFERROR(VLOOKUP(G718,MatrizHDUniclass!$A:$AN,36,0),"NA")</f>
        <v>IMM</v>
      </c>
      <c r="T718" s="16" t="str">
        <f>IFERROR(VLOOKUP(G718,MatrizHDUniclass!$A:$AN,37,0),"NA")</f>
        <v>CLIENTES</v>
      </c>
      <c r="U718" s="16" t="str">
        <f>IFERROR(VLOOKUP(G718,MatrizHDUniclass!$A:$AN,38,0),"NA")</f>
        <v>CONECTAR TV</v>
      </c>
      <c r="V718" s="16" t="str">
        <f>IFERROR(VLOOKUP(G718,MatrizHDUniclass!$A:$AN,39,0),"NA")</f>
        <v>INGENIERIA</v>
      </c>
      <c r="W718" s="43" t="str">
        <f>IFERROR(VLOOKUP(G718,MatrizHDUniclass!$A:$AN,40,0),"NA")</f>
        <v>OPERATIVO</v>
      </c>
    </row>
    <row r="719" spans="2:23" x14ac:dyDescent="0.25">
      <c r="B719" s="45">
        <v>46171</v>
      </c>
      <c r="C719" s="7" t="s">
        <v>3298</v>
      </c>
      <c r="D719" s="37">
        <v>0.1</v>
      </c>
      <c r="E719" s="37" t="s">
        <v>3903</v>
      </c>
      <c r="F719" s="16" t="s">
        <v>3904</v>
      </c>
      <c r="G719" s="7">
        <v>16935397</v>
      </c>
      <c r="H719" s="138" t="s">
        <v>9847</v>
      </c>
      <c r="J719" s="16" t="str">
        <f>IFERROR(VLOOKUP(G719,MatrizHDUniclass!$A:$AN,3,0),"NA")</f>
        <v>ROLDAN ANDRES FELIPE</v>
      </c>
      <c r="K719" s="16" t="str">
        <f>IFERROR(VLOOKUP(G719,MatrizHDUniclass!$A:$AN,19,0),"NA")</f>
        <v>TECNICO CON MOTO OPERACIÓN</v>
      </c>
      <c r="L719" s="16" t="str">
        <f>IFERROR(VLOOKUP(G719,MatrizHDUniclass!$A:$AN,24,0),"NA")</f>
        <v>SGVI</v>
      </c>
      <c r="M719" s="16" t="str">
        <f>IFERROR(VLOOKUP(G719,MatrizHDUniclass!$A:$AN,31,0),"NA")</f>
        <v>DISAN-GENERAL</v>
      </c>
      <c r="N719" s="16" t="str">
        <f>IFERROR(VLOOKUP(G719,MatrizHDUniclass!$A:$AN,32,0),"NA")</f>
        <v>REG VALLE</v>
      </c>
      <c r="O719" s="16" t="str">
        <f>IFERROR(VLOOKUP(G719,MatrizHDUniclass!$A:$AN,33,0),"NA")</f>
        <v>CALI</v>
      </c>
      <c r="P719" s="16" t="str">
        <f>IFERROR(VLOOKUP(G719,MatrizHDUniclass!$A:$AN,26,0),"NA")</f>
        <v>TTTR</v>
      </c>
      <c r="Q719" s="16" t="str">
        <f>IFERROR(VLOOKUP(G719,MatrizHDUniclass!$A:$AN,34,0),"NA")</f>
        <v>TRANSV CTV</v>
      </c>
      <c r="R719" s="16" t="str">
        <f>IFERROR(VLOOKUP(G719,MatrizHDUniclass!$A:$AN,35,0),"NA")</f>
        <v>TRANSVER</v>
      </c>
      <c r="S719" s="16" t="str">
        <f>IFERROR(VLOOKUP(G719,MatrizHDUniclass!$A:$AN,36,0),"NA")</f>
        <v>TRANSV UEN</v>
      </c>
      <c r="T719" s="16" t="str">
        <f>IFERROR(VLOOKUP(G719,MatrizHDUniclass!$A:$AN,37,0),"NA")</f>
        <v>DISAN</v>
      </c>
      <c r="U719" s="16" t="str">
        <f>IFERROR(VLOOKUP(G719,MatrizHDUniclass!$A:$AN,38,0),"NA")</f>
        <v>CONECTAR TV</v>
      </c>
      <c r="V719" s="16" t="str">
        <f>IFERROR(VLOOKUP(G719,MatrizHDUniclass!$A:$AN,39,0),"NA")</f>
        <v>DISAN</v>
      </c>
      <c r="W719" s="43" t="str">
        <f>IFERROR(VLOOKUP(G719,MatrizHDUniclass!$A:$AN,40,0),"NA")</f>
        <v>ADMINISTRATIVO</v>
      </c>
    </row>
    <row r="720" spans="2:23" x14ac:dyDescent="0.25">
      <c r="B720" s="45">
        <v>46171</v>
      </c>
      <c r="C720" s="7" t="s">
        <v>3298</v>
      </c>
      <c r="D720" s="37">
        <v>0.1</v>
      </c>
      <c r="E720" s="37" t="s">
        <v>3903</v>
      </c>
      <c r="F720" s="16" t="s">
        <v>3904</v>
      </c>
      <c r="G720" s="7">
        <v>1005976616</v>
      </c>
      <c r="H720" s="138" t="s">
        <v>9848</v>
      </c>
      <c r="J720" s="16" t="str">
        <f>IFERROR(VLOOKUP(G720,MatrizHDUniclass!$A:$AN,3,0),"NA")</f>
        <v>GOMEZ LOAIZA JEEFRY</v>
      </c>
      <c r="K720" s="16" t="str">
        <f>IFERROR(VLOOKUP(G720,MatrizHDUniclass!$A:$AN,19,0),"NA")</f>
        <v>TECNICO CON MOTO OPERACIÓN</v>
      </c>
      <c r="L720" s="16" t="str">
        <f>IFERROR(VLOOKUP(G720,MatrizHDUniclass!$A:$AN,24,0),"NA")</f>
        <v>IGVI</v>
      </c>
      <c r="M720" s="16" t="str">
        <f>IFERROR(VLOOKUP(G720,MatrizHDUniclass!$A:$AN,31,0),"NA")</f>
        <v>INGENIERIA-GENERAL</v>
      </c>
      <c r="N720" s="16" t="str">
        <f>IFERROR(VLOOKUP(G720,MatrizHDUniclass!$A:$AN,32,0),"NA")</f>
        <v>REG VALLE</v>
      </c>
      <c r="O720" s="16" t="str">
        <f>IFERROR(VLOOKUP(G720,MatrizHDUniclass!$A:$AN,33,0),"NA")</f>
        <v>CALI</v>
      </c>
      <c r="P720" s="16" t="str">
        <f>IFERROR(VLOOKUP(G720,MatrizHDUniclass!$A:$AN,26,0),"NA")</f>
        <v>CSIM</v>
      </c>
      <c r="Q720" s="16" t="str">
        <f>IFERROR(VLOOKUP(G720,MatrizHDUniclass!$A:$AN,34,0),"NA")</f>
        <v>CLARO R3</v>
      </c>
      <c r="R720" s="16" t="str">
        <f>IFERROR(VLOOKUP(G720,MatrizHDUniclass!$A:$AN,35,0),"NA")</f>
        <v>SOLU FIJAS</v>
      </c>
      <c r="S720" s="16" t="str">
        <f>IFERROR(VLOOKUP(G720,MatrizHDUniclass!$A:$AN,36,0),"NA")</f>
        <v>IMM</v>
      </c>
      <c r="T720" s="16" t="str">
        <f>IFERROR(VLOOKUP(G720,MatrizHDUniclass!$A:$AN,37,0),"NA")</f>
        <v>CLIENTES</v>
      </c>
      <c r="U720" s="16" t="str">
        <f>IFERROR(VLOOKUP(G720,MatrizHDUniclass!$A:$AN,38,0),"NA")</f>
        <v>CONECTAR TV</v>
      </c>
      <c r="V720" s="16" t="str">
        <f>IFERROR(VLOOKUP(G720,MatrizHDUniclass!$A:$AN,39,0),"NA")</f>
        <v>INGENIERIA</v>
      </c>
      <c r="W720" s="43" t="str">
        <f>IFERROR(VLOOKUP(G720,MatrizHDUniclass!$A:$AN,40,0),"NA")</f>
        <v>OPERATIVO</v>
      </c>
    </row>
    <row r="721" spans="2:23" x14ac:dyDescent="0.25">
      <c r="B721" s="45">
        <v>46171</v>
      </c>
      <c r="C721" s="7" t="s">
        <v>3298</v>
      </c>
      <c r="D721" s="37">
        <v>0.1</v>
      </c>
      <c r="E721" s="37" t="s">
        <v>3903</v>
      </c>
      <c r="F721" s="16" t="s">
        <v>3904</v>
      </c>
      <c r="G721" s="7">
        <v>1006186170</v>
      </c>
      <c r="H721" s="138" t="s">
        <v>9849</v>
      </c>
      <c r="J721" s="16" t="str">
        <f>IFERROR(VLOOKUP(G721,MatrizHDUniclass!$A:$AN,3,0),"NA")</f>
        <v>PORTOCARRERO GUERRERO JORGE ANDRES</v>
      </c>
      <c r="K721" s="16" t="str">
        <f>IFERROR(VLOOKUP(G721,MatrizHDUniclass!$A:$AN,19,0),"NA")</f>
        <v>TECNICO CON MOTO OPERACIÓN</v>
      </c>
      <c r="L721" s="16" t="str">
        <f>IFERROR(VLOOKUP(G721,MatrizHDUniclass!$A:$AN,24,0),"NA")</f>
        <v>IGVI</v>
      </c>
      <c r="M721" s="16" t="str">
        <f>IFERROR(VLOOKUP(G721,MatrizHDUniclass!$A:$AN,31,0),"NA")</f>
        <v>INGENIERIA-GENERAL</v>
      </c>
      <c r="N721" s="16" t="str">
        <f>IFERROR(VLOOKUP(G721,MatrizHDUniclass!$A:$AN,32,0),"NA")</f>
        <v>REG VALLE</v>
      </c>
      <c r="O721" s="16" t="str">
        <f>IFERROR(VLOOKUP(G721,MatrizHDUniclass!$A:$AN,33,0),"NA")</f>
        <v>CALI</v>
      </c>
      <c r="P721" s="16" t="str">
        <f>IFERROR(VLOOKUP(G721,MatrizHDUniclass!$A:$AN,26,0),"NA")</f>
        <v>CSIM</v>
      </c>
      <c r="Q721" s="16" t="str">
        <f>IFERROR(VLOOKUP(G721,MatrizHDUniclass!$A:$AN,34,0),"NA")</f>
        <v>CLARO R3</v>
      </c>
      <c r="R721" s="16" t="str">
        <f>IFERROR(VLOOKUP(G721,MatrizHDUniclass!$A:$AN,35,0),"NA")</f>
        <v>SOLU FIJAS</v>
      </c>
      <c r="S721" s="16" t="str">
        <f>IFERROR(VLOOKUP(G721,MatrizHDUniclass!$A:$AN,36,0),"NA")</f>
        <v>IMM</v>
      </c>
      <c r="T721" s="16" t="str">
        <f>IFERROR(VLOOKUP(G721,MatrizHDUniclass!$A:$AN,37,0),"NA")</f>
        <v>CLIENTES</v>
      </c>
      <c r="U721" s="16" t="str">
        <f>IFERROR(VLOOKUP(G721,MatrizHDUniclass!$A:$AN,38,0),"NA")</f>
        <v>CONECTAR TV</v>
      </c>
      <c r="V721" s="16" t="str">
        <f>IFERROR(VLOOKUP(G721,MatrizHDUniclass!$A:$AN,39,0),"NA")</f>
        <v>INGENIERIA</v>
      </c>
      <c r="W721" s="43" t="str">
        <f>IFERROR(VLOOKUP(G721,MatrizHDUniclass!$A:$AN,40,0),"NA")</f>
        <v>OPERATIVO</v>
      </c>
    </row>
    <row r="722" spans="2:23" x14ac:dyDescent="0.25">
      <c r="B722" s="45">
        <v>46171</v>
      </c>
      <c r="C722" s="7" t="s">
        <v>3298</v>
      </c>
      <c r="D722" s="37">
        <v>0.1</v>
      </c>
      <c r="E722" s="37" t="s">
        <v>3903</v>
      </c>
      <c r="F722" s="16" t="s">
        <v>3904</v>
      </c>
      <c r="G722" s="7">
        <v>1108333441</v>
      </c>
      <c r="H722" s="138" t="s">
        <v>9850</v>
      </c>
      <c r="J722" s="16" t="str">
        <f>IFERROR(VLOOKUP(G722,MatrizHDUniclass!$A:$AN,3,0),"NA")</f>
        <v>BERMUDEZ CRUZ STEVAN ALEJANDRO</v>
      </c>
      <c r="K722" s="16" t="str">
        <f>IFERROR(VLOOKUP(G722,MatrizHDUniclass!$A:$AN,19,0),"NA")</f>
        <v>TECNICO CON MOTO OPERACIÓN</v>
      </c>
      <c r="L722" s="16" t="str">
        <f>IFERROR(VLOOKUP(G722,MatrizHDUniclass!$A:$AN,24,0),"NA")</f>
        <v>IGVI</v>
      </c>
      <c r="M722" s="16" t="str">
        <f>IFERROR(VLOOKUP(G722,MatrizHDUniclass!$A:$AN,31,0),"NA")</f>
        <v>INGENIERIA-GENERAL</v>
      </c>
      <c r="N722" s="16" t="str">
        <f>IFERROR(VLOOKUP(G722,MatrizHDUniclass!$A:$AN,32,0),"NA")</f>
        <v>REG VALLE</v>
      </c>
      <c r="O722" s="16" t="str">
        <f>IFERROR(VLOOKUP(G722,MatrizHDUniclass!$A:$AN,33,0),"NA")</f>
        <v>CALI</v>
      </c>
      <c r="P722" s="16" t="str">
        <f>IFERROR(VLOOKUP(G722,MatrizHDUniclass!$A:$AN,26,0),"NA")</f>
        <v>CSIM</v>
      </c>
      <c r="Q722" s="16" t="str">
        <f>IFERROR(VLOOKUP(G722,MatrizHDUniclass!$A:$AN,34,0),"NA")</f>
        <v>CLARO R3</v>
      </c>
      <c r="R722" s="16" t="str">
        <f>IFERROR(VLOOKUP(G722,MatrizHDUniclass!$A:$AN,35,0),"NA")</f>
        <v>SOLU FIJAS</v>
      </c>
      <c r="S722" s="16" t="str">
        <f>IFERROR(VLOOKUP(G722,MatrizHDUniclass!$A:$AN,36,0),"NA")</f>
        <v>IMM</v>
      </c>
      <c r="T722" s="16" t="str">
        <f>IFERROR(VLOOKUP(G722,MatrizHDUniclass!$A:$AN,37,0),"NA")</f>
        <v>CLIENTES</v>
      </c>
      <c r="U722" s="16" t="str">
        <f>IFERROR(VLOOKUP(G722,MatrizHDUniclass!$A:$AN,38,0),"NA")</f>
        <v>CONECTAR TV</v>
      </c>
      <c r="V722" s="16" t="str">
        <f>IFERROR(VLOOKUP(G722,MatrizHDUniclass!$A:$AN,39,0),"NA")</f>
        <v>INGENIERIA</v>
      </c>
      <c r="W722" s="43" t="str">
        <f>IFERROR(VLOOKUP(G722,MatrizHDUniclass!$A:$AN,40,0),"NA")</f>
        <v>OPERATIVO</v>
      </c>
    </row>
    <row r="723" spans="2:23" x14ac:dyDescent="0.25">
      <c r="B723" s="45">
        <v>46171</v>
      </c>
      <c r="C723" s="7" t="s">
        <v>3298</v>
      </c>
      <c r="D723" s="37">
        <v>0.1</v>
      </c>
      <c r="E723" s="37" t="s">
        <v>3903</v>
      </c>
      <c r="F723" s="16" t="s">
        <v>3904</v>
      </c>
      <c r="G723" s="7">
        <v>1087804070</v>
      </c>
      <c r="H723" s="138" t="s">
        <v>9851</v>
      </c>
      <c r="J723" s="16" t="str">
        <f>IFERROR(VLOOKUP(G723,MatrizHDUniclass!$A:$AN,3,0),"NA")</f>
        <v>MARIN PERDOMO CRISTIAN ENRIQUE</v>
      </c>
      <c r="K723" s="16" t="str">
        <f>IFERROR(VLOOKUP(G723,MatrizHDUniclass!$A:$AN,19,0),"NA")</f>
        <v>TECNICO CON MOTO OPERACIÓN</v>
      </c>
      <c r="L723" s="16" t="str">
        <f>IFERROR(VLOOKUP(G723,MatrizHDUniclass!$A:$AN,24,0),"NA")</f>
        <v>IGVI</v>
      </c>
      <c r="M723" s="16" t="str">
        <f>IFERROR(VLOOKUP(G723,MatrizHDUniclass!$A:$AN,31,0),"NA")</f>
        <v>INGENIERIA-GENERAL</v>
      </c>
      <c r="N723" s="16" t="str">
        <f>IFERROR(VLOOKUP(G723,MatrizHDUniclass!$A:$AN,32,0),"NA")</f>
        <v>REG VALLE</v>
      </c>
      <c r="O723" s="16" t="str">
        <f>IFERROR(VLOOKUP(G723,MatrizHDUniclass!$A:$AN,33,0),"NA")</f>
        <v>CALI</v>
      </c>
      <c r="P723" s="16" t="str">
        <f>IFERROR(VLOOKUP(G723,MatrizHDUniclass!$A:$AN,26,0),"NA")</f>
        <v>CSIM</v>
      </c>
      <c r="Q723" s="16" t="str">
        <f>IFERROR(VLOOKUP(G723,MatrizHDUniclass!$A:$AN,34,0),"NA")</f>
        <v>CLARO R3</v>
      </c>
      <c r="R723" s="16" t="str">
        <f>IFERROR(VLOOKUP(G723,MatrizHDUniclass!$A:$AN,35,0),"NA")</f>
        <v>SOLU FIJAS</v>
      </c>
      <c r="S723" s="16" t="str">
        <f>IFERROR(VLOOKUP(G723,MatrizHDUniclass!$A:$AN,36,0),"NA")</f>
        <v>IMM</v>
      </c>
      <c r="T723" s="16" t="str">
        <f>IFERROR(VLOOKUP(G723,MatrizHDUniclass!$A:$AN,37,0),"NA")</f>
        <v>CLIENTES</v>
      </c>
      <c r="U723" s="16" t="str">
        <f>IFERROR(VLOOKUP(G723,MatrizHDUniclass!$A:$AN,38,0),"NA")</f>
        <v>CONECTAR TV</v>
      </c>
      <c r="V723" s="16" t="str">
        <f>IFERROR(VLOOKUP(G723,MatrizHDUniclass!$A:$AN,39,0),"NA")</f>
        <v>INGENIERIA</v>
      </c>
      <c r="W723" s="43" t="str">
        <f>IFERROR(VLOOKUP(G723,MatrizHDUniclass!$A:$AN,40,0),"NA")</f>
        <v>OPERATIVO</v>
      </c>
    </row>
    <row r="724" spans="2:23" x14ac:dyDescent="0.25">
      <c r="B724" s="45">
        <v>46171</v>
      </c>
      <c r="C724" s="7" t="s">
        <v>3298</v>
      </c>
      <c r="D724" s="37">
        <v>0.1</v>
      </c>
      <c r="E724" s="37" t="s">
        <v>3903</v>
      </c>
      <c r="F724" s="16" t="s">
        <v>3904</v>
      </c>
      <c r="G724" s="7">
        <v>1111661977</v>
      </c>
      <c r="H724" s="138" t="s">
        <v>9852</v>
      </c>
      <c r="J724" s="16" t="str">
        <f>IFERROR(VLOOKUP(G724,MatrizHDUniclass!$A:$AN,3,0),"NA")</f>
        <v>QUINONES MUNOZ STIVEN</v>
      </c>
      <c r="K724" s="16" t="str">
        <f>IFERROR(VLOOKUP(G724,MatrizHDUniclass!$A:$AN,19,0),"NA")</f>
        <v>TECNICO CON MOTO OPERACIÓN</v>
      </c>
      <c r="L724" s="16" t="str">
        <f>IFERROR(VLOOKUP(G724,MatrizHDUniclass!$A:$AN,24,0),"NA")</f>
        <v>IGVI</v>
      </c>
      <c r="M724" s="16" t="str">
        <f>IFERROR(VLOOKUP(G724,MatrizHDUniclass!$A:$AN,31,0),"NA")</f>
        <v>INGENIERIA-GENERAL</v>
      </c>
      <c r="N724" s="16" t="str">
        <f>IFERROR(VLOOKUP(G724,MatrizHDUniclass!$A:$AN,32,0),"NA")</f>
        <v>REG VALLE</v>
      </c>
      <c r="O724" s="16" t="str">
        <f>IFERROR(VLOOKUP(G724,MatrizHDUniclass!$A:$AN,33,0),"NA")</f>
        <v>CALI</v>
      </c>
      <c r="P724" s="16" t="str">
        <f>IFERROR(VLOOKUP(G724,MatrizHDUniclass!$A:$AN,26,0),"NA")</f>
        <v>CSIM</v>
      </c>
      <c r="Q724" s="16" t="str">
        <f>IFERROR(VLOOKUP(G724,MatrizHDUniclass!$A:$AN,34,0),"NA")</f>
        <v>CLARO R3</v>
      </c>
      <c r="R724" s="16" t="str">
        <f>IFERROR(VLOOKUP(G724,MatrizHDUniclass!$A:$AN,35,0),"NA")</f>
        <v>SOLU FIJAS</v>
      </c>
      <c r="S724" s="16" t="str">
        <f>IFERROR(VLOOKUP(G724,MatrizHDUniclass!$A:$AN,36,0),"NA")</f>
        <v>IMM</v>
      </c>
      <c r="T724" s="16" t="str">
        <f>IFERROR(VLOOKUP(G724,MatrizHDUniclass!$A:$AN,37,0),"NA")</f>
        <v>CLIENTES</v>
      </c>
      <c r="U724" s="16" t="str">
        <f>IFERROR(VLOOKUP(G724,MatrizHDUniclass!$A:$AN,38,0),"NA")</f>
        <v>CONECTAR TV</v>
      </c>
      <c r="V724" s="16" t="str">
        <f>IFERROR(VLOOKUP(G724,MatrizHDUniclass!$A:$AN,39,0),"NA")</f>
        <v>INGENIERIA</v>
      </c>
      <c r="W724" s="43" t="str">
        <f>IFERROR(VLOOKUP(G724,MatrizHDUniclass!$A:$AN,40,0),"NA")</f>
        <v>OPERATIVO</v>
      </c>
    </row>
    <row r="725" spans="2:23" x14ac:dyDescent="0.25">
      <c r="B725" s="45">
        <v>46171</v>
      </c>
      <c r="C725" s="7" t="s">
        <v>3298</v>
      </c>
      <c r="D725" s="37">
        <v>0.1</v>
      </c>
      <c r="E725" s="37" t="s">
        <v>3903</v>
      </c>
      <c r="F725" s="16" t="s">
        <v>3904</v>
      </c>
      <c r="G725" s="7">
        <v>94393315</v>
      </c>
      <c r="H725" s="138" t="s">
        <v>9854</v>
      </c>
      <c r="J725" s="16" t="str">
        <f>IFERROR(VLOOKUP(G725,MatrizHDUniclass!$A:$AN,3,0),"NA")</f>
        <v>RAMIREZ TRIANA LUIS GABRIEL</v>
      </c>
      <c r="K725" s="16" t="str">
        <f>IFERROR(VLOOKUP(G725,MatrizHDUniclass!$A:$AN,19,0),"NA")</f>
        <v>AUXILIAR OPERACION</v>
      </c>
      <c r="L725" s="16" t="str">
        <f>IFERROR(VLOOKUP(G725,MatrizHDUniclass!$A:$AN,24,0),"NA")</f>
        <v>IGVI</v>
      </c>
      <c r="M725" s="16" t="str">
        <f>IFERROR(VLOOKUP(G725,MatrizHDUniclass!$A:$AN,31,0),"NA")</f>
        <v>INGENIERIA-GENERAL</v>
      </c>
      <c r="N725" s="16" t="str">
        <f>IFERROR(VLOOKUP(G725,MatrizHDUniclass!$A:$AN,32,0),"NA")</f>
        <v>REG VALLE</v>
      </c>
      <c r="O725" s="16" t="str">
        <f>IFERROR(VLOOKUP(G725,MatrizHDUniclass!$A:$AN,33,0),"NA")</f>
        <v>CALI</v>
      </c>
      <c r="P725" s="16" t="str">
        <f>IFERROR(VLOOKUP(G725,MatrizHDUniclass!$A:$AN,26,0),"NA")</f>
        <v>CSPY</v>
      </c>
      <c r="Q725" s="16" t="str">
        <f>IFERROR(VLOOKUP(G725,MatrizHDUniclass!$A:$AN,34,0),"NA")</f>
        <v>CLARO R3</v>
      </c>
      <c r="R725" s="16" t="str">
        <f>IFERROR(VLOOKUP(G725,MatrizHDUniclass!$A:$AN,35,0),"NA")</f>
        <v>SOLU FIJAS</v>
      </c>
      <c r="S725" s="16" t="str">
        <f>IFERROR(VLOOKUP(G725,MatrizHDUniclass!$A:$AN,36,0),"NA")</f>
        <v>PROYECTOS</v>
      </c>
      <c r="T725" s="16" t="str">
        <f>IFERROR(VLOOKUP(G725,MatrizHDUniclass!$A:$AN,37,0),"NA")</f>
        <v>CLIENTES</v>
      </c>
      <c r="U725" s="16" t="str">
        <f>IFERROR(VLOOKUP(G725,MatrizHDUniclass!$A:$AN,38,0),"NA")</f>
        <v>CONECTAR TV</v>
      </c>
      <c r="V725" s="16" t="str">
        <f>IFERROR(VLOOKUP(G725,MatrizHDUniclass!$A:$AN,39,0),"NA")</f>
        <v>INGENIERIA</v>
      </c>
      <c r="W725" s="43" t="str">
        <f>IFERROR(VLOOKUP(G725,MatrizHDUniclass!$A:$AN,40,0),"NA")</f>
        <v>OPERATIVO</v>
      </c>
    </row>
    <row r="726" spans="2:23" x14ac:dyDescent="0.25">
      <c r="B726" s="45">
        <v>46171</v>
      </c>
      <c r="C726" s="7" t="s">
        <v>3298</v>
      </c>
      <c r="D726" s="37">
        <v>0.1</v>
      </c>
      <c r="E726" s="37" t="s">
        <v>3903</v>
      </c>
      <c r="F726" s="16" t="s">
        <v>3904</v>
      </c>
      <c r="G726" s="7">
        <v>1004774030</v>
      </c>
      <c r="H726" s="138" t="s">
        <v>9855</v>
      </c>
      <c r="J726" s="16" t="str">
        <f>IFERROR(VLOOKUP(G726,MatrizHDUniclass!$A:$AN,3,0),"NA")</f>
        <v>ORDONEZ BOLANOS JHONATAN CAMILO</v>
      </c>
      <c r="K726" s="16" t="str">
        <f>IFERROR(VLOOKUP(G726,MatrizHDUniclass!$A:$AN,19,0),"NA")</f>
        <v>TECNICO CON MOTO OPERACIÓN</v>
      </c>
      <c r="L726" s="16" t="str">
        <f>IFERROR(VLOOKUP(G726,MatrizHDUniclass!$A:$AN,24,0),"NA")</f>
        <v>IGVI</v>
      </c>
      <c r="M726" s="16" t="str">
        <f>IFERROR(VLOOKUP(G726,MatrizHDUniclass!$A:$AN,31,0),"NA")</f>
        <v>INGENIERIA-GENERAL</v>
      </c>
      <c r="N726" s="16" t="str">
        <f>IFERROR(VLOOKUP(G726,MatrizHDUniclass!$A:$AN,32,0),"NA")</f>
        <v>REG VALLE</v>
      </c>
      <c r="O726" s="16" t="str">
        <f>IFERROR(VLOOKUP(G726,MatrizHDUniclass!$A:$AN,33,0),"NA")</f>
        <v>CALI</v>
      </c>
      <c r="P726" s="16" t="str">
        <f>IFERROR(VLOOKUP(G726,MatrizHDUniclass!$A:$AN,26,0),"NA")</f>
        <v>CSIM</v>
      </c>
      <c r="Q726" s="16" t="str">
        <f>IFERROR(VLOOKUP(G726,MatrizHDUniclass!$A:$AN,34,0),"NA")</f>
        <v>CLARO R3</v>
      </c>
      <c r="R726" s="16" t="str">
        <f>IFERROR(VLOOKUP(G726,MatrizHDUniclass!$A:$AN,35,0),"NA")</f>
        <v>SOLU FIJAS</v>
      </c>
      <c r="S726" s="16" t="str">
        <f>IFERROR(VLOOKUP(G726,MatrizHDUniclass!$A:$AN,36,0),"NA")</f>
        <v>IMM</v>
      </c>
      <c r="T726" s="16" t="str">
        <f>IFERROR(VLOOKUP(G726,MatrizHDUniclass!$A:$AN,37,0),"NA")</f>
        <v>CLIENTES</v>
      </c>
      <c r="U726" s="16" t="str">
        <f>IFERROR(VLOOKUP(G726,MatrizHDUniclass!$A:$AN,38,0),"NA")</f>
        <v>CONECTAR TV</v>
      </c>
      <c r="V726" s="16" t="str">
        <f>IFERROR(VLOOKUP(G726,MatrizHDUniclass!$A:$AN,39,0),"NA")</f>
        <v>INGENIERIA</v>
      </c>
      <c r="W726" s="43" t="str">
        <f>IFERROR(VLOOKUP(G726,MatrizHDUniclass!$A:$AN,40,0),"NA")</f>
        <v>OPERATIVO</v>
      </c>
    </row>
    <row r="727" spans="2:23" x14ac:dyDescent="0.25">
      <c r="B727" s="45">
        <v>46171</v>
      </c>
      <c r="C727" s="7" t="s">
        <v>3298</v>
      </c>
      <c r="D727" s="37">
        <v>0.1</v>
      </c>
      <c r="E727" s="37" t="s">
        <v>3903</v>
      </c>
      <c r="F727" s="16" t="s">
        <v>3904</v>
      </c>
      <c r="G727" s="7">
        <v>1144133346</v>
      </c>
      <c r="H727" s="138" t="s">
        <v>9856</v>
      </c>
      <c r="J727" s="16" t="str">
        <f>IFERROR(VLOOKUP(G727,MatrizHDUniclass!$A:$AN,3,0),"NA")</f>
        <v>CARDONA CUARTAS CARLOS OBED</v>
      </c>
      <c r="K727" s="16" t="str">
        <f>IFERROR(VLOOKUP(G727,MatrizHDUniclass!$A:$AN,19,0),"NA")</f>
        <v>TECNICO CON MOTO OPERACIÓN</v>
      </c>
      <c r="L727" s="16" t="str">
        <f>IFERROR(VLOOKUP(G727,MatrizHDUniclass!$A:$AN,24,0),"NA")</f>
        <v>IGVI</v>
      </c>
      <c r="M727" s="16" t="str">
        <f>IFERROR(VLOOKUP(G727,MatrizHDUniclass!$A:$AN,31,0),"NA")</f>
        <v>INGENIERIA-GENERAL</v>
      </c>
      <c r="N727" s="16" t="str">
        <f>IFERROR(VLOOKUP(G727,MatrizHDUniclass!$A:$AN,32,0),"NA")</f>
        <v>REG VALLE</v>
      </c>
      <c r="O727" s="16" t="str">
        <f>IFERROR(VLOOKUP(G727,MatrizHDUniclass!$A:$AN,33,0),"NA")</f>
        <v>CALI</v>
      </c>
      <c r="P727" s="16" t="str">
        <f>IFERROR(VLOOKUP(G727,MatrizHDUniclass!$A:$AN,26,0),"NA")</f>
        <v>CSIM</v>
      </c>
      <c r="Q727" s="16" t="str">
        <f>IFERROR(VLOOKUP(G727,MatrizHDUniclass!$A:$AN,34,0),"NA")</f>
        <v>CLARO R3</v>
      </c>
      <c r="R727" s="16" t="str">
        <f>IFERROR(VLOOKUP(G727,MatrizHDUniclass!$A:$AN,35,0),"NA")</f>
        <v>SOLU FIJAS</v>
      </c>
      <c r="S727" s="16" t="str">
        <f>IFERROR(VLOOKUP(G727,MatrizHDUniclass!$A:$AN,36,0),"NA")</f>
        <v>IMM</v>
      </c>
      <c r="T727" s="16" t="str">
        <f>IFERROR(VLOOKUP(G727,MatrizHDUniclass!$A:$AN,37,0),"NA")</f>
        <v>CLIENTES</v>
      </c>
      <c r="U727" s="16" t="str">
        <f>IFERROR(VLOOKUP(G727,MatrizHDUniclass!$A:$AN,38,0),"NA")</f>
        <v>CONECTAR TV</v>
      </c>
      <c r="V727" s="16" t="str">
        <f>IFERROR(VLOOKUP(G727,MatrizHDUniclass!$A:$AN,39,0),"NA")</f>
        <v>INGENIERIA</v>
      </c>
      <c r="W727" s="43" t="str">
        <f>IFERROR(VLOOKUP(G727,MatrizHDUniclass!$A:$AN,40,0),"NA")</f>
        <v>OPERATIVO</v>
      </c>
    </row>
    <row r="728" spans="2:23" x14ac:dyDescent="0.25">
      <c r="B728" s="45">
        <v>46171</v>
      </c>
      <c r="C728" s="7" t="s">
        <v>3298</v>
      </c>
      <c r="D728" s="37">
        <v>0.1</v>
      </c>
      <c r="E728" s="37" t="s">
        <v>3903</v>
      </c>
      <c r="F728" s="16" t="s">
        <v>3904</v>
      </c>
      <c r="G728" s="7">
        <v>1143991528</v>
      </c>
      <c r="H728" s="138" t="s">
        <v>9858</v>
      </c>
      <c r="J728" s="16" t="str">
        <f>IFERROR(VLOOKUP(G728,MatrizHDUniclass!$A:$AN,3,0),"NA")</f>
        <v>ORTIZ GARCES ALI DAVID</v>
      </c>
      <c r="K728" s="16" t="str">
        <f>IFERROR(VLOOKUP(G728,MatrizHDUniclass!$A:$AN,19,0),"NA")</f>
        <v>TECNICO CON MOTO OPERACIÓN</v>
      </c>
      <c r="L728" s="16" t="str">
        <f>IFERROR(VLOOKUP(G728,MatrizHDUniclass!$A:$AN,24,0),"NA")</f>
        <v>IGVI</v>
      </c>
      <c r="M728" s="16" t="str">
        <f>IFERROR(VLOOKUP(G728,MatrizHDUniclass!$A:$AN,31,0),"NA")</f>
        <v>INGENIERIA-GENERAL</v>
      </c>
      <c r="N728" s="16" t="str">
        <f>IFERROR(VLOOKUP(G728,MatrizHDUniclass!$A:$AN,32,0),"NA")</f>
        <v>REG VALLE</v>
      </c>
      <c r="O728" s="16" t="str">
        <f>IFERROR(VLOOKUP(G728,MatrizHDUniclass!$A:$AN,33,0),"NA")</f>
        <v>CALI</v>
      </c>
      <c r="P728" s="16" t="str">
        <f>IFERROR(VLOOKUP(G728,MatrizHDUniclass!$A:$AN,26,0),"NA")</f>
        <v>CSIM</v>
      </c>
      <c r="Q728" s="16" t="str">
        <f>IFERROR(VLOOKUP(G728,MatrizHDUniclass!$A:$AN,34,0),"NA")</f>
        <v>CLARO R3</v>
      </c>
      <c r="R728" s="16" t="str">
        <f>IFERROR(VLOOKUP(G728,MatrizHDUniclass!$A:$AN,35,0),"NA")</f>
        <v>SOLU FIJAS</v>
      </c>
      <c r="S728" s="16" t="str">
        <f>IFERROR(VLOOKUP(G728,MatrizHDUniclass!$A:$AN,36,0),"NA")</f>
        <v>IMM</v>
      </c>
      <c r="T728" s="16" t="str">
        <f>IFERROR(VLOOKUP(G728,MatrizHDUniclass!$A:$AN,37,0),"NA")</f>
        <v>CLIENTES</v>
      </c>
      <c r="U728" s="16" t="str">
        <f>IFERROR(VLOOKUP(G728,MatrizHDUniclass!$A:$AN,38,0),"NA")</f>
        <v>CONECTAR TV</v>
      </c>
      <c r="V728" s="16" t="str">
        <f>IFERROR(VLOOKUP(G728,MatrizHDUniclass!$A:$AN,39,0),"NA")</f>
        <v>INGENIERIA</v>
      </c>
      <c r="W728" s="43" t="str">
        <f>IFERROR(VLOOKUP(G728,MatrizHDUniclass!$A:$AN,40,0),"NA")</f>
        <v>OPERATIVO</v>
      </c>
    </row>
    <row r="729" spans="2:23" x14ac:dyDescent="0.25">
      <c r="B729" s="45">
        <v>46171</v>
      </c>
      <c r="C729" s="7" t="s">
        <v>3298</v>
      </c>
      <c r="D729" s="37">
        <v>0.1</v>
      </c>
      <c r="E729" s="37" t="s">
        <v>3903</v>
      </c>
      <c r="F729" s="16" t="s">
        <v>3904</v>
      </c>
      <c r="G729" s="7">
        <v>1112479676</v>
      </c>
      <c r="H729" s="138" t="s">
        <v>9859</v>
      </c>
      <c r="J729" s="16" t="str">
        <f>IFERROR(VLOOKUP(G729,MatrizHDUniclass!$A:$AN,3,0),"NA")</f>
        <v>CABEZAS TROCHEZ JAVIER ANDRES</v>
      </c>
      <c r="K729" s="16" t="str">
        <f>IFERROR(VLOOKUP(G729,MatrizHDUniclass!$A:$AN,19,0),"NA")</f>
        <v>TECNICO CON MOTO OPERACIÓN</v>
      </c>
      <c r="L729" s="16" t="str">
        <f>IFERROR(VLOOKUP(G729,MatrizHDUniclass!$A:$AN,24,0),"NA")</f>
        <v>IGVI</v>
      </c>
      <c r="M729" s="16" t="str">
        <f>IFERROR(VLOOKUP(G729,MatrizHDUniclass!$A:$AN,31,0),"NA")</f>
        <v>INGENIERIA-GENERAL</v>
      </c>
      <c r="N729" s="16" t="str">
        <f>IFERROR(VLOOKUP(G729,MatrizHDUniclass!$A:$AN,32,0),"NA")</f>
        <v>REG VALLE</v>
      </c>
      <c r="O729" s="16" t="str">
        <f>IFERROR(VLOOKUP(G729,MatrizHDUniclass!$A:$AN,33,0),"NA")</f>
        <v>CALI</v>
      </c>
      <c r="P729" s="16" t="str">
        <f>IFERROR(VLOOKUP(G729,MatrizHDUniclass!$A:$AN,26,0),"NA")</f>
        <v>CSIM</v>
      </c>
      <c r="Q729" s="16" t="str">
        <f>IFERROR(VLOOKUP(G729,MatrizHDUniclass!$A:$AN,34,0),"NA")</f>
        <v>CLARO R3</v>
      </c>
      <c r="R729" s="16" t="str">
        <f>IFERROR(VLOOKUP(G729,MatrizHDUniclass!$A:$AN,35,0),"NA")</f>
        <v>SOLU FIJAS</v>
      </c>
      <c r="S729" s="16" t="str">
        <f>IFERROR(VLOOKUP(G729,MatrizHDUniclass!$A:$AN,36,0),"NA")</f>
        <v>IMM</v>
      </c>
      <c r="T729" s="16" t="str">
        <f>IFERROR(VLOOKUP(G729,MatrizHDUniclass!$A:$AN,37,0),"NA")</f>
        <v>CLIENTES</v>
      </c>
      <c r="U729" s="16" t="str">
        <f>IFERROR(VLOOKUP(G729,MatrizHDUniclass!$A:$AN,38,0),"NA")</f>
        <v>CONECTAR TV</v>
      </c>
      <c r="V729" s="16" t="str">
        <f>IFERROR(VLOOKUP(G729,MatrizHDUniclass!$A:$AN,39,0),"NA")</f>
        <v>INGENIERIA</v>
      </c>
      <c r="W729" s="43" t="str">
        <f>IFERROR(VLOOKUP(G729,MatrizHDUniclass!$A:$AN,40,0),"NA")</f>
        <v>OPERATIVO</v>
      </c>
    </row>
    <row r="730" spans="2:23" x14ac:dyDescent="0.25">
      <c r="B730" s="45">
        <v>46171</v>
      </c>
      <c r="C730" s="7" t="s">
        <v>3298</v>
      </c>
      <c r="D730" s="37">
        <v>0.1</v>
      </c>
      <c r="E730" s="37" t="s">
        <v>3903</v>
      </c>
      <c r="F730" s="16" t="s">
        <v>3904</v>
      </c>
      <c r="G730" s="7">
        <v>1111480643</v>
      </c>
      <c r="H730" s="138" t="s">
        <v>9861</v>
      </c>
      <c r="J730" s="16" t="str">
        <f>IFERROR(VLOOKUP(G730,MatrizHDUniclass!$A:$AN,3,0),"NA")</f>
        <v>MINA MORENO MARLON ANDRES</v>
      </c>
      <c r="K730" s="16" t="str">
        <f>IFERROR(VLOOKUP(G730,MatrizHDUniclass!$A:$AN,19,0),"NA")</f>
        <v>TECNICO CON MOTO OPERACIÓN</v>
      </c>
      <c r="L730" s="16" t="str">
        <f>IFERROR(VLOOKUP(G730,MatrizHDUniclass!$A:$AN,24,0),"NA")</f>
        <v>IGVI</v>
      </c>
      <c r="M730" s="16" t="str">
        <f>IFERROR(VLOOKUP(G730,MatrizHDUniclass!$A:$AN,31,0),"NA")</f>
        <v>INGENIERIA-GENERAL</v>
      </c>
      <c r="N730" s="16" t="str">
        <f>IFERROR(VLOOKUP(G730,MatrizHDUniclass!$A:$AN,32,0),"NA")</f>
        <v>REG VALLE</v>
      </c>
      <c r="O730" s="16" t="str">
        <f>IFERROR(VLOOKUP(G730,MatrizHDUniclass!$A:$AN,33,0),"NA")</f>
        <v>CALI</v>
      </c>
      <c r="P730" s="16" t="str">
        <f>IFERROR(VLOOKUP(G730,MatrizHDUniclass!$A:$AN,26,0),"NA")</f>
        <v>CSIM</v>
      </c>
      <c r="Q730" s="16" t="str">
        <f>IFERROR(VLOOKUP(G730,MatrizHDUniclass!$A:$AN,34,0),"NA")</f>
        <v>CLARO R3</v>
      </c>
      <c r="R730" s="16" t="str">
        <f>IFERROR(VLOOKUP(G730,MatrizHDUniclass!$A:$AN,35,0),"NA")</f>
        <v>SOLU FIJAS</v>
      </c>
      <c r="S730" s="16" t="str">
        <f>IFERROR(VLOOKUP(G730,MatrizHDUniclass!$A:$AN,36,0),"NA")</f>
        <v>IMM</v>
      </c>
      <c r="T730" s="16" t="str">
        <f>IFERROR(VLOOKUP(G730,MatrizHDUniclass!$A:$AN,37,0),"NA")</f>
        <v>CLIENTES</v>
      </c>
      <c r="U730" s="16" t="str">
        <f>IFERROR(VLOOKUP(G730,MatrizHDUniclass!$A:$AN,38,0),"NA")</f>
        <v>CONECTAR TV</v>
      </c>
      <c r="V730" s="16" t="str">
        <f>IFERROR(VLOOKUP(G730,MatrizHDUniclass!$A:$AN,39,0),"NA")</f>
        <v>INGENIERIA</v>
      </c>
      <c r="W730" s="43" t="str">
        <f>IFERROR(VLOOKUP(G730,MatrizHDUniclass!$A:$AN,40,0),"NA")</f>
        <v>OPERATIVO</v>
      </c>
    </row>
    <row r="731" spans="2:23" x14ac:dyDescent="0.25">
      <c r="B731" s="45">
        <v>46171</v>
      </c>
      <c r="C731" s="7" t="s">
        <v>3298</v>
      </c>
      <c r="D731" s="37">
        <v>0.1</v>
      </c>
      <c r="E731" s="37" t="s">
        <v>3903</v>
      </c>
      <c r="F731" s="16" t="s">
        <v>3904</v>
      </c>
      <c r="G731" s="7">
        <v>1143877268</v>
      </c>
      <c r="H731" s="138" t="s">
        <v>9862</v>
      </c>
      <c r="J731" s="16" t="str">
        <f>IFERROR(VLOOKUP(G731,MatrizHDUniclass!$A:$AN,3,0),"NA")</f>
        <v>FRANCO CALAMBAS IVAN RICARDO</v>
      </c>
      <c r="K731" s="16" t="str">
        <f>IFERROR(VLOOKUP(G731,MatrizHDUniclass!$A:$AN,19,0),"NA")</f>
        <v>TECNICO CON MOTO OPERACIÓN</v>
      </c>
      <c r="L731" s="16" t="str">
        <f>IFERROR(VLOOKUP(G731,MatrizHDUniclass!$A:$AN,24,0),"NA")</f>
        <v>IGVI</v>
      </c>
      <c r="M731" s="16" t="str">
        <f>IFERROR(VLOOKUP(G731,MatrizHDUniclass!$A:$AN,31,0),"NA")</f>
        <v>INGENIERIA-GENERAL</v>
      </c>
      <c r="N731" s="16" t="str">
        <f>IFERROR(VLOOKUP(G731,MatrizHDUniclass!$A:$AN,32,0),"NA")</f>
        <v>REG VALLE</v>
      </c>
      <c r="O731" s="16" t="str">
        <f>IFERROR(VLOOKUP(G731,MatrizHDUniclass!$A:$AN,33,0),"NA")</f>
        <v>CALI</v>
      </c>
      <c r="P731" s="16" t="str">
        <f>IFERROR(VLOOKUP(G731,MatrizHDUniclass!$A:$AN,26,0),"NA")</f>
        <v>CSIM</v>
      </c>
      <c r="Q731" s="16" t="str">
        <f>IFERROR(VLOOKUP(G731,MatrizHDUniclass!$A:$AN,34,0),"NA")</f>
        <v>CLARO R3</v>
      </c>
      <c r="R731" s="16" t="str">
        <f>IFERROR(VLOOKUP(G731,MatrizHDUniclass!$A:$AN,35,0),"NA")</f>
        <v>SOLU FIJAS</v>
      </c>
      <c r="S731" s="16" t="str">
        <f>IFERROR(VLOOKUP(G731,MatrizHDUniclass!$A:$AN,36,0),"NA")</f>
        <v>IMM</v>
      </c>
      <c r="T731" s="16" t="str">
        <f>IFERROR(VLOOKUP(G731,MatrizHDUniclass!$A:$AN,37,0),"NA")</f>
        <v>CLIENTES</v>
      </c>
      <c r="U731" s="16" t="str">
        <f>IFERROR(VLOOKUP(G731,MatrizHDUniclass!$A:$AN,38,0),"NA")</f>
        <v>CONECTAR TV</v>
      </c>
      <c r="V731" s="16" t="str">
        <f>IFERROR(VLOOKUP(G731,MatrizHDUniclass!$A:$AN,39,0),"NA")</f>
        <v>INGENIERIA</v>
      </c>
      <c r="W731" s="43" t="str">
        <f>IFERROR(VLOOKUP(G731,MatrizHDUniclass!$A:$AN,40,0),"NA")</f>
        <v>OPERATIVO</v>
      </c>
    </row>
    <row r="732" spans="2:23" x14ac:dyDescent="0.25">
      <c r="B732" s="45">
        <v>46171</v>
      </c>
      <c r="C732" s="7" t="s">
        <v>3298</v>
      </c>
      <c r="D732" s="37">
        <v>0.1</v>
      </c>
      <c r="E732" s="37" t="s">
        <v>3903</v>
      </c>
      <c r="F732" s="16" t="s">
        <v>3904</v>
      </c>
      <c r="G732" s="7">
        <v>1004877273</v>
      </c>
      <c r="H732" s="138" t="s">
        <v>9864</v>
      </c>
      <c r="J732" s="16" t="str">
        <f>IFERROR(VLOOKUP(G732,MatrizHDUniclass!$A:$AN,3,0),"NA")</f>
        <v>RUBIO FERNANDEZ BREINER ALEXANDER</v>
      </c>
      <c r="K732" s="16" t="str">
        <f>IFERROR(VLOOKUP(G732,MatrizHDUniclass!$A:$AN,19,0),"NA")</f>
        <v>TECNICO CON MOTO OPERACIÓN</v>
      </c>
      <c r="L732" s="16" t="str">
        <f>IFERROR(VLOOKUP(G732,MatrizHDUniclass!$A:$AN,24,0),"NA")</f>
        <v>IGVI</v>
      </c>
      <c r="M732" s="16" t="str">
        <f>IFERROR(VLOOKUP(G732,MatrizHDUniclass!$A:$AN,31,0),"NA")</f>
        <v>INGENIERIA-GENERAL</v>
      </c>
      <c r="N732" s="16" t="str">
        <f>IFERROR(VLOOKUP(G732,MatrizHDUniclass!$A:$AN,32,0),"NA")</f>
        <v>REG VALLE</v>
      </c>
      <c r="O732" s="16" t="str">
        <f>IFERROR(VLOOKUP(G732,MatrizHDUniclass!$A:$AN,33,0),"NA")</f>
        <v>CALI</v>
      </c>
      <c r="P732" s="16" t="str">
        <f>IFERROR(VLOOKUP(G732,MatrizHDUniclass!$A:$AN,26,0),"NA")</f>
        <v>CSIM</v>
      </c>
      <c r="Q732" s="16" t="str">
        <f>IFERROR(VLOOKUP(G732,MatrizHDUniclass!$A:$AN,34,0),"NA")</f>
        <v>CLARO R3</v>
      </c>
      <c r="R732" s="16" t="str">
        <f>IFERROR(VLOOKUP(G732,MatrizHDUniclass!$A:$AN,35,0),"NA")</f>
        <v>SOLU FIJAS</v>
      </c>
      <c r="S732" s="16" t="str">
        <f>IFERROR(VLOOKUP(G732,MatrizHDUniclass!$A:$AN,36,0),"NA")</f>
        <v>IMM</v>
      </c>
      <c r="T732" s="16" t="str">
        <f>IFERROR(VLOOKUP(G732,MatrizHDUniclass!$A:$AN,37,0),"NA")</f>
        <v>CLIENTES</v>
      </c>
      <c r="U732" s="16" t="str">
        <f>IFERROR(VLOOKUP(G732,MatrizHDUniclass!$A:$AN,38,0),"NA")</f>
        <v>CONECTAR TV</v>
      </c>
      <c r="V732" s="16" t="str">
        <f>IFERROR(VLOOKUP(G732,MatrizHDUniclass!$A:$AN,39,0),"NA")</f>
        <v>INGENIERIA</v>
      </c>
      <c r="W732" s="43" t="str">
        <f>IFERROR(VLOOKUP(G732,MatrizHDUniclass!$A:$AN,40,0),"NA")</f>
        <v>OPERATIVO</v>
      </c>
    </row>
    <row r="733" spans="2:23" x14ac:dyDescent="0.25">
      <c r="B733" s="45">
        <v>46171</v>
      </c>
      <c r="C733" s="7" t="s">
        <v>3298</v>
      </c>
      <c r="D733" s="37">
        <v>0.1</v>
      </c>
      <c r="E733" s="37" t="s">
        <v>3903</v>
      </c>
      <c r="F733" s="16" t="s">
        <v>3904</v>
      </c>
      <c r="G733" s="7">
        <v>1144207240</v>
      </c>
      <c r="H733" s="138" t="s">
        <v>9752</v>
      </c>
      <c r="I733" s="7" t="s">
        <v>9774</v>
      </c>
      <c r="J733" s="16" t="str">
        <f>IFERROR(VLOOKUP(G733,MatrizHDUniclass!$A:$AN,3,0),"NA")</f>
        <v>MUNOZ OLAYA ANDRES CAMILO</v>
      </c>
      <c r="K733" s="16" t="str">
        <f>IFERROR(VLOOKUP(G733,MatrizHDUniclass!$A:$AN,19,0),"NA")</f>
        <v>TECNICO CON MOTO OPERACIÓN</v>
      </c>
      <c r="L733" s="16" t="str">
        <f>IFERROR(VLOOKUP(G733,MatrizHDUniclass!$A:$AN,24,0),"NA")</f>
        <v>IGVI</v>
      </c>
      <c r="M733" s="16" t="str">
        <f>IFERROR(VLOOKUP(G733,MatrizHDUniclass!$A:$AN,31,0),"NA")</f>
        <v>INGENIERIA-GENERAL</v>
      </c>
      <c r="N733" s="16" t="str">
        <f>IFERROR(VLOOKUP(G733,MatrizHDUniclass!$A:$AN,32,0),"NA")</f>
        <v>REG VALLE</v>
      </c>
      <c r="O733" s="16" t="str">
        <f>IFERROR(VLOOKUP(G733,MatrizHDUniclass!$A:$AN,33,0),"NA")</f>
        <v>CALI</v>
      </c>
      <c r="P733" s="16" t="str">
        <f>IFERROR(VLOOKUP(G733,MatrizHDUniclass!$A:$AN,26,0),"NA")</f>
        <v>CSIM</v>
      </c>
      <c r="Q733" s="16" t="str">
        <f>IFERROR(VLOOKUP(G733,MatrizHDUniclass!$A:$AN,34,0),"NA")</f>
        <v>CLARO R3</v>
      </c>
      <c r="R733" s="16" t="str">
        <f>IFERROR(VLOOKUP(G733,MatrizHDUniclass!$A:$AN,35,0),"NA")</f>
        <v>SOLU FIJAS</v>
      </c>
      <c r="S733" s="16" t="str">
        <f>IFERROR(VLOOKUP(G733,MatrizHDUniclass!$A:$AN,36,0),"NA")</f>
        <v>IMM</v>
      </c>
      <c r="T733" s="16" t="str">
        <f>IFERROR(VLOOKUP(G733,MatrizHDUniclass!$A:$AN,37,0),"NA")</f>
        <v>CLIENTES</v>
      </c>
      <c r="U733" s="16" t="str">
        <f>IFERROR(VLOOKUP(G733,MatrizHDUniclass!$A:$AN,38,0),"NA")</f>
        <v>CONECTAR TV</v>
      </c>
      <c r="V733" s="16" t="str">
        <f>IFERROR(VLOOKUP(G733,MatrizHDUniclass!$A:$AN,39,0),"NA")</f>
        <v>INGENIERIA</v>
      </c>
      <c r="W733" s="43" t="str">
        <f>IFERROR(VLOOKUP(G733,MatrizHDUniclass!$A:$AN,40,0),"NA")</f>
        <v>OPERATIVO</v>
      </c>
    </row>
    <row r="734" spans="2:23" x14ac:dyDescent="0.25">
      <c r="B734" s="45">
        <v>46171</v>
      </c>
      <c r="C734" s="7" t="s">
        <v>3298</v>
      </c>
      <c r="D734" s="37">
        <v>0.1</v>
      </c>
      <c r="E734" s="37" t="s">
        <v>3903</v>
      </c>
      <c r="F734" s="16" t="s">
        <v>3904</v>
      </c>
      <c r="G734" s="7">
        <v>94512176</v>
      </c>
      <c r="H734" s="138" t="s">
        <v>9866</v>
      </c>
      <c r="J734" s="16" t="str">
        <f>IFERROR(VLOOKUP(G734,MatrizHDUniclass!$A:$AN,3,0),"NA")</f>
        <v>ZAMBRANO SANCHEZ CARLOS ALBERTO</v>
      </c>
      <c r="K734" s="16" t="str">
        <f>IFERROR(VLOOKUP(G734,MatrizHDUniclass!$A:$AN,19,0),"NA")</f>
        <v>TECNICO CON MOTO OPERACIÓN</v>
      </c>
      <c r="L734" s="16" t="str">
        <f>IFERROR(VLOOKUP(G734,MatrizHDUniclass!$A:$AN,24,0),"NA")</f>
        <v>IGVI</v>
      </c>
      <c r="M734" s="16" t="str">
        <f>IFERROR(VLOOKUP(G734,MatrizHDUniclass!$A:$AN,31,0),"NA")</f>
        <v>INGENIERIA-GENERAL</v>
      </c>
      <c r="N734" s="16" t="str">
        <f>IFERROR(VLOOKUP(G734,MatrizHDUniclass!$A:$AN,32,0),"NA")</f>
        <v>REG VALLE</v>
      </c>
      <c r="O734" s="16" t="str">
        <f>IFERROR(VLOOKUP(G734,MatrizHDUniclass!$A:$AN,33,0),"NA")</f>
        <v>CALI</v>
      </c>
      <c r="P734" s="16" t="str">
        <f>IFERROR(VLOOKUP(G734,MatrizHDUniclass!$A:$AN,26,0),"NA")</f>
        <v>CSIM</v>
      </c>
      <c r="Q734" s="16" t="str">
        <f>IFERROR(VLOOKUP(G734,MatrizHDUniclass!$A:$AN,34,0),"NA")</f>
        <v>CLARO R3</v>
      </c>
      <c r="R734" s="16" t="str">
        <f>IFERROR(VLOOKUP(G734,MatrizHDUniclass!$A:$AN,35,0),"NA")</f>
        <v>SOLU FIJAS</v>
      </c>
      <c r="S734" s="16" t="str">
        <f>IFERROR(VLOOKUP(G734,MatrizHDUniclass!$A:$AN,36,0),"NA")</f>
        <v>IMM</v>
      </c>
      <c r="T734" s="16" t="str">
        <f>IFERROR(VLOOKUP(G734,MatrizHDUniclass!$A:$AN,37,0),"NA")</f>
        <v>CLIENTES</v>
      </c>
      <c r="U734" s="16" t="str">
        <f>IFERROR(VLOOKUP(G734,MatrizHDUniclass!$A:$AN,38,0),"NA")</f>
        <v>CONECTAR TV</v>
      </c>
      <c r="V734" s="16" t="str">
        <f>IFERROR(VLOOKUP(G734,MatrizHDUniclass!$A:$AN,39,0),"NA")</f>
        <v>INGENIERIA</v>
      </c>
      <c r="W734" s="43" t="str">
        <f>IFERROR(VLOOKUP(G734,MatrizHDUniclass!$A:$AN,40,0),"NA")</f>
        <v>OPERATIVO</v>
      </c>
    </row>
    <row r="735" spans="2:23" x14ac:dyDescent="0.25">
      <c r="B735" s="45">
        <v>46171</v>
      </c>
      <c r="C735" s="7" t="s">
        <v>3298</v>
      </c>
      <c r="D735" s="37">
        <v>0.1</v>
      </c>
      <c r="E735" s="37" t="s">
        <v>3903</v>
      </c>
      <c r="F735" s="16" t="s">
        <v>3904</v>
      </c>
      <c r="G735" s="7">
        <v>94556508</v>
      </c>
      <c r="H735" s="138" t="s">
        <v>9867</v>
      </c>
      <c r="J735" s="16" t="str">
        <f>IFERROR(VLOOKUP(G735,MatrizHDUniclass!$A:$AN,3,0),"NA")</f>
        <v>ATEHORTUA CAICEDO OMAR</v>
      </c>
      <c r="K735" s="16" t="str">
        <f>IFERROR(VLOOKUP(G735,MatrizHDUniclass!$A:$AN,19,0),"NA")</f>
        <v>TECNICO CON MOTO OPERACIÓN</v>
      </c>
      <c r="L735" s="16" t="str">
        <f>IFERROR(VLOOKUP(G735,MatrizHDUniclass!$A:$AN,24,0),"NA")</f>
        <v>IGVI</v>
      </c>
      <c r="M735" s="16" t="str">
        <f>IFERROR(VLOOKUP(G735,MatrizHDUniclass!$A:$AN,31,0),"NA")</f>
        <v>INGENIERIA-GENERAL</v>
      </c>
      <c r="N735" s="16" t="str">
        <f>IFERROR(VLOOKUP(G735,MatrizHDUniclass!$A:$AN,32,0),"NA")</f>
        <v>REG VALLE</v>
      </c>
      <c r="O735" s="16" t="str">
        <f>IFERROR(VLOOKUP(G735,MatrizHDUniclass!$A:$AN,33,0),"NA")</f>
        <v>CALI</v>
      </c>
      <c r="P735" s="16" t="str">
        <f>IFERROR(VLOOKUP(G735,MatrizHDUniclass!$A:$AN,26,0),"NA")</f>
        <v>CSIM</v>
      </c>
      <c r="Q735" s="16" t="str">
        <f>IFERROR(VLOOKUP(G735,MatrizHDUniclass!$A:$AN,34,0),"NA")</f>
        <v>CLARO R3</v>
      </c>
      <c r="R735" s="16" t="str">
        <f>IFERROR(VLOOKUP(G735,MatrizHDUniclass!$A:$AN,35,0),"NA")</f>
        <v>SOLU FIJAS</v>
      </c>
      <c r="S735" s="16" t="str">
        <f>IFERROR(VLOOKUP(G735,MatrizHDUniclass!$A:$AN,36,0),"NA")</f>
        <v>IMM</v>
      </c>
      <c r="T735" s="16" t="str">
        <f>IFERROR(VLOOKUP(G735,MatrizHDUniclass!$A:$AN,37,0),"NA")</f>
        <v>CLIENTES</v>
      </c>
      <c r="U735" s="16" t="str">
        <f>IFERROR(VLOOKUP(G735,MatrizHDUniclass!$A:$AN,38,0),"NA")</f>
        <v>CONECTAR TV</v>
      </c>
      <c r="V735" s="16" t="str">
        <f>IFERROR(VLOOKUP(G735,MatrizHDUniclass!$A:$AN,39,0),"NA")</f>
        <v>INGENIERIA</v>
      </c>
      <c r="W735" s="43" t="str">
        <f>IFERROR(VLOOKUP(G735,MatrizHDUniclass!$A:$AN,40,0),"NA")</f>
        <v>OPERATIVO</v>
      </c>
    </row>
    <row r="736" spans="2:23" x14ac:dyDescent="0.25">
      <c r="B736" s="45">
        <v>46171</v>
      </c>
      <c r="C736" s="7" t="s">
        <v>3298</v>
      </c>
      <c r="D736" s="37">
        <v>0.1</v>
      </c>
      <c r="E736" s="37" t="s">
        <v>3903</v>
      </c>
      <c r="F736" s="16" t="s">
        <v>3904</v>
      </c>
      <c r="G736" s="7">
        <v>1002967400</v>
      </c>
      <c r="H736" s="138" t="s">
        <v>9868</v>
      </c>
      <c r="J736" s="16" t="str">
        <f>IFERROR(VLOOKUP(G736,MatrizHDUniclass!$A:$AN,3,0),"NA")</f>
        <v>CHITO SÁNCHEZ JULIAN ESTEBAN</v>
      </c>
      <c r="K736" s="16" t="str">
        <f>IFERROR(VLOOKUP(G736,MatrizHDUniclass!$A:$AN,19,0),"NA")</f>
        <v>TECNICO CON MOTO OPERACIÓN</v>
      </c>
      <c r="L736" s="16" t="str">
        <f>IFERROR(VLOOKUP(G736,MatrizHDUniclass!$A:$AN,24,0),"NA")</f>
        <v>IGVI</v>
      </c>
      <c r="M736" s="16" t="str">
        <f>IFERROR(VLOOKUP(G736,MatrizHDUniclass!$A:$AN,31,0),"NA")</f>
        <v>INGENIERIA-GENERAL</v>
      </c>
      <c r="N736" s="16" t="str">
        <f>IFERROR(VLOOKUP(G736,MatrizHDUniclass!$A:$AN,32,0),"NA")</f>
        <v>REG VALLE</v>
      </c>
      <c r="O736" s="16" t="str">
        <f>IFERROR(VLOOKUP(G736,MatrizHDUniclass!$A:$AN,33,0),"NA")</f>
        <v>CALI</v>
      </c>
      <c r="P736" s="16" t="str">
        <f>IFERROR(VLOOKUP(G736,MatrizHDUniclass!$A:$AN,26,0),"NA")</f>
        <v>CSIM</v>
      </c>
      <c r="Q736" s="16" t="str">
        <f>IFERROR(VLOOKUP(G736,MatrizHDUniclass!$A:$AN,34,0),"NA")</f>
        <v>CLARO R3</v>
      </c>
      <c r="R736" s="16" t="str">
        <f>IFERROR(VLOOKUP(G736,MatrizHDUniclass!$A:$AN,35,0),"NA")</f>
        <v>SOLU FIJAS</v>
      </c>
      <c r="S736" s="16" t="str">
        <f>IFERROR(VLOOKUP(G736,MatrizHDUniclass!$A:$AN,36,0),"NA")</f>
        <v>IMM</v>
      </c>
      <c r="T736" s="16" t="str">
        <f>IFERROR(VLOOKUP(G736,MatrizHDUniclass!$A:$AN,37,0),"NA")</f>
        <v>CLIENTES</v>
      </c>
      <c r="U736" s="16" t="str">
        <f>IFERROR(VLOOKUP(G736,MatrizHDUniclass!$A:$AN,38,0),"NA")</f>
        <v>CONECTAR TV</v>
      </c>
      <c r="V736" s="16" t="str">
        <f>IFERROR(VLOOKUP(G736,MatrizHDUniclass!$A:$AN,39,0),"NA")</f>
        <v>INGENIERIA</v>
      </c>
      <c r="W736" s="43" t="str">
        <f>IFERROR(VLOOKUP(G736,MatrizHDUniclass!$A:$AN,40,0),"NA")</f>
        <v>OPERATIVO</v>
      </c>
    </row>
    <row r="737" spans="2:23" x14ac:dyDescent="0.25">
      <c r="B737" s="45">
        <v>46171</v>
      </c>
      <c r="C737" s="7" t="s">
        <v>3298</v>
      </c>
      <c r="D737" s="37">
        <v>0.1</v>
      </c>
      <c r="E737" s="37" t="s">
        <v>3903</v>
      </c>
      <c r="F737" s="16" t="s">
        <v>3904</v>
      </c>
      <c r="G737" s="7">
        <v>1006100014</v>
      </c>
      <c r="H737" s="138" t="s">
        <v>9869</v>
      </c>
      <c r="J737" s="16" t="str">
        <f>IFERROR(VLOOKUP(G737,MatrizHDUniclass!$A:$AN,3,0),"NA")</f>
        <v>VELEZ ASPRILLA JUAN ESTEBAN</v>
      </c>
      <c r="K737" s="16" t="str">
        <f>IFERROR(VLOOKUP(G737,MatrizHDUniclass!$A:$AN,19,0),"NA")</f>
        <v>TECNICO CON MOTO OPERACIÓN</v>
      </c>
      <c r="L737" s="16" t="str">
        <f>IFERROR(VLOOKUP(G737,MatrizHDUniclass!$A:$AN,24,0),"NA")</f>
        <v>IGVI</v>
      </c>
      <c r="M737" s="16" t="str">
        <f>IFERROR(VLOOKUP(G737,MatrizHDUniclass!$A:$AN,31,0),"NA")</f>
        <v>INGENIERIA-GENERAL</v>
      </c>
      <c r="N737" s="16" t="str">
        <f>IFERROR(VLOOKUP(G737,MatrizHDUniclass!$A:$AN,32,0),"NA")</f>
        <v>REG VALLE</v>
      </c>
      <c r="O737" s="16" t="str">
        <f>IFERROR(VLOOKUP(G737,MatrizHDUniclass!$A:$AN,33,0),"NA")</f>
        <v>CALI</v>
      </c>
      <c r="P737" s="16" t="str">
        <f>IFERROR(VLOOKUP(G737,MatrizHDUniclass!$A:$AN,26,0),"NA")</f>
        <v>CSIM</v>
      </c>
      <c r="Q737" s="16" t="str">
        <f>IFERROR(VLOOKUP(G737,MatrizHDUniclass!$A:$AN,34,0),"NA")</f>
        <v>CLARO R3</v>
      </c>
      <c r="R737" s="16" t="str">
        <f>IFERROR(VLOOKUP(G737,MatrizHDUniclass!$A:$AN,35,0),"NA")</f>
        <v>SOLU FIJAS</v>
      </c>
      <c r="S737" s="16" t="str">
        <f>IFERROR(VLOOKUP(G737,MatrizHDUniclass!$A:$AN,36,0),"NA")</f>
        <v>IMM</v>
      </c>
      <c r="T737" s="16" t="str">
        <f>IFERROR(VLOOKUP(G737,MatrizHDUniclass!$A:$AN,37,0),"NA")</f>
        <v>CLIENTES</v>
      </c>
      <c r="U737" s="16" t="str">
        <f>IFERROR(VLOOKUP(G737,MatrizHDUniclass!$A:$AN,38,0),"NA")</f>
        <v>CONECTAR TV</v>
      </c>
      <c r="V737" s="16" t="str">
        <f>IFERROR(VLOOKUP(G737,MatrizHDUniclass!$A:$AN,39,0),"NA")</f>
        <v>INGENIERIA</v>
      </c>
      <c r="W737" s="43" t="str">
        <f>IFERROR(VLOOKUP(G737,MatrizHDUniclass!$A:$AN,40,0),"NA")</f>
        <v>OPERATIVO</v>
      </c>
    </row>
    <row r="738" spans="2:23" x14ac:dyDescent="0.25">
      <c r="B738" s="45">
        <v>46171</v>
      </c>
      <c r="C738" s="7" t="s">
        <v>3298</v>
      </c>
      <c r="D738" s="37">
        <v>0.1</v>
      </c>
      <c r="E738" s="37" t="s">
        <v>3903</v>
      </c>
      <c r="F738" s="16" t="s">
        <v>3904</v>
      </c>
      <c r="G738" s="7">
        <v>1108333998</v>
      </c>
      <c r="H738" s="138" t="s">
        <v>9870</v>
      </c>
      <c r="J738" s="16" t="str">
        <f>IFERROR(VLOOKUP(G738,MatrizHDUniclass!$A:$AN,3,0),"NA")</f>
        <v>CARRACEDO LEURO EDUARDO ENRIQUE</v>
      </c>
      <c r="K738" s="16" t="str">
        <f>IFERROR(VLOOKUP(G738,MatrizHDUniclass!$A:$AN,19,0),"NA")</f>
        <v>TECNICO CON MOTO OPERACIÓN</v>
      </c>
      <c r="L738" s="16" t="str">
        <f>IFERROR(VLOOKUP(G738,MatrizHDUniclass!$A:$AN,24,0),"NA")</f>
        <v>SGVI</v>
      </c>
      <c r="M738" s="16" t="str">
        <f>IFERROR(VLOOKUP(G738,MatrizHDUniclass!$A:$AN,31,0),"NA")</f>
        <v>DISAN-GENERAL</v>
      </c>
      <c r="N738" s="16" t="str">
        <f>IFERROR(VLOOKUP(G738,MatrizHDUniclass!$A:$AN,32,0),"NA")</f>
        <v>REG VALLE</v>
      </c>
      <c r="O738" s="16" t="str">
        <f>IFERROR(VLOOKUP(G738,MatrizHDUniclass!$A:$AN,33,0),"NA")</f>
        <v>CALI</v>
      </c>
      <c r="P738" s="16" t="str">
        <f>IFERROR(VLOOKUP(G738,MatrizHDUniclass!$A:$AN,26,0),"NA")</f>
        <v>TTTR</v>
      </c>
      <c r="Q738" s="16" t="str">
        <f>IFERROR(VLOOKUP(G738,MatrizHDUniclass!$A:$AN,34,0),"NA")</f>
        <v>TRANSV CTV</v>
      </c>
      <c r="R738" s="16" t="str">
        <f>IFERROR(VLOOKUP(G738,MatrizHDUniclass!$A:$AN,35,0),"NA")</f>
        <v>TRANSVER</v>
      </c>
      <c r="S738" s="16" t="str">
        <f>IFERROR(VLOOKUP(G738,MatrizHDUniclass!$A:$AN,36,0),"NA")</f>
        <v>TRANSV UEN</v>
      </c>
      <c r="T738" s="16" t="str">
        <f>IFERROR(VLOOKUP(G738,MatrizHDUniclass!$A:$AN,37,0),"NA")</f>
        <v>DISAN</v>
      </c>
      <c r="U738" s="16" t="str">
        <f>IFERROR(VLOOKUP(G738,MatrizHDUniclass!$A:$AN,38,0),"NA")</f>
        <v>CONECTAR TV</v>
      </c>
      <c r="V738" s="16" t="str">
        <f>IFERROR(VLOOKUP(G738,MatrizHDUniclass!$A:$AN,39,0),"NA")</f>
        <v>DISAN</v>
      </c>
      <c r="W738" s="43" t="str">
        <f>IFERROR(VLOOKUP(G738,MatrizHDUniclass!$A:$AN,40,0),"NA")</f>
        <v>OTROS</v>
      </c>
    </row>
    <row r="739" spans="2:23" x14ac:dyDescent="0.25">
      <c r="B739" s="45">
        <v>46171</v>
      </c>
      <c r="C739" s="7" t="s">
        <v>3298</v>
      </c>
      <c r="D739" s="37">
        <v>0.1</v>
      </c>
      <c r="E739" s="37" t="s">
        <v>3903</v>
      </c>
      <c r="F739" s="16" t="s">
        <v>3904</v>
      </c>
      <c r="G739" s="7">
        <v>1109667101</v>
      </c>
      <c r="H739" s="138" t="s">
        <v>9871</v>
      </c>
      <c r="J739" s="16" t="str">
        <f>IFERROR(VLOOKUP(G739,MatrizHDUniclass!$A:$AN,3,0),"NA")</f>
        <v>MUNOZ PEREZ MIGUELANGEL</v>
      </c>
      <c r="K739" s="16" t="str">
        <f>IFERROR(VLOOKUP(G739,MatrizHDUniclass!$A:$AN,19,0),"NA")</f>
        <v>TECNICO CON MOTO OPERACIÓN</v>
      </c>
      <c r="L739" s="16" t="str">
        <f>IFERROR(VLOOKUP(G739,MatrizHDUniclass!$A:$AN,24,0),"NA")</f>
        <v>IGVI</v>
      </c>
      <c r="M739" s="16" t="str">
        <f>IFERROR(VLOOKUP(G739,MatrizHDUniclass!$A:$AN,31,0),"NA")</f>
        <v>INGENIERIA-GENERAL</v>
      </c>
      <c r="N739" s="16" t="str">
        <f>IFERROR(VLOOKUP(G739,MatrizHDUniclass!$A:$AN,32,0),"NA")</f>
        <v>REG VALLE</v>
      </c>
      <c r="O739" s="16" t="str">
        <f>IFERROR(VLOOKUP(G739,MatrizHDUniclass!$A:$AN,33,0),"NA")</f>
        <v>CALI</v>
      </c>
      <c r="P739" s="16" t="str">
        <f>IFERROR(VLOOKUP(G739,MatrizHDUniclass!$A:$AN,26,0),"NA")</f>
        <v>CSIM</v>
      </c>
      <c r="Q739" s="16" t="str">
        <f>IFERROR(VLOOKUP(G739,MatrizHDUniclass!$A:$AN,34,0),"NA")</f>
        <v>CLARO R3</v>
      </c>
      <c r="R739" s="16" t="str">
        <f>IFERROR(VLOOKUP(G739,MatrizHDUniclass!$A:$AN,35,0),"NA")</f>
        <v>SOLU FIJAS</v>
      </c>
      <c r="S739" s="16" t="str">
        <f>IFERROR(VLOOKUP(G739,MatrizHDUniclass!$A:$AN,36,0),"NA")</f>
        <v>IMM</v>
      </c>
      <c r="T739" s="16" t="str">
        <f>IFERROR(VLOOKUP(G739,MatrizHDUniclass!$A:$AN,37,0),"NA")</f>
        <v>CLIENTES</v>
      </c>
      <c r="U739" s="16" t="str">
        <f>IFERROR(VLOOKUP(G739,MatrizHDUniclass!$A:$AN,38,0),"NA")</f>
        <v>CONECTAR TV</v>
      </c>
      <c r="V739" s="16" t="str">
        <f>IFERROR(VLOOKUP(G739,MatrizHDUniclass!$A:$AN,39,0),"NA")</f>
        <v>INGENIERIA</v>
      </c>
      <c r="W739" s="43" t="str">
        <f>IFERROR(VLOOKUP(G739,MatrizHDUniclass!$A:$AN,40,0),"NA")</f>
        <v>OPERATIVO</v>
      </c>
    </row>
    <row r="740" spans="2:23" x14ac:dyDescent="0.25">
      <c r="B740" s="45">
        <v>46171</v>
      </c>
      <c r="C740" s="7" t="s">
        <v>3298</v>
      </c>
      <c r="D740" s="37">
        <v>0.1</v>
      </c>
      <c r="E740" s="37" t="s">
        <v>3903</v>
      </c>
      <c r="F740" s="16" t="s">
        <v>3904</v>
      </c>
      <c r="G740" s="7">
        <v>1143934748</v>
      </c>
      <c r="H740" s="138" t="s">
        <v>9872</v>
      </c>
      <c r="J740" s="16" t="str">
        <f>IFERROR(VLOOKUP(G740,MatrizHDUniclass!$A:$AN,3,0),"NA")</f>
        <v>HURTADO CASTANEDA FABIAN ANDRES</v>
      </c>
      <c r="K740" s="16" t="str">
        <f>IFERROR(VLOOKUP(G740,MatrizHDUniclass!$A:$AN,19,0),"NA")</f>
        <v>TECNICO CON MOTO OPERACIÓN</v>
      </c>
      <c r="L740" s="16" t="str">
        <f>IFERROR(VLOOKUP(G740,MatrizHDUniclass!$A:$AN,24,0),"NA")</f>
        <v>IGVI</v>
      </c>
      <c r="M740" s="16" t="str">
        <f>IFERROR(VLOOKUP(G740,MatrizHDUniclass!$A:$AN,31,0),"NA")</f>
        <v>INGENIERIA-GENERAL</v>
      </c>
      <c r="N740" s="16" t="str">
        <f>IFERROR(VLOOKUP(G740,MatrizHDUniclass!$A:$AN,32,0),"NA")</f>
        <v>REG VALLE</v>
      </c>
      <c r="O740" s="16" t="str">
        <f>IFERROR(VLOOKUP(G740,MatrizHDUniclass!$A:$AN,33,0),"NA")</f>
        <v>CALI</v>
      </c>
      <c r="P740" s="16" t="str">
        <f>IFERROR(VLOOKUP(G740,MatrizHDUniclass!$A:$AN,26,0),"NA")</f>
        <v>CSIM</v>
      </c>
      <c r="Q740" s="16" t="str">
        <f>IFERROR(VLOOKUP(G740,MatrizHDUniclass!$A:$AN,34,0),"NA")</f>
        <v>CLARO R3</v>
      </c>
      <c r="R740" s="16" t="str">
        <f>IFERROR(VLOOKUP(G740,MatrizHDUniclass!$A:$AN,35,0),"NA")</f>
        <v>SOLU FIJAS</v>
      </c>
      <c r="S740" s="16" t="str">
        <f>IFERROR(VLOOKUP(G740,MatrizHDUniclass!$A:$AN,36,0),"NA")</f>
        <v>IMM</v>
      </c>
      <c r="T740" s="16" t="str">
        <f>IFERROR(VLOOKUP(G740,MatrizHDUniclass!$A:$AN,37,0),"NA")</f>
        <v>CLIENTES</v>
      </c>
      <c r="U740" s="16" t="str">
        <f>IFERROR(VLOOKUP(G740,MatrizHDUniclass!$A:$AN,38,0),"NA")</f>
        <v>CONECTAR TV</v>
      </c>
      <c r="V740" s="16" t="str">
        <f>IFERROR(VLOOKUP(G740,MatrizHDUniclass!$A:$AN,39,0),"NA")</f>
        <v>INGENIERIA</v>
      </c>
      <c r="W740" s="43" t="str">
        <f>IFERROR(VLOOKUP(G740,MatrizHDUniclass!$A:$AN,40,0),"NA")</f>
        <v>OPERATIVO</v>
      </c>
    </row>
    <row r="741" spans="2:23" x14ac:dyDescent="0.25">
      <c r="B741" s="45">
        <v>46171</v>
      </c>
      <c r="C741" s="7" t="s">
        <v>3298</v>
      </c>
      <c r="D741" s="37">
        <v>0.1</v>
      </c>
      <c r="E741" s="37" t="s">
        <v>3903</v>
      </c>
      <c r="F741" s="16" t="s">
        <v>3904</v>
      </c>
      <c r="G741" s="7">
        <v>1143984002</v>
      </c>
      <c r="H741" s="138" t="s">
        <v>9874</v>
      </c>
      <c r="J741" s="16" t="str">
        <f>IFERROR(VLOOKUP(G741,MatrizHDUniclass!$A:$AN,3,0),"NA")</f>
        <v>MELENJE PASAJE JESUS ARBEY</v>
      </c>
      <c r="K741" s="16" t="str">
        <f>IFERROR(VLOOKUP(G741,MatrizHDUniclass!$A:$AN,19,0),"NA")</f>
        <v>TECNICO CON MOTO OPERACIÓN</v>
      </c>
      <c r="L741" s="16" t="str">
        <f>IFERROR(VLOOKUP(G741,MatrizHDUniclass!$A:$AN,24,0),"NA")</f>
        <v>IGVI</v>
      </c>
      <c r="M741" s="16" t="str">
        <f>IFERROR(VLOOKUP(G741,MatrizHDUniclass!$A:$AN,31,0),"NA")</f>
        <v>INGENIERIA-GENERAL</v>
      </c>
      <c r="N741" s="16" t="str">
        <f>IFERROR(VLOOKUP(G741,MatrizHDUniclass!$A:$AN,32,0),"NA")</f>
        <v>REG VALLE</v>
      </c>
      <c r="O741" s="16" t="str">
        <f>IFERROR(VLOOKUP(G741,MatrizHDUniclass!$A:$AN,33,0),"NA")</f>
        <v>CALI</v>
      </c>
      <c r="P741" s="16" t="str">
        <f>IFERROR(VLOOKUP(G741,MatrizHDUniclass!$A:$AN,26,0),"NA")</f>
        <v>CSIM</v>
      </c>
      <c r="Q741" s="16" t="str">
        <f>IFERROR(VLOOKUP(G741,MatrizHDUniclass!$A:$AN,34,0),"NA")</f>
        <v>CLARO R3</v>
      </c>
      <c r="R741" s="16" t="str">
        <f>IFERROR(VLOOKUP(G741,MatrizHDUniclass!$A:$AN,35,0),"NA")</f>
        <v>SOLU FIJAS</v>
      </c>
      <c r="S741" s="16" t="str">
        <f>IFERROR(VLOOKUP(G741,MatrizHDUniclass!$A:$AN,36,0),"NA")</f>
        <v>IMM</v>
      </c>
      <c r="T741" s="16" t="str">
        <f>IFERROR(VLOOKUP(G741,MatrizHDUniclass!$A:$AN,37,0),"NA")</f>
        <v>CLIENTES</v>
      </c>
      <c r="U741" s="16" t="str">
        <f>IFERROR(VLOOKUP(G741,MatrizHDUniclass!$A:$AN,38,0),"NA")</f>
        <v>CONECTAR TV</v>
      </c>
      <c r="V741" s="16" t="str">
        <f>IFERROR(VLOOKUP(G741,MatrizHDUniclass!$A:$AN,39,0),"NA")</f>
        <v>INGENIERIA</v>
      </c>
      <c r="W741" s="43" t="str">
        <f>IFERROR(VLOOKUP(G741,MatrizHDUniclass!$A:$AN,40,0),"NA")</f>
        <v>OPERATIVO</v>
      </c>
    </row>
    <row r="742" spans="2:23" x14ac:dyDescent="0.25">
      <c r="B742" s="45">
        <v>46171</v>
      </c>
      <c r="C742" s="7" t="s">
        <v>3298</v>
      </c>
      <c r="D742" s="37">
        <v>0.1</v>
      </c>
      <c r="E742" s="37" t="s">
        <v>3903</v>
      </c>
      <c r="F742" s="16" t="s">
        <v>3904</v>
      </c>
      <c r="G742" s="7">
        <v>1150936422</v>
      </c>
      <c r="H742" s="138" t="s">
        <v>9876</v>
      </c>
      <c r="J742" s="16" t="str">
        <f>IFERROR(VLOOKUP(G742,MatrizHDUniclass!$A:$AN,3,0),"NA")</f>
        <v>SALAZAR VALENCIA CARLOS ANDRES</v>
      </c>
      <c r="K742" s="16" t="str">
        <f>IFERROR(VLOOKUP(G742,MatrizHDUniclass!$A:$AN,19,0),"NA")</f>
        <v>TECNICO CON MOTO OPERACIÓN</v>
      </c>
      <c r="L742" s="16" t="str">
        <f>IFERROR(VLOOKUP(G742,MatrizHDUniclass!$A:$AN,24,0),"NA")</f>
        <v>IGVI</v>
      </c>
      <c r="M742" s="16" t="str">
        <f>IFERROR(VLOOKUP(G742,MatrizHDUniclass!$A:$AN,31,0),"NA")</f>
        <v>INGENIERIA-GENERAL</v>
      </c>
      <c r="N742" s="16" t="str">
        <f>IFERROR(VLOOKUP(G742,MatrizHDUniclass!$A:$AN,32,0),"NA")</f>
        <v>REG VALLE</v>
      </c>
      <c r="O742" s="16" t="str">
        <f>IFERROR(VLOOKUP(G742,MatrizHDUniclass!$A:$AN,33,0),"NA")</f>
        <v>CALI</v>
      </c>
      <c r="P742" s="16" t="str">
        <f>IFERROR(VLOOKUP(G742,MatrizHDUniclass!$A:$AN,26,0),"NA")</f>
        <v>CSIM</v>
      </c>
      <c r="Q742" s="16" t="str">
        <f>IFERROR(VLOOKUP(G742,MatrizHDUniclass!$A:$AN,34,0),"NA")</f>
        <v>CLARO R3</v>
      </c>
      <c r="R742" s="16" t="str">
        <f>IFERROR(VLOOKUP(G742,MatrizHDUniclass!$A:$AN,35,0),"NA")</f>
        <v>SOLU FIJAS</v>
      </c>
      <c r="S742" s="16" t="str">
        <f>IFERROR(VLOOKUP(G742,MatrizHDUniclass!$A:$AN,36,0),"NA")</f>
        <v>IMM</v>
      </c>
      <c r="T742" s="16" t="str">
        <f>IFERROR(VLOOKUP(G742,MatrizHDUniclass!$A:$AN,37,0),"NA")</f>
        <v>CLIENTES</v>
      </c>
      <c r="U742" s="16" t="str">
        <f>IFERROR(VLOOKUP(G742,MatrizHDUniclass!$A:$AN,38,0),"NA")</f>
        <v>CONECTAR TV</v>
      </c>
      <c r="V742" s="16" t="str">
        <f>IFERROR(VLOOKUP(G742,MatrizHDUniclass!$A:$AN,39,0),"NA")</f>
        <v>INGENIERIA</v>
      </c>
      <c r="W742" s="43" t="str">
        <f>IFERROR(VLOOKUP(G742,MatrizHDUniclass!$A:$AN,40,0),"NA")</f>
        <v>OPERATIVO</v>
      </c>
    </row>
    <row r="743" spans="2:23" x14ac:dyDescent="0.25">
      <c r="B743" s="45">
        <v>46171</v>
      </c>
      <c r="C743" s="7" t="s">
        <v>3298</v>
      </c>
      <c r="D743" s="37">
        <v>0.1</v>
      </c>
      <c r="E743" s="37" t="s">
        <v>3903</v>
      </c>
      <c r="F743" s="16" t="s">
        <v>3904</v>
      </c>
      <c r="G743" s="7">
        <v>87943888</v>
      </c>
      <c r="H743" s="138" t="s">
        <v>9877</v>
      </c>
      <c r="J743" s="16" t="str">
        <f>IFERROR(VLOOKUP(G743,MatrizHDUniclass!$A:$AN,3,0),"NA")</f>
        <v>JARRIN NARVAEZ  CARLOS ALBERTO</v>
      </c>
      <c r="K743" s="16" t="str">
        <f>IFERROR(VLOOKUP(G743,MatrizHDUniclass!$A:$AN,19,0),"NA")</f>
        <v>TECNICO CON MOTO OPERACIÓN</v>
      </c>
      <c r="L743" s="16" t="str">
        <f>IFERROR(VLOOKUP(G743,MatrizHDUniclass!$A:$AN,24,0),"NA")</f>
        <v>IGVI</v>
      </c>
      <c r="M743" s="16" t="str">
        <f>IFERROR(VLOOKUP(G743,MatrizHDUniclass!$A:$AN,31,0),"NA")</f>
        <v>INGENIERIA-GENERAL</v>
      </c>
      <c r="N743" s="16" t="str">
        <f>IFERROR(VLOOKUP(G743,MatrizHDUniclass!$A:$AN,32,0),"NA")</f>
        <v>REG VALLE</v>
      </c>
      <c r="O743" s="16" t="str">
        <f>IFERROR(VLOOKUP(G743,MatrizHDUniclass!$A:$AN,33,0),"NA")</f>
        <v>CALI</v>
      </c>
      <c r="P743" s="16" t="str">
        <f>IFERROR(VLOOKUP(G743,MatrizHDUniclass!$A:$AN,26,0),"NA")</f>
        <v>CSIM</v>
      </c>
      <c r="Q743" s="16" t="str">
        <f>IFERROR(VLOOKUP(G743,MatrizHDUniclass!$A:$AN,34,0),"NA")</f>
        <v>CLARO R3</v>
      </c>
      <c r="R743" s="16" t="str">
        <f>IFERROR(VLOOKUP(G743,MatrizHDUniclass!$A:$AN,35,0),"NA")</f>
        <v>SOLU FIJAS</v>
      </c>
      <c r="S743" s="16" t="str">
        <f>IFERROR(VLOOKUP(G743,MatrizHDUniclass!$A:$AN,36,0),"NA")</f>
        <v>IMM</v>
      </c>
      <c r="T743" s="16" t="str">
        <f>IFERROR(VLOOKUP(G743,MatrizHDUniclass!$A:$AN,37,0),"NA")</f>
        <v>CLIENTES</v>
      </c>
      <c r="U743" s="16" t="str">
        <f>IFERROR(VLOOKUP(G743,MatrizHDUniclass!$A:$AN,38,0),"NA")</f>
        <v>CONECTAR TV</v>
      </c>
      <c r="V743" s="16" t="str">
        <f>IFERROR(VLOOKUP(G743,MatrizHDUniclass!$A:$AN,39,0),"NA")</f>
        <v>INGENIERIA</v>
      </c>
      <c r="W743" s="43" t="str">
        <f>IFERROR(VLOOKUP(G743,MatrizHDUniclass!$A:$AN,40,0),"NA")</f>
        <v>OPERATIVO</v>
      </c>
    </row>
    <row r="744" spans="2:23" x14ac:dyDescent="0.25">
      <c r="B744" s="45">
        <v>46171</v>
      </c>
      <c r="C744" s="7" t="s">
        <v>3298</v>
      </c>
      <c r="D744" s="37">
        <v>0.1</v>
      </c>
      <c r="E744" s="37" t="s">
        <v>3903</v>
      </c>
      <c r="F744" s="16" t="s">
        <v>3904</v>
      </c>
      <c r="G744" s="7">
        <v>94443272</v>
      </c>
      <c r="H744" s="138" t="s">
        <v>9878</v>
      </c>
      <c r="J744" s="16" t="str">
        <f>IFERROR(VLOOKUP(G744,MatrizHDUniclass!$A:$AN,3,0),"NA")</f>
        <v>VALENCIA CAICEDO JOHN EDWARD</v>
      </c>
      <c r="K744" s="16" t="str">
        <f>IFERROR(VLOOKUP(G744,MatrizHDUniclass!$A:$AN,19,0),"NA")</f>
        <v>AUXILIAR CONDUCTOR OPERACION</v>
      </c>
      <c r="L744" s="16" t="str">
        <f>IFERROR(VLOOKUP(G744,MatrizHDUniclass!$A:$AN,24,0),"NA")</f>
        <v>IGVI</v>
      </c>
      <c r="M744" s="16" t="str">
        <f>IFERROR(VLOOKUP(G744,MatrizHDUniclass!$A:$AN,31,0),"NA")</f>
        <v>INGENIERIA-GENERAL</v>
      </c>
      <c r="N744" s="16" t="str">
        <f>IFERROR(VLOOKUP(G744,MatrizHDUniclass!$A:$AN,32,0),"NA")</f>
        <v>REG VALLE</v>
      </c>
      <c r="O744" s="16" t="str">
        <f>IFERROR(VLOOKUP(G744,MatrizHDUniclass!$A:$AN,33,0),"NA")</f>
        <v>CALI</v>
      </c>
      <c r="P744" s="16" t="str">
        <f>IFERROR(VLOOKUP(G744,MatrizHDUniclass!$A:$AN,26,0),"NA")</f>
        <v>CSEB</v>
      </c>
      <c r="Q744" s="16" t="str">
        <f>IFERROR(VLOOKUP(G744,MatrizHDUniclass!$A:$AN,34,0),"NA")</f>
        <v>CLARO R3</v>
      </c>
      <c r="R744" s="16" t="str">
        <f>IFERROR(VLOOKUP(G744,MatrizHDUniclass!$A:$AN,35,0),"NA")</f>
        <v>SOLU FIJAS</v>
      </c>
      <c r="S744" s="16" t="str">
        <f>IFERROR(VLOOKUP(G744,MatrizHDUniclass!$A:$AN,36,0),"NA")</f>
        <v>EMPRE Y NEGOCI</v>
      </c>
      <c r="T744" s="16" t="str">
        <f>IFERROR(VLOOKUP(G744,MatrizHDUniclass!$A:$AN,37,0),"NA")</f>
        <v>CLIENTES</v>
      </c>
      <c r="U744" s="16" t="str">
        <f>IFERROR(VLOOKUP(G744,MatrizHDUniclass!$A:$AN,38,0),"NA")</f>
        <v>CONECTAR TV</v>
      </c>
      <c r="V744" s="16" t="str">
        <f>IFERROR(VLOOKUP(G744,MatrizHDUniclass!$A:$AN,39,0),"NA")</f>
        <v>INGENIERIA</v>
      </c>
      <c r="W744" s="43" t="str">
        <f>IFERROR(VLOOKUP(G744,MatrizHDUniclass!$A:$AN,40,0),"NA")</f>
        <v>OPERATIVO</v>
      </c>
    </row>
    <row r="745" spans="2:23" x14ac:dyDescent="0.25">
      <c r="B745" s="45">
        <v>46171</v>
      </c>
      <c r="C745" s="7" t="s">
        <v>3298</v>
      </c>
      <c r="D745" s="37">
        <v>0.1</v>
      </c>
      <c r="E745" s="37" t="s">
        <v>3903</v>
      </c>
      <c r="F745" s="16" t="s">
        <v>3904</v>
      </c>
      <c r="G745" s="7">
        <v>1010103937</v>
      </c>
      <c r="H745" s="138" t="s">
        <v>9881</v>
      </c>
      <c r="J745" s="16" t="str">
        <f>IFERROR(VLOOKUP(G745,MatrizHDUniclass!$A:$AN,3,0),"NA")</f>
        <v>FRANCO NAVARRO JHAN CARLO</v>
      </c>
      <c r="K745" s="16" t="str">
        <f>IFERROR(VLOOKUP(G745,MatrizHDUniclass!$A:$AN,19,0),"NA")</f>
        <v>TECNICO CON MOTO OPERACIÓN</v>
      </c>
      <c r="L745" s="16" t="str">
        <f>IFERROR(VLOOKUP(G745,MatrizHDUniclass!$A:$AN,24,0),"NA")</f>
        <v>IGVI</v>
      </c>
      <c r="M745" s="16" t="str">
        <f>IFERROR(VLOOKUP(G745,MatrizHDUniclass!$A:$AN,31,0),"NA")</f>
        <v>INGENIERIA-GENERAL</v>
      </c>
      <c r="N745" s="16" t="str">
        <f>IFERROR(VLOOKUP(G745,MatrizHDUniclass!$A:$AN,32,0),"NA")</f>
        <v>REG VALLE</v>
      </c>
      <c r="O745" s="16" t="str">
        <f>IFERROR(VLOOKUP(G745,MatrizHDUniclass!$A:$AN,33,0),"NA")</f>
        <v>CALI</v>
      </c>
      <c r="P745" s="16" t="str">
        <f>IFERROR(VLOOKUP(G745,MatrizHDUniclass!$A:$AN,26,0),"NA")</f>
        <v>CSEB</v>
      </c>
      <c r="Q745" s="16" t="str">
        <f>IFERROR(VLOOKUP(G745,MatrizHDUniclass!$A:$AN,34,0),"NA")</f>
        <v>CLARO R3</v>
      </c>
      <c r="R745" s="16" t="str">
        <f>IFERROR(VLOOKUP(G745,MatrizHDUniclass!$A:$AN,35,0),"NA")</f>
        <v>SOLU FIJAS</v>
      </c>
      <c r="S745" s="16" t="str">
        <f>IFERROR(VLOOKUP(G745,MatrizHDUniclass!$A:$AN,36,0),"NA")</f>
        <v>EMPRE Y NEGOCI</v>
      </c>
      <c r="T745" s="16" t="str">
        <f>IFERROR(VLOOKUP(G745,MatrizHDUniclass!$A:$AN,37,0),"NA")</f>
        <v>CLIENTES</v>
      </c>
      <c r="U745" s="16" t="str">
        <f>IFERROR(VLOOKUP(G745,MatrizHDUniclass!$A:$AN,38,0),"NA")</f>
        <v>CONECTAR TV</v>
      </c>
      <c r="V745" s="16" t="str">
        <f>IFERROR(VLOOKUP(G745,MatrizHDUniclass!$A:$AN,39,0),"NA")</f>
        <v>INGENIERIA</v>
      </c>
      <c r="W745" s="43" t="str">
        <f>IFERROR(VLOOKUP(G745,MatrizHDUniclass!$A:$AN,40,0),"NA")</f>
        <v>OPERATIVO</v>
      </c>
    </row>
    <row r="746" spans="2:23" x14ac:dyDescent="0.25">
      <c r="B746" s="45">
        <v>46171</v>
      </c>
      <c r="C746" s="7" t="s">
        <v>3298</v>
      </c>
      <c r="D746" s="37">
        <v>0.1</v>
      </c>
      <c r="E746" s="37" t="s">
        <v>3903</v>
      </c>
      <c r="F746" s="16" t="s">
        <v>3904</v>
      </c>
      <c r="G746" s="7">
        <v>1143943312</v>
      </c>
      <c r="H746" s="138" t="s">
        <v>9883</v>
      </c>
      <c r="J746" s="16" t="str">
        <f>IFERROR(VLOOKUP(G746,MatrizHDUniclass!$A:$AN,3,0),"NA")</f>
        <v>PIEDRAHITA JHORMAN ANDRES</v>
      </c>
      <c r="K746" s="16" t="str">
        <f>IFERROR(VLOOKUP(G746,MatrizHDUniclass!$A:$AN,19,0),"NA")</f>
        <v>TECNICO CON MOTO OPERACIÓN</v>
      </c>
      <c r="L746" s="16" t="str">
        <f>IFERROR(VLOOKUP(G746,MatrizHDUniclass!$A:$AN,24,0),"NA")</f>
        <v>IGVI</v>
      </c>
      <c r="M746" s="16" t="str">
        <f>IFERROR(VLOOKUP(G746,MatrizHDUniclass!$A:$AN,31,0),"NA")</f>
        <v>INGENIERIA-GENERAL</v>
      </c>
      <c r="N746" s="16" t="str">
        <f>IFERROR(VLOOKUP(G746,MatrizHDUniclass!$A:$AN,32,0),"NA")</f>
        <v>REG VALLE</v>
      </c>
      <c r="O746" s="16" t="str">
        <f>IFERROR(VLOOKUP(G746,MatrizHDUniclass!$A:$AN,33,0),"NA")</f>
        <v>CALI</v>
      </c>
      <c r="P746" s="16" t="str">
        <f>IFERROR(VLOOKUP(G746,MatrizHDUniclass!$A:$AN,26,0),"NA")</f>
        <v>CSIM</v>
      </c>
      <c r="Q746" s="16" t="str">
        <f>IFERROR(VLOOKUP(G746,MatrizHDUniclass!$A:$AN,34,0),"NA")</f>
        <v>CLARO R3</v>
      </c>
      <c r="R746" s="16" t="str">
        <f>IFERROR(VLOOKUP(G746,MatrizHDUniclass!$A:$AN,35,0),"NA")</f>
        <v>SOLU FIJAS</v>
      </c>
      <c r="S746" s="16" t="str">
        <f>IFERROR(VLOOKUP(G746,MatrizHDUniclass!$A:$AN,36,0),"NA")</f>
        <v>IMM</v>
      </c>
      <c r="T746" s="16" t="str">
        <f>IFERROR(VLOOKUP(G746,MatrizHDUniclass!$A:$AN,37,0),"NA")</f>
        <v>CLIENTES</v>
      </c>
      <c r="U746" s="16" t="str">
        <f>IFERROR(VLOOKUP(G746,MatrizHDUniclass!$A:$AN,38,0),"NA")</f>
        <v>CONECTAR TV</v>
      </c>
      <c r="V746" s="16" t="str">
        <f>IFERROR(VLOOKUP(G746,MatrizHDUniclass!$A:$AN,39,0),"NA")</f>
        <v>INGENIERIA</v>
      </c>
      <c r="W746" s="43" t="str">
        <f>IFERROR(VLOOKUP(G746,MatrizHDUniclass!$A:$AN,40,0),"NA")</f>
        <v>OPERATIVO</v>
      </c>
    </row>
    <row r="747" spans="2:23" x14ac:dyDescent="0.25">
      <c r="B747" s="45">
        <v>46171</v>
      </c>
      <c r="C747" s="7" t="s">
        <v>3298</v>
      </c>
      <c r="D747" s="37">
        <v>0.1</v>
      </c>
      <c r="E747" s="37" t="s">
        <v>3903</v>
      </c>
      <c r="F747" s="16" t="s">
        <v>3904</v>
      </c>
      <c r="G747" s="7">
        <v>1151956360</v>
      </c>
      <c r="H747" s="138" t="s">
        <v>9884</v>
      </c>
      <c r="J747" s="16" t="str">
        <f>IFERROR(VLOOKUP(G747,MatrizHDUniclass!$A:$AN,3,0),"NA")</f>
        <v>CORREA VARGAS WILSON ANDRES</v>
      </c>
      <c r="K747" s="16" t="str">
        <f>IFERROR(VLOOKUP(G747,MatrizHDUniclass!$A:$AN,19,0),"NA")</f>
        <v>AUXILIAR OPERACION</v>
      </c>
      <c r="L747" s="16" t="str">
        <f>IFERROR(VLOOKUP(G747,MatrizHDUniclass!$A:$AN,24,0),"NA")</f>
        <v>IGVI</v>
      </c>
      <c r="M747" s="16" t="str">
        <f>IFERROR(VLOOKUP(G747,MatrizHDUniclass!$A:$AN,31,0),"NA")</f>
        <v>INGENIERIA-GENERAL</v>
      </c>
      <c r="N747" s="16" t="str">
        <f>IFERROR(VLOOKUP(G747,MatrizHDUniclass!$A:$AN,32,0),"NA")</f>
        <v>REG VALLE</v>
      </c>
      <c r="O747" s="16" t="str">
        <f>IFERROR(VLOOKUP(G747,MatrizHDUniclass!$A:$AN,33,0),"NA")</f>
        <v>CALI</v>
      </c>
      <c r="P747" s="16" t="str">
        <f>IFERROR(VLOOKUP(G747,MatrizHDUniclass!$A:$AN,26,0),"NA")</f>
        <v>CSOM</v>
      </c>
      <c r="Q747" s="16" t="str">
        <f>IFERROR(VLOOKUP(G747,MatrizHDUniclass!$A:$AN,34,0),"NA")</f>
        <v>CLARO R3</v>
      </c>
      <c r="R747" s="16" t="str">
        <f>IFERROR(VLOOKUP(G747,MatrizHDUniclass!$A:$AN,35,0),"NA")</f>
        <v>SOLU FIJAS</v>
      </c>
      <c r="S747" s="16" t="str">
        <f>IFERROR(VLOOKUP(G747,MatrizHDUniclass!$A:$AN,36,0),"NA")</f>
        <v>OYM</v>
      </c>
      <c r="T747" s="16" t="str">
        <f>IFERROR(VLOOKUP(G747,MatrizHDUniclass!$A:$AN,37,0),"NA")</f>
        <v>CLIENTES</v>
      </c>
      <c r="U747" s="16" t="str">
        <f>IFERROR(VLOOKUP(G747,MatrizHDUniclass!$A:$AN,38,0),"NA")</f>
        <v>CONECTAR TV</v>
      </c>
      <c r="V747" s="16" t="str">
        <f>IFERROR(VLOOKUP(G747,MatrizHDUniclass!$A:$AN,39,0),"NA")</f>
        <v>INGENIERIA</v>
      </c>
      <c r="W747" s="43" t="str">
        <f>IFERROR(VLOOKUP(G747,MatrizHDUniclass!$A:$AN,40,0),"NA")</f>
        <v>OPERATIVO</v>
      </c>
    </row>
    <row r="748" spans="2:23" x14ac:dyDescent="0.25">
      <c r="B748" s="45">
        <v>46171</v>
      </c>
      <c r="C748" s="7" t="s">
        <v>3298</v>
      </c>
      <c r="D748" s="37">
        <v>0.1</v>
      </c>
      <c r="E748" s="37" t="s">
        <v>3903</v>
      </c>
      <c r="F748" s="16" t="s">
        <v>3904</v>
      </c>
      <c r="G748" s="7">
        <v>98074080</v>
      </c>
      <c r="H748" s="138" t="s">
        <v>9885</v>
      </c>
      <c r="J748" s="16" t="str">
        <f>IFERROR(VLOOKUP(G748,MatrizHDUniclass!$A:$AN,3,0),"NA")</f>
        <v>CUASTUMAL MIRAMA MANUEL BENEY</v>
      </c>
      <c r="K748" s="16" t="str">
        <f>IFERROR(VLOOKUP(G748,MatrizHDUniclass!$A:$AN,19,0),"NA")</f>
        <v>TECNICO CON MOTO OPERACIÓN</v>
      </c>
      <c r="L748" s="16" t="str">
        <f>IFERROR(VLOOKUP(G748,MatrizHDUniclass!$A:$AN,24,0),"NA")</f>
        <v>IGVI</v>
      </c>
      <c r="M748" s="16" t="str">
        <f>IFERROR(VLOOKUP(G748,MatrizHDUniclass!$A:$AN,31,0),"NA")</f>
        <v>INGENIERIA-GENERAL</v>
      </c>
      <c r="N748" s="16" t="str">
        <f>IFERROR(VLOOKUP(G748,MatrizHDUniclass!$A:$AN,32,0),"NA")</f>
        <v>REG VALLE</v>
      </c>
      <c r="O748" s="16" t="str">
        <f>IFERROR(VLOOKUP(G748,MatrizHDUniclass!$A:$AN,33,0),"NA")</f>
        <v>CALI</v>
      </c>
      <c r="P748" s="16" t="str">
        <f>IFERROR(VLOOKUP(G748,MatrizHDUniclass!$A:$AN,26,0),"NA")</f>
        <v>CSIM</v>
      </c>
      <c r="Q748" s="16" t="str">
        <f>IFERROR(VLOOKUP(G748,MatrizHDUniclass!$A:$AN,34,0),"NA")</f>
        <v>CLARO R3</v>
      </c>
      <c r="R748" s="16" t="str">
        <f>IFERROR(VLOOKUP(G748,MatrizHDUniclass!$A:$AN,35,0),"NA")</f>
        <v>SOLU FIJAS</v>
      </c>
      <c r="S748" s="16" t="str">
        <f>IFERROR(VLOOKUP(G748,MatrizHDUniclass!$A:$AN,36,0),"NA")</f>
        <v>IMM</v>
      </c>
      <c r="T748" s="16" t="str">
        <f>IFERROR(VLOOKUP(G748,MatrizHDUniclass!$A:$AN,37,0),"NA")</f>
        <v>CLIENTES</v>
      </c>
      <c r="U748" s="16" t="str">
        <f>IFERROR(VLOOKUP(G748,MatrizHDUniclass!$A:$AN,38,0),"NA")</f>
        <v>CONECTAR TV</v>
      </c>
      <c r="V748" s="16" t="str">
        <f>IFERROR(VLOOKUP(G748,MatrizHDUniclass!$A:$AN,39,0),"NA")</f>
        <v>INGENIERIA</v>
      </c>
      <c r="W748" s="43" t="str">
        <f>IFERROR(VLOOKUP(G748,MatrizHDUniclass!$A:$AN,40,0),"NA")</f>
        <v>OPERATIVO</v>
      </c>
    </row>
    <row r="749" spans="2:23" x14ac:dyDescent="0.25">
      <c r="B749" s="45">
        <v>46171</v>
      </c>
      <c r="C749" s="7" t="s">
        <v>3298</v>
      </c>
      <c r="D749" s="37">
        <v>0.1</v>
      </c>
      <c r="E749" s="37" t="s">
        <v>3903</v>
      </c>
      <c r="F749" s="16" t="s">
        <v>3904</v>
      </c>
      <c r="G749" s="7">
        <v>1010139382</v>
      </c>
      <c r="H749" s="138" t="s">
        <v>9886</v>
      </c>
      <c r="J749" s="16" t="str">
        <f>IFERROR(VLOOKUP(G749,MatrizHDUniclass!$A:$AN,3,0),"NA")</f>
        <v>GONZALES RAMOS JHON ALEJANDRO</v>
      </c>
      <c r="K749" s="16" t="str">
        <f>IFERROR(VLOOKUP(G749,MatrizHDUniclass!$A:$AN,19,0),"NA")</f>
        <v>AUXILIAR CONDUCTOR OPERACION</v>
      </c>
      <c r="L749" s="16" t="str">
        <f>IFERROR(VLOOKUP(G749,MatrizHDUniclass!$A:$AN,24,0),"NA")</f>
        <v>IGVI</v>
      </c>
      <c r="M749" s="16" t="str">
        <f>IFERROR(VLOOKUP(G749,MatrizHDUniclass!$A:$AN,31,0),"NA")</f>
        <v>INGENIERIA-GENERAL</v>
      </c>
      <c r="N749" s="16" t="str">
        <f>IFERROR(VLOOKUP(G749,MatrizHDUniclass!$A:$AN,32,0),"NA")</f>
        <v>REG VALLE</v>
      </c>
      <c r="O749" s="16" t="str">
        <f>IFERROR(VLOOKUP(G749,MatrizHDUniclass!$A:$AN,33,0),"NA")</f>
        <v>CALI</v>
      </c>
      <c r="P749" s="16" t="str">
        <f>IFERROR(VLOOKUP(G749,MatrizHDUniclass!$A:$AN,26,0),"NA")</f>
        <v>CSOM</v>
      </c>
      <c r="Q749" s="16" t="str">
        <f>IFERROR(VLOOKUP(G749,MatrizHDUniclass!$A:$AN,34,0),"NA")</f>
        <v>CLARO R3</v>
      </c>
      <c r="R749" s="16" t="str">
        <f>IFERROR(VLOOKUP(G749,MatrizHDUniclass!$A:$AN,35,0),"NA")</f>
        <v>SOLU FIJAS</v>
      </c>
      <c r="S749" s="16" t="str">
        <f>IFERROR(VLOOKUP(G749,MatrizHDUniclass!$A:$AN,36,0),"NA")</f>
        <v>OYM</v>
      </c>
      <c r="T749" s="16" t="str">
        <f>IFERROR(VLOOKUP(G749,MatrizHDUniclass!$A:$AN,37,0),"NA")</f>
        <v>CLIENTES</v>
      </c>
      <c r="U749" s="16" t="str">
        <f>IFERROR(VLOOKUP(G749,MatrizHDUniclass!$A:$AN,38,0),"NA")</f>
        <v>CONECTAR TV</v>
      </c>
      <c r="V749" s="16" t="str">
        <f>IFERROR(VLOOKUP(G749,MatrizHDUniclass!$A:$AN,39,0),"NA")</f>
        <v>INGENIERIA</v>
      </c>
      <c r="W749" s="43" t="str">
        <f>IFERROR(VLOOKUP(G749,MatrizHDUniclass!$A:$AN,40,0),"NA")</f>
        <v>OPERATIVO</v>
      </c>
    </row>
    <row r="750" spans="2:23" x14ac:dyDescent="0.25">
      <c r="B750" s="45">
        <v>46171</v>
      </c>
      <c r="C750" s="7" t="s">
        <v>3298</v>
      </c>
      <c r="D750" s="37">
        <v>0.1</v>
      </c>
      <c r="E750" s="37" t="s">
        <v>3903</v>
      </c>
      <c r="F750" s="16" t="s">
        <v>3904</v>
      </c>
      <c r="G750" s="7">
        <v>1112485903</v>
      </c>
      <c r="H750" s="138" t="s">
        <v>9887</v>
      </c>
      <c r="J750" s="16" t="str">
        <f>IFERROR(VLOOKUP(G750,MatrizHDUniclass!$A:$AN,3,0),"NA")</f>
        <v>CEDANO RIVERA BRAYAM</v>
      </c>
      <c r="K750" s="16" t="str">
        <f>IFERROR(VLOOKUP(G750,MatrizHDUniclass!$A:$AN,19,0),"NA")</f>
        <v>AUXILIAR CONDUCTOR OPERACION</v>
      </c>
      <c r="L750" s="16" t="str">
        <f>IFERROR(VLOOKUP(G750,MatrizHDUniclass!$A:$AN,24,0),"NA")</f>
        <v>SGVI</v>
      </c>
      <c r="M750" s="16" t="str">
        <f>IFERROR(VLOOKUP(G750,MatrizHDUniclass!$A:$AN,31,0),"NA")</f>
        <v>DISAN-GENERAL</v>
      </c>
      <c r="N750" s="16" t="str">
        <f>IFERROR(VLOOKUP(G750,MatrizHDUniclass!$A:$AN,32,0),"NA")</f>
        <v>REG VALLE</v>
      </c>
      <c r="O750" s="16" t="str">
        <f>IFERROR(VLOOKUP(G750,MatrizHDUniclass!$A:$AN,33,0),"NA")</f>
        <v>CALI</v>
      </c>
      <c r="P750" s="16" t="str">
        <f>IFERROR(VLOOKUP(G750,MatrizHDUniclass!$A:$AN,26,0),"NA")</f>
        <v>TTTR</v>
      </c>
      <c r="Q750" s="16" t="str">
        <f>IFERROR(VLOOKUP(G750,MatrizHDUniclass!$A:$AN,34,0),"NA")</f>
        <v>TRANSV CTV</v>
      </c>
      <c r="R750" s="16" t="str">
        <f>IFERROR(VLOOKUP(G750,MatrizHDUniclass!$A:$AN,35,0),"NA")</f>
        <v>TRANSVER</v>
      </c>
      <c r="S750" s="16" t="str">
        <f>IFERROR(VLOOKUP(G750,MatrizHDUniclass!$A:$AN,36,0),"NA")</f>
        <v>TRANSV UEN</v>
      </c>
      <c r="T750" s="16" t="str">
        <f>IFERROR(VLOOKUP(G750,MatrizHDUniclass!$A:$AN,37,0),"NA")</f>
        <v>DISAN</v>
      </c>
      <c r="U750" s="16" t="str">
        <f>IFERROR(VLOOKUP(G750,MatrizHDUniclass!$A:$AN,38,0),"NA")</f>
        <v>CONECTAR TV</v>
      </c>
      <c r="V750" s="16" t="str">
        <f>IFERROR(VLOOKUP(G750,MatrizHDUniclass!$A:$AN,39,0),"NA")</f>
        <v>DISAN</v>
      </c>
      <c r="W750" s="43" t="str">
        <f>IFERROR(VLOOKUP(G750,MatrizHDUniclass!$A:$AN,40,0),"NA")</f>
        <v>OTROS</v>
      </c>
    </row>
    <row r="751" spans="2:23" x14ac:dyDescent="0.25">
      <c r="B751" s="45">
        <v>46171</v>
      </c>
      <c r="C751" s="7" t="s">
        <v>3298</v>
      </c>
      <c r="D751" s="37">
        <v>0.1</v>
      </c>
      <c r="E751" s="37" t="s">
        <v>3903</v>
      </c>
      <c r="F751" s="16" t="s">
        <v>3904</v>
      </c>
      <c r="G751" s="7">
        <v>1058790222</v>
      </c>
      <c r="H751" s="138" t="s">
        <v>9888</v>
      </c>
      <c r="J751" s="16" t="str">
        <f>IFERROR(VLOOKUP(G751,MatrizHDUniclass!$A:$AN,3,0),"NA")</f>
        <v>JIMENEZ MAMIAN YERSON DUVAN</v>
      </c>
      <c r="K751" s="16" t="str">
        <f>IFERROR(VLOOKUP(G751,MatrizHDUniclass!$A:$AN,19,0),"NA")</f>
        <v>TECNICO CON MOTO OPERACIÓN</v>
      </c>
      <c r="L751" s="16" t="str">
        <f>IFERROR(VLOOKUP(G751,MatrizHDUniclass!$A:$AN,24,0),"NA")</f>
        <v>IGVI</v>
      </c>
      <c r="M751" s="16" t="str">
        <f>IFERROR(VLOOKUP(G751,MatrizHDUniclass!$A:$AN,31,0),"NA")</f>
        <v>INGENIERIA-GENERAL</v>
      </c>
      <c r="N751" s="16" t="str">
        <f>IFERROR(VLOOKUP(G751,MatrizHDUniclass!$A:$AN,32,0),"NA")</f>
        <v>REG VALLE</v>
      </c>
      <c r="O751" s="16" t="str">
        <f>IFERROR(VLOOKUP(G751,MatrizHDUniclass!$A:$AN,33,0),"NA")</f>
        <v>CALI</v>
      </c>
      <c r="P751" s="16" t="str">
        <f>IFERROR(VLOOKUP(G751,MatrizHDUniclass!$A:$AN,26,0),"NA")</f>
        <v>CSIM</v>
      </c>
      <c r="Q751" s="16" t="str">
        <f>IFERROR(VLOOKUP(G751,MatrizHDUniclass!$A:$AN,34,0),"NA")</f>
        <v>CLARO R3</v>
      </c>
      <c r="R751" s="16" t="str">
        <f>IFERROR(VLOOKUP(G751,MatrizHDUniclass!$A:$AN,35,0),"NA")</f>
        <v>SOLU FIJAS</v>
      </c>
      <c r="S751" s="16" t="str">
        <f>IFERROR(VLOOKUP(G751,MatrizHDUniclass!$A:$AN,36,0),"NA")</f>
        <v>IMM</v>
      </c>
      <c r="T751" s="16" t="str">
        <f>IFERROR(VLOOKUP(G751,MatrizHDUniclass!$A:$AN,37,0),"NA")</f>
        <v>CLIENTES</v>
      </c>
      <c r="U751" s="16" t="str">
        <f>IFERROR(VLOOKUP(G751,MatrizHDUniclass!$A:$AN,38,0),"NA")</f>
        <v>CONECTAR TV</v>
      </c>
      <c r="V751" s="16" t="str">
        <f>IFERROR(VLOOKUP(G751,MatrizHDUniclass!$A:$AN,39,0),"NA")</f>
        <v>INGENIERIA</v>
      </c>
      <c r="W751" s="43" t="str">
        <f>IFERROR(VLOOKUP(G751,MatrizHDUniclass!$A:$AN,40,0),"NA")</f>
        <v>OPERATIVO</v>
      </c>
    </row>
    <row r="752" spans="2:23" x14ac:dyDescent="0.25">
      <c r="B752" s="45">
        <v>46171</v>
      </c>
      <c r="C752" s="7" t="s">
        <v>3298</v>
      </c>
      <c r="D752" s="37">
        <v>0.1</v>
      </c>
      <c r="E752" s="37" t="s">
        <v>3903</v>
      </c>
      <c r="F752" s="16" t="s">
        <v>3904</v>
      </c>
      <c r="G752" s="7">
        <v>1113305932</v>
      </c>
      <c r="H752" s="138" t="s">
        <v>9889</v>
      </c>
      <c r="J752" s="16" t="str">
        <f>IFERROR(VLOOKUP(G752,MatrizHDUniclass!$A:$AN,3,0),"NA")</f>
        <v>CIRO CHAMORRO JOHN FREDDY</v>
      </c>
      <c r="K752" s="16" t="str">
        <f>IFERROR(VLOOKUP(G752,MatrizHDUniclass!$A:$AN,19,0),"NA")</f>
        <v>TECNICO CON MOTO OPERACIÓN</v>
      </c>
      <c r="L752" s="16" t="str">
        <f>IFERROR(VLOOKUP(G752,MatrizHDUniclass!$A:$AN,24,0),"NA")</f>
        <v>IGVI</v>
      </c>
      <c r="M752" s="16" t="str">
        <f>IFERROR(VLOOKUP(G752,MatrizHDUniclass!$A:$AN,31,0),"NA")</f>
        <v>INGENIERIA-GENERAL</v>
      </c>
      <c r="N752" s="16" t="str">
        <f>IFERROR(VLOOKUP(G752,MatrizHDUniclass!$A:$AN,32,0),"NA")</f>
        <v>REG VALLE</v>
      </c>
      <c r="O752" s="16" t="str">
        <f>IFERROR(VLOOKUP(G752,MatrizHDUniclass!$A:$AN,33,0),"NA")</f>
        <v>CALI</v>
      </c>
      <c r="P752" s="16" t="str">
        <f>IFERROR(VLOOKUP(G752,MatrizHDUniclass!$A:$AN,26,0),"NA")</f>
        <v>CSIM</v>
      </c>
      <c r="Q752" s="16" t="str">
        <f>IFERROR(VLOOKUP(G752,MatrizHDUniclass!$A:$AN,34,0),"NA")</f>
        <v>CLARO R3</v>
      </c>
      <c r="R752" s="16" t="str">
        <f>IFERROR(VLOOKUP(G752,MatrizHDUniclass!$A:$AN,35,0),"NA")</f>
        <v>SOLU FIJAS</v>
      </c>
      <c r="S752" s="16" t="str">
        <f>IFERROR(VLOOKUP(G752,MatrizHDUniclass!$A:$AN,36,0),"NA")</f>
        <v>IMM</v>
      </c>
      <c r="T752" s="16" t="str">
        <f>IFERROR(VLOOKUP(G752,MatrizHDUniclass!$A:$AN,37,0),"NA")</f>
        <v>CLIENTES</v>
      </c>
      <c r="U752" s="16" t="str">
        <f>IFERROR(VLOOKUP(G752,MatrizHDUniclass!$A:$AN,38,0),"NA")</f>
        <v>CONECTAR TV</v>
      </c>
      <c r="V752" s="16" t="str">
        <f>IFERROR(VLOOKUP(G752,MatrizHDUniclass!$A:$AN,39,0),"NA")</f>
        <v>INGENIERIA</v>
      </c>
      <c r="W752" s="43" t="str">
        <f>IFERROR(VLOOKUP(G752,MatrizHDUniclass!$A:$AN,40,0),"NA")</f>
        <v>OPERATIVO</v>
      </c>
    </row>
    <row r="753" spans="2:23" x14ac:dyDescent="0.25">
      <c r="B753" s="45">
        <v>46171</v>
      </c>
      <c r="C753" s="7" t="s">
        <v>3298</v>
      </c>
      <c r="D753" s="37">
        <v>0.1</v>
      </c>
      <c r="E753" s="37" t="s">
        <v>3903</v>
      </c>
      <c r="F753" s="16" t="s">
        <v>3904</v>
      </c>
      <c r="G753" s="7">
        <v>1144073427</v>
      </c>
      <c r="H753" s="138" t="s">
        <v>9892</v>
      </c>
      <c r="J753" s="16" t="str">
        <f>IFERROR(VLOOKUP(G753,MatrizHDUniclass!$A:$AN,3,0),"NA")</f>
        <v>VIVEROS IDROBO YEINER FABIAN</v>
      </c>
      <c r="K753" s="16" t="str">
        <f>IFERROR(VLOOKUP(G753,MatrizHDUniclass!$A:$AN,19,0),"NA")</f>
        <v>TECNICO CON MOTO OPERACIÓN</v>
      </c>
      <c r="L753" s="16" t="str">
        <f>IFERROR(VLOOKUP(G753,MatrizHDUniclass!$A:$AN,24,0),"NA")</f>
        <v>IGVI</v>
      </c>
      <c r="M753" s="16" t="str">
        <f>IFERROR(VLOOKUP(G753,MatrizHDUniclass!$A:$AN,31,0),"NA")</f>
        <v>INGENIERIA-GENERAL</v>
      </c>
      <c r="N753" s="16" t="str">
        <f>IFERROR(VLOOKUP(G753,MatrizHDUniclass!$A:$AN,32,0),"NA")</f>
        <v>REG VALLE</v>
      </c>
      <c r="O753" s="16" t="str">
        <f>IFERROR(VLOOKUP(G753,MatrizHDUniclass!$A:$AN,33,0),"NA")</f>
        <v>CALI</v>
      </c>
      <c r="P753" s="16" t="str">
        <f>IFERROR(VLOOKUP(G753,MatrizHDUniclass!$A:$AN,26,0),"NA")</f>
        <v>CSIM</v>
      </c>
      <c r="Q753" s="16" t="str">
        <f>IFERROR(VLOOKUP(G753,MatrizHDUniclass!$A:$AN,34,0),"NA")</f>
        <v>CLARO R3</v>
      </c>
      <c r="R753" s="16" t="str">
        <f>IFERROR(VLOOKUP(G753,MatrizHDUniclass!$A:$AN,35,0),"NA")</f>
        <v>SOLU FIJAS</v>
      </c>
      <c r="S753" s="16" t="str">
        <f>IFERROR(VLOOKUP(G753,MatrizHDUniclass!$A:$AN,36,0),"NA")</f>
        <v>IMM</v>
      </c>
      <c r="T753" s="16" t="str">
        <f>IFERROR(VLOOKUP(G753,MatrizHDUniclass!$A:$AN,37,0),"NA")</f>
        <v>CLIENTES</v>
      </c>
      <c r="U753" s="16" t="str">
        <f>IFERROR(VLOOKUP(G753,MatrizHDUniclass!$A:$AN,38,0),"NA")</f>
        <v>CONECTAR TV</v>
      </c>
      <c r="V753" s="16" t="str">
        <f>IFERROR(VLOOKUP(G753,MatrizHDUniclass!$A:$AN,39,0),"NA")</f>
        <v>INGENIERIA</v>
      </c>
      <c r="W753" s="43" t="str">
        <f>IFERROR(VLOOKUP(G753,MatrizHDUniclass!$A:$AN,40,0),"NA")</f>
        <v>OPERATIVO</v>
      </c>
    </row>
    <row r="754" spans="2:23" x14ac:dyDescent="0.25">
      <c r="B754" s="45">
        <v>46171</v>
      </c>
      <c r="C754" s="7" t="s">
        <v>3298</v>
      </c>
      <c r="D754" s="37">
        <v>0.1</v>
      </c>
      <c r="E754" s="37" t="s">
        <v>3903</v>
      </c>
      <c r="F754" s="16" t="s">
        <v>3904</v>
      </c>
      <c r="G754" s="7">
        <v>80442494</v>
      </c>
      <c r="H754" s="138" t="s">
        <v>9893</v>
      </c>
      <c r="J754" s="16" t="str">
        <f>IFERROR(VLOOKUP(G754,MatrizHDUniclass!$A:$AN,3,0),"NA")</f>
        <v>RODRIGUEZ HERNANDEZ OSCAR</v>
      </c>
      <c r="K754" s="16" t="str">
        <f>IFERROR(VLOOKUP(G754,MatrizHDUniclass!$A:$AN,19,0),"NA")</f>
        <v>AUXILIAR CONDUCTOR APE OPERACION</v>
      </c>
      <c r="L754" s="16" t="str">
        <f>IFERROR(VLOOKUP(G754,MatrizHDUniclass!$A:$AN,24,0),"NA")</f>
        <v>IGVI</v>
      </c>
      <c r="M754" s="16" t="str">
        <f>IFERROR(VLOOKUP(G754,MatrizHDUniclass!$A:$AN,31,0),"NA")</f>
        <v>INGENIERIA-GENERAL</v>
      </c>
      <c r="N754" s="16" t="str">
        <f>IFERROR(VLOOKUP(G754,MatrizHDUniclass!$A:$AN,32,0),"NA")</f>
        <v>REG VALLE</v>
      </c>
      <c r="O754" s="16" t="str">
        <f>IFERROR(VLOOKUP(G754,MatrizHDUniclass!$A:$AN,33,0),"NA")</f>
        <v>CALI</v>
      </c>
      <c r="P754" s="16" t="str">
        <f>IFERROR(VLOOKUP(G754,MatrizHDUniclass!$A:$AN,26,0),"NA")</f>
        <v>CSEB</v>
      </c>
      <c r="Q754" s="16" t="str">
        <f>IFERROR(VLOOKUP(G754,MatrizHDUniclass!$A:$AN,34,0),"NA")</f>
        <v>CLARO R3</v>
      </c>
      <c r="R754" s="16" t="str">
        <f>IFERROR(VLOOKUP(G754,MatrizHDUniclass!$A:$AN,35,0),"NA")</f>
        <v>SOLU FIJAS</v>
      </c>
      <c r="S754" s="16" t="str">
        <f>IFERROR(VLOOKUP(G754,MatrizHDUniclass!$A:$AN,36,0),"NA")</f>
        <v>EMPRE Y NEGOCI</v>
      </c>
      <c r="T754" s="16" t="str">
        <f>IFERROR(VLOOKUP(G754,MatrizHDUniclass!$A:$AN,37,0),"NA")</f>
        <v>CLIENTES</v>
      </c>
      <c r="U754" s="16" t="str">
        <f>IFERROR(VLOOKUP(G754,MatrizHDUniclass!$A:$AN,38,0),"NA")</f>
        <v>CONECTAR TV</v>
      </c>
      <c r="V754" s="16" t="str">
        <f>IFERROR(VLOOKUP(G754,MatrizHDUniclass!$A:$AN,39,0),"NA")</f>
        <v>INGENIERIA</v>
      </c>
      <c r="W754" s="43" t="str">
        <f>IFERROR(VLOOKUP(G754,MatrizHDUniclass!$A:$AN,40,0),"NA")</f>
        <v>OPERATIVO</v>
      </c>
    </row>
    <row r="755" spans="2:23" x14ac:dyDescent="0.25">
      <c r="B755" s="45">
        <v>46171</v>
      </c>
      <c r="C755" s="7" t="s">
        <v>3298</v>
      </c>
      <c r="D755" s="37">
        <v>0.1</v>
      </c>
      <c r="E755" s="37" t="s">
        <v>3903</v>
      </c>
      <c r="F755" s="16" t="s">
        <v>3904</v>
      </c>
      <c r="G755" s="7">
        <v>1005706273</v>
      </c>
      <c r="H755" s="138" t="s">
        <v>9896</v>
      </c>
      <c r="J755" s="16" t="str">
        <f>IFERROR(VLOOKUP(G755,MatrizHDUniclass!$A:$AN,3,0),"NA")</f>
        <v>CASTRO MARIN BAIRON ESTIVEN</v>
      </c>
      <c r="K755" s="16" t="str">
        <f>IFERROR(VLOOKUP(G755,MatrizHDUniclass!$A:$AN,19,0),"NA")</f>
        <v>TECNICO CON MOTO OPERACIÓN</v>
      </c>
      <c r="L755" s="16" t="str">
        <f>IFERROR(VLOOKUP(G755,MatrizHDUniclass!$A:$AN,24,0),"NA")</f>
        <v>IGVI</v>
      </c>
      <c r="M755" s="16" t="str">
        <f>IFERROR(VLOOKUP(G755,MatrizHDUniclass!$A:$AN,31,0),"NA")</f>
        <v>INGENIERIA-GENERAL</v>
      </c>
      <c r="N755" s="16" t="str">
        <f>IFERROR(VLOOKUP(G755,MatrizHDUniclass!$A:$AN,32,0),"NA")</f>
        <v>REG VALLE</v>
      </c>
      <c r="O755" s="16" t="str">
        <f>IFERROR(VLOOKUP(G755,MatrizHDUniclass!$A:$AN,33,0),"NA")</f>
        <v>CALI</v>
      </c>
      <c r="P755" s="16" t="str">
        <f>IFERROR(VLOOKUP(G755,MatrizHDUniclass!$A:$AN,26,0),"NA")</f>
        <v>CSIM</v>
      </c>
      <c r="Q755" s="16" t="str">
        <f>IFERROR(VLOOKUP(G755,MatrizHDUniclass!$A:$AN,34,0),"NA")</f>
        <v>CLARO R3</v>
      </c>
      <c r="R755" s="16" t="str">
        <f>IFERROR(VLOOKUP(G755,MatrizHDUniclass!$A:$AN,35,0),"NA")</f>
        <v>SOLU FIJAS</v>
      </c>
      <c r="S755" s="16" t="str">
        <f>IFERROR(VLOOKUP(G755,MatrizHDUniclass!$A:$AN,36,0),"NA")</f>
        <v>IMM</v>
      </c>
      <c r="T755" s="16" t="str">
        <f>IFERROR(VLOOKUP(G755,MatrizHDUniclass!$A:$AN,37,0),"NA")</f>
        <v>CLIENTES</v>
      </c>
      <c r="U755" s="16" t="str">
        <f>IFERROR(VLOOKUP(G755,MatrizHDUniclass!$A:$AN,38,0),"NA")</f>
        <v>CONECTAR TV</v>
      </c>
      <c r="V755" s="16" t="str">
        <f>IFERROR(VLOOKUP(G755,MatrizHDUniclass!$A:$AN,39,0),"NA")</f>
        <v>INGENIERIA</v>
      </c>
      <c r="W755" s="43" t="str">
        <f>IFERROR(VLOOKUP(G755,MatrizHDUniclass!$A:$AN,40,0),"NA")</f>
        <v>OPERATIVO</v>
      </c>
    </row>
    <row r="756" spans="2:23" x14ac:dyDescent="0.25">
      <c r="B756" s="45">
        <v>46171</v>
      </c>
      <c r="C756" s="7" t="s">
        <v>13</v>
      </c>
      <c r="D756" s="37">
        <v>0.1</v>
      </c>
      <c r="E756" s="37" t="s">
        <v>3903</v>
      </c>
      <c r="F756" s="16" t="s">
        <v>3904</v>
      </c>
      <c r="G756" s="7">
        <v>1105927395</v>
      </c>
      <c r="H756" s="138" t="s">
        <v>9898</v>
      </c>
      <c r="J756" s="16" t="str">
        <f>IFERROR(VLOOKUP(G756,MatrizHDUniclass!$A:$AN,3,0),"NA")</f>
        <v>OSPINA GONZALEZ EDIRSON STEVEN</v>
      </c>
      <c r="K756" s="16" t="str">
        <f>IFERROR(VLOOKUP(G756,MatrizHDUniclass!$A:$AN,19,0),"NA")</f>
        <v>TECNICO CON MOTO OPERACIÓN</v>
      </c>
      <c r="L756" s="16" t="str">
        <f>IFERROR(VLOOKUP(G756,MatrizHDUniclass!$A:$AN,24,0),"NA")</f>
        <v>IGVI</v>
      </c>
      <c r="M756" s="16" t="str">
        <f>IFERROR(VLOOKUP(G756,MatrizHDUniclass!$A:$AN,31,0),"NA")</f>
        <v>INGENIERIA-GENERAL</v>
      </c>
      <c r="N756" s="16" t="str">
        <f>IFERROR(VLOOKUP(G756,MatrizHDUniclass!$A:$AN,32,0),"NA")</f>
        <v>REG VALLE</v>
      </c>
      <c r="O756" s="16" t="str">
        <f>IFERROR(VLOOKUP(G756,MatrizHDUniclass!$A:$AN,33,0),"NA")</f>
        <v>CALI</v>
      </c>
      <c r="P756" s="16" t="str">
        <f>IFERROR(VLOOKUP(G756,MatrizHDUniclass!$A:$AN,26,0),"NA")</f>
        <v>CSIM</v>
      </c>
      <c r="Q756" s="16" t="str">
        <f>IFERROR(VLOOKUP(G756,MatrizHDUniclass!$A:$AN,34,0),"NA")</f>
        <v>CLARO R3</v>
      </c>
      <c r="R756" s="16" t="str">
        <f>IFERROR(VLOOKUP(G756,MatrizHDUniclass!$A:$AN,35,0),"NA")</f>
        <v>SOLU FIJAS</v>
      </c>
      <c r="S756" s="16" t="str">
        <f>IFERROR(VLOOKUP(G756,MatrizHDUniclass!$A:$AN,36,0),"NA")</f>
        <v>IMM</v>
      </c>
      <c r="T756" s="16" t="str">
        <f>IFERROR(VLOOKUP(G756,MatrizHDUniclass!$A:$AN,37,0),"NA")</f>
        <v>CLIENTES</v>
      </c>
      <c r="U756" s="16" t="str">
        <f>IFERROR(VLOOKUP(G756,MatrizHDUniclass!$A:$AN,38,0),"NA")</f>
        <v>CONECTAR TV</v>
      </c>
      <c r="V756" s="16" t="str">
        <f>IFERROR(VLOOKUP(G756,MatrizHDUniclass!$A:$AN,39,0),"NA")</f>
        <v>INGENIERIA</v>
      </c>
      <c r="W756" s="43" t="str">
        <f>IFERROR(VLOOKUP(G756,MatrizHDUniclass!$A:$AN,40,0),"NA")</f>
        <v>OPERATIVO</v>
      </c>
    </row>
    <row r="757" spans="2:23" x14ac:dyDescent="0.25">
      <c r="B757" s="45">
        <v>46171</v>
      </c>
      <c r="C757" s="7" t="s">
        <v>13</v>
      </c>
      <c r="D757" s="37">
        <v>0.1</v>
      </c>
      <c r="E757" s="37" t="s">
        <v>3903</v>
      </c>
      <c r="F757" s="16" t="s">
        <v>3904</v>
      </c>
      <c r="G757" s="7">
        <v>1109920407</v>
      </c>
      <c r="H757" s="138" t="s">
        <v>9899</v>
      </c>
      <c r="J757" s="16" t="str">
        <f>IFERROR(VLOOKUP(G757,MatrizHDUniclass!$A:$AN,3,0),"NA")</f>
        <v>SUAREZ CASTANEDA SEBASTIAN</v>
      </c>
      <c r="K757" s="16" t="str">
        <f>IFERROR(VLOOKUP(G757,MatrizHDUniclass!$A:$AN,19,0),"NA")</f>
        <v>TECNICO CON MOTO OPERACIÓN</v>
      </c>
      <c r="L757" s="16" t="str">
        <f>IFERROR(VLOOKUP(G757,MatrizHDUniclass!$A:$AN,24,0),"NA")</f>
        <v>IGVI</v>
      </c>
      <c r="M757" s="16" t="str">
        <f>IFERROR(VLOOKUP(G757,MatrizHDUniclass!$A:$AN,31,0),"NA")</f>
        <v>INGENIERIA-GENERAL</v>
      </c>
      <c r="N757" s="16" t="str">
        <f>IFERROR(VLOOKUP(G757,MatrizHDUniclass!$A:$AN,32,0),"NA")</f>
        <v>REG VALLE</v>
      </c>
      <c r="O757" s="16" t="str">
        <f>IFERROR(VLOOKUP(G757,MatrizHDUniclass!$A:$AN,33,0),"NA")</f>
        <v>CALI</v>
      </c>
      <c r="P757" s="16" t="str">
        <f>IFERROR(VLOOKUP(G757,MatrizHDUniclass!$A:$AN,26,0),"NA")</f>
        <v>CSIM</v>
      </c>
      <c r="Q757" s="16" t="str">
        <f>IFERROR(VLOOKUP(G757,MatrizHDUniclass!$A:$AN,34,0),"NA")</f>
        <v>CLARO R3</v>
      </c>
      <c r="R757" s="16" t="str">
        <f>IFERROR(VLOOKUP(G757,MatrizHDUniclass!$A:$AN,35,0),"NA")</f>
        <v>SOLU FIJAS</v>
      </c>
      <c r="S757" s="16" t="str">
        <f>IFERROR(VLOOKUP(G757,MatrizHDUniclass!$A:$AN,36,0),"NA")</f>
        <v>IMM</v>
      </c>
      <c r="T757" s="16" t="str">
        <f>IFERROR(VLOOKUP(G757,MatrizHDUniclass!$A:$AN,37,0),"NA")</f>
        <v>CLIENTES</v>
      </c>
      <c r="U757" s="16" t="str">
        <f>IFERROR(VLOOKUP(G757,MatrizHDUniclass!$A:$AN,38,0),"NA")</f>
        <v>CONECTAR TV</v>
      </c>
      <c r="V757" s="16" t="str">
        <f>IFERROR(VLOOKUP(G757,MatrizHDUniclass!$A:$AN,39,0),"NA")</f>
        <v>INGENIERIA</v>
      </c>
      <c r="W757" s="43" t="str">
        <f>IFERROR(VLOOKUP(G757,MatrizHDUniclass!$A:$AN,40,0),"NA")</f>
        <v>OPERATIVO</v>
      </c>
    </row>
    <row r="758" spans="2:23" x14ac:dyDescent="0.25">
      <c r="B758" s="45">
        <v>46171</v>
      </c>
      <c r="C758" s="7" t="s">
        <v>13</v>
      </c>
      <c r="D758" s="37">
        <v>0.1</v>
      </c>
      <c r="E758" s="37" t="s">
        <v>3903</v>
      </c>
      <c r="F758" s="16" t="s">
        <v>3904</v>
      </c>
      <c r="G758" s="7">
        <v>14637004</v>
      </c>
      <c r="H758" s="138" t="s">
        <v>9900</v>
      </c>
      <c r="J758" s="16" t="str">
        <f>IFERROR(VLOOKUP(G758,MatrizHDUniclass!$A:$AN,3,0),"NA")</f>
        <v>BOTINA BARBOSA YEYNER</v>
      </c>
      <c r="K758" s="16" t="str">
        <f>IFERROR(VLOOKUP(G758,MatrizHDUniclass!$A:$AN,19,0),"NA")</f>
        <v>TECNICO CON MOTO OPERACIÓN</v>
      </c>
      <c r="L758" s="16" t="str">
        <f>IFERROR(VLOOKUP(G758,MatrizHDUniclass!$A:$AN,24,0),"NA")</f>
        <v>IGVI</v>
      </c>
      <c r="M758" s="16" t="str">
        <f>IFERROR(VLOOKUP(G758,MatrizHDUniclass!$A:$AN,31,0),"NA")</f>
        <v>INGENIERIA-GENERAL</v>
      </c>
      <c r="N758" s="16" t="str">
        <f>IFERROR(VLOOKUP(G758,MatrizHDUniclass!$A:$AN,32,0),"NA")</f>
        <v>REG VALLE</v>
      </c>
      <c r="O758" s="16" t="str">
        <f>IFERROR(VLOOKUP(G758,MatrizHDUniclass!$A:$AN,33,0),"NA")</f>
        <v>CALI</v>
      </c>
      <c r="P758" s="16" t="str">
        <f>IFERROR(VLOOKUP(G758,MatrizHDUniclass!$A:$AN,26,0),"NA")</f>
        <v>CSIM</v>
      </c>
      <c r="Q758" s="16" t="str">
        <f>IFERROR(VLOOKUP(G758,MatrizHDUniclass!$A:$AN,34,0),"NA")</f>
        <v>CLARO R3</v>
      </c>
      <c r="R758" s="16" t="str">
        <f>IFERROR(VLOOKUP(G758,MatrizHDUniclass!$A:$AN,35,0),"NA")</f>
        <v>SOLU FIJAS</v>
      </c>
      <c r="S758" s="16" t="str">
        <f>IFERROR(VLOOKUP(G758,MatrizHDUniclass!$A:$AN,36,0),"NA")</f>
        <v>IMM</v>
      </c>
      <c r="T758" s="16" t="str">
        <f>IFERROR(VLOOKUP(G758,MatrizHDUniclass!$A:$AN,37,0),"NA")</f>
        <v>CLIENTES</v>
      </c>
      <c r="U758" s="16" t="str">
        <f>IFERROR(VLOOKUP(G758,MatrizHDUniclass!$A:$AN,38,0),"NA")</f>
        <v>CONECTAR TV</v>
      </c>
      <c r="V758" s="16" t="str">
        <f>IFERROR(VLOOKUP(G758,MatrizHDUniclass!$A:$AN,39,0),"NA")</f>
        <v>INGENIERIA</v>
      </c>
      <c r="W758" s="43" t="str">
        <f>IFERROR(VLOOKUP(G758,MatrizHDUniclass!$A:$AN,40,0),"NA")</f>
        <v>OPERATIVO</v>
      </c>
    </row>
    <row r="759" spans="2:23" x14ac:dyDescent="0.25">
      <c r="B759" s="45">
        <v>46171</v>
      </c>
      <c r="C759" s="7" t="s">
        <v>3309</v>
      </c>
      <c r="D759" s="37">
        <v>0.1</v>
      </c>
      <c r="E759" s="37" t="s">
        <v>3903</v>
      </c>
      <c r="F759" s="16" t="s">
        <v>3904</v>
      </c>
      <c r="G759" s="7">
        <v>1006007188</v>
      </c>
      <c r="H759" s="138" t="s">
        <v>9901</v>
      </c>
      <c r="J759" s="16" t="str">
        <f>IFERROR(VLOOKUP(G759,MatrizHDUniclass!$A:$AN,3,0),"NA")</f>
        <v>APONTE SALINAS JULIAN ALBERTO</v>
      </c>
      <c r="K759" s="16" t="str">
        <f>IFERROR(VLOOKUP(G759,MatrizHDUniclass!$A:$AN,19,0),"NA")</f>
        <v>TECNICO CON MOTO OPERACIÓN</v>
      </c>
      <c r="L759" s="16" t="str">
        <f>IFERROR(VLOOKUP(G759,MatrizHDUniclass!$A:$AN,24,0),"NA")</f>
        <v>IGLW</v>
      </c>
      <c r="M759" s="16" t="str">
        <f>IFERROR(VLOOKUP(G759,MatrizHDUniclass!$A:$AN,31,0),"NA")</f>
        <v>INGENIERIA-GENERAL</v>
      </c>
      <c r="N759" s="16" t="str">
        <f>IFERROR(VLOOKUP(G759,MatrizHDUniclass!$A:$AN,32,0),"NA")</f>
        <v>REG TOLCA</v>
      </c>
      <c r="O759" s="16" t="str">
        <f>IFERROR(VLOOKUP(G759,MatrizHDUniclass!$A:$AN,33,0),"NA")</f>
        <v>IBAGUE</v>
      </c>
      <c r="P759" s="16" t="str">
        <f>IFERROR(VLOOKUP(G759,MatrizHDUniclass!$A:$AN,26,0),"NA")</f>
        <v>CSIM</v>
      </c>
      <c r="Q759" s="16" t="str">
        <f>IFERROR(VLOOKUP(G759,MatrizHDUniclass!$A:$AN,34,0),"NA")</f>
        <v>CLARO R3</v>
      </c>
      <c r="R759" s="16" t="str">
        <f>IFERROR(VLOOKUP(G759,MatrizHDUniclass!$A:$AN,35,0),"NA")</f>
        <v>SOLU FIJAS</v>
      </c>
      <c r="S759" s="16" t="str">
        <f>IFERROR(VLOOKUP(G759,MatrizHDUniclass!$A:$AN,36,0),"NA")</f>
        <v>IMM</v>
      </c>
      <c r="T759" s="16" t="str">
        <f>IFERROR(VLOOKUP(G759,MatrizHDUniclass!$A:$AN,37,0),"NA")</f>
        <v>CLIENTES</v>
      </c>
      <c r="U759" s="16" t="str">
        <f>IFERROR(VLOOKUP(G759,MatrizHDUniclass!$A:$AN,38,0),"NA")</f>
        <v>CONECTAR TV</v>
      </c>
      <c r="V759" s="16" t="str">
        <f>IFERROR(VLOOKUP(G759,MatrizHDUniclass!$A:$AN,39,0),"NA")</f>
        <v>INGENIERIA</v>
      </c>
      <c r="W759" s="43" t="str">
        <f>IFERROR(VLOOKUP(G759,MatrizHDUniclass!$A:$AN,40,0),"NA")</f>
        <v>OPERATIVO</v>
      </c>
    </row>
    <row r="760" spans="2:23" x14ac:dyDescent="0.25">
      <c r="B760" s="45">
        <v>46171</v>
      </c>
      <c r="C760" s="7" t="s">
        <v>3309</v>
      </c>
      <c r="D760" s="37">
        <v>0.1</v>
      </c>
      <c r="E760" s="37" t="s">
        <v>3903</v>
      </c>
      <c r="F760" s="16" t="s">
        <v>3904</v>
      </c>
      <c r="G760" s="7">
        <v>1007782685</v>
      </c>
      <c r="H760" s="138" t="s">
        <v>9902</v>
      </c>
      <c r="J760" s="16" t="str">
        <f>IFERROR(VLOOKUP(G760,MatrizHDUniclass!$A:$AN,3,0),"NA")</f>
        <v>ABELLO GAITAN EDISON NICOLAS</v>
      </c>
      <c r="K760" s="16" t="str">
        <f>IFERROR(VLOOKUP(G760,MatrizHDUniclass!$A:$AN,19,0),"NA")</f>
        <v>TECNICO CON MOTO OPERACIÓN</v>
      </c>
      <c r="L760" s="16" t="str">
        <f>IFERROR(VLOOKUP(G760,MatrizHDUniclass!$A:$AN,24,0),"NA")</f>
        <v>IGLW</v>
      </c>
      <c r="M760" s="16" t="str">
        <f>IFERROR(VLOOKUP(G760,MatrizHDUniclass!$A:$AN,31,0),"NA")</f>
        <v>INGENIERIA-GENERAL</v>
      </c>
      <c r="N760" s="16" t="str">
        <f>IFERROR(VLOOKUP(G760,MatrizHDUniclass!$A:$AN,32,0),"NA")</f>
        <v>REG TOLCA</v>
      </c>
      <c r="O760" s="16" t="str">
        <f>IFERROR(VLOOKUP(G760,MatrizHDUniclass!$A:$AN,33,0),"NA")</f>
        <v>IBAGUE</v>
      </c>
      <c r="P760" s="16" t="str">
        <f>IFERROR(VLOOKUP(G760,MatrizHDUniclass!$A:$AN,26,0),"NA")</f>
        <v>CSIM</v>
      </c>
      <c r="Q760" s="16" t="str">
        <f>IFERROR(VLOOKUP(G760,MatrizHDUniclass!$A:$AN,34,0),"NA")</f>
        <v>CLARO R3</v>
      </c>
      <c r="R760" s="16" t="str">
        <f>IFERROR(VLOOKUP(G760,MatrizHDUniclass!$A:$AN,35,0),"NA")</f>
        <v>SOLU FIJAS</v>
      </c>
      <c r="S760" s="16" t="str">
        <f>IFERROR(VLOOKUP(G760,MatrizHDUniclass!$A:$AN,36,0),"NA")</f>
        <v>IMM</v>
      </c>
      <c r="T760" s="16" t="str">
        <f>IFERROR(VLOOKUP(G760,MatrizHDUniclass!$A:$AN,37,0),"NA")</f>
        <v>CLIENTES</v>
      </c>
      <c r="U760" s="16" t="str">
        <f>IFERROR(VLOOKUP(G760,MatrizHDUniclass!$A:$AN,38,0),"NA")</f>
        <v>CONECTAR TV</v>
      </c>
      <c r="V760" s="16" t="str">
        <f>IFERROR(VLOOKUP(G760,MatrizHDUniclass!$A:$AN,39,0),"NA")</f>
        <v>INGENIERIA</v>
      </c>
      <c r="W760" s="43" t="str">
        <f>IFERROR(VLOOKUP(G760,MatrizHDUniclass!$A:$AN,40,0),"NA")</f>
        <v>OPERATIVO</v>
      </c>
    </row>
    <row r="761" spans="2:23" x14ac:dyDescent="0.25">
      <c r="B761" s="45">
        <v>46171</v>
      </c>
      <c r="C761" s="7" t="s">
        <v>3309</v>
      </c>
      <c r="D761" s="37">
        <v>0.1</v>
      </c>
      <c r="E761" s="37" t="s">
        <v>3903</v>
      </c>
      <c r="F761" s="16" t="s">
        <v>3904</v>
      </c>
      <c r="G761" s="7">
        <v>1110501474</v>
      </c>
      <c r="H761" s="138" t="s">
        <v>9903</v>
      </c>
      <c r="J761" s="16" t="str">
        <f>IFERROR(VLOOKUP(G761,MatrizHDUniclass!$A:$AN,3,0),"NA")</f>
        <v>ACOSTA VALENCIA EDWAR ADRIAN</v>
      </c>
      <c r="K761" s="16" t="str">
        <f>IFERROR(VLOOKUP(G761,MatrizHDUniclass!$A:$AN,19,0),"NA")</f>
        <v>TECNICO CON MOTO OPERACIÓN</v>
      </c>
      <c r="L761" s="16" t="str">
        <f>IFERROR(VLOOKUP(G761,MatrizHDUniclass!$A:$AN,24,0),"NA")</f>
        <v>IGLW</v>
      </c>
      <c r="M761" s="16" t="str">
        <f>IFERROR(VLOOKUP(G761,MatrizHDUniclass!$A:$AN,31,0),"NA")</f>
        <v>INGENIERIA-GENERAL</v>
      </c>
      <c r="N761" s="16" t="str">
        <f>IFERROR(VLOOKUP(G761,MatrizHDUniclass!$A:$AN,32,0),"NA")</f>
        <v>REG TOLCA</v>
      </c>
      <c r="O761" s="16" t="str">
        <f>IFERROR(VLOOKUP(G761,MatrizHDUniclass!$A:$AN,33,0),"NA")</f>
        <v>IBAGUE</v>
      </c>
      <c r="P761" s="16" t="str">
        <f>IFERROR(VLOOKUP(G761,MatrizHDUniclass!$A:$AN,26,0),"NA")</f>
        <v>CSIM</v>
      </c>
      <c r="Q761" s="16" t="str">
        <f>IFERROR(VLOOKUP(G761,MatrizHDUniclass!$A:$AN,34,0),"NA")</f>
        <v>CLARO R3</v>
      </c>
      <c r="R761" s="16" t="str">
        <f>IFERROR(VLOOKUP(G761,MatrizHDUniclass!$A:$AN,35,0),"NA")</f>
        <v>SOLU FIJAS</v>
      </c>
      <c r="S761" s="16" t="str">
        <f>IFERROR(VLOOKUP(G761,MatrizHDUniclass!$A:$AN,36,0),"NA")</f>
        <v>IMM</v>
      </c>
      <c r="T761" s="16" t="str">
        <f>IFERROR(VLOOKUP(G761,MatrizHDUniclass!$A:$AN,37,0),"NA")</f>
        <v>CLIENTES</v>
      </c>
      <c r="U761" s="16" t="str">
        <f>IFERROR(VLOOKUP(G761,MatrizHDUniclass!$A:$AN,38,0),"NA")</f>
        <v>CONECTAR TV</v>
      </c>
      <c r="V761" s="16" t="str">
        <f>IFERROR(VLOOKUP(G761,MatrizHDUniclass!$A:$AN,39,0),"NA")</f>
        <v>INGENIERIA</v>
      </c>
      <c r="W761" s="43" t="str">
        <f>IFERROR(VLOOKUP(G761,MatrizHDUniclass!$A:$AN,40,0),"NA")</f>
        <v>OPERATIVO</v>
      </c>
    </row>
    <row r="762" spans="2:23" x14ac:dyDescent="0.25">
      <c r="B762" s="45">
        <v>46171</v>
      </c>
      <c r="C762" s="7" t="s">
        <v>3309</v>
      </c>
      <c r="D762" s="37">
        <v>0.1</v>
      </c>
      <c r="E762" s="37" t="s">
        <v>3903</v>
      </c>
      <c r="F762" s="16" t="s">
        <v>3904</v>
      </c>
      <c r="G762" s="7">
        <v>1110591158</v>
      </c>
      <c r="H762" s="138" t="s">
        <v>9904</v>
      </c>
      <c r="J762" s="16" t="str">
        <f>IFERROR(VLOOKUP(G762,MatrizHDUniclass!$A:$AN,3,0),"NA")</f>
        <v>AGUIAR OCHOA CARLOS ANDRES</v>
      </c>
      <c r="K762" s="16" t="str">
        <f>IFERROR(VLOOKUP(G762,MatrizHDUniclass!$A:$AN,19,0),"NA")</f>
        <v>TECNICO EMPALMADOR OPERACIÓN</v>
      </c>
      <c r="L762" s="16" t="str">
        <f>IFERROR(VLOOKUP(G762,MatrizHDUniclass!$A:$AN,24,0),"NA")</f>
        <v>IGLW</v>
      </c>
      <c r="M762" s="16" t="str">
        <f>IFERROR(VLOOKUP(G762,MatrizHDUniclass!$A:$AN,31,0),"NA")</f>
        <v>INGENIERIA-GENERAL</v>
      </c>
      <c r="N762" s="16" t="str">
        <f>IFERROR(VLOOKUP(G762,MatrizHDUniclass!$A:$AN,32,0),"NA")</f>
        <v>REG TOLCA</v>
      </c>
      <c r="O762" s="16" t="str">
        <f>IFERROR(VLOOKUP(G762,MatrizHDUniclass!$A:$AN,33,0),"NA")</f>
        <v>IBAGUE</v>
      </c>
      <c r="P762" s="16" t="str">
        <f>IFERROR(VLOOKUP(G762,MatrizHDUniclass!$A:$AN,26,0),"NA")</f>
        <v>CSOM</v>
      </c>
      <c r="Q762" s="16" t="str">
        <f>IFERROR(VLOOKUP(G762,MatrizHDUniclass!$A:$AN,34,0),"NA")</f>
        <v>CLARO R3</v>
      </c>
      <c r="R762" s="16" t="str">
        <f>IFERROR(VLOOKUP(G762,MatrizHDUniclass!$A:$AN,35,0),"NA")</f>
        <v>SOLU FIJAS</v>
      </c>
      <c r="S762" s="16" t="str">
        <f>IFERROR(VLOOKUP(G762,MatrizHDUniclass!$A:$AN,36,0),"NA")</f>
        <v>OYM</v>
      </c>
      <c r="T762" s="16" t="str">
        <f>IFERROR(VLOOKUP(G762,MatrizHDUniclass!$A:$AN,37,0),"NA")</f>
        <v>CLIENTES</v>
      </c>
      <c r="U762" s="16" t="str">
        <f>IFERROR(VLOOKUP(G762,MatrizHDUniclass!$A:$AN,38,0),"NA")</f>
        <v>CONECTAR TV</v>
      </c>
      <c r="V762" s="16" t="str">
        <f>IFERROR(VLOOKUP(G762,MatrizHDUniclass!$A:$AN,39,0),"NA")</f>
        <v>INGENIERIA</v>
      </c>
      <c r="W762" s="43" t="str">
        <f>IFERROR(VLOOKUP(G762,MatrizHDUniclass!$A:$AN,40,0),"NA")</f>
        <v>OPERATIVO</v>
      </c>
    </row>
    <row r="763" spans="2:23" x14ac:dyDescent="0.25">
      <c r="B763" s="45">
        <v>46171</v>
      </c>
      <c r="C763" s="7" t="s">
        <v>3309</v>
      </c>
      <c r="D763" s="37">
        <v>0.1</v>
      </c>
      <c r="E763" s="37" t="s">
        <v>3903</v>
      </c>
      <c r="F763" s="16" t="s">
        <v>3904</v>
      </c>
      <c r="G763" s="7">
        <v>1005848973</v>
      </c>
      <c r="H763" s="138" t="s">
        <v>9905</v>
      </c>
      <c r="J763" s="16" t="str">
        <f>IFERROR(VLOOKUP(G763,MatrizHDUniclass!$A:$AN,3,0),"NA")</f>
        <v>AGUIRRE LAVERDE SERGIO STIVEN</v>
      </c>
      <c r="K763" s="16" t="str">
        <f>IFERROR(VLOOKUP(G763,MatrizHDUniclass!$A:$AN,19,0),"NA")</f>
        <v>TECNICO CON MOTO OPERACIÓN</v>
      </c>
      <c r="L763" s="16" t="str">
        <f>IFERROR(VLOOKUP(G763,MatrizHDUniclass!$A:$AN,24,0),"NA")</f>
        <v>IGLW</v>
      </c>
      <c r="M763" s="16" t="str">
        <f>IFERROR(VLOOKUP(G763,MatrizHDUniclass!$A:$AN,31,0),"NA")</f>
        <v>INGENIERIA-GENERAL</v>
      </c>
      <c r="N763" s="16" t="str">
        <f>IFERROR(VLOOKUP(G763,MatrizHDUniclass!$A:$AN,32,0),"NA")</f>
        <v>REG TOLCA</v>
      </c>
      <c r="O763" s="16" t="str">
        <f>IFERROR(VLOOKUP(G763,MatrizHDUniclass!$A:$AN,33,0),"NA")</f>
        <v>IBAGUE</v>
      </c>
      <c r="P763" s="16" t="str">
        <f>IFERROR(VLOOKUP(G763,MatrizHDUniclass!$A:$AN,26,0),"NA")</f>
        <v>CSIM</v>
      </c>
      <c r="Q763" s="16" t="str">
        <f>IFERROR(VLOOKUP(G763,MatrizHDUniclass!$A:$AN,34,0),"NA")</f>
        <v>CLARO R3</v>
      </c>
      <c r="R763" s="16" t="str">
        <f>IFERROR(VLOOKUP(G763,MatrizHDUniclass!$A:$AN,35,0),"NA")</f>
        <v>SOLU FIJAS</v>
      </c>
      <c r="S763" s="16" t="str">
        <f>IFERROR(VLOOKUP(G763,MatrizHDUniclass!$A:$AN,36,0),"NA")</f>
        <v>IMM</v>
      </c>
      <c r="T763" s="16" t="str">
        <f>IFERROR(VLOOKUP(G763,MatrizHDUniclass!$A:$AN,37,0),"NA")</f>
        <v>CLIENTES</v>
      </c>
      <c r="U763" s="16" t="str">
        <f>IFERROR(VLOOKUP(G763,MatrizHDUniclass!$A:$AN,38,0),"NA")</f>
        <v>CONECTAR TV</v>
      </c>
      <c r="V763" s="16" t="str">
        <f>IFERROR(VLOOKUP(G763,MatrizHDUniclass!$A:$AN,39,0),"NA")</f>
        <v>INGENIERIA</v>
      </c>
      <c r="W763" s="43" t="str">
        <f>IFERROR(VLOOKUP(G763,MatrizHDUniclass!$A:$AN,40,0),"NA")</f>
        <v>OPERATIVO</v>
      </c>
    </row>
    <row r="764" spans="2:23" x14ac:dyDescent="0.25">
      <c r="B764" s="45">
        <v>46171</v>
      </c>
      <c r="C764" s="7" t="s">
        <v>3309</v>
      </c>
      <c r="D764" s="37">
        <v>0.1</v>
      </c>
      <c r="E764" s="37" t="s">
        <v>3903</v>
      </c>
      <c r="F764" s="16" t="s">
        <v>3904</v>
      </c>
      <c r="G764" s="7">
        <v>1007165727</v>
      </c>
      <c r="H764" s="138" t="s">
        <v>9906</v>
      </c>
      <c r="J764" s="16" t="str">
        <f>IFERROR(VLOOKUP(G764,MatrizHDUniclass!$A:$AN,3,0),"NA")</f>
        <v>AMELINES EDWIN ALEXANDER</v>
      </c>
      <c r="K764" s="16" t="str">
        <f>IFERROR(VLOOKUP(G764,MatrizHDUniclass!$A:$AN,19,0),"NA")</f>
        <v>TECNICO RED EXTERNA HFC</v>
      </c>
      <c r="L764" s="16" t="str">
        <f>IFERROR(VLOOKUP(G764,MatrizHDUniclass!$A:$AN,24,0),"NA")</f>
        <v>IGLW</v>
      </c>
      <c r="M764" s="16" t="str">
        <f>IFERROR(VLOOKUP(G764,MatrizHDUniclass!$A:$AN,31,0),"NA")</f>
        <v>INGENIERIA-GENERAL</v>
      </c>
      <c r="N764" s="16" t="str">
        <f>IFERROR(VLOOKUP(G764,MatrizHDUniclass!$A:$AN,32,0),"NA")</f>
        <v>REG TOLCA</v>
      </c>
      <c r="O764" s="16" t="str">
        <f>IFERROR(VLOOKUP(G764,MatrizHDUniclass!$A:$AN,33,0),"NA")</f>
        <v>IBAGUE</v>
      </c>
      <c r="P764" s="16" t="str">
        <f>IFERROR(VLOOKUP(G764,MatrizHDUniclass!$A:$AN,26,0),"NA")</f>
        <v>CSOM</v>
      </c>
      <c r="Q764" s="16" t="str">
        <f>IFERROR(VLOOKUP(G764,MatrizHDUniclass!$A:$AN,34,0),"NA")</f>
        <v>CLARO R3</v>
      </c>
      <c r="R764" s="16" t="str">
        <f>IFERROR(VLOOKUP(G764,MatrizHDUniclass!$A:$AN,35,0),"NA")</f>
        <v>SOLU FIJAS</v>
      </c>
      <c r="S764" s="16" t="str">
        <f>IFERROR(VLOOKUP(G764,MatrizHDUniclass!$A:$AN,36,0),"NA")</f>
        <v>OYM</v>
      </c>
      <c r="T764" s="16" t="str">
        <f>IFERROR(VLOOKUP(G764,MatrizHDUniclass!$A:$AN,37,0),"NA")</f>
        <v>CLIENTES</v>
      </c>
      <c r="U764" s="16" t="str">
        <f>IFERROR(VLOOKUP(G764,MatrizHDUniclass!$A:$AN,38,0),"NA")</f>
        <v>CONECTAR TV</v>
      </c>
      <c r="V764" s="16" t="str">
        <f>IFERROR(VLOOKUP(G764,MatrizHDUniclass!$A:$AN,39,0),"NA")</f>
        <v>INGENIERIA</v>
      </c>
      <c r="W764" s="43" t="str">
        <f>IFERROR(VLOOKUP(G764,MatrizHDUniclass!$A:$AN,40,0),"NA")</f>
        <v>OPERATIVO</v>
      </c>
    </row>
    <row r="765" spans="2:23" x14ac:dyDescent="0.25">
      <c r="B765" s="45">
        <v>46171</v>
      </c>
      <c r="C765" s="7" t="s">
        <v>3309</v>
      </c>
      <c r="D765" s="37">
        <v>0.1</v>
      </c>
      <c r="E765" s="37" t="s">
        <v>3903</v>
      </c>
      <c r="F765" s="16" t="s">
        <v>3904</v>
      </c>
      <c r="G765" s="7">
        <v>1006126031</v>
      </c>
      <c r="H765" s="138" t="s">
        <v>9907</v>
      </c>
      <c r="J765" s="16" t="str">
        <f>IFERROR(VLOOKUP(G765,MatrizHDUniclass!$A:$AN,3,0),"NA")</f>
        <v>ANDRADE ROBLEDO JULIAN ANDRES</v>
      </c>
      <c r="K765" s="16" t="str">
        <f>IFERROR(VLOOKUP(G765,MatrizHDUniclass!$A:$AN,19,0),"NA")</f>
        <v>TECNICO CON MOTO OPERACIÓN</v>
      </c>
      <c r="L765" s="16" t="str">
        <f>IFERROR(VLOOKUP(G765,MatrizHDUniclass!$A:$AN,24,0),"NA")</f>
        <v>IGLW</v>
      </c>
      <c r="M765" s="16" t="str">
        <f>IFERROR(VLOOKUP(G765,MatrizHDUniclass!$A:$AN,31,0),"NA")</f>
        <v>INGENIERIA-GENERAL</v>
      </c>
      <c r="N765" s="16" t="str">
        <f>IFERROR(VLOOKUP(G765,MatrizHDUniclass!$A:$AN,32,0),"NA")</f>
        <v>REG TOLCA</v>
      </c>
      <c r="O765" s="16" t="str">
        <f>IFERROR(VLOOKUP(G765,MatrizHDUniclass!$A:$AN,33,0),"NA")</f>
        <v>IBAGUE</v>
      </c>
      <c r="P765" s="16" t="str">
        <f>IFERROR(VLOOKUP(G765,MatrizHDUniclass!$A:$AN,26,0),"NA")</f>
        <v>CSIM</v>
      </c>
      <c r="Q765" s="16" t="str">
        <f>IFERROR(VLOOKUP(G765,MatrizHDUniclass!$A:$AN,34,0),"NA")</f>
        <v>CLARO R3</v>
      </c>
      <c r="R765" s="16" t="str">
        <f>IFERROR(VLOOKUP(G765,MatrizHDUniclass!$A:$AN,35,0),"NA")</f>
        <v>SOLU FIJAS</v>
      </c>
      <c r="S765" s="16" t="str">
        <f>IFERROR(VLOOKUP(G765,MatrizHDUniclass!$A:$AN,36,0),"NA")</f>
        <v>IMM</v>
      </c>
      <c r="T765" s="16" t="str">
        <f>IFERROR(VLOOKUP(G765,MatrizHDUniclass!$A:$AN,37,0),"NA")</f>
        <v>CLIENTES</v>
      </c>
      <c r="U765" s="16" t="str">
        <f>IFERROR(VLOOKUP(G765,MatrizHDUniclass!$A:$AN,38,0),"NA")</f>
        <v>CONECTAR TV</v>
      </c>
      <c r="V765" s="16" t="str">
        <f>IFERROR(VLOOKUP(G765,MatrizHDUniclass!$A:$AN,39,0),"NA")</f>
        <v>INGENIERIA</v>
      </c>
      <c r="W765" s="43" t="str">
        <f>IFERROR(VLOOKUP(G765,MatrizHDUniclass!$A:$AN,40,0),"NA")</f>
        <v>OPERATIVO</v>
      </c>
    </row>
    <row r="766" spans="2:23" x14ac:dyDescent="0.25">
      <c r="B766" s="45">
        <v>46171</v>
      </c>
      <c r="C766" s="7" t="s">
        <v>3309</v>
      </c>
      <c r="D766" s="37">
        <v>0.1</v>
      </c>
      <c r="E766" s="37" t="s">
        <v>3903</v>
      </c>
      <c r="F766" s="16" t="s">
        <v>3904</v>
      </c>
      <c r="G766" s="7">
        <v>1006527949</v>
      </c>
      <c r="H766" s="138" t="s">
        <v>9908</v>
      </c>
      <c r="J766" s="16" t="str">
        <f>IFERROR(VLOOKUP(G766,MatrizHDUniclass!$A:$AN,3,0),"NA")</f>
        <v>ARISTIZABAL HERNANDEZ ALEX FERNANDO</v>
      </c>
      <c r="K766" s="16" t="str">
        <f>IFERROR(VLOOKUP(G766,MatrizHDUniclass!$A:$AN,19,0),"NA")</f>
        <v>TECNICO CON MOTO OPERACIÓN</v>
      </c>
      <c r="L766" s="16" t="str">
        <f>IFERROR(VLOOKUP(G766,MatrizHDUniclass!$A:$AN,24,0),"NA")</f>
        <v>IGLW</v>
      </c>
      <c r="M766" s="16" t="str">
        <f>IFERROR(VLOOKUP(G766,MatrizHDUniclass!$A:$AN,31,0),"NA")</f>
        <v>INGENIERIA-GENERAL</v>
      </c>
      <c r="N766" s="16" t="str">
        <f>IFERROR(VLOOKUP(G766,MatrizHDUniclass!$A:$AN,32,0),"NA")</f>
        <v>REG TOLCA</v>
      </c>
      <c r="O766" s="16" t="str">
        <f>IFERROR(VLOOKUP(G766,MatrizHDUniclass!$A:$AN,33,0),"NA")</f>
        <v>IBAGUE</v>
      </c>
      <c r="P766" s="16" t="str">
        <f>IFERROR(VLOOKUP(G766,MatrizHDUniclass!$A:$AN,26,0),"NA")</f>
        <v>CSIM</v>
      </c>
      <c r="Q766" s="16" t="str">
        <f>IFERROR(VLOOKUP(G766,MatrizHDUniclass!$A:$AN,34,0),"NA")</f>
        <v>CLARO R3</v>
      </c>
      <c r="R766" s="16" t="str">
        <f>IFERROR(VLOOKUP(G766,MatrizHDUniclass!$A:$AN,35,0),"NA")</f>
        <v>SOLU FIJAS</v>
      </c>
      <c r="S766" s="16" t="str">
        <f>IFERROR(VLOOKUP(G766,MatrizHDUniclass!$A:$AN,36,0),"NA")</f>
        <v>IMM</v>
      </c>
      <c r="T766" s="16" t="str">
        <f>IFERROR(VLOOKUP(G766,MatrizHDUniclass!$A:$AN,37,0),"NA")</f>
        <v>CLIENTES</v>
      </c>
      <c r="U766" s="16" t="str">
        <f>IFERROR(VLOOKUP(G766,MatrizHDUniclass!$A:$AN,38,0),"NA")</f>
        <v>CONECTAR TV</v>
      </c>
      <c r="V766" s="16" t="str">
        <f>IFERROR(VLOOKUP(G766,MatrizHDUniclass!$A:$AN,39,0),"NA")</f>
        <v>INGENIERIA</v>
      </c>
      <c r="W766" s="43" t="str">
        <f>IFERROR(VLOOKUP(G766,MatrizHDUniclass!$A:$AN,40,0),"NA")</f>
        <v>OPERATIVO</v>
      </c>
    </row>
    <row r="767" spans="2:23" x14ac:dyDescent="0.25">
      <c r="B767" s="45">
        <v>46171</v>
      </c>
      <c r="C767" s="7" t="s">
        <v>3309</v>
      </c>
      <c r="D767" s="37">
        <v>0.1</v>
      </c>
      <c r="E767" s="37" t="s">
        <v>3903</v>
      </c>
      <c r="F767" s="16" t="s">
        <v>3904</v>
      </c>
      <c r="G767" s="7">
        <v>1135884115</v>
      </c>
      <c r="H767" s="138" t="s">
        <v>9909</v>
      </c>
      <c r="J767" s="16" t="str">
        <f>IFERROR(VLOOKUP(G767,MatrizHDUniclass!$A:$AN,3,0),"NA")</f>
        <v>ARIZA ARIZA JOSE FABIAN</v>
      </c>
      <c r="K767" s="16" t="str">
        <f>IFERROR(VLOOKUP(G767,MatrizHDUniclass!$A:$AN,19,0),"NA")</f>
        <v>TECNICO BTS/TX COND OPERACION</v>
      </c>
      <c r="L767" s="16" t="str">
        <f>IFERROR(VLOOKUP(G767,MatrizHDUniclass!$A:$AN,24,0),"NA")</f>
        <v>IGLW</v>
      </c>
      <c r="M767" s="16" t="str">
        <f>IFERROR(VLOOKUP(G767,MatrizHDUniclass!$A:$AN,31,0),"NA")</f>
        <v>INGENIERIA-GENERAL</v>
      </c>
      <c r="N767" s="16" t="str">
        <f>IFERROR(VLOOKUP(G767,MatrizHDUniclass!$A:$AN,32,0),"NA")</f>
        <v>REG TOLCA</v>
      </c>
      <c r="O767" s="16" t="str">
        <f>IFERROR(VLOOKUP(G767,MatrizHDUniclass!$A:$AN,33,0),"NA")</f>
        <v>IBAGUE</v>
      </c>
      <c r="P767" s="16" t="str">
        <f>IFERROR(VLOOKUP(G767,MatrizHDUniclass!$A:$AN,26,0),"NA")</f>
        <v>CNSM</v>
      </c>
      <c r="Q767" s="16" t="str">
        <f>IFERROR(VLOOKUP(G767,MatrizHDUniclass!$A:$AN,34,0),"NA")</f>
        <v>CLARO R3</v>
      </c>
      <c r="R767" s="16" t="str">
        <f>IFERROR(VLOOKUP(G767,MatrizHDUniclass!$A:$AN,35,0),"NA")</f>
        <v>NUEVOS NEG</v>
      </c>
      <c r="S767" s="16" t="str">
        <f>IFERROR(VLOOKUP(G767,MatrizHDUniclass!$A:$AN,36,0),"NA")</f>
        <v>CLARO SMU</v>
      </c>
      <c r="T767" s="16" t="str">
        <f>IFERROR(VLOOKUP(G767,MatrizHDUniclass!$A:$AN,37,0),"NA")</f>
        <v>CLIENTES</v>
      </c>
      <c r="U767" s="16" t="str">
        <f>IFERROR(VLOOKUP(G767,MatrizHDUniclass!$A:$AN,38,0),"NA")</f>
        <v>CONECTAR TV</v>
      </c>
      <c r="V767" s="16" t="str">
        <f>IFERROR(VLOOKUP(G767,MatrizHDUniclass!$A:$AN,39,0),"NA")</f>
        <v>INGENIERIA</v>
      </c>
      <c r="W767" s="43" t="str">
        <f>IFERROR(VLOOKUP(G767,MatrizHDUniclass!$A:$AN,40,0),"NA")</f>
        <v>OPERATIVO</v>
      </c>
    </row>
    <row r="768" spans="2:23" x14ac:dyDescent="0.25">
      <c r="B768" s="45">
        <v>46171</v>
      </c>
      <c r="C768" s="7" t="s">
        <v>3309</v>
      </c>
      <c r="D768" s="37">
        <v>0.1</v>
      </c>
      <c r="E768" s="37" t="s">
        <v>3903</v>
      </c>
      <c r="F768" s="16" t="s">
        <v>3904</v>
      </c>
      <c r="G768" s="7">
        <v>1069727732</v>
      </c>
      <c r="H768" s="138" t="s">
        <v>9910</v>
      </c>
      <c r="J768" s="16" t="str">
        <f>IFERROR(VLOOKUP(G768,MatrizHDUniclass!$A:$AN,3,0),"NA")</f>
        <v>BARBOSA ACOSTA ALEXANDER</v>
      </c>
      <c r="K768" s="16" t="str">
        <f>IFERROR(VLOOKUP(G768,MatrizHDUniclass!$A:$AN,19,0),"NA")</f>
        <v>TECNICO CON MOTO OPERACIÓN</v>
      </c>
      <c r="L768" s="16" t="str">
        <f>IFERROR(VLOOKUP(G768,MatrizHDUniclass!$A:$AN,24,0),"NA")</f>
        <v>IGLW</v>
      </c>
      <c r="M768" s="16" t="str">
        <f>IFERROR(VLOOKUP(G768,MatrizHDUniclass!$A:$AN,31,0),"NA")</f>
        <v>INGENIERIA-GENERAL</v>
      </c>
      <c r="N768" s="16" t="str">
        <f>IFERROR(VLOOKUP(G768,MatrizHDUniclass!$A:$AN,32,0),"NA")</f>
        <v>REG TOLCA</v>
      </c>
      <c r="O768" s="16" t="str">
        <f>IFERROR(VLOOKUP(G768,MatrizHDUniclass!$A:$AN,33,0),"NA")</f>
        <v>IBAGUE</v>
      </c>
      <c r="P768" s="16" t="str">
        <f>IFERROR(VLOOKUP(G768,MatrizHDUniclass!$A:$AN,26,0),"NA")</f>
        <v>CSEB</v>
      </c>
      <c r="Q768" s="16" t="str">
        <f>IFERROR(VLOOKUP(G768,MatrizHDUniclass!$A:$AN,34,0),"NA")</f>
        <v>CLARO R3</v>
      </c>
      <c r="R768" s="16" t="str">
        <f>IFERROR(VLOOKUP(G768,MatrizHDUniclass!$A:$AN,35,0),"NA")</f>
        <v>SOLU FIJAS</v>
      </c>
      <c r="S768" s="16" t="str">
        <f>IFERROR(VLOOKUP(G768,MatrizHDUniclass!$A:$AN,36,0),"NA")</f>
        <v>EMPRE Y NEGOCI</v>
      </c>
      <c r="T768" s="16" t="str">
        <f>IFERROR(VLOOKUP(G768,MatrizHDUniclass!$A:$AN,37,0),"NA")</f>
        <v>CLIENTES</v>
      </c>
      <c r="U768" s="16" t="str">
        <f>IFERROR(VLOOKUP(G768,MatrizHDUniclass!$A:$AN,38,0),"NA")</f>
        <v>CONECTAR TV</v>
      </c>
      <c r="V768" s="16" t="str">
        <f>IFERROR(VLOOKUP(G768,MatrizHDUniclass!$A:$AN,39,0),"NA")</f>
        <v>INGENIERIA</v>
      </c>
      <c r="W768" s="43" t="str">
        <f>IFERROR(VLOOKUP(G768,MatrizHDUniclass!$A:$AN,40,0),"NA")</f>
        <v>OPERATIVO</v>
      </c>
    </row>
    <row r="769" spans="2:23" x14ac:dyDescent="0.25">
      <c r="B769" s="45">
        <v>46171</v>
      </c>
      <c r="C769" s="7" t="s">
        <v>3309</v>
      </c>
      <c r="D769" s="37">
        <v>0.1</v>
      </c>
      <c r="E769" s="37" t="s">
        <v>3903</v>
      </c>
      <c r="F769" s="16" t="s">
        <v>3904</v>
      </c>
      <c r="G769" s="7">
        <v>1006124287</v>
      </c>
      <c r="H769" s="138" t="s">
        <v>9911</v>
      </c>
      <c r="J769" s="16" t="str">
        <f>IFERROR(VLOOKUP(G769,MatrizHDUniclass!$A:$AN,3,0),"NA")</f>
        <v>BELTRAN GUERRERO KEVIN ANDREU</v>
      </c>
      <c r="K769" s="16" t="str">
        <f>IFERROR(VLOOKUP(G769,MatrizHDUniclass!$A:$AN,19,0),"NA")</f>
        <v>TECNICO CON MOTO OPERACIÓN</v>
      </c>
      <c r="L769" s="16" t="str">
        <f>IFERROR(VLOOKUP(G769,MatrizHDUniclass!$A:$AN,24,0),"NA")</f>
        <v>IGLW</v>
      </c>
      <c r="M769" s="16" t="str">
        <f>IFERROR(VLOOKUP(G769,MatrizHDUniclass!$A:$AN,31,0),"NA")</f>
        <v>INGENIERIA-GENERAL</v>
      </c>
      <c r="N769" s="16" t="str">
        <f>IFERROR(VLOOKUP(G769,MatrizHDUniclass!$A:$AN,32,0),"NA")</f>
        <v>REG TOLCA</v>
      </c>
      <c r="O769" s="16" t="str">
        <f>IFERROR(VLOOKUP(G769,MatrizHDUniclass!$A:$AN,33,0),"NA")</f>
        <v>IBAGUE</v>
      </c>
      <c r="P769" s="16" t="str">
        <f>IFERROR(VLOOKUP(G769,MatrizHDUniclass!$A:$AN,26,0),"NA")</f>
        <v>CSIM</v>
      </c>
      <c r="Q769" s="16" t="str">
        <f>IFERROR(VLOOKUP(G769,MatrizHDUniclass!$A:$AN,34,0),"NA")</f>
        <v>CLARO R3</v>
      </c>
      <c r="R769" s="16" t="str">
        <f>IFERROR(VLOOKUP(G769,MatrizHDUniclass!$A:$AN,35,0),"NA")</f>
        <v>SOLU FIJAS</v>
      </c>
      <c r="S769" s="16" t="str">
        <f>IFERROR(VLOOKUP(G769,MatrizHDUniclass!$A:$AN,36,0),"NA")</f>
        <v>IMM</v>
      </c>
      <c r="T769" s="16" t="str">
        <f>IFERROR(VLOOKUP(G769,MatrizHDUniclass!$A:$AN,37,0),"NA")</f>
        <v>CLIENTES</v>
      </c>
      <c r="U769" s="16" t="str">
        <f>IFERROR(VLOOKUP(G769,MatrizHDUniclass!$A:$AN,38,0),"NA")</f>
        <v>CONECTAR TV</v>
      </c>
      <c r="V769" s="16" t="str">
        <f>IFERROR(VLOOKUP(G769,MatrizHDUniclass!$A:$AN,39,0),"NA")</f>
        <v>INGENIERIA</v>
      </c>
      <c r="W769" s="43" t="str">
        <f>IFERROR(VLOOKUP(G769,MatrizHDUniclass!$A:$AN,40,0),"NA")</f>
        <v>OPERATIVO</v>
      </c>
    </row>
    <row r="770" spans="2:23" x14ac:dyDescent="0.25">
      <c r="B770" s="45">
        <v>46171</v>
      </c>
      <c r="C770" s="7" t="s">
        <v>3309</v>
      </c>
      <c r="D770" s="37">
        <v>0.1</v>
      </c>
      <c r="E770" s="37" t="s">
        <v>3903</v>
      </c>
      <c r="F770" s="16" t="s">
        <v>3904</v>
      </c>
      <c r="G770" s="7">
        <v>80024380</v>
      </c>
      <c r="H770" s="138" t="s">
        <v>9912</v>
      </c>
      <c r="J770" s="16" t="str">
        <f>IFERROR(VLOOKUP(G770,MatrizHDUniclass!$A:$AN,3,0),"NA")</f>
        <v>BENAVIDES LUGO HECTOR FREDY</v>
      </c>
      <c r="K770" s="16" t="str">
        <f>IFERROR(VLOOKUP(G770,MatrizHDUniclass!$A:$AN,19,0),"NA")</f>
        <v>SUPERVISOR OPERACIÓN MOTO</v>
      </c>
      <c r="L770" s="16" t="str">
        <f>IFERROR(VLOOKUP(G770,MatrizHDUniclass!$A:$AN,24,0),"NA")</f>
        <v>IGCB</v>
      </c>
      <c r="M770" s="16" t="str">
        <f>IFERROR(VLOOKUP(G770,MatrizHDUniclass!$A:$AN,31,0),"NA")</f>
        <v>INGENIERIA-GENERAL</v>
      </c>
      <c r="N770" s="16" t="str">
        <f>IFERROR(VLOOKUP(G770,MatrizHDUniclass!$A:$AN,32,0),"NA")</f>
        <v>REG CENTRO</v>
      </c>
      <c r="O770" s="16" t="str">
        <f>IFERROR(VLOOKUP(G770,MatrizHDUniclass!$A:$AN,33,0),"NA")</f>
        <v>BOGOTA</v>
      </c>
      <c r="P770" s="16" t="str">
        <f>IFERROR(VLOOKUP(G770,MatrizHDUniclass!$A:$AN,26,0),"NA")</f>
        <v>USIM</v>
      </c>
      <c r="Q770" s="16" t="str">
        <f>IFERROR(VLOOKUP(G770,MatrizHDUniclass!$A:$AN,34,0),"NA")</f>
        <v>CLARO R4</v>
      </c>
      <c r="R770" s="16" t="str">
        <f>IFERROR(VLOOKUP(G770,MatrizHDUniclass!$A:$AN,35,0),"NA")</f>
        <v>SOLU FIJAS</v>
      </c>
      <c r="S770" s="16" t="str">
        <f>IFERROR(VLOOKUP(G770,MatrizHDUniclass!$A:$AN,36,0),"NA")</f>
        <v>IMM</v>
      </c>
      <c r="T770" s="16" t="str">
        <f>IFERROR(VLOOKUP(G770,MatrizHDUniclass!$A:$AN,37,0),"NA")</f>
        <v>CLIENTES</v>
      </c>
      <c r="U770" s="16" t="str">
        <f>IFERROR(VLOOKUP(G770,MatrizHDUniclass!$A:$AN,38,0),"NA")</f>
        <v>CONECTAR TV</v>
      </c>
      <c r="V770" s="16" t="str">
        <f>IFERROR(VLOOKUP(G770,MatrizHDUniclass!$A:$AN,39,0),"NA")</f>
        <v>INGENIERIA</v>
      </c>
      <c r="W770" s="43" t="str">
        <f>IFERROR(VLOOKUP(G770,MatrizHDUniclass!$A:$AN,40,0),"NA")</f>
        <v>PERSONAL APOYO</v>
      </c>
    </row>
    <row r="771" spans="2:23" x14ac:dyDescent="0.25">
      <c r="B771" s="45">
        <v>46171</v>
      </c>
      <c r="C771" s="7" t="s">
        <v>3309</v>
      </c>
      <c r="D771" s="37">
        <v>0.1</v>
      </c>
      <c r="E771" s="37" t="s">
        <v>3903</v>
      </c>
      <c r="F771" s="16" t="s">
        <v>3904</v>
      </c>
      <c r="G771" s="7">
        <v>1110542925</v>
      </c>
      <c r="H771" s="138" t="s">
        <v>9913</v>
      </c>
      <c r="J771" s="16" t="str">
        <f>IFERROR(VLOOKUP(G771,MatrizHDUniclass!$A:$AN,3,0),"NA")</f>
        <v>BENAVIDES PRADA ORLANDO</v>
      </c>
      <c r="K771" s="16" t="str">
        <f>IFERROR(VLOOKUP(G771,MatrizHDUniclass!$A:$AN,19,0),"NA")</f>
        <v>TECNICO EMPALMADOR OPERACIÓN</v>
      </c>
      <c r="L771" s="16" t="str">
        <f>IFERROR(VLOOKUP(G771,MatrizHDUniclass!$A:$AN,24,0),"NA")</f>
        <v>IGLW</v>
      </c>
      <c r="M771" s="16" t="str">
        <f>IFERROR(VLOOKUP(G771,MatrizHDUniclass!$A:$AN,31,0),"NA")</f>
        <v>INGENIERIA-GENERAL</v>
      </c>
      <c r="N771" s="16" t="str">
        <f>IFERROR(VLOOKUP(G771,MatrizHDUniclass!$A:$AN,32,0),"NA")</f>
        <v>REG TOLCA</v>
      </c>
      <c r="O771" s="16" t="str">
        <f>IFERROR(VLOOKUP(G771,MatrizHDUniclass!$A:$AN,33,0),"NA")</f>
        <v>IBAGUE</v>
      </c>
      <c r="P771" s="16" t="str">
        <f>IFERROR(VLOOKUP(G771,MatrizHDUniclass!$A:$AN,26,0),"NA")</f>
        <v>CSOM</v>
      </c>
      <c r="Q771" s="16" t="str">
        <f>IFERROR(VLOOKUP(G771,MatrizHDUniclass!$A:$AN,34,0),"NA")</f>
        <v>CLARO R3</v>
      </c>
      <c r="R771" s="16" t="str">
        <f>IFERROR(VLOOKUP(G771,MatrizHDUniclass!$A:$AN,35,0),"NA")</f>
        <v>SOLU FIJAS</v>
      </c>
      <c r="S771" s="16" t="str">
        <f>IFERROR(VLOOKUP(G771,MatrizHDUniclass!$A:$AN,36,0),"NA")</f>
        <v>OYM</v>
      </c>
      <c r="T771" s="16" t="str">
        <f>IFERROR(VLOOKUP(G771,MatrizHDUniclass!$A:$AN,37,0),"NA")</f>
        <v>CLIENTES</v>
      </c>
      <c r="U771" s="16" t="str">
        <f>IFERROR(VLOOKUP(G771,MatrizHDUniclass!$A:$AN,38,0),"NA")</f>
        <v>CONECTAR TV</v>
      </c>
      <c r="V771" s="16" t="str">
        <f>IFERROR(VLOOKUP(G771,MatrizHDUniclass!$A:$AN,39,0),"NA")</f>
        <v>INGENIERIA</v>
      </c>
      <c r="W771" s="43" t="str">
        <f>IFERROR(VLOOKUP(G771,MatrizHDUniclass!$A:$AN,40,0),"NA")</f>
        <v>OPERATIVO</v>
      </c>
    </row>
    <row r="772" spans="2:23" x14ac:dyDescent="0.25">
      <c r="B772" s="45">
        <v>46171</v>
      </c>
      <c r="C772" s="7" t="s">
        <v>3309</v>
      </c>
      <c r="D772" s="37">
        <v>0.1</v>
      </c>
      <c r="E772" s="37" t="s">
        <v>3903</v>
      </c>
      <c r="F772" s="16" t="s">
        <v>3904</v>
      </c>
      <c r="G772" s="7">
        <v>1006005738</v>
      </c>
      <c r="H772" s="138" t="s">
        <v>9914</v>
      </c>
      <c r="J772" s="16" t="str">
        <f>IFERROR(VLOOKUP(G772,MatrizHDUniclass!$A:$AN,3,0),"NA")</f>
        <v>BERMUDEZ BONILLA JONNYER ANDREY</v>
      </c>
      <c r="K772" s="16" t="str">
        <f>IFERROR(VLOOKUP(G772,MatrizHDUniclass!$A:$AN,19,0),"NA")</f>
        <v>TECNICO CON MOTO PROYECTO MINTIC</v>
      </c>
      <c r="L772" s="16" t="str">
        <f>IFERROR(VLOOKUP(G772,MatrizHDUniclass!$A:$AN,24,0),"NA")</f>
        <v>IGLW</v>
      </c>
      <c r="M772" s="16" t="str">
        <f>IFERROR(VLOOKUP(G772,MatrizHDUniclass!$A:$AN,31,0),"NA")</f>
        <v>INGENIERIA-GENERAL</v>
      </c>
      <c r="N772" s="16" t="str">
        <f>IFERROR(VLOOKUP(G772,MatrizHDUniclass!$A:$AN,32,0),"NA")</f>
        <v>REG TOLCA</v>
      </c>
      <c r="O772" s="16" t="str">
        <f>IFERROR(VLOOKUP(G772,MatrizHDUniclass!$A:$AN,33,0),"NA")</f>
        <v>IBAGUE</v>
      </c>
      <c r="P772" s="16" t="str">
        <f>IFERROR(VLOOKUP(G772,MatrizHDUniclass!$A:$AN,26,0),"NA")</f>
        <v>CNMC</v>
      </c>
      <c r="Q772" s="16" t="str">
        <f>IFERROR(VLOOKUP(G772,MatrizHDUniclass!$A:$AN,34,0),"NA")</f>
        <v>CLARO R3</v>
      </c>
      <c r="R772" s="16" t="str">
        <f>IFERROR(VLOOKUP(G772,MatrizHDUniclass!$A:$AN,35,0),"NA")</f>
        <v>NUEVOS NEG</v>
      </c>
      <c r="S772" s="16" t="str">
        <f>IFERROR(VLOOKUP(G772,MatrizHDUniclass!$A:$AN,36,0),"NA")</f>
        <v>MINTIC CD</v>
      </c>
      <c r="T772" s="16" t="str">
        <f>IFERROR(VLOOKUP(G772,MatrizHDUniclass!$A:$AN,37,0),"NA")</f>
        <v>CLIENTES</v>
      </c>
      <c r="U772" s="16" t="str">
        <f>IFERROR(VLOOKUP(G772,MatrizHDUniclass!$A:$AN,38,0),"NA")</f>
        <v>CONECTAR TV</v>
      </c>
      <c r="V772" s="16" t="str">
        <f>IFERROR(VLOOKUP(G772,MatrizHDUniclass!$A:$AN,39,0),"NA")</f>
        <v>INGENIERIA</v>
      </c>
      <c r="W772" s="43" t="str">
        <f>IFERROR(VLOOKUP(G772,MatrizHDUniclass!$A:$AN,40,0),"NA")</f>
        <v>OPERATIVO</v>
      </c>
    </row>
    <row r="773" spans="2:23" x14ac:dyDescent="0.25">
      <c r="B773" s="45">
        <v>46171</v>
      </c>
      <c r="C773" s="7" t="s">
        <v>3309</v>
      </c>
      <c r="D773" s="37">
        <v>0.1</v>
      </c>
      <c r="E773" s="37" t="s">
        <v>3903</v>
      </c>
      <c r="F773" s="16" t="s">
        <v>3904</v>
      </c>
      <c r="G773" s="7">
        <v>1014289207</v>
      </c>
      <c r="H773" s="138" t="s">
        <v>9915</v>
      </c>
      <c r="J773" s="16" t="str">
        <f>IFERROR(VLOOKUP(G773,MatrizHDUniclass!$A:$AN,3,0),"NA")</f>
        <v>BERMUDEZ CORDERO BENJAMIN</v>
      </c>
      <c r="K773" s="16" t="str">
        <f>IFERROR(VLOOKUP(G773,MatrizHDUniclass!$A:$AN,19,0),"NA")</f>
        <v>TECNICO RED EXTERNA HFC</v>
      </c>
      <c r="L773" s="16" t="str">
        <f>IFERROR(VLOOKUP(G773,MatrizHDUniclass!$A:$AN,24,0),"NA")</f>
        <v>IGLW</v>
      </c>
      <c r="M773" s="16" t="str">
        <f>IFERROR(VLOOKUP(G773,MatrizHDUniclass!$A:$AN,31,0),"NA")</f>
        <v>INGENIERIA-GENERAL</v>
      </c>
      <c r="N773" s="16" t="str">
        <f>IFERROR(VLOOKUP(G773,MatrizHDUniclass!$A:$AN,32,0),"NA")</f>
        <v>REG TOLCA</v>
      </c>
      <c r="O773" s="16" t="str">
        <f>IFERROR(VLOOKUP(G773,MatrizHDUniclass!$A:$AN,33,0),"NA")</f>
        <v>IBAGUE</v>
      </c>
      <c r="P773" s="16" t="str">
        <f>IFERROR(VLOOKUP(G773,MatrizHDUniclass!$A:$AN,26,0),"NA")</f>
        <v>CSOM</v>
      </c>
      <c r="Q773" s="16" t="str">
        <f>IFERROR(VLOOKUP(G773,MatrizHDUniclass!$A:$AN,34,0),"NA")</f>
        <v>CLARO R3</v>
      </c>
      <c r="R773" s="16" t="str">
        <f>IFERROR(VLOOKUP(G773,MatrizHDUniclass!$A:$AN,35,0),"NA")</f>
        <v>SOLU FIJAS</v>
      </c>
      <c r="S773" s="16" t="str">
        <f>IFERROR(VLOOKUP(G773,MatrizHDUniclass!$A:$AN,36,0),"NA")</f>
        <v>OYM</v>
      </c>
      <c r="T773" s="16" t="str">
        <f>IFERROR(VLOOKUP(G773,MatrizHDUniclass!$A:$AN,37,0),"NA")</f>
        <v>CLIENTES</v>
      </c>
      <c r="U773" s="16" t="str">
        <f>IFERROR(VLOOKUP(G773,MatrizHDUniclass!$A:$AN,38,0),"NA")</f>
        <v>CONECTAR TV</v>
      </c>
      <c r="V773" s="16" t="str">
        <f>IFERROR(VLOOKUP(G773,MatrizHDUniclass!$A:$AN,39,0),"NA")</f>
        <v>INGENIERIA</v>
      </c>
      <c r="W773" s="43" t="str">
        <f>IFERROR(VLOOKUP(G773,MatrizHDUniclass!$A:$AN,40,0),"NA")</f>
        <v>OPERATIVO</v>
      </c>
    </row>
    <row r="774" spans="2:23" x14ac:dyDescent="0.25">
      <c r="B774" s="45">
        <v>46171</v>
      </c>
      <c r="C774" s="7" t="s">
        <v>3309</v>
      </c>
      <c r="D774" s="37">
        <v>0.1</v>
      </c>
      <c r="E774" s="37" t="s">
        <v>3903</v>
      </c>
      <c r="F774" s="16" t="s">
        <v>3904</v>
      </c>
      <c r="G774" s="7">
        <v>1110580085</v>
      </c>
      <c r="H774" s="138" t="s">
        <v>9916</v>
      </c>
      <c r="J774" s="16" t="str">
        <f>IFERROR(VLOOKUP(G774,MatrizHDUniclass!$A:$AN,3,0),"NA")</f>
        <v>BOLANOS PINZON JOSE FABIAN</v>
      </c>
      <c r="K774" s="16" t="str">
        <f>IFERROR(VLOOKUP(G774,MatrizHDUniclass!$A:$AN,19,0),"NA")</f>
        <v>TECNICO CON MOTO PROYECTO MINTIC</v>
      </c>
      <c r="L774" s="16" t="str">
        <f>IFERROR(VLOOKUP(G774,MatrizHDUniclass!$A:$AN,24,0),"NA")</f>
        <v>IGLW</v>
      </c>
      <c r="M774" s="16" t="str">
        <f>IFERROR(VLOOKUP(G774,MatrizHDUniclass!$A:$AN,31,0),"NA")</f>
        <v>INGENIERIA-GENERAL</v>
      </c>
      <c r="N774" s="16" t="str">
        <f>IFERROR(VLOOKUP(G774,MatrizHDUniclass!$A:$AN,32,0),"NA")</f>
        <v>REG TOLCA</v>
      </c>
      <c r="O774" s="16" t="str">
        <f>IFERROR(VLOOKUP(G774,MatrizHDUniclass!$A:$AN,33,0),"NA")</f>
        <v>IBAGUE</v>
      </c>
      <c r="P774" s="16" t="str">
        <f>IFERROR(VLOOKUP(G774,MatrizHDUniclass!$A:$AN,26,0),"NA")</f>
        <v>CNMC</v>
      </c>
      <c r="Q774" s="16" t="str">
        <f>IFERROR(VLOOKUP(G774,MatrizHDUniclass!$A:$AN,34,0),"NA")</f>
        <v>CLARO R3</v>
      </c>
      <c r="R774" s="16" t="str">
        <f>IFERROR(VLOOKUP(G774,MatrizHDUniclass!$A:$AN,35,0),"NA")</f>
        <v>NUEVOS NEG</v>
      </c>
      <c r="S774" s="16" t="str">
        <f>IFERROR(VLOOKUP(G774,MatrizHDUniclass!$A:$AN,36,0),"NA")</f>
        <v>MINTIC CD</v>
      </c>
      <c r="T774" s="16" t="str">
        <f>IFERROR(VLOOKUP(G774,MatrizHDUniclass!$A:$AN,37,0),"NA")</f>
        <v>CLIENTES</v>
      </c>
      <c r="U774" s="16" t="str">
        <f>IFERROR(VLOOKUP(G774,MatrizHDUniclass!$A:$AN,38,0),"NA")</f>
        <v>CONECTAR TV</v>
      </c>
      <c r="V774" s="16" t="str">
        <f>IFERROR(VLOOKUP(G774,MatrizHDUniclass!$A:$AN,39,0),"NA")</f>
        <v>INGENIERIA</v>
      </c>
      <c r="W774" s="43" t="str">
        <f>IFERROR(VLOOKUP(G774,MatrizHDUniclass!$A:$AN,40,0),"NA")</f>
        <v>OPERATIVO</v>
      </c>
    </row>
    <row r="775" spans="2:23" x14ac:dyDescent="0.25">
      <c r="B775" s="45">
        <v>46171</v>
      </c>
      <c r="C775" s="7" t="s">
        <v>3309</v>
      </c>
      <c r="D775" s="37">
        <v>0.1</v>
      </c>
      <c r="E775" s="37" t="s">
        <v>3903</v>
      </c>
      <c r="F775" s="16" t="s">
        <v>3904</v>
      </c>
      <c r="G775" s="7">
        <v>1100682266</v>
      </c>
      <c r="H775" s="138" t="s">
        <v>9917</v>
      </c>
      <c r="J775" s="16" t="str">
        <f>IFERROR(VLOOKUP(G775,MatrizHDUniclass!$A:$AN,3,0),"NA")</f>
        <v>BOLIVAR GUEVARA ROGER JOSE</v>
      </c>
      <c r="K775" s="16" t="str">
        <f>IFERROR(VLOOKUP(G775,MatrizHDUniclass!$A:$AN,19,0),"NA")</f>
        <v>TECNICO MEDIDOR MOTO OPERACIÓN</v>
      </c>
      <c r="L775" s="16" t="str">
        <f>IFERROR(VLOOKUP(G775,MatrizHDUniclass!$A:$AN,24,0),"NA")</f>
        <v>IGLW</v>
      </c>
      <c r="M775" s="16" t="str">
        <f>IFERROR(VLOOKUP(G775,MatrizHDUniclass!$A:$AN,31,0),"NA")</f>
        <v>INGENIERIA-GENERAL</v>
      </c>
      <c r="N775" s="16" t="str">
        <f>IFERROR(VLOOKUP(G775,MatrizHDUniclass!$A:$AN,32,0),"NA")</f>
        <v>REG TOLCA</v>
      </c>
      <c r="O775" s="16" t="str">
        <f>IFERROR(VLOOKUP(G775,MatrizHDUniclass!$A:$AN,33,0),"NA")</f>
        <v>IBAGUE</v>
      </c>
      <c r="P775" s="16" t="str">
        <f>IFERROR(VLOOKUP(G775,MatrizHDUniclass!$A:$AN,26,0),"NA")</f>
        <v>CSOM</v>
      </c>
      <c r="Q775" s="16" t="str">
        <f>IFERROR(VLOOKUP(G775,MatrizHDUniclass!$A:$AN,34,0),"NA")</f>
        <v>CLARO R3</v>
      </c>
      <c r="R775" s="16" t="str">
        <f>IFERROR(VLOOKUP(G775,MatrizHDUniclass!$A:$AN,35,0),"NA")</f>
        <v>SOLU FIJAS</v>
      </c>
      <c r="S775" s="16" t="str">
        <f>IFERROR(VLOOKUP(G775,MatrizHDUniclass!$A:$AN,36,0),"NA")</f>
        <v>OYM</v>
      </c>
      <c r="T775" s="16" t="str">
        <f>IFERROR(VLOOKUP(G775,MatrizHDUniclass!$A:$AN,37,0),"NA")</f>
        <v>CLIENTES</v>
      </c>
      <c r="U775" s="16" t="str">
        <f>IFERROR(VLOOKUP(G775,MatrizHDUniclass!$A:$AN,38,0),"NA")</f>
        <v>CONECTAR TV</v>
      </c>
      <c r="V775" s="16" t="str">
        <f>IFERROR(VLOOKUP(G775,MatrizHDUniclass!$A:$AN,39,0),"NA")</f>
        <v>INGENIERIA</v>
      </c>
      <c r="W775" s="43" t="str">
        <f>IFERROR(VLOOKUP(G775,MatrizHDUniclass!$A:$AN,40,0),"NA")</f>
        <v>OPERATIVO</v>
      </c>
    </row>
    <row r="776" spans="2:23" x14ac:dyDescent="0.25">
      <c r="B776" s="45">
        <v>46171</v>
      </c>
      <c r="C776" s="7" t="s">
        <v>3309</v>
      </c>
      <c r="D776" s="37">
        <v>0.1</v>
      </c>
      <c r="E776" s="37" t="s">
        <v>3903</v>
      </c>
      <c r="F776" s="16" t="s">
        <v>3904</v>
      </c>
      <c r="G776" s="7">
        <v>1110496211</v>
      </c>
      <c r="H776" s="138" t="s">
        <v>9918</v>
      </c>
      <c r="J776" s="16" t="str">
        <f>IFERROR(VLOOKUP(G776,MatrizHDUniclass!$A:$AN,3,0),"NA")</f>
        <v>BORJA MONTOYA CESAR AUGUSTO</v>
      </c>
      <c r="K776" s="16" t="str">
        <f>IFERROR(VLOOKUP(G776,MatrizHDUniclass!$A:$AN,19,0),"NA")</f>
        <v>TECNICO PROYECTO MINTIC</v>
      </c>
      <c r="L776" s="16" t="str">
        <f>IFERROR(VLOOKUP(G776,MatrizHDUniclass!$A:$AN,24,0),"NA")</f>
        <v>IGLW</v>
      </c>
      <c r="M776" s="16" t="str">
        <f>IFERROR(VLOOKUP(G776,MatrizHDUniclass!$A:$AN,31,0),"NA")</f>
        <v>INGENIERIA-GENERAL</v>
      </c>
      <c r="N776" s="16" t="str">
        <f>IFERROR(VLOOKUP(G776,MatrizHDUniclass!$A:$AN,32,0),"NA")</f>
        <v>REG TOLCA</v>
      </c>
      <c r="O776" s="16" t="str">
        <f>IFERROR(VLOOKUP(G776,MatrizHDUniclass!$A:$AN,33,0),"NA")</f>
        <v>IBAGUE</v>
      </c>
      <c r="P776" s="16" t="str">
        <f>IFERROR(VLOOKUP(G776,MatrizHDUniclass!$A:$AN,26,0),"NA")</f>
        <v>CNMC</v>
      </c>
      <c r="Q776" s="16" t="str">
        <f>IFERROR(VLOOKUP(G776,MatrizHDUniclass!$A:$AN,34,0),"NA")</f>
        <v>CLARO R3</v>
      </c>
      <c r="R776" s="16" t="str">
        <f>IFERROR(VLOOKUP(G776,MatrizHDUniclass!$A:$AN,35,0),"NA")</f>
        <v>NUEVOS NEG</v>
      </c>
      <c r="S776" s="16" t="str">
        <f>IFERROR(VLOOKUP(G776,MatrizHDUniclass!$A:$AN,36,0),"NA")</f>
        <v>MINTIC CD</v>
      </c>
      <c r="T776" s="16" t="str">
        <f>IFERROR(VLOOKUP(G776,MatrizHDUniclass!$A:$AN,37,0),"NA")</f>
        <v>CLIENTES</v>
      </c>
      <c r="U776" s="16" t="str">
        <f>IFERROR(VLOOKUP(G776,MatrizHDUniclass!$A:$AN,38,0),"NA")</f>
        <v>CONECTAR TV</v>
      </c>
      <c r="V776" s="16" t="str">
        <f>IFERROR(VLOOKUP(G776,MatrizHDUniclass!$A:$AN,39,0),"NA")</f>
        <v>INGENIERIA</v>
      </c>
      <c r="W776" s="43" t="str">
        <f>IFERROR(VLOOKUP(G776,MatrizHDUniclass!$A:$AN,40,0),"NA")</f>
        <v>OPERATIVO</v>
      </c>
    </row>
    <row r="777" spans="2:23" x14ac:dyDescent="0.25">
      <c r="B777" s="45">
        <v>46171</v>
      </c>
      <c r="C777" s="7" t="s">
        <v>3309</v>
      </c>
      <c r="D777" s="37">
        <v>0.1</v>
      </c>
      <c r="E777" s="37" t="s">
        <v>3903</v>
      </c>
      <c r="F777" s="16" t="s">
        <v>3904</v>
      </c>
      <c r="G777" s="7">
        <v>79891493</v>
      </c>
      <c r="H777" s="138" t="s">
        <v>9919</v>
      </c>
      <c r="J777" s="16" t="str">
        <f>IFERROR(VLOOKUP(G777,MatrizHDUniclass!$A:$AN,3,0),"NA")</f>
        <v>BUITRAGO CAPERA  HEISENHAWE</v>
      </c>
      <c r="K777" s="16" t="str">
        <f>IFERROR(VLOOKUP(G777,MatrizHDUniclass!$A:$AN,19,0),"NA")</f>
        <v>TECNICO CON MOTO OPERACIÓN</v>
      </c>
      <c r="L777" s="16" t="str">
        <f>IFERROR(VLOOKUP(G777,MatrizHDUniclass!$A:$AN,24,0),"NA")</f>
        <v>SGTN</v>
      </c>
      <c r="M777" s="16" t="str">
        <f>IFERROR(VLOOKUP(G777,MatrizHDUniclass!$A:$AN,31,0),"NA")</f>
        <v>DISAN-GENERAL</v>
      </c>
      <c r="N777" s="16" t="str">
        <f>IFERROR(VLOOKUP(G777,MatrizHDUniclass!$A:$AN,32,0),"NA")</f>
        <v>TRANSVERSAL</v>
      </c>
      <c r="O777" s="16" t="str">
        <f>IFERROR(VLOOKUP(G777,MatrizHDUniclass!$A:$AN,33,0),"NA")</f>
        <v>NACIONAL</v>
      </c>
      <c r="P777" s="16" t="str">
        <f>IFERROR(VLOOKUP(G777,MatrizHDUniclass!$A:$AN,26,0),"NA")</f>
        <v>TTTR</v>
      </c>
      <c r="Q777" s="16" t="str">
        <f>IFERROR(VLOOKUP(G777,MatrizHDUniclass!$A:$AN,34,0),"NA")</f>
        <v>TRANSV CTV</v>
      </c>
      <c r="R777" s="16" t="str">
        <f>IFERROR(VLOOKUP(G777,MatrizHDUniclass!$A:$AN,35,0),"NA")</f>
        <v>TRANSVER</v>
      </c>
      <c r="S777" s="16" t="str">
        <f>IFERROR(VLOOKUP(G777,MatrizHDUniclass!$A:$AN,36,0),"NA")</f>
        <v>TRANSV UEN</v>
      </c>
      <c r="T777" s="16" t="str">
        <f>IFERROR(VLOOKUP(G777,MatrizHDUniclass!$A:$AN,37,0),"NA")</f>
        <v>DISAN</v>
      </c>
      <c r="U777" s="16" t="str">
        <f>IFERROR(VLOOKUP(G777,MatrizHDUniclass!$A:$AN,38,0),"NA")</f>
        <v>CONECTAR TV</v>
      </c>
      <c r="V777" s="16" t="str">
        <f>IFERROR(VLOOKUP(G777,MatrizHDUniclass!$A:$AN,39,0),"NA")</f>
        <v>DISAN</v>
      </c>
      <c r="W777" s="43" t="str">
        <f>IFERROR(VLOOKUP(G777,MatrizHDUniclass!$A:$AN,40,0),"NA")</f>
        <v>OTROS</v>
      </c>
    </row>
    <row r="778" spans="2:23" x14ac:dyDescent="0.25">
      <c r="B778" s="45">
        <v>46171</v>
      </c>
      <c r="C778" s="7" t="s">
        <v>3309</v>
      </c>
      <c r="D778" s="37">
        <v>0.1</v>
      </c>
      <c r="E778" s="37" t="s">
        <v>3903</v>
      </c>
      <c r="F778" s="16" t="s">
        <v>3904</v>
      </c>
      <c r="G778" s="7">
        <v>1070621344</v>
      </c>
      <c r="H778" s="138" t="s">
        <v>9920</v>
      </c>
      <c r="J778" s="16" t="str">
        <f>IFERROR(VLOOKUP(G778,MatrizHDUniclass!$A:$AN,3,0),"NA")</f>
        <v>BUSTOS PAEZ JAIR ALEXANDER</v>
      </c>
      <c r="K778" s="16" t="str">
        <f>IFERROR(VLOOKUP(G778,MatrizHDUniclass!$A:$AN,19,0),"NA")</f>
        <v>TECNICO CON MOTO PROYECTO MINTIC</v>
      </c>
      <c r="L778" s="16" t="str">
        <f>IFERROR(VLOOKUP(G778,MatrizHDUniclass!$A:$AN,24,0),"NA")</f>
        <v>IGLW</v>
      </c>
      <c r="M778" s="16" t="str">
        <f>IFERROR(VLOOKUP(G778,MatrizHDUniclass!$A:$AN,31,0),"NA")</f>
        <v>INGENIERIA-GENERAL</v>
      </c>
      <c r="N778" s="16" t="str">
        <f>IFERROR(VLOOKUP(G778,MatrizHDUniclass!$A:$AN,32,0),"NA")</f>
        <v>REG TOLCA</v>
      </c>
      <c r="O778" s="16" t="str">
        <f>IFERROR(VLOOKUP(G778,MatrizHDUniclass!$A:$AN,33,0),"NA")</f>
        <v>IBAGUE</v>
      </c>
      <c r="P778" s="16" t="str">
        <f>IFERROR(VLOOKUP(G778,MatrizHDUniclass!$A:$AN,26,0),"NA")</f>
        <v>CNMC</v>
      </c>
      <c r="Q778" s="16" t="str">
        <f>IFERROR(VLOOKUP(G778,MatrizHDUniclass!$A:$AN,34,0),"NA")</f>
        <v>CLARO R3</v>
      </c>
      <c r="R778" s="16" t="str">
        <f>IFERROR(VLOOKUP(G778,MatrizHDUniclass!$A:$AN,35,0),"NA")</f>
        <v>NUEVOS NEG</v>
      </c>
      <c r="S778" s="16" t="str">
        <f>IFERROR(VLOOKUP(G778,MatrizHDUniclass!$A:$AN,36,0),"NA")</f>
        <v>MINTIC CD</v>
      </c>
      <c r="T778" s="16" t="str">
        <f>IFERROR(VLOOKUP(G778,MatrizHDUniclass!$A:$AN,37,0),"NA")</f>
        <v>CLIENTES</v>
      </c>
      <c r="U778" s="16" t="str">
        <f>IFERROR(VLOOKUP(G778,MatrizHDUniclass!$A:$AN,38,0),"NA")</f>
        <v>CONECTAR TV</v>
      </c>
      <c r="V778" s="16" t="str">
        <f>IFERROR(VLOOKUP(G778,MatrizHDUniclass!$A:$AN,39,0),"NA")</f>
        <v>INGENIERIA</v>
      </c>
      <c r="W778" s="43" t="str">
        <f>IFERROR(VLOOKUP(G778,MatrizHDUniclass!$A:$AN,40,0),"NA")</f>
        <v>OPERATIVO</v>
      </c>
    </row>
    <row r="779" spans="2:23" x14ac:dyDescent="0.25">
      <c r="B779" s="45">
        <v>46171</v>
      </c>
      <c r="C779" s="7" t="s">
        <v>3309</v>
      </c>
      <c r="D779" s="37">
        <v>0.1</v>
      </c>
      <c r="E779" s="37" t="s">
        <v>3903</v>
      </c>
      <c r="F779" s="16" t="s">
        <v>3904</v>
      </c>
      <c r="G779" s="7">
        <v>1110563814</v>
      </c>
      <c r="H779" s="138" t="s">
        <v>9921</v>
      </c>
      <c r="J779" s="16" t="str">
        <f>IFERROR(VLOOKUP(G779,MatrizHDUniclass!$A:$AN,3,0),"NA")</f>
        <v>CABEZAS PINERES LUIS DAVID</v>
      </c>
      <c r="K779" s="16" t="str">
        <f>IFERROR(VLOOKUP(G779,MatrizHDUniclass!$A:$AN,19,0),"NA")</f>
        <v>TECNICO CONDUCTOR PROYECTO MINTIC</v>
      </c>
      <c r="L779" s="16" t="str">
        <f>IFERROR(VLOOKUP(G779,MatrizHDUniclass!$A:$AN,24,0),"NA")</f>
        <v>IGLW</v>
      </c>
      <c r="M779" s="16" t="str">
        <f>IFERROR(VLOOKUP(G779,MatrizHDUniclass!$A:$AN,31,0),"NA")</f>
        <v>INGENIERIA-GENERAL</v>
      </c>
      <c r="N779" s="16" t="str">
        <f>IFERROR(VLOOKUP(G779,MatrizHDUniclass!$A:$AN,32,0),"NA")</f>
        <v>REG TOLCA</v>
      </c>
      <c r="O779" s="16" t="str">
        <f>IFERROR(VLOOKUP(G779,MatrizHDUniclass!$A:$AN,33,0),"NA")</f>
        <v>IBAGUE</v>
      </c>
      <c r="P779" s="16" t="str">
        <f>IFERROR(VLOOKUP(G779,MatrizHDUniclass!$A:$AN,26,0),"NA")</f>
        <v>CNMC</v>
      </c>
      <c r="Q779" s="16" t="str">
        <f>IFERROR(VLOOKUP(G779,MatrizHDUniclass!$A:$AN,34,0),"NA")</f>
        <v>CLARO R3</v>
      </c>
      <c r="R779" s="16" t="str">
        <f>IFERROR(VLOOKUP(G779,MatrizHDUniclass!$A:$AN,35,0),"NA")</f>
        <v>NUEVOS NEG</v>
      </c>
      <c r="S779" s="16" t="str">
        <f>IFERROR(VLOOKUP(G779,MatrizHDUniclass!$A:$AN,36,0),"NA")</f>
        <v>MINTIC CD</v>
      </c>
      <c r="T779" s="16" t="str">
        <f>IFERROR(VLOOKUP(G779,MatrizHDUniclass!$A:$AN,37,0),"NA")</f>
        <v>CLIENTES</v>
      </c>
      <c r="U779" s="16" t="str">
        <f>IFERROR(VLOOKUP(G779,MatrizHDUniclass!$A:$AN,38,0),"NA")</f>
        <v>CONECTAR TV</v>
      </c>
      <c r="V779" s="16" t="str">
        <f>IFERROR(VLOOKUP(G779,MatrizHDUniclass!$A:$AN,39,0),"NA")</f>
        <v>INGENIERIA</v>
      </c>
      <c r="W779" s="43" t="str">
        <f>IFERROR(VLOOKUP(G779,MatrizHDUniclass!$A:$AN,40,0),"NA")</f>
        <v>OPERATIVO</v>
      </c>
    </row>
    <row r="780" spans="2:23" x14ac:dyDescent="0.25">
      <c r="B780" s="45">
        <v>46171</v>
      </c>
      <c r="C780" s="7" t="s">
        <v>3309</v>
      </c>
      <c r="D780" s="37">
        <v>0.1</v>
      </c>
      <c r="E780" s="37" t="s">
        <v>3903</v>
      </c>
      <c r="F780" s="16" t="s">
        <v>3904</v>
      </c>
      <c r="G780" s="7">
        <v>1110550133</v>
      </c>
      <c r="H780" s="138" t="s">
        <v>9922</v>
      </c>
      <c r="J780" s="16" t="str">
        <f>IFERROR(VLOOKUP(G780,MatrizHDUniclass!$A:$AN,3,0),"NA")</f>
        <v>CAICEDO BRAIAR ALEXANDER</v>
      </c>
      <c r="K780" s="16" t="str">
        <f>IFERROR(VLOOKUP(G780,MatrizHDUniclass!$A:$AN,19,0),"NA")</f>
        <v>TECNICO CON MOTO OPERACIÓN</v>
      </c>
      <c r="L780" s="16" t="str">
        <f>IFERROR(VLOOKUP(G780,MatrizHDUniclass!$A:$AN,24,0),"NA")</f>
        <v>IGLW</v>
      </c>
      <c r="M780" s="16" t="str">
        <f>IFERROR(VLOOKUP(G780,MatrizHDUniclass!$A:$AN,31,0),"NA")</f>
        <v>INGENIERIA-GENERAL</v>
      </c>
      <c r="N780" s="16" t="str">
        <f>IFERROR(VLOOKUP(G780,MatrizHDUniclass!$A:$AN,32,0),"NA")</f>
        <v>REG TOLCA</v>
      </c>
      <c r="O780" s="16" t="str">
        <f>IFERROR(VLOOKUP(G780,MatrizHDUniclass!$A:$AN,33,0),"NA")</f>
        <v>IBAGUE</v>
      </c>
      <c r="P780" s="16" t="str">
        <f>IFERROR(VLOOKUP(G780,MatrizHDUniclass!$A:$AN,26,0),"NA")</f>
        <v>CSIM</v>
      </c>
      <c r="Q780" s="16" t="str">
        <f>IFERROR(VLOOKUP(G780,MatrizHDUniclass!$A:$AN,34,0),"NA")</f>
        <v>CLARO R3</v>
      </c>
      <c r="R780" s="16" t="str">
        <f>IFERROR(VLOOKUP(G780,MatrizHDUniclass!$A:$AN,35,0),"NA")</f>
        <v>SOLU FIJAS</v>
      </c>
      <c r="S780" s="16" t="str">
        <f>IFERROR(VLOOKUP(G780,MatrizHDUniclass!$A:$AN,36,0),"NA")</f>
        <v>IMM</v>
      </c>
      <c r="T780" s="16" t="str">
        <f>IFERROR(VLOOKUP(G780,MatrizHDUniclass!$A:$AN,37,0),"NA")</f>
        <v>CLIENTES</v>
      </c>
      <c r="U780" s="16" t="str">
        <f>IFERROR(VLOOKUP(G780,MatrizHDUniclass!$A:$AN,38,0),"NA")</f>
        <v>CONECTAR TV</v>
      </c>
      <c r="V780" s="16" t="str">
        <f>IFERROR(VLOOKUP(G780,MatrizHDUniclass!$A:$AN,39,0),"NA")</f>
        <v>INGENIERIA</v>
      </c>
      <c r="W780" s="43" t="str">
        <f>IFERROR(VLOOKUP(G780,MatrizHDUniclass!$A:$AN,40,0),"NA")</f>
        <v>OPERATIVO</v>
      </c>
    </row>
    <row r="781" spans="2:23" x14ac:dyDescent="0.25">
      <c r="B781" s="45">
        <v>46171</v>
      </c>
      <c r="C781" s="7" t="s">
        <v>3309</v>
      </c>
      <c r="D781" s="37">
        <v>0.1</v>
      </c>
      <c r="E781" s="37" t="s">
        <v>3903</v>
      </c>
      <c r="F781" s="16" t="s">
        <v>3904</v>
      </c>
      <c r="G781" s="7">
        <v>1006129526</v>
      </c>
      <c r="H781" s="138" t="s">
        <v>9923</v>
      </c>
      <c r="J781" s="16" t="str">
        <f>IFERROR(VLOOKUP(G781,MatrizHDUniclass!$A:$AN,3,0),"NA")</f>
        <v>CARDONA OLMOS JORGE ANTONIO</v>
      </c>
      <c r="K781" s="16" t="str">
        <f>IFERROR(VLOOKUP(G781,MatrizHDUniclass!$A:$AN,19,0),"NA")</f>
        <v>TECNICO CON MOTO OPERACIÓN</v>
      </c>
      <c r="L781" s="16" t="str">
        <f>IFERROR(VLOOKUP(G781,MatrizHDUniclass!$A:$AN,24,0),"NA")</f>
        <v>IGLW</v>
      </c>
      <c r="M781" s="16" t="str">
        <f>IFERROR(VLOOKUP(G781,MatrizHDUniclass!$A:$AN,31,0),"NA")</f>
        <v>INGENIERIA-GENERAL</v>
      </c>
      <c r="N781" s="16" t="str">
        <f>IFERROR(VLOOKUP(G781,MatrizHDUniclass!$A:$AN,32,0),"NA")</f>
        <v>REG TOLCA</v>
      </c>
      <c r="O781" s="16" t="str">
        <f>IFERROR(VLOOKUP(G781,MatrizHDUniclass!$A:$AN,33,0),"NA")</f>
        <v>IBAGUE</v>
      </c>
      <c r="P781" s="16" t="str">
        <f>IFERROR(VLOOKUP(G781,MatrizHDUniclass!$A:$AN,26,0),"NA")</f>
        <v>CSIM</v>
      </c>
      <c r="Q781" s="16" t="str">
        <f>IFERROR(VLOOKUP(G781,MatrizHDUniclass!$A:$AN,34,0),"NA")</f>
        <v>CLARO R3</v>
      </c>
      <c r="R781" s="16" t="str">
        <f>IFERROR(VLOOKUP(G781,MatrizHDUniclass!$A:$AN,35,0),"NA")</f>
        <v>SOLU FIJAS</v>
      </c>
      <c r="S781" s="16" t="str">
        <f>IFERROR(VLOOKUP(G781,MatrizHDUniclass!$A:$AN,36,0),"NA")</f>
        <v>IMM</v>
      </c>
      <c r="T781" s="16" t="str">
        <f>IFERROR(VLOOKUP(G781,MatrizHDUniclass!$A:$AN,37,0),"NA")</f>
        <v>CLIENTES</v>
      </c>
      <c r="U781" s="16" t="str">
        <f>IFERROR(VLOOKUP(G781,MatrizHDUniclass!$A:$AN,38,0),"NA")</f>
        <v>CONECTAR TV</v>
      </c>
      <c r="V781" s="16" t="str">
        <f>IFERROR(VLOOKUP(G781,MatrizHDUniclass!$A:$AN,39,0),"NA")</f>
        <v>INGENIERIA</v>
      </c>
      <c r="W781" s="43" t="str">
        <f>IFERROR(VLOOKUP(G781,MatrizHDUniclass!$A:$AN,40,0),"NA")</f>
        <v>OPERATIVO</v>
      </c>
    </row>
    <row r="782" spans="2:23" x14ac:dyDescent="0.25">
      <c r="B782" s="45">
        <v>46171</v>
      </c>
      <c r="C782" s="7" t="s">
        <v>3309</v>
      </c>
      <c r="D782" s="37">
        <v>0.1</v>
      </c>
      <c r="E782" s="37" t="s">
        <v>3903</v>
      </c>
      <c r="F782" s="16" t="s">
        <v>3904</v>
      </c>
      <c r="G782" s="7">
        <v>93399833</v>
      </c>
      <c r="H782" s="138" t="s">
        <v>9924</v>
      </c>
      <c r="J782" s="16" t="str">
        <f>IFERROR(VLOOKUP(G782,MatrizHDUniclass!$A:$AN,3,0),"NA")</f>
        <v>CARO CAMACHO FRANCISCO ANTONIO</v>
      </c>
      <c r="K782" s="16" t="str">
        <f>IFERROR(VLOOKUP(G782,MatrizHDUniclass!$A:$AN,19,0),"NA")</f>
        <v>AUXILIAR CONDUCTOR OPERACION</v>
      </c>
      <c r="L782" s="16" t="str">
        <f>IFERROR(VLOOKUP(G782,MatrizHDUniclass!$A:$AN,24,0),"NA")</f>
        <v>IGLW</v>
      </c>
      <c r="M782" s="16" t="str">
        <f>IFERROR(VLOOKUP(G782,MatrizHDUniclass!$A:$AN,31,0),"NA")</f>
        <v>INGENIERIA-GENERAL</v>
      </c>
      <c r="N782" s="16" t="str">
        <f>IFERROR(VLOOKUP(G782,MatrizHDUniclass!$A:$AN,32,0),"NA")</f>
        <v>REG TOLCA</v>
      </c>
      <c r="O782" s="16" t="str">
        <f>IFERROR(VLOOKUP(G782,MatrizHDUniclass!$A:$AN,33,0),"NA")</f>
        <v>IBAGUE</v>
      </c>
      <c r="P782" s="16" t="str">
        <f>IFERROR(VLOOKUP(G782,MatrizHDUniclass!$A:$AN,26,0),"NA")</f>
        <v>CNMC</v>
      </c>
      <c r="Q782" s="16" t="str">
        <f>IFERROR(VLOOKUP(G782,MatrizHDUniclass!$A:$AN,34,0),"NA")</f>
        <v>CLARO R3</v>
      </c>
      <c r="R782" s="16" t="str">
        <f>IFERROR(VLOOKUP(G782,MatrizHDUniclass!$A:$AN,35,0),"NA")</f>
        <v>NUEVOS NEG</v>
      </c>
      <c r="S782" s="16" t="str">
        <f>IFERROR(VLOOKUP(G782,MatrizHDUniclass!$A:$AN,36,0),"NA")</f>
        <v>MINTIC CD</v>
      </c>
      <c r="T782" s="16" t="str">
        <f>IFERROR(VLOOKUP(G782,MatrizHDUniclass!$A:$AN,37,0),"NA")</f>
        <v>CLIENTES</v>
      </c>
      <c r="U782" s="16" t="str">
        <f>IFERROR(VLOOKUP(G782,MatrizHDUniclass!$A:$AN,38,0),"NA")</f>
        <v>CONECTAR TV</v>
      </c>
      <c r="V782" s="16" t="str">
        <f>IFERROR(VLOOKUP(G782,MatrizHDUniclass!$A:$AN,39,0),"NA")</f>
        <v>INGENIERIA</v>
      </c>
      <c r="W782" s="43" t="str">
        <f>IFERROR(VLOOKUP(G782,MatrizHDUniclass!$A:$AN,40,0),"NA")</f>
        <v>OPERATIVO</v>
      </c>
    </row>
    <row r="783" spans="2:23" x14ac:dyDescent="0.25">
      <c r="B783" s="45">
        <v>46171</v>
      </c>
      <c r="C783" s="7" t="s">
        <v>3309</v>
      </c>
      <c r="D783" s="37">
        <v>0.1</v>
      </c>
      <c r="E783" s="37" t="s">
        <v>3903</v>
      </c>
      <c r="F783" s="16" t="s">
        <v>3904</v>
      </c>
      <c r="G783" s="7">
        <v>1110461403</v>
      </c>
      <c r="H783" s="138" t="s">
        <v>9925</v>
      </c>
      <c r="J783" s="16" t="str">
        <f>IFERROR(VLOOKUP(G783,MatrizHDUniclass!$A:$AN,3,0),"NA")</f>
        <v>CASTRO SEGURA WILMAR FERNANDO</v>
      </c>
      <c r="K783" s="16" t="str">
        <f>IFERROR(VLOOKUP(G783,MatrizHDUniclass!$A:$AN,19,0),"NA")</f>
        <v>TECNICO CON MOTO OPERACIÓN</v>
      </c>
      <c r="L783" s="16" t="str">
        <f>IFERROR(VLOOKUP(G783,MatrizHDUniclass!$A:$AN,24,0),"NA")</f>
        <v>IGLW</v>
      </c>
      <c r="M783" s="16" t="str">
        <f>IFERROR(VLOOKUP(G783,MatrizHDUniclass!$A:$AN,31,0),"NA")</f>
        <v>INGENIERIA-GENERAL</v>
      </c>
      <c r="N783" s="16" t="str">
        <f>IFERROR(VLOOKUP(G783,MatrizHDUniclass!$A:$AN,32,0),"NA")</f>
        <v>REG TOLCA</v>
      </c>
      <c r="O783" s="16" t="str">
        <f>IFERROR(VLOOKUP(G783,MatrizHDUniclass!$A:$AN,33,0),"NA")</f>
        <v>IBAGUE</v>
      </c>
      <c r="P783" s="16" t="str">
        <f>IFERROR(VLOOKUP(G783,MatrizHDUniclass!$A:$AN,26,0),"NA")</f>
        <v>CSIM</v>
      </c>
      <c r="Q783" s="16" t="str">
        <f>IFERROR(VLOOKUP(G783,MatrizHDUniclass!$A:$AN,34,0),"NA")</f>
        <v>CLARO R3</v>
      </c>
      <c r="R783" s="16" t="str">
        <f>IFERROR(VLOOKUP(G783,MatrizHDUniclass!$A:$AN,35,0),"NA")</f>
        <v>SOLU FIJAS</v>
      </c>
      <c r="S783" s="16" t="str">
        <f>IFERROR(VLOOKUP(G783,MatrizHDUniclass!$A:$AN,36,0),"NA")</f>
        <v>IMM</v>
      </c>
      <c r="T783" s="16" t="str">
        <f>IFERROR(VLOOKUP(G783,MatrizHDUniclass!$A:$AN,37,0),"NA")</f>
        <v>CLIENTES</v>
      </c>
      <c r="U783" s="16" t="str">
        <f>IFERROR(VLOOKUP(G783,MatrizHDUniclass!$A:$AN,38,0),"NA")</f>
        <v>CONECTAR TV</v>
      </c>
      <c r="V783" s="16" t="str">
        <f>IFERROR(VLOOKUP(G783,MatrizHDUniclass!$A:$AN,39,0),"NA")</f>
        <v>INGENIERIA</v>
      </c>
      <c r="W783" s="43" t="str">
        <f>IFERROR(VLOOKUP(G783,MatrizHDUniclass!$A:$AN,40,0),"NA")</f>
        <v>OPERATIVO</v>
      </c>
    </row>
    <row r="784" spans="2:23" x14ac:dyDescent="0.25">
      <c r="B784" s="45">
        <v>46171</v>
      </c>
      <c r="C784" s="7" t="s">
        <v>3309</v>
      </c>
      <c r="D784" s="37">
        <v>0.1</v>
      </c>
      <c r="E784" s="37" t="s">
        <v>3903</v>
      </c>
      <c r="F784" s="16" t="s">
        <v>3904</v>
      </c>
      <c r="G784" s="7">
        <v>1110585941</v>
      </c>
      <c r="H784" s="138" t="s">
        <v>9926</v>
      </c>
      <c r="J784" s="16" t="str">
        <f>IFERROR(VLOOKUP(G784,MatrizHDUniclass!$A:$AN,3,0),"NA")</f>
        <v>CAVIEDES GUTIERREZ DAVID FELIPE</v>
      </c>
      <c r="K784" s="16" t="str">
        <f>IFERROR(VLOOKUP(G784,MatrizHDUniclass!$A:$AN,19,0),"NA")</f>
        <v>TECNICO CON MOTO OPERACIÓN</v>
      </c>
      <c r="L784" s="16" t="str">
        <f>IFERROR(VLOOKUP(G784,MatrizHDUniclass!$A:$AN,24,0),"NA")</f>
        <v>IGLW</v>
      </c>
      <c r="M784" s="16" t="str">
        <f>IFERROR(VLOOKUP(G784,MatrizHDUniclass!$A:$AN,31,0),"NA")</f>
        <v>INGENIERIA-GENERAL</v>
      </c>
      <c r="N784" s="16" t="str">
        <f>IFERROR(VLOOKUP(G784,MatrizHDUniclass!$A:$AN,32,0),"NA")</f>
        <v>REG TOLCA</v>
      </c>
      <c r="O784" s="16" t="str">
        <f>IFERROR(VLOOKUP(G784,MatrizHDUniclass!$A:$AN,33,0),"NA")</f>
        <v>IBAGUE</v>
      </c>
      <c r="P784" s="16" t="str">
        <f>IFERROR(VLOOKUP(G784,MatrizHDUniclass!$A:$AN,26,0),"NA")</f>
        <v>CSIM</v>
      </c>
      <c r="Q784" s="16" t="str">
        <f>IFERROR(VLOOKUP(G784,MatrizHDUniclass!$A:$AN,34,0),"NA")</f>
        <v>CLARO R3</v>
      </c>
      <c r="R784" s="16" t="str">
        <f>IFERROR(VLOOKUP(G784,MatrizHDUniclass!$A:$AN,35,0),"NA")</f>
        <v>SOLU FIJAS</v>
      </c>
      <c r="S784" s="16" t="str">
        <f>IFERROR(VLOOKUP(G784,MatrizHDUniclass!$A:$AN,36,0),"NA")</f>
        <v>IMM</v>
      </c>
      <c r="T784" s="16" t="str">
        <f>IFERROR(VLOOKUP(G784,MatrizHDUniclass!$A:$AN,37,0),"NA")</f>
        <v>CLIENTES</v>
      </c>
      <c r="U784" s="16" t="str">
        <f>IFERROR(VLOOKUP(G784,MatrizHDUniclass!$A:$AN,38,0),"NA")</f>
        <v>CONECTAR TV</v>
      </c>
      <c r="V784" s="16" t="str">
        <f>IFERROR(VLOOKUP(G784,MatrizHDUniclass!$A:$AN,39,0),"NA")</f>
        <v>INGENIERIA</v>
      </c>
      <c r="W784" s="43" t="str">
        <f>IFERROR(VLOOKUP(G784,MatrizHDUniclass!$A:$AN,40,0),"NA")</f>
        <v>OPERATIVO</v>
      </c>
    </row>
    <row r="785" spans="2:23" x14ac:dyDescent="0.25">
      <c r="B785" s="45">
        <v>46171</v>
      </c>
      <c r="C785" s="7" t="s">
        <v>3309</v>
      </c>
      <c r="D785" s="37">
        <v>0.1</v>
      </c>
      <c r="E785" s="37" t="s">
        <v>3903</v>
      </c>
      <c r="F785" s="16" t="s">
        <v>3904</v>
      </c>
      <c r="G785" s="7">
        <v>1005752378</v>
      </c>
      <c r="H785" s="138" t="s">
        <v>9927</v>
      </c>
      <c r="J785" s="16" t="str">
        <f>IFERROR(VLOOKUP(G785,MatrizHDUniclass!$A:$AN,3,0),"NA")</f>
        <v>CESPEDES LOZANO FABIAN ANDRES</v>
      </c>
      <c r="K785" s="16" t="str">
        <f>IFERROR(VLOOKUP(G785,MatrizHDUniclass!$A:$AN,19,0),"NA")</f>
        <v>TECNICO MEDIDOR OPERACION</v>
      </c>
      <c r="L785" s="16" t="str">
        <f>IFERROR(VLOOKUP(G785,MatrizHDUniclass!$A:$AN,24,0),"NA")</f>
        <v>IGLW</v>
      </c>
      <c r="M785" s="16" t="str">
        <f>IFERROR(VLOOKUP(G785,MatrizHDUniclass!$A:$AN,31,0),"NA")</f>
        <v>INGENIERIA-GENERAL</v>
      </c>
      <c r="N785" s="16" t="str">
        <f>IFERROR(VLOOKUP(G785,MatrizHDUniclass!$A:$AN,32,0),"NA")</f>
        <v>REG TOLCA</v>
      </c>
      <c r="O785" s="16" t="str">
        <f>IFERROR(VLOOKUP(G785,MatrizHDUniclass!$A:$AN,33,0),"NA")</f>
        <v>IBAGUE</v>
      </c>
      <c r="P785" s="16" t="str">
        <f>IFERROR(VLOOKUP(G785,MatrizHDUniclass!$A:$AN,26,0),"NA")</f>
        <v>CSPY</v>
      </c>
      <c r="Q785" s="16" t="str">
        <f>IFERROR(VLOOKUP(G785,MatrizHDUniclass!$A:$AN,34,0),"NA")</f>
        <v>CLARO R3</v>
      </c>
      <c r="R785" s="16" t="str">
        <f>IFERROR(VLOOKUP(G785,MatrizHDUniclass!$A:$AN,35,0),"NA")</f>
        <v>SOLU FIJAS</v>
      </c>
      <c r="S785" s="16" t="str">
        <f>IFERROR(VLOOKUP(G785,MatrizHDUniclass!$A:$AN,36,0),"NA")</f>
        <v>PROYECTOS</v>
      </c>
      <c r="T785" s="16" t="str">
        <f>IFERROR(VLOOKUP(G785,MatrizHDUniclass!$A:$AN,37,0),"NA")</f>
        <v>CLIENTES</v>
      </c>
      <c r="U785" s="16" t="str">
        <f>IFERROR(VLOOKUP(G785,MatrizHDUniclass!$A:$AN,38,0),"NA")</f>
        <v>CONECTAR TV</v>
      </c>
      <c r="V785" s="16" t="str">
        <f>IFERROR(VLOOKUP(G785,MatrizHDUniclass!$A:$AN,39,0),"NA")</f>
        <v>INGENIERIA</v>
      </c>
      <c r="W785" s="43" t="str">
        <f>IFERROR(VLOOKUP(G785,MatrizHDUniclass!$A:$AN,40,0),"NA")</f>
        <v>OPERATIVO</v>
      </c>
    </row>
    <row r="786" spans="2:23" x14ac:dyDescent="0.25">
      <c r="B786" s="45">
        <v>46171</v>
      </c>
      <c r="C786" s="7" t="s">
        <v>3309</v>
      </c>
      <c r="D786" s="37">
        <v>0.1</v>
      </c>
      <c r="E786" s="37" t="s">
        <v>3903</v>
      </c>
      <c r="F786" s="16" t="s">
        <v>3904</v>
      </c>
      <c r="G786" s="7">
        <v>83043880</v>
      </c>
      <c r="H786" s="138" t="s">
        <v>9928</v>
      </c>
      <c r="J786" s="16" t="str">
        <f>IFERROR(VLOOKUP(G786,MatrizHDUniclass!$A:$AN,3,0),"NA")</f>
        <v>CORRALES ABNER GUILLERMO</v>
      </c>
      <c r="K786" s="16" t="str">
        <f>IFERROR(VLOOKUP(G786,MatrizHDUniclass!$A:$AN,19,0),"NA")</f>
        <v>TECNICO EMPALMADOR OPERACIÓN</v>
      </c>
      <c r="L786" s="16" t="str">
        <f>IFERROR(VLOOKUP(G786,MatrizHDUniclass!$A:$AN,24,0),"NA")</f>
        <v>IGLW</v>
      </c>
      <c r="M786" s="16" t="str">
        <f>IFERROR(VLOOKUP(G786,MatrizHDUniclass!$A:$AN,31,0),"NA")</f>
        <v>INGENIERIA-GENERAL</v>
      </c>
      <c r="N786" s="16" t="str">
        <f>IFERROR(VLOOKUP(G786,MatrizHDUniclass!$A:$AN,32,0),"NA")</f>
        <v>REG TOLCA</v>
      </c>
      <c r="O786" s="16" t="str">
        <f>IFERROR(VLOOKUP(G786,MatrizHDUniclass!$A:$AN,33,0),"NA")</f>
        <v>IBAGUE</v>
      </c>
      <c r="P786" s="16" t="str">
        <f>IFERROR(VLOOKUP(G786,MatrizHDUniclass!$A:$AN,26,0),"NA")</f>
        <v>CSEB</v>
      </c>
      <c r="Q786" s="16" t="str">
        <f>IFERROR(VLOOKUP(G786,MatrizHDUniclass!$A:$AN,34,0),"NA")</f>
        <v>CLARO R3</v>
      </c>
      <c r="R786" s="16" t="str">
        <f>IFERROR(VLOOKUP(G786,MatrizHDUniclass!$A:$AN,35,0),"NA")</f>
        <v>SOLU FIJAS</v>
      </c>
      <c r="S786" s="16" t="str">
        <f>IFERROR(VLOOKUP(G786,MatrizHDUniclass!$A:$AN,36,0),"NA")</f>
        <v>EMPRE Y NEGOCI</v>
      </c>
      <c r="T786" s="16" t="str">
        <f>IFERROR(VLOOKUP(G786,MatrizHDUniclass!$A:$AN,37,0),"NA")</f>
        <v>CLIENTES</v>
      </c>
      <c r="U786" s="16" t="str">
        <f>IFERROR(VLOOKUP(G786,MatrizHDUniclass!$A:$AN,38,0),"NA")</f>
        <v>CONECTAR TV</v>
      </c>
      <c r="V786" s="16" t="str">
        <f>IFERROR(VLOOKUP(G786,MatrizHDUniclass!$A:$AN,39,0),"NA")</f>
        <v>INGENIERIA</v>
      </c>
      <c r="W786" s="43" t="str">
        <f>IFERROR(VLOOKUP(G786,MatrizHDUniclass!$A:$AN,40,0),"NA")</f>
        <v>OPERATIVO</v>
      </c>
    </row>
    <row r="787" spans="2:23" x14ac:dyDescent="0.25">
      <c r="B787" s="45">
        <v>46171</v>
      </c>
      <c r="C787" s="7" t="s">
        <v>3309</v>
      </c>
      <c r="D787" s="37">
        <v>0.1</v>
      </c>
      <c r="E787" s="37" t="s">
        <v>3903</v>
      </c>
      <c r="F787" s="16" t="s">
        <v>3904</v>
      </c>
      <c r="G787" s="7">
        <v>5819402</v>
      </c>
      <c r="H787" s="138" t="s">
        <v>9929</v>
      </c>
      <c r="J787" s="16" t="str">
        <f>IFERROR(VLOOKUP(G787,MatrizHDUniclass!$A:$AN,3,0),"NA")</f>
        <v>CORSY CORSY YOJAN LIBARDO</v>
      </c>
      <c r="K787" s="16" t="str">
        <f>IFERROR(VLOOKUP(G787,MatrizHDUniclass!$A:$AN,19,0),"NA")</f>
        <v>SUPERVISOR OPERACIÓN MOTO</v>
      </c>
      <c r="L787" s="16" t="str">
        <f>IFERROR(VLOOKUP(G787,MatrizHDUniclass!$A:$AN,24,0),"NA")</f>
        <v>IGLW</v>
      </c>
      <c r="M787" s="16" t="str">
        <f>IFERROR(VLOOKUP(G787,MatrizHDUniclass!$A:$AN,31,0),"NA")</f>
        <v>INGENIERIA-GENERAL</v>
      </c>
      <c r="N787" s="16" t="str">
        <f>IFERROR(VLOOKUP(G787,MatrizHDUniclass!$A:$AN,32,0),"NA")</f>
        <v>REG TOLCA</v>
      </c>
      <c r="O787" s="16" t="str">
        <f>IFERROR(VLOOKUP(G787,MatrizHDUniclass!$A:$AN,33,0),"NA")</f>
        <v>IBAGUE</v>
      </c>
      <c r="P787" s="16" t="str">
        <f>IFERROR(VLOOKUP(G787,MatrizHDUniclass!$A:$AN,26,0),"NA")</f>
        <v>CSIM</v>
      </c>
      <c r="Q787" s="16" t="str">
        <f>IFERROR(VLOOKUP(G787,MatrizHDUniclass!$A:$AN,34,0),"NA")</f>
        <v>CLARO R3</v>
      </c>
      <c r="R787" s="16" t="str">
        <f>IFERROR(VLOOKUP(G787,MatrizHDUniclass!$A:$AN,35,0),"NA")</f>
        <v>SOLU FIJAS</v>
      </c>
      <c r="S787" s="16" t="str">
        <f>IFERROR(VLOOKUP(G787,MatrizHDUniclass!$A:$AN,36,0),"NA")</f>
        <v>IMM</v>
      </c>
      <c r="T787" s="16" t="str">
        <f>IFERROR(VLOOKUP(G787,MatrizHDUniclass!$A:$AN,37,0),"NA")</f>
        <v>CLIENTES</v>
      </c>
      <c r="U787" s="16" t="str">
        <f>IFERROR(VLOOKUP(G787,MatrizHDUniclass!$A:$AN,38,0),"NA")</f>
        <v>CONECTAR TV</v>
      </c>
      <c r="V787" s="16" t="str">
        <f>IFERROR(VLOOKUP(G787,MatrizHDUniclass!$A:$AN,39,0),"NA")</f>
        <v>INGENIERIA</v>
      </c>
      <c r="W787" s="43" t="str">
        <f>IFERROR(VLOOKUP(G787,MatrizHDUniclass!$A:$AN,40,0),"NA")</f>
        <v>PERSONAL APOYO</v>
      </c>
    </row>
    <row r="788" spans="2:23" x14ac:dyDescent="0.25">
      <c r="B788" s="45">
        <v>46171</v>
      </c>
      <c r="C788" s="7" t="s">
        <v>3309</v>
      </c>
      <c r="D788" s="37">
        <v>0.1</v>
      </c>
      <c r="E788" s="37" t="s">
        <v>3903</v>
      </c>
      <c r="F788" s="16" t="s">
        <v>3904</v>
      </c>
      <c r="G788" s="7">
        <v>5828513</v>
      </c>
      <c r="H788" s="138" t="s">
        <v>9930</v>
      </c>
      <c r="J788" s="16" t="str">
        <f>IFERROR(VLOOKUP(G788,MatrizHDUniclass!$A:$AN,3,0),"NA")</f>
        <v>CORTES VILLALOBOS JULIO FABIAN</v>
      </c>
      <c r="K788" s="16" t="str">
        <f>IFERROR(VLOOKUP(G788,MatrizHDUniclass!$A:$AN,19,0),"NA")</f>
        <v>TECNICO CON MOTO OPERACIÓN</v>
      </c>
      <c r="L788" s="16" t="str">
        <f>IFERROR(VLOOKUP(G788,MatrizHDUniclass!$A:$AN,24,0),"NA")</f>
        <v>IGLW</v>
      </c>
      <c r="M788" s="16" t="str">
        <f>IFERROR(VLOOKUP(G788,MatrizHDUniclass!$A:$AN,31,0),"NA")</f>
        <v>INGENIERIA-GENERAL</v>
      </c>
      <c r="N788" s="16" t="str">
        <f>IFERROR(VLOOKUP(G788,MatrizHDUniclass!$A:$AN,32,0),"NA")</f>
        <v>REG TOLCA</v>
      </c>
      <c r="O788" s="16" t="str">
        <f>IFERROR(VLOOKUP(G788,MatrizHDUniclass!$A:$AN,33,0),"NA")</f>
        <v>IBAGUE</v>
      </c>
      <c r="P788" s="16" t="str">
        <f>IFERROR(VLOOKUP(G788,MatrizHDUniclass!$A:$AN,26,0),"NA")</f>
        <v>CSIM</v>
      </c>
      <c r="Q788" s="16" t="str">
        <f>IFERROR(VLOOKUP(G788,MatrizHDUniclass!$A:$AN,34,0),"NA")</f>
        <v>CLARO R3</v>
      </c>
      <c r="R788" s="16" t="str">
        <f>IFERROR(VLOOKUP(G788,MatrizHDUniclass!$A:$AN,35,0),"NA")</f>
        <v>SOLU FIJAS</v>
      </c>
      <c r="S788" s="16" t="str">
        <f>IFERROR(VLOOKUP(G788,MatrizHDUniclass!$A:$AN,36,0),"NA")</f>
        <v>IMM</v>
      </c>
      <c r="T788" s="16" t="str">
        <f>IFERROR(VLOOKUP(G788,MatrizHDUniclass!$A:$AN,37,0),"NA")</f>
        <v>CLIENTES</v>
      </c>
      <c r="U788" s="16" t="str">
        <f>IFERROR(VLOOKUP(G788,MatrizHDUniclass!$A:$AN,38,0),"NA")</f>
        <v>CONECTAR TV</v>
      </c>
      <c r="V788" s="16" t="str">
        <f>IFERROR(VLOOKUP(G788,MatrizHDUniclass!$A:$AN,39,0),"NA")</f>
        <v>INGENIERIA</v>
      </c>
      <c r="W788" s="43" t="str">
        <f>IFERROR(VLOOKUP(G788,MatrizHDUniclass!$A:$AN,40,0),"NA")</f>
        <v>OPERATIVO</v>
      </c>
    </row>
    <row r="789" spans="2:23" x14ac:dyDescent="0.25">
      <c r="B789" s="45">
        <v>46171</v>
      </c>
      <c r="C789" s="7" t="s">
        <v>3309</v>
      </c>
      <c r="D789" s="37">
        <v>0.1</v>
      </c>
      <c r="E789" s="37" t="s">
        <v>3903</v>
      </c>
      <c r="F789" s="16" t="s">
        <v>3904</v>
      </c>
      <c r="G789" s="7">
        <v>1106790630</v>
      </c>
      <c r="H789" s="138" t="s">
        <v>9931</v>
      </c>
      <c r="J789" s="16" t="str">
        <f>IFERROR(VLOOKUP(G789,MatrizHDUniclass!$A:$AN,3,0),"NA")</f>
        <v>CULMA GONZALEZ JONEIDER</v>
      </c>
      <c r="K789" s="16" t="str">
        <f>IFERROR(VLOOKUP(G789,MatrizHDUniclass!$A:$AN,19,0),"NA")</f>
        <v>TECNICO CON MOTO OPERACIÓN</v>
      </c>
      <c r="L789" s="16" t="str">
        <f>IFERROR(VLOOKUP(G789,MatrizHDUniclass!$A:$AN,24,0),"NA")</f>
        <v>IGLW</v>
      </c>
      <c r="M789" s="16" t="str">
        <f>IFERROR(VLOOKUP(G789,MatrizHDUniclass!$A:$AN,31,0),"NA")</f>
        <v>INGENIERIA-GENERAL</v>
      </c>
      <c r="N789" s="16" t="str">
        <f>IFERROR(VLOOKUP(G789,MatrizHDUniclass!$A:$AN,32,0),"NA")</f>
        <v>REG TOLCA</v>
      </c>
      <c r="O789" s="16" t="str">
        <f>IFERROR(VLOOKUP(G789,MatrizHDUniclass!$A:$AN,33,0),"NA")</f>
        <v>IBAGUE</v>
      </c>
      <c r="P789" s="16" t="str">
        <f>IFERROR(VLOOKUP(G789,MatrizHDUniclass!$A:$AN,26,0),"NA")</f>
        <v>CSIM</v>
      </c>
      <c r="Q789" s="16" t="str">
        <f>IFERROR(VLOOKUP(G789,MatrizHDUniclass!$A:$AN,34,0),"NA")</f>
        <v>CLARO R3</v>
      </c>
      <c r="R789" s="16" t="str">
        <f>IFERROR(VLOOKUP(G789,MatrizHDUniclass!$A:$AN,35,0),"NA")</f>
        <v>SOLU FIJAS</v>
      </c>
      <c r="S789" s="16" t="str">
        <f>IFERROR(VLOOKUP(G789,MatrizHDUniclass!$A:$AN,36,0),"NA")</f>
        <v>IMM</v>
      </c>
      <c r="T789" s="16" t="str">
        <f>IFERROR(VLOOKUP(G789,MatrizHDUniclass!$A:$AN,37,0),"NA")</f>
        <v>CLIENTES</v>
      </c>
      <c r="U789" s="16" t="str">
        <f>IFERROR(VLOOKUP(G789,MatrizHDUniclass!$A:$AN,38,0),"NA")</f>
        <v>CONECTAR TV</v>
      </c>
      <c r="V789" s="16" t="str">
        <f>IFERROR(VLOOKUP(G789,MatrizHDUniclass!$A:$AN,39,0),"NA")</f>
        <v>INGENIERIA</v>
      </c>
      <c r="W789" s="43" t="str">
        <f>IFERROR(VLOOKUP(G789,MatrizHDUniclass!$A:$AN,40,0),"NA")</f>
        <v>OPERATIVO</v>
      </c>
    </row>
    <row r="790" spans="2:23" x14ac:dyDescent="0.25">
      <c r="B790" s="45">
        <v>46171</v>
      </c>
      <c r="C790" s="7" t="s">
        <v>3309</v>
      </c>
      <c r="D790" s="37">
        <v>0.1</v>
      </c>
      <c r="E790" s="37" t="s">
        <v>3903</v>
      </c>
      <c r="F790" s="16" t="s">
        <v>3904</v>
      </c>
      <c r="G790" s="7">
        <v>5822610</v>
      </c>
      <c r="H790" s="138" t="s">
        <v>9794</v>
      </c>
      <c r="I790" s="7" t="s">
        <v>9774</v>
      </c>
      <c r="J790" s="16" t="str">
        <f>IFERROR(VLOOKUP(G790,MatrizHDUniclass!$A:$AN,3,0),"NA")</f>
        <v>DIAZ FABIAN ANDRES</v>
      </c>
      <c r="K790" s="16" t="str">
        <f>IFERROR(VLOOKUP(G790,MatrizHDUniclass!$A:$AN,19,0),"NA")</f>
        <v>TECNICO CON MOTO OPERACIÓN</v>
      </c>
      <c r="L790" s="16" t="str">
        <f>IFERROR(VLOOKUP(G790,MatrizHDUniclass!$A:$AN,24,0),"NA")</f>
        <v>IGLW</v>
      </c>
      <c r="M790" s="16" t="str">
        <f>IFERROR(VLOOKUP(G790,MatrizHDUniclass!$A:$AN,31,0),"NA")</f>
        <v>INGENIERIA-GENERAL</v>
      </c>
      <c r="N790" s="16" t="str">
        <f>IFERROR(VLOOKUP(G790,MatrizHDUniclass!$A:$AN,32,0),"NA")</f>
        <v>REG TOLCA</v>
      </c>
      <c r="O790" s="16" t="str">
        <f>IFERROR(VLOOKUP(G790,MatrizHDUniclass!$A:$AN,33,0),"NA")</f>
        <v>IBAGUE</v>
      </c>
      <c r="P790" s="16" t="str">
        <f>IFERROR(VLOOKUP(G790,MatrizHDUniclass!$A:$AN,26,0),"NA")</f>
        <v>CSIM</v>
      </c>
      <c r="Q790" s="16" t="str">
        <f>IFERROR(VLOOKUP(G790,MatrizHDUniclass!$A:$AN,34,0),"NA")</f>
        <v>CLARO R3</v>
      </c>
      <c r="R790" s="16" t="str">
        <f>IFERROR(VLOOKUP(G790,MatrizHDUniclass!$A:$AN,35,0),"NA")</f>
        <v>SOLU FIJAS</v>
      </c>
      <c r="S790" s="16" t="str">
        <f>IFERROR(VLOOKUP(G790,MatrizHDUniclass!$A:$AN,36,0),"NA")</f>
        <v>IMM</v>
      </c>
      <c r="T790" s="16" t="str">
        <f>IFERROR(VLOOKUP(G790,MatrizHDUniclass!$A:$AN,37,0),"NA")</f>
        <v>CLIENTES</v>
      </c>
      <c r="U790" s="16" t="str">
        <f>IFERROR(VLOOKUP(G790,MatrizHDUniclass!$A:$AN,38,0),"NA")</f>
        <v>CONECTAR TV</v>
      </c>
      <c r="V790" s="16" t="str">
        <f>IFERROR(VLOOKUP(G790,MatrizHDUniclass!$A:$AN,39,0),"NA")</f>
        <v>INGENIERIA</v>
      </c>
      <c r="W790" s="43" t="str">
        <f>IFERROR(VLOOKUP(G790,MatrizHDUniclass!$A:$AN,40,0),"NA")</f>
        <v>OPERATIVO</v>
      </c>
    </row>
    <row r="791" spans="2:23" x14ac:dyDescent="0.25">
      <c r="B791" s="45">
        <v>46171</v>
      </c>
      <c r="C791" s="7" t="s">
        <v>3309</v>
      </c>
      <c r="D791" s="37">
        <v>0.1</v>
      </c>
      <c r="E791" s="37" t="s">
        <v>3903</v>
      </c>
      <c r="F791" s="16" t="s">
        <v>3904</v>
      </c>
      <c r="G791" s="7">
        <v>1105464524</v>
      </c>
      <c r="H791" s="138" t="s">
        <v>9932</v>
      </c>
      <c r="J791" s="16" t="str">
        <f>IFERROR(VLOOKUP(G791,MatrizHDUniclass!$A:$AN,3,0),"NA")</f>
        <v>FIERRO RAYO JUAN JOSE</v>
      </c>
      <c r="K791" s="16" t="str">
        <f>IFERROR(VLOOKUP(G791,MatrizHDUniclass!$A:$AN,19,0),"NA")</f>
        <v>TECNICO CON MOTO OPERACIÓN</v>
      </c>
      <c r="L791" s="16" t="str">
        <f>IFERROR(VLOOKUP(G791,MatrizHDUniclass!$A:$AN,24,0),"NA")</f>
        <v>IGLW</v>
      </c>
      <c r="M791" s="16" t="str">
        <f>IFERROR(VLOOKUP(G791,MatrizHDUniclass!$A:$AN,31,0),"NA")</f>
        <v>INGENIERIA-GENERAL</v>
      </c>
      <c r="N791" s="16" t="str">
        <f>IFERROR(VLOOKUP(G791,MatrizHDUniclass!$A:$AN,32,0),"NA")</f>
        <v>REG TOLCA</v>
      </c>
      <c r="O791" s="16" t="str">
        <f>IFERROR(VLOOKUP(G791,MatrizHDUniclass!$A:$AN,33,0),"NA")</f>
        <v>IBAGUE</v>
      </c>
      <c r="P791" s="16" t="str">
        <f>IFERROR(VLOOKUP(G791,MatrizHDUniclass!$A:$AN,26,0),"NA")</f>
        <v>CSIM</v>
      </c>
      <c r="Q791" s="16" t="str">
        <f>IFERROR(VLOOKUP(G791,MatrizHDUniclass!$A:$AN,34,0),"NA")</f>
        <v>CLARO R3</v>
      </c>
      <c r="R791" s="16" t="str">
        <f>IFERROR(VLOOKUP(G791,MatrizHDUniclass!$A:$AN,35,0),"NA")</f>
        <v>SOLU FIJAS</v>
      </c>
      <c r="S791" s="16" t="str">
        <f>IFERROR(VLOOKUP(G791,MatrizHDUniclass!$A:$AN,36,0),"NA")</f>
        <v>IMM</v>
      </c>
      <c r="T791" s="16" t="str">
        <f>IFERROR(VLOOKUP(G791,MatrizHDUniclass!$A:$AN,37,0),"NA")</f>
        <v>CLIENTES</v>
      </c>
      <c r="U791" s="16" t="str">
        <f>IFERROR(VLOOKUP(G791,MatrizHDUniclass!$A:$AN,38,0),"NA")</f>
        <v>CONECTAR TV</v>
      </c>
      <c r="V791" s="16" t="str">
        <f>IFERROR(VLOOKUP(G791,MatrizHDUniclass!$A:$AN,39,0),"NA")</f>
        <v>INGENIERIA</v>
      </c>
      <c r="W791" s="43" t="str">
        <f>IFERROR(VLOOKUP(G791,MatrizHDUniclass!$A:$AN,40,0),"NA")</f>
        <v>OPERATIVO</v>
      </c>
    </row>
    <row r="792" spans="2:23" x14ac:dyDescent="0.25">
      <c r="B792" s="45">
        <v>46171</v>
      </c>
      <c r="C792" s="7" t="s">
        <v>3309</v>
      </c>
      <c r="D792" s="37">
        <v>0.1</v>
      </c>
      <c r="E792" s="37" t="s">
        <v>3903</v>
      </c>
      <c r="F792" s="16" t="s">
        <v>3904</v>
      </c>
      <c r="G792" s="7">
        <v>1234645958</v>
      </c>
      <c r="H792" s="138" t="s">
        <v>9933</v>
      </c>
      <c r="J792" s="16" t="str">
        <f>IFERROR(VLOOKUP(G792,MatrizHDUniclass!$A:$AN,3,0),"NA")</f>
        <v>FRANCO COLORADO JEFERSON</v>
      </c>
      <c r="K792" s="16" t="str">
        <f>IFERROR(VLOOKUP(G792,MatrizHDUniclass!$A:$AN,19,0),"NA")</f>
        <v>TECNICO LINIERO OPERACIÓN</v>
      </c>
      <c r="L792" s="16" t="str">
        <f>IFERROR(VLOOKUP(G792,MatrizHDUniclass!$A:$AN,24,0),"NA")</f>
        <v>IGLW</v>
      </c>
      <c r="M792" s="16" t="str">
        <f>IFERROR(VLOOKUP(G792,MatrizHDUniclass!$A:$AN,31,0),"NA")</f>
        <v>INGENIERIA-GENERAL</v>
      </c>
      <c r="N792" s="16" t="str">
        <f>IFERROR(VLOOKUP(G792,MatrizHDUniclass!$A:$AN,32,0),"NA")</f>
        <v>REG TOLCA</v>
      </c>
      <c r="O792" s="16" t="str">
        <f>IFERROR(VLOOKUP(G792,MatrizHDUniclass!$A:$AN,33,0),"NA")</f>
        <v>IBAGUE</v>
      </c>
      <c r="P792" s="16" t="str">
        <f>IFERROR(VLOOKUP(G792,MatrizHDUniclass!$A:$AN,26,0),"NA")</f>
        <v>CSOM</v>
      </c>
      <c r="Q792" s="16" t="str">
        <f>IFERROR(VLOOKUP(G792,MatrizHDUniclass!$A:$AN,34,0),"NA")</f>
        <v>CLARO R3</v>
      </c>
      <c r="R792" s="16" t="str">
        <f>IFERROR(VLOOKUP(G792,MatrizHDUniclass!$A:$AN,35,0),"NA")</f>
        <v>SOLU FIJAS</v>
      </c>
      <c r="S792" s="16" t="str">
        <f>IFERROR(VLOOKUP(G792,MatrizHDUniclass!$A:$AN,36,0),"NA")</f>
        <v>OYM</v>
      </c>
      <c r="T792" s="16" t="str">
        <f>IFERROR(VLOOKUP(G792,MatrizHDUniclass!$A:$AN,37,0),"NA")</f>
        <v>CLIENTES</v>
      </c>
      <c r="U792" s="16" t="str">
        <f>IFERROR(VLOOKUP(G792,MatrizHDUniclass!$A:$AN,38,0),"NA")</f>
        <v>CONECTAR TV</v>
      </c>
      <c r="V792" s="16" t="str">
        <f>IFERROR(VLOOKUP(G792,MatrizHDUniclass!$A:$AN,39,0),"NA")</f>
        <v>INGENIERIA</v>
      </c>
      <c r="W792" s="43" t="str">
        <f>IFERROR(VLOOKUP(G792,MatrizHDUniclass!$A:$AN,40,0),"NA")</f>
        <v>OPERATIVO</v>
      </c>
    </row>
    <row r="793" spans="2:23" x14ac:dyDescent="0.25">
      <c r="B793" s="45">
        <v>46171</v>
      </c>
      <c r="C793" s="7" t="s">
        <v>3309</v>
      </c>
      <c r="D793" s="37">
        <v>0.1</v>
      </c>
      <c r="E793" s="37" t="s">
        <v>3903</v>
      </c>
      <c r="F793" s="16" t="s">
        <v>3904</v>
      </c>
      <c r="G793" s="7">
        <v>5821876</v>
      </c>
      <c r="H793" s="138" t="s">
        <v>9934</v>
      </c>
      <c r="J793" s="16" t="str">
        <f>IFERROR(VLOOKUP(G793,MatrizHDUniclass!$A:$AN,3,0),"NA")</f>
        <v>FRANCO LEONARDO</v>
      </c>
      <c r="K793" s="16" t="str">
        <f>IFERROR(VLOOKUP(G793,MatrizHDUniclass!$A:$AN,19,0),"NA")</f>
        <v>TECNICO LINIERO OPERACIÓN</v>
      </c>
      <c r="L793" s="16" t="str">
        <f>IFERROR(VLOOKUP(G793,MatrizHDUniclass!$A:$AN,24,0),"NA")</f>
        <v>IGLW</v>
      </c>
      <c r="M793" s="16" t="str">
        <f>IFERROR(VLOOKUP(G793,MatrizHDUniclass!$A:$AN,31,0),"NA")</f>
        <v>INGENIERIA-GENERAL</v>
      </c>
      <c r="N793" s="16" t="str">
        <f>IFERROR(VLOOKUP(G793,MatrizHDUniclass!$A:$AN,32,0),"NA")</f>
        <v>REG TOLCA</v>
      </c>
      <c r="O793" s="16" t="str">
        <f>IFERROR(VLOOKUP(G793,MatrizHDUniclass!$A:$AN,33,0),"NA")</f>
        <v>IBAGUE</v>
      </c>
      <c r="P793" s="16" t="str">
        <f>IFERROR(VLOOKUP(G793,MatrizHDUniclass!$A:$AN,26,0),"NA")</f>
        <v>CSEB</v>
      </c>
      <c r="Q793" s="16" t="str">
        <f>IFERROR(VLOOKUP(G793,MatrizHDUniclass!$A:$AN,34,0),"NA")</f>
        <v>CLARO R3</v>
      </c>
      <c r="R793" s="16" t="str">
        <f>IFERROR(VLOOKUP(G793,MatrizHDUniclass!$A:$AN,35,0),"NA")</f>
        <v>SOLU FIJAS</v>
      </c>
      <c r="S793" s="16" t="str">
        <f>IFERROR(VLOOKUP(G793,MatrizHDUniclass!$A:$AN,36,0),"NA")</f>
        <v>EMPRE Y NEGOCI</v>
      </c>
      <c r="T793" s="16" t="str">
        <f>IFERROR(VLOOKUP(G793,MatrizHDUniclass!$A:$AN,37,0),"NA")</f>
        <v>CLIENTES</v>
      </c>
      <c r="U793" s="16" t="str">
        <f>IFERROR(VLOOKUP(G793,MatrizHDUniclass!$A:$AN,38,0),"NA")</f>
        <v>CONECTAR TV</v>
      </c>
      <c r="V793" s="16" t="str">
        <f>IFERROR(VLOOKUP(G793,MatrizHDUniclass!$A:$AN,39,0),"NA")</f>
        <v>INGENIERIA</v>
      </c>
      <c r="W793" s="43" t="str">
        <f>IFERROR(VLOOKUP(G793,MatrizHDUniclass!$A:$AN,40,0),"NA")</f>
        <v>OPERATIVO</v>
      </c>
    </row>
    <row r="794" spans="2:23" x14ac:dyDescent="0.25">
      <c r="B794" s="45">
        <v>46171</v>
      </c>
      <c r="C794" s="7" t="s">
        <v>3309</v>
      </c>
      <c r="D794" s="37">
        <v>0.1</v>
      </c>
      <c r="E794" s="37" t="s">
        <v>3903</v>
      </c>
      <c r="F794" s="16" t="s">
        <v>3904</v>
      </c>
      <c r="G794" s="7">
        <v>1110526587</v>
      </c>
      <c r="H794" s="138" t="s">
        <v>9935</v>
      </c>
      <c r="J794" s="16" t="str">
        <f>IFERROR(VLOOKUP(G794,MatrizHDUniclass!$A:$AN,3,0),"NA")</f>
        <v>FRANCO MONCALEANO JUAN FELIPE</v>
      </c>
      <c r="K794" s="16" t="str">
        <f>IFERROR(VLOOKUP(G794,MatrizHDUniclass!$A:$AN,19,0),"NA")</f>
        <v>TECNICO CON MOTO OPERACIÓN</v>
      </c>
      <c r="L794" s="16" t="str">
        <f>IFERROR(VLOOKUP(G794,MatrizHDUniclass!$A:$AN,24,0),"NA")</f>
        <v>IGLW</v>
      </c>
      <c r="M794" s="16" t="str">
        <f>IFERROR(VLOOKUP(G794,MatrizHDUniclass!$A:$AN,31,0),"NA")</f>
        <v>INGENIERIA-GENERAL</v>
      </c>
      <c r="N794" s="16" t="str">
        <f>IFERROR(VLOOKUP(G794,MatrizHDUniclass!$A:$AN,32,0),"NA")</f>
        <v>REG TOLCA</v>
      </c>
      <c r="O794" s="16" t="str">
        <f>IFERROR(VLOOKUP(G794,MatrizHDUniclass!$A:$AN,33,0),"NA")</f>
        <v>IBAGUE</v>
      </c>
      <c r="P794" s="16" t="str">
        <f>IFERROR(VLOOKUP(G794,MatrizHDUniclass!$A:$AN,26,0),"NA")</f>
        <v>CSIM</v>
      </c>
      <c r="Q794" s="16" t="str">
        <f>IFERROR(VLOOKUP(G794,MatrizHDUniclass!$A:$AN,34,0),"NA")</f>
        <v>CLARO R3</v>
      </c>
      <c r="R794" s="16" t="str">
        <f>IFERROR(VLOOKUP(G794,MatrizHDUniclass!$A:$AN,35,0),"NA")</f>
        <v>SOLU FIJAS</v>
      </c>
      <c r="S794" s="16" t="str">
        <f>IFERROR(VLOOKUP(G794,MatrizHDUniclass!$A:$AN,36,0),"NA")</f>
        <v>IMM</v>
      </c>
      <c r="T794" s="16" t="str">
        <f>IFERROR(VLOOKUP(G794,MatrizHDUniclass!$A:$AN,37,0),"NA")</f>
        <v>CLIENTES</v>
      </c>
      <c r="U794" s="16" t="str">
        <f>IFERROR(VLOOKUP(G794,MatrizHDUniclass!$A:$AN,38,0),"NA")</f>
        <v>CONECTAR TV</v>
      </c>
      <c r="V794" s="16" t="str">
        <f>IFERROR(VLOOKUP(G794,MatrizHDUniclass!$A:$AN,39,0),"NA")</f>
        <v>INGENIERIA</v>
      </c>
      <c r="W794" s="43" t="str">
        <f>IFERROR(VLOOKUP(G794,MatrizHDUniclass!$A:$AN,40,0),"NA")</f>
        <v>OPERATIVO</v>
      </c>
    </row>
    <row r="795" spans="2:23" x14ac:dyDescent="0.25">
      <c r="B795" s="45">
        <v>46171</v>
      </c>
      <c r="C795" s="7" t="s">
        <v>3309</v>
      </c>
      <c r="D795" s="37">
        <v>0.1</v>
      </c>
      <c r="E795" s="37" t="s">
        <v>3903</v>
      </c>
      <c r="F795" s="16" t="s">
        <v>3904</v>
      </c>
      <c r="G795" s="7">
        <v>79564547</v>
      </c>
      <c r="H795" s="138" t="s">
        <v>9936</v>
      </c>
      <c r="J795" s="16" t="str">
        <f>IFERROR(VLOOKUP(G795,MatrizHDUniclass!$A:$AN,3,0),"NA")</f>
        <v>GARAVITO GARZON MIGUEL ORLANDO</v>
      </c>
      <c r="K795" s="16" t="str">
        <f>IFERROR(VLOOKUP(G795,MatrizHDUniclass!$A:$AN,19,0),"NA")</f>
        <v>TECNICO CONDUCTOR PROYECTO MINTIC</v>
      </c>
      <c r="L795" s="16" t="str">
        <f>IFERROR(VLOOKUP(G795,MatrizHDUniclass!$A:$AN,24,0),"NA")</f>
        <v>IGLW</v>
      </c>
      <c r="M795" s="16" t="str">
        <f>IFERROR(VLOOKUP(G795,MatrizHDUniclass!$A:$AN,31,0),"NA")</f>
        <v>INGENIERIA-GENERAL</v>
      </c>
      <c r="N795" s="16" t="str">
        <f>IFERROR(VLOOKUP(G795,MatrizHDUniclass!$A:$AN,32,0),"NA")</f>
        <v>REG TOLCA</v>
      </c>
      <c r="O795" s="16" t="str">
        <f>IFERROR(VLOOKUP(G795,MatrizHDUniclass!$A:$AN,33,0),"NA")</f>
        <v>IBAGUE</v>
      </c>
      <c r="P795" s="16" t="str">
        <f>IFERROR(VLOOKUP(G795,MatrizHDUniclass!$A:$AN,26,0),"NA")</f>
        <v>CNMC</v>
      </c>
      <c r="Q795" s="16" t="str">
        <f>IFERROR(VLOOKUP(G795,MatrizHDUniclass!$A:$AN,34,0),"NA")</f>
        <v>CLARO R3</v>
      </c>
      <c r="R795" s="16" t="str">
        <f>IFERROR(VLOOKUP(G795,MatrizHDUniclass!$A:$AN,35,0),"NA")</f>
        <v>NUEVOS NEG</v>
      </c>
      <c r="S795" s="16" t="str">
        <f>IFERROR(VLOOKUP(G795,MatrizHDUniclass!$A:$AN,36,0),"NA")</f>
        <v>MINTIC CD</v>
      </c>
      <c r="T795" s="16" t="str">
        <f>IFERROR(VLOOKUP(G795,MatrizHDUniclass!$A:$AN,37,0),"NA")</f>
        <v>CLIENTES</v>
      </c>
      <c r="U795" s="16" t="str">
        <f>IFERROR(VLOOKUP(G795,MatrizHDUniclass!$A:$AN,38,0),"NA")</f>
        <v>CONECTAR TV</v>
      </c>
      <c r="V795" s="16" t="str">
        <f>IFERROR(VLOOKUP(G795,MatrizHDUniclass!$A:$AN,39,0),"NA")</f>
        <v>INGENIERIA</v>
      </c>
      <c r="W795" s="43" t="str">
        <f>IFERROR(VLOOKUP(G795,MatrizHDUniclass!$A:$AN,40,0),"NA")</f>
        <v>OPERATIVO</v>
      </c>
    </row>
    <row r="796" spans="2:23" x14ac:dyDescent="0.25">
      <c r="B796" s="45">
        <v>46171</v>
      </c>
      <c r="C796" s="7" t="s">
        <v>3309</v>
      </c>
      <c r="D796" s="37">
        <v>0.1</v>
      </c>
      <c r="E796" s="37" t="s">
        <v>3903</v>
      </c>
      <c r="F796" s="16" t="s">
        <v>3904</v>
      </c>
      <c r="G796" s="7">
        <v>1114451469</v>
      </c>
      <c r="H796" s="138" t="s">
        <v>9937</v>
      </c>
      <c r="J796" s="16" t="str">
        <f>IFERROR(VLOOKUP(G796,MatrizHDUniclass!$A:$AN,3,0),"NA")</f>
        <v>GARCIA CARDONA FADER ALEXANDER</v>
      </c>
      <c r="K796" s="16" t="str">
        <f>IFERROR(VLOOKUP(G796,MatrizHDUniclass!$A:$AN,19,0),"NA")</f>
        <v>TECNICO CON MOTO OPERACIÓN</v>
      </c>
      <c r="L796" s="16" t="str">
        <f>IFERROR(VLOOKUP(G796,MatrizHDUniclass!$A:$AN,24,0),"NA")</f>
        <v>IGLW</v>
      </c>
      <c r="M796" s="16" t="str">
        <f>IFERROR(VLOOKUP(G796,MatrizHDUniclass!$A:$AN,31,0),"NA")</f>
        <v>INGENIERIA-GENERAL</v>
      </c>
      <c r="N796" s="16" t="str">
        <f>IFERROR(VLOOKUP(G796,MatrizHDUniclass!$A:$AN,32,0),"NA")</f>
        <v>REG TOLCA</v>
      </c>
      <c r="O796" s="16" t="str">
        <f>IFERROR(VLOOKUP(G796,MatrizHDUniclass!$A:$AN,33,0),"NA")</f>
        <v>IBAGUE</v>
      </c>
      <c r="P796" s="16" t="str">
        <f>IFERROR(VLOOKUP(G796,MatrizHDUniclass!$A:$AN,26,0),"NA")</f>
        <v>CSIM</v>
      </c>
      <c r="Q796" s="16" t="str">
        <f>IFERROR(VLOOKUP(G796,MatrizHDUniclass!$A:$AN,34,0),"NA")</f>
        <v>CLARO R3</v>
      </c>
      <c r="R796" s="16" t="str">
        <f>IFERROR(VLOOKUP(G796,MatrizHDUniclass!$A:$AN,35,0),"NA")</f>
        <v>SOLU FIJAS</v>
      </c>
      <c r="S796" s="16" t="str">
        <f>IFERROR(VLOOKUP(G796,MatrizHDUniclass!$A:$AN,36,0),"NA")</f>
        <v>IMM</v>
      </c>
      <c r="T796" s="16" t="str">
        <f>IFERROR(VLOOKUP(G796,MatrizHDUniclass!$A:$AN,37,0),"NA")</f>
        <v>CLIENTES</v>
      </c>
      <c r="U796" s="16" t="str">
        <f>IFERROR(VLOOKUP(G796,MatrizHDUniclass!$A:$AN,38,0),"NA")</f>
        <v>CONECTAR TV</v>
      </c>
      <c r="V796" s="16" t="str">
        <f>IFERROR(VLOOKUP(G796,MatrizHDUniclass!$A:$AN,39,0),"NA")</f>
        <v>INGENIERIA</v>
      </c>
      <c r="W796" s="43" t="str">
        <f>IFERROR(VLOOKUP(G796,MatrizHDUniclass!$A:$AN,40,0),"NA")</f>
        <v>OPERATIVO</v>
      </c>
    </row>
    <row r="797" spans="2:23" x14ac:dyDescent="0.25">
      <c r="B797" s="45">
        <v>46171</v>
      </c>
      <c r="C797" s="7" t="s">
        <v>3309</v>
      </c>
      <c r="D797" s="37">
        <v>0.1</v>
      </c>
      <c r="E797" s="37" t="s">
        <v>3903</v>
      </c>
      <c r="F797" s="16" t="s">
        <v>3904</v>
      </c>
      <c r="G797" s="7">
        <v>1069740556</v>
      </c>
      <c r="H797" s="138" t="s">
        <v>9938</v>
      </c>
      <c r="J797" s="16" t="str">
        <f>IFERROR(VLOOKUP(G797,MatrizHDUniclass!$A:$AN,3,0),"NA")</f>
        <v>GARCIA PARRA JHONATAN ANDRES</v>
      </c>
      <c r="K797" s="16" t="str">
        <f>IFERROR(VLOOKUP(G797,MatrizHDUniclass!$A:$AN,19,0),"NA")</f>
        <v>TECNICO CON MOTO OPERACIÓN</v>
      </c>
      <c r="L797" s="16" t="str">
        <f>IFERROR(VLOOKUP(G797,MatrizHDUniclass!$A:$AN,24,0),"NA")</f>
        <v>IGLW</v>
      </c>
      <c r="M797" s="16" t="str">
        <f>IFERROR(VLOOKUP(G797,MatrizHDUniclass!$A:$AN,31,0),"NA")</f>
        <v>INGENIERIA-GENERAL</v>
      </c>
      <c r="N797" s="16" t="str">
        <f>IFERROR(VLOOKUP(G797,MatrizHDUniclass!$A:$AN,32,0),"NA")</f>
        <v>REG TOLCA</v>
      </c>
      <c r="O797" s="16" t="str">
        <f>IFERROR(VLOOKUP(G797,MatrizHDUniclass!$A:$AN,33,0),"NA")</f>
        <v>IBAGUE</v>
      </c>
      <c r="P797" s="16" t="str">
        <f>IFERROR(VLOOKUP(G797,MatrizHDUniclass!$A:$AN,26,0),"NA")</f>
        <v>CSIM</v>
      </c>
      <c r="Q797" s="16" t="str">
        <f>IFERROR(VLOOKUP(G797,MatrizHDUniclass!$A:$AN,34,0),"NA")</f>
        <v>CLARO R3</v>
      </c>
      <c r="R797" s="16" t="str">
        <f>IFERROR(VLOOKUP(G797,MatrizHDUniclass!$A:$AN,35,0),"NA")</f>
        <v>SOLU FIJAS</v>
      </c>
      <c r="S797" s="16" t="str">
        <f>IFERROR(VLOOKUP(G797,MatrizHDUniclass!$A:$AN,36,0),"NA")</f>
        <v>IMM</v>
      </c>
      <c r="T797" s="16" t="str">
        <f>IFERROR(VLOOKUP(G797,MatrizHDUniclass!$A:$AN,37,0),"NA")</f>
        <v>CLIENTES</v>
      </c>
      <c r="U797" s="16" t="str">
        <f>IFERROR(VLOOKUP(G797,MatrizHDUniclass!$A:$AN,38,0),"NA")</f>
        <v>CONECTAR TV</v>
      </c>
      <c r="V797" s="16" t="str">
        <f>IFERROR(VLOOKUP(G797,MatrizHDUniclass!$A:$AN,39,0),"NA")</f>
        <v>INGENIERIA</v>
      </c>
      <c r="W797" s="43" t="str">
        <f>IFERROR(VLOOKUP(G797,MatrizHDUniclass!$A:$AN,40,0),"NA")</f>
        <v>OPERATIVO</v>
      </c>
    </row>
    <row r="798" spans="2:23" x14ac:dyDescent="0.25">
      <c r="B798" s="45">
        <v>46171</v>
      </c>
      <c r="C798" s="7" t="s">
        <v>3309</v>
      </c>
      <c r="D798" s="37">
        <v>0.1</v>
      </c>
      <c r="E798" s="37" t="s">
        <v>3903</v>
      </c>
      <c r="F798" s="16" t="s">
        <v>3904</v>
      </c>
      <c r="G798" s="7">
        <v>1105306858</v>
      </c>
      <c r="H798" s="138" t="s">
        <v>9939</v>
      </c>
      <c r="J798" s="16" t="str">
        <f>IFERROR(VLOOKUP(G798,MatrizHDUniclass!$A:$AN,3,0),"NA")</f>
        <v>GARZON ARIAS MILTON JAVIER</v>
      </c>
      <c r="K798" s="16" t="str">
        <f>IFERROR(VLOOKUP(G798,MatrizHDUniclass!$A:$AN,19,0),"NA")</f>
        <v>TECNICO CON MOTO PROYECTO MINTIC</v>
      </c>
      <c r="L798" s="16" t="str">
        <f>IFERROR(VLOOKUP(G798,MatrizHDUniclass!$A:$AN,24,0),"NA")</f>
        <v>IGLW</v>
      </c>
      <c r="M798" s="16" t="str">
        <f>IFERROR(VLOOKUP(G798,MatrizHDUniclass!$A:$AN,31,0),"NA")</f>
        <v>INGENIERIA-GENERAL</v>
      </c>
      <c r="N798" s="16" t="str">
        <f>IFERROR(VLOOKUP(G798,MatrizHDUniclass!$A:$AN,32,0),"NA")</f>
        <v>REG TOLCA</v>
      </c>
      <c r="O798" s="16" t="str">
        <f>IFERROR(VLOOKUP(G798,MatrizHDUniclass!$A:$AN,33,0),"NA")</f>
        <v>IBAGUE</v>
      </c>
      <c r="P798" s="16" t="str">
        <f>IFERROR(VLOOKUP(G798,MatrizHDUniclass!$A:$AN,26,0),"NA")</f>
        <v>CNMC</v>
      </c>
      <c r="Q798" s="16" t="str">
        <f>IFERROR(VLOOKUP(G798,MatrizHDUniclass!$A:$AN,34,0),"NA")</f>
        <v>CLARO R3</v>
      </c>
      <c r="R798" s="16" t="str">
        <f>IFERROR(VLOOKUP(G798,MatrizHDUniclass!$A:$AN,35,0),"NA")</f>
        <v>NUEVOS NEG</v>
      </c>
      <c r="S798" s="16" t="str">
        <f>IFERROR(VLOOKUP(G798,MatrizHDUniclass!$A:$AN,36,0),"NA")</f>
        <v>MINTIC CD</v>
      </c>
      <c r="T798" s="16" t="str">
        <f>IFERROR(VLOOKUP(G798,MatrizHDUniclass!$A:$AN,37,0),"NA")</f>
        <v>CLIENTES</v>
      </c>
      <c r="U798" s="16" t="str">
        <f>IFERROR(VLOOKUP(G798,MatrizHDUniclass!$A:$AN,38,0),"NA")</f>
        <v>CONECTAR TV</v>
      </c>
      <c r="V798" s="16" t="str">
        <f>IFERROR(VLOOKUP(G798,MatrizHDUniclass!$A:$AN,39,0),"NA")</f>
        <v>INGENIERIA</v>
      </c>
      <c r="W798" s="43" t="str">
        <f>IFERROR(VLOOKUP(G798,MatrizHDUniclass!$A:$AN,40,0),"NA")</f>
        <v>OPERATIVO</v>
      </c>
    </row>
    <row r="799" spans="2:23" x14ac:dyDescent="0.25">
      <c r="B799" s="45">
        <v>46171</v>
      </c>
      <c r="C799" s="7" t="s">
        <v>3309</v>
      </c>
      <c r="D799" s="37">
        <v>0.1</v>
      </c>
      <c r="E799" s="37" t="s">
        <v>3903</v>
      </c>
      <c r="F799" s="16" t="s">
        <v>3904</v>
      </c>
      <c r="G799" s="7">
        <v>79710563</v>
      </c>
      <c r="H799" s="138" t="s">
        <v>9940</v>
      </c>
      <c r="J799" s="16" t="str">
        <f>IFERROR(VLOOKUP(G799,MatrizHDUniclass!$A:$AN,3,0),"NA")</f>
        <v>GIRALDO ACEVEDO RAMIRO ALBERTO</v>
      </c>
      <c r="K799" s="16" t="str">
        <f>IFERROR(VLOOKUP(G799,MatrizHDUniclass!$A:$AN,19,0),"NA")</f>
        <v>AUXILIAR CONDUCTOR OPERACION</v>
      </c>
      <c r="L799" s="16" t="str">
        <f>IFERROR(VLOOKUP(G799,MatrizHDUniclass!$A:$AN,24,0),"NA")</f>
        <v>IGLW</v>
      </c>
      <c r="M799" s="16" t="str">
        <f>IFERROR(VLOOKUP(G799,MatrizHDUniclass!$A:$AN,31,0),"NA")</f>
        <v>INGENIERIA-GENERAL</v>
      </c>
      <c r="N799" s="16" t="str">
        <f>IFERROR(VLOOKUP(G799,MatrizHDUniclass!$A:$AN,32,0),"NA")</f>
        <v>REG TOLCA</v>
      </c>
      <c r="O799" s="16" t="str">
        <f>IFERROR(VLOOKUP(G799,MatrizHDUniclass!$A:$AN,33,0),"NA")</f>
        <v>IBAGUE</v>
      </c>
      <c r="P799" s="16" t="str">
        <f>IFERROR(VLOOKUP(G799,MatrizHDUniclass!$A:$AN,26,0),"NA")</f>
        <v>CSIM</v>
      </c>
      <c r="Q799" s="16" t="str">
        <f>IFERROR(VLOOKUP(G799,MatrizHDUniclass!$A:$AN,34,0),"NA")</f>
        <v>CLARO R3</v>
      </c>
      <c r="R799" s="16" t="str">
        <f>IFERROR(VLOOKUP(G799,MatrizHDUniclass!$A:$AN,35,0),"NA")</f>
        <v>SOLU FIJAS</v>
      </c>
      <c r="S799" s="16" t="str">
        <f>IFERROR(VLOOKUP(G799,MatrizHDUniclass!$A:$AN,36,0),"NA")</f>
        <v>IMM</v>
      </c>
      <c r="T799" s="16" t="str">
        <f>IFERROR(VLOOKUP(G799,MatrizHDUniclass!$A:$AN,37,0),"NA")</f>
        <v>CLIENTES</v>
      </c>
      <c r="U799" s="16" t="str">
        <f>IFERROR(VLOOKUP(G799,MatrizHDUniclass!$A:$AN,38,0),"NA")</f>
        <v>CONECTAR TV</v>
      </c>
      <c r="V799" s="16" t="str">
        <f>IFERROR(VLOOKUP(G799,MatrizHDUniclass!$A:$AN,39,0),"NA")</f>
        <v>INGENIERIA</v>
      </c>
      <c r="W799" s="43" t="str">
        <f>IFERROR(VLOOKUP(G799,MatrizHDUniclass!$A:$AN,40,0),"NA")</f>
        <v>OPERATIVO</v>
      </c>
    </row>
    <row r="800" spans="2:23" x14ac:dyDescent="0.25">
      <c r="B800" s="45">
        <v>46171</v>
      </c>
      <c r="C800" s="7" t="s">
        <v>3309</v>
      </c>
      <c r="D800" s="37">
        <v>0.1</v>
      </c>
      <c r="E800" s="37" t="s">
        <v>3903</v>
      </c>
      <c r="F800" s="16" t="s">
        <v>3904</v>
      </c>
      <c r="G800" s="7">
        <v>1104940909</v>
      </c>
      <c r="H800" s="138" t="s">
        <v>9941</v>
      </c>
      <c r="J800" s="16" t="str">
        <f>IFERROR(VLOOKUP(G800,MatrizHDUniclass!$A:$AN,3,0),"NA")</f>
        <v>GOMEZ GUZMAN KEVIN ALEJANDRO</v>
      </c>
      <c r="K800" s="16" t="str">
        <f>IFERROR(VLOOKUP(G800,MatrizHDUniclass!$A:$AN,19,0),"NA")</f>
        <v>TECNICO CON MOTO OPERACIÓN</v>
      </c>
      <c r="L800" s="16" t="str">
        <f>IFERROR(VLOOKUP(G800,MatrizHDUniclass!$A:$AN,24,0),"NA")</f>
        <v>IGLW</v>
      </c>
      <c r="M800" s="16" t="str">
        <f>IFERROR(VLOOKUP(G800,MatrizHDUniclass!$A:$AN,31,0),"NA")</f>
        <v>INGENIERIA-GENERAL</v>
      </c>
      <c r="N800" s="16" t="str">
        <f>IFERROR(VLOOKUP(G800,MatrizHDUniclass!$A:$AN,32,0),"NA")</f>
        <v>REG TOLCA</v>
      </c>
      <c r="O800" s="16" t="str">
        <f>IFERROR(VLOOKUP(G800,MatrizHDUniclass!$A:$AN,33,0),"NA")</f>
        <v>IBAGUE</v>
      </c>
      <c r="P800" s="16" t="str">
        <f>IFERROR(VLOOKUP(G800,MatrizHDUniclass!$A:$AN,26,0),"NA")</f>
        <v>CSIM</v>
      </c>
      <c r="Q800" s="16" t="str">
        <f>IFERROR(VLOOKUP(G800,MatrizHDUniclass!$A:$AN,34,0),"NA")</f>
        <v>CLARO R3</v>
      </c>
      <c r="R800" s="16" t="str">
        <f>IFERROR(VLOOKUP(G800,MatrizHDUniclass!$A:$AN,35,0),"NA")</f>
        <v>SOLU FIJAS</v>
      </c>
      <c r="S800" s="16" t="str">
        <f>IFERROR(VLOOKUP(G800,MatrizHDUniclass!$A:$AN,36,0),"NA")</f>
        <v>IMM</v>
      </c>
      <c r="T800" s="16" t="str">
        <f>IFERROR(VLOOKUP(G800,MatrizHDUniclass!$A:$AN,37,0),"NA")</f>
        <v>CLIENTES</v>
      </c>
      <c r="U800" s="16" t="str">
        <f>IFERROR(VLOOKUP(G800,MatrizHDUniclass!$A:$AN,38,0),"NA")</f>
        <v>CONECTAR TV</v>
      </c>
      <c r="V800" s="16" t="str">
        <f>IFERROR(VLOOKUP(G800,MatrizHDUniclass!$A:$AN,39,0),"NA")</f>
        <v>INGENIERIA</v>
      </c>
      <c r="W800" s="43" t="str">
        <f>IFERROR(VLOOKUP(G800,MatrizHDUniclass!$A:$AN,40,0),"NA")</f>
        <v>OPERATIVO</v>
      </c>
    </row>
    <row r="801" spans="2:23" x14ac:dyDescent="0.25">
      <c r="B801" s="45">
        <v>46171</v>
      </c>
      <c r="C801" s="7" t="s">
        <v>3309</v>
      </c>
      <c r="D801" s="37">
        <v>0.1</v>
      </c>
      <c r="E801" s="37" t="s">
        <v>3903</v>
      </c>
      <c r="F801" s="16" t="s">
        <v>3904</v>
      </c>
      <c r="G801" s="7">
        <v>1006031889</v>
      </c>
      <c r="H801" s="138" t="s">
        <v>9942</v>
      </c>
      <c r="J801" s="16" t="str">
        <f>IFERROR(VLOOKUP(G801,MatrizHDUniclass!$A:$AN,3,0),"NA")</f>
        <v>GOMEZ MONCALEANO JULIAN CAMILO</v>
      </c>
      <c r="K801" s="16" t="str">
        <f>IFERROR(VLOOKUP(G801,MatrizHDUniclass!$A:$AN,19,0),"NA")</f>
        <v>AUXILIAR CONDUCTOR OPERACION</v>
      </c>
      <c r="L801" s="16" t="str">
        <f>IFERROR(VLOOKUP(G801,MatrizHDUniclass!$A:$AN,24,0),"NA")</f>
        <v>IGLW</v>
      </c>
      <c r="M801" s="16" t="str">
        <f>IFERROR(VLOOKUP(G801,MatrizHDUniclass!$A:$AN,31,0),"NA")</f>
        <v>INGENIERIA-GENERAL</v>
      </c>
      <c r="N801" s="16" t="str">
        <f>IFERROR(VLOOKUP(G801,MatrizHDUniclass!$A:$AN,32,0),"NA")</f>
        <v>REG TOLCA</v>
      </c>
      <c r="O801" s="16" t="str">
        <f>IFERROR(VLOOKUP(G801,MatrizHDUniclass!$A:$AN,33,0),"NA")</f>
        <v>IBAGUE</v>
      </c>
      <c r="P801" s="16" t="str">
        <f>IFERROR(VLOOKUP(G801,MatrizHDUniclass!$A:$AN,26,0),"NA")</f>
        <v>CSOM</v>
      </c>
      <c r="Q801" s="16" t="str">
        <f>IFERROR(VLOOKUP(G801,MatrizHDUniclass!$A:$AN,34,0),"NA")</f>
        <v>CLARO R3</v>
      </c>
      <c r="R801" s="16" t="str">
        <f>IFERROR(VLOOKUP(G801,MatrizHDUniclass!$A:$AN,35,0),"NA")</f>
        <v>SOLU FIJAS</v>
      </c>
      <c r="S801" s="16" t="str">
        <f>IFERROR(VLOOKUP(G801,MatrizHDUniclass!$A:$AN,36,0),"NA")</f>
        <v>OYM</v>
      </c>
      <c r="T801" s="16" t="str">
        <f>IFERROR(VLOOKUP(G801,MatrizHDUniclass!$A:$AN,37,0),"NA")</f>
        <v>CLIENTES</v>
      </c>
      <c r="U801" s="16" t="str">
        <f>IFERROR(VLOOKUP(G801,MatrizHDUniclass!$A:$AN,38,0),"NA")</f>
        <v>CONECTAR TV</v>
      </c>
      <c r="V801" s="16" t="str">
        <f>IFERROR(VLOOKUP(G801,MatrizHDUniclass!$A:$AN,39,0),"NA")</f>
        <v>INGENIERIA</v>
      </c>
      <c r="W801" s="43" t="str">
        <f>IFERROR(VLOOKUP(G801,MatrizHDUniclass!$A:$AN,40,0),"NA")</f>
        <v>OPERATIVO</v>
      </c>
    </row>
    <row r="802" spans="2:23" x14ac:dyDescent="0.25">
      <c r="B802" s="45">
        <v>46171</v>
      </c>
      <c r="C802" s="7" t="s">
        <v>3309</v>
      </c>
      <c r="D802" s="37">
        <v>0.1</v>
      </c>
      <c r="E802" s="37" t="s">
        <v>3903</v>
      </c>
      <c r="F802" s="16" t="s">
        <v>3904</v>
      </c>
      <c r="G802" s="7">
        <v>1105788515</v>
      </c>
      <c r="H802" s="138" t="s">
        <v>9943</v>
      </c>
      <c r="J802" s="16" t="str">
        <f>IFERROR(VLOOKUP(G802,MatrizHDUniclass!$A:$AN,3,0),"NA")</f>
        <v>GOMEZ RAMIREZ JUAN SEBASTIAN</v>
      </c>
      <c r="K802" s="16" t="str">
        <f>IFERROR(VLOOKUP(G802,MatrizHDUniclass!$A:$AN,19,0),"NA")</f>
        <v>TECNICO BTS/TX COND OPERACION</v>
      </c>
      <c r="L802" s="16" t="str">
        <f>IFERROR(VLOOKUP(G802,MatrizHDUniclass!$A:$AN,24,0),"NA")</f>
        <v>IGLW</v>
      </c>
      <c r="M802" s="16" t="str">
        <f>IFERROR(VLOOKUP(G802,MatrizHDUniclass!$A:$AN,31,0),"NA")</f>
        <v>INGENIERIA-GENERAL</v>
      </c>
      <c r="N802" s="16" t="str">
        <f>IFERROR(VLOOKUP(G802,MatrizHDUniclass!$A:$AN,32,0),"NA")</f>
        <v>REG TOLCA</v>
      </c>
      <c r="O802" s="16" t="str">
        <f>IFERROR(VLOOKUP(G802,MatrizHDUniclass!$A:$AN,33,0),"NA")</f>
        <v>IBAGUE</v>
      </c>
      <c r="P802" s="16" t="str">
        <f>IFERROR(VLOOKUP(G802,MatrizHDUniclass!$A:$AN,26,0),"NA")</f>
        <v>CNSM</v>
      </c>
      <c r="Q802" s="16" t="str">
        <f>IFERROR(VLOOKUP(G802,MatrizHDUniclass!$A:$AN,34,0),"NA")</f>
        <v>CLARO R3</v>
      </c>
      <c r="R802" s="16" t="str">
        <f>IFERROR(VLOOKUP(G802,MatrizHDUniclass!$A:$AN,35,0),"NA")</f>
        <v>NUEVOS NEG</v>
      </c>
      <c r="S802" s="16" t="str">
        <f>IFERROR(VLOOKUP(G802,MatrizHDUniclass!$A:$AN,36,0),"NA")</f>
        <v>CLARO SMU</v>
      </c>
      <c r="T802" s="16" t="str">
        <f>IFERROR(VLOOKUP(G802,MatrizHDUniclass!$A:$AN,37,0),"NA")</f>
        <v>CLIENTES</v>
      </c>
      <c r="U802" s="16" t="str">
        <f>IFERROR(VLOOKUP(G802,MatrizHDUniclass!$A:$AN,38,0),"NA")</f>
        <v>CONECTAR TV</v>
      </c>
      <c r="V802" s="16" t="str">
        <f>IFERROR(VLOOKUP(G802,MatrizHDUniclass!$A:$AN,39,0),"NA")</f>
        <v>INGENIERIA</v>
      </c>
      <c r="W802" s="43" t="str">
        <f>IFERROR(VLOOKUP(G802,MatrizHDUniclass!$A:$AN,40,0),"NA")</f>
        <v>OPERATIVO</v>
      </c>
    </row>
    <row r="803" spans="2:23" x14ac:dyDescent="0.25">
      <c r="B803" s="45">
        <v>46171</v>
      </c>
      <c r="C803" s="7" t="s">
        <v>3309</v>
      </c>
      <c r="D803" s="37">
        <v>0.1</v>
      </c>
      <c r="E803" s="37" t="s">
        <v>3903</v>
      </c>
      <c r="F803" s="16" t="s">
        <v>3904</v>
      </c>
      <c r="G803" s="7">
        <v>1111205927</v>
      </c>
      <c r="H803" s="138" t="s">
        <v>9786</v>
      </c>
      <c r="I803" s="7" t="s">
        <v>9774</v>
      </c>
      <c r="J803" s="16" t="str">
        <f>IFERROR(VLOOKUP(G803,MatrizHDUniclass!$A:$AN,3,0),"NA")</f>
        <v>GOMEZ RODRIGUEZ JHON SEBASTIAN</v>
      </c>
      <c r="K803" s="16" t="str">
        <f>IFERROR(VLOOKUP(G803,MatrizHDUniclass!$A:$AN,19,0),"NA")</f>
        <v>TECNICO CON MOTO OPERACIÓN</v>
      </c>
      <c r="L803" s="16" t="str">
        <f>IFERROR(VLOOKUP(G803,MatrizHDUniclass!$A:$AN,24,0),"NA")</f>
        <v>IGLW</v>
      </c>
      <c r="M803" s="16" t="str">
        <f>IFERROR(VLOOKUP(G803,MatrizHDUniclass!$A:$AN,31,0),"NA")</f>
        <v>INGENIERIA-GENERAL</v>
      </c>
      <c r="N803" s="16" t="str">
        <f>IFERROR(VLOOKUP(G803,MatrizHDUniclass!$A:$AN,32,0),"NA")</f>
        <v>REG TOLCA</v>
      </c>
      <c r="O803" s="16" t="str">
        <f>IFERROR(VLOOKUP(G803,MatrizHDUniclass!$A:$AN,33,0),"NA")</f>
        <v>IBAGUE</v>
      </c>
      <c r="P803" s="16" t="str">
        <f>IFERROR(VLOOKUP(G803,MatrizHDUniclass!$A:$AN,26,0),"NA")</f>
        <v>CSIM</v>
      </c>
      <c r="Q803" s="16" t="str">
        <f>IFERROR(VLOOKUP(G803,MatrizHDUniclass!$A:$AN,34,0),"NA")</f>
        <v>CLARO R3</v>
      </c>
      <c r="R803" s="16" t="str">
        <f>IFERROR(VLOOKUP(G803,MatrizHDUniclass!$A:$AN,35,0),"NA")</f>
        <v>SOLU FIJAS</v>
      </c>
      <c r="S803" s="16" t="str">
        <f>IFERROR(VLOOKUP(G803,MatrizHDUniclass!$A:$AN,36,0),"NA")</f>
        <v>IMM</v>
      </c>
      <c r="T803" s="16" t="str">
        <f>IFERROR(VLOOKUP(G803,MatrizHDUniclass!$A:$AN,37,0),"NA")</f>
        <v>CLIENTES</v>
      </c>
      <c r="U803" s="16" t="str">
        <f>IFERROR(VLOOKUP(G803,MatrizHDUniclass!$A:$AN,38,0),"NA")</f>
        <v>CONECTAR TV</v>
      </c>
      <c r="V803" s="16" t="str">
        <f>IFERROR(VLOOKUP(G803,MatrizHDUniclass!$A:$AN,39,0),"NA")</f>
        <v>INGENIERIA</v>
      </c>
      <c r="W803" s="43" t="str">
        <f>IFERROR(VLOOKUP(G803,MatrizHDUniclass!$A:$AN,40,0),"NA")</f>
        <v>OPERATIVO</v>
      </c>
    </row>
    <row r="804" spans="2:23" x14ac:dyDescent="0.25">
      <c r="B804" s="45">
        <v>46171</v>
      </c>
      <c r="C804" s="7" t="s">
        <v>3309</v>
      </c>
      <c r="D804" s="37">
        <v>0.1</v>
      </c>
      <c r="E804" s="37" t="s">
        <v>3903</v>
      </c>
      <c r="F804" s="16" t="s">
        <v>3904</v>
      </c>
      <c r="G804" s="7">
        <v>1027955929</v>
      </c>
      <c r="H804" s="138" t="s">
        <v>9944</v>
      </c>
      <c r="J804" s="16" t="str">
        <f>IFERROR(VLOOKUP(G804,MatrizHDUniclass!$A:$AN,3,0),"NA")</f>
        <v>GONZALEZ CHARRY SEBASTIAN</v>
      </c>
      <c r="K804" s="16" t="str">
        <f>IFERROR(VLOOKUP(G804,MatrizHDUniclass!$A:$AN,19,0),"NA")</f>
        <v>AUXILIAR CON MOTO OPERACION</v>
      </c>
      <c r="L804" s="16" t="str">
        <f>IFERROR(VLOOKUP(G804,MatrizHDUniclass!$A:$AN,24,0),"NA")</f>
        <v>IGLW</v>
      </c>
      <c r="M804" s="16" t="str">
        <f>IFERROR(VLOOKUP(G804,MatrizHDUniclass!$A:$AN,31,0),"NA")</f>
        <v>INGENIERIA-GENERAL</v>
      </c>
      <c r="N804" s="16" t="str">
        <f>IFERROR(VLOOKUP(G804,MatrizHDUniclass!$A:$AN,32,0),"NA")</f>
        <v>REG TOLCA</v>
      </c>
      <c r="O804" s="16" t="str">
        <f>IFERROR(VLOOKUP(G804,MatrizHDUniclass!$A:$AN,33,0),"NA")</f>
        <v>IBAGUE</v>
      </c>
      <c r="P804" s="16" t="str">
        <f>IFERROR(VLOOKUP(G804,MatrizHDUniclass!$A:$AN,26,0),"NA")</f>
        <v>CSIM</v>
      </c>
      <c r="Q804" s="16" t="str">
        <f>IFERROR(VLOOKUP(G804,MatrizHDUniclass!$A:$AN,34,0),"NA")</f>
        <v>CLARO R3</v>
      </c>
      <c r="R804" s="16" t="str">
        <f>IFERROR(VLOOKUP(G804,MatrizHDUniclass!$A:$AN,35,0),"NA")</f>
        <v>SOLU FIJAS</v>
      </c>
      <c r="S804" s="16" t="str">
        <f>IFERROR(VLOOKUP(G804,MatrizHDUniclass!$A:$AN,36,0),"NA")</f>
        <v>IMM</v>
      </c>
      <c r="T804" s="16" t="str">
        <f>IFERROR(VLOOKUP(G804,MatrizHDUniclass!$A:$AN,37,0),"NA")</f>
        <v>CLIENTES</v>
      </c>
      <c r="U804" s="16" t="str">
        <f>IFERROR(VLOOKUP(G804,MatrizHDUniclass!$A:$AN,38,0),"NA")</f>
        <v>CONECTAR TV</v>
      </c>
      <c r="V804" s="16" t="str">
        <f>IFERROR(VLOOKUP(G804,MatrizHDUniclass!$A:$AN,39,0),"NA")</f>
        <v>INGENIERIA</v>
      </c>
      <c r="W804" s="43" t="str">
        <f>IFERROR(VLOOKUP(G804,MatrizHDUniclass!$A:$AN,40,0),"NA")</f>
        <v>OPERATIVO</v>
      </c>
    </row>
    <row r="805" spans="2:23" x14ac:dyDescent="0.25">
      <c r="B805" s="45">
        <v>46171</v>
      </c>
      <c r="C805" s="7" t="s">
        <v>3309</v>
      </c>
      <c r="D805" s="37">
        <v>0.1</v>
      </c>
      <c r="E805" s="37" t="s">
        <v>3903</v>
      </c>
      <c r="F805" s="16" t="s">
        <v>3904</v>
      </c>
      <c r="G805" s="7">
        <v>1003689599</v>
      </c>
      <c r="H805" s="138" t="s">
        <v>9945</v>
      </c>
      <c r="J805" s="16" t="str">
        <f>IFERROR(VLOOKUP(G805,MatrizHDUniclass!$A:$AN,3,0),"NA")</f>
        <v>GONZALEZ PINEDA KAROL LIZETH</v>
      </c>
      <c r="K805" s="16" t="str">
        <f>IFERROR(VLOOKUP(G805,MatrizHDUniclass!$A:$AN,19,0),"NA")</f>
        <v>TECNICO LINIERO OPERACIÓN</v>
      </c>
      <c r="L805" s="16" t="str">
        <f>IFERROR(VLOOKUP(G805,MatrizHDUniclass!$A:$AN,24,0),"NA")</f>
        <v>IGLW</v>
      </c>
      <c r="M805" s="16" t="str">
        <f>IFERROR(VLOOKUP(G805,MatrizHDUniclass!$A:$AN,31,0),"NA")</f>
        <v>INGENIERIA-GENERAL</v>
      </c>
      <c r="N805" s="16" t="str">
        <f>IFERROR(VLOOKUP(G805,MatrizHDUniclass!$A:$AN,32,0),"NA")</f>
        <v>REG TOLCA</v>
      </c>
      <c r="O805" s="16" t="str">
        <f>IFERROR(VLOOKUP(G805,MatrizHDUniclass!$A:$AN,33,0),"NA")</f>
        <v>IBAGUE</v>
      </c>
      <c r="P805" s="16" t="str">
        <f>IFERROR(VLOOKUP(G805,MatrizHDUniclass!$A:$AN,26,0),"NA")</f>
        <v>CSPY</v>
      </c>
      <c r="Q805" s="16" t="str">
        <f>IFERROR(VLOOKUP(G805,MatrizHDUniclass!$A:$AN,34,0),"NA")</f>
        <v>CLARO R3</v>
      </c>
      <c r="R805" s="16" t="str">
        <f>IFERROR(VLOOKUP(G805,MatrizHDUniclass!$A:$AN,35,0),"NA")</f>
        <v>SOLU FIJAS</v>
      </c>
      <c r="S805" s="16" t="str">
        <f>IFERROR(VLOOKUP(G805,MatrizHDUniclass!$A:$AN,36,0),"NA")</f>
        <v>PROYECTOS</v>
      </c>
      <c r="T805" s="16" t="str">
        <f>IFERROR(VLOOKUP(G805,MatrizHDUniclass!$A:$AN,37,0),"NA")</f>
        <v>CLIENTES</v>
      </c>
      <c r="U805" s="16" t="str">
        <f>IFERROR(VLOOKUP(G805,MatrizHDUniclass!$A:$AN,38,0),"NA")</f>
        <v>CONECTAR TV</v>
      </c>
      <c r="V805" s="16" t="str">
        <f>IFERROR(VLOOKUP(G805,MatrizHDUniclass!$A:$AN,39,0),"NA")</f>
        <v>INGENIERIA</v>
      </c>
      <c r="W805" s="43" t="str">
        <f>IFERROR(VLOOKUP(G805,MatrizHDUniclass!$A:$AN,40,0),"NA")</f>
        <v>OPERATIVO</v>
      </c>
    </row>
    <row r="806" spans="2:23" x14ac:dyDescent="0.25">
      <c r="B806" s="45">
        <v>46171</v>
      </c>
      <c r="C806" s="7" t="s">
        <v>3309</v>
      </c>
      <c r="D806" s="37">
        <v>0.1</v>
      </c>
      <c r="E806" s="37" t="s">
        <v>3903</v>
      </c>
      <c r="F806" s="16" t="s">
        <v>3904</v>
      </c>
      <c r="G806" s="7">
        <v>1110511279</v>
      </c>
      <c r="H806" s="138" t="s">
        <v>9946</v>
      </c>
      <c r="J806" s="16" t="str">
        <f>IFERROR(VLOOKUP(G806,MatrizHDUniclass!$A:$AN,3,0),"NA")</f>
        <v>GUIZA GARCIA HECTOR FABIAN</v>
      </c>
      <c r="K806" s="16" t="str">
        <f>IFERROR(VLOOKUP(G806,MatrizHDUniclass!$A:$AN,19,0),"NA")</f>
        <v>AUXILIAR CONDUCTOR OPERACION</v>
      </c>
      <c r="L806" s="16" t="str">
        <f>IFERROR(VLOOKUP(G806,MatrizHDUniclass!$A:$AN,24,0),"NA")</f>
        <v>IGLW</v>
      </c>
      <c r="M806" s="16" t="str">
        <f>IFERROR(VLOOKUP(G806,MatrizHDUniclass!$A:$AN,31,0),"NA")</f>
        <v>INGENIERIA-GENERAL</v>
      </c>
      <c r="N806" s="16" t="str">
        <f>IFERROR(VLOOKUP(G806,MatrizHDUniclass!$A:$AN,32,0),"NA")</f>
        <v>REG TOLCA</v>
      </c>
      <c r="O806" s="16" t="str">
        <f>IFERROR(VLOOKUP(G806,MatrizHDUniclass!$A:$AN,33,0),"NA")</f>
        <v>IBAGUE</v>
      </c>
      <c r="P806" s="16" t="str">
        <f>IFERROR(VLOOKUP(G806,MatrizHDUniclass!$A:$AN,26,0),"NA")</f>
        <v>CSEB</v>
      </c>
      <c r="Q806" s="16" t="str">
        <f>IFERROR(VLOOKUP(G806,MatrizHDUniclass!$A:$AN,34,0),"NA")</f>
        <v>CLARO R3</v>
      </c>
      <c r="R806" s="16" t="str">
        <f>IFERROR(VLOOKUP(G806,MatrizHDUniclass!$A:$AN,35,0),"NA")</f>
        <v>SOLU FIJAS</v>
      </c>
      <c r="S806" s="16" t="str">
        <f>IFERROR(VLOOKUP(G806,MatrizHDUniclass!$A:$AN,36,0),"NA")</f>
        <v>EMPRE Y NEGOCI</v>
      </c>
      <c r="T806" s="16" t="str">
        <f>IFERROR(VLOOKUP(G806,MatrizHDUniclass!$A:$AN,37,0),"NA")</f>
        <v>CLIENTES</v>
      </c>
      <c r="U806" s="16" t="str">
        <f>IFERROR(VLOOKUP(G806,MatrizHDUniclass!$A:$AN,38,0),"NA")</f>
        <v>CONECTAR TV</v>
      </c>
      <c r="V806" s="16" t="str">
        <f>IFERROR(VLOOKUP(G806,MatrizHDUniclass!$A:$AN,39,0),"NA")</f>
        <v>INGENIERIA</v>
      </c>
      <c r="W806" s="43" t="str">
        <f>IFERROR(VLOOKUP(G806,MatrizHDUniclass!$A:$AN,40,0),"NA")</f>
        <v>OPERATIVO</v>
      </c>
    </row>
    <row r="807" spans="2:23" x14ac:dyDescent="0.25">
      <c r="B807" s="45">
        <v>46171</v>
      </c>
      <c r="C807" s="7" t="s">
        <v>3309</v>
      </c>
      <c r="D807" s="37">
        <v>0.1</v>
      </c>
      <c r="E807" s="37" t="s">
        <v>3903</v>
      </c>
      <c r="F807" s="16" t="s">
        <v>3904</v>
      </c>
      <c r="G807" s="7">
        <v>1110583810</v>
      </c>
      <c r="H807" s="138" t="s">
        <v>9947</v>
      </c>
      <c r="J807" s="16" t="str">
        <f>IFERROR(VLOOKUP(G807,MatrizHDUniclass!$A:$AN,3,0),"NA")</f>
        <v>GUIZA SEBASTIAN</v>
      </c>
      <c r="K807" s="16" t="str">
        <f>IFERROR(VLOOKUP(G807,MatrizHDUniclass!$A:$AN,19,0),"NA")</f>
        <v>TECNICO CON MOTO OPERACIÓN</v>
      </c>
      <c r="L807" s="16" t="str">
        <f>IFERROR(VLOOKUP(G807,MatrizHDUniclass!$A:$AN,24,0),"NA")</f>
        <v>IGLW</v>
      </c>
      <c r="M807" s="16" t="str">
        <f>IFERROR(VLOOKUP(G807,MatrizHDUniclass!$A:$AN,31,0),"NA")</f>
        <v>INGENIERIA-GENERAL</v>
      </c>
      <c r="N807" s="16" t="str">
        <f>IFERROR(VLOOKUP(G807,MatrizHDUniclass!$A:$AN,32,0),"NA")</f>
        <v>REG TOLCA</v>
      </c>
      <c r="O807" s="16" t="str">
        <f>IFERROR(VLOOKUP(G807,MatrizHDUniclass!$A:$AN,33,0),"NA")</f>
        <v>IBAGUE</v>
      </c>
      <c r="P807" s="16" t="str">
        <f>IFERROR(VLOOKUP(G807,MatrizHDUniclass!$A:$AN,26,0),"NA")</f>
        <v>CSEB</v>
      </c>
      <c r="Q807" s="16" t="str">
        <f>IFERROR(VLOOKUP(G807,MatrizHDUniclass!$A:$AN,34,0),"NA")</f>
        <v>CLARO R3</v>
      </c>
      <c r="R807" s="16" t="str">
        <f>IFERROR(VLOOKUP(G807,MatrizHDUniclass!$A:$AN,35,0),"NA")</f>
        <v>SOLU FIJAS</v>
      </c>
      <c r="S807" s="16" t="str">
        <f>IFERROR(VLOOKUP(G807,MatrizHDUniclass!$A:$AN,36,0),"NA")</f>
        <v>EMPRE Y NEGOCI</v>
      </c>
      <c r="T807" s="16" t="str">
        <f>IFERROR(VLOOKUP(G807,MatrizHDUniclass!$A:$AN,37,0),"NA")</f>
        <v>CLIENTES</v>
      </c>
      <c r="U807" s="16" t="str">
        <f>IFERROR(VLOOKUP(G807,MatrizHDUniclass!$A:$AN,38,0),"NA")</f>
        <v>CONECTAR TV</v>
      </c>
      <c r="V807" s="16" t="str">
        <f>IFERROR(VLOOKUP(G807,MatrizHDUniclass!$A:$AN,39,0),"NA")</f>
        <v>INGENIERIA</v>
      </c>
      <c r="W807" s="43" t="str">
        <f>IFERROR(VLOOKUP(G807,MatrizHDUniclass!$A:$AN,40,0),"NA")</f>
        <v>OPERATIVO</v>
      </c>
    </row>
    <row r="808" spans="2:23" x14ac:dyDescent="0.25">
      <c r="B808" s="45">
        <v>46171</v>
      </c>
      <c r="C808" s="7" t="s">
        <v>3309</v>
      </c>
      <c r="D808" s="37">
        <v>0.1</v>
      </c>
      <c r="E808" s="37" t="s">
        <v>3903</v>
      </c>
      <c r="F808" s="16" t="s">
        <v>3904</v>
      </c>
      <c r="G808" s="7">
        <v>1110497629</v>
      </c>
      <c r="H808" s="138" t="s">
        <v>9948</v>
      </c>
      <c r="J808" s="16" t="str">
        <f>IFERROR(VLOOKUP(G808,MatrizHDUniclass!$A:$AN,3,0),"NA")</f>
        <v>GUTIERREZ MACHADO ALVARO ANTONIO</v>
      </c>
      <c r="K808" s="16" t="str">
        <f>IFERROR(VLOOKUP(G808,MatrizHDUniclass!$A:$AN,19,0),"NA")</f>
        <v>AUXILIAR CONDUCTOR OPERACION</v>
      </c>
      <c r="L808" s="16" t="str">
        <f>IFERROR(VLOOKUP(G808,MatrizHDUniclass!$A:$AN,24,0),"NA")</f>
        <v>IGLW</v>
      </c>
      <c r="M808" s="16" t="str">
        <f>IFERROR(VLOOKUP(G808,MatrizHDUniclass!$A:$AN,31,0),"NA")</f>
        <v>INGENIERIA-GENERAL</v>
      </c>
      <c r="N808" s="16" t="str">
        <f>IFERROR(VLOOKUP(G808,MatrizHDUniclass!$A:$AN,32,0),"NA")</f>
        <v>REG TOLCA</v>
      </c>
      <c r="O808" s="16" t="str">
        <f>IFERROR(VLOOKUP(G808,MatrizHDUniclass!$A:$AN,33,0),"NA")</f>
        <v>IBAGUE</v>
      </c>
      <c r="P808" s="16" t="str">
        <f>IFERROR(VLOOKUP(G808,MatrizHDUniclass!$A:$AN,26,0),"NA")</f>
        <v>CSOM</v>
      </c>
      <c r="Q808" s="16" t="str">
        <f>IFERROR(VLOOKUP(G808,MatrizHDUniclass!$A:$AN,34,0),"NA")</f>
        <v>CLARO R3</v>
      </c>
      <c r="R808" s="16" t="str">
        <f>IFERROR(VLOOKUP(G808,MatrizHDUniclass!$A:$AN,35,0),"NA")</f>
        <v>SOLU FIJAS</v>
      </c>
      <c r="S808" s="16" t="str">
        <f>IFERROR(VLOOKUP(G808,MatrizHDUniclass!$A:$AN,36,0),"NA")</f>
        <v>OYM</v>
      </c>
      <c r="T808" s="16" t="str">
        <f>IFERROR(VLOOKUP(G808,MatrizHDUniclass!$A:$AN,37,0),"NA")</f>
        <v>CLIENTES</v>
      </c>
      <c r="U808" s="16" t="str">
        <f>IFERROR(VLOOKUP(G808,MatrizHDUniclass!$A:$AN,38,0),"NA")</f>
        <v>CONECTAR TV</v>
      </c>
      <c r="V808" s="16" t="str">
        <f>IFERROR(VLOOKUP(G808,MatrizHDUniclass!$A:$AN,39,0),"NA")</f>
        <v>INGENIERIA</v>
      </c>
      <c r="W808" s="43" t="str">
        <f>IFERROR(VLOOKUP(G808,MatrizHDUniclass!$A:$AN,40,0),"NA")</f>
        <v>OPERATIVO</v>
      </c>
    </row>
    <row r="809" spans="2:23" x14ac:dyDescent="0.25">
      <c r="B809" s="45">
        <v>46171</v>
      </c>
      <c r="C809" s="7" t="s">
        <v>3309</v>
      </c>
      <c r="D809" s="37">
        <v>0.1</v>
      </c>
      <c r="E809" s="37" t="s">
        <v>3903</v>
      </c>
      <c r="F809" s="16" t="s">
        <v>3904</v>
      </c>
      <c r="G809" s="7">
        <v>1234643399</v>
      </c>
      <c r="H809" s="138" t="s">
        <v>9949</v>
      </c>
      <c r="J809" s="16" t="str">
        <f>IFERROR(VLOOKUP(G809,MatrizHDUniclass!$A:$AN,3,0),"NA")</f>
        <v>GUZMAN ALZATE GONZALO DE JESUS</v>
      </c>
      <c r="K809" s="16" t="str">
        <f>IFERROR(VLOOKUP(G809,MatrizHDUniclass!$A:$AN,19,0),"NA")</f>
        <v>TECNICO PROYECTO MINTIC</v>
      </c>
      <c r="L809" s="16" t="str">
        <f>IFERROR(VLOOKUP(G809,MatrizHDUniclass!$A:$AN,24,0),"NA")</f>
        <v>IGLW</v>
      </c>
      <c r="M809" s="16" t="str">
        <f>IFERROR(VLOOKUP(G809,MatrizHDUniclass!$A:$AN,31,0),"NA")</f>
        <v>INGENIERIA-GENERAL</v>
      </c>
      <c r="N809" s="16" t="str">
        <f>IFERROR(VLOOKUP(G809,MatrizHDUniclass!$A:$AN,32,0),"NA")</f>
        <v>REG TOLCA</v>
      </c>
      <c r="O809" s="16" t="str">
        <f>IFERROR(VLOOKUP(G809,MatrizHDUniclass!$A:$AN,33,0),"NA")</f>
        <v>IBAGUE</v>
      </c>
      <c r="P809" s="16" t="str">
        <f>IFERROR(VLOOKUP(G809,MatrizHDUniclass!$A:$AN,26,0),"NA")</f>
        <v>CNMC</v>
      </c>
      <c r="Q809" s="16" t="str">
        <f>IFERROR(VLOOKUP(G809,MatrizHDUniclass!$A:$AN,34,0),"NA")</f>
        <v>CLARO R3</v>
      </c>
      <c r="R809" s="16" t="str">
        <f>IFERROR(VLOOKUP(G809,MatrizHDUniclass!$A:$AN,35,0),"NA")</f>
        <v>NUEVOS NEG</v>
      </c>
      <c r="S809" s="16" t="str">
        <f>IFERROR(VLOOKUP(G809,MatrizHDUniclass!$A:$AN,36,0),"NA")</f>
        <v>MINTIC CD</v>
      </c>
      <c r="T809" s="16" t="str">
        <f>IFERROR(VLOOKUP(G809,MatrizHDUniclass!$A:$AN,37,0),"NA")</f>
        <v>CLIENTES</v>
      </c>
      <c r="U809" s="16" t="str">
        <f>IFERROR(VLOOKUP(G809,MatrizHDUniclass!$A:$AN,38,0),"NA")</f>
        <v>CONECTAR TV</v>
      </c>
      <c r="V809" s="16" t="str">
        <f>IFERROR(VLOOKUP(G809,MatrizHDUniclass!$A:$AN,39,0),"NA")</f>
        <v>INGENIERIA</v>
      </c>
      <c r="W809" s="43" t="str">
        <f>IFERROR(VLOOKUP(G809,MatrizHDUniclass!$A:$AN,40,0),"NA")</f>
        <v>OPERATIVO</v>
      </c>
    </row>
    <row r="810" spans="2:23" x14ac:dyDescent="0.25">
      <c r="B810" s="45">
        <v>46171</v>
      </c>
      <c r="C810" s="7" t="s">
        <v>3292</v>
      </c>
      <c r="D810" s="37">
        <v>0.1</v>
      </c>
      <c r="E810" s="37" t="s">
        <v>3903</v>
      </c>
      <c r="F810" s="16" t="s">
        <v>3904</v>
      </c>
      <c r="G810" s="7">
        <v>79619070</v>
      </c>
      <c r="H810" s="138" t="s">
        <v>9950</v>
      </c>
      <c r="J810" s="16" t="str">
        <f>IFERROR(VLOOKUP(G810,MatrizHDUniclass!$A:$AN,3,0),"NA")</f>
        <v>GUZMÁN WALTER JIMMY</v>
      </c>
      <c r="K810" s="16" t="str">
        <f>IFERROR(VLOOKUP(G810,MatrizHDUniclass!$A:$AN,19,0),"NA")</f>
        <v>AUXILIAR CONDUCTOR OPERACION</v>
      </c>
      <c r="L810" s="16" t="str">
        <f>IFERROR(VLOOKUP(G810,MatrizHDUniclass!$A:$AN,24,0),"NA")</f>
        <v>IGLW</v>
      </c>
      <c r="M810" s="16" t="str">
        <f>IFERROR(VLOOKUP(G810,MatrizHDUniclass!$A:$AN,31,0),"NA")</f>
        <v>INGENIERIA-GENERAL</v>
      </c>
      <c r="N810" s="16" t="str">
        <f>IFERROR(VLOOKUP(G810,MatrizHDUniclass!$A:$AN,32,0),"NA")</f>
        <v>REG TOLCA</v>
      </c>
      <c r="O810" s="16" t="str">
        <f>IFERROR(VLOOKUP(G810,MatrizHDUniclass!$A:$AN,33,0),"NA")</f>
        <v>IBAGUE</v>
      </c>
      <c r="P810" s="16" t="str">
        <f>IFERROR(VLOOKUP(G810,MatrizHDUniclass!$A:$AN,26,0),"NA")</f>
        <v>CNMC</v>
      </c>
      <c r="Q810" s="16" t="str">
        <f>IFERROR(VLOOKUP(G810,MatrizHDUniclass!$A:$AN,34,0),"NA")</f>
        <v>CLARO R3</v>
      </c>
      <c r="R810" s="16" t="str">
        <f>IFERROR(VLOOKUP(G810,MatrizHDUniclass!$A:$AN,35,0),"NA")</f>
        <v>NUEVOS NEG</v>
      </c>
      <c r="S810" s="16" t="str">
        <f>IFERROR(VLOOKUP(G810,MatrizHDUniclass!$A:$AN,36,0),"NA")</f>
        <v>MINTIC CD</v>
      </c>
      <c r="T810" s="16" t="str">
        <f>IFERROR(VLOOKUP(G810,MatrizHDUniclass!$A:$AN,37,0),"NA")</f>
        <v>CLIENTES</v>
      </c>
      <c r="U810" s="16" t="str">
        <f>IFERROR(VLOOKUP(G810,MatrizHDUniclass!$A:$AN,38,0),"NA")</f>
        <v>CONECTAR TV</v>
      </c>
      <c r="V810" s="16" t="str">
        <f>IFERROR(VLOOKUP(G810,MatrizHDUniclass!$A:$AN,39,0),"NA")</f>
        <v>INGENIERIA</v>
      </c>
      <c r="W810" s="43" t="str">
        <f>IFERROR(VLOOKUP(G810,MatrizHDUniclass!$A:$AN,40,0),"NA")</f>
        <v>OPERATIVO</v>
      </c>
    </row>
    <row r="811" spans="2:23" x14ac:dyDescent="0.25">
      <c r="B811" s="45">
        <v>46171</v>
      </c>
      <c r="C811" s="7" t="s">
        <v>3309</v>
      </c>
      <c r="D811" s="37">
        <v>0.1</v>
      </c>
      <c r="E811" s="37" t="s">
        <v>3903</v>
      </c>
      <c r="F811" s="16" t="s">
        <v>3904</v>
      </c>
      <c r="G811" s="7">
        <v>1110490425</v>
      </c>
      <c r="H811" s="138" t="s">
        <v>9951</v>
      </c>
      <c r="J811" s="16" t="str">
        <f>IFERROR(VLOOKUP(G811,MatrizHDUniclass!$A:$AN,3,0),"NA")</f>
        <v>GUZMAN PAEZ DIEGO HAINOWER</v>
      </c>
      <c r="K811" s="16" t="str">
        <f>IFERROR(VLOOKUP(G811,MatrizHDUniclass!$A:$AN,19,0),"NA")</f>
        <v>TECNICO CON MOTO OPERACIÓN</v>
      </c>
      <c r="L811" s="16" t="str">
        <f>IFERROR(VLOOKUP(G811,MatrizHDUniclass!$A:$AN,24,0),"NA")</f>
        <v>IGLW</v>
      </c>
      <c r="M811" s="16" t="str">
        <f>IFERROR(VLOOKUP(G811,MatrizHDUniclass!$A:$AN,31,0),"NA")</f>
        <v>INGENIERIA-GENERAL</v>
      </c>
      <c r="N811" s="16" t="str">
        <f>IFERROR(VLOOKUP(G811,MatrizHDUniclass!$A:$AN,32,0),"NA")</f>
        <v>REG TOLCA</v>
      </c>
      <c r="O811" s="16" t="str">
        <f>IFERROR(VLOOKUP(G811,MatrizHDUniclass!$A:$AN,33,0),"NA")</f>
        <v>IBAGUE</v>
      </c>
      <c r="P811" s="16" t="str">
        <f>IFERROR(VLOOKUP(G811,MatrizHDUniclass!$A:$AN,26,0),"NA")</f>
        <v>CSIM</v>
      </c>
      <c r="Q811" s="16" t="str">
        <f>IFERROR(VLOOKUP(G811,MatrizHDUniclass!$A:$AN,34,0),"NA")</f>
        <v>CLARO R3</v>
      </c>
      <c r="R811" s="16" t="str">
        <f>IFERROR(VLOOKUP(G811,MatrizHDUniclass!$A:$AN,35,0),"NA")</f>
        <v>SOLU FIJAS</v>
      </c>
      <c r="S811" s="16" t="str">
        <f>IFERROR(VLOOKUP(G811,MatrizHDUniclass!$A:$AN,36,0),"NA")</f>
        <v>IMM</v>
      </c>
      <c r="T811" s="16" t="str">
        <f>IFERROR(VLOOKUP(G811,MatrizHDUniclass!$A:$AN,37,0),"NA")</f>
        <v>CLIENTES</v>
      </c>
      <c r="U811" s="16" t="str">
        <f>IFERROR(VLOOKUP(G811,MatrizHDUniclass!$A:$AN,38,0),"NA")</f>
        <v>CONECTAR TV</v>
      </c>
      <c r="V811" s="16" t="str">
        <f>IFERROR(VLOOKUP(G811,MatrizHDUniclass!$A:$AN,39,0),"NA")</f>
        <v>INGENIERIA</v>
      </c>
      <c r="W811" s="43" t="str">
        <f>IFERROR(VLOOKUP(G811,MatrizHDUniclass!$A:$AN,40,0),"NA")</f>
        <v>OPERATIVO</v>
      </c>
    </row>
    <row r="812" spans="2:23" x14ac:dyDescent="0.25">
      <c r="B812" s="45">
        <v>46171</v>
      </c>
      <c r="C812" s="7" t="s">
        <v>3309</v>
      </c>
      <c r="D812" s="37">
        <v>0.1</v>
      </c>
      <c r="E812" s="37" t="s">
        <v>3903</v>
      </c>
      <c r="F812" s="16" t="s">
        <v>3904</v>
      </c>
      <c r="G812" s="7">
        <v>5827855</v>
      </c>
      <c r="H812" s="138" t="s">
        <v>9952</v>
      </c>
      <c r="J812" s="16" t="str">
        <f>IFERROR(VLOOKUP(G812,MatrizHDUniclass!$A:$AN,3,0),"NA")</f>
        <v>GUZMAN WALTERO JHON ALEXANDER</v>
      </c>
      <c r="K812" s="16" t="str">
        <f>IFERROR(VLOOKUP(G812,MatrizHDUniclass!$A:$AN,19,0),"NA")</f>
        <v>TECNICO CON MOTO OPERACIÓN</v>
      </c>
      <c r="L812" s="16" t="str">
        <f>IFERROR(VLOOKUP(G812,MatrizHDUniclass!$A:$AN,24,0),"NA")</f>
        <v>IGLW</v>
      </c>
      <c r="M812" s="16" t="str">
        <f>IFERROR(VLOOKUP(G812,MatrizHDUniclass!$A:$AN,31,0),"NA")</f>
        <v>INGENIERIA-GENERAL</v>
      </c>
      <c r="N812" s="16" t="str">
        <f>IFERROR(VLOOKUP(G812,MatrizHDUniclass!$A:$AN,32,0),"NA")</f>
        <v>REG TOLCA</v>
      </c>
      <c r="O812" s="16" t="str">
        <f>IFERROR(VLOOKUP(G812,MatrizHDUniclass!$A:$AN,33,0),"NA")</f>
        <v>IBAGUE</v>
      </c>
      <c r="P812" s="16" t="str">
        <f>IFERROR(VLOOKUP(G812,MatrizHDUniclass!$A:$AN,26,0),"NA")</f>
        <v>CSIM</v>
      </c>
      <c r="Q812" s="16" t="str">
        <f>IFERROR(VLOOKUP(G812,MatrizHDUniclass!$A:$AN,34,0),"NA")</f>
        <v>CLARO R3</v>
      </c>
      <c r="R812" s="16" t="str">
        <f>IFERROR(VLOOKUP(G812,MatrizHDUniclass!$A:$AN,35,0),"NA")</f>
        <v>SOLU FIJAS</v>
      </c>
      <c r="S812" s="16" t="str">
        <f>IFERROR(VLOOKUP(G812,MatrizHDUniclass!$A:$AN,36,0),"NA")</f>
        <v>IMM</v>
      </c>
      <c r="T812" s="16" t="str">
        <f>IFERROR(VLOOKUP(G812,MatrizHDUniclass!$A:$AN,37,0),"NA")</f>
        <v>CLIENTES</v>
      </c>
      <c r="U812" s="16" t="str">
        <f>IFERROR(VLOOKUP(G812,MatrizHDUniclass!$A:$AN,38,0),"NA")</f>
        <v>CONECTAR TV</v>
      </c>
      <c r="V812" s="16" t="str">
        <f>IFERROR(VLOOKUP(G812,MatrizHDUniclass!$A:$AN,39,0),"NA")</f>
        <v>INGENIERIA</v>
      </c>
      <c r="W812" s="43" t="str">
        <f>IFERROR(VLOOKUP(G812,MatrizHDUniclass!$A:$AN,40,0),"NA")</f>
        <v>OPERATIVO</v>
      </c>
    </row>
    <row r="813" spans="2:23" x14ac:dyDescent="0.25">
      <c r="B813" s="45">
        <v>46171</v>
      </c>
      <c r="C813" s="7" t="s">
        <v>3309</v>
      </c>
      <c r="D813" s="37">
        <v>0.1</v>
      </c>
      <c r="E813" s="37" t="s">
        <v>3903</v>
      </c>
      <c r="F813" s="16" t="s">
        <v>3904</v>
      </c>
      <c r="G813" s="7">
        <v>1110462689</v>
      </c>
      <c r="H813" s="138" t="s">
        <v>9953</v>
      </c>
      <c r="J813" s="16" t="str">
        <f>IFERROR(VLOOKUP(G813,MatrizHDUniclass!$A:$AN,3,0),"NA")</f>
        <v>HERNANDEZ MURILLO MIGUEL ANGEL</v>
      </c>
      <c r="K813" s="16" t="str">
        <f>IFERROR(VLOOKUP(G813,MatrizHDUniclass!$A:$AN,19,0),"NA")</f>
        <v>AUXILIAR CONDUCTOR OPERACION</v>
      </c>
      <c r="L813" s="16" t="str">
        <f>IFERROR(VLOOKUP(G813,MatrizHDUniclass!$A:$AN,24,0),"NA")</f>
        <v>AHLW</v>
      </c>
      <c r="M813" s="16" t="str">
        <f>IFERROR(VLOOKUP(G813,MatrizHDUniclass!$A:$AN,31,0),"NA")</f>
        <v>ABASTECIMIENTO-HERRAMIENTAS</v>
      </c>
      <c r="N813" s="16" t="str">
        <f>IFERROR(VLOOKUP(G813,MatrizHDUniclass!$A:$AN,32,0),"NA")</f>
        <v>REG TOLCA</v>
      </c>
      <c r="O813" s="16" t="str">
        <f>IFERROR(VLOOKUP(G813,MatrizHDUniclass!$A:$AN,33,0),"NA")</f>
        <v>IBAGUE</v>
      </c>
      <c r="P813" s="16" t="str">
        <f>IFERROR(VLOOKUP(G813,MatrizHDUniclass!$A:$AN,26,0),"NA")</f>
        <v>CSTR</v>
      </c>
      <c r="Q813" s="16" t="str">
        <f>IFERROR(VLOOKUP(G813,MatrizHDUniclass!$A:$AN,34,0),"NA")</f>
        <v>CLARO R3</v>
      </c>
      <c r="R813" s="16" t="str">
        <f>IFERROR(VLOOKUP(G813,MatrizHDUniclass!$A:$AN,35,0),"NA")</f>
        <v>SOLU FIJAS</v>
      </c>
      <c r="S813" s="16" t="str">
        <f>IFERROR(VLOOKUP(G813,MatrizHDUniclass!$A:$AN,36,0),"NA")</f>
        <v>TRANSV UEN</v>
      </c>
      <c r="T813" s="16" t="str">
        <f>IFERROR(VLOOKUP(G813,MatrizHDUniclass!$A:$AN,37,0),"NA")</f>
        <v>CSC</v>
      </c>
      <c r="U813" s="16" t="str">
        <f>IFERROR(VLOOKUP(G813,MatrizHDUniclass!$A:$AN,38,0),"NA")</f>
        <v>CONECTAR TV</v>
      </c>
      <c r="V813" s="16" t="str">
        <f>IFERROR(VLOOKUP(G813,MatrizHDUniclass!$A:$AN,39,0),"NA")</f>
        <v>ABASTECIMIENTO</v>
      </c>
      <c r="W813" s="43" t="str">
        <f>IFERROR(VLOOKUP(G813,MatrizHDUniclass!$A:$AN,40,0),"NA")</f>
        <v>OPERATIVO</v>
      </c>
    </row>
    <row r="814" spans="2:23" x14ac:dyDescent="0.25">
      <c r="B814" s="45">
        <v>46171</v>
      </c>
      <c r="C814" s="7" t="s">
        <v>3309</v>
      </c>
      <c r="D814" s="37">
        <v>0.1</v>
      </c>
      <c r="E814" s="37" t="s">
        <v>3903</v>
      </c>
      <c r="F814" s="16" t="s">
        <v>3904</v>
      </c>
      <c r="G814" s="7">
        <v>1110581795</v>
      </c>
      <c r="H814" s="138" t="s">
        <v>9954</v>
      </c>
      <c r="J814" s="16" t="str">
        <f>IFERROR(VLOOKUP(G814,MatrizHDUniclass!$A:$AN,3,0),"NA")</f>
        <v>HERRERA GARCIA JOSE LUIS</v>
      </c>
      <c r="K814" s="16" t="str">
        <f>IFERROR(VLOOKUP(G814,MatrizHDUniclass!$A:$AN,19,0),"NA")</f>
        <v>TECNICO MEDIDOR RED EXTERNA HFC</v>
      </c>
      <c r="L814" s="16" t="str">
        <f>IFERROR(VLOOKUP(G814,MatrizHDUniclass!$A:$AN,24,0),"NA")</f>
        <v>IGLW</v>
      </c>
      <c r="M814" s="16" t="str">
        <f>IFERROR(VLOOKUP(G814,MatrizHDUniclass!$A:$AN,31,0),"NA")</f>
        <v>INGENIERIA-GENERAL</v>
      </c>
      <c r="N814" s="16" t="str">
        <f>IFERROR(VLOOKUP(G814,MatrizHDUniclass!$A:$AN,32,0),"NA")</f>
        <v>REG TOLCA</v>
      </c>
      <c r="O814" s="16" t="str">
        <f>IFERROR(VLOOKUP(G814,MatrizHDUniclass!$A:$AN,33,0),"NA")</f>
        <v>IBAGUE</v>
      </c>
      <c r="P814" s="16" t="str">
        <f>IFERROR(VLOOKUP(G814,MatrizHDUniclass!$A:$AN,26,0),"NA")</f>
        <v>CSOM</v>
      </c>
      <c r="Q814" s="16" t="str">
        <f>IFERROR(VLOOKUP(G814,MatrizHDUniclass!$A:$AN,34,0),"NA")</f>
        <v>CLARO R3</v>
      </c>
      <c r="R814" s="16" t="str">
        <f>IFERROR(VLOOKUP(G814,MatrizHDUniclass!$A:$AN,35,0),"NA")</f>
        <v>SOLU FIJAS</v>
      </c>
      <c r="S814" s="16" t="str">
        <f>IFERROR(VLOOKUP(G814,MatrizHDUniclass!$A:$AN,36,0),"NA")</f>
        <v>OYM</v>
      </c>
      <c r="T814" s="16" t="str">
        <f>IFERROR(VLOOKUP(G814,MatrizHDUniclass!$A:$AN,37,0),"NA")</f>
        <v>CLIENTES</v>
      </c>
      <c r="U814" s="16" t="str">
        <f>IFERROR(VLOOKUP(G814,MatrizHDUniclass!$A:$AN,38,0),"NA")</f>
        <v>CONECTAR TV</v>
      </c>
      <c r="V814" s="16" t="str">
        <f>IFERROR(VLOOKUP(G814,MatrizHDUniclass!$A:$AN,39,0),"NA")</f>
        <v>INGENIERIA</v>
      </c>
      <c r="W814" s="43" t="str">
        <f>IFERROR(VLOOKUP(G814,MatrizHDUniclass!$A:$AN,40,0),"NA")</f>
        <v>OPERATIVO</v>
      </c>
    </row>
    <row r="815" spans="2:23" x14ac:dyDescent="0.25">
      <c r="B815" s="45">
        <v>46171</v>
      </c>
      <c r="C815" s="7" t="s">
        <v>3309</v>
      </c>
      <c r="D815" s="37">
        <v>0.1</v>
      </c>
      <c r="E815" s="37" t="s">
        <v>3903</v>
      </c>
      <c r="F815" s="16" t="s">
        <v>3904</v>
      </c>
      <c r="G815" s="7">
        <v>1005755043</v>
      </c>
      <c r="H815" s="138" t="s">
        <v>9955</v>
      </c>
      <c r="J815" s="16" t="str">
        <f>IFERROR(VLOOKUP(G815,MatrizHDUniclass!$A:$AN,3,0),"NA")</f>
        <v>JIMENEZ GARZON JOHAN STEVEN</v>
      </c>
      <c r="K815" s="16" t="str">
        <f>IFERROR(VLOOKUP(G815,MatrizHDUniclass!$A:$AN,19,0),"NA")</f>
        <v>TECNICO CON MOTO OPERACIÓN</v>
      </c>
      <c r="L815" s="16" t="str">
        <f>IFERROR(VLOOKUP(G815,MatrizHDUniclass!$A:$AN,24,0),"NA")</f>
        <v>SGLN</v>
      </c>
      <c r="M815" s="16" t="str">
        <f>IFERROR(VLOOKUP(G815,MatrizHDUniclass!$A:$AN,31,0),"NA")</f>
        <v>DISAN-GENERAL</v>
      </c>
      <c r="N815" s="16" t="str">
        <f>IFERROR(VLOOKUP(G815,MatrizHDUniclass!$A:$AN,32,0),"NA")</f>
        <v>REG TOLCA</v>
      </c>
      <c r="O815" s="16" t="str">
        <f>IFERROR(VLOOKUP(G815,MatrizHDUniclass!$A:$AN,33,0),"NA")</f>
        <v>NACIONAL</v>
      </c>
      <c r="P815" s="16" t="str">
        <f>IFERROR(VLOOKUP(G815,MatrizHDUniclass!$A:$AN,26,0),"NA")</f>
        <v>TTTR</v>
      </c>
      <c r="Q815" s="16" t="str">
        <f>IFERROR(VLOOKUP(G815,MatrizHDUniclass!$A:$AN,34,0),"NA")</f>
        <v>TRANSV CTV</v>
      </c>
      <c r="R815" s="16" t="str">
        <f>IFERROR(VLOOKUP(G815,MatrizHDUniclass!$A:$AN,35,0),"NA")</f>
        <v>TRANSVER</v>
      </c>
      <c r="S815" s="16" t="str">
        <f>IFERROR(VLOOKUP(G815,MatrizHDUniclass!$A:$AN,36,0),"NA")</f>
        <v>TRANSV UEN</v>
      </c>
      <c r="T815" s="16" t="str">
        <f>IFERROR(VLOOKUP(G815,MatrizHDUniclass!$A:$AN,37,0),"NA")</f>
        <v>DISAN</v>
      </c>
      <c r="U815" s="16" t="str">
        <f>IFERROR(VLOOKUP(G815,MatrizHDUniclass!$A:$AN,38,0),"NA")</f>
        <v>CONECTAR TV</v>
      </c>
      <c r="V815" s="16" t="str">
        <f>IFERROR(VLOOKUP(G815,MatrizHDUniclass!$A:$AN,39,0),"NA")</f>
        <v>DISAN</v>
      </c>
      <c r="W815" s="43" t="str">
        <f>IFERROR(VLOOKUP(G815,MatrizHDUniclass!$A:$AN,40,0),"NA")</f>
        <v>OTROS</v>
      </c>
    </row>
    <row r="816" spans="2:23" x14ac:dyDescent="0.25">
      <c r="B816" s="45">
        <v>46171</v>
      </c>
      <c r="C816" s="7" t="s">
        <v>3309</v>
      </c>
      <c r="D816" s="37">
        <v>0.1</v>
      </c>
      <c r="E816" s="37" t="s">
        <v>3903</v>
      </c>
      <c r="F816" s="16" t="s">
        <v>3904</v>
      </c>
      <c r="G816" s="7">
        <v>1110598021</v>
      </c>
      <c r="H816" s="138" t="s">
        <v>9956</v>
      </c>
      <c r="J816" s="16" t="str">
        <f>IFERROR(VLOOKUP(G816,MatrizHDUniclass!$A:$AN,3,0),"NA")</f>
        <v>JULIO BELLO JOSE LUIS</v>
      </c>
      <c r="K816" s="16" t="str">
        <f>IFERROR(VLOOKUP(G816,MatrizHDUniclass!$A:$AN,19,0),"NA")</f>
        <v>TECNICO EMPALMADOR OPERACIÓN</v>
      </c>
      <c r="L816" s="16" t="str">
        <f>IFERROR(VLOOKUP(G816,MatrizHDUniclass!$A:$AN,24,0),"NA")</f>
        <v>IGLW</v>
      </c>
      <c r="M816" s="16" t="str">
        <f>IFERROR(VLOOKUP(G816,MatrizHDUniclass!$A:$AN,31,0),"NA")</f>
        <v>INGENIERIA-GENERAL</v>
      </c>
      <c r="N816" s="16" t="str">
        <f>IFERROR(VLOOKUP(G816,MatrizHDUniclass!$A:$AN,32,0),"NA")</f>
        <v>REG TOLCA</v>
      </c>
      <c r="O816" s="16" t="str">
        <f>IFERROR(VLOOKUP(G816,MatrizHDUniclass!$A:$AN,33,0),"NA")</f>
        <v>IBAGUE</v>
      </c>
      <c r="P816" s="16" t="str">
        <f>IFERROR(VLOOKUP(G816,MatrizHDUniclass!$A:$AN,26,0),"NA")</f>
        <v>CSPY</v>
      </c>
      <c r="Q816" s="16" t="str">
        <f>IFERROR(VLOOKUP(G816,MatrizHDUniclass!$A:$AN,34,0),"NA")</f>
        <v>CLARO R3</v>
      </c>
      <c r="R816" s="16" t="str">
        <f>IFERROR(VLOOKUP(G816,MatrizHDUniclass!$A:$AN,35,0),"NA")</f>
        <v>SOLU FIJAS</v>
      </c>
      <c r="S816" s="16" t="str">
        <f>IFERROR(VLOOKUP(G816,MatrizHDUniclass!$A:$AN,36,0),"NA")</f>
        <v>PROYECTOS</v>
      </c>
      <c r="T816" s="16" t="str">
        <f>IFERROR(VLOOKUP(G816,MatrizHDUniclass!$A:$AN,37,0),"NA")</f>
        <v>CLIENTES</v>
      </c>
      <c r="U816" s="16" t="str">
        <f>IFERROR(VLOOKUP(G816,MatrizHDUniclass!$A:$AN,38,0),"NA")</f>
        <v>CONECTAR TV</v>
      </c>
      <c r="V816" s="16" t="str">
        <f>IFERROR(VLOOKUP(G816,MatrizHDUniclass!$A:$AN,39,0),"NA")</f>
        <v>INGENIERIA</v>
      </c>
      <c r="W816" s="43" t="str">
        <f>IFERROR(VLOOKUP(G816,MatrizHDUniclass!$A:$AN,40,0),"NA")</f>
        <v>OPERATIVO</v>
      </c>
    </row>
    <row r="817" spans="2:23" x14ac:dyDescent="0.25">
      <c r="B817" s="45">
        <v>46171</v>
      </c>
      <c r="C817" s="7" t="s">
        <v>3309</v>
      </c>
      <c r="D817" s="37">
        <v>0.1</v>
      </c>
      <c r="E817" s="37" t="s">
        <v>3903</v>
      </c>
      <c r="F817" s="16" t="s">
        <v>3904</v>
      </c>
      <c r="G817" s="7">
        <v>1077843512</v>
      </c>
      <c r="H817" s="138" t="s">
        <v>9957</v>
      </c>
      <c r="J817" s="16" t="str">
        <f>IFERROR(VLOOKUP(G817,MatrizHDUniclass!$A:$AN,3,0),"NA")</f>
        <v>LEON CLAVIJO JHOAN EMANUEL</v>
      </c>
      <c r="K817" s="16" t="str">
        <f>IFERROR(VLOOKUP(G817,MatrizHDUniclass!$A:$AN,19,0),"NA")</f>
        <v>TECNICO CON MOTO OPERACIÓN</v>
      </c>
      <c r="L817" s="16" t="str">
        <f>IFERROR(VLOOKUP(G817,MatrizHDUniclass!$A:$AN,24,0),"NA")</f>
        <v>IGLW</v>
      </c>
      <c r="M817" s="16" t="str">
        <f>IFERROR(VLOOKUP(G817,MatrizHDUniclass!$A:$AN,31,0),"NA")</f>
        <v>INGENIERIA-GENERAL</v>
      </c>
      <c r="N817" s="16" t="str">
        <f>IFERROR(VLOOKUP(G817,MatrizHDUniclass!$A:$AN,32,0),"NA")</f>
        <v>REG TOLCA</v>
      </c>
      <c r="O817" s="16" t="str">
        <f>IFERROR(VLOOKUP(G817,MatrizHDUniclass!$A:$AN,33,0),"NA")</f>
        <v>IBAGUE</v>
      </c>
      <c r="P817" s="16" t="str">
        <f>IFERROR(VLOOKUP(G817,MatrizHDUniclass!$A:$AN,26,0),"NA")</f>
        <v>CSEB</v>
      </c>
      <c r="Q817" s="16" t="str">
        <f>IFERROR(VLOOKUP(G817,MatrizHDUniclass!$A:$AN,34,0),"NA")</f>
        <v>CLARO R3</v>
      </c>
      <c r="R817" s="16" t="str">
        <f>IFERROR(VLOOKUP(G817,MatrizHDUniclass!$A:$AN,35,0),"NA")</f>
        <v>SOLU FIJAS</v>
      </c>
      <c r="S817" s="16" t="str">
        <f>IFERROR(VLOOKUP(G817,MatrizHDUniclass!$A:$AN,36,0),"NA")</f>
        <v>EMPRE Y NEGOCI</v>
      </c>
      <c r="T817" s="16" t="str">
        <f>IFERROR(VLOOKUP(G817,MatrizHDUniclass!$A:$AN,37,0),"NA")</f>
        <v>CLIENTES</v>
      </c>
      <c r="U817" s="16" t="str">
        <f>IFERROR(VLOOKUP(G817,MatrizHDUniclass!$A:$AN,38,0),"NA")</f>
        <v>CONECTAR TV</v>
      </c>
      <c r="V817" s="16" t="str">
        <f>IFERROR(VLOOKUP(G817,MatrizHDUniclass!$A:$AN,39,0),"NA")</f>
        <v>INGENIERIA</v>
      </c>
      <c r="W817" s="43" t="str">
        <f>IFERROR(VLOOKUP(G817,MatrizHDUniclass!$A:$AN,40,0),"NA")</f>
        <v>OPERATIVO</v>
      </c>
    </row>
    <row r="818" spans="2:23" x14ac:dyDescent="0.25">
      <c r="B818" s="45">
        <v>46171</v>
      </c>
      <c r="C818" s="7" t="s">
        <v>3309</v>
      </c>
      <c r="D818" s="37">
        <v>0.1</v>
      </c>
      <c r="E818" s="37" t="s">
        <v>3903</v>
      </c>
      <c r="F818" s="16" t="s">
        <v>3904</v>
      </c>
      <c r="G818" s="7">
        <v>1110454983</v>
      </c>
      <c r="H818" s="138" t="s">
        <v>9958</v>
      </c>
      <c r="J818" s="16" t="str">
        <f>IFERROR(VLOOKUP(G818,MatrizHDUniclass!$A:$AN,3,0),"NA")</f>
        <v>LÓPEZ ANDRADE HAROLD ALBERTO</v>
      </c>
      <c r="K818" s="16" t="str">
        <f>IFERROR(VLOOKUP(G818,MatrizHDUniclass!$A:$AN,19,0),"NA")</f>
        <v>TECNICO RED EXTERNA HFC</v>
      </c>
      <c r="L818" s="16" t="str">
        <f>IFERROR(VLOOKUP(G818,MatrizHDUniclass!$A:$AN,24,0),"NA")</f>
        <v>IGLW</v>
      </c>
      <c r="M818" s="16" t="str">
        <f>IFERROR(VLOOKUP(G818,MatrizHDUniclass!$A:$AN,31,0),"NA")</f>
        <v>INGENIERIA-GENERAL</v>
      </c>
      <c r="N818" s="16" t="str">
        <f>IFERROR(VLOOKUP(G818,MatrizHDUniclass!$A:$AN,32,0),"NA")</f>
        <v>REG TOLCA</v>
      </c>
      <c r="O818" s="16" t="str">
        <f>IFERROR(VLOOKUP(G818,MatrizHDUniclass!$A:$AN,33,0),"NA")</f>
        <v>IBAGUE</v>
      </c>
      <c r="P818" s="16" t="str">
        <f>IFERROR(VLOOKUP(G818,MatrizHDUniclass!$A:$AN,26,0),"NA")</f>
        <v>CSOM</v>
      </c>
      <c r="Q818" s="16" t="str">
        <f>IFERROR(VLOOKUP(G818,MatrizHDUniclass!$A:$AN,34,0),"NA")</f>
        <v>CLARO R3</v>
      </c>
      <c r="R818" s="16" t="str">
        <f>IFERROR(VLOOKUP(G818,MatrizHDUniclass!$A:$AN,35,0),"NA")</f>
        <v>SOLU FIJAS</v>
      </c>
      <c r="S818" s="16" t="str">
        <f>IFERROR(VLOOKUP(G818,MatrizHDUniclass!$A:$AN,36,0),"NA")</f>
        <v>OYM</v>
      </c>
      <c r="T818" s="16" t="str">
        <f>IFERROR(VLOOKUP(G818,MatrizHDUniclass!$A:$AN,37,0),"NA")</f>
        <v>CLIENTES</v>
      </c>
      <c r="U818" s="16" t="str">
        <f>IFERROR(VLOOKUP(G818,MatrizHDUniclass!$A:$AN,38,0),"NA")</f>
        <v>CONECTAR TV</v>
      </c>
      <c r="V818" s="16" t="str">
        <f>IFERROR(VLOOKUP(G818,MatrizHDUniclass!$A:$AN,39,0),"NA")</f>
        <v>INGENIERIA</v>
      </c>
      <c r="W818" s="43" t="str">
        <f>IFERROR(VLOOKUP(G818,MatrizHDUniclass!$A:$AN,40,0),"NA")</f>
        <v>OPERATIVO</v>
      </c>
    </row>
    <row r="819" spans="2:23" x14ac:dyDescent="0.25">
      <c r="B819" s="45">
        <v>46171</v>
      </c>
      <c r="C819" s="7" t="s">
        <v>3309</v>
      </c>
      <c r="D819" s="37">
        <v>0.1</v>
      </c>
      <c r="E819" s="37" t="s">
        <v>3903</v>
      </c>
      <c r="F819" s="16" t="s">
        <v>3904</v>
      </c>
      <c r="G819" s="7">
        <v>1110584843</v>
      </c>
      <c r="H819" s="138" t="s">
        <v>9959</v>
      </c>
      <c r="J819" s="16" t="str">
        <f>IFERROR(VLOOKUP(G819,MatrizHDUniclass!$A:$AN,3,0),"NA")</f>
        <v>LÓPEZ JOHN ADALVER</v>
      </c>
      <c r="K819" s="16" t="str">
        <f>IFERROR(VLOOKUP(G819,MatrizHDUniclass!$A:$AN,19,0),"NA")</f>
        <v>TECNICO CON MOTO OPERACIÓN</v>
      </c>
      <c r="L819" s="16" t="str">
        <f>IFERROR(VLOOKUP(G819,MatrizHDUniclass!$A:$AN,24,0),"NA")</f>
        <v>IGLW</v>
      </c>
      <c r="M819" s="16" t="str">
        <f>IFERROR(VLOOKUP(G819,MatrizHDUniclass!$A:$AN,31,0),"NA")</f>
        <v>INGENIERIA-GENERAL</v>
      </c>
      <c r="N819" s="16" t="str">
        <f>IFERROR(VLOOKUP(G819,MatrizHDUniclass!$A:$AN,32,0),"NA")</f>
        <v>REG TOLCA</v>
      </c>
      <c r="O819" s="16" t="str">
        <f>IFERROR(VLOOKUP(G819,MatrizHDUniclass!$A:$AN,33,0),"NA")</f>
        <v>IBAGUE</v>
      </c>
      <c r="P819" s="16" t="str">
        <f>IFERROR(VLOOKUP(G819,MatrizHDUniclass!$A:$AN,26,0),"NA")</f>
        <v>CSEB</v>
      </c>
      <c r="Q819" s="16" t="str">
        <f>IFERROR(VLOOKUP(G819,MatrizHDUniclass!$A:$AN,34,0),"NA")</f>
        <v>CLARO R3</v>
      </c>
      <c r="R819" s="16" t="str">
        <f>IFERROR(VLOOKUP(G819,MatrizHDUniclass!$A:$AN,35,0),"NA")</f>
        <v>SOLU FIJAS</v>
      </c>
      <c r="S819" s="16" t="str">
        <f>IFERROR(VLOOKUP(G819,MatrizHDUniclass!$A:$AN,36,0),"NA")</f>
        <v>EMPRE Y NEGOCI</v>
      </c>
      <c r="T819" s="16" t="str">
        <f>IFERROR(VLOOKUP(G819,MatrizHDUniclass!$A:$AN,37,0),"NA")</f>
        <v>CLIENTES</v>
      </c>
      <c r="U819" s="16" t="str">
        <f>IFERROR(VLOOKUP(G819,MatrizHDUniclass!$A:$AN,38,0),"NA")</f>
        <v>CONECTAR TV</v>
      </c>
      <c r="V819" s="16" t="str">
        <f>IFERROR(VLOOKUP(G819,MatrizHDUniclass!$A:$AN,39,0),"NA")</f>
        <v>INGENIERIA</v>
      </c>
      <c r="W819" s="43" t="str">
        <f>IFERROR(VLOOKUP(G819,MatrizHDUniclass!$A:$AN,40,0),"NA")</f>
        <v>OPERATIVO</v>
      </c>
    </row>
    <row r="820" spans="2:23" x14ac:dyDescent="0.25">
      <c r="B820" s="45">
        <v>46171</v>
      </c>
      <c r="C820" s="7" t="s">
        <v>3309</v>
      </c>
      <c r="D820" s="37">
        <v>0.1</v>
      </c>
      <c r="E820" s="37" t="s">
        <v>3903</v>
      </c>
      <c r="F820" s="16" t="s">
        <v>3904</v>
      </c>
      <c r="G820" s="7">
        <v>1006149060</v>
      </c>
      <c r="H820" s="138" t="s">
        <v>9960</v>
      </c>
      <c r="J820" s="16" t="str">
        <f>IFERROR(VLOOKUP(G820,MatrizHDUniclass!$A:$AN,3,0),"NA")</f>
        <v>LOZANO CAMPOS ANDRES GERARDO</v>
      </c>
      <c r="K820" s="16" t="str">
        <f>IFERROR(VLOOKUP(G820,MatrizHDUniclass!$A:$AN,19,0),"NA")</f>
        <v>TECNICO CON MOTO OPERACIÓN</v>
      </c>
      <c r="L820" s="16" t="str">
        <f>IFERROR(VLOOKUP(G820,MatrizHDUniclass!$A:$AN,24,0),"NA")</f>
        <v>IGLW</v>
      </c>
      <c r="M820" s="16" t="str">
        <f>IFERROR(VLOOKUP(G820,MatrizHDUniclass!$A:$AN,31,0),"NA")</f>
        <v>INGENIERIA-GENERAL</v>
      </c>
      <c r="N820" s="16" t="str">
        <f>IFERROR(VLOOKUP(G820,MatrizHDUniclass!$A:$AN,32,0),"NA")</f>
        <v>REG TOLCA</v>
      </c>
      <c r="O820" s="16" t="str">
        <f>IFERROR(VLOOKUP(G820,MatrizHDUniclass!$A:$AN,33,0),"NA")</f>
        <v>IBAGUE</v>
      </c>
      <c r="P820" s="16" t="str">
        <f>IFERROR(VLOOKUP(G820,MatrizHDUniclass!$A:$AN,26,0),"NA")</f>
        <v>CSIM</v>
      </c>
      <c r="Q820" s="16" t="str">
        <f>IFERROR(VLOOKUP(G820,MatrizHDUniclass!$A:$AN,34,0),"NA")</f>
        <v>CLARO R3</v>
      </c>
      <c r="R820" s="16" t="str">
        <f>IFERROR(VLOOKUP(G820,MatrizHDUniclass!$A:$AN,35,0),"NA")</f>
        <v>SOLU FIJAS</v>
      </c>
      <c r="S820" s="16" t="str">
        <f>IFERROR(VLOOKUP(G820,MatrizHDUniclass!$A:$AN,36,0),"NA")</f>
        <v>IMM</v>
      </c>
      <c r="T820" s="16" t="str">
        <f>IFERROR(VLOOKUP(G820,MatrizHDUniclass!$A:$AN,37,0),"NA")</f>
        <v>CLIENTES</v>
      </c>
      <c r="U820" s="16" t="str">
        <f>IFERROR(VLOOKUP(G820,MatrizHDUniclass!$A:$AN,38,0),"NA")</f>
        <v>CONECTAR TV</v>
      </c>
      <c r="V820" s="16" t="str">
        <f>IFERROR(VLOOKUP(G820,MatrizHDUniclass!$A:$AN,39,0),"NA")</f>
        <v>INGENIERIA</v>
      </c>
      <c r="W820" s="43" t="str">
        <f>IFERROR(VLOOKUP(G820,MatrizHDUniclass!$A:$AN,40,0),"NA")</f>
        <v>OPERATIVO</v>
      </c>
    </row>
    <row r="821" spans="2:23" x14ac:dyDescent="0.25">
      <c r="B821" s="45">
        <v>46171</v>
      </c>
      <c r="C821" s="7" t="s">
        <v>3309</v>
      </c>
      <c r="D821" s="37">
        <v>0.1</v>
      </c>
      <c r="E821" s="37" t="s">
        <v>3903</v>
      </c>
      <c r="F821" s="16" t="s">
        <v>3904</v>
      </c>
      <c r="G821" s="7">
        <v>1110567844</v>
      </c>
      <c r="H821" s="138" t="s">
        <v>9961</v>
      </c>
      <c r="J821" s="16" t="str">
        <f>IFERROR(VLOOKUP(G821,MatrizHDUniclass!$A:$AN,3,0),"NA")</f>
        <v>LOZANO DURAN EDWAR FERNANDO</v>
      </c>
      <c r="K821" s="16" t="str">
        <f>IFERROR(VLOOKUP(G821,MatrizHDUniclass!$A:$AN,19,0),"NA")</f>
        <v>TECNICO CON MOTO OPERACIÓN</v>
      </c>
      <c r="L821" s="16" t="str">
        <f>IFERROR(VLOOKUP(G821,MatrizHDUniclass!$A:$AN,24,0),"NA")</f>
        <v>IGLW</v>
      </c>
      <c r="M821" s="16" t="str">
        <f>IFERROR(VLOOKUP(G821,MatrizHDUniclass!$A:$AN,31,0),"NA")</f>
        <v>INGENIERIA-GENERAL</v>
      </c>
      <c r="N821" s="16" t="str">
        <f>IFERROR(VLOOKUP(G821,MatrizHDUniclass!$A:$AN,32,0),"NA")</f>
        <v>REG TOLCA</v>
      </c>
      <c r="O821" s="16" t="str">
        <f>IFERROR(VLOOKUP(G821,MatrizHDUniclass!$A:$AN,33,0),"NA")</f>
        <v>IBAGUE</v>
      </c>
      <c r="P821" s="16" t="str">
        <f>IFERROR(VLOOKUP(G821,MatrizHDUniclass!$A:$AN,26,0),"NA")</f>
        <v>CSIM</v>
      </c>
      <c r="Q821" s="16" t="str">
        <f>IFERROR(VLOOKUP(G821,MatrizHDUniclass!$A:$AN,34,0),"NA")</f>
        <v>CLARO R3</v>
      </c>
      <c r="R821" s="16" t="str">
        <f>IFERROR(VLOOKUP(G821,MatrizHDUniclass!$A:$AN,35,0),"NA")</f>
        <v>SOLU FIJAS</v>
      </c>
      <c r="S821" s="16" t="str">
        <f>IFERROR(VLOOKUP(G821,MatrizHDUniclass!$A:$AN,36,0),"NA")</f>
        <v>IMM</v>
      </c>
      <c r="T821" s="16" t="str">
        <f>IFERROR(VLOOKUP(G821,MatrizHDUniclass!$A:$AN,37,0),"NA")</f>
        <v>CLIENTES</v>
      </c>
      <c r="U821" s="16" t="str">
        <f>IFERROR(VLOOKUP(G821,MatrizHDUniclass!$A:$AN,38,0),"NA")</f>
        <v>CONECTAR TV</v>
      </c>
      <c r="V821" s="16" t="str">
        <f>IFERROR(VLOOKUP(G821,MatrizHDUniclass!$A:$AN,39,0),"NA")</f>
        <v>INGENIERIA</v>
      </c>
      <c r="W821" s="43" t="str">
        <f>IFERROR(VLOOKUP(G821,MatrizHDUniclass!$A:$AN,40,0),"NA")</f>
        <v>OPERATIVO</v>
      </c>
    </row>
    <row r="822" spans="2:23" x14ac:dyDescent="0.25">
      <c r="B822" s="45">
        <v>46171</v>
      </c>
      <c r="C822" s="7" t="s">
        <v>3309</v>
      </c>
      <c r="D822" s="37">
        <v>0.1</v>
      </c>
      <c r="E822" s="37" t="s">
        <v>3903</v>
      </c>
      <c r="F822" s="16" t="s">
        <v>3904</v>
      </c>
      <c r="G822" s="7">
        <v>1006840918</v>
      </c>
      <c r="H822" s="138" t="s">
        <v>9962</v>
      </c>
      <c r="J822" s="16" t="str">
        <f>IFERROR(VLOOKUP(G822,MatrizHDUniclass!$A:$AN,3,0),"NA")</f>
        <v>LOZANO LONDONO RONALDO ARLEXIS</v>
      </c>
      <c r="K822" s="16" t="str">
        <f>IFERROR(VLOOKUP(G822,MatrizHDUniclass!$A:$AN,19,0),"NA")</f>
        <v>TECNICO CON MOTO OPERACIÓN</v>
      </c>
      <c r="L822" s="16" t="str">
        <f>IFERROR(VLOOKUP(G822,MatrizHDUniclass!$A:$AN,24,0),"NA")</f>
        <v>IGLW</v>
      </c>
      <c r="M822" s="16" t="str">
        <f>IFERROR(VLOOKUP(G822,MatrizHDUniclass!$A:$AN,31,0),"NA")</f>
        <v>INGENIERIA-GENERAL</v>
      </c>
      <c r="N822" s="16" t="str">
        <f>IFERROR(VLOOKUP(G822,MatrizHDUniclass!$A:$AN,32,0),"NA")</f>
        <v>REG TOLCA</v>
      </c>
      <c r="O822" s="16" t="str">
        <f>IFERROR(VLOOKUP(G822,MatrizHDUniclass!$A:$AN,33,0),"NA")</f>
        <v>IBAGUE</v>
      </c>
      <c r="P822" s="16" t="str">
        <f>IFERROR(VLOOKUP(G822,MatrizHDUniclass!$A:$AN,26,0),"NA")</f>
        <v>CSEB</v>
      </c>
      <c r="Q822" s="16" t="str">
        <f>IFERROR(VLOOKUP(G822,MatrizHDUniclass!$A:$AN,34,0),"NA")</f>
        <v>CLARO R3</v>
      </c>
      <c r="R822" s="16" t="str">
        <f>IFERROR(VLOOKUP(G822,MatrizHDUniclass!$A:$AN,35,0),"NA")</f>
        <v>SOLU FIJAS</v>
      </c>
      <c r="S822" s="16" t="str">
        <f>IFERROR(VLOOKUP(G822,MatrizHDUniclass!$A:$AN,36,0),"NA")</f>
        <v>EMPRE Y NEGOCI</v>
      </c>
      <c r="T822" s="16" t="str">
        <f>IFERROR(VLOOKUP(G822,MatrizHDUniclass!$A:$AN,37,0),"NA")</f>
        <v>CLIENTES</v>
      </c>
      <c r="U822" s="16" t="str">
        <f>IFERROR(VLOOKUP(G822,MatrizHDUniclass!$A:$AN,38,0),"NA")</f>
        <v>CONECTAR TV</v>
      </c>
      <c r="V822" s="16" t="str">
        <f>IFERROR(VLOOKUP(G822,MatrizHDUniclass!$A:$AN,39,0),"NA")</f>
        <v>INGENIERIA</v>
      </c>
      <c r="W822" s="43" t="str">
        <f>IFERROR(VLOOKUP(G822,MatrizHDUniclass!$A:$AN,40,0),"NA")</f>
        <v>OPERATIVO</v>
      </c>
    </row>
    <row r="823" spans="2:23" x14ac:dyDescent="0.25">
      <c r="B823" s="45">
        <v>46171</v>
      </c>
      <c r="C823" s="7" t="s">
        <v>3309</v>
      </c>
      <c r="D823" s="37">
        <v>0.1</v>
      </c>
      <c r="E823" s="37" t="s">
        <v>3903</v>
      </c>
      <c r="F823" s="16" t="s">
        <v>3904</v>
      </c>
      <c r="G823" s="7">
        <v>1110539898</v>
      </c>
      <c r="H823" s="138" t="s">
        <v>9964</v>
      </c>
      <c r="J823" s="16" t="str">
        <f>IFERROR(VLOOKUP(G823,MatrizHDUniclass!$A:$AN,3,0),"NA")</f>
        <v>LUNA BONILLA HUGO FERNANDO</v>
      </c>
      <c r="K823" s="16" t="str">
        <f>IFERROR(VLOOKUP(G823,MatrizHDUniclass!$A:$AN,19,0),"NA")</f>
        <v>TECNICO CON MOTO OPERACIÓN</v>
      </c>
      <c r="L823" s="16" t="str">
        <f>IFERROR(VLOOKUP(G823,MatrizHDUniclass!$A:$AN,24,0),"NA")</f>
        <v>IGLW</v>
      </c>
      <c r="M823" s="16" t="str">
        <f>IFERROR(VLOOKUP(G823,MatrizHDUniclass!$A:$AN,31,0),"NA")</f>
        <v>INGENIERIA-GENERAL</v>
      </c>
      <c r="N823" s="16" t="str">
        <f>IFERROR(VLOOKUP(G823,MatrizHDUniclass!$A:$AN,32,0),"NA")</f>
        <v>REG TOLCA</v>
      </c>
      <c r="O823" s="16" t="str">
        <f>IFERROR(VLOOKUP(G823,MatrizHDUniclass!$A:$AN,33,0),"NA")</f>
        <v>IBAGUE</v>
      </c>
      <c r="P823" s="16" t="str">
        <f>IFERROR(VLOOKUP(G823,MatrizHDUniclass!$A:$AN,26,0),"NA")</f>
        <v>CSEB</v>
      </c>
      <c r="Q823" s="16" t="str">
        <f>IFERROR(VLOOKUP(G823,MatrizHDUniclass!$A:$AN,34,0),"NA")</f>
        <v>CLARO R3</v>
      </c>
      <c r="R823" s="16" t="str">
        <f>IFERROR(VLOOKUP(G823,MatrizHDUniclass!$A:$AN,35,0),"NA")</f>
        <v>SOLU FIJAS</v>
      </c>
      <c r="S823" s="16" t="str">
        <f>IFERROR(VLOOKUP(G823,MatrizHDUniclass!$A:$AN,36,0),"NA")</f>
        <v>EMPRE Y NEGOCI</v>
      </c>
      <c r="T823" s="16" t="str">
        <f>IFERROR(VLOOKUP(G823,MatrizHDUniclass!$A:$AN,37,0),"NA")</f>
        <v>CLIENTES</v>
      </c>
      <c r="U823" s="16" t="str">
        <f>IFERROR(VLOOKUP(G823,MatrizHDUniclass!$A:$AN,38,0),"NA")</f>
        <v>CONECTAR TV</v>
      </c>
      <c r="V823" s="16" t="str">
        <f>IFERROR(VLOOKUP(G823,MatrizHDUniclass!$A:$AN,39,0),"NA")</f>
        <v>INGENIERIA</v>
      </c>
      <c r="W823" s="43" t="str">
        <f>IFERROR(VLOOKUP(G823,MatrizHDUniclass!$A:$AN,40,0),"NA")</f>
        <v>OPERATIVO</v>
      </c>
    </row>
    <row r="824" spans="2:23" x14ac:dyDescent="0.25">
      <c r="B824" s="45">
        <v>46171</v>
      </c>
      <c r="C824" s="7" t="s">
        <v>3309</v>
      </c>
      <c r="D824" s="37">
        <v>0.1</v>
      </c>
      <c r="E824" s="37" t="s">
        <v>3903</v>
      </c>
      <c r="F824" s="16" t="s">
        <v>3904</v>
      </c>
      <c r="G824" s="7">
        <v>93154992</v>
      </c>
      <c r="H824" s="138" t="s">
        <v>9965</v>
      </c>
      <c r="J824" s="16" t="str">
        <f>IFERROR(VLOOKUP(G824,MatrizHDUniclass!$A:$AN,3,0),"NA")</f>
        <v>MANRIQUE JOSÉ JHONATHAN</v>
      </c>
      <c r="K824" s="16" t="str">
        <f>IFERROR(VLOOKUP(G824,MatrizHDUniclass!$A:$AN,19,0),"NA")</f>
        <v>TECNICO EMPALMADOR OPERACIÓN</v>
      </c>
      <c r="L824" s="16" t="str">
        <f>IFERROR(VLOOKUP(G824,MatrizHDUniclass!$A:$AN,24,0),"NA")</f>
        <v>IGLW</v>
      </c>
      <c r="M824" s="16" t="str">
        <f>IFERROR(VLOOKUP(G824,MatrizHDUniclass!$A:$AN,31,0),"NA")</f>
        <v>INGENIERIA-GENERAL</v>
      </c>
      <c r="N824" s="16" t="str">
        <f>IFERROR(VLOOKUP(G824,MatrizHDUniclass!$A:$AN,32,0),"NA")</f>
        <v>REG TOLCA</v>
      </c>
      <c r="O824" s="16" t="str">
        <f>IFERROR(VLOOKUP(G824,MatrizHDUniclass!$A:$AN,33,0),"NA")</f>
        <v>IBAGUE</v>
      </c>
      <c r="P824" s="16" t="str">
        <f>IFERROR(VLOOKUP(G824,MatrizHDUniclass!$A:$AN,26,0),"NA")</f>
        <v>CSOM</v>
      </c>
      <c r="Q824" s="16" t="str">
        <f>IFERROR(VLOOKUP(G824,MatrizHDUniclass!$A:$AN,34,0),"NA")</f>
        <v>CLARO R3</v>
      </c>
      <c r="R824" s="16" t="str">
        <f>IFERROR(VLOOKUP(G824,MatrizHDUniclass!$A:$AN,35,0),"NA")</f>
        <v>SOLU FIJAS</v>
      </c>
      <c r="S824" s="16" t="str">
        <f>IFERROR(VLOOKUP(G824,MatrizHDUniclass!$A:$AN,36,0),"NA")</f>
        <v>OYM</v>
      </c>
      <c r="T824" s="16" t="str">
        <f>IFERROR(VLOOKUP(G824,MatrizHDUniclass!$A:$AN,37,0),"NA")</f>
        <v>CLIENTES</v>
      </c>
      <c r="U824" s="16" t="str">
        <f>IFERROR(VLOOKUP(G824,MatrizHDUniclass!$A:$AN,38,0),"NA")</f>
        <v>CONECTAR TV</v>
      </c>
      <c r="V824" s="16" t="str">
        <f>IFERROR(VLOOKUP(G824,MatrizHDUniclass!$A:$AN,39,0),"NA")</f>
        <v>INGENIERIA</v>
      </c>
      <c r="W824" s="43" t="str">
        <f>IFERROR(VLOOKUP(G824,MatrizHDUniclass!$A:$AN,40,0),"NA")</f>
        <v>OPERATIVO</v>
      </c>
    </row>
    <row r="825" spans="2:23" x14ac:dyDescent="0.25">
      <c r="B825" s="45">
        <v>46171</v>
      </c>
      <c r="C825" s="7" t="s">
        <v>3309</v>
      </c>
      <c r="D825" s="37">
        <v>0.1</v>
      </c>
      <c r="E825" s="37" t="s">
        <v>3903</v>
      </c>
      <c r="F825" s="16" t="s">
        <v>3904</v>
      </c>
      <c r="G825" s="7">
        <v>1112906212</v>
      </c>
      <c r="H825" s="138" t="s">
        <v>9966</v>
      </c>
      <c r="J825" s="16" t="str">
        <f>IFERROR(VLOOKUP(G825,MatrizHDUniclass!$A:$AN,3,0),"NA")</f>
        <v>MARIN AVILA YEISON FERNANDO</v>
      </c>
      <c r="K825" s="16" t="str">
        <f>IFERROR(VLOOKUP(G825,MatrizHDUniclass!$A:$AN,19,0),"NA")</f>
        <v>TECNICO LINIERO COND OPERACIÓN</v>
      </c>
      <c r="L825" s="16" t="str">
        <f>IFERROR(VLOOKUP(G825,MatrizHDUniclass!$A:$AN,24,0),"NA")</f>
        <v>IGLW</v>
      </c>
      <c r="M825" s="16" t="str">
        <f>IFERROR(VLOOKUP(G825,MatrizHDUniclass!$A:$AN,31,0),"NA")</f>
        <v>INGENIERIA-GENERAL</v>
      </c>
      <c r="N825" s="16" t="str">
        <f>IFERROR(VLOOKUP(G825,MatrizHDUniclass!$A:$AN,32,0),"NA")</f>
        <v>REG TOLCA</v>
      </c>
      <c r="O825" s="16" t="str">
        <f>IFERROR(VLOOKUP(G825,MatrizHDUniclass!$A:$AN,33,0),"NA")</f>
        <v>IBAGUE</v>
      </c>
      <c r="P825" s="16" t="str">
        <f>IFERROR(VLOOKUP(G825,MatrizHDUniclass!$A:$AN,26,0),"NA")</f>
        <v>CSOM</v>
      </c>
      <c r="Q825" s="16" t="str">
        <f>IFERROR(VLOOKUP(G825,MatrizHDUniclass!$A:$AN,34,0),"NA")</f>
        <v>CLARO R3</v>
      </c>
      <c r="R825" s="16" t="str">
        <f>IFERROR(VLOOKUP(G825,MatrizHDUniclass!$A:$AN,35,0),"NA")</f>
        <v>SOLU FIJAS</v>
      </c>
      <c r="S825" s="16" t="str">
        <f>IFERROR(VLOOKUP(G825,MatrizHDUniclass!$A:$AN,36,0),"NA")</f>
        <v>OYM</v>
      </c>
      <c r="T825" s="16" t="str">
        <f>IFERROR(VLOOKUP(G825,MatrizHDUniclass!$A:$AN,37,0),"NA")</f>
        <v>CLIENTES</v>
      </c>
      <c r="U825" s="16" t="str">
        <f>IFERROR(VLOOKUP(G825,MatrizHDUniclass!$A:$AN,38,0),"NA")</f>
        <v>CONECTAR TV</v>
      </c>
      <c r="V825" s="16" t="str">
        <f>IFERROR(VLOOKUP(G825,MatrizHDUniclass!$A:$AN,39,0),"NA")</f>
        <v>INGENIERIA</v>
      </c>
      <c r="W825" s="43" t="str">
        <f>IFERROR(VLOOKUP(G825,MatrizHDUniclass!$A:$AN,40,0),"NA")</f>
        <v>OPERATIVO</v>
      </c>
    </row>
    <row r="826" spans="2:23" x14ac:dyDescent="0.25">
      <c r="B826" s="45">
        <v>46171</v>
      </c>
      <c r="C826" s="7" t="s">
        <v>3309</v>
      </c>
      <c r="D826" s="37">
        <v>0.1</v>
      </c>
      <c r="E826" s="37" t="s">
        <v>3903</v>
      </c>
      <c r="F826" s="16" t="s">
        <v>3904</v>
      </c>
      <c r="G826" s="7">
        <v>93358602</v>
      </c>
      <c r="H826" s="138" t="s">
        <v>9967</v>
      </c>
      <c r="J826" s="16" t="str">
        <f>IFERROR(VLOOKUP(G826,MatrizHDUniclass!$A:$AN,3,0),"NA")</f>
        <v>MARTINEZ JOSE REINERIO</v>
      </c>
      <c r="K826" s="16" t="str">
        <f>IFERROR(VLOOKUP(G826,MatrizHDUniclass!$A:$AN,19,0),"NA")</f>
        <v>TECNICO CON MOTO OPERACIÓN</v>
      </c>
      <c r="L826" s="16" t="str">
        <f>IFERROR(VLOOKUP(G826,MatrizHDUniclass!$A:$AN,24,0),"NA")</f>
        <v>IGLW</v>
      </c>
      <c r="M826" s="16" t="str">
        <f>IFERROR(VLOOKUP(G826,MatrizHDUniclass!$A:$AN,31,0),"NA")</f>
        <v>INGENIERIA-GENERAL</v>
      </c>
      <c r="N826" s="16" t="str">
        <f>IFERROR(VLOOKUP(G826,MatrizHDUniclass!$A:$AN,32,0),"NA")</f>
        <v>REG TOLCA</v>
      </c>
      <c r="O826" s="16" t="str">
        <f>IFERROR(VLOOKUP(G826,MatrizHDUniclass!$A:$AN,33,0),"NA")</f>
        <v>IBAGUE</v>
      </c>
      <c r="P826" s="16" t="str">
        <f>IFERROR(VLOOKUP(G826,MatrizHDUniclass!$A:$AN,26,0),"NA")</f>
        <v>CSIM</v>
      </c>
      <c r="Q826" s="16" t="str">
        <f>IFERROR(VLOOKUP(G826,MatrizHDUniclass!$A:$AN,34,0),"NA")</f>
        <v>CLARO R3</v>
      </c>
      <c r="R826" s="16" t="str">
        <f>IFERROR(VLOOKUP(G826,MatrizHDUniclass!$A:$AN,35,0),"NA")</f>
        <v>SOLU FIJAS</v>
      </c>
      <c r="S826" s="16" t="str">
        <f>IFERROR(VLOOKUP(G826,MatrizHDUniclass!$A:$AN,36,0),"NA")</f>
        <v>IMM</v>
      </c>
      <c r="T826" s="16" t="str">
        <f>IFERROR(VLOOKUP(G826,MatrizHDUniclass!$A:$AN,37,0),"NA")</f>
        <v>CLIENTES</v>
      </c>
      <c r="U826" s="16" t="str">
        <f>IFERROR(VLOOKUP(G826,MatrizHDUniclass!$A:$AN,38,0),"NA")</f>
        <v>CONECTAR TV</v>
      </c>
      <c r="V826" s="16" t="str">
        <f>IFERROR(VLOOKUP(G826,MatrizHDUniclass!$A:$AN,39,0),"NA")</f>
        <v>INGENIERIA</v>
      </c>
      <c r="W826" s="43" t="str">
        <f>IFERROR(VLOOKUP(G826,MatrizHDUniclass!$A:$AN,40,0),"NA")</f>
        <v>OPERATIVO</v>
      </c>
    </row>
    <row r="827" spans="2:23" x14ac:dyDescent="0.25">
      <c r="B827" s="45">
        <v>46171</v>
      </c>
      <c r="C827" s="7" t="s">
        <v>3309</v>
      </c>
      <c r="D827" s="37">
        <v>0.1</v>
      </c>
      <c r="E827" s="37" t="s">
        <v>3903</v>
      </c>
      <c r="F827" s="16" t="s">
        <v>3904</v>
      </c>
      <c r="G827" s="7">
        <v>1110580045</v>
      </c>
      <c r="H827" s="138" t="s">
        <v>9968</v>
      </c>
      <c r="J827" s="16" t="str">
        <f>IFERROR(VLOOKUP(G827,MatrizHDUniclass!$A:$AN,3,0),"NA")</f>
        <v>MEDINA EDILFONSO</v>
      </c>
      <c r="K827" s="16" t="str">
        <f>IFERROR(VLOOKUP(G827,MatrizHDUniclass!$A:$AN,19,0),"NA")</f>
        <v>TECNICO CON MOTO OPERACIÓN</v>
      </c>
      <c r="L827" s="16" t="str">
        <f>IFERROR(VLOOKUP(G827,MatrizHDUniclass!$A:$AN,24,0),"NA")</f>
        <v>IGLW</v>
      </c>
      <c r="M827" s="16" t="str">
        <f>IFERROR(VLOOKUP(G827,MatrizHDUniclass!$A:$AN,31,0),"NA")</f>
        <v>INGENIERIA-GENERAL</v>
      </c>
      <c r="N827" s="16" t="str">
        <f>IFERROR(VLOOKUP(G827,MatrizHDUniclass!$A:$AN,32,0),"NA")</f>
        <v>REG TOLCA</v>
      </c>
      <c r="O827" s="16" t="str">
        <f>IFERROR(VLOOKUP(G827,MatrizHDUniclass!$A:$AN,33,0),"NA")</f>
        <v>IBAGUE</v>
      </c>
      <c r="P827" s="16" t="str">
        <f>IFERROR(VLOOKUP(G827,MatrizHDUniclass!$A:$AN,26,0),"NA")</f>
        <v>CSIM</v>
      </c>
      <c r="Q827" s="16" t="str">
        <f>IFERROR(VLOOKUP(G827,MatrizHDUniclass!$A:$AN,34,0),"NA")</f>
        <v>CLARO R3</v>
      </c>
      <c r="R827" s="16" t="str">
        <f>IFERROR(VLOOKUP(G827,MatrizHDUniclass!$A:$AN,35,0),"NA")</f>
        <v>SOLU FIJAS</v>
      </c>
      <c r="S827" s="16" t="str">
        <f>IFERROR(VLOOKUP(G827,MatrizHDUniclass!$A:$AN,36,0),"NA")</f>
        <v>IMM</v>
      </c>
      <c r="T827" s="16" t="str">
        <f>IFERROR(VLOOKUP(G827,MatrizHDUniclass!$A:$AN,37,0),"NA")</f>
        <v>CLIENTES</v>
      </c>
      <c r="U827" s="16" t="str">
        <f>IFERROR(VLOOKUP(G827,MatrizHDUniclass!$A:$AN,38,0),"NA")</f>
        <v>CONECTAR TV</v>
      </c>
      <c r="V827" s="16" t="str">
        <f>IFERROR(VLOOKUP(G827,MatrizHDUniclass!$A:$AN,39,0),"NA")</f>
        <v>INGENIERIA</v>
      </c>
      <c r="W827" s="43" t="str">
        <f>IFERROR(VLOOKUP(G827,MatrizHDUniclass!$A:$AN,40,0),"NA")</f>
        <v>OPERATIVO</v>
      </c>
    </row>
    <row r="828" spans="2:23" x14ac:dyDescent="0.25">
      <c r="B828" s="45">
        <v>46171</v>
      </c>
      <c r="C828" s="7" t="s">
        <v>3309</v>
      </c>
      <c r="D828" s="37">
        <v>0.1</v>
      </c>
      <c r="E828" s="37" t="s">
        <v>3903</v>
      </c>
      <c r="F828" s="16" t="s">
        <v>3904</v>
      </c>
      <c r="G828" s="7">
        <v>1234643744</v>
      </c>
      <c r="H828" s="138" t="s">
        <v>9969</v>
      </c>
      <c r="J828" s="16" t="str">
        <f>IFERROR(VLOOKUP(G828,MatrizHDUniclass!$A:$AN,3,0),"NA")</f>
        <v>MEDINA ROA YEFERSON FABIAN</v>
      </c>
      <c r="K828" s="16" t="str">
        <f>IFERROR(VLOOKUP(G828,MatrizHDUniclass!$A:$AN,19,0),"NA")</f>
        <v>TECNICO CON MOTO OPERACIÓN</v>
      </c>
      <c r="L828" s="16" t="str">
        <f>IFERROR(VLOOKUP(G828,MatrizHDUniclass!$A:$AN,24,0),"NA")</f>
        <v>IGLW</v>
      </c>
      <c r="M828" s="16" t="str">
        <f>IFERROR(VLOOKUP(G828,MatrizHDUniclass!$A:$AN,31,0),"NA")</f>
        <v>INGENIERIA-GENERAL</v>
      </c>
      <c r="N828" s="16" t="str">
        <f>IFERROR(VLOOKUP(G828,MatrizHDUniclass!$A:$AN,32,0),"NA")</f>
        <v>REG TOLCA</v>
      </c>
      <c r="O828" s="16" t="str">
        <f>IFERROR(VLOOKUP(G828,MatrizHDUniclass!$A:$AN,33,0),"NA")</f>
        <v>IBAGUE</v>
      </c>
      <c r="P828" s="16" t="str">
        <f>IFERROR(VLOOKUP(G828,MatrizHDUniclass!$A:$AN,26,0),"NA")</f>
        <v>CSIM</v>
      </c>
      <c r="Q828" s="16" t="str">
        <f>IFERROR(VLOOKUP(G828,MatrizHDUniclass!$A:$AN,34,0),"NA")</f>
        <v>CLARO R3</v>
      </c>
      <c r="R828" s="16" t="str">
        <f>IFERROR(VLOOKUP(G828,MatrizHDUniclass!$A:$AN,35,0),"NA")</f>
        <v>SOLU FIJAS</v>
      </c>
      <c r="S828" s="16" t="str">
        <f>IFERROR(VLOOKUP(G828,MatrizHDUniclass!$A:$AN,36,0),"NA")</f>
        <v>IMM</v>
      </c>
      <c r="T828" s="16" t="str">
        <f>IFERROR(VLOOKUP(G828,MatrizHDUniclass!$A:$AN,37,0),"NA")</f>
        <v>CLIENTES</v>
      </c>
      <c r="U828" s="16" t="str">
        <f>IFERROR(VLOOKUP(G828,MatrizHDUniclass!$A:$AN,38,0),"NA")</f>
        <v>CONECTAR TV</v>
      </c>
      <c r="V828" s="16" t="str">
        <f>IFERROR(VLOOKUP(G828,MatrizHDUniclass!$A:$AN,39,0),"NA")</f>
        <v>INGENIERIA</v>
      </c>
      <c r="W828" s="43" t="str">
        <f>IFERROR(VLOOKUP(G828,MatrizHDUniclass!$A:$AN,40,0),"NA")</f>
        <v>OPERATIVO</v>
      </c>
    </row>
    <row r="829" spans="2:23" x14ac:dyDescent="0.25">
      <c r="B829" s="45">
        <v>46171</v>
      </c>
      <c r="C829" s="7" t="s">
        <v>3309</v>
      </c>
      <c r="D829" s="37">
        <v>0.1</v>
      </c>
      <c r="E829" s="37" t="s">
        <v>3903</v>
      </c>
      <c r="F829" s="16" t="s">
        <v>3904</v>
      </c>
      <c r="G829" s="7">
        <v>1110528913</v>
      </c>
      <c r="H829" s="138" t="s">
        <v>9970</v>
      </c>
      <c r="J829" s="16" t="str">
        <f>IFERROR(VLOOKUP(G829,MatrizHDUniclass!$A:$AN,3,0),"NA")</f>
        <v>MENDOZA ANDERSON MAURICIO</v>
      </c>
      <c r="K829" s="16" t="str">
        <f>IFERROR(VLOOKUP(G829,MatrizHDUniclass!$A:$AN,19,0),"NA")</f>
        <v>TECNICO CON MOTO OPERACIÓN</v>
      </c>
      <c r="L829" s="16" t="str">
        <f>IFERROR(VLOOKUP(G829,MatrizHDUniclass!$A:$AN,24,0),"NA")</f>
        <v>IGLW</v>
      </c>
      <c r="M829" s="16" t="str">
        <f>IFERROR(VLOOKUP(G829,MatrizHDUniclass!$A:$AN,31,0),"NA")</f>
        <v>INGENIERIA-GENERAL</v>
      </c>
      <c r="N829" s="16" t="str">
        <f>IFERROR(VLOOKUP(G829,MatrizHDUniclass!$A:$AN,32,0),"NA")</f>
        <v>REG TOLCA</v>
      </c>
      <c r="O829" s="16" t="str">
        <f>IFERROR(VLOOKUP(G829,MatrizHDUniclass!$A:$AN,33,0),"NA")</f>
        <v>IBAGUE</v>
      </c>
      <c r="P829" s="16" t="str">
        <f>IFERROR(VLOOKUP(G829,MatrizHDUniclass!$A:$AN,26,0),"NA")</f>
        <v>CSIM</v>
      </c>
      <c r="Q829" s="16" t="str">
        <f>IFERROR(VLOOKUP(G829,MatrizHDUniclass!$A:$AN,34,0),"NA")</f>
        <v>CLARO R3</v>
      </c>
      <c r="R829" s="16" t="str">
        <f>IFERROR(VLOOKUP(G829,MatrizHDUniclass!$A:$AN,35,0),"NA")</f>
        <v>SOLU FIJAS</v>
      </c>
      <c r="S829" s="16" t="str">
        <f>IFERROR(VLOOKUP(G829,MatrizHDUniclass!$A:$AN,36,0),"NA")</f>
        <v>IMM</v>
      </c>
      <c r="T829" s="16" t="str">
        <f>IFERROR(VLOOKUP(G829,MatrizHDUniclass!$A:$AN,37,0),"NA")</f>
        <v>CLIENTES</v>
      </c>
      <c r="U829" s="16" t="str">
        <f>IFERROR(VLOOKUP(G829,MatrizHDUniclass!$A:$AN,38,0),"NA")</f>
        <v>CONECTAR TV</v>
      </c>
      <c r="V829" s="16" t="str">
        <f>IFERROR(VLOOKUP(G829,MatrizHDUniclass!$A:$AN,39,0),"NA")</f>
        <v>INGENIERIA</v>
      </c>
      <c r="W829" s="43" t="str">
        <f>IFERROR(VLOOKUP(G829,MatrizHDUniclass!$A:$AN,40,0),"NA")</f>
        <v>OPERATIVO</v>
      </c>
    </row>
    <row r="830" spans="2:23" x14ac:dyDescent="0.25">
      <c r="B830" s="45">
        <v>46171</v>
      </c>
      <c r="C830" s="7" t="s">
        <v>3309</v>
      </c>
      <c r="D830" s="37">
        <v>0.1</v>
      </c>
      <c r="E830" s="37" t="s">
        <v>3903</v>
      </c>
      <c r="F830" s="16" t="s">
        <v>3904</v>
      </c>
      <c r="G830" s="7">
        <v>1110548094</v>
      </c>
      <c r="H830" s="138" t="s">
        <v>9971</v>
      </c>
      <c r="J830" s="16" t="str">
        <f>IFERROR(VLOOKUP(G830,MatrizHDUniclass!$A:$AN,3,0),"NA")</f>
        <v>MOLINA LUIS ENRIQUE</v>
      </c>
      <c r="K830" s="16" t="str">
        <f>IFERROR(VLOOKUP(G830,MatrizHDUniclass!$A:$AN,19,0),"NA")</f>
        <v>TECNICO CON MOTO OPERACIÓN</v>
      </c>
      <c r="L830" s="16" t="str">
        <f>IFERROR(VLOOKUP(G830,MatrizHDUniclass!$A:$AN,24,0),"NA")</f>
        <v>IGLW</v>
      </c>
      <c r="M830" s="16" t="str">
        <f>IFERROR(VLOOKUP(G830,MatrizHDUniclass!$A:$AN,31,0),"NA")</f>
        <v>INGENIERIA-GENERAL</v>
      </c>
      <c r="N830" s="16" t="str">
        <f>IFERROR(VLOOKUP(G830,MatrizHDUniclass!$A:$AN,32,0),"NA")</f>
        <v>REG TOLCA</v>
      </c>
      <c r="O830" s="16" t="str">
        <f>IFERROR(VLOOKUP(G830,MatrizHDUniclass!$A:$AN,33,0),"NA")</f>
        <v>IBAGUE</v>
      </c>
      <c r="P830" s="16" t="str">
        <f>IFERROR(VLOOKUP(G830,MatrizHDUniclass!$A:$AN,26,0),"NA")</f>
        <v>CSIM</v>
      </c>
      <c r="Q830" s="16" t="str">
        <f>IFERROR(VLOOKUP(G830,MatrizHDUniclass!$A:$AN,34,0),"NA")</f>
        <v>CLARO R3</v>
      </c>
      <c r="R830" s="16" t="str">
        <f>IFERROR(VLOOKUP(G830,MatrizHDUniclass!$A:$AN,35,0),"NA")</f>
        <v>SOLU FIJAS</v>
      </c>
      <c r="S830" s="16" t="str">
        <f>IFERROR(VLOOKUP(G830,MatrizHDUniclass!$A:$AN,36,0),"NA")</f>
        <v>IMM</v>
      </c>
      <c r="T830" s="16" t="str">
        <f>IFERROR(VLOOKUP(G830,MatrizHDUniclass!$A:$AN,37,0),"NA")</f>
        <v>CLIENTES</v>
      </c>
      <c r="U830" s="16" t="str">
        <f>IFERROR(VLOOKUP(G830,MatrizHDUniclass!$A:$AN,38,0),"NA")</f>
        <v>CONECTAR TV</v>
      </c>
      <c r="V830" s="16" t="str">
        <f>IFERROR(VLOOKUP(G830,MatrizHDUniclass!$A:$AN,39,0),"NA")</f>
        <v>INGENIERIA</v>
      </c>
      <c r="W830" s="43" t="str">
        <f>IFERROR(VLOOKUP(G830,MatrizHDUniclass!$A:$AN,40,0),"NA")</f>
        <v>OPERATIVO</v>
      </c>
    </row>
    <row r="831" spans="2:23" x14ac:dyDescent="0.25">
      <c r="B831" s="45">
        <v>46171</v>
      </c>
      <c r="C831" s="7" t="s">
        <v>3309</v>
      </c>
      <c r="D831" s="37">
        <v>0.1</v>
      </c>
      <c r="E831" s="37" t="s">
        <v>3903</v>
      </c>
      <c r="F831" s="16" t="s">
        <v>3904</v>
      </c>
      <c r="G831" s="7">
        <v>1110564834</v>
      </c>
      <c r="H831" s="138" t="s">
        <v>9972</v>
      </c>
      <c r="J831" s="16" t="str">
        <f>IFERROR(VLOOKUP(G831,MatrizHDUniclass!$A:$AN,3,0),"NA")</f>
        <v>MONCAYO TEJADA BRIAN STEVEN</v>
      </c>
      <c r="K831" s="16" t="str">
        <f>IFERROR(VLOOKUP(G831,MatrizHDUniclass!$A:$AN,19,0),"NA")</f>
        <v>TECNICO CON MOTO PROYECTO MINTIC</v>
      </c>
      <c r="L831" s="16" t="str">
        <f>IFERROR(VLOOKUP(G831,MatrizHDUniclass!$A:$AN,24,0),"NA")</f>
        <v>IGLW</v>
      </c>
      <c r="M831" s="16" t="str">
        <f>IFERROR(VLOOKUP(G831,MatrizHDUniclass!$A:$AN,31,0),"NA")</f>
        <v>INGENIERIA-GENERAL</v>
      </c>
      <c r="N831" s="16" t="str">
        <f>IFERROR(VLOOKUP(G831,MatrizHDUniclass!$A:$AN,32,0),"NA")</f>
        <v>REG TOLCA</v>
      </c>
      <c r="O831" s="16" t="str">
        <f>IFERROR(VLOOKUP(G831,MatrizHDUniclass!$A:$AN,33,0),"NA")</f>
        <v>IBAGUE</v>
      </c>
      <c r="P831" s="16" t="str">
        <f>IFERROR(VLOOKUP(G831,MatrizHDUniclass!$A:$AN,26,0),"NA")</f>
        <v>CNMC</v>
      </c>
      <c r="Q831" s="16" t="str">
        <f>IFERROR(VLOOKUP(G831,MatrizHDUniclass!$A:$AN,34,0),"NA")</f>
        <v>CLARO R3</v>
      </c>
      <c r="R831" s="16" t="str">
        <f>IFERROR(VLOOKUP(G831,MatrizHDUniclass!$A:$AN,35,0),"NA")</f>
        <v>NUEVOS NEG</v>
      </c>
      <c r="S831" s="16" t="str">
        <f>IFERROR(VLOOKUP(G831,MatrizHDUniclass!$A:$AN,36,0),"NA")</f>
        <v>MINTIC CD</v>
      </c>
      <c r="T831" s="16" t="str">
        <f>IFERROR(VLOOKUP(G831,MatrizHDUniclass!$A:$AN,37,0),"NA")</f>
        <v>CLIENTES</v>
      </c>
      <c r="U831" s="16" t="str">
        <f>IFERROR(VLOOKUP(G831,MatrizHDUniclass!$A:$AN,38,0),"NA")</f>
        <v>CONECTAR TV</v>
      </c>
      <c r="V831" s="16" t="str">
        <f>IFERROR(VLOOKUP(G831,MatrizHDUniclass!$A:$AN,39,0),"NA")</f>
        <v>INGENIERIA</v>
      </c>
      <c r="W831" s="43" t="str">
        <f>IFERROR(VLOOKUP(G831,MatrizHDUniclass!$A:$AN,40,0),"NA")</f>
        <v>OPERATIVO</v>
      </c>
    </row>
    <row r="832" spans="2:23" x14ac:dyDescent="0.25">
      <c r="B832" s="45">
        <v>46171</v>
      </c>
      <c r="C832" s="7" t="s">
        <v>3309</v>
      </c>
      <c r="D832" s="37">
        <v>0.1</v>
      </c>
      <c r="E832" s="37" t="s">
        <v>3903</v>
      </c>
      <c r="F832" s="16" t="s">
        <v>3904</v>
      </c>
      <c r="G832" s="7">
        <v>1110557245</v>
      </c>
      <c r="H832" s="138" t="s">
        <v>9973</v>
      </c>
      <c r="J832" s="16" t="str">
        <f>IFERROR(VLOOKUP(G832,MatrizHDUniclass!$A:$AN,3,0),"NA")</f>
        <v>MONROY FALLA ARIEL ANDRES</v>
      </c>
      <c r="K832" s="16" t="str">
        <f>IFERROR(VLOOKUP(G832,MatrizHDUniclass!$A:$AN,19,0),"NA")</f>
        <v>TECNICO CON MOTO OPERACIÓN</v>
      </c>
      <c r="L832" s="16" t="str">
        <f>IFERROR(VLOOKUP(G832,MatrizHDUniclass!$A:$AN,24,0),"NA")</f>
        <v>IGLW</v>
      </c>
      <c r="M832" s="16" t="str">
        <f>IFERROR(VLOOKUP(G832,MatrizHDUniclass!$A:$AN,31,0),"NA")</f>
        <v>INGENIERIA-GENERAL</v>
      </c>
      <c r="N832" s="16" t="str">
        <f>IFERROR(VLOOKUP(G832,MatrizHDUniclass!$A:$AN,32,0),"NA")</f>
        <v>REG TOLCA</v>
      </c>
      <c r="O832" s="16" t="str">
        <f>IFERROR(VLOOKUP(G832,MatrizHDUniclass!$A:$AN,33,0),"NA")</f>
        <v>IBAGUE</v>
      </c>
      <c r="P832" s="16" t="str">
        <f>IFERROR(VLOOKUP(G832,MatrizHDUniclass!$A:$AN,26,0),"NA")</f>
        <v>CSIM</v>
      </c>
      <c r="Q832" s="16" t="str">
        <f>IFERROR(VLOOKUP(G832,MatrizHDUniclass!$A:$AN,34,0),"NA")</f>
        <v>CLARO R3</v>
      </c>
      <c r="R832" s="16" t="str">
        <f>IFERROR(VLOOKUP(G832,MatrizHDUniclass!$A:$AN,35,0),"NA")</f>
        <v>SOLU FIJAS</v>
      </c>
      <c r="S832" s="16" t="str">
        <f>IFERROR(VLOOKUP(G832,MatrizHDUniclass!$A:$AN,36,0),"NA")</f>
        <v>IMM</v>
      </c>
      <c r="T832" s="16" t="str">
        <f>IFERROR(VLOOKUP(G832,MatrizHDUniclass!$A:$AN,37,0),"NA")</f>
        <v>CLIENTES</v>
      </c>
      <c r="U832" s="16" t="str">
        <f>IFERROR(VLOOKUP(G832,MatrizHDUniclass!$A:$AN,38,0),"NA")</f>
        <v>CONECTAR TV</v>
      </c>
      <c r="V832" s="16" t="str">
        <f>IFERROR(VLOOKUP(G832,MatrizHDUniclass!$A:$AN,39,0),"NA")</f>
        <v>INGENIERIA</v>
      </c>
      <c r="W832" s="43" t="str">
        <f>IFERROR(VLOOKUP(G832,MatrizHDUniclass!$A:$AN,40,0),"NA")</f>
        <v>OPERATIVO</v>
      </c>
    </row>
    <row r="833" spans="2:23" x14ac:dyDescent="0.25">
      <c r="B833" s="45">
        <v>46171</v>
      </c>
      <c r="C833" s="7" t="s">
        <v>3309</v>
      </c>
      <c r="D833" s="37">
        <v>0.1</v>
      </c>
      <c r="E833" s="37" t="s">
        <v>3903</v>
      </c>
      <c r="F833" s="16" t="s">
        <v>3904</v>
      </c>
      <c r="G833" s="7">
        <v>5825642</v>
      </c>
      <c r="H833" s="138" t="s">
        <v>9974</v>
      </c>
      <c r="J833" s="16" t="str">
        <f>IFERROR(VLOOKUP(G833,MatrizHDUniclass!$A:$AN,3,0),"NA")</f>
        <v>MONTANEZ CARDENAS CLIMACO</v>
      </c>
      <c r="K833" s="16" t="str">
        <f>IFERROR(VLOOKUP(G833,MatrizHDUniclass!$A:$AN,19,0),"NA")</f>
        <v>TECNICO BTS/TX COND OPERACION</v>
      </c>
      <c r="L833" s="16" t="str">
        <f>IFERROR(VLOOKUP(G833,MatrizHDUniclass!$A:$AN,24,0),"NA")</f>
        <v>IGLW</v>
      </c>
      <c r="M833" s="16" t="str">
        <f>IFERROR(VLOOKUP(G833,MatrizHDUniclass!$A:$AN,31,0),"NA")</f>
        <v>INGENIERIA-GENERAL</v>
      </c>
      <c r="N833" s="16" t="str">
        <f>IFERROR(VLOOKUP(G833,MatrizHDUniclass!$A:$AN,32,0),"NA")</f>
        <v>REG TOLCA</v>
      </c>
      <c r="O833" s="16" t="str">
        <f>IFERROR(VLOOKUP(G833,MatrizHDUniclass!$A:$AN,33,0),"NA")</f>
        <v>IBAGUE</v>
      </c>
      <c r="P833" s="16" t="str">
        <f>IFERROR(VLOOKUP(G833,MatrizHDUniclass!$A:$AN,26,0),"NA")</f>
        <v>CNSM</v>
      </c>
      <c r="Q833" s="16" t="str">
        <f>IFERROR(VLOOKUP(G833,MatrizHDUniclass!$A:$AN,34,0),"NA")</f>
        <v>CLARO R3</v>
      </c>
      <c r="R833" s="16" t="str">
        <f>IFERROR(VLOOKUP(G833,MatrizHDUniclass!$A:$AN,35,0),"NA")</f>
        <v>NUEVOS NEG</v>
      </c>
      <c r="S833" s="16" t="str">
        <f>IFERROR(VLOOKUP(G833,MatrizHDUniclass!$A:$AN,36,0),"NA")</f>
        <v>CLARO SMU</v>
      </c>
      <c r="T833" s="16" t="str">
        <f>IFERROR(VLOOKUP(G833,MatrizHDUniclass!$A:$AN,37,0),"NA")</f>
        <v>CLIENTES</v>
      </c>
      <c r="U833" s="16" t="str">
        <f>IFERROR(VLOOKUP(G833,MatrizHDUniclass!$A:$AN,38,0),"NA")</f>
        <v>CONECTAR TV</v>
      </c>
      <c r="V833" s="16" t="str">
        <f>IFERROR(VLOOKUP(G833,MatrizHDUniclass!$A:$AN,39,0),"NA")</f>
        <v>INGENIERIA</v>
      </c>
      <c r="W833" s="43" t="str">
        <f>IFERROR(VLOOKUP(G833,MatrizHDUniclass!$A:$AN,40,0),"NA")</f>
        <v>OPERATIVO</v>
      </c>
    </row>
    <row r="834" spans="2:23" x14ac:dyDescent="0.25">
      <c r="B834" s="45">
        <v>46171</v>
      </c>
      <c r="C834" s="7" t="s">
        <v>3309</v>
      </c>
      <c r="D834" s="37">
        <v>0.1</v>
      </c>
      <c r="E834" s="37" t="s">
        <v>3903</v>
      </c>
      <c r="F834" s="16" t="s">
        <v>3904</v>
      </c>
      <c r="G834" s="7">
        <v>1005712168</v>
      </c>
      <c r="H834" s="138" t="s">
        <v>9975</v>
      </c>
      <c r="J834" s="16" t="str">
        <f>IFERROR(VLOOKUP(G834,MatrizHDUniclass!$A:$AN,3,0),"NA")</f>
        <v>MORA LUIS ALFREDO</v>
      </c>
      <c r="K834" s="16" t="str">
        <f>IFERROR(VLOOKUP(G834,MatrizHDUniclass!$A:$AN,19,0),"NA")</f>
        <v>TECNICO CON MOTO OPERACIÓN</v>
      </c>
      <c r="L834" s="16" t="str">
        <f>IFERROR(VLOOKUP(G834,MatrizHDUniclass!$A:$AN,24,0),"NA")</f>
        <v>IGLW</v>
      </c>
      <c r="M834" s="16" t="str">
        <f>IFERROR(VLOOKUP(G834,MatrizHDUniclass!$A:$AN,31,0),"NA")</f>
        <v>INGENIERIA-GENERAL</v>
      </c>
      <c r="N834" s="16" t="str">
        <f>IFERROR(VLOOKUP(G834,MatrizHDUniclass!$A:$AN,32,0),"NA")</f>
        <v>REG TOLCA</v>
      </c>
      <c r="O834" s="16" t="str">
        <f>IFERROR(VLOOKUP(G834,MatrizHDUniclass!$A:$AN,33,0),"NA")</f>
        <v>IBAGUE</v>
      </c>
      <c r="P834" s="16" t="str">
        <f>IFERROR(VLOOKUP(G834,MatrizHDUniclass!$A:$AN,26,0),"NA")</f>
        <v>CSIM</v>
      </c>
      <c r="Q834" s="16" t="str">
        <f>IFERROR(VLOOKUP(G834,MatrizHDUniclass!$A:$AN,34,0),"NA")</f>
        <v>CLARO R3</v>
      </c>
      <c r="R834" s="16" t="str">
        <f>IFERROR(VLOOKUP(G834,MatrizHDUniclass!$A:$AN,35,0),"NA")</f>
        <v>SOLU FIJAS</v>
      </c>
      <c r="S834" s="16" t="str">
        <f>IFERROR(VLOOKUP(G834,MatrizHDUniclass!$A:$AN,36,0),"NA")</f>
        <v>IMM</v>
      </c>
      <c r="T834" s="16" t="str">
        <f>IFERROR(VLOOKUP(G834,MatrizHDUniclass!$A:$AN,37,0),"NA")</f>
        <v>CLIENTES</v>
      </c>
      <c r="U834" s="16" t="str">
        <f>IFERROR(VLOOKUP(G834,MatrizHDUniclass!$A:$AN,38,0),"NA")</f>
        <v>CONECTAR TV</v>
      </c>
      <c r="V834" s="16" t="str">
        <f>IFERROR(VLOOKUP(G834,MatrizHDUniclass!$A:$AN,39,0),"NA")</f>
        <v>INGENIERIA</v>
      </c>
      <c r="W834" s="43" t="str">
        <f>IFERROR(VLOOKUP(G834,MatrizHDUniclass!$A:$AN,40,0),"NA")</f>
        <v>OPERATIVO</v>
      </c>
    </row>
    <row r="835" spans="2:23" x14ac:dyDescent="0.25">
      <c r="B835" s="45">
        <v>46171</v>
      </c>
      <c r="C835" s="7" t="s">
        <v>3309</v>
      </c>
      <c r="D835" s="37">
        <v>0.1</v>
      </c>
      <c r="E835" s="37" t="s">
        <v>3903</v>
      </c>
      <c r="F835" s="16" t="s">
        <v>3904</v>
      </c>
      <c r="G835" s="7">
        <v>1110492041</v>
      </c>
      <c r="H835" s="138" t="s">
        <v>9976</v>
      </c>
      <c r="J835" s="16" t="str">
        <f>IFERROR(VLOOKUP(G835,MatrizHDUniclass!$A:$AN,3,0),"NA")</f>
        <v>MORALES LOPEZ OSCAR ANDRES</v>
      </c>
      <c r="K835" s="16" t="str">
        <f>IFERROR(VLOOKUP(G835,MatrizHDUniclass!$A:$AN,19,0),"NA")</f>
        <v>TECNICO RED EXTERNA HFC</v>
      </c>
      <c r="L835" s="16" t="str">
        <f>IFERROR(VLOOKUP(G835,MatrizHDUniclass!$A:$AN,24,0),"NA")</f>
        <v>IGLW</v>
      </c>
      <c r="M835" s="16" t="str">
        <f>IFERROR(VLOOKUP(G835,MatrizHDUniclass!$A:$AN,31,0),"NA")</f>
        <v>INGENIERIA-GENERAL</v>
      </c>
      <c r="N835" s="16" t="str">
        <f>IFERROR(VLOOKUP(G835,MatrizHDUniclass!$A:$AN,32,0),"NA")</f>
        <v>REG TOLCA</v>
      </c>
      <c r="O835" s="16" t="str">
        <f>IFERROR(VLOOKUP(G835,MatrizHDUniclass!$A:$AN,33,0),"NA")</f>
        <v>IBAGUE</v>
      </c>
      <c r="P835" s="16" t="str">
        <f>IFERROR(VLOOKUP(G835,MatrizHDUniclass!$A:$AN,26,0),"NA")</f>
        <v>CSOM</v>
      </c>
      <c r="Q835" s="16" t="str">
        <f>IFERROR(VLOOKUP(G835,MatrizHDUniclass!$A:$AN,34,0),"NA")</f>
        <v>CLARO R3</v>
      </c>
      <c r="R835" s="16" t="str">
        <f>IFERROR(VLOOKUP(G835,MatrizHDUniclass!$A:$AN,35,0),"NA")</f>
        <v>SOLU FIJAS</v>
      </c>
      <c r="S835" s="16" t="str">
        <f>IFERROR(VLOOKUP(G835,MatrizHDUniclass!$A:$AN,36,0),"NA")</f>
        <v>OYM</v>
      </c>
      <c r="T835" s="16" t="str">
        <f>IFERROR(VLOOKUP(G835,MatrizHDUniclass!$A:$AN,37,0),"NA")</f>
        <v>CLIENTES</v>
      </c>
      <c r="U835" s="16" t="str">
        <f>IFERROR(VLOOKUP(G835,MatrizHDUniclass!$A:$AN,38,0),"NA")</f>
        <v>CONECTAR TV</v>
      </c>
      <c r="V835" s="16" t="str">
        <f>IFERROR(VLOOKUP(G835,MatrizHDUniclass!$A:$AN,39,0),"NA")</f>
        <v>INGENIERIA</v>
      </c>
      <c r="W835" s="43" t="str">
        <f>IFERROR(VLOOKUP(G835,MatrizHDUniclass!$A:$AN,40,0),"NA")</f>
        <v>OPERATIVO</v>
      </c>
    </row>
    <row r="836" spans="2:23" x14ac:dyDescent="0.25">
      <c r="B836" s="45">
        <v>46171</v>
      </c>
      <c r="C836" s="7" t="s">
        <v>3309</v>
      </c>
      <c r="D836" s="37">
        <v>0.1</v>
      </c>
      <c r="E836" s="37" t="s">
        <v>3903</v>
      </c>
      <c r="F836" s="16" t="s">
        <v>3904</v>
      </c>
      <c r="G836" s="7">
        <v>1106398153</v>
      </c>
      <c r="H836" s="138" t="s">
        <v>9977</v>
      </c>
      <c r="J836" s="16" t="str">
        <f>IFERROR(VLOOKUP(G836,MatrizHDUniclass!$A:$AN,3,0),"NA")</f>
        <v>HERNANDEZ TIMON ARIEL EDUARDO</v>
      </c>
      <c r="K836" s="16" t="str">
        <f>IFERROR(VLOOKUP(G836,MatrizHDUniclass!$A:$AN,19,0),"NA")</f>
        <v>TECNICO CON MOTO PROYECTO MINTIC</v>
      </c>
      <c r="L836" s="16" t="str">
        <f>IFERROR(VLOOKUP(G836,MatrizHDUniclass!$A:$AN,24,0),"NA")</f>
        <v>IGLW</v>
      </c>
      <c r="M836" s="16" t="str">
        <f>IFERROR(VLOOKUP(G836,MatrizHDUniclass!$A:$AN,31,0),"NA")</f>
        <v>INGENIERIA-GENERAL</v>
      </c>
      <c r="N836" s="16" t="str">
        <f>IFERROR(VLOOKUP(G836,MatrizHDUniclass!$A:$AN,32,0),"NA")</f>
        <v>REG TOLCA</v>
      </c>
      <c r="O836" s="16" t="str">
        <f>IFERROR(VLOOKUP(G836,MatrizHDUniclass!$A:$AN,33,0),"NA")</f>
        <v>IBAGUE</v>
      </c>
      <c r="P836" s="16" t="str">
        <f>IFERROR(VLOOKUP(G836,MatrizHDUniclass!$A:$AN,26,0),"NA")</f>
        <v>CNMC</v>
      </c>
      <c r="Q836" s="16" t="str">
        <f>IFERROR(VLOOKUP(G836,MatrizHDUniclass!$A:$AN,34,0),"NA")</f>
        <v>CLARO R3</v>
      </c>
      <c r="R836" s="16" t="str">
        <f>IFERROR(VLOOKUP(G836,MatrizHDUniclass!$A:$AN,35,0),"NA")</f>
        <v>NUEVOS NEG</v>
      </c>
      <c r="S836" s="16" t="str">
        <f>IFERROR(VLOOKUP(G836,MatrizHDUniclass!$A:$AN,36,0),"NA")</f>
        <v>MINTIC CD</v>
      </c>
      <c r="T836" s="16" t="str">
        <f>IFERROR(VLOOKUP(G836,MatrizHDUniclass!$A:$AN,37,0),"NA")</f>
        <v>CLIENTES</v>
      </c>
      <c r="U836" s="16" t="str">
        <f>IFERROR(VLOOKUP(G836,MatrizHDUniclass!$A:$AN,38,0),"NA")</f>
        <v>CONECTAR TV</v>
      </c>
      <c r="V836" s="16" t="str">
        <f>IFERROR(VLOOKUP(G836,MatrizHDUniclass!$A:$AN,39,0),"NA")</f>
        <v>INGENIERIA</v>
      </c>
      <c r="W836" s="43" t="str">
        <f>IFERROR(VLOOKUP(G836,MatrizHDUniclass!$A:$AN,40,0),"NA")</f>
        <v>OPERATIVO</v>
      </c>
    </row>
    <row r="837" spans="2:23" x14ac:dyDescent="0.25">
      <c r="B837" s="45">
        <v>46171</v>
      </c>
      <c r="C837" s="7" t="s">
        <v>3309</v>
      </c>
      <c r="D837" s="37">
        <v>0.1</v>
      </c>
      <c r="E837" s="37" t="s">
        <v>3903</v>
      </c>
      <c r="F837" s="16" t="s">
        <v>3904</v>
      </c>
      <c r="G837" s="7">
        <v>1110554568</v>
      </c>
      <c r="H837" s="138" t="s">
        <v>9978</v>
      </c>
      <c r="J837" s="16" t="str">
        <f>IFERROR(VLOOKUP(G837,MatrizHDUniclass!$A:$AN,3,0),"NA")</f>
        <v>MOSCOSO BEDOYA CRISTIAN CAMILO</v>
      </c>
      <c r="K837" s="16" t="str">
        <f>IFERROR(VLOOKUP(G837,MatrizHDUniclass!$A:$AN,19,0),"NA")</f>
        <v>TECNICO RED EXTERNA HFC</v>
      </c>
      <c r="L837" s="16" t="str">
        <f>IFERROR(VLOOKUP(G837,MatrizHDUniclass!$A:$AN,24,0),"NA")</f>
        <v>IGLW</v>
      </c>
      <c r="M837" s="16" t="str">
        <f>IFERROR(VLOOKUP(G837,MatrizHDUniclass!$A:$AN,31,0),"NA")</f>
        <v>INGENIERIA-GENERAL</v>
      </c>
      <c r="N837" s="16" t="str">
        <f>IFERROR(VLOOKUP(G837,MatrizHDUniclass!$A:$AN,32,0),"NA")</f>
        <v>REG TOLCA</v>
      </c>
      <c r="O837" s="16" t="str">
        <f>IFERROR(VLOOKUP(G837,MatrizHDUniclass!$A:$AN,33,0),"NA")</f>
        <v>IBAGUE</v>
      </c>
      <c r="P837" s="16" t="str">
        <f>IFERROR(VLOOKUP(G837,MatrizHDUniclass!$A:$AN,26,0),"NA")</f>
        <v>CSOM</v>
      </c>
      <c r="Q837" s="16" t="str">
        <f>IFERROR(VLOOKUP(G837,MatrizHDUniclass!$A:$AN,34,0),"NA")</f>
        <v>CLARO R3</v>
      </c>
      <c r="R837" s="16" t="str">
        <f>IFERROR(VLOOKUP(G837,MatrizHDUniclass!$A:$AN,35,0),"NA")</f>
        <v>SOLU FIJAS</v>
      </c>
      <c r="S837" s="16" t="str">
        <f>IFERROR(VLOOKUP(G837,MatrizHDUniclass!$A:$AN,36,0),"NA")</f>
        <v>OYM</v>
      </c>
      <c r="T837" s="16" t="str">
        <f>IFERROR(VLOOKUP(G837,MatrizHDUniclass!$A:$AN,37,0),"NA")</f>
        <v>CLIENTES</v>
      </c>
      <c r="U837" s="16" t="str">
        <f>IFERROR(VLOOKUP(G837,MatrizHDUniclass!$A:$AN,38,0),"NA")</f>
        <v>CONECTAR TV</v>
      </c>
      <c r="V837" s="16" t="str">
        <f>IFERROR(VLOOKUP(G837,MatrizHDUniclass!$A:$AN,39,0),"NA")</f>
        <v>INGENIERIA</v>
      </c>
      <c r="W837" s="43" t="str">
        <f>IFERROR(VLOOKUP(G837,MatrizHDUniclass!$A:$AN,40,0),"NA")</f>
        <v>OPERATIVO</v>
      </c>
    </row>
    <row r="838" spans="2:23" x14ac:dyDescent="0.25">
      <c r="B838" s="45">
        <v>46171</v>
      </c>
      <c r="C838" s="7" t="s">
        <v>3309</v>
      </c>
      <c r="D838" s="37">
        <v>0.1</v>
      </c>
      <c r="E838" s="37" t="s">
        <v>3903</v>
      </c>
      <c r="F838" s="16" t="s">
        <v>3904</v>
      </c>
      <c r="G838" s="7">
        <v>1005912707</v>
      </c>
      <c r="H838" s="138" t="s">
        <v>9979</v>
      </c>
      <c r="J838" s="16" t="str">
        <f>IFERROR(VLOOKUP(G838,MatrizHDUniclass!$A:$AN,3,0),"NA")</f>
        <v>MOSQUERA RUIZ ERIC SANTIAGO</v>
      </c>
      <c r="K838" s="16" t="str">
        <f>IFERROR(VLOOKUP(G838,MatrizHDUniclass!$A:$AN,19,0),"NA")</f>
        <v>TECNICO CON MOTO OPERACIÓN</v>
      </c>
      <c r="L838" s="16" t="str">
        <f>IFERROR(VLOOKUP(G838,MatrizHDUniclass!$A:$AN,24,0),"NA")</f>
        <v>IGLW</v>
      </c>
      <c r="M838" s="16" t="str">
        <f>IFERROR(VLOOKUP(G838,MatrizHDUniclass!$A:$AN,31,0),"NA")</f>
        <v>INGENIERIA-GENERAL</v>
      </c>
      <c r="N838" s="16" t="str">
        <f>IFERROR(VLOOKUP(G838,MatrizHDUniclass!$A:$AN,32,0),"NA")</f>
        <v>REG TOLCA</v>
      </c>
      <c r="O838" s="16" t="str">
        <f>IFERROR(VLOOKUP(G838,MatrizHDUniclass!$A:$AN,33,0),"NA")</f>
        <v>IBAGUE</v>
      </c>
      <c r="P838" s="16" t="str">
        <f>IFERROR(VLOOKUP(G838,MatrizHDUniclass!$A:$AN,26,0),"NA")</f>
        <v>CSIM</v>
      </c>
      <c r="Q838" s="16" t="str">
        <f>IFERROR(VLOOKUP(G838,MatrizHDUniclass!$A:$AN,34,0),"NA")</f>
        <v>CLARO R3</v>
      </c>
      <c r="R838" s="16" t="str">
        <f>IFERROR(VLOOKUP(G838,MatrizHDUniclass!$A:$AN,35,0),"NA")</f>
        <v>SOLU FIJAS</v>
      </c>
      <c r="S838" s="16" t="str">
        <f>IFERROR(VLOOKUP(G838,MatrizHDUniclass!$A:$AN,36,0),"NA")</f>
        <v>IMM</v>
      </c>
      <c r="T838" s="16" t="str">
        <f>IFERROR(VLOOKUP(G838,MatrizHDUniclass!$A:$AN,37,0),"NA")</f>
        <v>CLIENTES</v>
      </c>
      <c r="U838" s="16" t="str">
        <f>IFERROR(VLOOKUP(G838,MatrizHDUniclass!$A:$AN,38,0),"NA")</f>
        <v>CONECTAR TV</v>
      </c>
      <c r="V838" s="16" t="str">
        <f>IFERROR(VLOOKUP(G838,MatrizHDUniclass!$A:$AN,39,0),"NA")</f>
        <v>INGENIERIA</v>
      </c>
      <c r="W838" s="43" t="str">
        <f>IFERROR(VLOOKUP(G838,MatrizHDUniclass!$A:$AN,40,0),"NA")</f>
        <v>OPERATIVO</v>
      </c>
    </row>
    <row r="839" spans="2:23" x14ac:dyDescent="0.25">
      <c r="B839" s="45">
        <v>46171</v>
      </c>
      <c r="C839" s="7" t="s">
        <v>3309</v>
      </c>
      <c r="D839" s="37">
        <v>0.1</v>
      </c>
      <c r="E839" s="37" t="s">
        <v>3903</v>
      </c>
      <c r="F839" s="16" t="s">
        <v>3904</v>
      </c>
      <c r="G839" s="7">
        <v>93238841</v>
      </c>
      <c r="H839" s="138" t="s">
        <v>9980</v>
      </c>
      <c r="J839" s="16" t="str">
        <f>IFERROR(VLOOKUP(G839,MatrizHDUniclass!$A:$AN,3,0),"NA")</f>
        <v>NARANJO EDDISON YOVANY</v>
      </c>
      <c r="K839" s="16" t="str">
        <f>IFERROR(VLOOKUP(G839,MatrizHDUniclass!$A:$AN,19,0),"NA")</f>
        <v>TECNICO CON MOTO OPERACIÓN</v>
      </c>
      <c r="L839" s="16" t="str">
        <f>IFERROR(VLOOKUP(G839,MatrizHDUniclass!$A:$AN,24,0),"NA")</f>
        <v>IGLW</v>
      </c>
      <c r="M839" s="16" t="str">
        <f>IFERROR(VLOOKUP(G839,MatrizHDUniclass!$A:$AN,31,0),"NA")</f>
        <v>INGENIERIA-GENERAL</v>
      </c>
      <c r="N839" s="16" t="str">
        <f>IFERROR(VLOOKUP(G839,MatrizHDUniclass!$A:$AN,32,0),"NA")</f>
        <v>REG TOLCA</v>
      </c>
      <c r="O839" s="16" t="str">
        <f>IFERROR(VLOOKUP(G839,MatrizHDUniclass!$A:$AN,33,0),"NA")</f>
        <v>IBAGUE</v>
      </c>
      <c r="P839" s="16" t="str">
        <f>IFERROR(VLOOKUP(G839,MatrizHDUniclass!$A:$AN,26,0),"NA")</f>
        <v>CSIM</v>
      </c>
      <c r="Q839" s="16" t="str">
        <f>IFERROR(VLOOKUP(G839,MatrizHDUniclass!$A:$AN,34,0),"NA")</f>
        <v>CLARO R3</v>
      </c>
      <c r="R839" s="16" t="str">
        <f>IFERROR(VLOOKUP(G839,MatrizHDUniclass!$A:$AN,35,0),"NA")</f>
        <v>SOLU FIJAS</v>
      </c>
      <c r="S839" s="16" t="str">
        <f>IFERROR(VLOOKUP(G839,MatrizHDUniclass!$A:$AN,36,0),"NA")</f>
        <v>IMM</v>
      </c>
      <c r="T839" s="16" t="str">
        <f>IFERROR(VLOOKUP(G839,MatrizHDUniclass!$A:$AN,37,0),"NA")</f>
        <v>CLIENTES</v>
      </c>
      <c r="U839" s="16" t="str">
        <f>IFERROR(VLOOKUP(G839,MatrizHDUniclass!$A:$AN,38,0),"NA")</f>
        <v>CONECTAR TV</v>
      </c>
      <c r="V839" s="16" t="str">
        <f>IFERROR(VLOOKUP(G839,MatrizHDUniclass!$A:$AN,39,0),"NA")</f>
        <v>INGENIERIA</v>
      </c>
      <c r="W839" s="43" t="str">
        <f>IFERROR(VLOOKUP(G839,MatrizHDUniclass!$A:$AN,40,0),"NA")</f>
        <v>OPERATIVO</v>
      </c>
    </row>
    <row r="840" spans="2:23" x14ac:dyDescent="0.25">
      <c r="B840" s="45">
        <v>46171</v>
      </c>
      <c r="C840" s="7" t="s">
        <v>3309</v>
      </c>
      <c r="D840" s="37">
        <v>0.1</v>
      </c>
      <c r="E840" s="37" t="s">
        <v>3903</v>
      </c>
      <c r="F840" s="16" t="s">
        <v>3904</v>
      </c>
      <c r="G840" s="7">
        <v>1061719957</v>
      </c>
      <c r="H840" s="138" t="s">
        <v>9981</v>
      </c>
      <c r="J840" s="16" t="str">
        <f>IFERROR(VLOOKUP(G840,MatrizHDUniclass!$A:$AN,3,0),"NA")</f>
        <v>NAVIA GUEGUE LUIS ALFREDO</v>
      </c>
      <c r="K840" s="16" t="str">
        <f>IFERROR(VLOOKUP(G840,MatrizHDUniclass!$A:$AN,19,0),"NA")</f>
        <v>TECNICO CON MOTO PROYECTO MINTIC</v>
      </c>
      <c r="L840" s="16" t="str">
        <f>IFERROR(VLOOKUP(G840,MatrizHDUniclass!$A:$AN,24,0),"NA")</f>
        <v>IGLW</v>
      </c>
      <c r="M840" s="16" t="str">
        <f>IFERROR(VLOOKUP(G840,MatrizHDUniclass!$A:$AN,31,0),"NA")</f>
        <v>INGENIERIA-GENERAL</v>
      </c>
      <c r="N840" s="16" t="str">
        <f>IFERROR(VLOOKUP(G840,MatrizHDUniclass!$A:$AN,32,0),"NA")</f>
        <v>REG TOLCA</v>
      </c>
      <c r="O840" s="16" t="str">
        <f>IFERROR(VLOOKUP(G840,MatrizHDUniclass!$A:$AN,33,0),"NA")</f>
        <v>IBAGUE</v>
      </c>
      <c r="P840" s="16" t="str">
        <f>IFERROR(VLOOKUP(G840,MatrizHDUniclass!$A:$AN,26,0),"NA")</f>
        <v>CNMC</v>
      </c>
      <c r="Q840" s="16" t="str">
        <f>IFERROR(VLOOKUP(G840,MatrizHDUniclass!$A:$AN,34,0),"NA")</f>
        <v>CLARO R3</v>
      </c>
      <c r="R840" s="16" t="str">
        <f>IFERROR(VLOOKUP(G840,MatrizHDUniclass!$A:$AN,35,0),"NA")</f>
        <v>NUEVOS NEG</v>
      </c>
      <c r="S840" s="16" t="str">
        <f>IFERROR(VLOOKUP(G840,MatrizHDUniclass!$A:$AN,36,0),"NA")</f>
        <v>MINTIC CD</v>
      </c>
      <c r="T840" s="16" t="str">
        <f>IFERROR(VLOOKUP(G840,MatrizHDUniclass!$A:$AN,37,0),"NA")</f>
        <v>CLIENTES</v>
      </c>
      <c r="U840" s="16" t="str">
        <f>IFERROR(VLOOKUP(G840,MatrizHDUniclass!$A:$AN,38,0),"NA")</f>
        <v>CONECTAR TV</v>
      </c>
      <c r="V840" s="16" t="str">
        <f>IFERROR(VLOOKUP(G840,MatrizHDUniclass!$A:$AN,39,0),"NA")</f>
        <v>INGENIERIA</v>
      </c>
      <c r="W840" s="43" t="str">
        <f>IFERROR(VLOOKUP(G840,MatrizHDUniclass!$A:$AN,40,0),"NA")</f>
        <v>OPERATIVO</v>
      </c>
    </row>
    <row r="841" spans="2:23" x14ac:dyDescent="0.25">
      <c r="B841" s="45">
        <v>46171</v>
      </c>
      <c r="C841" s="7" t="s">
        <v>3309</v>
      </c>
      <c r="D841" s="37">
        <v>0.1</v>
      </c>
      <c r="E841" s="37" t="s">
        <v>3903</v>
      </c>
      <c r="F841" s="16" t="s">
        <v>3904</v>
      </c>
      <c r="G841" s="7">
        <v>1105461718</v>
      </c>
      <c r="H841" s="138" t="s">
        <v>9982</v>
      </c>
      <c r="J841" s="16" t="str">
        <f>IFERROR(VLOOKUP(G841,MatrizHDUniclass!$A:$AN,3,0),"NA")</f>
        <v>OROZCO PEREZ  JOSEF STEVENS</v>
      </c>
      <c r="K841" s="16" t="str">
        <f>IFERROR(VLOOKUP(G841,MatrizHDUniclass!$A:$AN,19,0),"NA")</f>
        <v>TECNICO CON MOTO OPERACIÓN</v>
      </c>
      <c r="L841" s="16" t="str">
        <f>IFERROR(VLOOKUP(G841,MatrizHDUniclass!$A:$AN,24,0),"NA")</f>
        <v>IGLW</v>
      </c>
      <c r="M841" s="16" t="str">
        <f>IFERROR(VLOOKUP(G841,MatrizHDUniclass!$A:$AN,31,0),"NA")</f>
        <v>INGENIERIA-GENERAL</v>
      </c>
      <c r="N841" s="16" t="str">
        <f>IFERROR(VLOOKUP(G841,MatrizHDUniclass!$A:$AN,32,0),"NA")</f>
        <v>REG TOLCA</v>
      </c>
      <c r="O841" s="16" t="str">
        <f>IFERROR(VLOOKUP(G841,MatrizHDUniclass!$A:$AN,33,0),"NA")</f>
        <v>IBAGUE</v>
      </c>
      <c r="P841" s="16" t="str">
        <f>IFERROR(VLOOKUP(G841,MatrizHDUniclass!$A:$AN,26,0),"NA")</f>
        <v>CSIM</v>
      </c>
      <c r="Q841" s="16" t="str">
        <f>IFERROR(VLOOKUP(G841,MatrizHDUniclass!$A:$AN,34,0),"NA")</f>
        <v>CLARO R3</v>
      </c>
      <c r="R841" s="16" t="str">
        <f>IFERROR(VLOOKUP(G841,MatrizHDUniclass!$A:$AN,35,0),"NA")</f>
        <v>SOLU FIJAS</v>
      </c>
      <c r="S841" s="16" t="str">
        <f>IFERROR(VLOOKUP(G841,MatrizHDUniclass!$A:$AN,36,0),"NA")</f>
        <v>IMM</v>
      </c>
      <c r="T841" s="16" t="str">
        <f>IFERROR(VLOOKUP(G841,MatrizHDUniclass!$A:$AN,37,0),"NA")</f>
        <v>CLIENTES</v>
      </c>
      <c r="U841" s="16" t="str">
        <f>IFERROR(VLOOKUP(G841,MatrizHDUniclass!$A:$AN,38,0),"NA")</f>
        <v>CONECTAR TV</v>
      </c>
      <c r="V841" s="16" t="str">
        <f>IFERROR(VLOOKUP(G841,MatrizHDUniclass!$A:$AN,39,0),"NA")</f>
        <v>INGENIERIA</v>
      </c>
      <c r="W841" s="43" t="str">
        <f>IFERROR(VLOOKUP(G841,MatrizHDUniclass!$A:$AN,40,0),"NA")</f>
        <v>OPERATIVO</v>
      </c>
    </row>
    <row r="842" spans="2:23" x14ac:dyDescent="0.25">
      <c r="B842" s="45">
        <v>46171</v>
      </c>
      <c r="C842" s="7" t="s">
        <v>3309</v>
      </c>
      <c r="D842" s="37">
        <v>0.1</v>
      </c>
      <c r="E842" s="37" t="s">
        <v>3903</v>
      </c>
      <c r="F842" s="16" t="s">
        <v>3904</v>
      </c>
      <c r="G842" s="7">
        <v>1110530540</v>
      </c>
      <c r="H842" s="138" t="s">
        <v>9983</v>
      </c>
      <c r="J842" s="16" t="str">
        <f>IFERROR(VLOOKUP(G842,MatrizHDUniclass!$A:$AN,3,0),"NA")</f>
        <v>OSORIO FRANCISCO JAVIER</v>
      </c>
      <c r="K842" s="16" t="str">
        <f>IFERROR(VLOOKUP(G842,MatrizHDUniclass!$A:$AN,19,0),"NA")</f>
        <v>TECNICO CON MOTO OPERACIÓN</v>
      </c>
      <c r="L842" s="16" t="str">
        <f>IFERROR(VLOOKUP(G842,MatrizHDUniclass!$A:$AN,24,0),"NA")</f>
        <v>IGLW</v>
      </c>
      <c r="M842" s="16" t="str">
        <f>IFERROR(VLOOKUP(G842,MatrizHDUniclass!$A:$AN,31,0),"NA")</f>
        <v>INGENIERIA-GENERAL</v>
      </c>
      <c r="N842" s="16" t="str">
        <f>IFERROR(VLOOKUP(G842,MatrizHDUniclass!$A:$AN,32,0),"NA")</f>
        <v>REG TOLCA</v>
      </c>
      <c r="O842" s="16" t="str">
        <f>IFERROR(VLOOKUP(G842,MatrizHDUniclass!$A:$AN,33,0),"NA")</f>
        <v>IBAGUE</v>
      </c>
      <c r="P842" s="16" t="str">
        <f>IFERROR(VLOOKUP(G842,MatrizHDUniclass!$A:$AN,26,0),"NA")</f>
        <v>CSIM</v>
      </c>
      <c r="Q842" s="16" t="str">
        <f>IFERROR(VLOOKUP(G842,MatrizHDUniclass!$A:$AN,34,0),"NA")</f>
        <v>CLARO R3</v>
      </c>
      <c r="R842" s="16" t="str">
        <f>IFERROR(VLOOKUP(G842,MatrizHDUniclass!$A:$AN,35,0),"NA")</f>
        <v>SOLU FIJAS</v>
      </c>
      <c r="S842" s="16" t="str">
        <f>IFERROR(VLOOKUP(G842,MatrizHDUniclass!$A:$AN,36,0),"NA")</f>
        <v>IMM</v>
      </c>
      <c r="T842" s="16" t="str">
        <f>IFERROR(VLOOKUP(G842,MatrizHDUniclass!$A:$AN,37,0),"NA")</f>
        <v>CLIENTES</v>
      </c>
      <c r="U842" s="16" t="str">
        <f>IFERROR(VLOOKUP(G842,MatrizHDUniclass!$A:$AN,38,0),"NA")</f>
        <v>CONECTAR TV</v>
      </c>
      <c r="V842" s="16" t="str">
        <f>IFERROR(VLOOKUP(G842,MatrizHDUniclass!$A:$AN,39,0),"NA")</f>
        <v>INGENIERIA</v>
      </c>
      <c r="W842" s="43" t="str">
        <f>IFERROR(VLOOKUP(G842,MatrizHDUniclass!$A:$AN,40,0),"NA")</f>
        <v>OPERATIVO</v>
      </c>
    </row>
    <row r="843" spans="2:23" x14ac:dyDescent="0.25">
      <c r="B843" s="45">
        <v>46171</v>
      </c>
      <c r="C843" s="7" t="s">
        <v>3309</v>
      </c>
      <c r="D843" s="37">
        <v>0.1</v>
      </c>
      <c r="E843" s="37" t="s">
        <v>3903</v>
      </c>
      <c r="F843" s="16" t="s">
        <v>3904</v>
      </c>
      <c r="G843" s="7">
        <v>1110447644</v>
      </c>
      <c r="H843" s="138" t="s">
        <v>9984</v>
      </c>
      <c r="J843" s="16" t="str">
        <f>IFERROR(VLOOKUP(G843,MatrizHDUniclass!$A:$AN,3,0),"NA")</f>
        <v>OSPINA CASANOVA LEONARDO</v>
      </c>
      <c r="K843" s="16" t="str">
        <f>IFERROR(VLOOKUP(G843,MatrizHDUniclass!$A:$AN,19,0),"NA")</f>
        <v>TECNICO CON MOTO OPERACIÓN</v>
      </c>
      <c r="L843" s="16" t="str">
        <f>IFERROR(VLOOKUP(G843,MatrizHDUniclass!$A:$AN,24,0),"NA")</f>
        <v>IGLW</v>
      </c>
      <c r="M843" s="16" t="str">
        <f>IFERROR(VLOOKUP(G843,MatrizHDUniclass!$A:$AN,31,0),"NA")</f>
        <v>INGENIERIA-GENERAL</v>
      </c>
      <c r="N843" s="16" t="str">
        <f>IFERROR(VLOOKUP(G843,MatrizHDUniclass!$A:$AN,32,0),"NA")</f>
        <v>REG TOLCA</v>
      </c>
      <c r="O843" s="16" t="str">
        <f>IFERROR(VLOOKUP(G843,MatrizHDUniclass!$A:$AN,33,0),"NA")</f>
        <v>IBAGUE</v>
      </c>
      <c r="P843" s="16" t="str">
        <f>IFERROR(VLOOKUP(G843,MatrizHDUniclass!$A:$AN,26,0),"NA")</f>
        <v>CSIM</v>
      </c>
      <c r="Q843" s="16" t="str">
        <f>IFERROR(VLOOKUP(G843,MatrizHDUniclass!$A:$AN,34,0),"NA")</f>
        <v>CLARO R3</v>
      </c>
      <c r="R843" s="16" t="str">
        <f>IFERROR(VLOOKUP(G843,MatrizHDUniclass!$A:$AN,35,0),"NA")</f>
        <v>SOLU FIJAS</v>
      </c>
      <c r="S843" s="16" t="str">
        <f>IFERROR(VLOOKUP(G843,MatrizHDUniclass!$A:$AN,36,0),"NA")</f>
        <v>IMM</v>
      </c>
      <c r="T843" s="16" t="str">
        <f>IFERROR(VLOOKUP(G843,MatrizHDUniclass!$A:$AN,37,0),"NA")</f>
        <v>CLIENTES</v>
      </c>
      <c r="U843" s="16" t="str">
        <f>IFERROR(VLOOKUP(G843,MatrizHDUniclass!$A:$AN,38,0),"NA")</f>
        <v>CONECTAR TV</v>
      </c>
      <c r="V843" s="16" t="str">
        <f>IFERROR(VLOOKUP(G843,MatrizHDUniclass!$A:$AN,39,0),"NA")</f>
        <v>INGENIERIA</v>
      </c>
      <c r="W843" s="43" t="str">
        <f>IFERROR(VLOOKUP(G843,MatrizHDUniclass!$A:$AN,40,0),"NA")</f>
        <v>OPERATIVO</v>
      </c>
    </row>
    <row r="844" spans="2:23" x14ac:dyDescent="0.25">
      <c r="B844" s="45">
        <v>46171</v>
      </c>
      <c r="C844" s="7" t="s">
        <v>3309</v>
      </c>
      <c r="D844" s="37">
        <v>0.1</v>
      </c>
      <c r="E844" s="37" t="s">
        <v>3903</v>
      </c>
      <c r="F844" s="16" t="s">
        <v>3904</v>
      </c>
      <c r="G844" s="7">
        <v>1106790495</v>
      </c>
      <c r="H844" s="138" t="s">
        <v>9985</v>
      </c>
      <c r="J844" s="16" t="str">
        <f>IFERROR(VLOOKUP(G844,MatrizHDUniclass!$A:$AN,3,0),"NA")</f>
        <v>OVIEDO ROA YAIR FERNANDO</v>
      </c>
      <c r="K844" s="16" t="str">
        <f>IFERROR(VLOOKUP(G844,MatrizHDUniclass!$A:$AN,19,0),"NA")</f>
        <v>TECNICO CON MOTO PROYECTO MINTIC</v>
      </c>
      <c r="L844" s="16" t="str">
        <f>IFERROR(VLOOKUP(G844,MatrizHDUniclass!$A:$AN,24,0),"NA")</f>
        <v>IGLW</v>
      </c>
      <c r="M844" s="16" t="str">
        <f>IFERROR(VLOOKUP(G844,MatrizHDUniclass!$A:$AN,31,0),"NA")</f>
        <v>INGENIERIA-GENERAL</v>
      </c>
      <c r="N844" s="16" t="str">
        <f>IFERROR(VLOOKUP(G844,MatrizHDUniclass!$A:$AN,32,0),"NA")</f>
        <v>REG TOLCA</v>
      </c>
      <c r="O844" s="16" t="str">
        <f>IFERROR(VLOOKUP(G844,MatrizHDUniclass!$A:$AN,33,0),"NA")</f>
        <v>IBAGUE</v>
      </c>
      <c r="P844" s="16" t="str">
        <f>IFERROR(VLOOKUP(G844,MatrizHDUniclass!$A:$AN,26,0),"NA")</f>
        <v>CNMC</v>
      </c>
      <c r="Q844" s="16" t="str">
        <f>IFERROR(VLOOKUP(G844,MatrizHDUniclass!$A:$AN,34,0),"NA")</f>
        <v>CLARO R3</v>
      </c>
      <c r="R844" s="16" t="str">
        <f>IFERROR(VLOOKUP(G844,MatrizHDUniclass!$A:$AN,35,0),"NA")</f>
        <v>NUEVOS NEG</v>
      </c>
      <c r="S844" s="16" t="str">
        <f>IFERROR(VLOOKUP(G844,MatrizHDUniclass!$A:$AN,36,0),"NA")</f>
        <v>MINTIC CD</v>
      </c>
      <c r="T844" s="16" t="str">
        <f>IFERROR(VLOOKUP(G844,MatrizHDUniclass!$A:$AN,37,0),"NA")</f>
        <v>CLIENTES</v>
      </c>
      <c r="U844" s="16" t="str">
        <f>IFERROR(VLOOKUP(G844,MatrizHDUniclass!$A:$AN,38,0),"NA")</f>
        <v>CONECTAR TV</v>
      </c>
      <c r="V844" s="16" t="str">
        <f>IFERROR(VLOOKUP(G844,MatrizHDUniclass!$A:$AN,39,0),"NA")</f>
        <v>INGENIERIA</v>
      </c>
      <c r="W844" s="43" t="str">
        <f>IFERROR(VLOOKUP(G844,MatrizHDUniclass!$A:$AN,40,0),"NA")</f>
        <v>OPERATIVO</v>
      </c>
    </row>
    <row r="845" spans="2:23" x14ac:dyDescent="0.25">
      <c r="B845" s="45">
        <v>46171</v>
      </c>
      <c r="C845" s="7" t="s">
        <v>3309</v>
      </c>
      <c r="D845" s="37">
        <v>0.1</v>
      </c>
      <c r="E845" s="37" t="s">
        <v>3903</v>
      </c>
      <c r="F845" s="16" t="s">
        <v>3904</v>
      </c>
      <c r="G845" s="7">
        <v>1110580732</v>
      </c>
      <c r="H845" s="138" t="s">
        <v>9986</v>
      </c>
      <c r="J845" s="16" t="str">
        <f>IFERROR(VLOOKUP(G845,MatrizHDUniclass!$A:$AN,3,0),"NA")</f>
        <v>PACHECO RAMIREZ JUAN CAMILO</v>
      </c>
      <c r="K845" s="16" t="str">
        <f>IFERROR(VLOOKUP(G845,MatrizHDUniclass!$A:$AN,19,0),"NA")</f>
        <v>TECNICO CON MOTO OPERACIÓN</v>
      </c>
      <c r="L845" s="16" t="str">
        <f>IFERROR(VLOOKUP(G845,MatrizHDUniclass!$A:$AN,24,0),"NA")</f>
        <v>IGLW</v>
      </c>
      <c r="M845" s="16" t="str">
        <f>IFERROR(VLOOKUP(G845,MatrizHDUniclass!$A:$AN,31,0),"NA")</f>
        <v>INGENIERIA-GENERAL</v>
      </c>
      <c r="N845" s="16" t="str">
        <f>IFERROR(VLOOKUP(G845,MatrizHDUniclass!$A:$AN,32,0),"NA")</f>
        <v>REG TOLCA</v>
      </c>
      <c r="O845" s="16" t="str">
        <f>IFERROR(VLOOKUP(G845,MatrizHDUniclass!$A:$AN,33,0),"NA")</f>
        <v>IBAGUE</v>
      </c>
      <c r="P845" s="16" t="str">
        <f>IFERROR(VLOOKUP(G845,MatrizHDUniclass!$A:$AN,26,0),"NA")</f>
        <v>CSIM</v>
      </c>
      <c r="Q845" s="16" t="str">
        <f>IFERROR(VLOOKUP(G845,MatrizHDUniclass!$A:$AN,34,0),"NA")</f>
        <v>CLARO R3</v>
      </c>
      <c r="R845" s="16" t="str">
        <f>IFERROR(VLOOKUP(G845,MatrizHDUniclass!$A:$AN,35,0),"NA")</f>
        <v>SOLU FIJAS</v>
      </c>
      <c r="S845" s="16" t="str">
        <f>IFERROR(VLOOKUP(G845,MatrizHDUniclass!$A:$AN,36,0),"NA")</f>
        <v>IMM</v>
      </c>
      <c r="T845" s="16" t="str">
        <f>IFERROR(VLOOKUP(G845,MatrizHDUniclass!$A:$AN,37,0),"NA")</f>
        <v>CLIENTES</v>
      </c>
      <c r="U845" s="16" t="str">
        <f>IFERROR(VLOOKUP(G845,MatrizHDUniclass!$A:$AN,38,0),"NA")</f>
        <v>CONECTAR TV</v>
      </c>
      <c r="V845" s="16" t="str">
        <f>IFERROR(VLOOKUP(G845,MatrizHDUniclass!$A:$AN,39,0),"NA")</f>
        <v>INGENIERIA</v>
      </c>
      <c r="W845" s="43" t="str">
        <f>IFERROR(VLOOKUP(G845,MatrizHDUniclass!$A:$AN,40,0),"NA")</f>
        <v>OPERATIVO</v>
      </c>
    </row>
    <row r="846" spans="2:23" x14ac:dyDescent="0.25">
      <c r="B846" s="45">
        <v>46171</v>
      </c>
      <c r="C846" s="7" t="s">
        <v>3309</v>
      </c>
      <c r="D846" s="37">
        <v>0.1</v>
      </c>
      <c r="E846" s="37" t="s">
        <v>3903</v>
      </c>
      <c r="F846" s="16" t="s">
        <v>3904</v>
      </c>
      <c r="G846" s="7">
        <v>1006122487</v>
      </c>
      <c r="H846" s="138" t="s">
        <v>9988</v>
      </c>
      <c r="J846" s="16" t="str">
        <f>IFERROR(VLOOKUP(G846,MatrizHDUniclass!$A:$AN,3,0),"NA")</f>
        <v>PARRA PARRA JUAN CAMILO</v>
      </c>
      <c r="K846" s="16" t="str">
        <f>IFERROR(VLOOKUP(G846,MatrizHDUniclass!$A:$AN,19,0),"NA")</f>
        <v>TECNICO CON MOTO OPERACIÓN</v>
      </c>
      <c r="L846" s="16" t="str">
        <f>IFERROR(VLOOKUP(G846,MatrizHDUniclass!$A:$AN,24,0),"NA")</f>
        <v>IGLW</v>
      </c>
      <c r="M846" s="16" t="str">
        <f>IFERROR(VLOOKUP(G846,MatrizHDUniclass!$A:$AN,31,0),"NA")</f>
        <v>INGENIERIA-GENERAL</v>
      </c>
      <c r="N846" s="16" t="str">
        <f>IFERROR(VLOOKUP(G846,MatrizHDUniclass!$A:$AN,32,0),"NA")</f>
        <v>REG TOLCA</v>
      </c>
      <c r="O846" s="16" t="str">
        <f>IFERROR(VLOOKUP(G846,MatrizHDUniclass!$A:$AN,33,0),"NA")</f>
        <v>IBAGUE</v>
      </c>
      <c r="P846" s="16" t="str">
        <f>IFERROR(VLOOKUP(G846,MatrizHDUniclass!$A:$AN,26,0),"NA")</f>
        <v>CSIM</v>
      </c>
      <c r="Q846" s="16" t="str">
        <f>IFERROR(VLOOKUP(G846,MatrizHDUniclass!$A:$AN,34,0),"NA")</f>
        <v>CLARO R3</v>
      </c>
      <c r="R846" s="16" t="str">
        <f>IFERROR(VLOOKUP(G846,MatrizHDUniclass!$A:$AN,35,0),"NA")</f>
        <v>SOLU FIJAS</v>
      </c>
      <c r="S846" s="16" t="str">
        <f>IFERROR(VLOOKUP(G846,MatrizHDUniclass!$A:$AN,36,0),"NA")</f>
        <v>IMM</v>
      </c>
      <c r="T846" s="16" t="str">
        <f>IFERROR(VLOOKUP(G846,MatrizHDUniclass!$A:$AN,37,0),"NA")</f>
        <v>CLIENTES</v>
      </c>
      <c r="U846" s="16" t="str">
        <f>IFERROR(VLOOKUP(G846,MatrizHDUniclass!$A:$AN,38,0),"NA")</f>
        <v>CONECTAR TV</v>
      </c>
      <c r="V846" s="16" t="str">
        <f>IFERROR(VLOOKUP(G846,MatrizHDUniclass!$A:$AN,39,0),"NA")</f>
        <v>INGENIERIA</v>
      </c>
      <c r="W846" s="43" t="str">
        <f>IFERROR(VLOOKUP(G846,MatrizHDUniclass!$A:$AN,40,0),"NA")</f>
        <v>OPERATIVO</v>
      </c>
    </row>
    <row r="847" spans="2:23" x14ac:dyDescent="0.25">
      <c r="B847" s="45">
        <v>46171</v>
      </c>
      <c r="C847" s="7" t="s">
        <v>3309</v>
      </c>
      <c r="D847" s="37">
        <v>0.1</v>
      </c>
      <c r="E847" s="37" t="s">
        <v>3903</v>
      </c>
      <c r="F847" s="16" t="s">
        <v>3904</v>
      </c>
      <c r="G847" s="7">
        <v>93236746</v>
      </c>
      <c r="H847" s="138" t="s">
        <v>9989</v>
      </c>
      <c r="J847" s="16" t="str">
        <f>IFERROR(VLOOKUP(G847,MatrizHDUniclass!$A:$AN,3,0),"NA")</f>
        <v>PATINO HERNANDEZ ROGELIO</v>
      </c>
      <c r="K847" s="16" t="str">
        <f>IFERROR(VLOOKUP(G847,MatrizHDUniclass!$A:$AN,19,0),"NA")</f>
        <v>TECNICO CON MOTO OPERACIÓN</v>
      </c>
      <c r="L847" s="16" t="str">
        <f>IFERROR(VLOOKUP(G847,MatrizHDUniclass!$A:$AN,24,0),"NA")</f>
        <v>IGLW</v>
      </c>
      <c r="M847" s="16" t="str">
        <f>IFERROR(VLOOKUP(G847,MatrizHDUniclass!$A:$AN,31,0),"NA")</f>
        <v>INGENIERIA-GENERAL</v>
      </c>
      <c r="N847" s="16" t="str">
        <f>IFERROR(VLOOKUP(G847,MatrizHDUniclass!$A:$AN,32,0),"NA")</f>
        <v>REG TOLCA</v>
      </c>
      <c r="O847" s="16" t="str">
        <f>IFERROR(VLOOKUP(G847,MatrizHDUniclass!$A:$AN,33,0),"NA")</f>
        <v>IBAGUE</v>
      </c>
      <c r="P847" s="16" t="str">
        <f>IFERROR(VLOOKUP(G847,MatrizHDUniclass!$A:$AN,26,0),"NA")</f>
        <v>CSIM</v>
      </c>
      <c r="Q847" s="16" t="str">
        <f>IFERROR(VLOOKUP(G847,MatrizHDUniclass!$A:$AN,34,0),"NA")</f>
        <v>CLARO R3</v>
      </c>
      <c r="R847" s="16" t="str">
        <f>IFERROR(VLOOKUP(G847,MatrizHDUniclass!$A:$AN,35,0),"NA")</f>
        <v>SOLU FIJAS</v>
      </c>
      <c r="S847" s="16" t="str">
        <f>IFERROR(VLOOKUP(G847,MatrizHDUniclass!$A:$AN,36,0),"NA")</f>
        <v>IMM</v>
      </c>
      <c r="T847" s="16" t="str">
        <f>IFERROR(VLOOKUP(G847,MatrizHDUniclass!$A:$AN,37,0),"NA")</f>
        <v>CLIENTES</v>
      </c>
      <c r="U847" s="16" t="str">
        <f>IFERROR(VLOOKUP(G847,MatrizHDUniclass!$A:$AN,38,0),"NA")</f>
        <v>CONECTAR TV</v>
      </c>
      <c r="V847" s="16" t="str">
        <f>IFERROR(VLOOKUP(G847,MatrizHDUniclass!$A:$AN,39,0),"NA")</f>
        <v>INGENIERIA</v>
      </c>
      <c r="W847" s="43" t="str">
        <f>IFERROR(VLOOKUP(G847,MatrizHDUniclass!$A:$AN,40,0),"NA")</f>
        <v>OPERATIVO</v>
      </c>
    </row>
    <row r="848" spans="2:23" x14ac:dyDescent="0.25">
      <c r="B848" s="45">
        <v>46171</v>
      </c>
      <c r="C848" s="7" t="s">
        <v>3309</v>
      </c>
      <c r="D848" s="37">
        <v>0.1</v>
      </c>
      <c r="E848" s="37" t="s">
        <v>3903</v>
      </c>
      <c r="F848" s="16" t="s">
        <v>3904</v>
      </c>
      <c r="G848" s="7">
        <v>14297141</v>
      </c>
      <c r="H848" s="138" t="s">
        <v>9990</v>
      </c>
      <c r="J848" s="16" t="str">
        <f>IFERROR(VLOOKUP(G848,MatrizHDUniclass!$A:$AN,3,0),"NA")</f>
        <v>PEDRAZA MORA ALEXANDER</v>
      </c>
      <c r="K848" s="16" t="str">
        <f>IFERROR(VLOOKUP(G848,MatrizHDUniclass!$A:$AN,19,0),"NA")</f>
        <v>SUPERVISOR OPERACIÓN MOTO</v>
      </c>
      <c r="L848" s="16" t="str">
        <f>IFERROR(VLOOKUP(G848,MatrizHDUniclass!$A:$AN,24,0),"NA")</f>
        <v>IGLW</v>
      </c>
      <c r="M848" s="16" t="str">
        <f>IFERROR(VLOOKUP(G848,MatrizHDUniclass!$A:$AN,31,0),"NA")</f>
        <v>INGENIERIA-GENERAL</v>
      </c>
      <c r="N848" s="16" t="str">
        <f>IFERROR(VLOOKUP(G848,MatrizHDUniclass!$A:$AN,32,0),"NA")</f>
        <v>REG TOLCA</v>
      </c>
      <c r="O848" s="16" t="str">
        <f>IFERROR(VLOOKUP(G848,MatrizHDUniclass!$A:$AN,33,0),"NA")</f>
        <v>IBAGUE</v>
      </c>
      <c r="P848" s="16" t="str">
        <f>IFERROR(VLOOKUP(G848,MatrizHDUniclass!$A:$AN,26,0),"NA")</f>
        <v>CSIM</v>
      </c>
      <c r="Q848" s="16" t="str">
        <f>IFERROR(VLOOKUP(G848,MatrizHDUniclass!$A:$AN,34,0),"NA")</f>
        <v>CLARO R3</v>
      </c>
      <c r="R848" s="16" t="str">
        <f>IFERROR(VLOOKUP(G848,MatrizHDUniclass!$A:$AN,35,0),"NA")</f>
        <v>SOLU FIJAS</v>
      </c>
      <c r="S848" s="16" t="str">
        <f>IFERROR(VLOOKUP(G848,MatrizHDUniclass!$A:$AN,36,0),"NA")</f>
        <v>IMM</v>
      </c>
      <c r="T848" s="16" t="str">
        <f>IFERROR(VLOOKUP(G848,MatrizHDUniclass!$A:$AN,37,0),"NA")</f>
        <v>CLIENTES</v>
      </c>
      <c r="U848" s="16" t="str">
        <f>IFERROR(VLOOKUP(G848,MatrizHDUniclass!$A:$AN,38,0),"NA")</f>
        <v>CONECTAR TV</v>
      </c>
      <c r="V848" s="16" t="str">
        <f>IFERROR(VLOOKUP(G848,MatrizHDUniclass!$A:$AN,39,0),"NA")</f>
        <v>INGENIERIA</v>
      </c>
      <c r="W848" s="43" t="str">
        <f>IFERROR(VLOOKUP(G848,MatrizHDUniclass!$A:$AN,40,0),"NA")</f>
        <v>PERSONAL APOYO</v>
      </c>
    </row>
    <row r="849" spans="2:23" x14ac:dyDescent="0.25">
      <c r="B849" s="45">
        <v>46171</v>
      </c>
      <c r="C849" s="7" t="s">
        <v>3309</v>
      </c>
      <c r="D849" s="37">
        <v>0.1</v>
      </c>
      <c r="E849" s="37" t="s">
        <v>3903</v>
      </c>
      <c r="F849" s="16" t="s">
        <v>3904</v>
      </c>
      <c r="G849" s="7">
        <v>1010059133</v>
      </c>
      <c r="H849" s="138" t="s">
        <v>9991</v>
      </c>
      <c r="J849" s="16" t="str">
        <f>IFERROR(VLOOKUP(G849,MatrizHDUniclass!$A:$AN,3,0),"NA")</f>
        <v>PELAEZ TELLEZ HARLEY STIVEN</v>
      </c>
      <c r="K849" s="16" t="str">
        <f>IFERROR(VLOOKUP(G849,MatrizHDUniclass!$A:$AN,19,0),"NA")</f>
        <v>TECNICO CON MOTO OPERACIÓN</v>
      </c>
      <c r="L849" s="16" t="str">
        <f>IFERROR(VLOOKUP(G849,MatrizHDUniclass!$A:$AN,24,0),"NA")</f>
        <v>IGLW</v>
      </c>
      <c r="M849" s="16" t="str">
        <f>IFERROR(VLOOKUP(G849,MatrizHDUniclass!$A:$AN,31,0),"NA")</f>
        <v>INGENIERIA-GENERAL</v>
      </c>
      <c r="N849" s="16" t="str">
        <f>IFERROR(VLOOKUP(G849,MatrizHDUniclass!$A:$AN,32,0),"NA")</f>
        <v>REG TOLCA</v>
      </c>
      <c r="O849" s="16" t="str">
        <f>IFERROR(VLOOKUP(G849,MatrizHDUniclass!$A:$AN,33,0),"NA")</f>
        <v>IBAGUE</v>
      </c>
      <c r="P849" s="16" t="str">
        <f>IFERROR(VLOOKUP(G849,MatrizHDUniclass!$A:$AN,26,0),"NA")</f>
        <v>CSIM</v>
      </c>
      <c r="Q849" s="16" t="str">
        <f>IFERROR(VLOOKUP(G849,MatrizHDUniclass!$A:$AN,34,0),"NA")</f>
        <v>CLARO R3</v>
      </c>
      <c r="R849" s="16" t="str">
        <f>IFERROR(VLOOKUP(G849,MatrizHDUniclass!$A:$AN,35,0),"NA")</f>
        <v>SOLU FIJAS</v>
      </c>
      <c r="S849" s="16" t="str">
        <f>IFERROR(VLOOKUP(G849,MatrizHDUniclass!$A:$AN,36,0),"NA")</f>
        <v>IMM</v>
      </c>
      <c r="T849" s="16" t="str">
        <f>IFERROR(VLOOKUP(G849,MatrizHDUniclass!$A:$AN,37,0),"NA")</f>
        <v>CLIENTES</v>
      </c>
      <c r="U849" s="16" t="str">
        <f>IFERROR(VLOOKUP(G849,MatrizHDUniclass!$A:$AN,38,0),"NA")</f>
        <v>CONECTAR TV</v>
      </c>
      <c r="V849" s="16" t="str">
        <f>IFERROR(VLOOKUP(G849,MatrizHDUniclass!$A:$AN,39,0),"NA")</f>
        <v>INGENIERIA</v>
      </c>
      <c r="W849" s="43" t="str">
        <f>IFERROR(VLOOKUP(G849,MatrizHDUniclass!$A:$AN,40,0),"NA")</f>
        <v>OPERATIVO</v>
      </c>
    </row>
    <row r="850" spans="2:23" x14ac:dyDescent="0.25">
      <c r="B850" s="45">
        <v>46171</v>
      </c>
      <c r="C850" s="7" t="s">
        <v>3309</v>
      </c>
      <c r="D850" s="37">
        <v>0.1</v>
      </c>
      <c r="E850" s="37" t="s">
        <v>3903</v>
      </c>
      <c r="F850" s="16" t="s">
        <v>3904</v>
      </c>
      <c r="G850" s="7">
        <v>1106485988</v>
      </c>
      <c r="H850" s="138" t="s">
        <v>9992</v>
      </c>
      <c r="J850" s="16" t="str">
        <f>IFERROR(VLOOKUP(G850,MatrizHDUniclass!$A:$AN,3,0),"NA")</f>
        <v>PENAGOS RONDON FABIANNY HERMENEY</v>
      </c>
      <c r="K850" s="16" t="str">
        <f>IFERROR(VLOOKUP(G850,MatrizHDUniclass!$A:$AN,19,0),"NA")</f>
        <v>TECNICO RED EXTERNA HFC</v>
      </c>
      <c r="L850" s="16" t="str">
        <f>IFERROR(VLOOKUP(G850,MatrizHDUniclass!$A:$AN,24,0),"NA")</f>
        <v>IGLW</v>
      </c>
      <c r="M850" s="16" t="str">
        <f>IFERROR(VLOOKUP(G850,MatrizHDUniclass!$A:$AN,31,0),"NA")</f>
        <v>INGENIERIA-GENERAL</v>
      </c>
      <c r="N850" s="16" t="str">
        <f>IFERROR(VLOOKUP(G850,MatrizHDUniclass!$A:$AN,32,0),"NA")</f>
        <v>REG TOLCA</v>
      </c>
      <c r="O850" s="16" t="str">
        <f>IFERROR(VLOOKUP(G850,MatrizHDUniclass!$A:$AN,33,0),"NA")</f>
        <v>IBAGUE</v>
      </c>
      <c r="P850" s="16" t="str">
        <f>IFERROR(VLOOKUP(G850,MatrizHDUniclass!$A:$AN,26,0),"NA")</f>
        <v>CSOM</v>
      </c>
      <c r="Q850" s="16" t="str">
        <f>IFERROR(VLOOKUP(G850,MatrizHDUniclass!$A:$AN,34,0),"NA")</f>
        <v>CLARO R3</v>
      </c>
      <c r="R850" s="16" t="str">
        <f>IFERROR(VLOOKUP(G850,MatrizHDUniclass!$A:$AN,35,0),"NA")</f>
        <v>SOLU FIJAS</v>
      </c>
      <c r="S850" s="16" t="str">
        <f>IFERROR(VLOOKUP(G850,MatrizHDUniclass!$A:$AN,36,0),"NA")</f>
        <v>OYM</v>
      </c>
      <c r="T850" s="16" t="str">
        <f>IFERROR(VLOOKUP(G850,MatrizHDUniclass!$A:$AN,37,0),"NA")</f>
        <v>CLIENTES</v>
      </c>
      <c r="U850" s="16" t="str">
        <f>IFERROR(VLOOKUP(G850,MatrizHDUniclass!$A:$AN,38,0),"NA")</f>
        <v>CONECTAR TV</v>
      </c>
      <c r="V850" s="16" t="str">
        <f>IFERROR(VLOOKUP(G850,MatrizHDUniclass!$A:$AN,39,0),"NA")</f>
        <v>INGENIERIA</v>
      </c>
      <c r="W850" s="43" t="str">
        <f>IFERROR(VLOOKUP(G850,MatrizHDUniclass!$A:$AN,40,0),"NA")</f>
        <v>OPERATIVO</v>
      </c>
    </row>
    <row r="851" spans="2:23" x14ac:dyDescent="0.25">
      <c r="B851" s="45">
        <v>46171</v>
      </c>
      <c r="C851" s="7" t="s">
        <v>3309</v>
      </c>
      <c r="D851" s="37">
        <v>0.1</v>
      </c>
      <c r="E851" s="37" t="s">
        <v>3903</v>
      </c>
      <c r="F851" s="16" t="s">
        <v>3904</v>
      </c>
      <c r="G851" s="7">
        <v>1110448169</v>
      </c>
      <c r="H851" s="138" t="s">
        <v>9993</v>
      </c>
      <c r="J851" s="16" t="str">
        <f>IFERROR(VLOOKUP(G851,MatrizHDUniclass!$A:$AN,3,0),"NA")</f>
        <v>PENON CAMACHO ADOLFO</v>
      </c>
      <c r="K851" s="16" t="str">
        <f>IFERROR(VLOOKUP(G851,MatrizHDUniclass!$A:$AN,19,0),"NA")</f>
        <v>AUXILIAR CONDUCTOR OPERACION</v>
      </c>
      <c r="L851" s="16" t="str">
        <f>IFERROR(VLOOKUP(G851,MatrizHDUniclass!$A:$AN,24,0),"NA")</f>
        <v>IGLW</v>
      </c>
      <c r="M851" s="16" t="str">
        <f>IFERROR(VLOOKUP(G851,MatrizHDUniclass!$A:$AN,31,0),"NA")</f>
        <v>INGENIERIA-GENERAL</v>
      </c>
      <c r="N851" s="16" t="str">
        <f>IFERROR(VLOOKUP(G851,MatrizHDUniclass!$A:$AN,32,0),"NA")</f>
        <v>REG TOLCA</v>
      </c>
      <c r="O851" s="16" t="str">
        <f>IFERROR(VLOOKUP(G851,MatrizHDUniclass!$A:$AN,33,0),"NA")</f>
        <v>IBAGUE</v>
      </c>
      <c r="P851" s="16" t="str">
        <f>IFERROR(VLOOKUP(G851,MatrizHDUniclass!$A:$AN,26,0),"NA")</f>
        <v>CSOM</v>
      </c>
      <c r="Q851" s="16" t="str">
        <f>IFERROR(VLOOKUP(G851,MatrizHDUniclass!$A:$AN,34,0),"NA")</f>
        <v>CLARO R3</v>
      </c>
      <c r="R851" s="16" t="str">
        <f>IFERROR(VLOOKUP(G851,MatrizHDUniclass!$A:$AN,35,0),"NA")</f>
        <v>SOLU FIJAS</v>
      </c>
      <c r="S851" s="16" t="str">
        <f>IFERROR(VLOOKUP(G851,MatrizHDUniclass!$A:$AN,36,0),"NA")</f>
        <v>OYM</v>
      </c>
      <c r="T851" s="16" t="str">
        <f>IFERROR(VLOOKUP(G851,MatrizHDUniclass!$A:$AN,37,0),"NA")</f>
        <v>CLIENTES</v>
      </c>
      <c r="U851" s="16" t="str">
        <f>IFERROR(VLOOKUP(G851,MatrizHDUniclass!$A:$AN,38,0),"NA")</f>
        <v>CONECTAR TV</v>
      </c>
      <c r="V851" s="16" t="str">
        <f>IFERROR(VLOOKUP(G851,MatrizHDUniclass!$A:$AN,39,0),"NA")</f>
        <v>INGENIERIA</v>
      </c>
      <c r="W851" s="43" t="str">
        <f>IFERROR(VLOOKUP(G851,MatrizHDUniclass!$A:$AN,40,0),"NA")</f>
        <v>OPERATIVO</v>
      </c>
    </row>
    <row r="852" spans="2:23" x14ac:dyDescent="0.25">
      <c r="B852" s="45">
        <v>46171</v>
      </c>
      <c r="C852" s="7" t="s">
        <v>3309</v>
      </c>
      <c r="D852" s="37">
        <v>0.1</v>
      </c>
      <c r="E852" s="37" t="s">
        <v>3903</v>
      </c>
      <c r="F852" s="16" t="s">
        <v>3904</v>
      </c>
      <c r="G852" s="7">
        <v>1071550269</v>
      </c>
      <c r="H852" s="138" t="s">
        <v>9995</v>
      </c>
      <c r="J852" s="16" t="str">
        <f>IFERROR(VLOOKUP(G852,MatrizHDUniclass!$A:$AN,3,0),"NA")</f>
        <v>PEREIRA WILMER EDUARDO</v>
      </c>
      <c r="K852" s="16" t="str">
        <f>IFERROR(VLOOKUP(G852,MatrizHDUniclass!$A:$AN,19,0),"NA")</f>
        <v>TECNICO CON MOTO OPERACIÓN</v>
      </c>
      <c r="L852" s="16" t="str">
        <f>IFERROR(VLOOKUP(G852,MatrizHDUniclass!$A:$AN,24,0),"NA")</f>
        <v>IGLW</v>
      </c>
      <c r="M852" s="16" t="str">
        <f>IFERROR(VLOOKUP(G852,MatrizHDUniclass!$A:$AN,31,0),"NA")</f>
        <v>INGENIERIA-GENERAL</v>
      </c>
      <c r="N852" s="16" t="str">
        <f>IFERROR(VLOOKUP(G852,MatrizHDUniclass!$A:$AN,32,0),"NA")</f>
        <v>REG TOLCA</v>
      </c>
      <c r="O852" s="16" t="str">
        <f>IFERROR(VLOOKUP(G852,MatrizHDUniclass!$A:$AN,33,0),"NA")</f>
        <v>IBAGUE</v>
      </c>
      <c r="P852" s="16" t="str">
        <f>IFERROR(VLOOKUP(G852,MatrizHDUniclass!$A:$AN,26,0),"NA")</f>
        <v>CSIM</v>
      </c>
      <c r="Q852" s="16" t="str">
        <f>IFERROR(VLOOKUP(G852,MatrizHDUniclass!$A:$AN,34,0),"NA")</f>
        <v>CLARO R3</v>
      </c>
      <c r="R852" s="16" t="str">
        <f>IFERROR(VLOOKUP(G852,MatrizHDUniclass!$A:$AN,35,0),"NA")</f>
        <v>SOLU FIJAS</v>
      </c>
      <c r="S852" s="16" t="str">
        <f>IFERROR(VLOOKUP(G852,MatrizHDUniclass!$A:$AN,36,0),"NA")</f>
        <v>IMM</v>
      </c>
      <c r="T852" s="16" t="str">
        <f>IFERROR(VLOOKUP(G852,MatrizHDUniclass!$A:$AN,37,0),"NA")</f>
        <v>CLIENTES</v>
      </c>
      <c r="U852" s="16" t="str">
        <f>IFERROR(VLOOKUP(G852,MatrizHDUniclass!$A:$AN,38,0),"NA")</f>
        <v>CONECTAR TV</v>
      </c>
      <c r="V852" s="16" t="str">
        <f>IFERROR(VLOOKUP(G852,MatrizHDUniclass!$A:$AN,39,0),"NA")</f>
        <v>INGENIERIA</v>
      </c>
      <c r="W852" s="43" t="str">
        <f>IFERROR(VLOOKUP(G852,MatrizHDUniclass!$A:$AN,40,0),"NA")</f>
        <v>OPERATIVO</v>
      </c>
    </row>
    <row r="853" spans="2:23" x14ac:dyDescent="0.25">
      <c r="B853" s="45">
        <v>46171</v>
      </c>
      <c r="C853" s="7" t="s">
        <v>3309</v>
      </c>
      <c r="D853" s="37">
        <v>0.1</v>
      </c>
      <c r="E853" s="37" t="s">
        <v>3903</v>
      </c>
      <c r="F853" s="16" t="s">
        <v>3904</v>
      </c>
      <c r="G853" s="7">
        <v>1003101364</v>
      </c>
      <c r="H853" s="138" t="s">
        <v>9996</v>
      </c>
      <c r="J853" s="16" t="str">
        <f>IFERROR(VLOOKUP(G853,MatrizHDUniclass!$A:$AN,3,0),"NA")</f>
        <v>PEREZ CARABALLO MANUEL ANTONIO</v>
      </c>
      <c r="K853" s="16" t="str">
        <f>IFERROR(VLOOKUP(G853,MatrizHDUniclass!$A:$AN,19,0),"NA")</f>
        <v>TECNICO LINIERO OPERACIÓN</v>
      </c>
      <c r="L853" s="16" t="str">
        <f>IFERROR(VLOOKUP(G853,MatrizHDUniclass!$A:$AN,24,0),"NA")</f>
        <v>IGLW</v>
      </c>
      <c r="M853" s="16" t="str">
        <f>IFERROR(VLOOKUP(G853,MatrizHDUniclass!$A:$AN,31,0),"NA")</f>
        <v>INGENIERIA-GENERAL</v>
      </c>
      <c r="N853" s="16" t="str">
        <f>IFERROR(VLOOKUP(G853,MatrizHDUniclass!$A:$AN,32,0),"NA")</f>
        <v>REG TOLCA</v>
      </c>
      <c r="O853" s="16" t="str">
        <f>IFERROR(VLOOKUP(G853,MatrizHDUniclass!$A:$AN,33,0),"NA")</f>
        <v>IBAGUE</v>
      </c>
      <c r="P853" s="16" t="str">
        <f>IFERROR(VLOOKUP(G853,MatrizHDUniclass!$A:$AN,26,0),"NA")</f>
        <v>CSPY</v>
      </c>
      <c r="Q853" s="16" t="str">
        <f>IFERROR(VLOOKUP(G853,MatrizHDUniclass!$A:$AN,34,0),"NA")</f>
        <v>CLARO R3</v>
      </c>
      <c r="R853" s="16" t="str">
        <f>IFERROR(VLOOKUP(G853,MatrizHDUniclass!$A:$AN,35,0),"NA")</f>
        <v>SOLU FIJAS</v>
      </c>
      <c r="S853" s="16" t="str">
        <f>IFERROR(VLOOKUP(G853,MatrizHDUniclass!$A:$AN,36,0),"NA")</f>
        <v>PROYECTOS</v>
      </c>
      <c r="T853" s="16" t="str">
        <f>IFERROR(VLOOKUP(G853,MatrizHDUniclass!$A:$AN,37,0),"NA")</f>
        <v>CLIENTES</v>
      </c>
      <c r="U853" s="16" t="str">
        <f>IFERROR(VLOOKUP(G853,MatrizHDUniclass!$A:$AN,38,0),"NA")</f>
        <v>CONECTAR TV</v>
      </c>
      <c r="V853" s="16" t="str">
        <f>IFERROR(VLOOKUP(G853,MatrizHDUniclass!$A:$AN,39,0),"NA")</f>
        <v>INGENIERIA</v>
      </c>
      <c r="W853" s="43" t="str">
        <f>IFERROR(VLOOKUP(G853,MatrizHDUniclass!$A:$AN,40,0),"NA")</f>
        <v>OPERATIVO</v>
      </c>
    </row>
    <row r="854" spans="2:23" x14ac:dyDescent="0.25">
      <c r="B854" s="45">
        <v>46171</v>
      </c>
      <c r="C854" s="7" t="s">
        <v>3292</v>
      </c>
      <c r="D854" s="37">
        <v>0.1</v>
      </c>
      <c r="E854" s="37" t="s">
        <v>3903</v>
      </c>
      <c r="F854" s="16" t="s">
        <v>3904</v>
      </c>
      <c r="G854" s="7">
        <v>1031810294</v>
      </c>
      <c r="H854" s="138" t="s">
        <v>9998</v>
      </c>
      <c r="J854" s="16" t="str">
        <f>IFERROR(VLOOKUP(G854,MatrizHDUniclass!$A:$AN,3,0),"NA")</f>
        <v>PEREZ MENDIVELSO EDWIN ALEJANDRO</v>
      </c>
      <c r="K854" s="16" t="str">
        <f>IFERROR(VLOOKUP(G854,MatrizHDUniclass!$A:$AN,19,0),"NA")</f>
        <v>TECNICO CON MOTO OPERACIÓN</v>
      </c>
      <c r="L854" s="16" t="str">
        <f>IFERROR(VLOOKUP(G854,MatrizHDUniclass!$A:$AN,24,0),"NA")</f>
        <v>SGTN</v>
      </c>
      <c r="M854" s="16" t="str">
        <f>IFERROR(VLOOKUP(G854,MatrizHDUniclass!$A:$AN,31,0),"NA")</f>
        <v>DISAN-GENERAL</v>
      </c>
      <c r="N854" s="16" t="str">
        <f>IFERROR(VLOOKUP(G854,MatrizHDUniclass!$A:$AN,32,0),"NA")</f>
        <v>TRANSVERSAL</v>
      </c>
      <c r="O854" s="16" t="str">
        <f>IFERROR(VLOOKUP(G854,MatrizHDUniclass!$A:$AN,33,0),"NA")</f>
        <v>NACIONAL</v>
      </c>
      <c r="P854" s="16" t="str">
        <f>IFERROR(VLOOKUP(G854,MatrizHDUniclass!$A:$AN,26,0),"NA")</f>
        <v>TTTR</v>
      </c>
      <c r="Q854" s="16" t="str">
        <f>IFERROR(VLOOKUP(G854,MatrizHDUniclass!$A:$AN,34,0),"NA")</f>
        <v>TRANSV CTV</v>
      </c>
      <c r="R854" s="16" t="str">
        <f>IFERROR(VLOOKUP(G854,MatrizHDUniclass!$A:$AN,35,0),"NA")</f>
        <v>TRANSVER</v>
      </c>
      <c r="S854" s="16" t="str">
        <f>IFERROR(VLOOKUP(G854,MatrizHDUniclass!$A:$AN,36,0),"NA")</f>
        <v>TRANSV UEN</v>
      </c>
      <c r="T854" s="16" t="str">
        <f>IFERROR(VLOOKUP(G854,MatrizHDUniclass!$A:$AN,37,0),"NA")</f>
        <v>DISAN</v>
      </c>
      <c r="U854" s="16" t="str">
        <f>IFERROR(VLOOKUP(G854,MatrizHDUniclass!$A:$AN,38,0),"NA")</f>
        <v>CONECTAR TV</v>
      </c>
      <c r="V854" s="16" t="str">
        <f>IFERROR(VLOOKUP(G854,MatrizHDUniclass!$A:$AN,39,0),"NA")</f>
        <v>DISAN</v>
      </c>
      <c r="W854" s="43" t="str">
        <f>IFERROR(VLOOKUP(G854,MatrizHDUniclass!$A:$AN,40,0),"NA")</f>
        <v>OTROS</v>
      </c>
    </row>
    <row r="855" spans="2:23" x14ac:dyDescent="0.25">
      <c r="B855" s="45">
        <v>46171</v>
      </c>
      <c r="C855" s="7" t="s">
        <v>3309</v>
      </c>
      <c r="D855" s="37">
        <v>0.1</v>
      </c>
      <c r="E855" s="37" t="s">
        <v>3903</v>
      </c>
      <c r="F855" s="16" t="s">
        <v>3904</v>
      </c>
      <c r="G855" s="7">
        <v>1000989894</v>
      </c>
      <c r="H855" s="138" t="s">
        <v>9999</v>
      </c>
      <c r="J855" s="16" t="str">
        <f>IFERROR(VLOOKUP(G855,MatrizHDUniclass!$A:$AN,3,0),"NA")</f>
        <v>PEREZ USECHE SEBASTIAN</v>
      </c>
      <c r="K855" s="16" t="str">
        <f>IFERROR(VLOOKUP(G855,MatrizHDUniclass!$A:$AN,19,0),"NA")</f>
        <v>TECNICO CON MOTO OPERACIÓN</v>
      </c>
      <c r="L855" s="16" t="str">
        <f>IFERROR(VLOOKUP(G855,MatrizHDUniclass!$A:$AN,24,0),"NA")</f>
        <v>IGLW</v>
      </c>
      <c r="M855" s="16" t="str">
        <f>IFERROR(VLOOKUP(G855,MatrizHDUniclass!$A:$AN,31,0),"NA")</f>
        <v>INGENIERIA-GENERAL</v>
      </c>
      <c r="N855" s="16" t="str">
        <f>IFERROR(VLOOKUP(G855,MatrizHDUniclass!$A:$AN,32,0),"NA")</f>
        <v>REG TOLCA</v>
      </c>
      <c r="O855" s="16" t="str">
        <f>IFERROR(VLOOKUP(G855,MatrizHDUniclass!$A:$AN,33,0),"NA")</f>
        <v>IBAGUE</v>
      </c>
      <c r="P855" s="16" t="str">
        <f>IFERROR(VLOOKUP(G855,MatrizHDUniclass!$A:$AN,26,0),"NA")</f>
        <v>CSIM</v>
      </c>
      <c r="Q855" s="16" t="str">
        <f>IFERROR(VLOOKUP(G855,MatrizHDUniclass!$A:$AN,34,0),"NA")</f>
        <v>CLARO R3</v>
      </c>
      <c r="R855" s="16" t="str">
        <f>IFERROR(VLOOKUP(G855,MatrizHDUniclass!$A:$AN,35,0),"NA")</f>
        <v>SOLU FIJAS</v>
      </c>
      <c r="S855" s="16" t="str">
        <f>IFERROR(VLOOKUP(G855,MatrizHDUniclass!$A:$AN,36,0),"NA")</f>
        <v>IMM</v>
      </c>
      <c r="T855" s="16" t="str">
        <f>IFERROR(VLOOKUP(G855,MatrizHDUniclass!$A:$AN,37,0),"NA")</f>
        <v>CLIENTES</v>
      </c>
      <c r="U855" s="16" t="str">
        <f>IFERROR(VLOOKUP(G855,MatrizHDUniclass!$A:$AN,38,0),"NA")</f>
        <v>CONECTAR TV</v>
      </c>
      <c r="V855" s="16" t="str">
        <f>IFERROR(VLOOKUP(G855,MatrizHDUniclass!$A:$AN,39,0),"NA")</f>
        <v>INGENIERIA</v>
      </c>
      <c r="W855" s="43" t="str">
        <f>IFERROR(VLOOKUP(G855,MatrizHDUniclass!$A:$AN,40,0),"NA")</f>
        <v>OPERATIVO</v>
      </c>
    </row>
    <row r="856" spans="2:23" x14ac:dyDescent="0.25">
      <c r="B856" s="45">
        <v>46171</v>
      </c>
      <c r="C856" s="7" t="s">
        <v>3309</v>
      </c>
      <c r="D856" s="37">
        <v>0.1</v>
      </c>
      <c r="E856" s="37" t="s">
        <v>3903</v>
      </c>
      <c r="F856" s="16" t="s">
        <v>3904</v>
      </c>
      <c r="G856" s="7">
        <v>1110477431</v>
      </c>
      <c r="H856" s="138" t="s">
        <v>10001</v>
      </c>
      <c r="J856" s="16" t="str">
        <f>IFERROR(VLOOKUP(G856,MatrizHDUniclass!$A:$AN,3,0),"NA")</f>
        <v>PINZON NAVARRO JAVIER EDUARDO</v>
      </c>
      <c r="K856" s="16" t="str">
        <f>IFERROR(VLOOKUP(G856,MatrizHDUniclass!$A:$AN,19,0),"NA")</f>
        <v>TECNICO PIM NOC MOTO</v>
      </c>
      <c r="L856" s="16" t="str">
        <f>IFERROR(VLOOKUP(G856,MatrizHDUniclass!$A:$AN,24,0),"NA")</f>
        <v>IGLW</v>
      </c>
      <c r="M856" s="16" t="str">
        <f>IFERROR(VLOOKUP(G856,MatrizHDUniclass!$A:$AN,31,0),"NA")</f>
        <v>INGENIERIA-GENERAL</v>
      </c>
      <c r="N856" s="16" t="str">
        <f>IFERROR(VLOOKUP(G856,MatrizHDUniclass!$A:$AN,32,0),"NA")</f>
        <v>REG TOLCA</v>
      </c>
      <c r="O856" s="16" t="str">
        <f>IFERROR(VLOOKUP(G856,MatrizHDUniclass!$A:$AN,33,0),"NA")</f>
        <v>IBAGUE</v>
      </c>
      <c r="P856" s="16" t="str">
        <f>IFERROR(VLOOKUP(G856,MatrizHDUniclass!$A:$AN,26,0),"NA")</f>
        <v>CSEB</v>
      </c>
      <c r="Q856" s="16" t="str">
        <f>IFERROR(VLOOKUP(G856,MatrizHDUniclass!$A:$AN,34,0),"NA")</f>
        <v>CLARO R3</v>
      </c>
      <c r="R856" s="16" t="str">
        <f>IFERROR(VLOOKUP(G856,MatrizHDUniclass!$A:$AN,35,0),"NA")</f>
        <v>SOLU FIJAS</v>
      </c>
      <c r="S856" s="16" t="str">
        <f>IFERROR(VLOOKUP(G856,MatrizHDUniclass!$A:$AN,36,0),"NA")</f>
        <v>EMPRE Y NEGOCI</v>
      </c>
      <c r="T856" s="16" t="str">
        <f>IFERROR(VLOOKUP(G856,MatrizHDUniclass!$A:$AN,37,0),"NA")</f>
        <v>CLIENTES</v>
      </c>
      <c r="U856" s="16" t="str">
        <f>IFERROR(VLOOKUP(G856,MatrizHDUniclass!$A:$AN,38,0),"NA")</f>
        <v>CONECTAR TV</v>
      </c>
      <c r="V856" s="16" t="str">
        <f>IFERROR(VLOOKUP(G856,MatrizHDUniclass!$A:$AN,39,0),"NA")</f>
        <v>INGENIERIA</v>
      </c>
      <c r="W856" s="43" t="str">
        <f>IFERROR(VLOOKUP(G856,MatrizHDUniclass!$A:$AN,40,0),"NA")</f>
        <v>OPERATIVO</v>
      </c>
    </row>
    <row r="857" spans="2:23" x14ac:dyDescent="0.25">
      <c r="B857" s="45">
        <v>46171</v>
      </c>
      <c r="C857" s="7" t="s">
        <v>3309</v>
      </c>
      <c r="D857" s="37">
        <v>0.1</v>
      </c>
      <c r="E857" s="37" t="s">
        <v>3903</v>
      </c>
      <c r="F857" s="16" t="s">
        <v>3904</v>
      </c>
      <c r="G857" s="7">
        <v>1106634233</v>
      </c>
      <c r="H857" s="138" t="s">
        <v>10002</v>
      </c>
      <c r="J857" s="16" t="str">
        <f>IFERROR(VLOOKUP(G857,MatrizHDUniclass!$A:$AN,3,0),"NA")</f>
        <v>POLANCO ROA CAMILO ANDRES</v>
      </c>
      <c r="K857" s="16" t="str">
        <f>IFERROR(VLOOKUP(G857,MatrizHDUniclass!$A:$AN,19,0),"NA")</f>
        <v>TECNICO CON MOTO OPERACIÓN</v>
      </c>
      <c r="L857" s="16" t="str">
        <f>IFERROR(VLOOKUP(G857,MatrizHDUniclass!$A:$AN,24,0),"NA")</f>
        <v>IGLW</v>
      </c>
      <c r="M857" s="16" t="str">
        <f>IFERROR(VLOOKUP(G857,MatrizHDUniclass!$A:$AN,31,0),"NA")</f>
        <v>INGENIERIA-GENERAL</v>
      </c>
      <c r="N857" s="16" t="str">
        <f>IFERROR(VLOOKUP(G857,MatrizHDUniclass!$A:$AN,32,0),"NA")</f>
        <v>REG TOLCA</v>
      </c>
      <c r="O857" s="16" t="str">
        <f>IFERROR(VLOOKUP(G857,MatrizHDUniclass!$A:$AN,33,0),"NA")</f>
        <v>IBAGUE</v>
      </c>
      <c r="P857" s="16" t="str">
        <f>IFERROR(VLOOKUP(G857,MatrizHDUniclass!$A:$AN,26,0),"NA")</f>
        <v>CSIM</v>
      </c>
      <c r="Q857" s="16" t="str">
        <f>IFERROR(VLOOKUP(G857,MatrizHDUniclass!$A:$AN,34,0),"NA")</f>
        <v>CLARO R3</v>
      </c>
      <c r="R857" s="16" t="str">
        <f>IFERROR(VLOOKUP(G857,MatrizHDUniclass!$A:$AN,35,0),"NA")</f>
        <v>SOLU FIJAS</v>
      </c>
      <c r="S857" s="16" t="str">
        <f>IFERROR(VLOOKUP(G857,MatrizHDUniclass!$A:$AN,36,0),"NA")</f>
        <v>IMM</v>
      </c>
      <c r="T857" s="16" t="str">
        <f>IFERROR(VLOOKUP(G857,MatrizHDUniclass!$A:$AN,37,0),"NA")</f>
        <v>CLIENTES</v>
      </c>
      <c r="U857" s="16" t="str">
        <f>IFERROR(VLOOKUP(G857,MatrizHDUniclass!$A:$AN,38,0),"NA")</f>
        <v>CONECTAR TV</v>
      </c>
      <c r="V857" s="16" t="str">
        <f>IFERROR(VLOOKUP(G857,MatrizHDUniclass!$A:$AN,39,0),"NA")</f>
        <v>INGENIERIA</v>
      </c>
      <c r="W857" s="43" t="str">
        <f>IFERROR(VLOOKUP(G857,MatrizHDUniclass!$A:$AN,40,0),"NA")</f>
        <v>OPERATIVO</v>
      </c>
    </row>
    <row r="858" spans="2:23" x14ac:dyDescent="0.25">
      <c r="B858" s="45">
        <v>46171</v>
      </c>
      <c r="C858" s="7" t="s">
        <v>3309</v>
      </c>
      <c r="D858" s="37">
        <v>0.1</v>
      </c>
      <c r="E858" s="37" t="s">
        <v>3903</v>
      </c>
      <c r="F858" s="16" t="s">
        <v>3904</v>
      </c>
      <c r="G858" s="7">
        <v>1108931092</v>
      </c>
      <c r="H858" s="138" t="s">
        <v>10003</v>
      </c>
      <c r="J858" s="16" t="str">
        <f>IFERROR(VLOOKUP(G858,MatrizHDUniclass!$A:$AN,3,0),"NA")</f>
        <v>POLANIA MOLINA DIEGO ARMANDO</v>
      </c>
      <c r="K858" s="16" t="str">
        <f>IFERROR(VLOOKUP(G858,MatrizHDUniclass!$A:$AN,19,0),"NA")</f>
        <v>TECNICO ELECTROMECANICO CONDUCTOR</v>
      </c>
      <c r="L858" s="16" t="str">
        <f>IFERROR(VLOOKUP(G858,MatrizHDUniclass!$A:$AN,24,0),"NA")</f>
        <v>IGLW</v>
      </c>
      <c r="M858" s="16" t="str">
        <f>IFERROR(VLOOKUP(G858,MatrizHDUniclass!$A:$AN,31,0),"NA")</f>
        <v>INGENIERIA-GENERAL</v>
      </c>
      <c r="N858" s="16" t="str">
        <f>IFERROR(VLOOKUP(G858,MatrizHDUniclass!$A:$AN,32,0),"NA")</f>
        <v>REG TOLCA</v>
      </c>
      <c r="O858" s="16" t="str">
        <f>IFERROR(VLOOKUP(G858,MatrizHDUniclass!$A:$AN,33,0),"NA")</f>
        <v>IBAGUE</v>
      </c>
      <c r="P858" s="16" t="str">
        <f>IFERROR(VLOOKUP(G858,MatrizHDUniclass!$A:$AN,26,0),"NA")</f>
        <v>CNSM</v>
      </c>
      <c r="Q858" s="16" t="str">
        <f>IFERROR(VLOOKUP(G858,MatrizHDUniclass!$A:$AN,34,0),"NA")</f>
        <v>CLARO R3</v>
      </c>
      <c r="R858" s="16" t="str">
        <f>IFERROR(VLOOKUP(G858,MatrizHDUniclass!$A:$AN,35,0),"NA")</f>
        <v>NUEVOS NEG</v>
      </c>
      <c r="S858" s="16" t="str">
        <f>IFERROR(VLOOKUP(G858,MatrizHDUniclass!$A:$AN,36,0),"NA")</f>
        <v>CLARO SMU</v>
      </c>
      <c r="T858" s="16" t="str">
        <f>IFERROR(VLOOKUP(G858,MatrizHDUniclass!$A:$AN,37,0),"NA")</f>
        <v>CLIENTES</v>
      </c>
      <c r="U858" s="16" t="str">
        <f>IFERROR(VLOOKUP(G858,MatrizHDUniclass!$A:$AN,38,0),"NA")</f>
        <v>CONECTAR TV</v>
      </c>
      <c r="V858" s="16" t="str">
        <f>IFERROR(VLOOKUP(G858,MatrizHDUniclass!$A:$AN,39,0),"NA")</f>
        <v>INGENIERIA</v>
      </c>
      <c r="W858" s="43" t="str">
        <f>IFERROR(VLOOKUP(G858,MatrizHDUniclass!$A:$AN,40,0),"NA")</f>
        <v>OPERATIVO</v>
      </c>
    </row>
    <row r="859" spans="2:23" x14ac:dyDescent="0.25">
      <c r="B859" s="45">
        <v>46171</v>
      </c>
      <c r="C859" s="7" t="s">
        <v>3309</v>
      </c>
      <c r="D859" s="37">
        <v>0.1</v>
      </c>
      <c r="E859" s="37" t="s">
        <v>3903</v>
      </c>
      <c r="F859" s="16" t="s">
        <v>3904</v>
      </c>
      <c r="G859" s="7">
        <v>1070590849</v>
      </c>
      <c r="H859" s="138" t="s">
        <v>10004</v>
      </c>
      <c r="J859" s="16" t="str">
        <f>IFERROR(VLOOKUP(G859,MatrizHDUniclass!$A:$AN,3,0),"NA")</f>
        <v>PRADA BONILLA FREDY</v>
      </c>
      <c r="K859" s="16" t="str">
        <f>IFERROR(VLOOKUP(G859,MatrizHDUniclass!$A:$AN,19,0),"NA")</f>
        <v>TECNICO ELECTROMECANICO CONDUCTOR</v>
      </c>
      <c r="L859" s="16" t="str">
        <f>IFERROR(VLOOKUP(G859,MatrizHDUniclass!$A:$AN,24,0),"NA")</f>
        <v>IGLW</v>
      </c>
      <c r="M859" s="16" t="str">
        <f>IFERROR(VLOOKUP(G859,MatrizHDUniclass!$A:$AN,31,0),"NA")</f>
        <v>INGENIERIA-GENERAL</v>
      </c>
      <c r="N859" s="16" t="str">
        <f>IFERROR(VLOOKUP(G859,MatrizHDUniclass!$A:$AN,32,0),"NA")</f>
        <v>REG TOLCA</v>
      </c>
      <c r="O859" s="16" t="str">
        <f>IFERROR(VLOOKUP(G859,MatrizHDUniclass!$A:$AN,33,0),"NA")</f>
        <v>IBAGUE</v>
      </c>
      <c r="P859" s="16" t="str">
        <f>IFERROR(VLOOKUP(G859,MatrizHDUniclass!$A:$AN,26,0),"NA")</f>
        <v>CNSM</v>
      </c>
      <c r="Q859" s="16" t="str">
        <f>IFERROR(VLOOKUP(G859,MatrizHDUniclass!$A:$AN,34,0),"NA")</f>
        <v>CLARO R3</v>
      </c>
      <c r="R859" s="16" t="str">
        <f>IFERROR(VLOOKUP(G859,MatrizHDUniclass!$A:$AN,35,0),"NA")</f>
        <v>NUEVOS NEG</v>
      </c>
      <c r="S859" s="16" t="str">
        <f>IFERROR(VLOOKUP(G859,MatrizHDUniclass!$A:$AN,36,0),"NA")</f>
        <v>CLARO SMU</v>
      </c>
      <c r="T859" s="16" t="str">
        <f>IFERROR(VLOOKUP(G859,MatrizHDUniclass!$A:$AN,37,0),"NA")</f>
        <v>CLIENTES</v>
      </c>
      <c r="U859" s="16" t="str">
        <f>IFERROR(VLOOKUP(G859,MatrizHDUniclass!$A:$AN,38,0),"NA")</f>
        <v>CONECTAR TV</v>
      </c>
      <c r="V859" s="16" t="str">
        <f>IFERROR(VLOOKUP(G859,MatrizHDUniclass!$A:$AN,39,0),"NA")</f>
        <v>INGENIERIA</v>
      </c>
      <c r="W859" s="43" t="str">
        <f>IFERROR(VLOOKUP(G859,MatrizHDUniclass!$A:$AN,40,0),"NA")</f>
        <v>OPERATIVO</v>
      </c>
    </row>
    <row r="860" spans="2:23" x14ac:dyDescent="0.25">
      <c r="B860" s="45">
        <v>46171</v>
      </c>
      <c r="C860" s="7" t="s">
        <v>3309</v>
      </c>
      <c r="D860" s="37">
        <v>0.1</v>
      </c>
      <c r="E860" s="37" t="s">
        <v>3903</v>
      </c>
      <c r="F860" s="16" t="s">
        <v>3904</v>
      </c>
      <c r="G860" s="7">
        <v>1106790444</v>
      </c>
      <c r="H860" s="138" t="s">
        <v>10005</v>
      </c>
      <c r="J860" s="16" t="str">
        <f>IFERROR(VLOOKUP(G860,MatrizHDUniclass!$A:$AN,3,0),"NA")</f>
        <v>PRADA MENDEZ DANIEL ERNESTO</v>
      </c>
      <c r="K860" s="16" t="str">
        <f>IFERROR(VLOOKUP(G860,MatrizHDUniclass!$A:$AN,19,0),"NA")</f>
        <v>TECNICO LINIERO COND OPERACIÓN</v>
      </c>
      <c r="L860" s="16" t="str">
        <f>IFERROR(VLOOKUP(G860,MatrizHDUniclass!$A:$AN,24,0),"NA")</f>
        <v>IGLW</v>
      </c>
      <c r="M860" s="16" t="str">
        <f>IFERROR(VLOOKUP(G860,MatrizHDUniclass!$A:$AN,31,0),"NA")</f>
        <v>INGENIERIA-GENERAL</v>
      </c>
      <c r="N860" s="16" t="str">
        <f>IFERROR(VLOOKUP(G860,MatrizHDUniclass!$A:$AN,32,0),"NA")</f>
        <v>REG TOLCA</v>
      </c>
      <c r="O860" s="16" t="str">
        <f>IFERROR(VLOOKUP(G860,MatrizHDUniclass!$A:$AN,33,0),"NA")</f>
        <v>IBAGUE</v>
      </c>
      <c r="P860" s="16" t="str">
        <f>IFERROR(VLOOKUP(G860,MatrizHDUniclass!$A:$AN,26,0),"NA")</f>
        <v>CSOM</v>
      </c>
      <c r="Q860" s="16" t="str">
        <f>IFERROR(VLOOKUP(G860,MatrizHDUniclass!$A:$AN,34,0),"NA")</f>
        <v>CLARO R3</v>
      </c>
      <c r="R860" s="16" t="str">
        <f>IFERROR(VLOOKUP(G860,MatrizHDUniclass!$A:$AN,35,0),"NA")</f>
        <v>SOLU FIJAS</v>
      </c>
      <c r="S860" s="16" t="str">
        <f>IFERROR(VLOOKUP(G860,MatrizHDUniclass!$A:$AN,36,0),"NA")</f>
        <v>OYM</v>
      </c>
      <c r="T860" s="16" t="str">
        <f>IFERROR(VLOOKUP(G860,MatrizHDUniclass!$A:$AN,37,0),"NA")</f>
        <v>CLIENTES</v>
      </c>
      <c r="U860" s="16" t="str">
        <f>IFERROR(VLOOKUP(G860,MatrizHDUniclass!$A:$AN,38,0),"NA")</f>
        <v>CONECTAR TV</v>
      </c>
      <c r="V860" s="16" t="str">
        <f>IFERROR(VLOOKUP(G860,MatrizHDUniclass!$A:$AN,39,0),"NA")</f>
        <v>INGENIERIA</v>
      </c>
      <c r="W860" s="43" t="str">
        <f>IFERROR(VLOOKUP(G860,MatrizHDUniclass!$A:$AN,40,0),"NA")</f>
        <v>OPERATIVO</v>
      </c>
    </row>
    <row r="861" spans="2:23" x14ac:dyDescent="0.25">
      <c r="B861" s="45">
        <v>46171</v>
      </c>
      <c r="C861" s="7" t="s">
        <v>3309</v>
      </c>
      <c r="D861" s="37">
        <v>0.1</v>
      </c>
      <c r="E861" s="37" t="s">
        <v>3903</v>
      </c>
      <c r="F861" s="16" t="s">
        <v>3904</v>
      </c>
      <c r="G861" s="7">
        <v>93380714</v>
      </c>
      <c r="H861" s="138" t="s">
        <v>10006</v>
      </c>
      <c r="J861" s="16" t="str">
        <f>IFERROR(VLOOKUP(G861,MatrizHDUniclass!$A:$AN,3,0),"NA")</f>
        <v>PRADA YOSA JAVIER</v>
      </c>
      <c r="K861" s="16" t="str">
        <f>IFERROR(VLOOKUP(G861,MatrizHDUniclass!$A:$AN,19,0),"NA")</f>
        <v>TECNICO ELECTROMECANICO CONDUCTOR</v>
      </c>
      <c r="L861" s="16" t="str">
        <f>IFERROR(VLOOKUP(G861,MatrizHDUniclass!$A:$AN,24,0),"NA")</f>
        <v>IGLW</v>
      </c>
      <c r="M861" s="16" t="str">
        <f>IFERROR(VLOOKUP(G861,MatrizHDUniclass!$A:$AN,31,0),"NA")</f>
        <v>INGENIERIA-GENERAL</v>
      </c>
      <c r="N861" s="16" t="str">
        <f>IFERROR(VLOOKUP(G861,MatrizHDUniclass!$A:$AN,32,0),"NA")</f>
        <v>REG TOLCA</v>
      </c>
      <c r="O861" s="16" t="str">
        <f>IFERROR(VLOOKUP(G861,MatrizHDUniclass!$A:$AN,33,0),"NA")</f>
        <v>IBAGUE</v>
      </c>
      <c r="P861" s="16" t="str">
        <f>IFERROR(VLOOKUP(G861,MatrizHDUniclass!$A:$AN,26,0),"NA")</f>
        <v>CNSM</v>
      </c>
      <c r="Q861" s="16" t="str">
        <f>IFERROR(VLOOKUP(G861,MatrizHDUniclass!$A:$AN,34,0),"NA")</f>
        <v>CLARO R3</v>
      </c>
      <c r="R861" s="16" t="str">
        <f>IFERROR(VLOOKUP(G861,MatrizHDUniclass!$A:$AN,35,0),"NA")</f>
        <v>NUEVOS NEG</v>
      </c>
      <c r="S861" s="16" t="str">
        <f>IFERROR(VLOOKUP(G861,MatrizHDUniclass!$A:$AN,36,0),"NA")</f>
        <v>CLARO SMU</v>
      </c>
      <c r="T861" s="16" t="str">
        <f>IFERROR(VLOOKUP(G861,MatrizHDUniclass!$A:$AN,37,0),"NA")</f>
        <v>CLIENTES</v>
      </c>
      <c r="U861" s="16" t="str">
        <f>IFERROR(VLOOKUP(G861,MatrizHDUniclass!$A:$AN,38,0),"NA")</f>
        <v>CONECTAR TV</v>
      </c>
      <c r="V861" s="16" t="str">
        <f>IFERROR(VLOOKUP(G861,MatrizHDUniclass!$A:$AN,39,0),"NA")</f>
        <v>INGENIERIA</v>
      </c>
      <c r="W861" s="43" t="str">
        <f>IFERROR(VLOOKUP(G861,MatrizHDUniclass!$A:$AN,40,0),"NA")</f>
        <v>OPERATIVO</v>
      </c>
    </row>
    <row r="862" spans="2:23" x14ac:dyDescent="0.25">
      <c r="B862" s="45">
        <v>46171</v>
      </c>
      <c r="C862" s="7" t="s">
        <v>3309</v>
      </c>
      <c r="D862" s="37">
        <v>0.1</v>
      </c>
      <c r="E862" s="37" t="s">
        <v>3903</v>
      </c>
      <c r="F862" s="16" t="s">
        <v>3904</v>
      </c>
      <c r="G862" s="7">
        <v>93357646</v>
      </c>
      <c r="H862" s="138" t="s">
        <v>10007</v>
      </c>
      <c r="J862" s="16" t="str">
        <f>IFERROR(VLOOKUP(G862,MatrizHDUniclass!$A:$AN,3,0),"NA")</f>
        <v>PRIETO ROBERTO ROGELIO</v>
      </c>
      <c r="K862" s="16" t="str">
        <f>IFERROR(VLOOKUP(G862,MatrizHDUniclass!$A:$AN,19,0),"NA")</f>
        <v>AUXILIAR CONDUCTOR OPERACION</v>
      </c>
      <c r="L862" s="16" t="str">
        <f>IFERROR(VLOOKUP(G862,MatrizHDUniclass!$A:$AN,24,0),"NA")</f>
        <v>IGLW</v>
      </c>
      <c r="M862" s="16" t="str">
        <f>IFERROR(VLOOKUP(G862,MatrizHDUniclass!$A:$AN,31,0),"NA")</f>
        <v>INGENIERIA-GENERAL</v>
      </c>
      <c r="N862" s="16" t="str">
        <f>IFERROR(VLOOKUP(G862,MatrizHDUniclass!$A:$AN,32,0),"NA")</f>
        <v>REG TOLCA</v>
      </c>
      <c r="O862" s="16" t="str">
        <f>IFERROR(VLOOKUP(G862,MatrizHDUniclass!$A:$AN,33,0),"NA")</f>
        <v>IBAGUE</v>
      </c>
      <c r="P862" s="16" t="str">
        <f>IFERROR(VLOOKUP(G862,MatrizHDUniclass!$A:$AN,26,0),"NA")</f>
        <v>CSIM</v>
      </c>
      <c r="Q862" s="16" t="str">
        <f>IFERROR(VLOOKUP(G862,MatrizHDUniclass!$A:$AN,34,0),"NA")</f>
        <v>CLARO R3</v>
      </c>
      <c r="R862" s="16" t="str">
        <f>IFERROR(VLOOKUP(G862,MatrizHDUniclass!$A:$AN,35,0),"NA")</f>
        <v>SOLU FIJAS</v>
      </c>
      <c r="S862" s="16" t="str">
        <f>IFERROR(VLOOKUP(G862,MatrizHDUniclass!$A:$AN,36,0),"NA")</f>
        <v>IMM</v>
      </c>
      <c r="T862" s="16" t="str">
        <f>IFERROR(VLOOKUP(G862,MatrizHDUniclass!$A:$AN,37,0),"NA")</f>
        <v>CLIENTES</v>
      </c>
      <c r="U862" s="16" t="str">
        <f>IFERROR(VLOOKUP(G862,MatrizHDUniclass!$A:$AN,38,0),"NA")</f>
        <v>CONECTAR TV</v>
      </c>
      <c r="V862" s="16" t="str">
        <f>IFERROR(VLOOKUP(G862,MatrizHDUniclass!$A:$AN,39,0),"NA")</f>
        <v>INGENIERIA</v>
      </c>
      <c r="W862" s="43" t="str">
        <f>IFERROR(VLOOKUP(G862,MatrizHDUniclass!$A:$AN,40,0),"NA")</f>
        <v>OPERATIVO</v>
      </c>
    </row>
    <row r="863" spans="2:23" x14ac:dyDescent="0.25">
      <c r="B863" s="45">
        <v>46171</v>
      </c>
      <c r="C863" s="7" t="s">
        <v>3309</v>
      </c>
      <c r="D863" s="37">
        <v>0.1</v>
      </c>
      <c r="E863" s="37" t="s">
        <v>3903</v>
      </c>
      <c r="F863" s="16" t="s">
        <v>3904</v>
      </c>
      <c r="G863" s="7">
        <v>93295715</v>
      </c>
      <c r="H863" s="138" t="s">
        <v>10008</v>
      </c>
      <c r="J863" s="16" t="str">
        <f>IFERROR(VLOOKUP(G863,MatrizHDUniclass!$A:$AN,3,0),"NA")</f>
        <v>PUENTES BALLESTEROS MARCO ANTONIO</v>
      </c>
      <c r="K863" s="16" t="str">
        <f>IFERROR(VLOOKUP(G863,MatrizHDUniclass!$A:$AN,19,0),"NA")</f>
        <v>TECNICO CON MOTO OPERACIÓN</v>
      </c>
      <c r="L863" s="16" t="str">
        <f>IFERROR(VLOOKUP(G863,MatrizHDUniclass!$A:$AN,24,0),"NA")</f>
        <v>IGLW</v>
      </c>
      <c r="M863" s="16" t="str">
        <f>IFERROR(VLOOKUP(G863,MatrizHDUniclass!$A:$AN,31,0),"NA")</f>
        <v>INGENIERIA-GENERAL</v>
      </c>
      <c r="N863" s="16" t="str">
        <f>IFERROR(VLOOKUP(G863,MatrizHDUniclass!$A:$AN,32,0),"NA")</f>
        <v>REG TOLCA</v>
      </c>
      <c r="O863" s="16" t="str">
        <f>IFERROR(VLOOKUP(G863,MatrizHDUniclass!$A:$AN,33,0),"NA")</f>
        <v>IBAGUE</v>
      </c>
      <c r="P863" s="16" t="str">
        <f>IFERROR(VLOOKUP(G863,MatrizHDUniclass!$A:$AN,26,0),"NA")</f>
        <v>CSIM</v>
      </c>
      <c r="Q863" s="16" t="str">
        <f>IFERROR(VLOOKUP(G863,MatrizHDUniclass!$A:$AN,34,0),"NA")</f>
        <v>CLARO R3</v>
      </c>
      <c r="R863" s="16" t="str">
        <f>IFERROR(VLOOKUP(G863,MatrizHDUniclass!$A:$AN,35,0),"NA")</f>
        <v>SOLU FIJAS</v>
      </c>
      <c r="S863" s="16" t="str">
        <f>IFERROR(VLOOKUP(G863,MatrizHDUniclass!$A:$AN,36,0),"NA")</f>
        <v>IMM</v>
      </c>
      <c r="T863" s="16" t="str">
        <f>IFERROR(VLOOKUP(G863,MatrizHDUniclass!$A:$AN,37,0),"NA")</f>
        <v>CLIENTES</v>
      </c>
      <c r="U863" s="16" t="str">
        <f>IFERROR(VLOOKUP(G863,MatrizHDUniclass!$A:$AN,38,0),"NA")</f>
        <v>CONECTAR TV</v>
      </c>
      <c r="V863" s="16" t="str">
        <f>IFERROR(VLOOKUP(G863,MatrizHDUniclass!$A:$AN,39,0),"NA")</f>
        <v>INGENIERIA</v>
      </c>
      <c r="W863" s="43" t="str">
        <f>IFERROR(VLOOKUP(G863,MatrizHDUniclass!$A:$AN,40,0),"NA")</f>
        <v>OPERATIVO</v>
      </c>
    </row>
    <row r="864" spans="2:23" x14ac:dyDescent="0.25">
      <c r="B864" s="45">
        <v>46171</v>
      </c>
      <c r="C864" s="7" t="s">
        <v>3309</v>
      </c>
      <c r="D864" s="37">
        <v>0.1</v>
      </c>
      <c r="E864" s="37" t="s">
        <v>3903</v>
      </c>
      <c r="F864" s="16" t="s">
        <v>3904</v>
      </c>
      <c r="G864" s="7">
        <v>1106782748</v>
      </c>
      <c r="H864" s="138" t="s">
        <v>10009</v>
      </c>
      <c r="J864" s="16" t="str">
        <f>IFERROR(VLOOKUP(G864,MatrizHDUniclass!$A:$AN,3,0),"NA")</f>
        <v>QUINTERO VARGAS MANUEL FERNANDO</v>
      </c>
      <c r="K864" s="16" t="str">
        <f>IFERROR(VLOOKUP(G864,MatrizHDUniclass!$A:$AN,19,0),"NA")</f>
        <v>TECNICO CON MOTO PROYECTO MINTIC</v>
      </c>
      <c r="L864" s="16" t="str">
        <f>IFERROR(VLOOKUP(G864,MatrizHDUniclass!$A:$AN,24,0),"NA")</f>
        <v>SGTN</v>
      </c>
      <c r="M864" s="16" t="str">
        <f>IFERROR(VLOOKUP(G864,MatrizHDUniclass!$A:$AN,31,0),"NA")</f>
        <v>DISAN-GENERAL</v>
      </c>
      <c r="N864" s="16" t="str">
        <f>IFERROR(VLOOKUP(G864,MatrizHDUniclass!$A:$AN,32,0),"NA")</f>
        <v>TRANSVERSAL</v>
      </c>
      <c r="O864" s="16" t="str">
        <f>IFERROR(VLOOKUP(G864,MatrizHDUniclass!$A:$AN,33,0),"NA")</f>
        <v>NACIONAL</v>
      </c>
      <c r="P864" s="16" t="str">
        <f>IFERROR(VLOOKUP(G864,MatrizHDUniclass!$A:$AN,26,0),"NA")</f>
        <v>TTTR</v>
      </c>
      <c r="Q864" s="16" t="str">
        <f>IFERROR(VLOOKUP(G864,MatrizHDUniclass!$A:$AN,34,0),"NA")</f>
        <v>TRANSV CTV</v>
      </c>
      <c r="R864" s="16" t="str">
        <f>IFERROR(VLOOKUP(G864,MatrizHDUniclass!$A:$AN,35,0),"NA")</f>
        <v>TRANSVER</v>
      </c>
      <c r="S864" s="16" t="str">
        <f>IFERROR(VLOOKUP(G864,MatrizHDUniclass!$A:$AN,36,0),"NA")</f>
        <v>TRANSV UEN</v>
      </c>
      <c r="T864" s="16" t="str">
        <f>IFERROR(VLOOKUP(G864,MatrizHDUniclass!$A:$AN,37,0),"NA")</f>
        <v>DISAN</v>
      </c>
      <c r="U864" s="16" t="str">
        <f>IFERROR(VLOOKUP(G864,MatrizHDUniclass!$A:$AN,38,0),"NA")</f>
        <v>CONECTAR TV</v>
      </c>
      <c r="V864" s="16" t="str">
        <f>IFERROR(VLOOKUP(G864,MatrizHDUniclass!$A:$AN,39,0),"NA")</f>
        <v>DISAN</v>
      </c>
      <c r="W864" s="43" t="str">
        <f>IFERROR(VLOOKUP(G864,MatrizHDUniclass!$A:$AN,40,0),"NA")</f>
        <v>OTROS</v>
      </c>
    </row>
    <row r="865" spans="2:23" x14ac:dyDescent="0.25">
      <c r="B865" s="45">
        <v>46171</v>
      </c>
      <c r="C865" s="7" t="s">
        <v>3309</v>
      </c>
      <c r="D865" s="37">
        <v>0.1</v>
      </c>
      <c r="E865" s="37" t="s">
        <v>3903</v>
      </c>
      <c r="F865" s="16" t="s">
        <v>3904</v>
      </c>
      <c r="G865" s="7">
        <v>13991163</v>
      </c>
      <c r="H865" s="138" t="s">
        <v>10010</v>
      </c>
      <c r="J865" s="16" t="str">
        <f>IFERROR(VLOOKUP(G865,MatrizHDUniclass!$A:$AN,3,0),"NA")</f>
        <v>RAMIREZ BAUTISTA EDGAR MAURICIO</v>
      </c>
      <c r="K865" s="16" t="str">
        <f>IFERROR(VLOOKUP(G865,MatrizHDUniclass!$A:$AN,19,0),"NA")</f>
        <v>TECNICO CONDUCTOR PROYECTO MINTIC</v>
      </c>
      <c r="L865" s="16" t="str">
        <f>IFERROR(VLOOKUP(G865,MatrizHDUniclass!$A:$AN,24,0),"NA")</f>
        <v>IGLW</v>
      </c>
      <c r="M865" s="16" t="str">
        <f>IFERROR(VLOOKUP(G865,MatrizHDUniclass!$A:$AN,31,0),"NA")</f>
        <v>INGENIERIA-GENERAL</v>
      </c>
      <c r="N865" s="16" t="str">
        <f>IFERROR(VLOOKUP(G865,MatrizHDUniclass!$A:$AN,32,0),"NA")</f>
        <v>REG TOLCA</v>
      </c>
      <c r="O865" s="16" t="str">
        <f>IFERROR(VLOOKUP(G865,MatrizHDUniclass!$A:$AN,33,0),"NA")</f>
        <v>IBAGUE</v>
      </c>
      <c r="P865" s="16" t="str">
        <f>IFERROR(VLOOKUP(G865,MatrizHDUniclass!$A:$AN,26,0),"NA")</f>
        <v>CNMC</v>
      </c>
      <c r="Q865" s="16" t="str">
        <f>IFERROR(VLOOKUP(G865,MatrizHDUniclass!$A:$AN,34,0),"NA")</f>
        <v>CLARO R3</v>
      </c>
      <c r="R865" s="16" t="str">
        <f>IFERROR(VLOOKUP(G865,MatrizHDUniclass!$A:$AN,35,0),"NA")</f>
        <v>NUEVOS NEG</v>
      </c>
      <c r="S865" s="16" t="str">
        <f>IFERROR(VLOOKUP(G865,MatrizHDUniclass!$A:$AN,36,0),"NA")</f>
        <v>MINTIC CD</v>
      </c>
      <c r="T865" s="16" t="str">
        <f>IFERROR(VLOOKUP(G865,MatrizHDUniclass!$A:$AN,37,0),"NA")</f>
        <v>CLIENTES</v>
      </c>
      <c r="U865" s="16" t="str">
        <f>IFERROR(VLOOKUP(G865,MatrizHDUniclass!$A:$AN,38,0),"NA")</f>
        <v>CONECTAR TV</v>
      </c>
      <c r="V865" s="16" t="str">
        <f>IFERROR(VLOOKUP(G865,MatrizHDUniclass!$A:$AN,39,0),"NA")</f>
        <v>INGENIERIA</v>
      </c>
      <c r="W865" s="43" t="str">
        <f>IFERROR(VLOOKUP(G865,MatrizHDUniclass!$A:$AN,40,0),"NA")</f>
        <v>OPERATIVO</v>
      </c>
    </row>
    <row r="866" spans="2:23" x14ac:dyDescent="0.25">
      <c r="B866" s="45">
        <v>46171</v>
      </c>
      <c r="C866" s="7" t="s">
        <v>3309</v>
      </c>
      <c r="D866" s="37">
        <v>0.1</v>
      </c>
      <c r="E866" s="37" t="s">
        <v>3903</v>
      </c>
      <c r="F866" s="16" t="s">
        <v>3904</v>
      </c>
      <c r="G866" s="7">
        <v>1110586866</v>
      </c>
      <c r="H866" s="138" t="s">
        <v>10011</v>
      </c>
      <c r="J866" s="16" t="str">
        <f>IFERROR(VLOOKUP(G866,MatrizHDUniclass!$A:$AN,3,0),"NA")</f>
        <v>RAMIREZ TORRES JUNIOR ALEXANDER</v>
      </c>
      <c r="K866" s="16" t="str">
        <f>IFERROR(VLOOKUP(G866,MatrizHDUniclass!$A:$AN,19,0),"NA")</f>
        <v>AUXILIAR CONDUCTOR OPERACION</v>
      </c>
      <c r="L866" s="16" t="str">
        <f>IFERROR(VLOOKUP(G866,MatrizHDUniclass!$A:$AN,24,0),"NA")</f>
        <v>IGLW</v>
      </c>
      <c r="M866" s="16" t="str">
        <f>IFERROR(VLOOKUP(G866,MatrizHDUniclass!$A:$AN,31,0),"NA")</f>
        <v>INGENIERIA-GENERAL</v>
      </c>
      <c r="N866" s="16" t="str">
        <f>IFERROR(VLOOKUP(G866,MatrizHDUniclass!$A:$AN,32,0),"NA")</f>
        <v>REG TOLCA</v>
      </c>
      <c r="O866" s="16" t="str">
        <f>IFERROR(VLOOKUP(G866,MatrizHDUniclass!$A:$AN,33,0),"NA")</f>
        <v>IBAGUE</v>
      </c>
      <c r="P866" s="16" t="str">
        <f>IFERROR(VLOOKUP(G866,MatrizHDUniclass!$A:$AN,26,0),"NA")</f>
        <v>CSPY</v>
      </c>
      <c r="Q866" s="16" t="str">
        <f>IFERROR(VLOOKUP(G866,MatrizHDUniclass!$A:$AN,34,0),"NA")</f>
        <v>CLARO R3</v>
      </c>
      <c r="R866" s="16" t="str">
        <f>IFERROR(VLOOKUP(G866,MatrizHDUniclass!$A:$AN,35,0),"NA")</f>
        <v>SOLU FIJAS</v>
      </c>
      <c r="S866" s="16" t="str">
        <f>IFERROR(VLOOKUP(G866,MatrizHDUniclass!$A:$AN,36,0),"NA")</f>
        <v>PROYECTOS</v>
      </c>
      <c r="T866" s="16" t="str">
        <f>IFERROR(VLOOKUP(G866,MatrizHDUniclass!$A:$AN,37,0),"NA")</f>
        <v>CLIENTES</v>
      </c>
      <c r="U866" s="16" t="str">
        <f>IFERROR(VLOOKUP(G866,MatrizHDUniclass!$A:$AN,38,0),"NA")</f>
        <v>CONECTAR TV</v>
      </c>
      <c r="V866" s="16" t="str">
        <f>IFERROR(VLOOKUP(G866,MatrizHDUniclass!$A:$AN,39,0),"NA")</f>
        <v>INGENIERIA</v>
      </c>
      <c r="W866" s="43" t="str">
        <f>IFERROR(VLOOKUP(G866,MatrizHDUniclass!$A:$AN,40,0),"NA")</f>
        <v>OPERATIVO</v>
      </c>
    </row>
    <row r="867" spans="2:23" x14ac:dyDescent="0.25">
      <c r="B867" s="45">
        <v>46171</v>
      </c>
      <c r="C867" s="7" t="s">
        <v>3309</v>
      </c>
      <c r="D867" s="37">
        <v>0.1</v>
      </c>
      <c r="E867" s="37" t="s">
        <v>3903</v>
      </c>
      <c r="F867" s="16" t="s">
        <v>3904</v>
      </c>
      <c r="G867" s="7">
        <v>1110175664</v>
      </c>
      <c r="H867" s="138" t="s">
        <v>10012</v>
      </c>
      <c r="J867" s="16" t="str">
        <f>IFERROR(VLOOKUP(G867,MatrizHDUniclass!$A:$AN,3,0),"NA")</f>
        <v>RAMIREZ ROBINSON DAMIAN</v>
      </c>
      <c r="K867" s="16" t="str">
        <f>IFERROR(VLOOKUP(G867,MatrizHDUniclass!$A:$AN,19,0),"NA")</f>
        <v>TECNICO EMPALMADOR OPERACIÓN</v>
      </c>
      <c r="L867" s="16" t="str">
        <f>IFERROR(VLOOKUP(G867,MatrizHDUniclass!$A:$AN,24,0),"NA")</f>
        <v>IGLW</v>
      </c>
      <c r="M867" s="16" t="str">
        <f>IFERROR(VLOOKUP(G867,MatrizHDUniclass!$A:$AN,31,0),"NA")</f>
        <v>INGENIERIA-GENERAL</v>
      </c>
      <c r="N867" s="16" t="str">
        <f>IFERROR(VLOOKUP(G867,MatrizHDUniclass!$A:$AN,32,0),"NA")</f>
        <v>REG TOLCA</v>
      </c>
      <c r="O867" s="16" t="str">
        <f>IFERROR(VLOOKUP(G867,MatrizHDUniclass!$A:$AN,33,0),"NA")</f>
        <v>IBAGUE</v>
      </c>
      <c r="P867" s="16" t="str">
        <f>IFERROR(VLOOKUP(G867,MatrizHDUniclass!$A:$AN,26,0),"NA")</f>
        <v>CSPY</v>
      </c>
      <c r="Q867" s="16" t="str">
        <f>IFERROR(VLOOKUP(G867,MatrizHDUniclass!$A:$AN,34,0),"NA")</f>
        <v>CLARO R3</v>
      </c>
      <c r="R867" s="16" t="str">
        <f>IFERROR(VLOOKUP(G867,MatrizHDUniclass!$A:$AN,35,0),"NA")</f>
        <v>SOLU FIJAS</v>
      </c>
      <c r="S867" s="16" t="str">
        <f>IFERROR(VLOOKUP(G867,MatrizHDUniclass!$A:$AN,36,0),"NA")</f>
        <v>PROYECTOS</v>
      </c>
      <c r="T867" s="16" t="str">
        <f>IFERROR(VLOOKUP(G867,MatrizHDUniclass!$A:$AN,37,0),"NA")</f>
        <v>CLIENTES</v>
      </c>
      <c r="U867" s="16" t="str">
        <f>IFERROR(VLOOKUP(G867,MatrizHDUniclass!$A:$AN,38,0),"NA")</f>
        <v>CONECTAR TV</v>
      </c>
      <c r="V867" s="16" t="str">
        <f>IFERROR(VLOOKUP(G867,MatrizHDUniclass!$A:$AN,39,0),"NA")</f>
        <v>INGENIERIA</v>
      </c>
      <c r="W867" s="43" t="str">
        <f>IFERROR(VLOOKUP(G867,MatrizHDUniclass!$A:$AN,40,0),"NA")</f>
        <v>OPERATIVO</v>
      </c>
    </row>
    <row r="868" spans="2:23" x14ac:dyDescent="0.25">
      <c r="B868" s="45">
        <v>46171</v>
      </c>
      <c r="C868" s="7" t="s">
        <v>3309</v>
      </c>
      <c r="D868" s="37">
        <v>0.1</v>
      </c>
      <c r="E868" s="37" t="s">
        <v>3903</v>
      </c>
      <c r="F868" s="16" t="s">
        <v>3904</v>
      </c>
      <c r="G868" s="7">
        <v>1110495434</v>
      </c>
      <c r="H868" s="138" t="s">
        <v>10013</v>
      </c>
      <c r="J868" s="16" t="str">
        <f>IFERROR(VLOOKUP(G868,MatrizHDUniclass!$A:$AN,3,0),"NA")</f>
        <v>RAMOS BELLO LADYMIR ALEXANDER</v>
      </c>
      <c r="K868" s="16" t="str">
        <f>IFERROR(VLOOKUP(G868,MatrizHDUniclass!$A:$AN,19,0),"NA")</f>
        <v>AUXILIAR CONDUCTOR OPERACION</v>
      </c>
      <c r="L868" s="16" t="str">
        <f>IFERROR(VLOOKUP(G868,MatrizHDUniclass!$A:$AN,24,0),"NA")</f>
        <v>IGLW</v>
      </c>
      <c r="M868" s="16" t="str">
        <f>IFERROR(VLOOKUP(G868,MatrizHDUniclass!$A:$AN,31,0),"NA")</f>
        <v>INGENIERIA-GENERAL</v>
      </c>
      <c r="N868" s="16" t="str">
        <f>IFERROR(VLOOKUP(G868,MatrizHDUniclass!$A:$AN,32,0),"NA")</f>
        <v>REG TOLCA</v>
      </c>
      <c r="O868" s="16" t="str">
        <f>IFERROR(VLOOKUP(G868,MatrizHDUniclass!$A:$AN,33,0),"NA")</f>
        <v>IBAGUE</v>
      </c>
      <c r="P868" s="16" t="str">
        <f>IFERROR(VLOOKUP(G868,MatrizHDUniclass!$A:$AN,26,0),"NA")</f>
        <v>CSOM</v>
      </c>
      <c r="Q868" s="16" t="str">
        <f>IFERROR(VLOOKUP(G868,MatrizHDUniclass!$A:$AN,34,0),"NA")</f>
        <v>CLARO R3</v>
      </c>
      <c r="R868" s="16" t="str">
        <f>IFERROR(VLOOKUP(G868,MatrizHDUniclass!$A:$AN,35,0),"NA")</f>
        <v>SOLU FIJAS</v>
      </c>
      <c r="S868" s="16" t="str">
        <f>IFERROR(VLOOKUP(G868,MatrizHDUniclass!$A:$AN,36,0),"NA")</f>
        <v>OYM</v>
      </c>
      <c r="T868" s="16" t="str">
        <f>IFERROR(VLOOKUP(G868,MatrizHDUniclass!$A:$AN,37,0),"NA")</f>
        <v>CLIENTES</v>
      </c>
      <c r="U868" s="16" t="str">
        <f>IFERROR(VLOOKUP(G868,MatrizHDUniclass!$A:$AN,38,0),"NA")</f>
        <v>CONECTAR TV</v>
      </c>
      <c r="V868" s="16" t="str">
        <f>IFERROR(VLOOKUP(G868,MatrizHDUniclass!$A:$AN,39,0),"NA")</f>
        <v>INGENIERIA</v>
      </c>
      <c r="W868" s="43" t="str">
        <f>IFERROR(VLOOKUP(G868,MatrizHDUniclass!$A:$AN,40,0),"NA")</f>
        <v>OPERATIVO</v>
      </c>
    </row>
    <row r="869" spans="2:23" x14ac:dyDescent="0.25">
      <c r="B869" s="45">
        <v>46171</v>
      </c>
      <c r="C869" s="7" t="s">
        <v>3309</v>
      </c>
      <c r="D869" s="37">
        <v>0.1</v>
      </c>
      <c r="E869" s="37" t="s">
        <v>3903</v>
      </c>
      <c r="F869" s="16" t="s">
        <v>3904</v>
      </c>
      <c r="G869" s="7">
        <v>1015438984</v>
      </c>
      <c r="H869" s="138" t="s">
        <v>10014</v>
      </c>
      <c r="J869" s="16" t="str">
        <f>IFERROR(VLOOKUP(G869,MatrizHDUniclass!$A:$AN,3,0),"NA")</f>
        <v>REINA WILLIAM ROBERTO</v>
      </c>
      <c r="K869" s="16" t="str">
        <f>IFERROR(VLOOKUP(G869,MatrizHDUniclass!$A:$AN,19,0),"NA")</f>
        <v>SUPERVISOR OPERACIÓN MOTO</v>
      </c>
      <c r="L869" s="16" t="str">
        <f>IFERROR(VLOOKUP(G869,MatrizHDUniclass!$A:$AN,24,0),"NA")</f>
        <v>IGLW</v>
      </c>
      <c r="M869" s="16" t="str">
        <f>IFERROR(VLOOKUP(G869,MatrizHDUniclass!$A:$AN,31,0),"NA")</f>
        <v>INGENIERIA-GENERAL</v>
      </c>
      <c r="N869" s="16" t="str">
        <f>IFERROR(VLOOKUP(G869,MatrizHDUniclass!$A:$AN,32,0),"NA")</f>
        <v>REG TOLCA</v>
      </c>
      <c r="O869" s="16" t="str">
        <f>IFERROR(VLOOKUP(G869,MatrizHDUniclass!$A:$AN,33,0),"NA")</f>
        <v>IBAGUE</v>
      </c>
      <c r="P869" s="16" t="str">
        <f>IFERROR(VLOOKUP(G869,MatrizHDUniclass!$A:$AN,26,0),"NA")</f>
        <v>CSIM</v>
      </c>
      <c r="Q869" s="16" t="str">
        <f>IFERROR(VLOOKUP(G869,MatrizHDUniclass!$A:$AN,34,0),"NA")</f>
        <v>CLARO R3</v>
      </c>
      <c r="R869" s="16" t="str">
        <f>IFERROR(VLOOKUP(G869,MatrizHDUniclass!$A:$AN,35,0),"NA")</f>
        <v>SOLU FIJAS</v>
      </c>
      <c r="S869" s="16" t="str">
        <f>IFERROR(VLOOKUP(G869,MatrizHDUniclass!$A:$AN,36,0),"NA")</f>
        <v>IMM</v>
      </c>
      <c r="T869" s="16" t="str">
        <f>IFERROR(VLOOKUP(G869,MatrizHDUniclass!$A:$AN,37,0),"NA")</f>
        <v>CLIENTES</v>
      </c>
      <c r="U869" s="16" t="str">
        <f>IFERROR(VLOOKUP(G869,MatrizHDUniclass!$A:$AN,38,0),"NA")</f>
        <v>CONECTAR TV</v>
      </c>
      <c r="V869" s="16" t="str">
        <f>IFERROR(VLOOKUP(G869,MatrizHDUniclass!$A:$AN,39,0),"NA")</f>
        <v>INGENIERIA</v>
      </c>
      <c r="W869" s="43" t="str">
        <f>IFERROR(VLOOKUP(G869,MatrizHDUniclass!$A:$AN,40,0),"NA")</f>
        <v>PERSONAL APOYO</v>
      </c>
    </row>
    <row r="870" spans="2:23" x14ac:dyDescent="0.25">
      <c r="B870" s="45">
        <v>46171</v>
      </c>
      <c r="C870" s="7" t="s">
        <v>3309</v>
      </c>
      <c r="D870" s="37">
        <v>0.1</v>
      </c>
      <c r="E870" s="37" t="s">
        <v>3903</v>
      </c>
      <c r="F870" s="16" t="s">
        <v>3904</v>
      </c>
      <c r="G870" s="7">
        <v>1075321910</v>
      </c>
      <c r="H870" s="138" t="s">
        <v>10015</v>
      </c>
      <c r="J870" s="16" t="str">
        <f>IFERROR(VLOOKUP(G870,MatrizHDUniclass!$A:$AN,3,0),"NA")</f>
        <v>REINA VANEGAS DIEGO ALEXANDER</v>
      </c>
      <c r="K870" s="16" t="str">
        <f>IFERROR(VLOOKUP(G870,MatrizHDUniclass!$A:$AN,19,0),"NA")</f>
        <v>AUXILIAR CONDUCTOR OPERACION</v>
      </c>
      <c r="L870" s="16" t="str">
        <f>IFERROR(VLOOKUP(G870,MatrizHDUniclass!$A:$AN,24,0),"NA")</f>
        <v>IGLW</v>
      </c>
      <c r="M870" s="16" t="str">
        <f>IFERROR(VLOOKUP(G870,MatrizHDUniclass!$A:$AN,31,0),"NA")</f>
        <v>INGENIERIA-GENERAL</v>
      </c>
      <c r="N870" s="16" t="str">
        <f>IFERROR(VLOOKUP(G870,MatrizHDUniclass!$A:$AN,32,0),"NA")</f>
        <v>REG TOLCA</v>
      </c>
      <c r="O870" s="16" t="str">
        <f>IFERROR(VLOOKUP(G870,MatrizHDUniclass!$A:$AN,33,0),"NA")</f>
        <v>IBAGUE</v>
      </c>
      <c r="P870" s="16" t="str">
        <f>IFERROR(VLOOKUP(G870,MatrizHDUniclass!$A:$AN,26,0),"NA")</f>
        <v>CSPY</v>
      </c>
      <c r="Q870" s="16" t="str">
        <f>IFERROR(VLOOKUP(G870,MatrizHDUniclass!$A:$AN,34,0),"NA")</f>
        <v>CLARO R3</v>
      </c>
      <c r="R870" s="16" t="str">
        <f>IFERROR(VLOOKUP(G870,MatrizHDUniclass!$A:$AN,35,0),"NA")</f>
        <v>SOLU FIJAS</v>
      </c>
      <c r="S870" s="16" t="str">
        <f>IFERROR(VLOOKUP(G870,MatrizHDUniclass!$A:$AN,36,0),"NA")</f>
        <v>PROYECTOS</v>
      </c>
      <c r="T870" s="16" t="str">
        <f>IFERROR(VLOOKUP(G870,MatrizHDUniclass!$A:$AN,37,0),"NA")</f>
        <v>CLIENTES</v>
      </c>
      <c r="U870" s="16" t="str">
        <f>IFERROR(VLOOKUP(G870,MatrizHDUniclass!$A:$AN,38,0),"NA")</f>
        <v>CONECTAR TV</v>
      </c>
      <c r="V870" s="16" t="str">
        <f>IFERROR(VLOOKUP(G870,MatrizHDUniclass!$A:$AN,39,0),"NA")</f>
        <v>INGENIERIA</v>
      </c>
      <c r="W870" s="43" t="str">
        <f>IFERROR(VLOOKUP(G870,MatrizHDUniclass!$A:$AN,40,0),"NA")</f>
        <v>OPERATIVO</v>
      </c>
    </row>
    <row r="871" spans="2:23" x14ac:dyDescent="0.25">
      <c r="B871" s="45">
        <v>46171</v>
      </c>
      <c r="C871" s="7" t="s">
        <v>3292</v>
      </c>
      <c r="D871" s="37">
        <v>0.1</v>
      </c>
      <c r="E871" s="37" t="s">
        <v>3903</v>
      </c>
      <c r="F871" s="16" t="s">
        <v>3904</v>
      </c>
      <c r="G871" s="7">
        <v>1110511495</v>
      </c>
      <c r="H871" s="138" t="s">
        <v>10016</v>
      </c>
      <c r="J871" s="16" t="str">
        <f>IFERROR(VLOOKUP(G871,MatrizHDUniclass!$A:$AN,3,0),"NA")</f>
        <v>RENGIFO DELGADO GERARDO</v>
      </c>
      <c r="K871" s="16" t="str">
        <f>IFERROR(VLOOKUP(G871,MatrizHDUniclass!$A:$AN,19,0),"NA")</f>
        <v>TECNICO CON MOTO OPERACIÓN</v>
      </c>
      <c r="L871" s="16" t="str">
        <f>IFERROR(VLOOKUP(G871,MatrizHDUniclass!$A:$AN,24,0),"NA")</f>
        <v>IGLW</v>
      </c>
      <c r="M871" s="16" t="str">
        <f>IFERROR(VLOOKUP(G871,MatrizHDUniclass!$A:$AN,31,0),"NA")</f>
        <v>INGENIERIA-GENERAL</v>
      </c>
      <c r="N871" s="16" t="str">
        <f>IFERROR(VLOOKUP(G871,MatrizHDUniclass!$A:$AN,32,0),"NA")</f>
        <v>REG TOLCA</v>
      </c>
      <c r="O871" s="16" t="str">
        <f>IFERROR(VLOOKUP(G871,MatrizHDUniclass!$A:$AN,33,0),"NA")</f>
        <v>IBAGUE</v>
      </c>
      <c r="P871" s="16" t="str">
        <f>IFERROR(VLOOKUP(G871,MatrizHDUniclass!$A:$AN,26,0),"NA")</f>
        <v>CSIM</v>
      </c>
      <c r="Q871" s="16" t="str">
        <f>IFERROR(VLOOKUP(G871,MatrizHDUniclass!$A:$AN,34,0),"NA")</f>
        <v>CLARO R3</v>
      </c>
      <c r="R871" s="16" t="str">
        <f>IFERROR(VLOOKUP(G871,MatrizHDUniclass!$A:$AN,35,0),"NA")</f>
        <v>SOLU FIJAS</v>
      </c>
      <c r="S871" s="16" t="str">
        <f>IFERROR(VLOOKUP(G871,MatrizHDUniclass!$A:$AN,36,0),"NA")</f>
        <v>IMM</v>
      </c>
      <c r="T871" s="16" t="str">
        <f>IFERROR(VLOOKUP(G871,MatrizHDUniclass!$A:$AN,37,0),"NA")</f>
        <v>CLIENTES</v>
      </c>
      <c r="U871" s="16" t="str">
        <f>IFERROR(VLOOKUP(G871,MatrizHDUniclass!$A:$AN,38,0),"NA")</f>
        <v>CONECTAR TV</v>
      </c>
      <c r="V871" s="16" t="str">
        <f>IFERROR(VLOOKUP(G871,MatrizHDUniclass!$A:$AN,39,0),"NA")</f>
        <v>INGENIERIA</v>
      </c>
      <c r="W871" s="43" t="str">
        <f>IFERROR(VLOOKUP(G871,MatrizHDUniclass!$A:$AN,40,0),"NA")</f>
        <v>OPERATIVO</v>
      </c>
    </row>
    <row r="872" spans="2:23" x14ac:dyDescent="0.25">
      <c r="B872" s="45">
        <v>46171</v>
      </c>
      <c r="C872" s="7" t="s">
        <v>3309</v>
      </c>
      <c r="D872" s="37">
        <v>0.1</v>
      </c>
      <c r="E872" s="37" t="s">
        <v>3903</v>
      </c>
      <c r="F872" s="16" t="s">
        <v>3904</v>
      </c>
      <c r="G872" s="7">
        <v>1110593839</v>
      </c>
      <c r="H872" s="138" t="s">
        <v>10017</v>
      </c>
      <c r="J872" s="16" t="str">
        <f>IFERROR(VLOOKUP(G872,MatrizHDUniclass!$A:$AN,3,0),"NA")</f>
        <v>RENGIFO VERASTEGUI WILLIAM ANDRES</v>
      </c>
      <c r="K872" s="16" t="str">
        <f>IFERROR(VLOOKUP(G872,MatrizHDUniclass!$A:$AN,19,0),"NA")</f>
        <v>TECNICO CON MOTO OPERACIÓN</v>
      </c>
      <c r="L872" s="16" t="str">
        <f>IFERROR(VLOOKUP(G872,MatrizHDUniclass!$A:$AN,24,0),"NA")</f>
        <v>IGLW</v>
      </c>
      <c r="M872" s="16" t="str">
        <f>IFERROR(VLOOKUP(G872,MatrizHDUniclass!$A:$AN,31,0),"NA")</f>
        <v>INGENIERIA-GENERAL</v>
      </c>
      <c r="N872" s="16" t="str">
        <f>IFERROR(VLOOKUP(G872,MatrizHDUniclass!$A:$AN,32,0),"NA")</f>
        <v>REG TOLCA</v>
      </c>
      <c r="O872" s="16" t="str">
        <f>IFERROR(VLOOKUP(G872,MatrizHDUniclass!$A:$AN,33,0),"NA")</f>
        <v>IBAGUE</v>
      </c>
      <c r="P872" s="16" t="str">
        <f>IFERROR(VLOOKUP(G872,MatrizHDUniclass!$A:$AN,26,0),"NA")</f>
        <v>CSIM</v>
      </c>
      <c r="Q872" s="16" t="str">
        <f>IFERROR(VLOOKUP(G872,MatrizHDUniclass!$A:$AN,34,0),"NA")</f>
        <v>CLARO R3</v>
      </c>
      <c r="R872" s="16" t="str">
        <f>IFERROR(VLOOKUP(G872,MatrizHDUniclass!$A:$AN,35,0),"NA")</f>
        <v>SOLU FIJAS</v>
      </c>
      <c r="S872" s="16" t="str">
        <f>IFERROR(VLOOKUP(G872,MatrizHDUniclass!$A:$AN,36,0),"NA")</f>
        <v>IMM</v>
      </c>
      <c r="T872" s="16" t="str">
        <f>IFERROR(VLOOKUP(G872,MatrizHDUniclass!$A:$AN,37,0),"NA")</f>
        <v>CLIENTES</v>
      </c>
      <c r="U872" s="16" t="str">
        <f>IFERROR(VLOOKUP(G872,MatrizHDUniclass!$A:$AN,38,0),"NA")</f>
        <v>CONECTAR TV</v>
      </c>
      <c r="V872" s="16" t="str">
        <f>IFERROR(VLOOKUP(G872,MatrizHDUniclass!$A:$AN,39,0),"NA")</f>
        <v>INGENIERIA</v>
      </c>
      <c r="W872" s="43" t="str">
        <f>IFERROR(VLOOKUP(G872,MatrizHDUniclass!$A:$AN,40,0),"NA")</f>
        <v>OPERATIVO</v>
      </c>
    </row>
    <row r="873" spans="2:23" x14ac:dyDescent="0.25">
      <c r="B873" s="45">
        <v>46171</v>
      </c>
      <c r="C873" s="7" t="s">
        <v>3309</v>
      </c>
      <c r="D873" s="37">
        <v>0.1</v>
      </c>
      <c r="E873" s="37" t="s">
        <v>3903</v>
      </c>
      <c r="F873" s="16" t="s">
        <v>3904</v>
      </c>
      <c r="G873" s="7">
        <v>1109495405</v>
      </c>
      <c r="H873" s="138" t="s">
        <v>10018</v>
      </c>
      <c r="J873" s="16" t="str">
        <f>IFERROR(VLOOKUP(G873,MatrizHDUniclass!$A:$AN,3,0),"NA")</f>
        <v>REYES LUIS SEBASTIAN</v>
      </c>
      <c r="K873" s="16" t="str">
        <f>IFERROR(VLOOKUP(G873,MatrizHDUniclass!$A:$AN,19,0),"NA")</f>
        <v>TECNICO CON MOTO OPERACIÓN</v>
      </c>
      <c r="L873" s="16" t="str">
        <f>IFERROR(VLOOKUP(G873,MatrizHDUniclass!$A:$AN,24,0),"NA")</f>
        <v>IGLW</v>
      </c>
      <c r="M873" s="16" t="str">
        <f>IFERROR(VLOOKUP(G873,MatrizHDUniclass!$A:$AN,31,0),"NA")</f>
        <v>INGENIERIA-GENERAL</v>
      </c>
      <c r="N873" s="16" t="str">
        <f>IFERROR(VLOOKUP(G873,MatrizHDUniclass!$A:$AN,32,0),"NA")</f>
        <v>REG TOLCA</v>
      </c>
      <c r="O873" s="16" t="str">
        <f>IFERROR(VLOOKUP(G873,MatrizHDUniclass!$A:$AN,33,0),"NA")</f>
        <v>IBAGUE</v>
      </c>
      <c r="P873" s="16" t="str">
        <f>IFERROR(VLOOKUP(G873,MatrizHDUniclass!$A:$AN,26,0),"NA")</f>
        <v>CSIM</v>
      </c>
      <c r="Q873" s="16" t="str">
        <f>IFERROR(VLOOKUP(G873,MatrizHDUniclass!$A:$AN,34,0),"NA")</f>
        <v>CLARO R3</v>
      </c>
      <c r="R873" s="16" t="str">
        <f>IFERROR(VLOOKUP(G873,MatrizHDUniclass!$A:$AN,35,0),"NA")</f>
        <v>SOLU FIJAS</v>
      </c>
      <c r="S873" s="16" t="str">
        <f>IFERROR(VLOOKUP(G873,MatrizHDUniclass!$A:$AN,36,0),"NA")</f>
        <v>IMM</v>
      </c>
      <c r="T873" s="16" t="str">
        <f>IFERROR(VLOOKUP(G873,MatrizHDUniclass!$A:$AN,37,0),"NA")</f>
        <v>CLIENTES</v>
      </c>
      <c r="U873" s="16" t="str">
        <f>IFERROR(VLOOKUP(G873,MatrizHDUniclass!$A:$AN,38,0),"NA")</f>
        <v>CONECTAR TV</v>
      </c>
      <c r="V873" s="16" t="str">
        <f>IFERROR(VLOOKUP(G873,MatrizHDUniclass!$A:$AN,39,0),"NA")</f>
        <v>INGENIERIA</v>
      </c>
      <c r="W873" s="43" t="str">
        <f>IFERROR(VLOOKUP(G873,MatrizHDUniclass!$A:$AN,40,0),"NA")</f>
        <v>OPERATIVO</v>
      </c>
    </row>
    <row r="874" spans="2:23" x14ac:dyDescent="0.25">
      <c r="B874" s="45">
        <v>46171</v>
      </c>
      <c r="C874" s="7" t="s">
        <v>3309</v>
      </c>
      <c r="D874" s="37">
        <v>0.1</v>
      </c>
      <c r="E874" s="37" t="s">
        <v>3903</v>
      </c>
      <c r="F874" s="16" t="s">
        <v>3904</v>
      </c>
      <c r="G874" s="7">
        <v>1110572875</v>
      </c>
      <c r="H874" s="138" t="s">
        <v>10019</v>
      </c>
      <c r="J874" s="16" t="str">
        <f>IFERROR(VLOOKUP(G874,MatrizHDUniclass!$A:$AN,3,0),"NA")</f>
        <v>RIANO PEREZ JOSE JHANDERSON</v>
      </c>
      <c r="K874" s="16" t="str">
        <f>IFERROR(VLOOKUP(G874,MatrizHDUniclass!$A:$AN,19,0),"NA")</f>
        <v>AUXILIAR CONDUCTOR OPERACION</v>
      </c>
      <c r="L874" s="16" t="str">
        <f>IFERROR(VLOOKUP(G874,MatrizHDUniclass!$A:$AN,24,0),"NA")</f>
        <v>IGLW</v>
      </c>
      <c r="M874" s="16" t="str">
        <f>IFERROR(VLOOKUP(G874,MatrizHDUniclass!$A:$AN,31,0),"NA")</f>
        <v>INGENIERIA-GENERAL</v>
      </c>
      <c r="N874" s="16" t="str">
        <f>IFERROR(VLOOKUP(G874,MatrizHDUniclass!$A:$AN,32,0),"NA")</f>
        <v>REG TOLCA</v>
      </c>
      <c r="O874" s="16" t="str">
        <f>IFERROR(VLOOKUP(G874,MatrizHDUniclass!$A:$AN,33,0),"NA")</f>
        <v>IBAGUE</v>
      </c>
      <c r="P874" s="16" t="str">
        <f>IFERROR(VLOOKUP(G874,MatrizHDUniclass!$A:$AN,26,0),"NA")</f>
        <v>CSIM</v>
      </c>
      <c r="Q874" s="16" t="str">
        <f>IFERROR(VLOOKUP(G874,MatrizHDUniclass!$A:$AN,34,0),"NA")</f>
        <v>CLARO R3</v>
      </c>
      <c r="R874" s="16" t="str">
        <f>IFERROR(VLOOKUP(G874,MatrizHDUniclass!$A:$AN,35,0),"NA")</f>
        <v>SOLU FIJAS</v>
      </c>
      <c r="S874" s="16" t="str">
        <f>IFERROR(VLOOKUP(G874,MatrizHDUniclass!$A:$AN,36,0),"NA")</f>
        <v>IMM</v>
      </c>
      <c r="T874" s="16" t="str">
        <f>IFERROR(VLOOKUP(G874,MatrizHDUniclass!$A:$AN,37,0),"NA")</f>
        <v>CLIENTES</v>
      </c>
      <c r="U874" s="16" t="str">
        <f>IFERROR(VLOOKUP(G874,MatrizHDUniclass!$A:$AN,38,0),"NA")</f>
        <v>CONECTAR TV</v>
      </c>
      <c r="V874" s="16" t="str">
        <f>IFERROR(VLOOKUP(G874,MatrizHDUniclass!$A:$AN,39,0),"NA")</f>
        <v>INGENIERIA</v>
      </c>
      <c r="W874" s="43" t="str">
        <f>IFERROR(VLOOKUP(G874,MatrizHDUniclass!$A:$AN,40,0),"NA")</f>
        <v>OPERATIVO</v>
      </c>
    </row>
    <row r="875" spans="2:23" x14ac:dyDescent="0.25">
      <c r="B875" s="45">
        <v>46171</v>
      </c>
      <c r="C875" s="7" t="s">
        <v>3309</v>
      </c>
      <c r="D875" s="37">
        <v>0.1</v>
      </c>
      <c r="E875" s="37" t="s">
        <v>3903</v>
      </c>
      <c r="F875" s="16" t="s">
        <v>3904</v>
      </c>
      <c r="G875" s="7">
        <v>1108457173</v>
      </c>
      <c r="H875" s="138" t="s">
        <v>10020</v>
      </c>
      <c r="J875" s="16" t="str">
        <f>IFERROR(VLOOKUP(G875,MatrizHDUniclass!$A:$AN,3,0),"NA")</f>
        <v>RICO LEAL BRAYAN LEONARDO</v>
      </c>
      <c r="K875" s="16" t="str">
        <f>IFERROR(VLOOKUP(G875,MatrizHDUniclass!$A:$AN,19,0),"NA")</f>
        <v>TECNICO CON MOTO PROYECTO MINTIC</v>
      </c>
      <c r="L875" s="16" t="str">
        <f>IFERROR(VLOOKUP(G875,MatrizHDUniclass!$A:$AN,24,0),"NA")</f>
        <v>IGLW</v>
      </c>
      <c r="M875" s="16" t="str">
        <f>IFERROR(VLOOKUP(G875,MatrizHDUniclass!$A:$AN,31,0),"NA")</f>
        <v>INGENIERIA-GENERAL</v>
      </c>
      <c r="N875" s="16" t="str">
        <f>IFERROR(VLOOKUP(G875,MatrizHDUniclass!$A:$AN,32,0),"NA")</f>
        <v>REG TOLCA</v>
      </c>
      <c r="O875" s="16" t="str">
        <f>IFERROR(VLOOKUP(G875,MatrizHDUniclass!$A:$AN,33,0),"NA")</f>
        <v>IBAGUE</v>
      </c>
      <c r="P875" s="16" t="str">
        <f>IFERROR(VLOOKUP(G875,MatrizHDUniclass!$A:$AN,26,0),"NA")</f>
        <v>CNMC</v>
      </c>
      <c r="Q875" s="16" t="str">
        <f>IFERROR(VLOOKUP(G875,MatrizHDUniclass!$A:$AN,34,0),"NA")</f>
        <v>CLARO R3</v>
      </c>
      <c r="R875" s="16" t="str">
        <f>IFERROR(VLOOKUP(G875,MatrizHDUniclass!$A:$AN,35,0),"NA")</f>
        <v>NUEVOS NEG</v>
      </c>
      <c r="S875" s="16" t="str">
        <f>IFERROR(VLOOKUP(G875,MatrizHDUniclass!$A:$AN,36,0),"NA")</f>
        <v>MINTIC CD</v>
      </c>
      <c r="T875" s="16" t="str">
        <f>IFERROR(VLOOKUP(G875,MatrizHDUniclass!$A:$AN,37,0),"NA")</f>
        <v>CLIENTES</v>
      </c>
      <c r="U875" s="16" t="str">
        <f>IFERROR(VLOOKUP(G875,MatrizHDUniclass!$A:$AN,38,0),"NA")</f>
        <v>CONECTAR TV</v>
      </c>
      <c r="V875" s="16" t="str">
        <f>IFERROR(VLOOKUP(G875,MatrizHDUniclass!$A:$AN,39,0),"NA")</f>
        <v>INGENIERIA</v>
      </c>
      <c r="W875" s="43" t="str">
        <f>IFERROR(VLOOKUP(G875,MatrizHDUniclass!$A:$AN,40,0),"NA")</f>
        <v>OPERATIVO</v>
      </c>
    </row>
    <row r="876" spans="2:23" x14ac:dyDescent="0.25">
      <c r="B876" s="45">
        <v>46171</v>
      </c>
      <c r="C876" s="7" t="s">
        <v>3309</v>
      </c>
      <c r="D876" s="37">
        <v>0.1</v>
      </c>
      <c r="E876" s="37" t="s">
        <v>3903</v>
      </c>
      <c r="F876" s="16" t="s">
        <v>3904</v>
      </c>
      <c r="G876" s="7">
        <v>1110556198</v>
      </c>
      <c r="H876" s="138" t="s">
        <v>10021</v>
      </c>
      <c r="J876" s="16" t="str">
        <f>IFERROR(VLOOKUP(G876,MatrizHDUniclass!$A:$AN,3,0),"NA")</f>
        <v>RIVAS JEISSON EDELBER</v>
      </c>
      <c r="K876" s="16" t="str">
        <f>IFERROR(VLOOKUP(G876,MatrizHDUniclass!$A:$AN,19,0),"NA")</f>
        <v>SUPERVISOR OPERACIÓN MOTO</v>
      </c>
      <c r="L876" s="16" t="str">
        <f>IFERROR(VLOOKUP(G876,MatrizHDUniclass!$A:$AN,24,0),"NA")</f>
        <v>IGLW</v>
      </c>
      <c r="M876" s="16" t="str">
        <f>IFERROR(VLOOKUP(G876,MatrizHDUniclass!$A:$AN,31,0),"NA")</f>
        <v>INGENIERIA-GENERAL</v>
      </c>
      <c r="N876" s="16" t="str">
        <f>IFERROR(VLOOKUP(G876,MatrizHDUniclass!$A:$AN,32,0),"NA")</f>
        <v>REG TOLCA</v>
      </c>
      <c r="O876" s="16" t="str">
        <f>IFERROR(VLOOKUP(G876,MatrizHDUniclass!$A:$AN,33,0),"NA")</f>
        <v>IBAGUE</v>
      </c>
      <c r="P876" s="16" t="str">
        <f>IFERROR(VLOOKUP(G876,MatrizHDUniclass!$A:$AN,26,0),"NA")</f>
        <v>CSIM</v>
      </c>
      <c r="Q876" s="16" t="str">
        <f>IFERROR(VLOOKUP(G876,MatrizHDUniclass!$A:$AN,34,0),"NA")</f>
        <v>CLARO R3</v>
      </c>
      <c r="R876" s="16" t="str">
        <f>IFERROR(VLOOKUP(G876,MatrizHDUniclass!$A:$AN,35,0),"NA")</f>
        <v>SOLU FIJAS</v>
      </c>
      <c r="S876" s="16" t="str">
        <f>IFERROR(VLOOKUP(G876,MatrizHDUniclass!$A:$AN,36,0),"NA")</f>
        <v>IMM</v>
      </c>
      <c r="T876" s="16" t="str">
        <f>IFERROR(VLOOKUP(G876,MatrizHDUniclass!$A:$AN,37,0),"NA")</f>
        <v>CLIENTES</v>
      </c>
      <c r="U876" s="16" t="str">
        <f>IFERROR(VLOOKUP(G876,MatrizHDUniclass!$A:$AN,38,0),"NA")</f>
        <v>CONECTAR TV</v>
      </c>
      <c r="V876" s="16" t="str">
        <f>IFERROR(VLOOKUP(G876,MatrizHDUniclass!$A:$AN,39,0),"NA")</f>
        <v>INGENIERIA</v>
      </c>
      <c r="W876" s="43" t="str">
        <f>IFERROR(VLOOKUP(G876,MatrizHDUniclass!$A:$AN,40,0),"NA")</f>
        <v>PERSONAL APOYO</v>
      </c>
    </row>
    <row r="877" spans="2:23" x14ac:dyDescent="0.25">
      <c r="B877" s="45">
        <v>46171</v>
      </c>
      <c r="C877" s="7" t="s">
        <v>3309</v>
      </c>
      <c r="D877" s="37">
        <v>0.1</v>
      </c>
      <c r="E877" s="37" t="s">
        <v>3903</v>
      </c>
      <c r="F877" s="16" t="s">
        <v>3904</v>
      </c>
      <c r="G877" s="7">
        <v>1110596012</v>
      </c>
      <c r="H877" s="138" t="s">
        <v>10022</v>
      </c>
      <c r="J877" s="16" t="str">
        <f>IFERROR(VLOOKUP(G877,MatrizHDUniclass!$A:$AN,3,0),"NA")</f>
        <v>RIVERA GONZALEZ DIEGO ARMANDO</v>
      </c>
      <c r="K877" s="16" t="str">
        <f>IFERROR(VLOOKUP(G877,MatrizHDUniclass!$A:$AN,19,0),"NA")</f>
        <v>TECNICO CON MOTO OPERACIÓN</v>
      </c>
      <c r="L877" s="16" t="str">
        <f>IFERROR(VLOOKUP(G877,MatrizHDUniclass!$A:$AN,24,0),"NA")</f>
        <v>IGLW</v>
      </c>
      <c r="M877" s="16" t="str">
        <f>IFERROR(VLOOKUP(G877,MatrizHDUniclass!$A:$AN,31,0),"NA")</f>
        <v>INGENIERIA-GENERAL</v>
      </c>
      <c r="N877" s="16" t="str">
        <f>IFERROR(VLOOKUP(G877,MatrizHDUniclass!$A:$AN,32,0),"NA")</f>
        <v>REG TOLCA</v>
      </c>
      <c r="O877" s="16" t="str">
        <f>IFERROR(VLOOKUP(G877,MatrizHDUniclass!$A:$AN,33,0),"NA")</f>
        <v>IBAGUE</v>
      </c>
      <c r="P877" s="16" t="str">
        <f>IFERROR(VLOOKUP(G877,MatrizHDUniclass!$A:$AN,26,0),"NA")</f>
        <v>CSIM</v>
      </c>
      <c r="Q877" s="16" t="str">
        <f>IFERROR(VLOOKUP(G877,MatrizHDUniclass!$A:$AN,34,0),"NA")</f>
        <v>CLARO R3</v>
      </c>
      <c r="R877" s="16" t="str">
        <f>IFERROR(VLOOKUP(G877,MatrizHDUniclass!$A:$AN,35,0),"NA")</f>
        <v>SOLU FIJAS</v>
      </c>
      <c r="S877" s="16" t="str">
        <f>IFERROR(VLOOKUP(G877,MatrizHDUniclass!$A:$AN,36,0),"NA")</f>
        <v>IMM</v>
      </c>
      <c r="T877" s="16" t="str">
        <f>IFERROR(VLOOKUP(G877,MatrizHDUniclass!$A:$AN,37,0),"NA")</f>
        <v>CLIENTES</v>
      </c>
      <c r="U877" s="16" t="str">
        <f>IFERROR(VLOOKUP(G877,MatrizHDUniclass!$A:$AN,38,0),"NA")</f>
        <v>CONECTAR TV</v>
      </c>
      <c r="V877" s="16" t="str">
        <f>IFERROR(VLOOKUP(G877,MatrizHDUniclass!$A:$AN,39,0),"NA")</f>
        <v>INGENIERIA</v>
      </c>
      <c r="W877" s="43" t="str">
        <f>IFERROR(VLOOKUP(G877,MatrizHDUniclass!$A:$AN,40,0),"NA")</f>
        <v>OPERATIVO</v>
      </c>
    </row>
    <row r="878" spans="2:23" x14ac:dyDescent="0.25">
      <c r="B878" s="45">
        <v>46171</v>
      </c>
      <c r="C878" s="7" t="s">
        <v>3309</v>
      </c>
      <c r="D878" s="37">
        <v>0.1</v>
      </c>
      <c r="E878" s="37" t="s">
        <v>3903</v>
      </c>
      <c r="F878" s="16" t="s">
        <v>3904</v>
      </c>
      <c r="G878" s="7">
        <v>1066727537</v>
      </c>
      <c r="H878" s="138" t="s">
        <v>10023</v>
      </c>
      <c r="J878" s="16" t="str">
        <f>IFERROR(VLOOKUP(G878,MatrizHDUniclass!$A:$AN,3,0),"NA")</f>
        <v>RODRIGUEZ MORELO JADER AUGUSTO</v>
      </c>
      <c r="K878" s="16" t="str">
        <f>IFERROR(VLOOKUP(G878,MatrizHDUniclass!$A:$AN,19,0),"NA")</f>
        <v>TECNICO CON MOTO OPERACIÓN</v>
      </c>
      <c r="L878" s="16" t="str">
        <f>IFERROR(VLOOKUP(G878,MatrizHDUniclass!$A:$AN,24,0),"NA")</f>
        <v>IGLW</v>
      </c>
      <c r="M878" s="16" t="str">
        <f>IFERROR(VLOOKUP(G878,MatrizHDUniclass!$A:$AN,31,0),"NA")</f>
        <v>INGENIERIA-GENERAL</v>
      </c>
      <c r="N878" s="16" t="str">
        <f>IFERROR(VLOOKUP(G878,MatrizHDUniclass!$A:$AN,32,0),"NA")</f>
        <v>REG TOLCA</v>
      </c>
      <c r="O878" s="16" t="str">
        <f>IFERROR(VLOOKUP(G878,MatrizHDUniclass!$A:$AN,33,0),"NA")</f>
        <v>IBAGUE</v>
      </c>
      <c r="P878" s="16" t="str">
        <f>IFERROR(VLOOKUP(G878,MatrizHDUniclass!$A:$AN,26,0),"NA")</f>
        <v>CSIM</v>
      </c>
      <c r="Q878" s="16" t="str">
        <f>IFERROR(VLOOKUP(G878,MatrizHDUniclass!$A:$AN,34,0),"NA")</f>
        <v>CLARO R3</v>
      </c>
      <c r="R878" s="16" t="str">
        <f>IFERROR(VLOOKUP(G878,MatrizHDUniclass!$A:$AN,35,0),"NA")</f>
        <v>SOLU FIJAS</v>
      </c>
      <c r="S878" s="16" t="str">
        <f>IFERROR(VLOOKUP(G878,MatrizHDUniclass!$A:$AN,36,0),"NA")</f>
        <v>IMM</v>
      </c>
      <c r="T878" s="16" t="str">
        <f>IFERROR(VLOOKUP(G878,MatrizHDUniclass!$A:$AN,37,0),"NA")</f>
        <v>CLIENTES</v>
      </c>
      <c r="U878" s="16" t="str">
        <f>IFERROR(VLOOKUP(G878,MatrizHDUniclass!$A:$AN,38,0),"NA")</f>
        <v>CONECTAR TV</v>
      </c>
      <c r="V878" s="16" t="str">
        <f>IFERROR(VLOOKUP(G878,MatrizHDUniclass!$A:$AN,39,0),"NA")</f>
        <v>INGENIERIA</v>
      </c>
      <c r="W878" s="43" t="str">
        <f>IFERROR(VLOOKUP(G878,MatrizHDUniclass!$A:$AN,40,0),"NA")</f>
        <v>OPERATIVO</v>
      </c>
    </row>
    <row r="879" spans="2:23" x14ac:dyDescent="0.25">
      <c r="B879" s="45">
        <v>46171</v>
      </c>
      <c r="C879" s="7" t="s">
        <v>3309</v>
      </c>
      <c r="D879" s="37">
        <v>0.1</v>
      </c>
      <c r="E879" s="37" t="s">
        <v>3903</v>
      </c>
      <c r="F879" s="16" t="s">
        <v>3904</v>
      </c>
      <c r="G879" s="7">
        <v>1110582469</v>
      </c>
      <c r="H879" s="138" t="s">
        <v>10024</v>
      </c>
      <c r="J879" s="16" t="str">
        <f>IFERROR(VLOOKUP(G879,MatrizHDUniclass!$A:$AN,3,0),"NA")</f>
        <v>ROJAS CASTRO JOHAN ALEXANDER</v>
      </c>
      <c r="K879" s="16" t="str">
        <f>IFERROR(VLOOKUP(G879,MatrizHDUniclass!$A:$AN,19,0),"NA")</f>
        <v>TECNICO CON MOTO PROYECTO MINTIC</v>
      </c>
      <c r="L879" s="16" t="str">
        <f>IFERROR(VLOOKUP(G879,MatrizHDUniclass!$A:$AN,24,0),"NA")</f>
        <v>IGLW</v>
      </c>
      <c r="M879" s="16" t="str">
        <f>IFERROR(VLOOKUP(G879,MatrizHDUniclass!$A:$AN,31,0),"NA")</f>
        <v>INGENIERIA-GENERAL</v>
      </c>
      <c r="N879" s="16" t="str">
        <f>IFERROR(VLOOKUP(G879,MatrizHDUniclass!$A:$AN,32,0),"NA")</f>
        <v>REG TOLCA</v>
      </c>
      <c r="O879" s="16" t="str">
        <f>IFERROR(VLOOKUP(G879,MatrizHDUniclass!$A:$AN,33,0),"NA")</f>
        <v>IBAGUE</v>
      </c>
      <c r="P879" s="16" t="str">
        <f>IFERROR(VLOOKUP(G879,MatrizHDUniclass!$A:$AN,26,0),"NA")</f>
        <v>CNMC</v>
      </c>
      <c r="Q879" s="16" t="str">
        <f>IFERROR(VLOOKUP(G879,MatrizHDUniclass!$A:$AN,34,0),"NA")</f>
        <v>CLARO R3</v>
      </c>
      <c r="R879" s="16" t="str">
        <f>IFERROR(VLOOKUP(G879,MatrizHDUniclass!$A:$AN,35,0),"NA")</f>
        <v>NUEVOS NEG</v>
      </c>
      <c r="S879" s="16" t="str">
        <f>IFERROR(VLOOKUP(G879,MatrizHDUniclass!$A:$AN,36,0),"NA")</f>
        <v>MINTIC CD</v>
      </c>
      <c r="T879" s="16" t="str">
        <f>IFERROR(VLOOKUP(G879,MatrizHDUniclass!$A:$AN,37,0),"NA")</f>
        <v>CLIENTES</v>
      </c>
      <c r="U879" s="16" t="str">
        <f>IFERROR(VLOOKUP(G879,MatrizHDUniclass!$A:$AN,38,0),"NA")</f>
        <v>CONECTAR TV</v>
      </c>
      <c r="V879" s="16" t="str">
        <f>IFERROR(VLOOKUP(G879,MatrizHDUniclass!$A:$AN,39,0),"NA")</f>
        <v>INGENIERIA</v>
      </c>
      <c r="W879" s="43" t="str">
        <f>IFERROR(VLOOKUP(G879,MatrizHDUniclass!$A:$AN,40,0),"NA")</f>
        <v>OPERATIVO</v>
      </c>
    </row>
    <row r="880" spans="2:23" x14ac:dyDescent="0.25">
      <c r="B880" s="45">
        <v>46171</v>
      </c>
      <c r="C880" s="7" t="s">
        <v>3309</v>
      </c>
      <c r="D880" s="37">
        <v>0.1</v>
      </c>
      <c r="E880" s="37" t="s">
        <v>3903</v>
      </c>
      <c r="F880" s="16" t="s">
        <v>3904</v>
      </c>
      <c r="G880" s="7">
        <v>1106333880</v>
      </c>
      <c r="H880" s="138" t="s">
        <v>10025</v>
      </c>
      <c r="J880" s="16" t="str">
        <f>IFERROR(VLOOKUP(G880,MatrizHDUniclass!$A:$AN,3,0),"NA")</f>
        <v>ROJAS MORENO MARLON STIVEN</v>
      </c>
      <c r="K880" s="16" t="str">
        <f>IFERROR(VLOOKUP(G880,MatrizHDUniclass!$A:$AN,19,0),"NA")</f>
        <v>TECNICO CON MOTO PROYECTO MINTIC</v>
      </c>
      <c r="L880" s="16" t="str">
        <f>IFERROR(VLOOKUP(G880,MatrizHDUniclass!$A:$AN,24,0),"NA")</f>
        <v>IGLW</v>
      </c>
      <c r="M880" s="16" t="str">
        <f>IFERROR(VLOOKUP(G880,MatrizHDUniclass!$A:$AN,31,0),"NA")</f>
        <v>INGENIERIA-GENERAL</v>
      </c>
      <c r="N880" s="16" t="str">
        <f>IFERROR(VLOOKUP(G880,MatrizHDUniclass!$A:$AN,32,0),"NA")</f>
        <v>REG TOLCA</v>
      </c>
      <c r="O880" s="16" t="str">
        <f>IFERROR(VLOOKUP(G880,MatrizHDUniclass!$A:$AN,33,0),"NA")</f>
        <v>IBAGUE</v>
      </c>
      <c r="P880" s="16" t="str">
        <f>IFERROR(VLOOKUP(G880,MatrizHDUniclass!$A:$AN,26,0),"NA")</f>
        <v>CNMC</v>
      </c>
      <c r="Q880" s="16" t="str">
        <f>IFERROR(VLOOKUP(G880,MatrizHDUniclass!$A:$AN,34,0),"NA")</f>
        <v>CLARO R3</v>
      </c>
      <c r="R880" s="16" t="str">
        <f>IFERROR(VLOOKUP(G880,MatrizHDUniclass!$A:$AN,35,0),"NA")</f>
        <v>NUEVOS NEG</v>
      </c>
      <c r="S880" s="16" t="str">
        <f>IFERROR(VLOOKUP(G880,MatrizHDUniclass!$A:$AN,36,0),"NA")</f>
        <v>MINTIC CD</v>
      </c>
      <c r="T880" s="16" t="str">
        <f>IFERROR(VLOOKUP(G880,MatrizHDUniclass!$A:$AN,37,0),"NA")</f>
        <v>CLIENTES</v>
      </c>
      <c r="U880" s="16" t="str">
        <f>IFERROR(VLOOKUP(G880,MatrizHDUniclass!$A:$AN,38,0),"NA")</f>
        <v>CONECTAR TV</v>
      </c>
      <c r="V880" s="16" t="str">
        <f>IFERROR(VLOOKUP(G880,MatrizHDUniclass!$A:$AN,39,0),"NA")</f>
        <v>INGENIERIA</v>
      </c>
      <c r="W880" s="43" t="str">
        <f>IFERROR(VLOOKUP(G880,MatrizHDUniclass!$A:$AN,40,0),"NA")</f>
        <v>OPERATIVO</v>
      </c>
    </row>
    <row r="881" spans="2:23" x14ac:dyDescent="0.25">
      <c r="B881" s="45">
        <v>46171</v>
      </c>
      <c r="C881" s="7" t="s">
        <v>3309</v>
      </c>
      <c r="D881" s="37">
        <v>0.1</v>
      </c>
      <c r="E881" s="37" t="s">
        <v>3903</v>
      </c>
      <c r="F881" s="16" t="s">
        <v>3904</v>
      </c>
      <c r="G881" s="7">
        <v>1106632983</v>
      </c>
      <c r="H881" s="138" t="s">
        <v>10026</v>
      </c>
      <c r="J881" s="16" t="str">
        <f>IFERROR(VLOOKUP(G881,MatrizHDUniclass!$A:$AN,3,0),"NA")</f>
        <v>ROJAS PARRA MIGUEL ANGEL</v>
      </c>
      <c r="K881" s="16" t="str">
        <f>IFERROR(VLOOKUP(G881,MatrizHDUniclass!$A:$AN,19,0),"NA")</f>
        <v>TECNICO CON MOTO OPERACIÓN</v>
      </c>
      <c r="L881" s="16" t="str">
        <f>IFERROR(VLOOKUP(G881,MatrizHDUniclass!$A:$AN,24,0),"NA")</f>
        <v>IGLW</v>
      </c>
      <c r="M881" s="16" t="str">
        <f>IFERROR(VLOOKUP(G881,MatrizHDUniclass!$A:$AN,31,0),"NA")</f>
        <v>INGENIERIA-GENERAL</v>
      </c>
      <c r="N881" s="16" t="str">
        <f>IFERROR(VLOOKUP(G881,MatrizHDUniclass!$A:$AN,32,0),"NA")</f>
        <v>REG TOLCA</v>
      </c>
      <c r="O881" s="16" t="str">
        <f>IFERROR(VLOOKUP(G881,MatrizHDUniclass!$A:$AN,33,0),"NA")</f>
        <v>IBAGUE</v>
      </c>
      <c r="P881" s="16" t="str">
        <f>IFERROR(VLOOKUP(G881,MatrizHDUniclass!$A:$AN,26,0),"NA")</f>
        <v>CSIM</v>
      </c>
      <c r="Q881" s="16" t="str">
        <f>IFERROR(VLOOKUP(G881,MatrizHDUniclass!$A:$AN,34,0),"NA")</f>
        <v>CLARO R3</v>
      </c>
      <c r="R881" s="16" t="str">
        <f>IFERROR(VLOOKUP(G881,MatrizHDUniclass!$A:$AN,35,0),"NA")</f>
        <v>SOLU FIJAS</v>
      </c>
      <c r="S881" s="16" t="str">
        <f>IFERROR(VLOOKUP(G881,MatrizHDUniclass!$A:$AN,36,0),"NA")</f>
        <v>IMM</v>
      </c>
      <c r="T881" s="16" t="str">
        <f>IFERROR(VLOOKUP(G881,MatrizHDUniclass!$A:$AN,37,0),"NA")</f>
        <v>CLIENTES</v>
      </c>
      <c r="U881" s="16" t="str">
        <f>IFERROR(VLOOKUP(G881,MatrizHDUniclass!$A:$AN,38,0),"NA")</f>
        <v>CONECTAR TV</v>
      </c>
      <c r="V881" s="16" t="str">
        <f>IFERROR(VLOOKUP(G881,MatrizHDUniclass!$A:$AN,39,0),"NA")</f>
        <v>INGENIERIA</v>
      </c>
      <c r="W881" s="43" t="str">
        <f>IFERROR(VLOOKUP(G881,MatrizHDUniclass!$A:$AN,40,0),"NA")</f>
        <v>OPERATIVO</v>
      </c>
    </row>
    <row r="882" spans="2:23" x14ac:dyDescent="0.25">
      <c r="B882" s="45">
        <v>46171</v>
      </c>
      <c r="C882" s="7" t="s">
        <v>3309</v>
      </c>
      <c r="D882" s="37">
        <v>0.1</v>
      </c>
      <c r="E882" s="37" t="s">
        <v>3903</v>
      </c>
      <c r="F882" s="16" t="s">
        <v>3904</v>
      </c>
      <c r="G882" s="7">
        <v>1110560046</v>
      </c>
      <c r="H882" s="138" t="s">
        <v>10027</v>
      </c>
      <c r="J882" s="16" t="str">
        <f>IFERROR(VLOOKUP(G882,MatrizHDUniclass!$A:$AN,3,0),"NA")</f>
        <v>ROJAS QUINTERO MARLON DAVID</v>
      </c>
      <c r="K882" s="16" t="str">
        <f>IFERROR(VLOOKUP(G882,MatrizHDUniclass!$A:$AN,19,0),"NA")</f>
        <v>TECNICO CON MOTO OPERACIÓN</v>
      </c>
      <c r="L882" s="16" t="str">
        <f>IFERROR(VLOOKUP(G882,MatrizHDUniclass!$A:$AN,24,0),"NA")</f>
        <v>IGLW</v>
      </c>
      <c r="M882" s="16" t="str">
        <f>IFERROR(VLOOKUP(G882,MatrizHDUniclass!$A:$AN,31,0),"NA")</f>
        <v>INGENIERIA-GENERAL</v>
      </c>
      <c r="N882" s="16" t="str">
        <f>IFERROR(VLOOKUP(G882,MatrizHDUniclass!$A:$AN,32,0),"NA")</f>
        <v>REG TOLCA</v>
      </c>
      <c r="O882" s="16" t="str">
        <f>IFERROR(VLOOKUP(G882,MatrizHDUniclass!$A:$AN,33,0),"NA")</f>
        <v>IBAGUE</v>
      </c>
      <c r="P882" s="16" t="str">
        <f>IFERROR(VLOOKUP(G882,MatrizHDUniclass!$A:$AN,26,0),"NA")</f>
        <v>CSIM</v>
      </c>
      <c r="Q882" s="16" t="str">
        <f>IFERROR(VLOOKUP(G882,MatrizHDUniclass!$A:$AN,34,0),"NA")</f>
        <v>CLARO R3</v>
      </c>
      <c r="R882" s="16" t="str">
        <f>IFERROR(VLOOKUP(G882,MatrizHDUniclass!$A:$AN,35,0),"NA")</f>
        <v>SOLU FIJAS</v>
      </c>
      <c r="S882" s="16" t="str">
        <f>IFERROR(VLOOKUP(G882,MatrizHDUniclass!$A:$AN,36,0),"NA")</f>
        <v>IMM</v>
      </c>
      <c r="T882" s="16" t="str">
        <f>IFERROR(VLOOKUP(G882,MatrizHDUniclass!$A:$AN,37,0),"NA")</f>
        <v>CLIENTES</v>
      </c>
      <c r="U882" s="16" t="str">
        <f>IFERROR(VLOOKUP(G882,MatrizHDUniclass!$A:$AN,38,0),"NA")</f>
        <v>CONECTAR TV</v>
      </c>
      <c r="V882" s="16" t="str">
        <f>IFERROR(VLOOKUP(G882,MatrizHDUniclass!$A:$AN,39,0),"NA")</f>
        <v>INGENIERIA</v>
      </c>
      <c r="W882" s="43" t="str">
        <f>IFERROR(VLOOKUP(G882,MatrizHDUniclass!$A:$AN,40,0),"NA")</f>
        <v>OPERATIVO</v>
      </c>
    </row>
    <row r="883" spans="2:23" x14ac:dyDescent="0.25">
      <c r="B883" s="45">
        <v>46171</v>
      </c>
      <c r="C883" s="7" t="s">
        <v>3309</v>
      </c>
      <c r="D883" s="37">
        <v>0.1</v>
      </c>
      <c r="E883" s="37" t="s">
        <v>3903</v>
      </c>
      <c r="F883" s="16" t="s">
        <v>3904</v>
      </c>
      <c r="G883" s="7">
        <v>1110583938</v>
      </c>
      <c r="H883" s="138" t="s">
        <v>10028</v>
      </c>
      <c r="J883" s="16" t="str">
        <f>IFERROR(VLOOKUP(G883,MatrizHDUniclass!$A:$AN,3,0),"NA")</f>
        <v>ROJAS SAENZ EDISON ALBEIRO</v>
      </c>
      <c r="K883" s="16" t="str">
        <f>IFERROR(VLOOKUP(G883,MatrizHDUniclass!$A:$AN,19,0),"NA")</f>
        <v>TECNICO BTS/TX COND OPERACION</v>
      </c>
      <c r="L883" s="16" t="str">
        <f>IFERROR(VLOOKUP(G883,MatrizHDUniclass!$A:$AN,24,0),"NA")</f>
        <v>IGLW</v>
      </c>
      <c r="M883" s="16" t="str">
        <f>IFERROR(VLOOKUP(G883,MatrizHDUniclass!$A:$AN,31,0),"NA")</f>
        <v>INGENIERIA-GENERAL</v>
      </c>
      <c r="N883" s="16" t="str">
        <f>IFERROR(VLOOKUP(G883,MatrizHDUniclass!$A:$AN,32,0),"NA")</f>
        <v>REG TOLCA</v>
      </c>
      <c r="O883" s="16" t="str">
        <f>IFERROR(VLOOKUP(G883,MatrizHDUniclass!$A:$AN,33,0),"NA")</f>
        <v>IBAGUE</v>
      </c>
      <c r="P883" s="16" t="str">
        <f>IFERROR(VLOOKUP(G883,MatrizHDUniclass!$A:$AN,26,0),"NA")</f>
        <v>CNSM</v>
      </c>
      <c r="Q883" s="16" t="str">
        <f>IFERROR(VLOOKUP(G883,MatrizHDUniclass!$A:$AN,34,0),"NA")</f>
        <v>CLARO R3</v>
      </c>
      <c r="R883" s="16" t="str">
        <f>IFERROR(VLOOKUP(G883,MatrizHDUniclass!$A:$AN,35,0),"NA")</f>
        <v>NUEVOS NEG</v>
      </c>
      <c r="S883" s="16" t="str">
        <f>IFERROR(VLOOKUP(G883,MatrizHDUniclass!$A:$AN,36,0),"NA")</f>
        <v>CLARO SMU</v>
      </c>
      <c r="T883" s="16" t="str">
        <f>IFERROR(VLOOKUP(G883,MatrizHDUniclass!$A:$AN,37,0),"NA")</f>
        <v>CLIENTES</v>
      </c>
      <c r="U883" s="16" t="str">
        <f>IFERROR(VLOOKUP(G883,MatrizHDUniclass!$A:$AN,38,0),"NA")</f>
        <v>CONECTAR TV</v>
      </c>
      <c r="V883" s="16" t="str">
        <f>IFERROR(VLOOKUP(G883,MatrizHDUniclass!$A:$AN,39,0),"NA")</f>
        <v>INGENIERIA</v>
      </c>
      <c r="W883" s="43" t="str">
        <f>IFERROR(VLOOKUP(G883,MatrizHDUniclass!$A:$AN,40,0),"NA")</f>
        <v>OPERATIVO</v>
      </c>
    </row>
    <row r="884" spans="2:23" x14ac:dyDescent="0.25">
      <c r="B884" s="45">
        <v>46171</v>
      </c>
      <c r="C884" s="7" t="s">
        <v>3309</v>
      </c>
      <c r="D884" s="37">
        <v>0.1</v>
      </c>
      <c r="E884" s="37" t="s">
        <v>3903</v>
      </c>
      <c r="F884" s="16" t="s">
        <v>3904</v>
      </c>
      <c r="G884" s="7">
        <v>1007667131</v>
      </c>
      <c r="H884" s="138" t="s">
        <v>10029</v>
      </c>
      <c r="J884" s="16" t="str">
        <f>IFERROR(VLOOKUP(G884,MatrizHDUniclass!$A:$AN,3,0),"NA")</f>
        <v>ROMERO ACUNA CAMILO ANDRES</v>
      </c>
      <c r="K884" s="16" t="str">
        <f>IFERROR(VLOOKUP(G884,MatrizHDUniclass!$A:$AN,19,0),"NA")</f>
        <v>TECNICO CON MOTO OPERACIÓN</v>
      </c>
      <c r="L884" s="16" t="str">
        <f>IFERROR(VLOOKUP(G884,MatrizHDUniclass!$A:$AN,24,0),"NA")</f>
        <v>IGLW</v>
      </c>
      <c r="M884" s="16" t="str">
        <f>IFERROR(VLOOKUP(G884,MatrizHDUniclass!$A:$AN,31,0),"NA")</f>
        <v>INGENIERIA-GENERAL</v>
      </c>
      <c r="N884" s="16" t="str">
        <f>IFERROR(VLOOKUP(G884,MatrizHDUniclass!$A:$AN,32,0),"NA")</f>
        <v>REG TOLCA</v>
      </c>
      <c r="O884" s="16" t="str">
        <f>IFERROR(VLOOKUP(G884,MatrizHDUniclass!$A:$AN,33,0),"NA")</f>
        <v>IBAGUE</v>
      </c>
      <c r="P884" s="16" t="str">
        <f>IFERROR(VLOOKUP(G884,MatrizHDUniclass!$A:$AN,26,0),"NA")</f>
        <v>CSIM</v>
      </c>
      <c r="Q884" s="16" t="str">
        <f>IFERROR(VLOOKUP(G884,MatrizHDUniclass!$A:$AN,34,0),"NA")</f>
        <v>CLARO R3</v>
      </c>
      <c r="R884" s="16" t="str">
        <f>IFERROR(VLOOKUP(G884,MatrizHDUniclass!$A:$AN,35,0),"NA")</f>
        <v>SOLU FIJAS</v>
      </c>
      <c r="S884" s="16" t="str">
        <f>IFERROR(VLOOKUP(G884,MatrizHDUniclass!$A:$AN,36,0),"NA")</f>
        <v>IMM</v>
      </c>
      <c r="T884" s="16" t="str">
        <f>IFERROR(VLOOKUP(G884,MatrizHDUniclass!$A:$AN,37,0),"NA")</f>
        <v>CLIENTES</v>
      </c>
      <c r="U884" s="16" t="str">
        <f>IFERROR(VLOOKUP(G884,MatrizHDUniclass!$A:$AN,38,0),"NA")</f>
        <v>CONECTAR TV</v>
      </c>
      <c r="V884" s="16" t="str">
        <f>IFERROR(VLOOKUP(G884,MatrizHDUniclass!$A:$AN,39,0),"NA")</f>
        <v>INGENIERIA</v>
      </c>
      <c r="W884" s="43" t="str">
        <f>IFERROR(VLOOKUP(G884,MatrizHDUniclass!$A:$AN,40,0),"NA")</f>
        <v>OPERATIVO</v>
      </c>
    </row>
    <row r="885" spans="2:23" x14ac:dyDescent="0.25">
      <c r="B885" s="45">
        <v>46171</v>
      </c>
      <c r="C885" s="7" t="s">
        <v>3309</v>
      </c>
      <c r="D885" s="37">
        <v>0.1</v>
      </c>
      <c r="E885" s="37" t="s">
        <v>3903</v>
      </c>
      <c r="F885" s="16" t="s">
        <v>3904</v>
      </c>
      <c r="G885" s="7">
        <v>1105682214</v>
      </c>
      <c r="H885" s="138" t="s">
        <v>10031</v>
      </c>
      <c r="J885" s="16" t="str">
        <f>IFERROR(VLOOKUP(G885,MatrizHDUniclass!$A:$AN,3,0),"NA")</f>
        <v>ROMERO GUTIERREZ ESTEBAN DAVID</v>
      </c>
      <c r="K885" s="16" t="str">
        <f>IFERROR(VLOOKUP(G885,MatrizHDUniclass!$A:$AN,19,0),"NA")</f>
        <v>TECNICO CON MOTO PROYECTO MINTIC</v>
      </c>
      <c r="L885" s="16" t="str">
        <f>IFERROR(VLOOKUP(G885,MatrizHDUniclass!$A:$AN,24,0),"NA")</f>
        <v>IGLW</v>
      </c>
      <c r="M885" s="16" t="str">
        <f>IFERROR(VLOOKUP(G885,MatrizHDUniclass!$A:$AN,31,0),"NA")</f>
        <v>INGENIERIA-GENERAL</v>
      </c>
      <c r="N885" s="16" t="str">
        <f>IFERROR(VLOOKUP(G885,MatrizHDUniclass!$A:$AN,32,0),"NA")</f>
        <v>REG TOLCA</v>
      </c>
      <c r="O885" s="16" t="str">
        <f>IFERROR(VLOOKUP(G885,MatrizHDUniclass!$A:$AN,33,0),"NA")</f>
        <v>IBAGUE</v>
      </c>
      <c r="P885" s="16" t="str">
        <f>IFERROR(VLOOKUP(G885,MatrizHDUniclass!$A:$AN,26,0),"NA")</f>
        <v>CNMC</v>
      </c>
      <c r="Q885" s="16" t="str">
        <f>IFERROR(VLOOKUP(G885,MatrizHDUniclass!$A:$AN,34,0),"NA")</f>
        <v>CLARO R3</v>
      </c>
      <c r="R885" s="16" t="str">
        <f>IFERROR(VLOOKUP(G885,MatrizHDUniclass!$A:$AN,35,0),"NA")</f>
        <v>NUEVOS NEG</v>
      </c>
      <c r="S885" s="16" t="str">
        <f>IFERROR(VLOOKUP(G885,MatrizHDUniclass!$A:$AN,36,0),"NA")</f>
        <v>MINTIC CD</v>
      </c>
      <c r="T885" s="16" t="str">
        <f>IFERROR(VLOOKUP(G885,MatrizHDUniclass!$A:$AN,37,0),"NA")</f>
        <v>CLIENTES</v>
      </c>
      <c r="U885" s="16" t="str">
        <f>IFERROR(VLOOKUP(G885,MatrizHDUniclass!$A:$AN,38,0),"NA")</f>
        <v>CONECTAR TV</v>
      </c>
      <c r="V885" s="16" t="str">
        <f>IFERROR(VLOOKUP(G885,MatrizHDUniclass!$A:$AN,39,0),"NA")</f>
        <v>INGENIERIA</v>
      </c>
      <c r="W885" s="43" t="str">
        <f>IFERROR(VLOOKUP(G885,MatrizHDUniclass!$A:$AN,40,0),"NA")</f>
        <v>OPERATIVO</v>
      </c>
    </row>
    <row r="886" spans="2:23" x14ac:dyDescent="0.25">
      <c r="B886" s="45">
        <v>46171</v>
      </c>
      <c r="C886" s="7" t="s">
        <v>3309</v>
      </c>
      <c r="D886" s="37">
        <v>0.1</v>
      </c>
      <c r="E886" s="37" t="s">
        <v>3903</v>
      </c>
      <c r="F886" s="16" t="s">
        <v>3904</v>
      </c>
      <c r="G886" s="7">
        <v>1069724270</v>
      </c>
      <c r="H886" s="138" t="s">
        <v>10032</v>
      </c>
      <c r="J886" s="16" t="str">
        <f>IFERROR(VLOOKUP(G886,MatrizHDUniclass!$A:$AN,3,0),"NA")</f>
        <v>RUBIANO MARTINEZ EDWIN SANTIAGO</v>
      </c>
      <c r="K886" s="16" t="str">
        <f>IFERROR(VLOOKUP(G886,MatrizHDUniclass!$A:$AN,19,0),"NA")</f>
        <v>AUXILIAR CONDUCTOR OPERACION</v>
      </c>
      <c r="L886" s="16" t="str">
        <f>IFERROR(VLOOKUP(G886,MatrizHDUniclass!$A:$AN,24,0),"NA")</f>
        <v>IGLW</v>
      </c>
      <c r="M886" s="16" t="str">
        <f>IFERROR(VLOOKUP(G886,MatrizHDUniclass!$A:$AN,31,0),"NA")</f>
        <v>INGENIERIA-GENERAL</v>
      </c>
      <c r="N886" s="16" t="str">
        <f>IFERROR(VLOOKUP(G886,MatrizHDUniclass!$A:$AN,32,0),"NA")</f>
        <v>REG TOLCA</v>
      </c>
      <c r="O886" s="16" t="str">
        <f>IFERROR(VLOOKUP(G886,MatrizHDUniclass!$A:$AN,33,0),"NA")</f>
        <v>IBAGUE</v>
      </c>
      <c r="P886" s="16" t="str">
        <f>IFERROR(VLOOKUP(G886,MatrizHDUniclass!$A:$AN,26,0),"NA")</f>
        <v>CSOM</v>
      </c>
      <c r="Q886" s="16" t="str">
        <f>IFERROR(VLOOKUP(G886,MatrizHDUniclass!$A:$AN,34,0),"NA")</f>
        <v>CLARO R3</v>
      </c>
      <c r="R886" s="16" t="str">
        <f>IFERROR(VLOOKUP(G886,MatrizHDUniclass!$A:$AN,35,0),"NA")</f>
        <v>SOLU FIJAS</v>
      </c>
      <c r="S886" s="16" t="str">
        <f>IFERROR(VLOOKUP(G886,MatrizHDUniclass!$A:$AN,36,0),"NA")</f>
        <v>OYM</v>
      </c>
      <c r="T886" s="16" t="str">
        <f>IFERROR(VLOOKUP(G886,MatrizHDUniclass!$A:$AN,37,0),"NA")</f>
        <v>CLIENTES</v>
      </c>
      <c r="U886" s="16" t="str">
        <f>IFERROR(VLOOKUP(G886,MatrizHDUniclass!$A:$AN,38,0),"NA")</f>
        <v>CONECTAR TV</v>
      </c>
      <c r="V886" s="16" t="str">
        <f>IFERROR(VLOOKUP(G886,MatrizHDUniclass!$A:$AN,39,0),"NA")</f>
        <v>INGENIERIA</v>
      </c>
      <c r="W886" s="43" t="str">
        <f>IFERROR(VLOOKUP(G886,MatrizHDUniclass!$A:$AN,40,0),"NA")</f>
        <v>OPERATIVO</v>
      </c>
    </row>
    <row r="887" spans="2:23" x14ac:dyDescent="0.25">
      <c r="B887" s="45">
        <v>46171</v>
      </c>
      <c r="C887" s="7" t="s">
        <v>3309</v>
      </c>
      <c r="D887" s="37">
        <v>0.1</v>
      </c>
      <c r="E887" s="37" t="s">
        <v>3903</v>
      </c>
      <c r="F887" s="16" t="s">
        <v>3904</v>
      </c>
      <c r="G887" s="7">
        <v>1110467113</v>
      </c>
      <c r="H887" s="138" t="s">
        <v>10033</v>
      </c>
      <c r="J887" s="16" t="str">
        <f>IFERROR(VLOOKUP(G887,MatrizHDUniclass!$A:$AN,3,0),"NA")</f>
        <v>RUBIO RAMIREZ FABIAN ANDRES</v>
      </c>
      <c r="K887" s="16" t="str">
        <f>IFERROR(VLOOKUP(G887,MatrizHDUniclass!$A:$AN,19,0),"NA")</f>
        <v>TECNICO CON MOTO OPERACIÓN</v>
      </c>
      <c r="L887" s="16" t="str">
        <f>IFERROR(VLOOKUP(G887,MatrizHDUniclass!$A:$AN,24,0),"NA")</f>
        <v>IGLW</v>
      </c>
      <c r="M887" s="16" t="str">
        <f>IFERROR(VLOOKUP(G887,MatrizHDUniclass!$A:$AN,31,0),"NA")</f>
        <v>INGENIERIA-GENERAL</v>
      </c>
      <c r="N887" s="16" t="str">
        <f>IFERROR(VLOOKUP(G887,MatrizHDUniclass!$A:$AN,32,0),"NA")</f>
        <v>REG TOLCA</v>
      </c>
      <c r="O887" s="16" t="str">
        <f>IFERROR(VLOOKUP(G887,MatrizHDUniclass!$A:$AN,33,0),"NA")</f>
        <v>IBAGUE</v>
      </c>
      <c r="P887" s="16" t="str">
        <f>IFERROR(VLOOKUP(G887,MatrizHDUniclass!$A:$AN,26,0),"NA")</f>
        <v>CSIM</v>
      </c>
      <c r="Q887" s="16" t="str">
        <f>IFERROR(VLOOKUP(G887,MatrizHDUniclass!$A:$AN,34,0),"NA")</f>
        <v>CLARO R3</v>
      </c>
      <c r="R887" s="16" t="str">
        <f>IFERROR(VLOOKUP(G887,MatrizHDUniclass!$A:$AN,35,0),"NA")</f>
        <v>SOLU FIJAS</v>
      </c>
      <c r="S887" s="16" t="str">
        <f>IFERROR(VLOOKUP(G887,MatrizHDUniclass!$A:$AN,36,0),"NA")</f>
        <v>IMM</v>
      </c>
      <c r="T887" s="16" t="str">
        <f>IFERROR(VLOOKUP(G887,MatrizHDUniclass!$A:$AN,37,0),"NA")</f>
        <v>CLIENTES</v>
      </c>
      <c r="U887" s="16" t="str">
        <f>IFERROR(VLOOKUP(G887,MatrizHDUniclass!$A:$AN,38,0),"NA")</f>
        <v>CONECTAR TV</v>
      </c>
      <c r="V887" s="16" t="str">
        <f>IFERROR(VLOOKUP(G887,MatrizHDUniclass!$A:$AN,39,0),"NA")</f>
        <v>INGENIERIA</v>
      </c>
      <c r="W887" s="43" t="str">
        <f>IFERROR(VLOOKUP(G887,MatrizHDUniclass!$A:$AN,40,0),"NA")</f>
        <v>OPERATIVO</v>
      </c>
    </row>
    <row r="888" spans="2:23" x14ac:dyDescent="0.25">
      <c r="B888" s="45">
        <v>46171</v>
      </c>
      <c r="C888" s="7" t="s">
        <v>3309</v>
      </c>
      <c r="D888" s="37">
        <v>0.1</v>
      </c>
      <c r="E888" s="37" t="s">
        <v>3903</v>
      </c>
      <c r="F888" s="16" t="s">
        <v>3904</v>
      </c>
      <c r="G888" s="7">
        <v>1110235130</v>
      </c>
      <c r="H888" s="138" t="s">
        <v>10035</v>
      </c>
      <c r="J888" s="16" t="str">
        <f>IFERROR(VLOOKUP(G888,MatrizHDUniclass!$A:$AN,3,0),"NA")</f>
        <v>SALCEDO ANDERSON CAMILO</v>
      </c>
      <c r="K888" s="16" t="str">
        <f>IFERROR(VLOOKUP(G888,MatrizHDUniclass!$A:$AN,19,0),"NA")</f>
        <v>TECNICO CON MOTO OPERACIÓN</v>
      </c>
      <c r="L888" s="16" t="str">
        <f>IFERROR(VLOOKUP(G888,MatrizHDUniclass!$A:$AN,24,0),"NA")</f>
        <v>IGLW</v>
      </c>
      <c r="M888" s="16" t="str">
        <f>IFERROR(VLOOKUP(G888,MatrizHDUniclass!$A:$AN,31,0),"NA")</f>
        <v>INGENIERIA-GENERAL</v>
      </c>
      <c r="N888" s="16" t="str">
        <f>IFERROR(VLOOKUP(G888,MatrizHDUniclass!$A:$AN,32,0),"NA")</f>
        <v>REG TOLCA</v>
      </c>
      <c r="O888" s="16" t="str">
        <f>IFERROR(VLOOKUP(G888,MatrizHDUniclass!$A:$AN,33,0),"NA")</f>
        <v>IBAGUE</v>
      </c>
      <c r="P888" s="16" t="str">
        <f>IFERROR(VLOOKUP(G888,MatrizHDUniclass!$A:$AN,26,0),"NA")</f>
        <v>CSIM</v>
      </c>
      <c r="Q888" s="16" t="str">
        <f>IFERROR(VLOOKUP(G888,MatrizHDUniclass!$A:$AN,34,0),"NA")</f>
        <v>CLARO R3</v>
      </c>
      <c r="R888" s="16" t="str">
        <f>IFERROR(VLOOKUP(G888,MatrizHDUniclass!$A:$AN,35,0),"NA")</f>
        <v>SOLU FIJAS</v>
      </c>
      <c r="S888" s="16" t="str">
        <f>IFERROR(VLOOKUP(G888,MatrizHDUniclass!$A:$AN,36,0),"NA")</f>
        <v>IMM</v>
      </c>
      <c r="T888" s="16" t="str">
        <f>IFERROR(VLOOKUP(G888,MatrizHDUniclass!$A:$AN,37,0),"NA")</f>
        <v>CLIENTES</v>
      </c>
      <c r="U888" s="16" t="str">
        <f>IFERROR(VLOOKUP(G888,MatrizHDUniclass!$A:$AN,38,0),"NA")</f>
        <v>CONECTAR TV</v>
      </c>
      <c r="V888" s="16" t="str">
        <f>IFERROR(VLOOKUP(G888,MatrizHDUniclass!$A:$AN,39,0),"NA")</f>
        <v>INGENIERIA</v>
      </c>
      <c r="W888" s="43" t="str">
        <f>IFERROR(VLOOKUP(G888,MatrizHDUniclass!$A:$AN,40,0),"NA")</f>
        <v>OPERATIVO</v>
      </c>
    </row>
    <row r="889" spans="2:23" x14ac:dyDescent="0.25">
      <c r="B889" s="45">
        <v>46171</v>
      </c>
      <c r="C889" s="7" t="s">
        <v>3309</v>
      </c>
      <c r="D889" s="37">
        <v>0.1</v>
      </c>
      <c r="E889" s="37" t="s">
        <v>3903</v>
      </c>
      <c r="F889" s="16" t="s">
        <v>3904</v>
      </c>
      <c r="G889" s="7">
        <v>1005838943</v>
      </c>
      <c r="H889" s="138" t="s">
        <v>10036</v>
      </c>
      <c r="J889" s="16" t="str">
        <f>IFERROR(VLOOKUP(G889,MatrizHDUniclass!$A:$AN,3,0),"NA")</f>
        <v>SANCHEZ HERNANDEZ CESAR LUIS</v>
      </c>
      <c r="K889" s="16" t="str">
        <f>IFERROR(VLOOKUP(G889,MatrizHDUniclass!$A:$AN,19,0),"NA")</f>
        <v>TECNICO CON MOTO OPERACIÓN</v>
      </c>
      <c r="L889" s="16" t="str">
        <f>IFERROR(VLOOKUP(G889,MatrizHDUniclass!$A:$AN,24,0),"NA")</f>
        <v>IGLW</v>
      </c>
      <c r="M889" s="16" t="str">
        <f>IFERROR(VLOOKUP(G889,MatrizHDUniclass!$A:$AN,31,0),"NA")</f>
        <v>INGENIERIA-GENERAL</v>
      </c>
      <c r="N889" s="16" t="str">
        <f>IFERROR(VLOOKUP(G889,MatrizHDUniclass!$A:$AN,32,0),"NA")</f>
        <v>REG TOLCA</v>
      </c>
      <c r="O889" s="16" t="str">
        <f>IFERROR(VLOOKUP(G889,MatrizHDUniclass!$A:$AN,33,0),"NA")</f>
        <v>IBAGUE</v>
      </c>
      <c r="P889" s="16" t="str">
        <f>IFERROR(VLOOKUP(G889,MatrizHDUniclass!$A:$AN,26,0),"NA")</f>
        <v>CSEB</v>
      </c>
      <c r="Q889" s="16" t="str">
        <f>IFERROR(VLOOKUP(G889,MatrizHDUniclass!$A:$AN,34,0),"NA")</f>
        <v>CLARO R3</v>
      </c>
      <c r="R889" s="16" t="str">
        <f>IFERROR(VLOOKUP(G889,MatrizHDUniclass!$A:$AN,35,0),"NA")</f>
        <v>SOLU FIJAS</v>
      </c>
      <c r="S889" s="16" t="str">
        <f>IFERROR(VLOOKUP(G889,MatrizHDUniclass!$A:$AN,36,0),"NA")</f>
        <v>EMPRE Y NEGOCI</v>
      </c>
      <c r="T889" s="16" t="str">
        <f>IFERROR(VLOOKUP(G889,MatrizHDUniclass!$A:$AN,37,0),"NA")</f>
        <v>CLIENTES</v>
      </c>
      <c r="U889" s="16" t="str">
        <f>IFERROR(VLOOKUP(G889,MatrizHDUniclass!$A:$AN,38,0),"NA")</f>
        <v>CONECTAR TV</v>
      </c>
      <c r="V889" s="16" t="str">
        <f>IFERROR(VLOOKUP(G889,MatrizHDUniclass!$A:$AN,39,0),"NA")</f>
        <v>INGENIERIA</v>
      </c>
      <c r="W889" s="43" t="str">
        <f>IFERROR(VLOOKUP(G889,MatrizHDUniclass!$A:$AN,40,0),"NA")</f>
        <v>OPERATIVO</v>
      </c>
    </row>
    <row r="890" spans="2:23" x14ac:dyDescent="0.25">
      <c r="B890" s="45">
        <v>46171</v>
      </c>
      <c r="C890" s="7" t="s">
        <v>3309</v>
      </c>
      <c r="D890" s="37">
        <v>0.1</v>
      </c>
      <c r="E890" s="37" t="s">
        <v>3903</v>
      </c>
      <c r="F890" s="16" t="s">
        <v>3904</v>
      </c>
      <c r="G890" s="7">
        <v>1106790230</v>
      </c>
      <c r="H890" s="138" t="s">
        <v>10037</v>
      </c>
      <c r="J890" s="16" t="str">
        <f>IFERROR(VLOOKUP(G890,MatrizHDUniclass!$A:$AN,3,0),"NA")</f>
        <v>SANCHEZ RINCON WILMER</v>
      </c>
      <c r="K890" s="16" t="str">
        <f>IFERROR(VLOOKUP(G890,MatrizHDUniclass!$A:$AN,19,0),"NA")</f>
        <v>TECNICO MEDIDOR RED EXTERNA HFC</v>
      </c>
      <c r="L890" s="16" t="str">
        <f>IFERROR(VLOOKUP(G890,MatrizHDUniclass!$A:$AN,24,0),"NA")</f>
        <v>IGLW</v>
      </c>
      <c r="M890" s="16" t="str">
        <f>IFERROR(VLOOKUP(G890,MatrizHDUniclass!$A:$AN,31,0),"NA")</f>
        <v>INGENIERIA-GENERAL</v>
      </c>
      <c r="N890" s="16" t="str">
        <f>IFERROR(VLOOKUP(G890,MatrizHDUniclass!$A:$AN,32,0),"NA")</f>
        <v>REG TOLCA</v>
      </c>
      <c r="O890" s="16" t="str">
        <f>IFERROR(VLOOKUP(G890,MatrizHDUniclass!$A:$AN,33,0),"NA")</f>
        <v>IBAGUE</v>
      </c>
      <c r="P890" s="16" t="str">
        <f>IFERROR(VLOOKUP(G890,MatrizHDUniclass!$A:$AN,26,0),"NA")</f>
        <v>CSOM</v>
      </c>
      <c r="Q890" s="16" t="str">
        <f>IFERROR(VLOOKUP(G890,MatrizHDUniclass!$A:$AN,34,0),"NA")</f>
        <v>CLARO R3</v>
      </c>
      <c r="R890" s="16" t="str">
        <f>IFERROR(VLOOKUP(G890,MatrizHDUniclass!$A:$AN,35,0),"NA")</f>
        <v>SOLU FIJAS</v>
      </c>
      <c r="S890" s="16" t="str">
        <f>IFERROR(VLOOKUP(G890,MatrizHDUniclass!$A:$AN,36,0),"NA")</f>
        <v>OYM</v>
      </c>
      <c r="T890" s="16" t="str">
        <f>IFERROR(VLOOKUP(G890,MatrizHDUniclass!$A:$AN,37,0),"NA")</f>
        <v>CLIENTES</v>
      </c>
      <c r="U890" s="16" t="str">
        <f>IFERROR(VLOOKUP(G890,MatrizHDUniclass!$A:$AN,38,0),"NA")</f>
        <v>CONECTAR TV</v>
      </c>
      <c r="V890" s="16" t="str">
        <f>IFERROR(VLOOKUP(G890,MatrizHDUniclass!$A:$AN,39,0),"NA")</f>
        <v>INGENIERIA</v>
      </c>
      <c r="W890" s="43" t="str">
        <f>IFERROR(VLOOKUP(G890,MatrizHDUniclass!$A:$AN,40,0),"NA")</f>
        <v>OPERATIVO</v>
      </c>
    </row>
    <row r="891" spans="2:23" x14ac:dyDescent="0.25">
      <c r="B891" s="45">
        <v>46171</v>
      </c>
      <c r="C891" s="7" t="s">
        <v>3309</v>
      </c>
      <c r="D891" s="37">
        <v>0.1</v>
      </c>
      <c r="E891" s="37" t="s">
        <v>3903</v>
      </c>
      <c r="F891" s="16" t="s">
        <v>3904</v>
      </c>
      <c r="G891" s="7">
        <v>1110597194</v>
      </c>
      <c r="H891" s="138" t="s">
        <v>10038</v>
      </c>
      <c r="J891" s="16" t="str">
        <f>IFERROR(VLOOKUP(G891,MatrizHDUniclass!$A:$AN,3,0),"NA")</f>
        <v>SIERRA MORENO OSWALDO</v>
      </c>
      <c r="K891" s="16" t="str">
        <f>IFERROR(VLOOKUP(G891,MatrizHDUniclass!$A:$AN,19,0),"NA")</f>
        <v>TECNICO CON MOTO OPERACIÓN</v>
      </c>
      <c r="L891" s="16" t="str">
        <f>IFERROR(VLOOKUP(G891,MatrizHDUniclass!$A:$AN,24,0),"NA")</f>
        <v>IGLW</v>
      </c>
      <c r="M891" s="16" t="str">
        <f>IFERROR(VLOOKUP(G891,MatrizHDUniclass!$A:$AN,31,0),"NA")</f>
        <v>INGENIERIA-GENERAL</v>
      </c>
      <c r="N891" s="16" t="str">
        <f>IFERROR(VLOOKUP(G891,MatrizHDUniclass!$A:$AN,32,0),"NA")</f>
        <v>REG TOLCA</v>
      </c>
      <c r="O891" s="16" t="str">
        <f>IFERROR(VLOOKUP(G891,MatrizHDUniclass!$A:$AN,33,0),"NA")</f>
        <v>IBAGUE</v>
      </c>
      <c r="P891" s="16" t="str">
        <f>IFERROR(VLOOKUP(G891,MatrizHDUniclass!$A:$AN,26,0),"NA")</f>
        <v>CSEB</v>
      </c>
      <c r="Q891" s="16" t="str">
        <f>IFERROR(VLOOKUP(G891,MatrizHDUniclass!$A:$AN,34,0),"NA")</f>
        <v>CLARO R3</v>
      </c>
      <c r="R891" s="16" t="str">
        <f>IFERROR(VLOOKUP(G891,MatrizHDUniclass!$A:$AN,35,0),"NA")</f>
        <v>SOLU FIJAS</v>
      </c>
      <c r="S891" s="16" t="str">
        <f>IFERROR(VLOOKUP(G891,MatrizHDUniclass!$A:$AN,36,0),"NA")</f>
        <v>EMPRE Y NEGOCI</v>
      </c>
      <c r="T891" s="16" t="str">
        <f>IFERROR(VLOOKUP(G891,MatrizHDUniclass!$A:$AN,37,0),"NA")</f>
        <v>CLIENTES</v>
      </c>
      <c r="U891" s="16" t="str">
        <f>IFERROR(VLOOKUP(G891,MatrizHDUniclass!$A:$AN,38,0),"NA")</f>
        <v>CONECTAR TV</v>
      </c>
      <c r="V891" s="16" t="str">
        <f>IFERROR(VLOOKUP(G891,MatrizHDUniclass!$A:$AN,39,0),"NA")</f>
        <v>INGENIERIA</v>
      </c>
      <c r="W891" s="43" t="str">
        <f>IFERROR(VLOOKUP(G891,MatrizHDUniclass!$A:$AN,40,0),"NA")</f>
        <v>OPERATIVO</v>
      </c>
    </row>
    <row r="892" spans="2:23" x14ac:dyDescent="0.25">
      <c r="B892" s="45">
        <v>46171</v>
      </c>
      <c r="C892" s="7" t="s">
        <v>3309</v>
      </c>
      <c r="D892" s="37">
        <v>0.1</v>
      </c>
      <c r="E892" s="37" t="s">
        <v>3903</v>
      </c>
      <c r="F892" s="16" t="s">
        <v>3904</v>
      </c>
      <c r="G892" s="7">
        <v>1078778624</v>
      </c>
      <c r="H892" s="138" t="s">
        <v>10039</v>
      </c>
      <c r="J892" s="16" t="str">
        <f>IFERROR(VLOOKUP(G892,MatrizHDUniclass!$A:$AN,3,0),"NA")</f>
        <v>SOTO VARGAS EDINSON</v>
      </c>
      <c r="K892" s="16" t="str">
        <f>IFERROR(VLOOKUP(G892,MatrizHDUniclass!$A:$AN,19,0),"NA")</f>
        <v>TECNICO CON MOTO OPERACIÓN</v>
      </c>
      <c r="L892" s="16" t="str">
        <f>IFERROR(VLOOKUP(G892,MatrizHDUniclass!$A:$AN,24,0),"NA")</f>
        <v>IGLW</v>
      </c>
      <c r="M892" s="16" t="str">
        <f>IFERROR(VLOOKUP(G892,MatrizHDUniclass!$A:$AN,31,0),"NA")</f>
        <v>INGENIERIA-GENERAL</v>
      </c>
      <c r="N892" s="16" t="str">
        <f>IFERROR(VLOOKUP(G892,MatrizHDUniclass!$A:$AN,32,0),"NA")</f>
        <v>REG TOLCA</v>
      </c>
      <c r="O892" s="16" t="str">
        <f>IFERROR(VLOOKUP(G892,MatrizHDUniclass!$A:$AN,33,0),"NA")</f>
        <v>IBAGUE</v>
      </c>
      <c r="P892" s="16" t="str">
        <f>IFERROR(VLOOKUP(G892,MatrizHDUniclass!$A:$AN,26,0),"NA")</f>
        <v>CSIM</v>
      </c>
      <c r="Q892" s="16" t="str">
        <f>IFERROR(VLOOKUP(G892,MatrizHDUniclass!$A:$AN,34,0),"NA")</f>
        <v>CLARO R3</v>
      </c>
      <c r="R892" s="16" t="str">
        <f>IFERROR(VLOOKUP(G892,MatrizHDUniclass!$A:$AN,35,0),"NA")</f>
        <v>SOLU FIJAS</v>
      </c>
      <c r="S892" s="16" t="str">
        <f>IFERROR(VLOOKUP(G892,MatrizHDUniclass!$A:$AN,36,0),"NA")</f>
        <v>IMM</v>
      </c>
      <c r="T892" s="16" t="str">
        <f>IFERROR(VLOOKUP(G892,MatrizHDUniclass!$A:$AN,37,0),"NA")</f>
        <v>CLIENTES</v>
      </c>
      <c r="U892" s="16" t="str">
        <f>IFERROR(VLOOKUP(G892,MatrizHDUniclass!$A:$AN,38,0),"NA")</f>
        <v>CONECTAR TV</v>
      </c>
      <c r="V892" s="16" t="str">
        <f>IFERROR(VLOOKUP(G892,MatrizHDUniclass!$A:$AN,39,0),"NA")</f>
        <v>INGENIERIA</v>
      </c>
      <c r="W892" s="43" t="str">
        <f>IFERROR(VLOOKUP(G892,MatrizHDUniclass!$A:$AN,40,0),"NA")</f>
        <v>OPERATIVO</v>
      </c>
    </row>
    <row r="893" spans="2:23" x14ac:dyDescent="0.25">
      <c r="B893" s="45">
        <v>46171</v>
      </c>
      <c r="C893" s="7" t="s">
        <v>3309</v>
      </c>
      <c r="D893" s="37">
        <v>0.1</v>
      </c>
      <c r="E893" s="37" t="s">
        <v>3903</v>
      </c>
      <c r="F893" s="16" t="s">
        <v>3904</v>
      </c>
      <c r="G893" s="7">
        <v>1110492443</v>
      </c>
      <c r="H893" s="138" t="s">
        <v>10041</v>
      </c>
      <c r="J893" s="16" t="str">
        <f>IFERROR(VLOOKUP(G893,MatrizHDUniclass!$A:$AN,3,0),"NA")</f>
        <v>SUAREZ SILVA DARWIN ARMANDO</v>
      </c>
      <c r="K893" s="16" t="str">
        <f>IFERROR(VLOOKUP(G893,MatrizHDUniclass!$A:$AN,19,0),"NA")</f>
        <v>TECNICO PROYECTISTA MOTO</v>
      </c>
      <c r="L893" s="16" t="str">
        <f>IFERROR(VLOOKUP(G893,MatrizHDUniclass!$A:$AN,24,0),"NA")</f>
        <v>IGLW</v>
      </c>
      <c r="M893" s="16" t="str">
        <f>IFERROR(VLOOKUP(G893,MatrizHDUniclass!$A:$AN,31,0),"NA")</f>
        <v>INGENIERIA-GENERAL</v>
      </c>
      <c r="N893" s="16" t="str">
        <f>IFERROR(VLOOKUP(G893,MatrizHDUniclass!$A:$AN,32,0),"NA")</f>
        <v>REG TOLCA</v>
      </c>
      <c r="O893" s="16" t="str">
        <f>IFERROR(VLOOKUP(G893,MatrizHDUniclass!$A:$AN,33,0),"NA")</f>
        <v>IBAGUE</v>
      </c>
      <c r="P893" s="16" t="str">
        <f>IFERROR(VLOOKUP(G893,MatrizHDUniclass!$A:$AN,26,0),"NA")</f>
        <v>CSPY</v>
      </c>
      <c r="Q893" s="16" t="str">
        <f>IFERROR(VLOOKUP(G893,MatrizHDUniclass!$A:$AN,34,0),"NA")</f>
        <v>CLARO R3</v>
      </c>
      <c r="R893" s="16" t="str">
        <f>IFERROR(VLOOKUP(G893,MatrizHDUniclass!$A:$AN,35,0),"NA")</f>
        <v>SOLU FIJAS</v>
      </c>
      <c r="S893" s="16" t="str">
        <f>IFERROR(VLOOKUP(G893,MatrizHDUniclass!$A:$AN,36,0),"NA")</f>
        <v>PROYECTOS</v>
      </c>
      <c r="T893" s="16" t="str">
        <f>IFERROR(VLOOKUP(G893,MatrizHDUniclass!$A:$AN,37,0),"NA")</f>
        <v>CLIENTES</v>
      </c>
      <c r="U893" s="16" t="str">
        <f>IFERROR(VLOOKUP(G893,MatrizHDUniclass!$A:$AN,38,0),"NA")</f>
        <v>CONECTAR TV</v>
      </c>
      <c r="V893" s="16" t="str">
        <f>IFERROR(VLOOKUP(G893,MatrizHDUniclass!$A:$AN,39,0),"NA")</f>
        <v>INGENIERIA</v>
      </c>
      <c r="W893" s="43" t="str">
        <f>IFERROR(VLOOKUP(G893,MatrizHDUniclass!$A:$AN,40,0),"NA")</f>
        <v>OPERATIVO</v>
      </c>
    </row>
    <row r="894" spans="2:23" x14ac:dyDescent="0.25">
      <c r="B894" s="45">
        <v>46171</v>
      </c>
      <c r="C894" s="7" t="s">
        <v>3309</v>
      </c>
      <c r="D894" s="37">
        <v>0.1</v>
      </c>
      <c r="E894" s="37" t="s">
        <v>3903</v>
      </c>
      <c r="F894" s="16" t="s">
        <v>3904</v>
      </c>
      <c r="G894" s="7">
        <v>1006003461</v>
      </c>
      <c r="H894" s="138" t="s">
        <v>10042</v>
      </c>
      <c r="J894" s="16" t="str">
        <f>IFERROR(VLOOKUP(G894,MatrizHDUniclass!$A:$AN,3,0),"NA")</f>
        <v>TAPIERO SANCHEZ EDWIN FERNANDO</v>
      </c>
      <c r="K894" s="16" t="str">
        <f>IFERROR(VLOOKUP(G894,MatrizHDUniclass!$A:$AN,19,0),"NA")</f>
        <v>TECNICO CON MOTO OPERACIÓN</v>
      </c>
      <c r="L894" s="16" t="str">
        <f>IFERROR(VLOOKUP(G894,MatrizHDUniclass!$A:$AN,24,0),"NA")</f>
        <v>IGLW</v>
      </c>
      <c r="M894" s="16" t="str">
        <f>IFERROR(VLOOKUP(G894,MatrizHDUniclass!$A:$AN,31,0),"NA")</f>
        <v>INGENIERIA-GENERAL</v>
      </c>
      <c r="N894" s="16" t="str">
        <f>IFERROR(VLOOKUP(G894,MatrizHDUniclass!$A:$AN,32,0),"NA")</f>
        <v>REG TOLCA</v>
      </c>
      <c r="O894" s="16" t="str">
        <f>IFERROR(VLOOKUP(G894,MatrizHDUniclass!$A:$AN,33,0),"NA")</f>
        <v>IBAGUE</v>
      </c>
      <c r="P894" s="16" t="str">
        <f>IFERROR(VLOOKUP(G894,MatrizHDUniclass!$A:$AN,26,0),"NA")</f>
        <v>CSIM</v>
      </c>
      <c r="Q894" s="16" t="str">
        <f>IFERROR(VLOOKUP(G894,MatrizHDUniclass!$A:$AN,34,0),"NA")</f>
        <v>CLARO R3</v>
      </c>
      <c r="R894" s="16" t="str">
        <f>IFERROR(VLOOKUP(G894,MatrizHDUniclass!$A:$AN,35,0),"NA")</f>
        <v>SOLU FIJAS</v>
      </c>
      <c r="S894" s="16" t="str">
        <f>IFERROR(VLOOKUP(G894,MatrizHDUniclass!$A:$AN,36,0),"NA")</f>
        <v>IMM</v>
      </c>
      <c r="T894" s="16" t="str">
        <f>IFERROR(VLOOKUP(G894,MatrizHDUniclass!$A:$AN,37,0),"NA")</f>
        <v>CLIENTES</v>
      </c>
      <c r="U894" s="16" t="str">
        <f>IFERROR(VLOOKUP(G894,MatrizHDUniclass!$A:$AN,38,0),"NA")</f>
        <v>CONECTAR TV</v>
      </c>
      <c r="V894" s="16" t="str">
        <f>IFERROR(VLOOKUP(G894,MatrizHDUniclass!$A:$AN,39,0),"NA")</f>
        <v>INGENIERIA</v>
      </c>
      <c r="W894" s="43" t="str">
        <f>IFERROR(VLOOKUP(G894,MatrizHDUniclass!$A:$AN,40,0),"NA")</f>
        <v>OPERATIVO</v>
      </c>
    </row>
    <row r="895" spans="2:23" x14ac:dyDescent="0.25">
      <c r="B895" s="45">
        <v>46171</v>
      </c>
      <c r="C895" s="7" t="s">
        <v>3309</v>
      </c>
      <c r="D895" s="37">
        <v>0.1</v>
      </c>
      <c r="E895" s="37" t="s">
        <v>3903</v>
      </c>
      <c r="F895" s="16" t="s">
        <v>3904</v>
      </c>
      <c r="G895" s="7">
        <v>1106771093</v>
      </c>
      <c r="H895" s="138" t="s">
        <v>10044</v>
      </c>
      <c r="J895" s="16" t="str">
        <f>IFERROR(VLOOKUP(G895,MatrizHDUniclass!$A:$AN,3,0),"NA")</f>
        <v>TORRES GRAU JOSE DANIEL</v>
      </c>
      <c r="K895" s="16" t="str">
        <f>IFERROR(VLOOKUP(G895,MatrizHDUniclass!$A:$AN,19,0),"NA")</f>
        <v>TECNICO CON MOTO PROYECTO MINTIC</v>
      </c>
      <c r="L895" s="16" t="str">
        <f>IFERROR(VLOOKUP(G895,MatrizHDUniclass!$A:$AN,24,0),"NA")</f>
        <v>IGLW</v>
      </c>
      <c r="M895" s="16" t="str">
        <f>IFERROR(VLOOKUP(G895,MatrizHDUniclass!$A:$AN,31,0),"NA")</f>
        <v>INGENIERIA-GENERAL</v>
      </c>
      <c r="N895" s="16" t="str">
        <f>IFERROR(VLOOKUP(G895,MatrizHDUniclass!$A:$AN,32,0),"NA")</f>
        <v>REG TOLCA</v>
      </c>
      <c r="O895" s="16" t="str">
        <f>IFERROR(VLOOKUP(G895,MatrizHDUniclass!$A:$AN,33,0),"NA")</f>
        <v>IBAGUE</v>
      </c>
      <c r="P895" s="16" t="str">
        <f>IFERROR(VLOOKUP(G895,MatrizHDUniclass!$A:$AN,26,0),"NA")</f>
        <v>CNMC</v>
      </c>
      <c r="Q895" s="16" t="str">
        <f>IFERROR(VLOOKUP(G895,MatrizHDUniclass!$A:$AN,34,0),"NA")</f>
        <v>CLARO R3</v>
      </c>
      <c r="R895" s="16" t="str">
        <f>IFERROR(VLOOKUP(G895,MatrizHDUniclass!$A:$AN,35,0),"NA")</f>
        <v>NUEVOS NEG</v>
      </c>
      <c r="S895" s="16" t="str">
        <f>IFERROR(VLOOKUP(G895,MatrizHDUniclass!$A:$AN,36,0),"NA")</f>
        <v>MINTIC CD</v>
      </c>
      <c r="T895" s="16" t="str">
        <f>IFERROR(VLOOKUP(G895,MatrizHDUniclass!$A:$AN,37,0),"NA")</f>
        <v>CLIENTES</v>
      </c>
      <c r="U895" s="16" t="str">
        <f>IFERROR(VLOOKUP(G895,MatrizHDUniclass!$A:$AN,38,0),"NA")</f>
        <v>CONECTAR TV</v>
      </c>
      <c r="V895" s="16" t="str">
        <f>IFERROR(VLOOKUP(G895,MatrizHDUniclass!$A:$AN,39,0),"NA")</f>
        <v>INGENIERIA</v>
      </c>
      <c r="W895" s="43" t="str">
        <f>IFERROR(VLOOKUP(G895,MatrizHDUniclass!$A:$AN,40,0),"NA")</f>
        <v>OPERATIVO</v>
      </c>
    </row>
    <row r="896" spans="2:23" x14ac:dyDescent="0.25">
      <c r="B896" s="45">
        <v>46171</v>
      </c>
      <c r="C896" s="7" t="s">
        <v>3309</v>
      </c>
      <c r="D896" s="37">
        <v>0.1</v>
      </c>
      <c r="E896" s="37" t="s">
        <v>3903</v>
      </c>
      <c r="F896" s="16" t="s">
        <v>3904</v>
      </c>
      <c r="G896" s="7">
        <v>1007559940</v>
      </c>
      <c r="H896" s="138" t="s">
        <v>10045</v>
      </c>
      <c r="J896" s="16" t="str">
        <f>IFERROR(VLOOKUP(G896,MatrizHDUniclass!$A:$AN,3,0),"NA")</f>
        <v>TORREZ CALDERON ANDRES FELIPE</v>
      </c>
      <c r="K896" s="16" t="str">
        <f>IFERROR(VLOOKUP(G896,MatrizHDUniclass!$A:$AN,19,0),"NA")</f>
        <v>TECNICO PROYECTO MINTIC</v>
      </c>
      <c r="L896" s="16" t="str">
        <f>IFERROR(VLOOKUP(G896,MatrizHDUniclass!$A:$AN,24,0),"NA")</f>
        <v>IGLW</v>
      </c>
      <c r="M896" s="16" t="str">
        <f>IFERROR(VLOOKUP(G896,MatrizHDUniclass!$A:$AN,31,0),"NA")</f>
        <v>INGENIERIA-GENERAL</v>
      </c>
      <c r="N896" s="16" t="str">
        <f>IFERROR(VLOOKUP(G896,MatrizHDUniclass!$A:$AN,32,0),"NA")</f>
        <v>REG TOLCA</v>
      </c>
      <c r="O896" s="16" t="str">
        <f>IFERROR(VLOOKUP(G896,MatrizHDUniclass!$A:$AN,33,0),"NA")</f>
        <v>IBAGUE</v>
      </c>
      <c r="P896" s="16" t="str">
        <f>IFERROR(VLOOKUP(G896,MatrizHDUniclass!$A:$AN,26,0),"NA")</f>
        <v>CNMC</v>
      </c>
      <c r="Q896" s="16" t="str">
        <f>IFERROR(VLOOKUP(G896,MatrizHDUniclass!$A:$AN,34,0),"NA")</f>
        <v>CLARO R3</v>
      </c>
      <c r="R896" s="16" t="str">
        <f>IFERROR(VLOOKUP(G896,MatrizHDUniclass!$A:$AN,35,0),"NA")</f>
        <v>NUEVOS NEG</v>
      </c>
      <c r="S896" s="16" t="str">
        <f>IFERROR(VLOOKUP(G896,MatrizHDUniclass!$A:$AN,36,0),"NA")</f>
        <v>MINTIC CD</v>
      </c>
      <c r="T896" s="16" t="str">
        <f>IFERROR(VLOOKUP(G896,MatrizHDUniclass!$A:$AN,37,0),"NA")</f>
        <v>CLIENTES</v>
      </c>
      <c r="U896" s="16" t="str">
        <f>IFERROR(VLOOKUP(G896,MatrizHDUniclass!$A:$AN,38,0),"NA")</f>
        <v>CONECTAR TV</v>
      </c>
      <c r="V896" s="16" t="str">
        <f>IFERROR(VLOOKUP(G896,MatrizHDUniclass!$A:$AN,39,0),"NA")</f>
        <v>INGENIERIA</v>
      </c>
      <c r="W896" s="43" t="str">
        <f>IFERROR(VLOOKUP(G896,MatrizHDUniclass!$A:$AN,40,0),"NA")</f>
        <v>OPERATIVO</v>
      </c>
    </row>
    <row r="897" spans="2:23" x14ac:dyDescent="0.25">
      <c r="B897" s="45">
        <v>46171</v>
      </c>
      <c r="C897" s="7" t="s">
        <v>3309</v>
      </c>
      <c r="D897" s="37">
        <v>0.1</v>
      </c>
      <c r="E897" s="37" t="s">
        <v>3903</v>
      </c>
      <c r="F897" s="16" t="s">
        <v>3904</v>
      </c>
      <c r="G897" s="7">
        <v>1110580786</v>
      </c>
      <c r="H897" s="138" t="s">
        <v>10046</v>
      </c>
      <c r="J897" s="16" t="str">
        <f>IFERROR(VLOOKUP(G897,MatrizHDUniclass!$A:$AN,3,0),"NA")</f>
        <v>TOVAR RAMIREZ ALVARO ELIAS</v>
      </c>
      <c r="K897" s="16" t="str">
        <f>IFERROR(VLOOKUP(G897,MatrizHDUniclass!$A:$AN,19,0),"NA")</f>
        <v>TECNICO PIM NOC MOTO</v>
      </c>
      <c r="L897" s="16" t="str">
        <f>IFERROR(VLOOKUP(G897,MatrizHDUniclass!$A:$AN,24,0),"NA")</f>
        <v>IGLW</v>
      </c>
      <c r="M897" s="16" t="str">
        <f>IFERROR(VLOOKUP(G897,MatrizHDUniclass!$A:$AN,31,0),"NA")</f>
        <v>INGENIERIA-GENERAL</v>
      </c>
      <c r="N897" s="16" t="str">
        <f>IFERROR(VLOOKUP(G897,MatrizHDUniclass!$A:$AN,32,0),"NA")</f>
        <v>REG TOLCA</v>
      </c>
      <c r="O897" s="16" t="str">
        <f>IFERROR(VLOOKUP(G897,MatrizHDUniclass!$A:$AN,33,0),"NA")</f>
        <v>IBAGUE</v>
      </c>
      <c r="P897" s="16" t="str">
        <f>IFERROR(VLOOKUP(G897,MatrizHDUniclass!$A:$AN,26,0),"NA")</f>
        <v>CSEB</v>
      </c>
      <c r="Q897" s="16" t="str">
        <f>IFERROR(VLOOKUP(G897,MatrizHDUniclass!$A:$AN,34,0),"NA")</f>
        <v>CLARO R3</v>
      </c>
      <c r="R897" s="16" t="str">
        <f>IFERROR(VLOOKUP(G897,MatrizHDUniclass!$A:$AN,35,0),"NA")</f>
        <v>SOLU FIJAS</v>
      </c>
      <c r="S897" s="16" t="str">
        <f>IFERROR(VLOOKUP(G897,MatrizHDUniclass!$A:$AN,36,0),"NA")</f>
        <v>EMPRE Y NEGOCI</v>
      </c>
      <c r="T897" s="16" t="str">
        <f>IFERROR(VLOOKUP(G897,MatrizHDUniclass!$A:$AN,37,0),"NA")</f>
        <v>CLIENTES</v>
      </c>
      <c r="U897" s="16" t="str">
        <f>IFERROR(VLOOKUP(G897,MatrizHDUniclass!$A:$AN,38,0),"NA")</f>
        <v>CONECTAR TV</v>
      </c>
      <c r="V897" s="16" t="str">
        <f>IFERROR(VLOOKUP(G897,MatrizHDUniclass!$A:$AN,39,0),"NA")</f>
        <v>INGENIERIA</v>
      </c>
      <c r="W897" s="43" t="str">
        <f>IFERROR(VLOOKUP(G897,MatrizHDUniclass!$A:$AN,40,0),"NA")</f>
        <v>OPERATIVO</v>
      </c>
    </row>
    <row r="898" spans="2:23" x14ac:dyDescent="0.25">
      <c r="B898" s="45">
        <v>46171</v>
      </c>
      <c r="C898" s="7" t="s">
        <v>3309</v>
      </c>
      <c r="D898" s="37">
        <v>0.1</v>
      </c>
      <c r="E898" s="37" t="s">
        <v>3903</v>
      </c>
      <c r="F898" s="16" t="s">
        <v>3904</v>
      </c>
      <c r="G898" s="7">
        <v>93380431</v>
      </c>
      <c r="H898" s="138" t="s">
        <v>10047</v>
      </c>
      <c r="J898" s="16" t="str">
        <f>IFERROR(VLOOKUP(G898,MatrizHDUniclass!$A:$AN,3,0),"NA")</f>
        <v>URUENA CAICEDO JORGE ADALBERTO</v>
      </c>
      <c r="K898" s="16" t="str">
        <f>IFERROR(VLOOKUP(G898,MatrizHDUniclass!$A:$AN,19,0),"NA")</f>
        <v>AUXILIAR CONDUCTOR OPERACION</v>
      </c>
      <c r="L898" s="16" t="str">
        <f>IFERROR(VLOOKUP(G898,MatrizHDUniclass!$A:$AN,24,0),"NA")</f>
        <v>IGLW</v>
      </c>
      <c r="M898" s="16" t="str">
        <f>IFERROR(VLOOKUP(G898,MatrizHDUniclass!$A:$AN,31,0),"NA")</f>
        <v>INGENIERIA-GENERAL</v>
      </c>
      <c r="N898" s="16" t="str">
        <f>IFERROR(VLOOKUP(G898,MatrizHDUniclass!$A:$AN,32,0),"NA")</f>
        <v>REG TOLCA</v>
      </c>
      <c r="O898" s="16" t="str">
        <f>IFERROR(VLOOKUP(G898,MatrizHDUniclass!$A:$AN,33,0),"NA")</f>
        <v>IBAGUE</v>
      </c>
      <c r="P898" s="16" t="str">
        <f>IFERROR(VLOOKUP(G898,MatrizHDUniclass!$A:$AN,26,0),"NA")</f>
        <v>CSIM</v>
      </c>
      <c r="Q898" s="16" t="str">
        <f>IFERROR(VLOOKUP(G898,MatrizHDUniclass!$A:$AN,34,0),"NA")</f>
        <v>CLARO R3</v>
      </c>
      <c r="R898" s="16" t="str">
        <f>IFERROR(VLOOKUP(G898,MatrizHDUniclass!$A:$AN,35,0),"NA")</f>
        <v>SOLU FIJAS</v>
      </c>
      <c r="S898" s="16" t="str">
        <f>IFERROR(VLOOKUP(G898,MatrizHDUniclass!$A:$AN,36,0),"NA")</f>
        <v>IMM</v>
      </c>
      <c r="T898" s="16" t="str">
        <f>IFERROR(VLOOKUP(G898,MatrizHDUniclass!$A:$AN,37,0),"NA")</f>
        <v>CLIENTES</v>
      </c>
      <c r="U898" s="16" t="str">
        <f>IFERROR(VLOOKUP(G898,MatrizHDUniclass!$A:$AN,38,0),"NA")</f>
        <v>CONECTAR TV</v>
      </c>
      <c r="V898" s="16" t="str">
        <f>IFERROR(VLOOKUP(G898,MatrizHDUniclass!$A:$AN,39,0),"NA")</f>
        <v>INGENIERIA</v>
      </c>
      <c r="W898" s="43" t="str">
        <f>IFERROR(VLOOKUP(G898,MatrizHDUniclass!$A:$AN,40,0),"NA")</f>
        <v>OPERATIVO</v>
      </c>
    </row>
    <row r="899" spans="2:23" x14ac:dyDescent="0.25">
      <c r="B899" s="45">
        <v>46171</v>
      </c>
      <c r="C899" s="7" t="s">
        <v>3309</v>
      </c>
      <c r="D899" s="37">
        <v>0.1</v>
      </c>
      <c r="E899" s="37" t="s">
        <v>3903</v>
      </c>
      <c r="F899" s="16" t="s">
        <v>3904</v>
      </c>
      <c r="G899" s="7">
        <v>1106226966</v>
      </c>
      <c r="H899" s="138" t="s">
        <v>10048</v>
      </c>
      <c r="J899" s="16" t="str">
        <f>IFERROR(VLOOKUP(G899,MatrizHDUniclass!$A:$AN,3,0),"NA")</f>
        <v>VALENCIA ARBELAEZ SERGIO DAVID</v>
      </c>
      <c r="K899" s="16" t="str">
        <f>IFERROR(VLOOKUP(G899,MatrizHDUniclass!$A:$AN,19,0),"NA")</f>
        <v>TECNICO CON MOTO OPERACIÓN</v>
      </c>
      <c r="L899" s="16" t="str">
        <f>IFERROR(VLOOKUP(G899,MatrizHDUniclass!$A:$AN,24,0),"NA")</f>
        <v>IGLW</v>
      </c>
      <c r="M899" s="16" t="str">
        <f>IFERROR(VLOOKUP(G899,MatrizHDUniclass!$A:$AN,31,0),"NA")</f>
        <v>INGENIERIA-GENERAL</v>
      </c>
      <c r="N899" s="16" t="str">
        <f>IFERROR(VLOOKUP(G899,MatrizHDUniclass!$A:$AN,32,0),"NA")</f>
        <v>REG TOLCA</v>
      </c>
      <c r="O899" s="16" t="str">
        <f>IFERROR(VLOOKUP(G899,MatrizHDUniclass!$A:$AN,33,0),"NA")</f>
        <v>IBAGUE</v>
      </c>
      <c r="P899" s="16" t="str">
        <f>IFERROR(VLOOKUP(G899,MatrizHDUniclass!$A:$AN,26,0),"NA")</f>
        <v>CSIM</v>
      </c>
      <c r="Q899" s="16" t="str">
        <f>IFERROR(VLOOKUP(G899,MatrizHDUniclass!$A:$AN,34,0),"NA")</f>
        <v>CLARO R3</v>
      </c>
      <c r="R899" s="16" t="str">
        <f>IFERROR(VLOOKUP(G899,MatrizHDUniclass!$A:$AN,35,0),"NA")</f>
        <v>SOLU FIJAS</v>
      </c>
      <c r="S899" s="16" t="str">
        <f>IFERROR(VLOOKUP(G899,MatrizHDUniclass!$A:$AN,36,0),"NA")</f>
        <v>IMM</v>
      </c>
      <c r="T899" s="16" t="str">
        <f>IFERROR(VLOOKUP(G899,MatrizHDUniclass!$A:$AN,37,0),"NA")</f>
        <v>CLIENTES</v>
      </c>
      <c r="U899" s="16" t="str">
        <f>IFERROR(VLOOKUP(G899,MatrizHDUniclass!$A:$AN,38,0),"NA")</f>
        <v>CONECTAR TV</v>
      </c>
      <c r="V899" s="16" t="str">
        <f>IFERROR(VLOOKUP(G899,MatrizHDUniclass!$A:$AN,39,0),"NA")</f>
        <v>INGENIERIA</v>
      </c>
      <c r="W899" s="43" t="str">
        <f>IFERROR(VLOOKUP(G899,MatrizHDUniclass!$A:$AN,40,0),"NA")</f>
        <v>OPERATIVO</v>
      </c>
    </row>
    <row r="900" spans="2:23" x14ac:dyDescent="0.25">
      <c r="B900" s="45">
        <v>46171</v>
      </c>
      <c r="C900" s="7" t="s">
        <v>3309</v>
      </c>
      <c r="D900" s="37">
        <v>0.1</v>
      </c>
      <c r="E900" s="37" t="s">
        <v>3903</v>
      </c>
      <c r="F900" s="16" t="s">
        <v>3904</v>
      </c>
      <c r="G900" s="7">
        <v>1110520260</v>
      </c>
      <c r="H900" s="138" t="s">
        <v>10049</v>
      </c>
      <c r="J900" s="16" t="str">
        <f>IFERROR(VLOOKUP(G900,MatrizHDUniclass!$A:$AN,3,0),"NA")</f>
        <v>VELASQUEZ DANIEL DAVID</v>
      </c>
      <c r="K900" s="16" t="str">
        <f>IFERROR(VLOOKUP(G900,MatrizHDUniclass!$A:$AN,19,0),"NA")</f>
        <v>TECNICO CON MOTO OPERACIÓN</v>
      </c>
      <c r="L900" s="16" t="str">
        <f>IFERROR(VLOOKUP(G900,MatrizHDUniclass!$A:$AN,24,0),"NA")</f>
        <v>IGLW</v>
      </c>
      <c r="M900" s="16" t="str">
        <f>IFERROR(VLOOKUP(G900,MatrizHDUniclass!$A:$AN,31,0),"NA")</f>
        <v>INGENIERIA-GENERAL</v>
      </c>
      <c r="N900" s="16" t="str">
        <f>IFERROR(VLOOKUP(G900,MatrizHDUniclass!$A:$AN,32,0),"NA")</f>
        <v>REG TOLCA</v>
      </c>
      <c r="O900" s="16" t="str">
        <f>IFERROR(VLOOKUP(G900,MatrizHDUniclass!$A:$AN,33,0),"NA")</f>
        <v>IBAGUE</v>
      </c>
      <c r="P900" s="16" t="str">
        <f>IFERROR(VLOOKUP(G900,MatrizHDUniclass!$A:$AN,26,0),"NA")</f>
        <v>CSIM</v>
      </c>
      <c r="Q900" s="16" t="str">
        <f>IFERROR(VLOOKUP(G900,MatrizHDUniclass!$A:$AN,34,0),"NA")</f>
        <v>CLARO R3</v>
      </c>
      <c r="R900" s="16" t="str">
        <f>IFERROR(VLOOKUP(G900,MatrizHDUniclass!$A:$AN,35,0),"NA")</f>
        <v>SOLU FIJAS</v>
      </c>
      <c r="S900" s="16" t="str">
        <f>IFERROR(VLOOKUP(G900,MatrizHDUniclass!$A:$AN,36,0),"NA")</f>
        <v>IMM</v>
      </c>
      <c r="T900" s="16" t="str">
        <f>IFERROR(VLOOKUP(G900,MatrizHDUniclass!$A:$AN,37,0),"NA")</f>
        <v>CLIENTES</v>
      </c>
      <c r="U900" s="16" t="str">
        <f>IFERROR(VLOOKUP(G900,MatrizHDUniclass!$A:$AN,38,0),"NA")</f>
        <v>CONECTAR TV</v>
      </c>
      <c r="V900" s="16" t="str">
        <f>IFERROR(VLOOKUP(G900,MatrizHDUniclass!$A:$AN,39,0),"NA")</f>
        <v>INGENIERIA</v>
      </c>
      <c r="W900" s="43" t="str">
        <f>IFERROR(VLOOKUP(G900,MatrizHDUniclass!$A:$AN,40,0),"NA")</f>
        <v>OPERATIVO</v>
      </c>
    </row>
    <row r="901" spans="2:23" x14ac:dyDescent="0.25">
      <c r="B901" s="45">
        <v>46171</v>
      </c>
      <c r="C901" s="7" t="s">
        <v>3309</v>
      </c>
      <c r="D901" s="37">
        <v>0.1</v>
      </c>
      <c r="E901" s="37" t="s">
        <v>3903</v>
      </c>
      <c r="F901" s="16" t="s">
        <v>3904</v>
      </c>
      <c r="G901" s="7">
        <v>1110523903</v>
      </c>
      <c r="H901" s="138" t="s">
        <v>10050</v>
      </c>
      <c r="J901" s="16" t="str">
        <f>IFERROR(VLOOKUP(G901,MatrizHDUniclass!$A:$AN,3,0),"NA")</f>
        <v>VELOZA EDWIN RAMIRO</v>
      </c>
      <c r="K901" s="16" t="str">
        <f>IFERROR(VLOOKUP(G901,MatrizHDUniclass!$A:$AN,19,0),"NA")</f>
        <v>TECNICO CON MOTO OPERACIÓN</v>
      </c>
      <c r="L901" s="16" t="str">
        <f>IFERROR(VLOOKUP(G901,MatrizHDUniclass!$A:$AN,24,0),"NA")</f>
        <v>IGLW</v>
      </c>
      <c r="M901" s="16" t="str">
        <f>IFERROR(VLOOKUP(G901,MatrizHDUniclass!$A:$AN,31,0),"NA")</f>
        <v>INGENIERIA-GENERAL</v>
      </c>
      <c r="N901" s="16" t="str">
        <f>IFERROR(VLOOKUP(G901,MatrizHDUniclass!$A:$AN,32,0),"NA")</f>
        <v>REG TOLCA</v>
      </c>
      <c r="O901" s="16" t="str">
        <f>IFERROR(VLOOKUP(G901,MatrizHDUniclass!$A:$AN,33,0),"NA")</f>
        <v>IBAGUE</v>
      </c>
      <c r="P901" s="16" t="str">
        <f>IFERROR(VLOOKUP(G901,MatrizHDUniclass!$A:$AN,26,0),"NA")</f>
        <v>CSIM</v>
      </c>
      <c r="Q901" s="16" t="str">
        <f>IFERROR(VLOOKUP(G901,MatrizHDUniclass!$A:$AN,34,0),"NA")</f>
        <v>CLARO R3</v>
      </c>
      <c r="R901" s="16" t="str">
        <f>IFERROR(VLOOKUP(G901,MatrizHDUniclass!$A:$AN,35,0),"NA")</f>
        <v>SOLU FIJAS</v>
      </c>
      <c r="S901" s="16" t="str">
        <f>IFERROR(VLOOKUP(G901,MatrizHDUniclass!$A:$AN,36,0),"NA")</f>
        <v>IMM</v>
      </c>
      <c r="T901" s="16" t="str">
        <f>IFERROR(VLOOKUP(G901,MatrizHDUniclass!$A:$AN,37,0),"NA")</f>
        <v>CLIENTES</v>
      </c>
      <c r="U901" s="16" t="str">
        <f>IFERROR(VLOOKUP(G901,MatrizHDUniclass!$A:$AN,38,0),"NA")</f>
        <v>CONECTAR TV</v>
      </c>
      <c r="V901" s="16" t="str">
        <f>IFERROR(VLOOKUP(G901,MatrizHDUniclass!$A:$AN,39,0),"NA")</f>
        <v>INGENIERIA</v>
      </c>
      <c r="W901" s="43" t="str">
        <f>IFERROR(VLOOKUP(G901,MatrizHDUniclass!$A:$AN,40,0),"NA")</f>
        <v>OPERATIVO</v>
      </c>
    </row>
    <row r="902" spans="2:23" x14ac:dyDescent="0.25">
      <c r="B902" s="45">
        <v>46171</v>
      </c>
      <c r="C902" s="7" t="s">
        <v>3309</v>
      </c>
      <c r="D902" s="37">
        <v>0.1</v>
      </c>
      <c r="E902" s="37" t="s">
        <v>3903</v>
      </c>
      <c r="F902" s="16" t="s">
        <v>3904</v>
      </c>
      <c r="G902" s="7">
        <v>93380735</v>
      </c>
      <c r="H902" s="138" t="s">
        <v>10051</v>
      </c>
      <c r="J902" s="16" t="str">
        <f>IFERROR(VLOOKUP(G902,MatrizHDUniclass!$A:$AN,3,0),"NA")</f>
        <v>VERASTEGUI RODRIGUEZ ALEXANDER</v>
      </c>
      <c r="K902" s="16" t="str">
        <f>IFERROR(VLOOKUP(G902,MatrizHDUniclass!$A:$AN,19,0),"NA")</f>
        <v>TECNICO RED EXTERNA HFC</v>
      </c>
      <c r="L902" s="16" t="str">
        <f>IFERROR(VLOOKUP(G902,MatrizHDUniclass!$A:$AN,24,0),"NA")</f>
        <v>IGLW</v>
      </c>
      <c r="M902" s="16" t="str">
        <f>IFERROR(VLOOKUP(G902,MatrizHDUniclass!$A:$AN,31,0),"NA")</f>
        <v>INGENIERIA-GENERAL</v>
      </c>
      <c r="N902" s="16" t="str">
        <f>IFERROR(VLOOKUP(G902,MatrizHDUniclass!$A:$AN,32,0),"NA")</f>
        <v>REG TOLCA</v>
      </c>
      <c r="O902" s="16" t="str">
        <f>IFERROR(VLOOKUP(G902,MatrizHDUniclass!$A:$AN,33,0),"NA")</f>
        <v>IBAGUE</v>
      </c>
      <c r="P902" s="16" t="str">
        <f>IFERROR(VLOOKUP(G902,MatrizHDUniclass!$A:$AN,26,0),"NA")</f>
        <v>CSOM</v>
      </c>
      <c r="Q902" s="16" t="str">
        <f>IFERROR(VLOOKUP(G902,MatrizHDUniclass!$A:$AN,34,0),"NA")</f>
        <v>CLARO R3</v>
      </c>
      <c r="R902" s="16" t="str">
        <f>IFERROR(VLOOKUP(G902,MatrizHDUniclass!$A:$AN,35,0),"NA")</f>
        <v>SOLU FIJAS</v>
      </c>
      <c r="S902" s="16" t="str">
        <f>IFERROR(VLOOKUP(G902,MatrizHDUniclass!$A:$AN,36,0),"NA")</f>
        <v>OYM</v>
      </c>
      <c r="T902" s="16" t="str">
        <f>IFERROR(VLOOKUP(G902,MatrizHDUniclass!$A:$AN,37,0),"NA")</f>
        <v>CLIENTES</v>
      </c>
      <c r="U902" s="16" t="str">
        <f>IFERROR(VLOOKUP(G902,MatrizHDUniclass!$A:$AN,38,0),"NA")</f>
        <v>CONECTAR TV</v>
      </c>
      <c r="V902" s="16" t="str">
        <f>IFERROR(VLOOKUP(G902,MatrizHDUniclass!$A:$AN,39,0),"NA")</f>
        <v>INGENIERIA</v>
      </c>
      <c r="W902" s="43" t="str">
        <f>IFERROR(VLOOKUP(G902,MatrizHDUniclass!$A:$AN,40,0),"NA")</f>
        <v>OPERATIVO</v>
      </c>
    </row>
    <row r="903" spans="2:23" x14ac:dyDescent="0.25">
      <c r="B903" s="45">
        <v>46171</v>
      </c>
      <c r="C903" s="7" t="s">
        <v>3440</v>
      </c>
      <c r="D903" s="37">
        <v>0.1</v>
      </c>
      <c r="E903" s="37" t="s">
        <v>3903</v>
      </c>
      <c r="F903" s="16" t="s">
        <v>3904</v>
      </c>
      <c r="G903" s="7">
        <v>1110445796</v>
      </c>
      <c r="H903" s="138" t="s">
        <v>10052</v>
      </c>
      <c r="J903" s="16" t="str">
        <f>IFERROR(VLOOKUP(G903,MatrizHDUniclass!$A:$AN,3,0),"NA")</f>
        <v>ALFONSO VIANCHA VICTOR</v>
      </c>
      <c r="K903" s="16" t="str">
        <f>IFERROR(VLOOKUP(G903,MatrizHDUniclass!$A:$AN,19,0),"NA")</f>
        <v>TECNICO CON MOTO OPERACIÓN</v>
      </c>
      <c r="L903" s="16" t="str">
        <f>IFERROR(VLOOKUP(G903,MatrizHDUniclass!$A:$AN,24,0),"NA")</f>
        <v>IGLW</v>
      </c>
      <c r="M903" s="16" t="str">
        <f>IFERROR(VLOOKUP(G903,MatrizHDUniclass!$A:$AN,31,0),"NA")</f>
        <v>INGENIERIA-GENERAL</v>
      </c>
      <c r="N903" s="16" t="str">
        <f>IFERROR(VLOOKUP(G903,MatrizHDUniclass!$A:$AN,32,0),"NA")</f>
        <v>REG TOLCA</v>
      </c>
      <c r="O903" s="16" t="str">
        <f>IFERROR(VLOOKUP(G903,MatrizHDUniclass!$A:$AN,33,0),"NA")</f>
        <v>IBAGUE</v>
      </c>
      <c r="P903" s="16" t="str">
        <f>IFERROR(VLOOKUP(G903,MatrizHDUniclass!$A:$AN,26,0),"NA")</f>
        <v>CSIM</v>
      </c>
      <c r="Q903" s="16" t="str">
        <f>IFERROR(VLOOKUP(G903,MatrizHDUniclass!$A:$AN,34,0),"NA")</f>
        <v>CLARO R3</v>
      </c>
      <c r="R903" s="16" t="str">
        <f>IFERROR(VLOOKUP(G903,MatrizHDUniclass!$A:$AN,35,0),"NA")</f>
        <v>SOLU FIJAS</v>
      </c>
      <c r="S903" s="16" t="str">
        <f>IFERROR(VLOOKUP(G903,MatrizHDUniclass!$A:$AN,36,0),"NA")</f>
        <v>IMM</v>
      </c>
      <c r="T903" s="16" t="str">
        <f>IFERROR(VLOOKUP(G903,MatrizHDUniclass!$A:$AN,37,0),"NA")</f>
        <v>CLIENTES</v>
      </c>
      <c r="U903" s="16" t="str">
        <f>IFERROR(VLOOKUP(G903,MatrizHDUniclass!$A:$AN,38,0),"NA")</f>
        <v>CONECTAR TV</v>
      </c>
      <c r="V903" s="16" t="str">
        <f>IFERROR(VLOOKUP(G903,MatrizHDUniclass!$A:$AN,39,0),"NA")</f>
        <v>INGENIERIA</v>
      </c>
      <c r="W903" s="43" t="str">
        <f>IFERROR(VLOOKUP(G903,MatrizHDUniclass!$A:$AN,40,0),"NA")</f>
        <v>OPERATIVO</v>
      </c>
    </row>
    <row r="904" spans="2:23" x14ac:dyDescent="0.25">
      <c r="B904" s="45">
        <v>46171</v>
      </c>
      <c r="C904" s="7" t="s">
        <v>3292</v>
      </c>
      <c r="D904" s="37">
        <v>0.1</v>
      </c>
      <c r="E904" s="37" t="s">
        <v>3903</v>
      </c>
      <c r="F904" s="16" t="s">
        <v>3904</v>
      </c>
      <c r="G904" s="7">
        <v>1110560402</v>
      </c>
      <c r="H904" s="138" t="s">
        <v>10054</v>
      </c>
      <c r="J904" s="16" t="str">
        <f>IFERROR(VLOOKUP(G904,MatrizHDUniclass!$A:$AN,3,0),"NA")</f>
        <v>ZARATE HERNANDEZ JHONATAN</v>
      </c>
      <c r="K904" s="16" t="str">
        <f>IFERROR(VLOOKUP(G904,MatrizHDUniclass!$A:$AN,19,0),"NA")</f>
        <v>TECNICO CON MOTO OPERACIÓN</v>
      </c>
      <c r="L904" s="16" t="str">
        <f>IFERROR(VLOOKUP(G904,MatrizHDUniclass!$A:$AN,24,0),"NA")</f>
        <v>SGTN</v>
      </c>
      <c r="M904" s="16" t="str">
        <f>IFERROR(VLOOKUP(G904,MatrizHDUniclass!$A:$AN,31,0),"NA")</f>
        <v>DISAN-GENERAL</v>
      </c>
      <c r="N904" s="16" t="str">
        <f>IFERROR(VLOOKUP(G904,MatrizHDUniclass!$A:$AN,32,0),"NA")</f>
        <v>TRANSVERSAL</v>
      </c>
      <c r="O904" s="16" t="str">
        <f>IFERROR(VLOOKUP(G904,MatrizHDUniclass!$A:$AN,33,0),"NA")</f>
        <v>NACIONAL</v>
      </c>
      <c r="P904" s="16" t="str">
        <f>IFERROR(VLOOKUP(G904,MatrizHDUniclass!$A:$AN,26,0),"NA")</f>
        <v>TTTR</v>
      </c>
      <c r="Q904" s="16" t="str">
        <f>IFERROR(VLOOKUP(G904,MatrizHDUniclass!$A:$AN,34,0),"NA")</f>
        <v>TRANSV CTV</v>
      </c>
      <c r="R904" s="16" t="str">
        <f>IFERROR(VLOOKUP(G904,MatrizHDUniclass!$A:$AN,35,0),"NA")</f>
        <v>TRANSVER</v>
      </c>
      <c r="S904" s="16" t="str">
        <f>IFERROR(VLOOKUP(G904,MatrizHDUniclass!$A:$AN,36,0),"NA")</f>
        <v>TRANSV UEN</v>
      </c>
      <c r="T904" s="16" t="str">
        <f>IFERROR(VLOOKUP(G904,MatrizHDUniclass!$A:$AN,37,0),"NA")</f>
        <v>DISAN</v>
      </c>
      <c r="U904" s="16" t="str">
        <f>IFERROR(VLOOKUP(G904,MatrizHDUniclass!$A:$AN,38,0),"NA")</f>
        <v>CONECTAR TV</v>
      </c>
      <c r="V904" s="16" t="str">
        <f>IFERROR(VLOOKUP(G904,MatrizHDUniclass!$A:$AN,39,0),"NA")</f>
        <v>DISAN</v>
      </c>
      <c r="W904" s="43" t="str">
        <f>IFERROR(VLOOKUP(G904,MatrizHDUniclass!$A:$AN,40,0),"NA")</f>
        <v>OTROS</v>
      </c>
    </row>
    <row r="905" spans="2:23" x14ac:dyDescent="0.25">
      <c r="B905" s="45">
        <v>46171</v>
      </c>
      <c r="C905" s="7" t="s">
        <v>3309</v>
      </c>
      <c r="D905" s="37">
        <v>0.1</v>
      </c>
      <c r="E905" s="37" t="s">
        <v>3903</v>
      </c>
      <c r="F905" s="16" t="s">
        <v>3904</v>
      </c>
      <c r="G905" s="7">
        <v>1110530941</v>
      </c>
      <c r="H905" s="138" t="s">
        <v>10055</v>
      </c>
      <c r="J905" s="16" t="str">
        <f>IFERROR(VLOOKUP(G905,MatrizHDUniclass!$A:$AN,3,0),"NA")</f>
        <v>MEDINA ROA ANDRES FELIPE</v>
      </c>
      <c r="K905" s="16" t="str">
        <f>IFERROR(VLOOKUP(G905,MatrizHDUniclass!$A:$AN,19,0),"NA")</f>
        <v>AUXILIAR CONDUCTOR OPERACION</v>
      </c>
      <c r="L905" s="16" t="str">
        <f>IFERROR(VLOOKUP(G905,MatrizHDUniclass!$A:$AN,24,0),"NA")</f>
        <v>IGLW</v>
      </c>
      <c r="M905" s="16" t="str">
        <f>IFERROR(VLOOKUP(G905,MatrizHDUniclass!$A:$AN,31,0),"NA")</f>
        <v>INGENIERIA-GENERAL</v>
      </c>
      <c r="N905" s="16" t="str">
        <f>IFERROR(VLOOKUP(G905,MatrizHDUniclass!$A:$AN,32,0),"NA")</f>
        <v>REG TOLCA</v>
      </c>
      <c r="O905" s="16" t="str">
        <f>IFERROR(VLOOKUP(G905,MatrizHDUniclass!$A:$AN,33,0),"NA")</f>
        <v>IBAGUE</v>
      </c>
      <c r="P905" s="16" t="str">
        <f>IFERROR(VLOOKUP(G905,MatrizHDUniclass!$A:$AN,26,0),"NA")</f>
        <v>CSOM</v>
      </c>
      <c r="Q905" s="16" t="str">
        <f>IFERROR(VLOOKUP(G905,MatrizHDUniclass!$A:$AN,34,0),"NA")</f>
        <v>CLARO R3</v>
      </c>
      <c r="R905" s="16" t="str">
        <f>IFERROR(VLOOKUP(G905,MatrizHDUniclass!$A:$AN,35,0),"NA")</f>
        <v>SOLU FIJAS</v>
      </c>
      <c r="S905" s="16" t="str">
        <f>IFERROR(VLOOKUP(G905,MatrizHDUniclass!$A:$AN,36,0),"NA")</f>
        <v>OYM</v>
      </c>
      <c r="T905" s="16" t="str">
        <f>IFERROR(VLOOKUP(G905,MatrizHDUniclass!$A:$AN,37,0),"NA")</f>
        <v>CLIENTES</v>
      </c>
      <c r="U905" s="16" t="str">
        <f>IFERROR(VLOOKUP(G905,MatrizHDUniclass!$A:$AN,38,0),"NA")</f>
        <v>CONECTAR TV</v>
      </c>
      <c r="V905" s="16" t="str">
        <f>IFERROR(VLOOKUP(G905,MatrizHDUniclass!$A:$AN,39,0),"NA")</f>
        <v>INGENIERIA</v>
      </c>
      <c r="W905" s="43" t="str">
        <f>IFERROR(VLOOKUP(G905,MatrizHDUniclass!$A:$AN,40,0),"NA")</f>
        <v>OPERATIVO</v>
      </c>
    </row>
    <row r="906" spans="2:23" x14ac:dyDescent="0.25">
      <c r="B906" s="45">
        <v>46171</v>
      </c>
      <c r="C906" s="7" t="s">
        <v>3309</v>
      </c>
      <c r="D906" s="37">
        <v>0.1</v>
      </c>
      <c r="E906" s="37" t="s">
        <v>3903</v>
      </c>
      <c r="F906" s="16" t="s">
        <v>3904</v>
      </c>
      <c r="G906" s="7">
        <v>1033813472</v>
      </c>
      <c r="H906" s="138" t="s">
        <v>10056</v>
      </c>
      <c r="J906" s="16" t="str">
        <f>IFERROR(VLOOKUP(G906,MatrizHDUniclass!$A:$AN,3,0),"NA")</f>
        <v>JIMENEZ BETANCOURT VICTOR MANUEL</v>
      </c>
      <c r="K906" s="16" t="str">
        <f>IFERROR(VLOOKUP(G906,MatrizHDUniclass!$A:$AN,19,0),"NA")</f>
        <v>TECNICO CON MOTO OPERACIÓN</v>
      </c>
      <c r="L906" s="16" t="str">
        <f>IFERROR(VLOOKUP(G906,MatrizHDUniclass!$A:$AN,24,0),"NA")</f>
        <v>IGLW</v>
      </c>
      <c r="M906" s="16" t="str">
        <f>IFERROR(VLOOKUP(G906,MatrizHDUniclass!$A:$AN,31,0),"NA")</f>
        <v>INGENIERIA-GENERAL</v>
      </c>
      <c r="N906" s="16" t="str">
        <f>IFERROR(VLOOKUP(G906,MatrizHDUniclass!$A:$AN,32,0),"NA")</f>
        <v>REG TOLCA</v>
      </c>
      <c r="O906" s="16" t="str">
        <f>IFERROR(VLOOKUP(G906,MatrizHDUniclass!$A:$AN,33,0),"NA")</f>
        <v>IBAGUE</v>
      </c>
      <c r="P906" s="16" t="str">
        <f>IFERROR(VLOOKUP(G906,MatrizHDUniclass!$A:$AN,26,0),"NA")</f>
        <v>CSIM</v>
      </c>
      <c r="Q906" s="16" t="str">
        <f>IFERROR(VLOOKUP(G906,MatrizHDUniclass!$A:$AN,34,0),"NA")</f>
        <v>CLARO R3</v>
      </c>
      <c r="R906" s="16" t="str">
        <f>IFERROR(VLOOKUP(G906,MatrizHDUniclass!$A:$AN,35,0),"NA")</f>
        <v>SOLU FIJAS</v>
      </c>
      <c r="S906" s="16" t="str">
        <f>IFERROR(VLOOKUP(G906,MatrizHDUniclass!$A:$AN,36,0),"NA")</f>
        <v>IMM</v>
      </c>
      <c r="T906" s="16" t="str">
        <f>IFERROR(VLOOKUP(G906,MatrizHDUniclass!$A:$AN,37,0),"NA")</f>
        <v>CLIENTES</v>
      </c>
      <c r="U906" s="16" t="str">
        <f>IFERROR(VLOOKUP(G906,MatrizHDUniclass!$A:$AN,38,0),"NA")</f>
        <v>CONECTAR TV</v>
      </c>
      <c r="V906" s="16" t="str">
        <f>IFERROR(VLOOKUP(G906,MatrizHDUniclass!$A:$AN,39,0),"NA")</f>
        <v>INGENIERIA</v>
      </c>
      <c r="W906" s="43" t="str">
        <f>IFERROR(VLOOKUP(G906,MatrizHDUniclass!$A:$AN,40,0),"NA")</f>
        <v>OPERATIVO</v>
      </c>
    </row>
    <row r="907" spans="2:23" x14ac:dyDescent="0.25">
      <c r="B907" s="45">
        <v>46171</v>
      </c>
      <c r="C907" s="7" t="s">
        <v>3309</v>
      </c>
      <c r="D907" s="37">
        <v>0.1</v>
      </c>
      <c r="E907" s="37" t="s">
        <v>3903</v>
      </c>
      <c r="F907" s="16" t="s">
        <v>3904</v>
      </c>
      <c r="G907" s="7">
        <v>93400825</v>
      </c>
      <c r="H907" s="138" t="s">
        <v>10057</v>
      </c>
      <c r="J907" s="16" t="str">
        <f>IFERROR(VLOOKUP(G907,MatrizHDUniclass!$A:$AN,3,0),"NA")</f>
        <v>ACOSTA CUESTA ROSELVER</v>
      </c>
      <c r="K907" s="16" t="str">
        <f>IFERROR(VLOOKUP(G907,MatrizHDUniclass!$A:$AN,19,0),"NA")</f>
        <v>TECNICO CON MOTO OPERACIÓN</v>
      </c>
      <c r="L907" s="16" t="str">
        <f>IFERROR(VLOOKUP(G907,MatrizHDUniclass!$A:$AN,24,0),"NA")</f>
        <v>IGLW</v>
      </c>
      <c r="M907" s="16" t="str">
        <f>IFERROR(VLOOKUP(G907,MatrizHDUniclass!$A:$AN,31,0),"NA")</f>
        <v>INGENIERIA-GENERAL</v>
      </c>
      <c r="N907" s="16" t="str">
        <f>IFERROR(VLOOKUP(G907,MatrizHDUniclass!$A:$AN,32,0),"NA")</f>
        <v>REG TOLCA</v>
      </c>
      <c r="O907" s="16" t="str">
        <f>IFERROR(VLOOKUP(G907,MatrizHDUniclass!$A:$AN,33,0),"NA")</f>
        <v>IBAGUE</v>
      </c>
      <c r="P907" s="16" t="str">
        <f>IFERROR(VLOOKUP(G907,MatrizHDUniclass!$A:$AN,26,0),"NA")</f>
        <v>CSIM</v>
      </c>
      <c r="Q907" s="16" t="str">
        <f>IFERROR(VLOOKUP(G907,MatrizHDUniclass!$A:$AN,34,0),"NA")</f>
        <v>CLARO R3</v>
      </c>
      <c r="R907" s="16" t="str">
        <f>IFERROR(VLOOKUP(G907,MatrizHDUniclass!$A:$AN,35,0),"NA")</f>
        <v>SOLU FIJAS</v>
      </c>
      <c r="S907" s="16" t="str">
        <f>IFERROR(VLOOKUP(G907,MatrizHDUniclass!$A:$AN,36,0),"NA")</f>
        <v>IMM</v>
      </c>
      <c r="T907" s="16" t="str">
        <f>IFERROR(VLOOKUP(G907,MatrizHDUniclass!$A:$AN,37,0),"NA")</f>
        <v>CLIENTES</v>
      </c>
      <c r="U907" s="16" t="str">
        <f>IFERROR(VLOOKUP(G907,MatrizHDUniclass!$A:$AN,38,0),"NA")</f>
        <v>CONECTAR TV</v>
      </c>
      <c r="V907" s="16" t="str">
        <f>IFERROR(VLOOKUP(G907,MatrizHDUniclass!$A:$AN,39,0),"NA")</f>
        <v>INGENIERIA</v>
      </c>
      <c r="W907" s="43" t="str">
        <f>IFERROR(VLOOKUP(G907,MatrizHDUniclass!$A:$AN,40,0),"NA")</f>
        <v>OPERATIVO</v>
      </c>
    </row>
    <row r="908" spans="2:23" x14ac:dyDescent="0.25">
      <c r="B908" s="45">
        <v>46171</v>
      </c>
      <c r="C908" s="7" t="s">
        <v>3309</v>
      </c>
      <c r="D908" s="37">
        <v>0.1</v>
      </c>
      <c r="E908" s="37" t="s">
        <v>3903</v>
      </c>
      <c r="F908" s="16" t="s">
        <v>3904</v>
      </c>
      <c r="G908" s="7">
        <v>1110591118</v>
      </c>
      <c r="H908" s="138" t="s">
        <v>10058</v>
      </c>
      <c r="J908" s="16" t="str">
        <f>IFERROR(VLOOKUP(G908,MatrizHDUniclass!$A:$AN,3,0),"NA")</f>
        <v>HEREDIA GARCIA HECTOR ANDRES</v>
      </c>
      <c r="K908" s="16" t="str">
        <f>IFERROR(VLOOKUP(G908,MatrizHDUniclass!$A:$AN,19,0),"NA")</f>
        <v>TECNICO CON MOTO OPERACIÓN</v>
      </c>
      <c r="L908" s="16" t="str">
        <f>IFERROR(VLOOKUP(G908,MatrizHDUniclass!$A:$AN,24,0),"NA")</f>
        <v>IGLW</v>
      </c>
      <c r="M908" s="16" t="str">
        <f>IFERROR(VLOOKUP(G908,MatrizHDUniclass!$A:$AN,31,0),"NA")</f>
        <v>INGENIERIA-GENERAL</v>
      </c>
      <c r="N908" s="16" t="str">
        <f>IFERROR(VLOOKUP(G908,MatrizHDUniclass!$A:$AN,32,0),"NA")</f>
        <v>REG TOLCA</v>
      </c>
      <c r="O908" s="16" t="str">
        <f>IFERROR(VLOOKUP(G908,MatrizHDUniclass!$A:$AN,33,0),"NA")</f>
        <v>IBAGUE</v>
      </c>
      <c r="P908" s="16" t="str">
        <f>IFERROR(VLOOKUP(G908,MatrizHDUniclass!$A:$AN,26,0),"NA")</f>
        <v>CSIM</v>
      </c>
      <c r="Q908" s="16" t="str">
        <f>IFERROR(VLOOKUP(G908,MatrizHDUniclass!$A:$AN,34,0),"NA")</f>
        <v>CLARO R3</v>
      </c>
      <c r="R908" s="16" t="str">
        <f>IFERROR(VLOOKUP(G908,MatrizHDUniclass!$A:$AN,35,0),"NA")</f>
        <v>SOLU FIJAS</v>
      </c>
      <c r="S908" s="16" t="str">
        <f>IFERROR(VLOOKUP(G908,MatrizHDUniclass!$A:$AN,36,0),"NA")</f>
        <v>IMM</v>
      </c>
      <c r="T908" s="16" t="str">
        <f>IFERROR(VLOOKUP(G908,MatrizHDUniclass!$A:$AN,37,0),"NA")</f>
        <v>CLIENTES</v>
      </c>
      <c r="U908" s="16" t="str">
        <f>IFERROR(VLOOKUP(G908,MatrizHDUniclass!$A:$AN,38,0),"NA")</f>
        <v>CONECTAR TV</v>
      </c>
      <c r="V908" s="16" t="str">
        <f>IFERROR(VLOOKUP(G908,MatrizHDUniclass!$A:$AN,39,0),"NA")</f>
        <v>INGENIERIA</v>
      </c>
      <c r="W908" s="43" t="str">
        <f>IFERROR(VLOOKUP(G908,MatrizHDUniclass!$A:$AN,40,0),"NA")</f>
        <v>OPERATIVO</v>
      </c>
    </row>
    <row r="909" spans="2:23" x14ac:dyDescent="0.25">
      <c r="B909" s="45">
        <v>46171</v>
      </c>
      <c r="C909" s="7" t="s">
        <v>3309</v>
      </c>
      <c r="D909" s="37">
        <v>0.1</v>
      </c>
      <c r="E909" s="37" t="s">
        <v>3903</v>
      </c>
      <c r="F909" s="16" t="s">
        <v>3904</v>
      </c>
      <c r="G909" s="7">
        <v>1110588301</v>
      </c>
      <c r="H909" s="138" t="s">
        <v>10059</v>
      </c>
      <c r="J909" s="16" t="str">
        <f>IFERROR(VLOOKUP(G909,MatrizHDUniclass!$A:$AN,3,0),"NA")</f>
        <v>TRUJILLO CRUZ BRAHIAN ANDRES</v>
      </c>
      <c r="K909" s="16" t="str">
        <f>IFERROR(VLOOKUP(G909,MatrizHDUniclass!$A:$AN,19,0),"NA")</f>
        <v>TECNICO CON MOTO OPERACIÓN</v>
      </c>
      <c r="L909" s="16" t="str">
        <f>IFERROR(VLOOKUP(G909,MatrizHDUniclass!$A:$AN,24,0),"NA")</f>
        <v>IGLW</v>
      </c>
      <c r="M909" s="16" t="str">
        <f>IFERROR(VLOOKUP(G909,MatrizHDUniclass!$A:$AN,31,0),"NA")</f>
        <v>INGENIERIA-GENERAL</v>
      </c>
      <c r="N909" s="16" t="str">
        <f>IFERROR(VLOOKUP(G909,MatrizHDUniclass!$A:$AN,32,0),"NA")</f>
        <v>REG TOLCA</v>
      </c>
      <c r="O909" s="16" t="str">
        <f>IFERROR(VLOOKUP(G909,MatrizHDUniclass!$A:$AN,33,0),"NA")</f>
        <v>IBAGUE</v>
      </c>
      <c r="P909" s="16" t="str">
        <f>IFERROR(VLOOKUP(G909,MatrizHDUniclass!$A:$AN,26,0),"NA")</f>
        <v>CSIM</v>
      </c>
      <c r="Q909" s="16" t="str">
        <f>IFERROR(VLOOKUP(G909,MatrizHDUniclass!$A:$AN,34,0),"NA")</f>
        <v>CLARO R3</v>
      </c>
      <c r="R909" s="16" t="str">
        <f>IFERROR(VLOOKUP(G909,MatrizHDUniclass!$A:$AN,35,0),"NA")</f>
        <v>SOLU FIJAS</v>
      </c>
      <c r="S909" s="16" t="str">
        <f>IFERROR(VLOOKUP(G909,MatrizHDUniclass!$A:$AN,36,0),"NA")</f>
        <v>IMM</v>
      </c>
      <c r="T909" s="16" t="str">
        <f>IFERROR(VLOOKUP(G909,MatrizHDUniclass!$A:$AN,37,0),"NA")</f>
        <v>CLIENTES</v>
      </c>
      <c r="U909" s="16" t="str">
        <f>IFERROR(VLOOKUP(G909,MatrizHDUniclass!$A:$AN,38,0),"NA")</f>
        <v>CONECTAR TV</v>
      </c>
      <c r="V909" s="16" t="str">
        <f>IFERROR(VLOOKUP(G909,MatrizHDUniclass!$A:$AN,39,0),"NA")</f>
        <v>INGENIERIA</v>
      </c>
      <c r="W909" s="43" t="str">
        <f>IFERROR(VLOOKUP(G909,MatrizHDUniclass!$A:$AN,40,0),"NA")</f>
        <v>OPERATIVO</v>
      </c>
    </row>
    <row r="910" spans="2:23" x14ac:dyDescent="0.25">
      <c r="B910" s="45">
        <v>46171</v>
      </c>
      <c r="C910" s="7" t="s">
        <v>3309</v>
      </c>
      <c r="D910" s="37">
        <v>0.1</v>
      </c>
      <c r="E910" s="37" t="s">
        <v>3903</v>
      </c>
      <c r="F910" s="16" t="s">
        <v>3904</v>
      </c>
      <c r="G910" s="7">
        <v>1001346503</v>
      </c>
      <c r="H910" s="138" t="s">
        <v>10060</v>
      </c>
      <c r="I910" s="7" t="s">
        <v>10061</v>
      </c>
      <c r="J910" s="16" t="str">
        <f>IFERROR(VLOOKUP(G910,MatrizHDUniclass!$A:$AN,3,0),"NA")</f>
        <v>ESPANOL DIAZ DIEGO STEVEN</v>
      </c>
      <c r="K910" s="16" t="str">
        <f>IFERROR(VLOOKUP(G910,MatrizHDUniclass!$A:$AN,19,0),"NA")</f>
        <v>TECNICO CON MOTO OPERACIÓN</v>
      </c>
      <c r="L910" s="16" t="str">
        <f>IFERROR(VLOOKUP(G910,MatrizHDUniclass!$A:$AN,24,0),"NA")</f>
        <v>IGLW</v>
      </c>
      <c r="M910" s="16" t="str">
        <f>IFERROR(VLOOKUP(G910,MatrizHDUniclass!$A:$AN,31,0),"NA")</f>
        <v>INGENIERIA-GENERAL</v>
      </c>
      <c r="N910" s="16" t="str">
        <f>IFERROR(VLOOKUP(G910,MatrizHDUniclass!$A:$AN,32,0),"NA")</f>
        <v>REG TOLCA</v>
      </c>
      <c r="O910" s="16" t="str">
        <f>IFERROR(VLOOKUP(G910,MatrizHDUniclass!$A:$AN,33,0),"NA")</f>
        <v>IBAGUE</v>
      </c>
      <c r="P910" s="16" t="str">
        <f>IFERROR(VLOOKUP(G910,MatrizHDUniclass!$A:$AN,26,0),"NA")</f>
        <v>CSIM</v>
      </c>
      <c r="Q910" s="16" t="str">
        <f>IFERROR(VLOOKUP(G910,MatrizHDUniclass!$A:$AN,34,0),"NA")</f>
        <v>CLARO R3</v>
      </c>
      <c r="R910" s="16" t="str">
        <f>IFERROR(VLOOKUP(G910,MatrizHDUniclass!$A:$AN,35,0),"NA")</f>
        <v>SOLU FIJAS</v>
      </c>
      <c r="S910" s="16" t="str">
        <f>IFERROR(VLOOKUP(G910,MatrizHDUniclass!$A:$AN,36,0),"NA")</f>
        <v>IMM</v>
      </c>
      <c r="T910" s="16" t="str">
        <f>IFERROR(VLOOKUP(G910,MatrizHDUniclass!$A:$AN,37,0),"NA")</f>
        <v>CLIENTES</v>
      </c>
      <c r="U910" s="16" t="str">
        <f>IFERROR(VLOOKUP(G910,MatrizHDUniclass!$A:$AN,38,0),"NA")</f>
        <v>CONECTAR TV</v>
      </c>
      <c r="V910" s="16" t="str">
        <f>IFERROR(VLOOKUP(G910,MatrizHDUniclass!$A:$AN,39,0),"NA")</f>
        <v>INGENIERIA</v>
      </c>
      <c r="W910" s="43" t="str">
        <f>IFERROR(VLOOKUP(G910,MatrizHDUniclass!$A:$AN,40,0),"NA")</f>
        <v>OPERATIVO</v>
      </c>
    </row>
    <row r="911" spans="2:23" x14ac:dyDescent="0.25">
      <c r="B911" s="45">
        <v>46171</v>
      </c>
      <c r="C911" s="7" t="s">
        <v>3309</v>
      </c>
      <c r="D911" s="37">
        <v>0.1</v>
      </c>
      <c r="E911" s="37" t="s">
        <v>3903</v>
      </c>
      <c r="F911" s="16" t="s">
        <v>3904</v>
      </c>
      <c r="G911" s="7">
        <v>1007288412</v>
      </c>
      <c r="H911" s="138" t="s">
        <v>10062</v>
      </c>
      <c r="J911" s="16" t="str">
        <f>IFERROR(VLOOKUP(G911,MatrizHDUniclass!$A:$AN,3,0),"NA")</f>
        <v>IBARRA GARZON JUAN DIEGO</v>
      </c>
      <c r="K911" s="16" t="str">
        <f>IFERROR(VLOOKUP(G911,MatrizHDUniclass!$A:$AN,19,0),"NA")</f>
        <v>TECNICO CON MOTO PROYECTO MINTIC</v>
      </c>
      <c r="L911" s="16" t="str">
        <f>IFERROR(VLOOKUP(G911,MatrizHDUniclass!$A:$AN,24,0),"NA")</f>
        <v>IGLW</v>
      </c>
      <c r="M911" s="16" t="str">
        <f>IFERROR(VLOOKUP(G911,MatrizHDUniclass!$A:$AN,31,0),"NA")</f>
        <v>INGENIERIA-GENERAL</v>
      </c>
      <c r="N911" s="16" t="str">
        <f>IFERROR(VLOOKUP(G911,MatrizHDUniclass!$A:$AN,32,0),"NA")</f>
        <v>REG TOLCA</v>
      </c>
      <c r="O911" s="16" t="str">
        <f>IFERROR(VLOOKUP(G911,MatrizHDUniclass!$A:$AN,33,0),"NA")</f>
        <v>IBAGUE</v>
      </c>
      <c r="P911" s="16" t="str">
        <f>IFERROR(VLOOKUP(G911,MatrizHDUniclass!$A:$AN,26,0),"NA")</f>
        <v>CNMC</v>
      </c>
      <c r="Q911" s="16" t="str">
        <f>IFERROR(VLOOKUP(G911,MatrizHDUniclass!$A:$AN,34,0),"NA")</f>
        <v>CLARO R3</v>
      </c>
      <c r="R911" s="16" t="str">
        <f>IFERROR(VLOOKUP(G911,MatrizHDUniclass!$A:$AN,35,0),"NA")</f>
        <v>NUEVOS NEG</v>
      </c>
      <c r="S911" s="16" t="str">
        <f>IFERROR(VLOOKUP(G911,MatrizHDUniclass!$A:$AN,36,0),"NA")</f>
        <v>MINTIC CD</v>
      </c>
      <c r="T911" s="16" t="str">
        <f>IFERROR(VLOOKUP(G911,MatrizHDUniclass!$A:$AN,37,0),"NA")</f>
        <v>CLIENTES</v>
      </c>
      <c r="U911" s="16" t="str">
        <f>IFERROR(VLOOKUP(G911,MatrizHDUniclass!$A:$AN,38,0),"NA")</f>
        <v>CONECTAR TV</v>
      </c>
      <c r="V911" s="16" t="str">
        <f>IFERROR(VLOOKUP(G911,MatrizHDUniclass!$A:$AN,39,0),"NA")</f>
        <v>INGENIERIA</v>
      </c>
      <c r="W911" s="43" t="str">
        <f>IFERROR(VLOOKUP(G911,MatrizHDUniclass!$A:$AN,40,0),"NA")</f>
        <v>OPERATIVO</v>
      </c>
    </row>
    <row r="912" spans="2:23" x14ac:dyDescent="0.25">
      <c r="B912" s="45">
        <v>46171</v>
      </c>
      <c r="C912" s="7" t="s">
        <v>3337</v>
      </c>
      <c r="D912" s="37">
        <v>0.1</v>
      </c>
      <c r="E912" s="37" t="s">
        <v>3903</v>
      </c>
      <c r="F912" s="16" t="s">
        <v>3904</v>
      </c>
      <c r="G912" s="7">
        <v>1006484026</v>
      </c>
      <c r="H912" s="138" t="s">
        <v>10063</v>
      </c>
      <c r="J912" s="16" t="str">
        <f>IFERROR(VLOOKUP(G912,MatrizHDUniclass!$A:$AN,3,0),"NA")</f>
        <v>ANDRADE CUBILLOS JULIO</v>
      </c>
      <c r="K912" s="16" t="str">
        <f>IFERROR(VLOOKUP(G912,MatrizHDUniclass!$A:$AN,19,0),"NA")</f>
        <v>TECNICO CON MOTO OPERACIÓN</v>
      </c>
      <c r="L912" s="16" t="str">
        <f>IFERROR(VLOOKUP(G912,MatrizHDUniclass!$A:$AN,24,0),"NA")</f>
        <v>IGL2</v>
      </c>
      <c r="M912" s="16" t="str">
        <f>IFERROR(VLOOKUP(G912,MatrizHDUniclass!$A:$AN,31,0),"NA")</f>
        <v>INGENIERIA-GENERAL</v>
      </c>
      <c r="N912" s="16" t="str">
        <f>IFERROR(VLOOKUP(G912,MatrizHDUniclass!$A:$AN,32,0),"NA")</f>
        <v>REG TOLCA</v>
      </c>
      <c r="O912" s="16" t="str">
        <f>IFERROR(VLOOKUP(G912,MatrizHDUniclass!$A:$AN,33,0),"NA")</f>
        <v>FLORENCIA</v>
      </c>
      <c r="P912" s="16" t="str">
        <f>IFERROR(VLOOKUP(G912,MatrizHDUniclass!$A:$AN,26,0),"NA")</f>
        <v>CSIM</v>
      </c>
      <c r="Q912" s="16" t="str">
        <f>IFERROR(VLOOKUP(G912,MatrizHDUniclass!$A:$AN,34,0),"NA")</f>
        <v>CLARO R3</v>
      </c>
      <c r="R912" s="16" t="str">
        <f>IFERROR(VLOOKUP(G912,MatrizHDUniclass!$A:$AN,35,0),"NA")</f>
        <v>SOLU FIJAS</v>
      </c>
      <c r="S912" s="16" t="str">
        <f>IFERROR(VLOOKUP(G912,MatrizHDUniclass!$A:$AN,36,0),"NA")</f>
        <v>IMM</v>
      </c>
      <c r="T912" s="16" t="str">
        <f>IFERROR(VLOOKUP(G912,MatrizHDUniclass!$A:$AN,37,0),"NA")</f>
        <v>CLIENTES</v>
      </c>
      <c r="U912" s="16" t="str">
        <f>IFERROR(VLOOKUP(G912,MatrizHDUniclass!$A:$AN,38,0),"NA")</f>
        <v>CONECTAR TV</v>
      </c>
      <c r="V912" s="16" t="str">
        <f>IFERROR(VLOOKUP(G912,MatrizHDUniclass!$A:$AN,39,0),"NA")</f>
        <v>INGENIERIA</v>
      </c>
      <c r="W912" s="43" t="str">
        <f>IFERROR(VLOOKUP(G912,MatrizHDUniclass!$A:$AN,40,0),"NA")</f>
        <v>OPERATIVO</v>
      </c>
    </row>
    <row r="913" spans="2:23" x14ac:dyDescent="0.25">
      <c r="B913" s="45">
        <v>46171</v>
      </c>
      <c r="C913" s="7" t="s">
        <v>3337</v>
      </c>
      <c r="D913" s="37">
        <v>0.1</v>
      </c>
      <c r="E913" s="37" t="s">
        <v>3903</v>
      </c>
      <c r="F913" s="16" t="s">
        <v>3904</v>
      </c>
      <c r="G913" s="7">
        <v>93153750</v>
      </c>
      <c r="H913" s="138" t="s">
        <v>10064</v>
      </c>
      <c r="J913" s="16" t="str">
        <f>IFERROR(VLOOKUP(G913,MatrizHDUniclass!$A:$AN,3,0),"NA")</f>
        <v>ARGUELLO TRIANA JOSE EDUARDO</v>
      </c>
      <c r="K913" s="16" t="str">
        <f>IFERROR(VLOOKUP(G913,MatrizHDUniclass!$A:$AN,19,0),"NA")</f>
        <v>TECNICO MEDIDOR MOTO OPERACIÓN</v>
      </c>
      <c r="L913" s="16" t="str">
        <f>IFERROR(VLOOKUP(G913,MatrizHDUniclass!$A:$AN,24,0),"NA")</f>
        <v>IGL2</v>
      </c>
      <c r="M913" s="16" t="str">
        <f>IFERROR(VLOOKUP(G913,MatrizHDUniclass!$A:$AN,31,0),"NA")</f>
        <v>INGENIERIA-GENERAL</v>
      </c>
      <c r="N913" s="16" t="str">
        <f>IFERROR(VLOOKUP(G913,MatrizHDUniclass!$A:$AN,32,0),"NA")</f>
        <v>REG TOLCA</v>
      </c>
      <c r="O913" s="16" t="str">
        <f>IFERROR(VLOOKUP(G913,MatrizHDUniclass!$A:$AN,33,0),"NA")</f>
        <v>FLORENCIA</v>
      </c>
      <c r="P913" s="16" t="str">
        <f>IFERROR(VLOOKUP(G913,MatrizHDUniclass!$A:$AN,26,0),"NA")</f>
        <v>CSOM</v>
      </c>
      <c r="Q913" s="16" t="str">
        <f>IFERROR(VLOOKUP(G913,MatrizHDUniclass!$A:$AN,34,0),"NA")</f>
        <v>CLARO R3</v>
      </c>
      <c r="R913" s="16" t="str">
        <f>IFERROR(VLOOKUP(G913,MatrizHDUniclass!$A:$AN,35,0),"NA")</f>
        <v>SOLU FIJAS</v>
      </c>
      <c r="S913" s="16" t="str">
        <f>IFERROR(VLOOKUP(G913,MatrizHDUniclass!$A:$AN,36,0),"NA")</f>
        <v>OYM</v>
      </c>
      <c r="T913" s="16" t="str">
        <f>IFERROR(VLOOKUP(G913,MatrizHDUniclass!$A:$AN,37,0),"NA")</f>
        <v>CLIENTES</v>
      </c>
      <c r="U913" s="16" t="str">
        <f>IFERROR(VLOOKUP(G913,MatrizHDUniclass!$A:$AN,38,0),"NA")</f>
        <v>CONECTAR TV</v>
      </c>
      <c r="V913" s="16" t="str">
        <f>IFERROR(VLOOKUP(G913,MatrizHDUniclass!$A:$AN,39,0),"NA")</f>
        <v>INGENIERIA</v>
      </c>
      <c r="W913" s="43" t="str">
        <f>IFERROR(VLOOKUP(G913,MatrizHDUniclass!$A:$AN,40,0),"NA")</f>
        <v>OPERATIVO</v>
      </c>
    </row>
    <row r="914" spans="2:23" x14ac:dyDescent="0.25">
      <c r="B914" s="45">
        <v>46171</v>
      </c>
      <c r="C914" s="7" t="s">
        <v>3337</v>
      </c>
      <c r="D914" s="37">
        <v>0.1</v>
      </c>
      <c r="E914" s="37" t="s">
        <v>3903</v>
      </c>
      <c r="F914" s="16" t="s">
        <v>3904</v>
      </c>
      <c r="G914" s="7">
        <v>1117541383</v>
      </c>
      <c r="H914" s="138" t="s">
        <v>10065</v>
      </c>
      <c r="J914" s="16" t="str">
        <f>IFERROR(VLOOKUP(G914,MatrizHDUniclass!$A:$AN,3,0),"NA")</f>
        <v>BELTRAN VERU BENJAMIN</v>
      </c>
      <c r="K914" s="16" t="str">
        <f>IFERROR(VLOOKUP(G914,MatrizHDUniclass!$A:$AN,19,0),"NA")</f>
        <v>AUXILIAR CONDUCTOR OPERACION</v>
      </c>
      <c r="L914" s="16" t="str">
        <f>IFERROR(VLOOKUP(G914,MatrizHDUniclass!$A:$AN,24,0),"NA")</f>
        <v>IGL2</v>
      </c>
      <c r="M914" s="16" t="str">
        <f>IFERROR(VLOOKUP(G914,MatrizHDUniclass!$A:$AN,31,0),"NA")</f>
        <v>INGENIERIA-GENERAL</v>
      </c>
      <c r="N914" s="16" t="str">
        <f>IFERROR(VLOOKUP(G914,MatrizHDUniclass!$A:$AN,32,0),"NA")</f>
        <v>REG TOLCA</v>
      </c>
      <c r="O914" s="16" t="str">
        <f>IFERROR(VLOOKUP(G914,MatrizHDUniclass!$A:$AN,33,0),"NA")</f>
        <v>FLORENCIA</v>
      </c>
      <c r="P914" s="16" t="str">
        <f>IFERROR(VLOOKUP(G914,MatrizHDUniclass!$A:$AN,26,0),"NA")</f>
        <v>CSOM</v>
      </c>
      <c r="Q914" s="16" t="str">
        <f>IFERROR(VLOOKUP(G914,MatrizHDUniclass!$A:$AN,34,0),"NA")</f>
        <v>CLARO R3</v>
      </c>
      <c r="R914" s="16" t="str">
        <f>IFERROR(VLOOKUP(G914,MatrizHDUniclass!$A:$AN,35,0),"NA")</f>
        <v>SOLU FIJAS</v>
      </c>
      <c r="S914" s="16" t="str">
        <f>IFERROR(VLOOKUP(G914,MatrizHDUniclass!$A:$AN,36,0),"NA")</f>
        <v>OYM</v>
      </c>
      <c r="T914" s="16" t="str">
        <f>IFERROR(VLOOKUP(G914,MatrizHDUniclass!$A:$AN,37,0),"NA")</f>
        <v>CLIENTES</v>
      </c>
      <c r="U914" s="16" t="str">
        <f>IFERROR(VLOOKUP(G914,MatrizHDUniclass!$A:$AN,38,0),"NA")</f>
        <v>CONECTAR TV</v>
      </c>
      <c r="V914" s="16" t="str">
        <f>IFERROR(VLOOKUP(G914,MatrizHDUniclass!$A:$AN,39,0),"NA")</f>
        <v>INGENIERIA</v>
      </c>
      <c r="W914" s="43" t="str">
        <f>IFERROR(VLOOKUP(G914,MatrizHDUniclass!$A:$AN,40,0),"NA")</f>
        <v>OPERATIVO</v>
      </c>
    </row>
    <row r="915" spans="2:23" x14ac:dyDescent="0.25">
      <c r="B915" s="45">
        <v>46171</v>
      </c>
      <c r="C915" s="7" t="s">
        <v>3337</v>
      </c>
      <c r="D915" s="37">
        <v>0.1</v>
      </c>
      <c r="E915" s="37" t="s">
        <v>3903</v>
      </c>
      <c r="F915" s="16" t="s">
        <v>3904</v>
      </c>
      <c r="G915" s="7">
        <v>1075225086</v>
      </c>
      <c r="H915" s="138" t="s">
        <v>10066</v>
      </c>
      <c r="J915" s="16" t="str">
        <f>IFERROR(VLOOKUP(G915,MatrizHDUniclass!$A:$AN,3,0),"NA")</f>
        <v>BERNAL JHON JAIRO</v>
      </c>
      <c r="K915" s="16" t="str">
        <f>IFERROR(VLOOKUP(G915,MatrizHDUniclass!$A:$AN,19,0),"NA")</f>
        <v>TECNICO LINIERO OPERACIÓN</v>
      </c>
      <c r="L915" s="16" t="str">
        <f>IFERROR(VLOOKUP(G915,MatrizHDUniclass!$A:$AN,24,0),"NA")</f>
        <v>IGL2</v>
      </c>
      <c r="M915" s="16" t="str">
        <f>IFERROR(VLOOKUP(G915,MatrizHDUniclass!$A:$AN,31,0),"NA")</f>
        <v>INGENIERIA-GENERAL</v>
      </c>
      <c r="N915" s="16" t="str">
        <f>IFERROR(VLOOKUP(G915,MatrizHDUniclass!$A:$AN,32,0),"NA")</f>
        <v>REG TOLCA</v>
      </c>
      <c r="O915" s="16" t="str">
        <f>IFERROR(VLOOKUP(G915,MatrizHDUniclass!$A:$AN,33,0),"NA")</f>
        <v>FLORENCIA</v>
      </c>
      <c r="P915" s="16" t="str">
        <f>IFERROR(VLOOKUP(G915,MatrizHDUniclass!$A:$AN,26,0),"NA")</f>
        <v>CSOM</v>
      </c>
      <c r="Q915" s="16" t="str">
        <f>IFERROR(VLOOKUP(G915,MatrizHDUniclass!$A:$AN,34,0),"NA")</f>
        <v>CLARO R3</v>
      </c>
      <c r="R915" s="16" t="str">
        <f>IFERROR(VLOOKUP(G915,MatrizHDUniclass!$A:$AN,35,0),"NA")</f>
        <v>SOLU FIJAS</v>
      </c>
      <c r="S915" s="16" t="str">
        <f>IFERROR(VLOOKUP(G915,MatrizHDUniclass!$A:$AN,36,0),"NA")</f>
        <v>OYM</v>
      </c>
      <c r="T915" s="16" t="str">
        <f>IFERROR(VLOOKUP(G915,MatrizHDUniclass!$A:$AN,37,0),"NA")</f>
        <v>CLIENTES</v>
      </c>
      <c r="U915" s="16" t="str">
        <f>IFERROR(VLOOKUP(G915,MatrizHDUniclass!$A:$AN,38,0),"NA")</f>
        <v>CONECTAR TV</v>
      </c>
      <c r="V915" s="16" t="str">
        <f>IFERROR(VLOOKUP(G915,MatrizHDUniclass!$A:$AN,39,0),"NA")</f>
        <v>INGENIERIA</v>
      </c>
      <c r="W915" s="43" t="str">
        <f>IFERROR(VLOOKUP(G915,MatrizHDUniclass!$A:$AN,40,0),"NA")</f>
        <v>OPERATIVO</v>
      </c>
    </row>
    <row r="916" spans="2:23" x14ac:dyDescent="0.25">
      <c r="B916" s="45">
        <v>46171</v>
      </c>
      <c r="C916" s="7" t="s">
        <v>3337</v>
      </c>
      <c r="D916" s="37">
        <v>0.1</v>
      </c>
      <c r="E916" s="37" t="s">
        <v>3903</v>
      </c>
      <c r="F916" s="16" t="s">
        <v>3904</v>
      </c>
      <c r="G916" s="7">
        <v>1117530024</v>
      </c>
      <c r="H916" s="138" t="s">
        <v>10067</v>
      </c>
      <c r="J916" s="16" t="str">
        <f>IFERROR(VLOOKUP(G916,MatrizHDUniclass!$A:$AN,3,0),"NA")</f>
        <v>BRINEZ CLAROS JOLMAN</v>
      </c>
      <c r="K916" s="16" t="str">
        <f>IFERROR(VLOOKUP(G916,MatrizHDUniclass!$A:$AN,19,0),"NA")</f>
        <v>TECNICO CON MOTO PROYECTO MINTIC</v>
      </c>
      <c r="L916" s="16" t="str">
        <f>IFERROR(VLOOKUP(G916,MatrizHDUniclass!$A:$AN,24,0),"NA")</f>
        <v>IGL2</v>
      </c>
      <c r="M916" s="16" t="str">
        <f>IFERROR(VLOOKUP(G916,MatrizHDUniclass!$A:$AN,31,0),"NA")</f>
        <v>INGENIERIA-GENERAL</v>
      </c>
      <c r="N916" s="16" t="str">
        <f>IFERROR(VLOOKUP(G916,MatrizHDUniclass!$A:$AN,32,0),"NA")</f>
        <v>REG TOLCA</v>
      </c>
      <c r="O916" s="16" t="str">
        <f>IFERROR(VLOOKUP(G916,MatrizHDUniclass!$A:$AN,33,0),"NA")</f>
        <v>FLORENCIA</v>
      </c>
      <c r="P916" s="16" t="str">
        <f>IFERROR(VLOOKUP(G916,MatrizHDUniclass!$A:$AN,26,0),"NA")</f>
        <v>CNMC</v>
      </c>
      <c r="Q916" s="16" t="str">
        <f>IFERROR(VLOOKUP(G916,MatrizHDUniclass!$A:$AN,34,0),"NA")</f>
        <v>CLARO R3</v>
      </c>
      <c r="R916" s="16" t="str">
        <f>IFERROR(VLOOKUP(G916,MatrizHDUniclass!$A:$AN,35,0),"NA")</f>
        <v>NUEVOS NEG</v>
      </c>
      <c r="S916" s="16" t="str">
        <f>IFERROR(VLOOKUP(G916,MatrizHDUniclass!$A:$AN,36,0),"NA")</f>
        <v>MINTIC CD</v>
      </c>
      <c r="T916" s="16" t="str">
        <f>IFERROR(VLOOKUP(G916,MatrizHDUniclass!$A:$AN,37,0),"NA")</f>
        <v>CLIENTES</v>
      </c>
      <c r="U916" s="16" t="str">
        <f>IFERROR(VLOOKUP(G916,MatrizHDUniclass!$A:$AN,38,0),"NA")</f>
        <v>CONECTAR TV</v>
      </c>
      <c r="V916" s="16" t="str">
        <f>IFERROR(VLOOKUP(G916,MatrizHDUniclass!$A:$AN,39,0),"NA")</f>
        <v>INGENIERIA</v>
      </c>
      <c r="W916" s="43" t="str">
        <f>IFERROR(VLOOKUP(G916,MatrizHDUniclass!$A:$AN,40,0),"NA")</f>
        <v>OPERATIVO</v>
      </c>
    </row>
    <row r="917" spans="2:23" x14ac:dyDescent="0.25">
      <c r="B917" s="45">
        <v>46171</v>
      </c>
      <c r="C917" s="7" t="s">
        <v>3337</v>
      </c>
      <c r="D917" s="37">
        <v>0.1</v>
      </c>
      <c r="E917" s="37" t="s">
        <v>3903</v>
      </c>
      <c r="F917" s="16" t="s">
        <v>3904</v>
      </c>
      <c r="G917" s="7">
        <v>1117494701</v>
      </c>
      <c r="H917" s="138" t="s">
        <v>10068</v>
      </c>
      <c r="J917" s="16" t="str">
        <f>IFERROR(VLOOKUP(G917,MatrizHDUniclass!$A:$AN,3,0),"NA")</f>
        <v>CADENA ESPINOSA JAVIER</v>
      </c>
      <c r="K917" s="16" t="str">
        <f>IFERROR(VLOOKUP(G917,MatrizHDUniclass!$A:$AN,19,0),"NA")</f>
        <v>TECNICO ELECTROMECANICO CONDUCTOR</v>
      </c>
      <c r="L917" s="16" t="str">
        <f>IFERROR(VLOOKUP(G917,MatrizHDUniclass!$A:$AN,24,0),"NA")</f>
        <v>IGL2</v>
      </c>
      <c r="M917" s="16" t="str">
        <f>IFERROR(VLOOKUP(G917,MatrizHDUniclass!$A:$AN,31,0),"NA")</f>
        <v>INGENIERIA-GENERAL</v>
      </c>
      <c r="N917" s="16" t="str">
        <f>IFERROR(VLOOKUP(G917,MatrizHDUniclass!$A:$AN,32,0),"NA")</f>
        <v>REG TOLCA</v>
      </c>
      <c r="O917" s="16" t="str">
        <f>IFERROR(VLOOKUP(G917,MatrizHDUniclass!$A:$AN,33,0),"NA")</f>
        <v>FLORENCIA</v>
      </c>
      <c r="P917" s="16" t="str">
        <f>IFERROR(VLOOKUP(G917,MatrizHDUniclass!$A:$AN,26,0),"NA")</f>
        <v>CNSM</v>
      </c>
      <c r="Q917" s="16" t="str">
        <f>IFERROR(VLOOKUP(G917,MatrizHDUniclass!$A:$AN,34,0),"NA")</f>
        <v>CLARO R3</v>
      </c>
      <c r="R917" s="16" t="str">
        <f>IFERROR(VLOOKUP(G917,MatrizHDUniclass!$A:$AN,35,0),"NA")</f>
        <v>NUEVOS NEG</v>
      </c>
      <c r="S917" s="16" t="str">
        <f>IFERROR(VLOOKUP(G917,MatrizHDUniclass!$A:$AN,36,0),"NA")</f>
        <v>CLARO SMU</v>
      </c>
      <c r="T917" s="16" t="str">
        <f>IFERROR(VLOOKUP(G917,MatrizHDUniclass!$A:$AN,37,0),"NA")</f>
        <v>CLIENTES</v>
      </c>
      <c r="U917" s="16" t="str">
        <f>IFERROR(VLOOKUP(G917,MatrizHDUniclass!$A:$AN,38,0),"NA")</f>
        <v>CONECTAR TV</v>
      </c>
      <c r="V917" s="16" t="str">
        <f>IFERROR(VLOOKUP(G917,MatrizHDUniclass!$A:$AN,39,0),"NA")</f>
        <v>INGENIERIA</v>
      </c>
      <c r="W917" s="43" t="str">
        <f>IFERROR(VLOOKUP(G917,MatrizHDUniclass!$A:$AN,40,0),"NA")</f>
        <v>OPERATIVO</v>
      </c>
    </row>
    <row r="918" spans="2:23" x14ac:dyDescent="0.25">
      <c r="B918" s="45">
        <v>46171</v>
      </c>
      <c r="C918" s="7" t="s">
        <v>3337</v>
      </c>
      <c r="D918" s="37">
        <v>0.1</v>
      </c>
      <c r="E918" s="37" t="s">
        <v>3903</v>
      </c>
      <c r="F918" s="16" t="s">
        <v>3904</v>
      </c>
      <c r="G918" s="7">
        <v>1138924018</v>
      </c>
      <c r="H918" s="138" t="s">
        <v>10069</v>
      </c>
      <c r="J918" s="16" t="str">
        <f>IFERROR(VLOOKUP(G918,MatrizHDUniclass!$A:$AN,3,0),"NA")</f>
        <v>CASALLAS MONTES JUAN CAMILO</v>
      </c>
      <c r="K918" s="16" t="str">
        <f>IFERROR(VLOOKUP(G918,MatrizHDUniclass!$A:$AN,19,0),"NA")</f>
        <v>TECNICO CON MOTO OPERACIÓN</v>
      </c>
      <c r="L918" s="16" t="str">
        <f>IFERROR(VLOOKUP(G918,MatrizHDUniclass!$A:$AN,24,0),"NA")</f>
        <v>IGL2</v>
      </c>
      <c r="M918" s="16" t="str">
        <f>IFERROR(VLOOKUP(G918,MatrizHDUniclass!$A:$AN,31,0),"NA")</f>
        <v>INGENIERIA-GENERAL</v>
      </c>
      <c r="N918" s="16" t="str">
        <f>IFERROR(VLOOKUP(G918,MatrizHDUniclass!$A:$AN,32,0),"NA")</f>
        <v>REG TOLCA</v>
      </c>
      <c r="O918" s="16" t="str">
        <f>IFERROR(VLOOKUP(G918,MatrizHDUniclass!$A:$AN,33,0),"NA")</f>
        <v>FLORENCIA</v>
      </c>
      <c r="P918" s="16" t="str">
        <f>IFERROR(VLOOKUP(G918,MatrizHDUniclass!$A:$AN,26,0),"NA")</f>
        <v>CSIM</v>
      </c>
      <c r="Q918" s="16" t="str">
        <f>IFERROR(VLOOKUP(G918,MatrizHDUniclass!$A:$AN,34,0),"NA")</f>
        <v>CLARO R3</v>
      </c>
      <c r="R918" s="16" t="str">
        <f>IFERROR(VLOOKUP(G918,MatrizHDUniclass!$A:$AN,35,0),"NA")</f>
        <v>SOLU FIJAS</v>
      </c>
      <c r="S918" s="16" t="str">
        <f>IFERROR(VLOOKUP(G918,MatrizHDUniclass!$A:$AN,36,0),"NA")</f>
        <v>IMM</v>
      </c>
      <c r="T918" s="16" t="str">
        <f>IFERROR(VLOOKUP(G918,MatrizHDUniclass!$A:$AN,37,0),"NA")</f>
        <v>CLIENTES</v>
      </c>
      <c r="U918" s="16" t="str">
        <f>IFERROR(VLOOKUP(G918,MatrizHDUniclass!$A:$AN,38,0),"NA")</f>
        <v>CONECTAR TV</v>
      </c>
      <c r="V918" s="16" t="str">
        <f>IFERROR(VLOOKUP(G918,MatrizHDUniclass!$A:$AN,39,0),"NA")</f>
        <v>INGENIERIA</v>
      </c>
      <c r="W918" s="43" t="str">
        <f>IFERROR(VLOOKUP(G918,MatrizHDUniclass!$A:$AN,40,0),"NA")</f>
        <v>OPERATIVO</v>
      </c>
    </row>
    <row r="919" spans="2:23" x14ac:dyDescent="0.25">
      <c r="B919" s="45">
        <v>46171</v>
      </c>
      <c r="C919" s="7" t="s">
        <v>3337</v>
      </c>
      <c r="D919" s="37">
        <v>0.1</v>
      </c>
      <c r="E919" s="37" t="s">
        <v>3903</v>
      </c>
      <c r="F919" s="16" t="s">
        <v>3904</v>
      </c>
      <c r="G919" s="7">
        <v>1117553875</v>
      </c>
      <c r="H919" s="138" t="s">
        <v>10070</v>
      </c>
      <c r="J919" s="16" t="str">
        <f>IFERROR(VLOOKUP(G919,MatrizHDUniclass!$A:$AN,3,0),"NA")</f>
        <v>CASTANEDA ARIAS ANDRES</v>
      </c>
      <c r="K919" s="16" t="str">
        <f>IFERROR(VLOOKUP(G919,MatrizHDUniclass!$A:$AN,19,0),"NA")</f>
        <v>TECNICO CON MOTO OPERACIÓN</v>
      </c>
      <c r="L919" s="16" t="str">
        <f>IFERROR(VLOOKUP(G919,MatrizHDUniclass!$A:$AN,24,0),"NA")</f>
        <v>IGL2</v>
      </c>
      <c r="M919" s="16" t="str">
        <f>IFERROR(VLOOKUP(G919,MatrizHDUniclass!$A:$AN,31,0),"NA")</f>
        <v>INGENIERIA-GENERAL</v>
      </c>
      <c r="N919" s="16" t="str">
        <f>IFERROR(VLOOKUP(G919,MatrizHDUniclass!$A:$AN,32,0),"NA")</f>
        <v>REG TOLCA</v>
      </c>
      <c r="O919" s="16" t="str">
        <f>IFERROR(VLOOKUP(G919,MatrizHDUniclass!$A:$AN,33,0),"NA")</f>
        <v>FLORENCIA</v>
      </c>
      <c r="P919" s="16" t="str">
        <f>IFERROR(VLOOKUP(G919,MatrizHDUniclass!$A:$AN,26,0),"NA")</f>
        <v>CSIM</v>
      </c>
      <c r="Q919" s="16" t="str">
        <f>IFERROR(VLOOKUP(G919,MatrizHDUniclass!$A:$AN,34,0),"NA")</f>
        <v>CLARO R3</v>
      </c>
      <c r="R919" s="16" t="str">
        <f>IFERROR(VLOOKUP(G919,MatrizHDUniclass!$A:$AN,35,0),"NA")</f>
        <v>SOLU FIJAS</v>
      </c>
      <c r="S919" s="16" t="str">
        <f>IFERROR(VLOOKUP(G919,MatrizHDUniclass!$A:$AN,36,0),"NA")</f>
        <v>IMM</v>
      </c>
      <c r="T919" s="16" t="str">
        <f>IFERROR(VLOOKUP(G919,MatrizHDUniclass!$A:$AN,37,0),"NA")</f>
        <v>CLIENTES</v>
      </c>
      <c r="U919" s="16" t="str">
        <f>IFERROR(VLOOKUP(G919,MatrizHDUniclass!$A:$AN,38,0),"NA")</f>
        <v>CONECTAR TV</v>
      </c>
      <c r="V919" s="16" t="str">
        <f>IFERROR(VLOOKUP(G919,MatrizHDUniclass!$A:$AN,39,0),"NA")</f>
        <v>INGENIERIA</v>
      </c>
      <c r="W919" s="43" t="str">
        <f>IFERROR(VLOOKUP(G919,MatrizHDUniclass!$A:$AN,40,0),"NA")</f>
        <v>OPERATIVO</v>
      </c>
    </row>
    <row r="920" spans="2:23" x14ac:dyDescent="0.25">
      <c r="B920" s="45">
        <v>46171</v>
      </c>
      <c r="C920" s="7" t="s">
        <v>3337</v>
      </c>
      <c r="D920" s="37">
        <v>0.1</v>
      </c>
      <c r="E920" s="37" t="s">
        <v>3903</v>
      </c>
      <c r="F920" s="16" t="s">
        <v>3904</v>
      </c>
      <c r="G920" s="7">
        <v>17658372</v>
      </c>
      <c r="H920" s="138" t="s">
        <v>10071</v>
      </c>
      <c r="J920" s="16" t="str">
        <f>IFERROR(VLOOKUP(G920,MatrizHDUniclass!$A:$AN,3,0),"NA")</f>
        <v>CEDIEL CAMPOS JAIRO</v>
      </c>
      <c r="K920" s="16" t="str">
        <f>IFERROR(VLOOKUP(G920,MatrizHDUniclass!$A:$AN,19,0),"NA")</f>
        <v>TECNICO CON MOTO OPERACIÓN</v>
      </c>
      <c r="L920" s="16" t="str">
        <f>IFERROR(VLOOKUP(G920,MatrizHDUniclass!$A:$AN,24,0),"NA")</f>
        <v>IGL2</v>
      </c>
      <c r="M920" s="16" t="str">
        <f>IFERROR(VLOOKUP(G920,MatrizHDUniclass!$A:$AN,31,0),"NA")</f>
        <v>INGENIERIA-GENERAL</v>
      </c>
      <c r="N920" s="16" t="str">
        <f>IFERROR(VLOOKUP(G920,MatrizHDUniclass!$A:$AN,32,0),"NA")</f>
        <v>REG TOLCA</v>
      </c>
      <c r="O920" s="16" t="str">
        <f>IFERROR(VLOOKUP(G920,MatrizHDUniclass!$A:$AN,33,0),"NA")</f>
        <v>FLORENCIA</v>
      </c>
      <c r="P920" s="16" t="str">
        <f>IFERROR(VLOOKUP(G920,MatrizHDUniclass!$A:$AN,26,0),"NA")</f>
        <v>CSIM</v>
      </c>
      <c r="Q920" s="16" t="str">
        <f>IFERROR(VLOOKUP(G920,MatrizHDUniclass!$A:$AN,34,0),"NA")</f>
        <v>CLARO R3</v>
      </c>
      <c r="R920" s="16" t="str">
        <f>IFERROR(VLOOKUP(G920,MatrizHDUniclass!$A:$AN,35,0),"NA")</f>
        <v>SOLU FIJAS</v>
      </c>
      <c r="S920" s="16" t="str">
        <f>IFERROR(VLOOKUP(G920,MatrizHDUniclass!$A:$AN,36,0),"NA")</f>
        <v>IMM</v>
      </c>
      <c r="T920" s="16" t="str">
        <f>IFERROR(VLOOKUP(G920,MatrizHDUniclass!$A:$AN,37,0),"NA")</f>
        <v>CLIENTES</v>
      </c>
      <c r="U920" s="16" t="str">
        <f>IFERROR(VLOOKUP(G920,MatrizHDUniclass!$A:$AN,38,0),"NA")</f>
        <v>CONECTAR TV</v>
      </c>
      <c r="V920" s="16" t="str">
        <f>IFERROR(VLOOKUP(G920,MatrizHDUniclass!$A:$AN,39,0),"NA")</f>
        <v>INGENIERIA</v>
      </c>
      <c r="W920" s="43" t="str">
        <f>IFERROR(VLOOKUP(G920,MatrizHDUniclass!$A:$AN,40,0),"NA")</f>
        <v>OPERATIVO</v>
      </c>
    </row>
    <row r="921" spans="2:23" x14ac:dyDescent="0.25">
      <c r="B921" s="45">
        <v>46171</v>
      </c>
      <c r="C921" s="7" t="s">
        <v>3337</v>
      </c>
      <c r="D921" s="37">
        <v>0.1</v>
      </c>
      <c r="E921" s="37" t="s">
        <v>3903</v>
      </c>
      <c r="F921" s="16" t="s">
        <v>3904</v>
      </c>
      <c r="G921" s="7">
        <v>1117784834</v>
      </c>
      <c r="H921" s="138" t="s">
        <v>10072</v>
      </c>
      <c r="J921" s="16" t="str">
        <f>IFERROR(VLOOKUP(G921,MatrizHDUniclass!$A:$AN,3,0),"NA")</f>
        <v>CUBILLOS ALVAREZ ARLEN DUVAN</v>
      </c>
      <c r="K921" s="16" t="str">
        <f>IFERROR(VLOOKUP(G921,MatrizHDUniclass!$A:$AN,19,0),"NA")</f>
        <v>TECNICO CON MOTO OPERACIÓN</v>
      </c>
      <c r="L921" s="16" t="str">
        <f>IFERROR(VLOOKUP(G921,MatrizHDUniclass!$A:$AN,24,0),"NA")</f>
        <v>IGL2</v>
      </c>
      <c r="M921" s="16" t="str">
        <f>IFERROR(VLOOKUP(G921,MatrizHDUniclass!$A:$AN,31,0),"NA")</f>
        <v>INGENIERIA-GENERAL</v>
      </c>
      <c r="N921" s="16" t="str">
        <f>IFERROR(VLOOKUP(G921,MatrizHDUniclass!$A:$AN,32,0),"NA")</f>
        <v>REG TOLCA</v>
      </c>
      <c r="O921" s="16" t="str">
        <f>IFERROR(VLOOKUP(G921,MatrizHDUniclass!$A:$AN,33,0),"NA")</f>
        <v>FLORENCIA</v>
      </c>
      <c r="P921" s="16" t="str">
        <f>IFERROR(VLOOKUP(G921,MatrizHDUniclass!$A:$AN,26,0),"NA")</f>
        <v>CSIM</v>
      </c>
      <c r="Q921" s="16" t="str">
        <f>IFERROR(VLOOKUP(G921,MatrizHDUniclass!$A:$AN,34,0),"NA")</f>
        <v>CLARO R3</v>
      </c>
      <c r="R921" s="16" t="str">
        <f>IFERROR(VLOOKUP(G921,MatrizHDUniclass!$A:$AN,35,0),"NA")</f>
        <v>SOLU FIJAS</v>
      </c>
      <c r="S921" s="16" t="str">
        <f>IFERROR(VLOOKUP(G921,MatrizHDUniclass!$A:$AN,36,0),"NA")</f>
        <v>IMM</v>
      </c>
      <c r="T921" s="16" t="str">
        <f>IFERROR(VLOOKUP(G921,MatrizHDUniclass!$A:$AN,37,0),"NA")</f>
        <v>CLIENTES</v>
      </c>
      <c r="U921" s="16" t="str">
        <f>IFERROR(VLOOKUP(G921,MatrizHDUniclass!$A:$AN,38,0),"NA")</f>
        <v>CONECTAR TV</v>
      </c>
      <c r="V921" s="16" t="str">
        <f>IFERROR(VLOOKUP(G921,MatrizHDUniclass!$A:$AN,39,0),"NA")</f>
        <v>INGENIERIA</v>
      </c>
      <c r="W921" s="43" t="str">
        <f>IFERROR(VLOOKUP(G921,MatrizHDUniclass!$A:$AN,40,0),"NA")</f>
        <v>OPERATIVO</v>
      </c>
    </row>
    <row r="922" spans="2:23" x14ac:dyDescent="0.25">
      <c r="B922" s="45">
        <v>46171</v>
      </c>
      <c r="C922" s="7" t="s">
        <v>3337</v>
      </c>
      <c r="D922" s="37">
        <v>0.1</v>
      </c>
      <c r="E922" s="37" t="s">
        <v>3903</v>
      </c>
      <c r="F922" s="16" t="s">
        <v>3904</v>
      </c>
      <c r="G922" s="7">
        <v>1117885435</v>
      </c>
      <c r="H922" s="138" t="s">
        <v>10073</v>
      </c>
      <c r="J922" s="16" t="str">
        <f>IFERROR(VLOOKUP(G922,MatrizHDUniclass!$A:$AN,3,0),"NA")</f>
        <v>CUELLAR BRINEZ JESUS ALFREDO</v>
      </c>
      <c r="K922" s="16" t="str">
        <f>IFERROR(VLOOKUP(G922,MatrizHDUniclass!$A:$AN,19,0),"NA")</f>
        <v>TECNICO CON MOTO PROYECTO MINTIC</v>
      </c>
      <c r="L922" s="16" t="str">
        <f>IFERROR(VLOOKUP(G922,MatrizHDUniclass!$A:$AN,24,0),"NA")</f>
        <v>IGL2</v>
      </c>
      <c r="M922" s="16" t="str">
        <f>IFERROR(VLOOKUP(G922,MatrizHDUniclass!$A:$AN,31,0),"NA")</f>
        <v>INGENIERIA-GENERAL</v>
      </c>
      <c r="N922" s="16" t="str">
        <f>IFERROR(VLOOKUP(G922,MatrizHDUniclass!$A:$AN,32,0),"NA")</f>
        <v>REG TOLCA</v>
      </c>
      <c r="O922" s="16" t="str">
        <f>IFERROR(VLOOKUP(G922,MatrizHDUniclass!$A:$AN,33,0),"NA")</f>
        <v>FLORENCIA</v>
      </c>
      <c r="P922" s="16" t="str">
        <f>IFERROR(VLOOKUP(G922,MatrizHDUniclass!$A:$AN,26,0),"NA")</f>
        <v>CNMC</v>
      </c>
      <c r="Q922" s="16" t="str">
        <f>IFERROR(VLOOKUP(G922,MatrizHDUniclass!$A:$AN,34,0),"NA")</f>
        <v>CLARO R3</v>
      </c>
      <c r="R922" s="16" t="str">
        <f>IFERROR(VLOOKUP(G922,MatrizHDUniclass!$A:$AN,35,0),"NA")</f>
        <v>NUEVOS NEG</v>
      </c>
      <c r="S922" s="16" t="str">
        <f>IFERROR(VLOOKUP(G922,MatrizHDUniclass!$A:$AN,36,0),"NA")</f>
        <v>MINTIC CD</v>
      </c>
      <c r="T922" s="16" t="str">
        <f>IFERROR(VLOOKUP(G922,MatrizHDUniclass!$A:$AN,37,0),"NA")</f>
        <v>CLIENTES</v>
      </c>
      <c r="U922" s="16" t="str">
        <f>IFERROR(VLOOKUP(G922,MatrizHDUniclass!$A:$AN,38,0),"NA")</f>
        <v>CONECTAR TV</v>
      </c>
      <c r="V922" s="16" t="str">
        <f>IFERROR(VLOOKUP(G922,MatrizHDUniclass!$A:$AN,39,0),"NA")</f>
        <v>INGENIERIA</v>
      </c>
      <c r="W922" s="43" t="str">
        <f>IFERROR(VLOOKUP(G922,MatrizHDUniclass!$A:$AN,40,0),"NA")</f>
        <v>OPERATIVO</v>
      </c>
    </row>
    <row r="923" spans="2:23" x14ac:dyDescent="0.25">
      <c r="B923" s="45">
        <v>46171</v>
      </c>
      <c r="C923" s="7" t="s">
        <v>3337</v>
      </c>
      <c r="D923" s="37">
        <v>0.1</v>
      </c>
      <c r="E923" s="37" t="s">
        <v>3903</v>
      </c>
      <c r="F923" s="16" t="s">
        <v>3904</v>
      </c>
      <c r="G923" s="7">
        <v>1006538584</v>
      </c>
      <c r="H923" s="138" t="s">
        <v>10074</v>
      </c>
      <c r="J923" s="16" t="str">
        <f>IFERROR(VLOOKUP(G923,MatrizHDUniclass!$A:$AN,3,0),"NA")</f>
        <v>CUELLAR JIMENEZ YORMAN STIVEN</v>
      </c>
      <c r="K923" s="16" t="str">
        <f>IFERROR(VLOOKUP(G923,MatrizHDUniclass!$A:$AN,19,0),"NA")</f>
        <v>TECNICO CON MOTO OPERACIÓN</v>
      </c>
      <c r="L923" s="16" t="str">
        <f>IFERROR(VLOOKUP(G923,MatrizHDUniclass!$A:$AN,24,0),"NA")</f>
        <v>IGL2</v>
      </c>
      <c r="M923" s="16" t="str">
        <f>IFERROR(VLOOKUP(G923,MatrizHDUniclass!$A:$AN,31,0),"NA")</f>
        <v>INGENIERIA-GENERAL</v>
      </c>
      <c r="N923" s="16" t="str">
        <f>IFERROR(VLOOKUP(G923,MatrizHDUniclass!$A:$AN,32,0),"NA")</f>
        <v>REG TOLCA</v>
      </c>
      <c r="O923" s="16" t="str">
        <f>IFERROR(VLOOKUP(G923,MatrizHDUniclass!$A:$AN,33,0),"NA")</f>
        <v>FLORENCIA</v>
      </c>
      <c r="P923" s="16" t="str">
        <f>IFERROR(VLOOKUP(G923,MatrizHDUniclass!$A:$AN,26,0),"NA")</f>
        <v>CSIM</v>
      </c>
      <c r="Q923" s="16" t="str">
        <f>IFERROR(VLOOKUP(G923,MatrizHDUniclass!$A:$AN,34,0),"NA")</f>
        <v>CLARO R3</v>
      </c>
      <c r="R923" s="16" t="str">
        <f>IFERROR(VLOOKUP(G923,MatrizHDUniclass!$A:$AN,35,0),"NA")</f>
        <v>SOLU FIJAS</v>
      </c>
      <c r="S923" s="16" t="str">
        <f>IFERROR(VLOOKUP(G923,MatrizHDUniclass!$A:$AN,36,0),"NA")</f>
        <v>IMM</v>
      </c>
      <c r="T923" s="16" t="str">
        <f>IFERROR(VLOOKUP(G923,MatrizHDUniclass!$A:$AN,37,0),"NA")</f>
        <v>CLIENTES</v>
      </c>
      <c r="U923" s="16" t="str">
        <f>IFERROR(VLOOKUP(G923,MatrizHDUniclass!$A:$AN,38,0),"NA")</f>
        <v>CONECTAR TV</v>
      </c>
      <c r="V923" s="16" t="str">
        <f>IFERROR(VLOOKUP(G923,MatrizHDUniclass!$A:$AN,39,0),"NA")</f>
        <v>INGENIERIA</v>
      </c>
      <c r="W923" s="43" t="str">
        <f>IFERROR(VLOOKUP(G923,MatrizHDUniclass!$A:$AN,40,0),"NA")</f>
        <v>OPERATIVO</v>
      </c>
    </row>
    <row r="924" spans="2:23" x14ac:dyDescent="0.25">
      <c r="B924" s="45">
        <v>46171</v>
      </c>
      <c r="C924" s="7" t="s">
        <v>3337</v>
      </c>
      <c r="D924" s="37">
        <v>0.1</v>
      </c>
      <c r="E924" s="37" t="s">
        <v>3903</v>
      </c>
      <c r="F924" s="16" t="s">
        <v>3904</v>
      </c>
      <c r="G924" s="7">
        <v>1007672946</v>
      </c>
      <c r="H924" s="138" t="s">
        <v>10075</v>
      </c>
      <c r="J924" s="16" t="str">
        <f>IFERROR(VLOOKUP(G924,MatrizHDUniclass!$A:$AN,3,0),"NA")</f>
        <v>CULMA MARTINEZ YIMI</v>
      </c>
      <c r="K924" s="16" t="str">
        <f>IFERROR(VLOOKUP(G924,MatrizHDUniclass!$A:$AN,19,0),"NA")</f>
        <v>TECNICO CON MOTO PROYECTO MINTIC</v>
      </c>
      <c r="L924" s="16" t="str">
        <f>IFERROR(VLOOKUP(G924,MatrizHDUniclass!$A:$AN,24,0),"NA")</f>
        <v>IGL2</v>
      </c>
      <c r="M924" s="16" t="str">
        <f>IFERROR(VLOOKUP(G924,MatrizHDUniclass!$A:$AN,31,0),"NA")</f>
        <v>INGENIERIA-GENERAL</v>
      </c>
      <c r="N924" s="16" t="str">
        <f>IFERROR(VLOOKUP(G924,MatrizHDUniclass!$A:$AN,32,0),"NA")</f>
        <v>REG TOLCA</v>
      </c>
      <c r="O924" s="16" t="str">
        <f>IFERROR(VLOOKUP(G924,MatrizHDUniclass!$A:$AN,33,0),"NA")</f>
        <v>FLORENCIA</v>
      </c>
      <c r="P924" s="16" t="str">
        <f>IFERROR(VLOOKUP(G924,MatrizHDUniclass!$A:$AN,26,0),"NA")</f>
        <v>CNMC</v>
      </c>
      <c r="Q924" s="16" t="str">
        <f>IFERROR(VLOOKUP(G924,MatrizHDUniclass!$A:$AN,34,0),"NA")</f>
        <v>CLARO R3</v>
      </c>
      <c r="R924" s="16" t="str">
        <f>IFERROR(VLOOKUP(G924,MatrizHDUniclass!$A:$AN,35,0),"NA")</f>
        <v>NUEVOS NEG</v>
      </c>
      <c r="S924" s="16" t="str">
        <f>IFERROR(VLOOKUP(G924,MatrizHDUniclass!$A:$AN,36,0),"NA")</f>
        <v>MINTIC CD</v>
      </c>
      <c r="T924" s="16" t="str">
        <f>IFERROR(VLOOKUP(G924,MatrizHDUniclass!$A:$AN,37,0),"NA")</f>
        <v>CLIENTES</v>
      </c>
      <c r="U924" s="16" t="str">
        <f>IFERROR(VLOOKUP(G924,MatrizHDUniclass!$A:$AN,38,0),"NA")</f>
        <v>CONECTAR TV</v>
      </c>
      <c r="V924" s="16" t="str">
        <f>IFERROR(VLOOKUP(G924,MatrizHDUniclass!$A:$AN,39,0),"NA")</f>
        <v>INGENIERIA</v>
      </c>
      <c r="W924" s="43" t="str">
        <f>IFERROR(VLOOKUP(G924,MatrizHDUniclass!$A:$AN,40,0),"NA")</f>
        <v>OPERATIVO</v>
      </c>
    </row>
    <row r="925" spans="2:23" x14ac:dyDescent="0.25">
      <c r="B925" s="45">
        <v>46171</v>
      </c>
      <c r="C925" s="7" t="s">
        <v>3337</v>
      </c>
      <c r="D925" s="37">
        <v>0.1</v>
      </c>
      <c r="E925" s="37" t="s">
        <v>3903</v>
      </c>
      <c r="F925" s="16" t="s">
        <v>3904</v>
      </c>
      <c r="G925" s="7">
        <v>1007394411</v>
      </c>
      <c r="H925" s="138" t="s">
        <v>10076</v>
      </c>
      <c r="J925" s="16" t="str">
        <f>IFERROR(VLOOKUP(G925,MatrizHDUniclass!$A:$AN,3,0),"NA")</f>
        <v>GAVIRIA ZAMBRANO YEIDER ESTIC</v>
      </c>
      <c r="K925" s="16" t="str">
        <f>IFERROR(VLOOKUP(G925,MatrizHDUniclass!$A:$AN,19,0),"NA")</f>
        <v>TECNICO CON MOTO OPERACIÓN</v>
      </c>
      <c r="L925" s="16" t="str">
        <f>IFERROR(VLOOKUP(G925,MatrizHDUniclass!$A:$AN,24,0),"NA")</f>
        <v>IGL2</v>
      </c>
      <c r="M925" s="16" t="str">
        <f>IFERROR(VLOOKUP(G925,MatrizHDUniclass!$A:$AN,31,0),"NA")</f>
        <v>INGENIERIA-GENERAL</v>
      </c>
      <c r="N925" s="16" t="str">
        <f>IFERROR(VLOOKUP(G925,MatrizHDUniclass!$A:$AN,32,0),"NA")</f>
        <v>REG TOLCA</v>
      </c>
      <c r="O925" s="16" t="str">
        <f>IFERROR(VLOOKUP(G925,MatrizHDUniclass!$A:$AN,33,0),"NA")</f>
        <v>FLORENCIA</v>
      </c>
      <c r="P925" s="16" t="str">
        <f>IFERROR(VLOOKUP(G925,MatrizHDUniclass!$A:$AN,26,0),"NA")</f>
        <v>CSIM</v>
      </c>
      <c r="Q925" s="16" t="str">
        <f>IFERROR(VLOOKUP(G925,MatrizHDUniclass!$A:$AN,34,0),"NA")</f>
        <v>CLARO R3</v>
      </c>
      <c r="R925" s="16" t="str">
        <f>IFERROR(VLOOKUP(G925,MatrizHDUniclass!$A:$AN,35,0),"NA")</f>
        <v>SOLU FIJAS</v>
      </c>
      <c r="S925" s="16" t="str">
        <f>IFERROR(VLOOKUP(G925,MatrizHDUniclass!$A:$AN,36,0),"NA")</f>
        <v>IMM</v>
      </c>
      <c r="T925" s="16" t="str">
        <f>IFERROR(VLOOKUP(G925,MatrizHDUniclass!$A:$AN,37,0),"NA")</f>
        <v>CLIENTES</v>
      </c>
      <c r="U925" s="16" t="str">
        <f>IFERROR(VLOOKUP(G925,MatrizHDUniclass!$A:$AN,38,0),"NA")</f>
        <v>CONECTAR TV</v>
      </c>
      <c r="V925" s="16" t="str">
        <f>IFERROR(VLOOKUP(G925,MatrizHDUniclass!$A:$AN,39,0),"NA")</f>
        <v>INGENIERIA</v>
      </c>
      <c r="W925" s="43" t="str">
        <f>IFERROR(VLOOKUP(G925,MatrizHDUniclass!$A:$AN,40,0),"NA")</f>
        <v>OPERATIVO</v>
      </c>
    </row>
    <row r="926" spans="2:23" x14ac:dyDescent="0.25">
      <c r="B926" s="45">
        <v>46171</v>
      </c>
      <c r="C926" s="7" t="s">
        <v>3298</v>
      </c>
      <c r="D926" s="37">
        <v>0.1</v>
      </c>
      <c r="E926" s="37" t="s">
        <v>3903</v>
      </c>
      <c r="F926" s="16" t="s">
        <v>3904</v>
      </c>
      <c r="G926" s="7">
        <v>17691053</v>
      </c>
      <c r="H926" s="138" t="s">
        <v>10077</v>
      </c>
      <c r="J926" s="16" t="str">
        <f>IFERROR(VLOOKUP(G926,MatrizHDUniclass!$A:$AN,3,0),"NA")</f>
        <v>GONZALES CONDE RIVER</v>
      </c>
      <c r="K926" s="16" t="str">
        <f>IFERROR(VLOOKUP(G926,MatrizHDUniclass!$A:$AN,19,0),"NA")</f>
        <v>AUXILIAR PROYECTO MINTIC</v>
      </c>
      <c r="L926" s="16" t="str">
        <f>IFERROR(VLOOKUP(G926,MatrizHDUniclass!$A:$AN,24,0),"NA")</f>
        <v>SGOI</v>
      </c>
      <c r="M926" s="16" t="str">
        <f>IFERROR(VLOOKUP(G926,MatrizHDUniclass!$A:$AN,31,0),"NA")</f>
        <v>DISAN-GENERAL</v>
      </c>
      <c r="N926" s="16" t="str">
        <f>IFERROR(VLOOKUP(G926,MatrizHDUniclass!$A:$AN,32,0),"NA")</f>
        <v>REG OCCI</v>
      </c>
      <c r="O926" s="16" t="str">
        <f>IFERROR(VLOOKUP(G926,MatrizHDUniclass!$A:$AN,33,0),"NA")</f>
        <v>CALI</v>
      </c>
      <c r="P926" s="16" t="str">
        <f>IFERROR(VLOOKUP(G926,MatrizHDUniclass!$A:$AN,26,0),"NA")</f>
        <v>TTTR</v>
      </c>
      <c r="Q926" s="16" t="str">
        <f>IFERROR(VLOOKUP(G926,MatrizHDUniclass!$A:$AN,34,0),"NA")</f>
        <v>TRANSV CTV</v>
      </c>
      <c r="R926" s="16" t="str">
        <f>IFERROR(VLOOKUP(G926,MatrizHDUniclass!$A:$AN,35,0),"NA")</f>
        <v>TRANSVER</v>
      </c>
      <c r="S926" s="16" t="str">
        <f>IFERROR(VLOOKUP(G926,MatrizHDUniclass!$A:$AN,36,0),"NA")</f>
        <v>TRANSV UEN</v>
      </c>
      <c r="T926" s="16" t="str">
        <f>IFERROR(VLOOKUP(G926,MatrizHDUniclass!$A:$AN,37,0),"NA")</f>
        <v>DISAN</v>
      </c>
      <c r="U926" s="16" t="str">
        <f>IFERROR(VLOOKUP(G926,MatrizHDUniclass!$A:$AN,38,0),"NA")</f>
        <v>CONECTAR TV</v>
      </c>
      <c r="V926" s="16" t="str">
        <f>IFERROR(VLOOKUP(G926,MatrizHDUniclass!$A:$AN,39,0),"NA")</f>
        <v>DISAN</v>
      </c>
      <c r="W926" s="43" t="str">
        <f>IFERROR(VLOOKUP(G926,MatrizHDUniclass!$A:$AN,40,0),"NA")</f>
        <v>ADMINISTRATIVO</v>
      </c>
    </row>
    <row r="927" spans="2:23" x14ac:dyDescent="0.25">
      <c r="B927" s="45">
        <v>46171</v>
      </c>
      <c r="C927" s="7" t="s">
        <v>3337</v>
      </c>
      <c r="D927" s="37">
        <v>0.1</v>
      </c>
      <c r="E927" s="37" t="s">
        <v>3903</v>
      </c>
      <c r="F927" s="16" t="s">
        <v>3904</v>
      </c>
      <c r="G927" s="7">
        <v>1066348914</v>
      </c>
      <c r="H927" s="138" t="s">
        <v>10078</v>
      </c>
      <c r="J927" s="16" t="str">
        <f>IFERROR(VLOOKUP(G927,MatrizHDUniclass!$A:$AN,3,0),"NA")</f>
        <v>HERNANDEZ CUPITRA JUAN DAVID</v>
      </c>
      <c r="K927" s="16" t="str">
        <f>IFERROR(VLOOKUP(G927,MatrizHDUniclass!$A:$AN,19,0),"NA")</f>
        <v>TECNICO CON MOTO OPERACIÓN</v>
      </c>
      <c r="L927" s="16" t="str">
        <f>IFERROR(VLOOKUP(G927,MatrizHDUniclass!$A:$AN,24,0),"NA")</f>
        <v>IGL2</v>
      </c>
      <c r="M927" s="16" t="str">
        <f>IFERROR(VLOOKUP(G927,MatrizHDUniclass!$A:$AN,31,0),"NA")</f>
        <v>INGENIERIA-GENERAL</v>
      </c>
      <c r="N927" s="16" t="str">
        <f>IFERROR(VLOOKUP(G927,MatrizHDUniclass!$A:$AN,32,0),"NA")</f>
        <v>REG TOLCA</v>
      </c>
      <c r="O927" s="16" t="str">
        <f>IFERROR(VLOOKUP(G927,MatrizHDUniclass!$A:$AN,33,0),"NA")</f>
        <v>FLORENCIA</v>
      </c>
      <c r="P927" s="16" t="str">
        <f>IFERROR(VLOOKUP(G927,MatrizHDUniclass!$A:$AN,26,0),"NA")</f>
        <v>CSIM</v>
      </c>
      <c r="Q927" s="16" t="str">
        <f>IFERROR(VLOOKUP(G927,MatrizHDUniclass!$A:$AN,34,0),"NA")</f>
        <v>CLARO R3</v>
      </c>
      <c r="R927" s="16" t="str">
        <f>IFERROR(VLOOKUP(G927,MatrizHDUniclass!$A:$AN,35,0),"NA")</f>
        <v>SOLU FIJAS</v>
      </c>
      <c r="S927" s="16" t="str">
        <f>IFERROR(VLOOKUP(G927,MatrizHDUniclass!$A:$AN,36,0),"NA")</f>
        <v>IMM</v>
      </c>
      <c r="T927" s="16" t="str">
        <f>IFERROR(VLOOKUP(G927,MatrizHDUniclass!$A:$AN,37,0),"NA")</f>
        <v>CLIENTES</v>
      </c>
      <c r="U927" s="16" t="str">
        <f>IFERROR(VLOOKUP(G927,MatrizHDUniclass!$A:$AN,38,0),"NA")</f>
        <v>CONECTAR TV</v>
      </c>
      <c r="V927" s="16" t="str">
        <f>IFERROR(VLOOKUP(G927,MatrizHDUniclass!$A:$AN,39,0),"NA")</f>
        <v>INGENIERIA</v>
      </c>
      <c r="W927" s="43" t="str">
        <f>IFERROR(VLOOKUP(G927,MatrizHDUniclass!$A:$AN,40,0),"NA")</f>
        <v>OPERATIVO</v>
      </c>
    </row>
    <row r="928" spans="2:23" x14ac:dyDescent="0.25">
      <c r="B928" s="45">
        <v>46171</v>
      </c>
      <c r="C928" s="7" t="s">
        <v>3337</v>
      </c>
      <c r="D928" s="37">
        <v>0.1</v>
      </c>
      <c r="E928" s="37" t="s">
        <v>3903</v>
      </c>
      <c r="F928" s="16" t="s">
        <v>3904</v>
      </c>
      <c r="G928" s="7">
        <v>1067812745</v>
      </c>
      <c r="H928" s="138" t="s">
        <v>10079</v>
      </c>
      <c r="J928" s="16" t="str">
        <f>IFERROR(VLOOKUP(G928,MatrizHDUniclass!$A:$AN,3,0),"NA")</f>
        <v>LOPEZ ACUNA EDUARDO LUIS</v>
      </c>
      <c r="K928" s="16" t="str">
        <f>IFERROR(VLOOKUP(G928,MatrizHDUniclass!$A:$AN,19,0),"NA")</f>
        <v>TECNICO LINIERO COND OPERACIÓN</v>
      </c>
      <c r="L928" s="16" t="str">
        <f>IFERROR(VLOOKUP(G928,MatrizHDUniclass!$A:$AN,24,0),"NA")</f>
        <v>IGL2</v>
      </c>
      <c r="M928" s="16" t="str">
        <f>IFERROR(VLOOKUP(G928,MatrizHDUniclass!$A:$AN,31,0),"NA")</f>
        <v>INGENIERIA-GENERAL</v>
      </c>
      <c r="N928" s="16" t="str">
        <f>IFERROR(VLOOKUP(G928,MatrizHDUniclass!$A:$AN,32,0),"NA")</f>
        <v>REG TOLCA</v>
      </c>
      <c r="O928" s="16" t="str">
        <f>IFERROR(VLOOKUP(G928,MatrizHDUniclass!$A:$AN,33,0),"NA")</f>
        <v>FLORENCIA</v>
      </c>
      <c r="P928" s="16" t="str">
        <f>IFERROR(VLOOKUP(G928,MatrizHDUniclass!$A:$AN,26,0),"NA")</f>
        <v>CSOM</v>
      </c>
      <c r="Q928" s="16" t="str">
        <f>IFERROR(VLOOKUP(G928,MatrizHDUniclass!$A:$AN,34,0),"NA")</f>
        <v>CLARO R3</v>
      </c>
      <c r="R928" s="16" t="str">
        <f>IFERROR(VLOOKUP(G928,MatrizHDUniclass!$A:$AN,35,0),"NA")</f>
        <v>SOLU FIJAS</v>
      </c>
      <c r="S928" s="16" t="str">
        <f>IFERROR(VLOOKUP(G928,MatrizHDUniclass!$A:$AN,36,0),"NA")</f>
        <v>OYM</v>
      </c>
      <c r="T928" s="16" t="str">
        <f>IFERROR(VLOOKUP(G928,MatrizHDUniclass!$A:$AN,37,0),"NA")</f>
        <v>CLIENTES</v>
      </c>
      <c r="U928" s="16" t="str">
        <f>IFERROR(VLOOKUP(G928,MatrizHDUniclass!$A:$AN,38,0),"NA")</f>
        <v>CONECTAR TV</v>
      </c>
      <c r="V928" s="16" t="str">
        <f>IFERROR(VLOOKUP(G928,MatrizHDUniclass!$A:$AN,39,0),"NA")</f>
        <v>INGENIERIA</v>
      </c>
      <c r="W928" s="43" t="str">
        <f>IFERROR(VLOOKUP(G928,MatrizHDUniclass!$A:$AN,40,0),"NA")</f>
        <v>OPERATIVO</v>
      </c>
    </row>
    <row r="929" spans="2:23" x14ac:dyDescent="0.25">
      <c r="B929" s="45">
        <v>46171</v>
      </c>
      <c r="C929" s="7" t="s">
        <v>3337</v>
      </c>
      <c r="D929" s="37">
        <v>0.1</v>
      </c>
      <c r="E929" s="37" t="s">
        <v>3903</v>
      </c>
      <c r="F929" s="16" t="s">
        <v>3904</v>
      </c>
      <c r="G929" s="7">
        <v>1118073187</v>
      </c>
      <c r="H929" s="138" t="s">
        <v>10080</v>
      </c>
      <c r="J929" s="16" t="str">
        <f>IFERROR(VLOOKUP(G929,MatrizHDUniclass!$A:$AN,3,0),"NA")</f>
        <v>LUGO PULECIO LIBARDO</v>
      </c>
      <c r="K929" s="16" t="str">
        <f>IFERROR(VLOOKUP(G929,MatrizHDUniclass!$A:$AN,19,0),"NA")</f>
        <v>TECNICO CON MOTO OPERACIÓN</v>
      </c>
      <c r="L929" s="16" t="str">
        <f>IFERROR(VLOOKUP(G929,MatrizHDUniclass!$A:$AN,24,0),"NA")</f>
        <v>IGL2</v>
      </c>
      <c r="M929" s="16" t="str">
        <f>IFERROR(VLOOKUP(G929,MatrizHDUniclass!$A:$AN,31,0),"NA")</f>
        <v>INGENIERIA-GENERAL</v>
      </c>
      <c r="N929" s="16" t="str">
        <f>IFERROR(VLOOKUP(G929,MatrizHDUniclass!$A:$AN,32,0),"NA")</f>
        <v>REG TOLCA</v>
      </c>
      <c r="O929" s="16" t="str">
        <f>IFERROR(VLOOKUP(G929,MatrizHDUniclass!$A:$AN,33,0),"NA")</f>
        <v>FLORENCIA</v>
      </c>
      <c r="P929" s="16" t="str">
        <f>IFERROR(VLOOKUP(G929,MatrizHDUniclass!$A:$AN,26,0),"NA")</f>
        <v>CSIM</v>
      </c>
      <c r="Q929" s="16" t="str">
        <f>IFERROR(VLOOKUP(G929,MatrizHDUniclass!$A:$AN,34,0),"NA")</f>
        <v>CLARO R3</v>
      </c>
      <c r="R929" s="16" t="str">
        <f>IFERROR(VLOOKUP(G929,MatrizHDUniclass!$A:$AN,35,0),"NA")</f>
        <v>SOLU FIJAS</v>
      </c>
      <c r="S929" s="16" t="str">
        <f>IFERROR(VLOOKUP(G929,MatrizHDUniclass!$A:$AN,36,0),"NA")</f>
        <v>IMM</v>
      </c>
      <c r="T929" s="16" t="str">
        <f>IFERROR(VLOOKUP(G929,MatrizHDUniclass!$A:$AN,37,0),"NA")</f>
        <v>CLIENTES</v>
      </c>
      <c r="U929" s="16" t="str">
        <f>IFERROR(VLOOKUP(G929,MatrizHDUniclass!$A:$AN,38,0),"NA")</f>
        <v>CONECTAR TV</v>
      </c>
      <c r="V929" s="16" t="str">
        <f>IFERROR(VLOOKUP(G929,MatrizHDUniclass!$A:$AN,39,0),"NA")</f>
        <v>INGENIERIA</v>
      </c>
      <c r="W929" s="43" t="str">
        <f>IFERROR(VLOOKUP(G929,MatrizHDUniclass!$A:$AN,40,0),"NA")</f>
        <v>OPERATIVO</v>
      </c>
    </row>
    <row r="930" spans="2:23" x14ac:dyDescent="0.25">
      <c r="B930" s="45">
        <v>46171</v>
      </c>
      <c r="C930" s="7" t="s">
        <v>3337</v>
      </c>
      <c r="D930" s="37">
        <v>0.1</v>
      </c>
      <c r="E930" s="37" t="s">
        <v>3903</v>
      </c>
      <c r="F930" s="16" t="s">
        <v>3904</v>
      </c>
      <c r="G930" s="7">
        <v>1117541589</v>
      </c>
      <c r="H930" s="138" t="s">
        <v>10081</v>
      </c>
      <c r="J930" s="16" t="str">
        <f>IFERROR(VLOOKUP(G930,MatrizHDUniclass!$A:$AN,3,0),"NA")</f>
        <v>MOLANO GARCIA DUVAN</v>
      </c>
      <c r="K930" s="16" t="str">
        <f>IFERROR(VLOOKUP(G930,MatrizHDUniclass!$A:$AN,19,0),"NA")</f>
        <v>TECNICO CON MOTO PROYECTO MINTIC</v>
      </c>
      <c r="L930" s="16" t="str">
        <f>IFERROR(VLOOKUP(G930,MatrizHDUniclass!$A:$AN,24,0),"NA")</f>
        <v>IGL2</v>
      </c>
      <c r="M930" s="16" t="str">
        <f>IFERROR(VLOOKUP(G930,MatrizHDUniclass!$A:$AN,31,0),"NA")</f>
        <v>INGENIERIA-GENERAL</v>
      </c>
      <c r="N930" s="16" t="str">
        <f>IFERROR(VLOOKUP(G930,MatrizHDUniclass!$A:$AN,32,0),"NA")</f>
        <v>REG TOLCA</v>
      </c>
      <c r="O930" s="16" t="str">
        <f>IFERROR(VLOOKUP(G930,MatrizHDUniclass!$A:$AN,33,0),"NA")</f>
        <v>FLORENCIA</v>
      </c>
      <c r="P930" s="16" t="str">
        <f>IFERROR(VLOOKUP(G930,MatrizHDUniclass!$A:$AN,26,0),"NA")</f>
        <v>CNMC</v>
      </c>
      <c r="Q930" s="16" t="str">
        <f>IFERROR(VLOOKUP(G930,MatrizHDUniclass!$A:$AN,34,0),"NA")</f>
        <v>CLARO R3</v>
      </c>
      <c r="R930" s="16" t="str">
        <f>IFERROR(VLOOKUP(G930,MatrizHDUniclass!$A:$AN,35,0),"NA")</f>
        <v>NUEVOS NEG</v>
      </c>
      <c r="S930" s="16" t="str">
        <f>IFERROR(VLOOKUP(G930,MatrizHDUniclass!$A:$AN,36,0),"NA")</f>
        <v>MINTIC CD</v>
      </c>
      <c r="T930" s="16" t="str">
        <f>IFERROR(VLOOKUP(G930,MatrizHDUniclass!$A:$AN,37,0),"NA")</f>
        <v>CLIENTES</v>
      </c>
      <c r="U930" s="16" t="str">
        <f>IFERROR(VLOOKUP(G930,MatrizHDUniclass!$A:$AN,38,0),"NA")</f>
        <v>CONECTAR TV</v>
      </c>
      <c r="V930" s="16" t="str">
        <f>IFERROR(VLOOKUP(G930,MatrizHDUniclass!$A:$AN,39,0),"NA")</f>
        <v>INGENIERIA</v>
      </c>
      <c r="W930" s="43" t="str">
        <f>IFERROR(VLOOKUP(G930,MatrizHDUniclass!$A:$AN,40,0),"NA")</f>
        <v>OPERATIVO</v>
      </c>
    </row>
    <row r="931" spans="2:23" x14ac:dyDescent="0.25">
      <c r="B931" s="45">
        <v>46171</v>
      </c>
      <c r="C931" s="7" t="s">
        <v>3337</v>
      </c>
      <c r="D931" s="37">
        <v>0.1</v>
      </c>
      <c r="E931" s="37" t="s">
        <v>3903</v>
      </c>
      <c r="F931" s="16" t="s">
        <v>3904</v>
      </c>
      <c r="G931" s="7">
        <v>1117551628</v>
      </c>
      <c r="H931" s="138" t="s">
        <v>10082</v>
      </c>
      <c r="J931" s="16" t="str">
        <f>IFERROR(VLOOKUP(G931,MatrizHDUniclass!$A:$AN,3,0),"NA")</f>
        <v>MONTES BELTRAN DIDIER ANDRES</v>
      </c>
      <c r="K931" s="16" t="str">
        <f>IFERROR(VLOOKUP(G931,MatrizHDUniclass!$A:$AN,19,0),"NA")</f>
        <v>TECNICO EMPALMADOR OPERACIÓN</v>
      </c>
      <c r="L931" s="16" t="str">
        <f>IFERROR(VLOOKUP(G931,MatrizHDUniclass!$A:$AN,24,0),"NA")</f>
        <v>IGL2</v>
      </c>
      <c r="M931" s="16" t="str">
        <f>IFERROR(VLOOKUP(G931,MatrizHDUniclass!$A:$AN,31,0),"NA")</f>
        <v>INGENIERIA-GENERAL</v>
      </c>
      <c r="N931" s="16" t="str">
        <f>IFERROR(VLOOKUP(G931,MatrizHDUniclass!$A:$AN,32,0),"NA")</f>
        <v>REG TOLCA</v>
      </c>
      <c r="O931" s="16" t="str">
        <f>IFERROR(VLOOKUP(G931,MatrizHDUniclass!$A:$AN,33,0),"NA")</f>
        <v>FLORENCIA</v>
      </c>
      <c r="P931" s="16" t="str">
        <f>IFERROR(VLOOKUP(G931,MatrizHDUniclass!$A:$AN,26,0),"NA")</f>
        <v>CSOM</v>
      </c>
      <c r="Q931" s="16" t="str">
        <f>IFERROR(VLOOKUP(G931,MatrizHDUniclass!$A:$AN,34,0),"NA")</f>
        <v>CLARO R3</v>
      </c>
      <c r="R931" s="16" t="str">
        <f>IFERROR(VLOOKUP(G931,MatrizHDUniclass!$A:$AN,35,0),"NA")</f>
        <v>SOLU FIJAS</v>
      </c>
      <c r="S931" s="16" t="str">
        <f>IFERROR(VLOOKUP(G931,MatrizHDUniclass!$A:$AN,36,0),"NA")</f>
        <v>OYM</v>
      </c>
      <c r="T931" s="16" t="str">
        <f>IFERROR(VLOOKUP(G931,MatrizHDUniclass!$A:$AN,37,0),"NA")</f>
        <v>CLIENTES</v>
      </c>
      <c r="U931" s="16" t="str">
        <f>IFERROR(VLOOKUP(G931,MatrizHDUniclass!$A:$AN,38,0),"NA")</f>
        <v>CONECTAR TV</v>
      </c>
      <c r="V931" s="16" t="str">
        <f>IFERROR(VLOOKUP(G931,MatrizHDUniclass!$A:$AN,39,0),"NA")</f>
        <v>INGENIERIA</v>
      </c>
      <c r="W931" s="43" t="str">
        <f>IFERROR(VLOOKUP(G931,MatrizHDUniclass!$A:$AN,40,0),"NA")</f>
        <v>OPERATIVO</v>
      </c>
    </row>
    <row r="932" spans="2:23" x14ac:dyDescent="0.25">
      <c r="B932" s="45">
        <v>46171</v>
      </c>
      <c r="C932" s="7" t="s">
        <v>3337</v>
      </c>
      <c r="D932" s="37">
        <v>0.1</v>
      </c>
      <c r="E932" s="37" t="s">
        <v>3903</v>
      </c>
      <c r="F932" s="16" t="s">
        <v>3904</v>
      </c>
      <c r="G932" s="7">
        <v>1075284954</v>
      </c>
      <c r="H932" s="138" t="s">
        <v>10083</v>
      </c>
      <c r="J932" s="16" t="str">
        <f>IFERROR(VLOOKUP(G932,MatrizHDUniclass!$A:$AN,3,0),"NA")</f>
        <v>MORA SARMIENTO JHON ALEJANDRO</v>
      </c>
      <c r="K932" s="16" t="str">
        <f>IFERROR(VLOOKUP(G932,MatrizHDUniclass!$A:$AN,19,0),"NA")</f>
        <v>TECNICO RED EXTERNA HFC</v>
      </c>
      <c r="L932" s="16" t="str">
        <f>IFERROR(VLOOKUP(G932,MatrizHDUniclass!$A:$AN,24,0),"NA")</f>
        <v>IGL2</v>
      </c>
      <c r="M932" s="16" t="str">
        <f>IFERROR(VLOOKUP(G932,MatrizHDUniclass!$A:$AN,31,0),"NA")</f>
        <v>INGENIERIA-GENERAL</v>
      </c>
      <c r="N932" s="16" t="str">
        <f>IFERROR(VLOOKUP(G932,MatrizHDUniclass!$A:$AN,32,0),"NA")</f>
        <v>REG TOLCA</v>
      </c>
      <c r="O932" s="16" t="str">
        <f>IFERROR(VLOOKUP(G932,MatrizHDUniclass!$A:$AN,33,0),"NA")</f>
        <v>FLORENCIA</v>
      </c>
      <c r="P932" s="16" t="str">
        <f>IFERROR(VLOOKUP(G932,MatrizHDUniclass!$A:$AN,26,0),"NA")</f>
        <v>CSOM</v>
      </c>
      <c r="Q932" s="16" t="str">
        <f>IFERROR(VLOOKUP(G932,MatrizHDUniclass!$A:$AN,34,0),"NA")</f>
        <v>CLARO R3</v>
      </c>
      <c r="R932" s="16" t="str">
        <f>IFERROR(VLOOKUP(G932,MatrizHDUniclass!$A:$AN,35,0),"NA")</f>
        <v>SOLU FIJAS</v>
      </c>
      <c r="S932" s="16" t="str">
        <f>IFERROR(VLOOKUP(G932,MatrizHDUniclass!$A:$AN,36,0),"NA")</f>
        <v>OYM</v>
      </c>
      <c r="T932" s="16" t="str">
        <f>IFERROR(VLOOKUP(G932,MatrizHDUniclass!$A:$AN,37,0),"NA")</f>
        <v>CLIENTES</v>
      </c>
      <c r="U932" s="16" t="str">
        <f>IFERROR(VLOOKUP(G932,MatrizHDUniclass!$A:$AN,38,0),"NA")</f>
        <v>CONECTAR TV</v>
      </c>
      <c r="V932" s="16" t="str">
        <f>IFERROR(VLOOKUP(G932,MatrizHDUniclass!$A:$AN,39,0),"NA")</f>
        <v>INGENIERIA</v>
      </c>
      <c r="W932" s="43" t="str">
        <f>IFERROR(VLOOKUP(G932,MatrizHDUniclass!$A:$AN,40,0),"NA")</f>
        <v>OPERATIVO</v>
      </c>
    </row>
    <row r="933" spans="2:23" x14ac:dyDescent="0.25">
      <c r="B933" s="45">
        <v>46171</v>
      </c>
      <c r="C933" s="7" t="s">
        <v>3337</v>
      </c>
      <c r="D933" s="37">
        <v>0.1</v>
      </c>
      <c r="E933" s="37" t="s">
        <v>3903</v>
      </c>
      <c r="F933" s="16" t="s">
        <v>3904</v>
      </c>
      <c r="G933" s="7">
        <v>17689781</v>
      </c>
      <c r="H933" s="138" t="s">
        <v>10084</v>
      </c>
      <c r="J933" s="16" t="str">
        <f>IFERROR(VLOOKUP(G933,MatrizHDUniclass!$A:$AN,3,0),"NA")</f>
        <v>MOSQUERA LOPEZ JHON FREDY</v>
      </c>
      <c r="K933" s="16" t="str">
        <f>IFERROR(VLOOKUP(G933,MatrizHDUniclass!$A:$AN,19,0),"NA")</f>
        <v>TECNICO LINIERO OPERACIÓN</v>
      </c>
      <c r="L933" s="16" t="str">
        <f>IFERROR(VLOOKUP(G933,MatrizHDUniclass!$A:$AN,24,0),"NA")</f>
        <v>IGL2</v>
      </c>
      <c r="M933" s="16" t="str">
        <f>IFERROR(VLOOKUP(G933,MatrizHDUniclass!$A:$AN,31,0),"NA")</f>
        <v>INGENIERIA-GENERAL</v>
      </c>
      <c r="N933" s="16" t="str">
        <f>IFERROR(VLOOKUP(G933,MatrizHDUniclass!$A:$AN,32,0),"NA")</f>
        <v>REG TOLCA</v>
      </c>
      <c r="O933" s="16" t="str">
        <f>IFERROR(VLOOKUP(G933,MatrizHDUniclass!$A:$AN,33,0),"NA")</f>
        <v>FLORENCIA</v>
      </c>
      <c r="P933" s="16" t="str">
        <f>IFERROR(VLOOKUP(G933,MatrizHDUniclass!$A:$AN,26,0),"NA")</f>
        <v>CSOM</v>
      </c>
      <c r="Q933" s="16" t="str">
        <f>IFERROR(VLOOKUP(G933,MatrizHDUniclass!$A:$AN,34,0),"NA")</f>
        <v>CLARO R3</v>
      </c>
      <c r="R933" s="16" t="str">
        <f>IFERROR(VLOOKUP(G933,MatrizHDUniclass!$A:$AN,35,0),"NA")</f>
        <v>SOLU FIJAS</v>
      </c>
      <c r="S933" s="16" t="str">
        <f>IFERROR(VLOOKUP(G933,MatrizHDUniclass!$A:$AN,36,0),"NA")</f>
        <v>OYM</v>
      </c>
      <c r="T933" s="16" t="str">
        <f>IFERROR(VLOOKUP(G933,MatrizHDUniclass!$A:$AN,37,0),"NA")</f>
        <v>CLIENTES</v>
      </c>
      <c r="U933" s="16" t="str">
        <f>IFERROR(VLOOKUP(G933,MatrizHDUniclass!$A:$AN,38,0),"NA")</f>
        <v>CONECTAR TV</v>
      </c>
      <c r="V933" s="16" t="str">
        <f>IFERROR(VLOOKUP(G933,MatrizHDUniclass!$A:$AN,39,0),"NA")</f>
        <v>INGENIERIA</v>
      </c>
      <c r="W933" s="43" t="str">
        <f>IFERROR(VLOOKUP(G933,MatrizHDUniclass!$A:$AN,40,0),"NA")</f>
        <v>OPERATIVO</v>
      </c>
    </row>
    <row r="934" spans="2:23" x14ac:dyDescent="0.25">
      <c r="B934" s="45">
        <v>46171</v>
      </c>
      <c r="C934" s="7" t="s">
        <v>3337</v>
      </c>
      <c r="D934" s="37">
        <v>0.1</v>
      </c>
      <c r="E934" s="37" t="s">
        <v>3903</v>
      </c>
      <c r="F934" s="16" t="s">
        <v>3904</v>
      </c>
      <c r="G934" s="7">
        <v>1117549827</v>
      </c>
      <c r="H934" s="138" t="s">
        <v>10085</v>
      </c>
      <c r="J934" s="16" t="str">
        <f>IFERROR(VLOOKUP(G934,MatrizHDUniclass!$A:$AN,3,0),"NA")</f>
        <v>MUNOZ RODRIGUEZ MARLON ANDRES</v>
      </c>
      <c r="K934" s="16" t="str">
        <f>IFERROR(VLOOKUP(G934,MatrizHDUniclass!$A:$AN,19,0),"NA")</f>
        <v>TECNICO CON MOTO PROYECTO MINTIC</v>
      </c>
      <c r="L934" s="16" t="str">
        <f>IFERROR(VLOOKUP(G934,MatrizHDUniclass!$A:$AN,24,0),"NA")</f>
        <v>IGL2</v>
      </c>
      <c r="M934" s="16" t="str">
        <f>IFERROR(VLOOKUP(G934,MatrizHDUniclass!$A:$AN,31,0),"NA")</f>
        <v>INGENIERIA-GENERAL</v>
      </c>
      <c r="N934" s="16" t="str">
        <f>IFERROR(VLOOKUP(G934,MatrizHDUniclass!$A:$AN,32,0),"NA")</f>
        <v>REG TOLCA</v>
      </c>
      <c r="O934" s="16" t="str">
        <f>IFERROR(VLOOKUP(G934,MatrizHDUniclass!$A:$AN,33,0),"NA")</f>
        <v>FLORENCIA</v>
      </c>
      <c r="P934" s="16" t="str">
        <f>IFERROR(VLOOKUP(G934,MatrizHDUniclass!$A:$AN,26,0),"NA")</f>
        <v>CNMC</v>
      </c>
      <c r="Q934" s="16" t="str">
        <f>IFERROR(VLOOKUP(G934,MatrizHDUniclass!$A:$AN,34,0),"NA")</f>
        <v>CLARO R3</v>
      </c>
      <c r="R934" s="16" t="str">
        <f>IFERROR(VLOOKUP(G934,MatrizHDUniclass!$A:$AN,35,0),"NA")</f>
        <v>NUEVOS NEG</v>
      </c>
      <c r="S934" s="16" t="str">
        <f>IFERROR(VLOOKUP(G934,MatrizHDUniclass!$A:$AN,36,0),"NA")</f>
        <v>MINTIC CD</v>
      </c>
      <c r="T934" s="16" t="str">
        <f>IFERROR(VLOOKUP(G934,MatrizHDUniclass!$A:$AN,37,0),"NA")</f>
        <v>CLIENTES</v>
      </c>
      <c r="U934" s="16" t="str">
        <f>IFERROR(VLOOKUP(G934,MatrizHDUniclass!$A:$AN,38,0),"NA")</f>
        <v>CONECTAR TV</v>
      </c>
      <c r="V934" s="16" t="str">
        <f>IFERROR(VLOOKUP(G934,MatrizHDUniclass!$A:$AN,39,0),"NA")</f>
        <v>INGENIERIA</v>
      </c>
      <c r="W934" s="43" t="str">
        <f>IFERROR(VLOOKUP(G934,MatrizHDUniclass!$A:$AN,40,0),"NA")</f>
        <v>OPERATIVO</v>
      </c>
    </row>
    <row r="935" spans="2:23" x14ac:dyDescent="0.25">
      <c r="B935" s="45">
        <v>46171</v>
      </c>
      <c r="C935" s="7" t="s">
        <v>3337</v>
      </c>
      <c r="D935" s="37">
        <v>0.1</v>
      </c>
      <c r="E935" s="37" t="s">
        <v>3903</v>
      </c>
      <c r="F935" s="16" t="s">
        <v>3904</v>
      </c>
      <c r="G935" s="7">
        <v>1117531952</v>
      </c>
      <c r="H935" s="138" t="s">
        <v>10086</v>
      </c>
      <c r="J935" s="16" t="str">
        <f>IFERROR(VLOOKUP(G935,MatrizHDUniclass!$A:$AN,3,0),"NA")</f>
        <v>ORJUELA RAMIREZ JONATHAN ALEXANDER</v>
      </c>
      <c r="K935" s="16" t="str">
        <f>IFERROR(VLOOKUP(G935,MatrizHDUniclass!$A:$AN,19,0),"NA")</f>
        <v>TECNICO BTS/TX COND OPERACION</v>
      </c>
      <c r="L935" s="16" t="str">
        <f>IFERROR(VLOOKUP(G935,MatrizHDUniclass!$A:$AN,24,0),"NA")</f>
        <v>IGL2</v>
      </c>
      <c r="M935" s="16" t="str">
        <f>IFERROR(VLOOKUP(G935,MatrizHDUniclass!$A:$AN,31,0),"NA")</f>
        <v>INGENIERIA-GENERAL</v>
      </c>
      <c r="N935" s="16" t="str">
        <f>IFERROR(VLOOKUP(G935,MatrizHDUniclass!$A:$AN,32,0),"NA")</f>
        <v>REG TOLCA</v>
      </c>
      <c r="O935" s="16" t="str">
        <f>IFERROR(VLOOKUP(G935,MatrizHDUniclass!$A:$AN,33,0),"NA")</f>
        <v>FLORENCIA</v>
      </c>
      <c r="P935" s="16" t="str">
        <f>IFERROR(VLOOKUP(G935,MatrizHDUniclass!$A:$AN,26,0),"NA")</f>
        <v>CNSM</v>
      </c>
      <c r="Q935" s="16" t="str">
        <f>IFERROR(VLOOKUP(G935,MatrizHDUniclass!$A:$AN,34,0),"NA")</f>
        <v>CLARO R3</v>
      </c>
      <c r="R935" s="16" t="str">
        <f>IFERROR(VLOOKUP(G935,MatrizHDUniclass!$A:$AN,35,0),"NA")</f>
        <v>NUEVOS NEG</v>
      </c>
      <c r="S935" s="16" t="str">
        <f>IFERROR(VLOOKUP(G935,MatrizHDUniclass!$A:$AN,36,0),"NA")</f>
        <v>CLARO SMU</v>
      </c>
      <c r="T935" s="16" t="str">
        <f>IFERROR(VLOOKUP(G935,MatrizHDUniclass!$A:$AN,37,0),"NA")</f>
        <v>CLIENTES</v>
      </c>
      <c r="U935" s="16" t="str">
        <f>IFERROR(VLOOKUP(G935,MatrizHDUniclass!$A:$AN,38,0),"NA")</f>
        <v>CONECTAR TV</v>
      </c>
      <c r="V935" s="16" t="str">
        <f>IFERROR(VLOOKUP(G935,MatrizHDUniclass!$A:$AN,39,0),"NA")</f>
        <v>INGENIERIA</v>
      </c>
      <c r="W935" s="43" t="str">
        <f>IFERROR(VLOOKUP(G935,MatrizHDUniclass!$A:$AN,40,0),"NA")</f>
        <v>OPERATIVO</v>
      </c>
    </row>
    <row r="936" spans="2:23" x14ac:dyDescent="0.25">
      <c r="B936" s="45">
        <v>46171</v>
      </c>
      <c r="C936" s="7" t="s">
        <v>3337</v>
      </c>
      <c r="D936" s="37">
        <v>0.1</v>
      </c>
      <c r="E936" s="37" t="s">
        <v>3903</v>
      </c>
      <c r="F936" s="16" t="s">
        <v>3904</v>
      </c>
      <c r="G936" s="7">
        <v>1117543755</v>
      </c>
      <c r="H936" s="138" t="s">
        <v>10087</v>
      </c>
      <c r="J936" s="16" t="str">
        <f>IFERROR(VLOOKUP(G936,MatrizHDUniclass!$A:$AN,3,0),"NA")</f>
        <v>OSORIO LOZADA  RUDBER</v>
      </c>
      <c r="K936" s="16" t="str">
        <f>IFERROR(VLOOKUP(G936,MatrizHDUniclass!$A:$AN,19,0),"NA")</f>
        <v>TECNICO CON MOTO OPERACIÓN</v>
      </c>
      <c r="L936" s="16" t="str">
        <f>IFERROR(VLOOKUP(G936,MatrizHDUniclass!$A:$AN,24,0),"NA")</f>
        <v>IGL2</v>
      </c>
      <c r="M936" s="16" t="str">
        <f>IFERROR(VLOOKUP(G936,MatrizHDUniclass!$A:$AN,31,0),"NA")</f>
        <v>INGENIERIA-GENERAL</v>
      </c>
      <c r="N936" s="16" t="str">
        <f>IFERROR(VLOOKUP(G936,MatrizHDUniclass!$A:$AN,32,0),"NA")</f>
        <v>REG TOLCA</v>
      </c>
      <c r="O936" s="16" t="str">
        <f>IFERROR(VLOOKUP(G936,MatrizHDUniclass!$A:$AN,33,0),"NA")</f>
        <v>FLORENCIA</v>
      </c>
      <c r="P936" s="16" t="str">
        <f>IFERROR(VLOOKUP(G936,MatrizHDUniclass!$A:$AN,26,0),"NA")</f>
        <v>CSIM</v>
      </c>
      <c r="Q936" s="16" t="str">
        <f>IFERROR(VLOOKUP(G936,MatrizHDUniclass!$A:$AN,34,0),"NA")</f>
        <v>CLARO R3</v>
      </c>
      <c r="R936" s="16" t="str">
        <f>IFERROR(VLOOKUP(G936,MatrizHDUniclass!$A:$AN,35,0),"NA")</f>
        <v>SOLU FIJAS</v>
      </c>
      <c r="S936" s="16" t="str">
        <f>IFERROR(VLOOKUP(G936,MatrizHDUniclass!$A:$AN,36,0),"NA")</f>
        <v>IMM</v>
      </c>
      <c r="T936" s="16" t="str">
        <f>IFERROR(VLOOKUP(G936,MatrizHDUniclass!$A:$AN,37,0),"NA")</f>
        <v>CLIENTES</v>
      </c>
      <c r="U936" s="16" t="str">
        <f>IFERROR(VLOOKUP(G936,MatrizHDUniclass!$A:$AN,38,0),"NA")</f>
        <v>CONECTAR TV</v>
      </c>
      <c r="V936" s="16" t="str">
        <f>IFERROR(VLOOKUP(G936,MatrizHDUniclass!$A:$AN,39,0),"NA")</f>
        <v>INGENIERIA</v>
      </c>
      <c r="W936" s="43" t="str">
        <f>IFERROR(VLOOKUP(G936,MatrizHDUniclass!$A:$AN,40,0),"NA")</f>
        <v>OPERATIVO</v>
      </c>
    </row>
    <row r="937" spans="2:23" x14ac:dyDescent="0.25">
      <c r="B937" s="45">
        <v>46171</v>
      </c>
      <c r="C937" s="7" t="s">
        <v>3337</v>
      </c>
      <c r="D937" s="37">
        <v>0.1</v>
      </c>
      <c r="E937" s="37" t="s">
        <v>3903</v>
      </c>
      <c r="F937" s="16" t="s">
        <v>3904</v>
      </c>
      <c r="G937" s="7">
        <v>1118473798</v>
      </c>
      <c r="H937" s="138" t="s">
        <v>10088</v>
      </c>
      <c r="J937" s="16" t="str">
        <f>IFERROR(VLOOKUP(G937,MatrizHDUniclass!$A:$AN,3,0),"NA")</f>
        <v>OSSO TRIANA BRAYAN ANDRES</v>
      </c>
      <c r="K937" s="16" t="str">
        <f>IFERROR(VLOOKUP(G937,MatrizHDUniclass!$A:$AN,19,0),"NA")</f>
        <v>TECNICO EMPALMADOR COND OPERACIÓN</v>
      </c>
      <c r="L937" s="16" t="str">
        <f>IFERROR(VLOOKUP(G937,MatrizHDUniclass!$A:$AN,24,0),"NA")</f>
        <v>IGL2</v>
      </c>
      <c r="M937" s="16" t="str">
        <f>IFERROR(VLOOKUP(G937,MatrizHDUniclass!$A:$AN,31,0),"NA")</f>
        <v>INGENIERIA-GENERAL</v>
      </c>
      <c r="N937" s="16" t="str">
        <f>IFERROR(VLOOKUP(G937,MatrizHDUniclass!$A:$AN,32,0),"NA")</f>
        <v>REG TOLCA</v>
      </c>
      <c r="O937" s="16" t="str">
        <f>IFERROR(VLOOKUP(G937,MatrizHDUniclass!$A:$AN,33,0),"NA")</f>
        <v>FLORENCIA</v>
      </c>
      <c r="P937" s="16" t="str">
        <f>IFERROR(VLOOKUP(G937,MatrizHDUniclass!$A:$AN,26,0),"NA")</f>
        <v>CSOM</v>
      </c>
      <c r="Q937" s="16" t="str">
        <f>IFERROR(VLOOKUP(G937,MatrizHDUniclass!$A:$AN,34,0),"NA")</f>
        <v>CLARO R3</v>
      </c>
      <c r="R937" s="16" t="str">
        <f>IFERROR(VLOOKUP(G937,MatrizHDUniclass!$A:$AN,35,0),"NA")</f>
        <v>SOLU FIJAS</v>
      </c>
      <c r="S937" s="16" t="str">
        <f>IFERROR(VLOOKUP(G937,MatrizHDUniclass!$A:$AN,36,0),"NA")</f>
        <v>OYM</v>
      </c>
      <c r="T937" s="16" t="str">
        <f>IFERROR(VLOOKUP(G937,MatrizHDUniclass!$A:$AN,37,0),"NA")</f>
        <v>CLIENTES</v>
      </c>
      <c r="U937" s="16" t="str">
        <f>IFERROR(VLOOKUP(G937,MatrizHDUniclass!$A:$AN,38,0),"NA")</f>
        <v>CONECTAR TV</v>
      </c>
      <c r="V937" s="16" t="str">
        <f>IFERROR(VLOOKUP(G937,MatrizHDUniclass!$A:$AN,39,0),"NA")</f>
        <v>INGENIERIA</v>
      </c>
      <c r="W937" s="43" t="str">
        <f>IFERROR(VLOOKUP(G937,MatrizHDUniclass!$A:$AN,40,0),"NA")</f>
        <v>OPERATIVO</v>
      </c>
    </row>
    <row r="938" spans="2:23" x14ac:dyDescent="0.25">
      <c r="B938" s="45">
        <v>46171</v>
      </c>
      <c r="C938" s="7" t="s">
        <v>3337</v>
      </c>
      <c r="D938" s="37">
        <v>0.1</v>
      </c>
      <c r="E938" s="37" t="s">
        <v>3903</v>
      </c>
      <c r="F938" s="16" t="s">
        <v>3904</v>
      </c>
      <c r="G938" s="7">
        <v>1117543283</v>
      </c>
      <c r="H938" s="138" t="s">
        <v>9669</v>
      </c>
      <c r="I938" s="7" t="s">
        <v>9774</v>
      </c>
      <c r="J938" s="16" t="str">
        <f>IFERROR(VLOOKUP(G938,MatrizHDUniclass!$A:$AN,3,0),"NA")</f>
        <v>PENA MANQUILLO DIEGO FERNANDO</v>
      </c>
      <c r="K938" s="16" t="str">
        <f>IFERROR(VLOOKUP(G938,MatrizHDUniclass!$A:$AN,19,0),"NA")</f>
        <v>AUXILIAR CONDUCTOR APE OPERACION</v>
      </c>
      <c r="L938" s="16" t="str">
        <f>IFERROR(VLOOKUP(G938,MatrizHDUniclass!$A:$AN,24,0),"NA")</f>
        <v>IGL2</v>
      </c>
      <c r="M938" s="16" t="str">
        <f>IFERROR(VLOOKUP(G938,MatrizHDUniclass!$A:$AN,31,0),"NA")</f>
        <v>INGENIERIA-GENERAL</v>
      </c>
      <c r="N938" s="16" t="str">
        <f>IFERROR(VLOOKUP(G938,MatrizHDUniclass!$A:$AN,32,0),"NA")</f>
        <v>REG TOLCA</v>
      </c>
      <c r="O938" s="16" t="str">
        <f>IFERROR(VLOOKUP(G938,MatrizHDUniclass!$A:$AN,33,0),"NA")</f>
        <v>FLORENCIA</v>
      </c>
      <c r="P938" s="16" t="str">
        <f>IFERROR(VLOOKUP(G938,MatrizHDUniclass!$A:$AN,26,0),"NA")</f>
        <v>CSIM</v>
      </c>
      <c r="Q938" s="16" t="str">
        <f>IFERROR(VLOOKUP(G938,MatrizHDUniclass!$A:$AN,34,0),"NA")</f>
        <v>CLARO R3</v>
      </c>
      <c r="R938" s="16" t="str">
        <f>IFERROR(VLOOKUP(G938,MatrizHDUniclass!$A:$AN,35,0),"NA")</f>
        <v>SOLU FIJAS</v>
      </c>
      <c r="S938" s="16" t="str">
        <f>IFERROR(VLOOKUP(G938,MatrizHDUniclass!$A:$AN,36,0),"NA")</f>
        <v>IMM</v>
      </c>
      <c r="T938" s="16" t="str">
        <f>IFERROR(VLOOKUP(G938,MatrizHDUniclass!$A:$AN,37,0),"NA")</f>
        <v>CLIENTES</v>
      </c>
      <c r="U938" s="16" t="str">
        <f>IFERROR(VLOOKUP(G938,MatrizHDUniclass!$A:$AN,38,0),"NA")</f>
        <v>CONECTAR TV</v>
      </c>
      <c r="V938" s="16" t="str">
        <f>IFERROR(VLOOKUP(G938,MatrizHDUniclass!$A:$AN,39,0),"NA")</f>
        <v>INGENIERIA</v>
      </c>
      <c r="W938" s="43" t="str">
        <f>IFERROR(VLOOKUP(G938,MatrizHDUniclass!$A:$AN,40,0),"NA")</f>
        <v>OPERATIVO</v>
      </c>
    </row>
    <row r="939" spans="2:23" x14ac:dyDescent="0.25">
      <c r="B939" s="45">
        <v>46171</v>
      </c>
      <c r="C939" s="7" t="s">
        <v>3337</v>
      </c>
      <c r="D939" s="37">
        <v>0.1</v>
      </c>
      <c r="E939" s="37" t="s">
        <v>3903</v>
      </c>
      <c r="F939" s="16" t="s">
        <v>3904</v>
      </c>
      <c r="G939" s="7">
        <v>1117525476</v>
      </c>
      <c r="H939" s="138" t="s">
        <v>10089</v>
      </c>
      <c r="J939" s="16" t="str">
        <f>IFERROR(VLOOKUP(G939,MatrizHDUniclass!$A:$AN,3,0),"NA")</f>
        <v>PERDOMO CABRERA GUSTAVO ANDRES</v>
      </c>
      <c r="K939" s="16" t="str">
        <f>IFERROR(VLOOKUP(G939,MatrizHDUniclass!$A:$AN,19,0),"NA")</f>
        <v>TECNICO CON MOTO PROYECTO MINTIC</v>
      </c>
      <c r="L939" s="16" t="str">
        <f>IFERROR(VLOOKUP(G939,MatrizHDUniclass!$A:$AN,24,0),"NA")</f>
        <v>IGL2</v>
      </c>
      <c r="M939" s="16" t="str">
        <f>IFERROR(VLOOKUP(G939,MatrizHDUniclass!$A:$AN,31,0),"NA")</f>
        <v>INGENIERIA-GENERAL</v>
      </c>
      <c r="N939" s="16" t="str">
        <f>IFERROR(VLOOKUP(G939,MatrizHDUniclass!$A:$AN,32,0),"NA")</f>
        <v>REG TOLCA</v>
      </c>
      <c r="O939" s="16" t="str">
        <f>IFERROR(VLOOKUP(G939,MatrizHDUniclass!$A:$AN,33,0),"NA")</f>
        <v>FLORENCIA</v>
      </c>
      <c r="P939" s="16" t="str">
        <f>IFERROR(VLOOKUP(G939,MatrizHDUniclass!$A:$AN,26,0),"NA")</f>
        <v>CNMC</v>
      </c>
      <c r="Q939" s="16" t="str">
        <f>IFERROR(VLOOKUP(G939,MatrizHDUniclass!$A:$AN,34,0),"NA")</f>
        <v>CLARO R3</v>
      </c>
      <c r="R939" s="16" t="str">
        <f>IFERROR(VLOOKUP(G939,MatrizHDUniclass!$A:$AN,35,0),"NA")</f>
        <v>NUEVOS NEG</v>
      </c>
      <c r="S939" s="16" t="str">
        <f>IFERROR(VLOOKUP(G939,MatrizHDUniclass!$A:$AN,36,0),"NA")</f>
        <v>MINTIC CD</v>
      </c>
      <c r="T939" s="16" t="str">
        <f>IFERROR(VLOOKUP(G939,MatrizHDUniclass!$A:$AN,37,0),"NA")</f>
        <v>CLIENTES</v>
      </c>
      <c r="U939" s="16" t="str">
        <f>IFERROR(VLOOKUP(G939,MatrizHDUniclass!$A:$AN,38,0),"NA")</f>
        <v>CONECTAR TV</v>
      </c>
      <c r="V939" s="16" t="str">
        <f>IFERROR(VLOOKUP(G939,MatrizHDUniclass!$A:$AN,39,0),"NA")</f>
        <v>INGENIERIA</v>
      </c>
      <c r="W939" s="43" t="str">
        <f>IFERROR(VLOOKUP(G939,MatrizHDUniclass!$A:$AN,40,0),"NA")</f>
        <v>OPERATIVO</v>
      </c>
    </row>
    <row r="940" spans="2:23" x14ac:dyDescent="0.25">
      <c r="B940" s="45">
        <v>46171</v>
      </c>
      <c r="C940" s="7" t="s">
        <v>3337</v>
      </c>
      <c r="D940" s="37">
        <v>0.1</v>
      </c>
      <c r="E940" s="37" t="s">
        <v>3903</v>
      </c>
      <c r="F940" s="16" t="s">
        <v>3904</v>
      </c>
      <c r="G940" s="7">
        <v>1117501038</v>
      </c>
      <c r="H940" s="138" t="s">
        <v>10090</v>
      </c>
      <c r="J940" s="16" t="str">
        <f>IFERROR(VLOOKUP(G940,MatrizHDUniclass!$A:$AN,3,0),"NA")</f>
        <v>PERDOMO ESTERLY RULBERT</v>
      </c>
      <c r="K940" s="16" t="str">
        <f>IFERROR(VLOOKUP(G940,MatrizHDUniclass!$A:$AN,19,0),"NA")</f>
        <v>TECNICO CON MOTO PROYECTO MINTIC</v>
      </c>
      <c r="L940" s="16" t="str">
        <f>IFERROR(VLOOKUP(G940,MatrizHDUniclass!$A:$AN,24,0),"NA")</f>
        <v>IGL2</v>
      </c>
      <c r="M940" s="16" t="str">
        <f>IFERROR(VLOOKUP(G940,MatrizHDUniclass!$A:$AN,31,0),"NA")</f>
        <v>INGENIERIA-GENERAL</v>
      </c>
      <c r="N940" s="16" t="str">
        <f>IFERROR(VLOOKUP(G940,MatrizHDUniclass!$A:$AN,32,0),"NA")</f>
        <v>REG TOLCA</v>
      </c>
      <c r="O940" s="16" t="str">
        <f>IFERROR(VLOOKUP(G940,MatrizHDUniclass!$A:$AN,33,0),"NA")</f>
        <v>FLORENCIA</v>
      </c>
      <c r="P940" s="16" t="str">
        <f>IFERROR(VLOOKUP(G940,MatrizHDUniclass!$A:$AN,26,0),"NA")</f>
        <v>CNMC</v>
      </c>
      <c r="Q940" s="16" t="str">
        <f>IFERROR(VLOOKUP(G940,MatrizHDUniclass!$A:$AN,34,0),"NA")</f>
        <v>CLARO R3</v>
      </c>
      <c r="R940" s="16" t="str">
        <f>IFERROR(VLOOKUP(G940,MatrizHDUniclass!$A:$AN,35,0),"NA")</f>
        <v>NUEVOS NEG</v>
      </c>
      <c r="S940" s="16" t="str">
        <f>IFERROR(VLOOKUP(G940,MatrizHDUniclass!$A:$AN,36,0),"NA")</f>
        <v>MINTIC CD</v>
      </c>
      <c r="T940" s="16" t="str">
        <f>IFERROR(VLOOKUP(G940,MatrizHDUniclass!$A:$AN,37,0),"NA")</f>
        <v>CLIENTES</v>
      </c>
      <c r="U940" s="16" t="str">
        <f>IFERROR(VLOOKUP(G940,MatrizHDUniclass!$A:$AN,38,0),"NA")</f>
        <v>CONECTAR TV</v>
      </c>
      <c r="V940" s="16" t="str">
        <f>IFERROR(VLOOKUP(G940,MatrizHDUniclass!$A:$AN,39,0),"NA")</f>
        <v>INGENIERIA</v>
      </c>
      <c r="W940" s="43" t="str">
        <f>IFERROR(VLOOKUP(G940,MatrizHDUniclass!$A:$AN,40,0),"NA")</f>
        <v>OPERATIVO</v>
      </c>
    </row>
    <row r="941" spans="2:23" x14ac:dyDescent="0.25">
      <c r="B941" s="45">
        <v>46171</v>
      </c>
      <c r="C941" s="7" t="s">
        <v>3337</v>
      </c>
      <c r="D941" s="37">
        <v>0.1</v>
      </c>
      <c r="E941" s="37" t="s">
        <v>3903</v>
      </c>
      <c r="F941" s="16" t="s">
        <v>3904</v>
      </c>
      <c r="G941" s="7">
        <v>1117552518</v>
      </c>
      <c r="H941" s="138" t="s">
        <v>10091</v>
      </c>
      <c r="J941" s="16" t="str">
        <f>IFERROR(VLOOKUP(G941,MatrizHDUniclass!$A:$AN,3,0),"NA")</f>
        <v>PERDOMO VARGAS DUVAN MIGUEL</v>
      </c>
      <c r="K941" s="16" t="str">
        <f>IFERROR(VLOOKUP(G941,MatrizHDUniclass!$A:$AN,19,0),"NA")</f>
        <v>TECNICO BTS/TX COND OPERACION</v>
      </c>
      <c r="L941" s="16" t="str">
        <f>IFERROR(VLOOKUP(G941,MatrizHDUniclass!$A:$AN,24,0),"NA")</f>
        <v>IGL2</v>
      </c>
      <c r="M941" s="16" t="str">
        <f>IFERROR(VLOOKUP(G941,MatrizHDUniclass!$A:$AN,31,0),"NA")</f>
        <v>INGENIERIA-GENERAL</v>
      </c>
      <c r="N941" s="16" t="str">
        <f>IFERROR(VLOOKUP(G941,MatrizHDUniclass!$A:$AN,32,0),"NA")</f>
        <v>REG TOLCA</v>
      </c>
      <c r="O941" s="16" t="str">
        <f>IFERROR(VLOOKUP(G941,MatrizHDUniclass!$A:$AN,33,0),"NA")</f>
        <v>FLORENCIA</v>
      </c>
      <c r="P941" s="16" t="str">
        <f>IFERROR(VLOOKUP(G941,MatrizHDUniclass!$A:$AN,26,0),"NA")</f>
        <v>CNSM</v>
      </c>
      <c r="Q941" s="16" t="str">
        <f>IFERROR(VLOOKUP(G941,MatrizHDUniclass!$A:$AN,34,0),"NA")</f>
        <v>CLARO R3</v>
      </c>
      <c r="R941" s="16" t="str">
        <f>IFERROR(VLOOKUP(G941,MatrizHDUniclass!$A:$AN,35,0),"NA")</f>
        <v>NUEVOS NEG</v>
      </c>
      <c r="S941" s="16" t="str">
        <f>IFERROR(VLOOKUP(G941,MatrizHDUniclass!$A:$AN,36,0),"NA")</f>
        <v>CLARO SMU</v>
      </c>
      <c r="T941" s="16" t="str">
        <f>IFERROR(VLOOKUP(G941,MatrizHDUniclass!$A:$AN,37,0),"NA")</f>
        <v>CLIENTES</v>
      </c>
      <c r="U941" s="16" t="str">
        <f>IFERROR(VLOOKUP(G941,MatrizHDUniclass!$A:$AN,38,0),"NA")</f>
        <v>CONECTAR TV</v>
      </c>
      <c r="V941" s="16" t="str">
        <f>IFERROR(VLOOKUP(G941,MatrizHDUniclass!$A:$AN,39,0),"NA")</f>
        <v>INGENIERIA</v>
      </c>
      <c r="W941" s="43" t="str">
        <f>IFERROR(VLOOKUP(G941,MatrizHDUniclass!$A:$AN,40,0),"NA")</f>
        <v>OPERATIVO</v>
      </c>
    </row>
    <row r="942" spans="2:23" x14ac:dyDescent="0.25">
      <c r="B942" s="45">
        <v>46171</v>
      </c>
      <c r="C942" s="7" t="s">
        <v>3337</v>
      </c>
      <c r="D942" s="37">
        <v>0.1</v>
      </c>
      <c r="E942" s="37" t="s">
        <v>3903</v>
      </c>
      <c r="F942" s="16" t="s">
        <v>3904</v>
      </c>
      <c r="G942" s="7">
        <v>1006631640</v>
      </c>
      <c r="H942" s="138" t="s">
        <v>10092</v>
      </c>
      <c r="J942" s="16" t="str">
        <f>IFERROR(VLOOKUP(G942,MatrizHDUniclass!$A:$AN,3,0),"NA")</f>
        <v>PUENTES ROJAS EMERSON</v>
      </c>
      <c r="K942" s="16" t="str">
        <f>IFERROR(VLOOKUP(G942,MatrizHDUniclass!$A:$AN,19,0),"NA")</f>
        <v>TECNICO CON MOTO PROYECTO MINTIC</v>
      </c>
      <c r="L942" s="16" t="str">
        <f>IFERROR(VLOOKUP(G942,MatrizHDUniclass!$A:$AN,24,0),"NA")</f>
        <v>IGL2</v>
      </c>
      <c r="M942" s="16" t="str">
        <f>IFERROR(VLOOKUP(G942,MatrizHDUniclass!$A:$AN,31,0),"NA")</f>
        <v>INGENIERIA-GENERAL</v>
      </c>
      <c r="N942" s="16" t="str">
        <f>IFERROR(VLOOKUP(G942,MatrizHDUniclass!$A:$AN,32,0),"NA")</f>
        <v>REG TOLCA</v>
      </c>
      <c r="O942" s="16" t="str">
        <f>IFERROR(VLOOKUP(G942,MatrizHDUniclass!$A:$AN,33,0),"NA")</f>
        <v>FLORENCIA</v>
      </c>
      <c r="P942" s="16" t="str">
        <f>IFERROR(VLOOKUP(G942,MatrizHDUniclass!$A:$AN,26,0),"NA")</f>
        <v>CNMC</v>
      </c>
      <c r="Q942" s="16" t="str">
        <f>IFERROR(VLOOKUP(G942,MatrizHDUniclass!$A:$AN,34,0),"NA")</f>
        <v>CLARO R3</v>
      </c>
      <c r="R942" s="16" t="str">
        <f>IFERROR(VLOOKUP(G942,MatrizHDUniclass!$A:$AN,35,0),"NA")</f>
        <v>NUEVOS NEG</v>
      </c>
      <c r="S942" s="16" t="str">
        <f>IFERROR(VLOOKUP(G942,MatrizHDUniclass!$A:$AN,36,0),"NA")</f>
        <v>MINTIC CD</v>
      </c>
      <c r="T942" s="16" t="str">
        <f>IFERROR(VLOOKUP(G942,MatrizHDUniclass!$A:$AN,37,0),"NA")</f>
        <v>CLIENTES</v>
      </c>
      <c r="U942" s="16" t="str">
        <f>IFERROR(VLOOKUP(G942,MatrizHDUniclass!$A:$AN,38,0),"NA")</f>
        <v>CONECTAR TV</v>
      </c>
      <c r="V942" s="16" t="str">
        <f>IFERROR(VLOOKUP(G942,MatrizHDUniclass!$A:$AN,39,0),"NA")</f>
        <v>INGENIERIA</v>
      </c>
      <c r="W942" s="43" t="str">
        <f>IFERROR(VLOOKUP(G942,MatrizHDUniclass!$A:$AN,40,0),"NA")</f>
        <v>OPERATIVO</v>
      </c>
    </row>
    <row r="943" spans="2:23" x14ac:dyDescent="0.25">
      <c r="B943" s="45">
        <v>46171</v>
      </c>
      <c r="C943" s="7" t="s">
        <v>3337</v>
      </c>
      <c r="D943" s="37">
        <v>0.1</v>
      </c>
      <c r="E943" s="37" t="s">
        <v>3903</v>
      </c>
      <c r="F943" s="16" t="s">
        <v>3904</v>
      </c>
      <c r="G943" s="7">
        <v>1117552423</v>
      </c>
      <c r="H943" s="138" t="s">
        <v>10093</v>
      </c>
      <c r="J943" s="16" t="str">
        <f>IFERROR(VLOOKUP(G943,MatrizHDUniclass!$A:$AN,3,0),"NA")</f>
        <v>QUINA CUELLAR ERIC JACXON</v>
      </c>
      <c r="K943" s="16" t="str">
        <f>IFERROR(VLOOKUP(G943,MatrizHDUniclass!$A:$AN,19,0),"NA")</f>
        <v>TECNICO CON MOTO OPERACIÓN</v>
      </c>
      <c r="L943" s="16" t="str">
        <f>IFERROR(VLOOKUP(G943,MatrizHDUniclass!$A:$AN,24,0),"NA")</f>
        <v>IGL2</v>
      </c>
      <c r="M943" s="16" t="str">
        <f>IFERROR(VLOOKUP(G943,MatrizHDUniclass!$A:$AN,31,0),"NA")</f>
        <v>INGENIERIA-GENERAL</v>
      </c>
      <c r="N943" s="16" t="str">
        <f>IFERROR(VLOOKUP(G943,MatrizHDUniclass!$A:$AN,32,0),"NA")</f>
        <v>REG TOLCA</v>
      </c>
      <c r="O943" s="16" t="str">
        <f>IFERROR(VLOOKUP(G943,MatrizHDUniclass!$A:$AN,33,0),"NA")</f>
        <v>FLORENCIA</v>
      </c>
      <c r="P943" s="16" t="str">
        <f>IFERROR(VLOOKUP(G943,MatrizHDUniclass!$A:$AN,26,0),"NA")</f>
        <v>CSIM</v>
      </c>
      <c r="Q943" s="16" t="str">
        <f>IFERROR(VLOOKUP(G943,MatrizHDUniclass!$A:$AN,34,0),"NA")</f>
        <v>CLARO R3</v>
      </c>
      <c r="R943" s="16" t="str">
        <f>IFERROR(VLOOKUP(G943,MatrizHDUniclass!$A:$AN,35,0),"NA")</f>
        <v>SOLU FIJAS</v>
      </c>
      <c r="S943" s="16" t="str">
        <f>IFERROR(VLOOKUP(G943,MatrizHDUniclass!$A:$AN,36,0),"NA")</f>
        <v>IMM</v>
      </c>
      <c r="T943" s="16" t="str">
        <f>IFERROR(VLOOKUP(G943,MatrizHDUniclass!$A:$AN,37,0),"NA")</f>
        <v>CLIENTES</v>
      </c>
      <c r="U943" s="16" t="str">
        <f>IFERROR(VLOOKUP(G943,MatrizHDUniclass!$A:$AN,38,0),"NA")</f>
        <v>CONECTAR TV</v>
      </c>
      <c r="V943" s="16" t="str">
        <f>IFERROR(VLOOKUP(G943,MatrizHDUniclass!$A:$AN,39,0),"NA")</f>
        <v>INGENIERIA</v>
      </c>
      <c r="W943" s="43" t="str">
        <f>IFERROR(VLOOKUP(G943,MatrizHDUniclass!$A:$AN,40,0),"NA")</f>
        <v>OPERATIVO</v>
      </c>
    </row>
    <row r="944" spans="2:23" x14ac:dyDescent="0.25">
      <c r="B944" s="45">
        <v>46171</v>
      </c>
      <c r="C944" s="7" t="s">
        <v>3337</v>
      </c>
      <c r="D944" s="37">
        <v>0.1</v>
      </c>
      <c r="E944" s="37" t="s">
        <v>3903</v>
      </c>
      <c r="F944" s="16" t="s">
        <v>3904</v>
      </c>
      <c r="G944" s="7">
        <v>1118364131</v>
      </c>
      <c r="H944" s="138" t="s">
        <v>10094</v>
      </c>
      <c r="J944" s="16" t="str">
        <f>IFERROR(VLOOKUP(G944,MatrizHDUniclass!$A:$AN,3,0),"NA")</f>
        <v>QUIROGA SANCHEZ JOEL ANDREY</v>
      </c>
      <c r="K944" s="16" t="str">
        <f>IFERROR(VLOOKUP(G944,MatrizHDUniclass!$A:$AN,19,0),"NA")</f>
        <v>TECNICO CON MOTO OPERACIÓN</v>
      </c>
      <c r="L944" s="16" t="str">
        <f>IFERROR(VLOOKUP(G944,MatrizHDUniclass!$A:$AN,24,0),"NA")</f>
        <v>IGL2</v>
      </c>
      <c r="M944" s="16" t="str">
        <f>IFERROR(VLOOKUP(G944,MatrizHDUniclass!$A:$AN,31,0),"NA")</f>
        <v>INGENIERIA-GENERAL</v>
      </c>
      <c r="N944" s="16" t="str">
        <f>IFERROR(VLOOKUP(G944,MatrizHDUniclass!$A:$AN,32,0),"NA")</f>
        <v>REG TOLCA</v>
      </c>
      <c r="O944" s="16" t="str">
        <f>IFERROR(VLOOKUP(G944,MatrizHDUniclass!$A:$AN,33,0),"NA")</f>
        <v>FLORENCIA</v>
      </c>
      <c r="P944" s="16" t="str">
        <f>IFERROR(VLOOKUP(G944,MatrizHDUniclass!$A:$AN,26,0),"NA")</f>
        <v>CSIM</v>
      </c>
      <c r="Q944" s="16" t="str">
        <f>IFERROR(VLOOKUP(G944,MatrizHDUniclass!$A:$AN,34,0),"NA")</f>
        <v>CLARO R3</v>
      </c>
      <c r="R944" s="16" t="str">
        <f>IFERROR(VLOOKUP(G944,MatrizHDUniclass!$A:$AN,35,0),"NA")</f>
        <v>SOLU FIJAS</v>
      </c>
      <c r="S944" s="16" t="str">
        <f>IFERROR(VLOOKUP(G944,MatrizHDUniclass!$A:$AN,36,0),"NA")</f>
        <v>IMM</v>
      </c>
      <c r="T944" s="16" t="str">
        <f>IFERROR(VLOOKUP(G944,MatrizHDUniclass!$A:$AN,37,0),"NA")</f>
        <v>CLIENTES</v>
      </c>
      <c r="U944" s="16" t="str">
        <f>IFERROR(VLOOKUP(G944,MatrizHDUniclass!$A:$AN,38,0),"NA")</f>
        <v>CONECTAR TV</v>
      </c>
      <c r="V944" s="16" t="str">
        <f>IFERROR(VLOOKUP(G944,MatrizHDUniclass!$A:$AN,39,0),"NA")</f>
        <v>INGENIERIA</v>
      </c>
      <c r="W944" s="43" t="str">
        <f>IFERROR(VLOOKUP(G944,MatrizHDUniclass!$A:$AN,40,0),"NA")</f>
        <v>OPERATIVO</v>
      </c>
    </row>
    <row r="945" spans="2:23" x14ac:dyDescent="0.25">
      <c r="B945" s="45">
        <v>46171</v>
      </c>
      <c r="C945" s="7" t="s">
        <v>3337</v>
      </c>
      <c r="D945" s="37">
        <v>0.1</v>
      </c>
      <c r="E945" s="37" t="s">
        <v>3903</v>
      </c>
      <c r="F945" s="16" t="s">
        <v>3904</v>
      </c>
      <c r="G945" s="7">
        <v>1119580551</v>
      </c>
      <c r="H945" s="138" t="s">
        <v>10096</v>
      </c>
      <c r="J945" s="16" t="str">
        <f>IFERROR(VLOOKUP(G945,MatrizHDUniclass!$A:$AN,3,0),"NA")</f>
        <v>RAMOS MENDEZ OSCAR ANDRES</v>
      </c>
      <c r="K945" s="16" t="str">
        <f>IFERROR(VLOOKUP(G945,MatrizHDUniclass!$A:$AN,19,0),"NA")</f>
        <v>TECNICO CON MOTO PROYECTO MINTIC</v>
      </c>
      <c r="L945" s="16" t="str">
        <f>IFERROR(VLOOKUP(G945,MatrizHDUniclass!$A:$AN,24,0),"NA")</f>
        <v>IGL2</v>
      </c>
      <c r="M945" s="16" t="str">
        <f>IFERROR(VLOOKUP(G945,MatrizHDUniclass!$A:$AN,31,0),"NA")</f>
        <v>INGENIERIA-GENERAL</v>
      </c>
      <c r="N945" s="16" t="str">
        <f>IFERROR(VLOOKUP(G945,MatrizHDUniclass!$A:$AN,32,0),"NA")</f>
        <v>REG TOLCA</v>
      </c>
      <c r="O945" s="16" t="str">
        <f>IFERROR(VLOOKUP(G945,MatrizHDUniclass!$A:$AN,33,0),"NA")</f>
        <v>FLORENCIA</v>
      </c>
      <c r="P945" s="16" t="str">
        <f>IFERROR(VLOOKUP(G945,MatrizHDUniclass!$A:$AN,26,0),"NA")</f>
        <v>CNMC</v>
      </c>
      <c r="Q945" s="16" t="str">
        <f>IFERROR(VLOOKUP(G945,MatrizHDUniclass!$A:$AN,34,0),"NA")</f>
        <v>CLARO R3</v>
      </c>
      <c r="R945" s="16" t="str">
        <f>IFERROR(VLOOKUP(G945,MatrizHDUniclass!$A:$AN,35,0),"NA")</f>
        <v>NUEVOS NEG</v>
      </c>
      <c r="S945" s="16" t="str">
        <f>IFERROR(VLOOKUP(G945,MatrizHDUniclass!$A:$AN,36,0),"NA")</f>
        <v>MINTIC CD</v>
      </c>
      <c r="T945" s="16" t="str">
        <f>IFERROR(VLOOKUP(G945,MatrizHDUniclass!$A:$AN,37,0),"NA")</f>
        <v>CLIENTES</v>
      </c>
      <c r="U945" s="16" t="str">
        <f>IFERROR(VLOOKUP(G945,MatrizHDUniclass!$A:$AN,38,0),"NA")</f>
        <v>CONECTAR TV</v>
      </c>
      <c r="V945" s="16" t="str">
        <f>IFERROR(VLOOKUP(G945,MatrizHDUniclass!$A:$AN,39,0),"NA")</f>
        <v>INGENIERIA</v>
      </c>
      <c r="W945" s="43" t="str">
        <f>IFERROR(VLOOKUP(G945,MatrizHDUniclass!$A:$AN,40,0),"NA")</f>
        <v>OPERATIVO</v>
      </c>
    </row>
    <row r="946" spans="2:23" x14ac:dyDescent="0.25">
      <c r="B946" s="45">
        <v>46171</v>
      </c>
      <c r="C946" s="7" t="s">
        <v>3337</v>
      </c>
      <c r="D946" s="37">
        <v>0.1</v>
      </c>
      <c r="E946" s="37" t="s">
        <v>3903</v>
      </c>
      <c r="F946" s="16" t="s">
        <v>3904</v>
      </c>
      <c r="G946" s="7">
        <v>1067524170</v>
      </c>
      <c r="H946" s="138" t="s">
        <v>10097</v>
      </c>
      <c r="J946" s="16" t="str">
        <f>IFERROR(VLOOKUP(G946,MatrizHDUniclass!$A:$AN,3,0),"NA")</f>
        <v>RAMOS VARGAS LUIS JONATHAN</v>
      </c>
      <c r="K946" s="16" t="str">
        <f>IFERROR(VLOOKUP(G946,MatrizHDUniclass!$A:$AN,19,0),"NA")</f>
        <v>TECNICO BTS/TX COND OPERACION</v>
      </c>
      <c r="L946" s="16" t="str">
        <f>IFERROR(VLOOKUP(G946,MatrizHDUniclass!$A:$AN,24,0),"NA")</f>
        <v>IGL2</v>
      </c>
      <c r="M946" s="16" t="str">
        <f>IFERROR(VLOOKUP(G946,MatrizHDUniclass!$A:$AN,31,0),"NA")</f>
        <v>INGENIERIA-GENERAL</v>
      </c>
      <c r="N946" s="16" t="str">
        <f>IFERROR(VLOOKUP(G946,MatrizHDUniclass!$A:$AN,32,0),"NA")</f>
        <v>REG TOLCA</v>
      </c>
      <c r="O946" s="16" t="str">
        <f>IFERROR(VLOOKUP(G946,MatrizHDUniclass!$A:$AN,33,0),"NA")</f>
        <v>FLORENCIA</v>
      </c>
      <c r="P946" s="16" t="str">
        <f>IFERROR(VLOOKUP(G946,MatrizHDUniclass!$A:$AN,26,0),"NA")</f>
        <v>CNSM</v>
      </c>
      <c r="Q946" s="16" t="str">
        <f>IFERROR(VLOOKUP(G946,MatrizHDUniclass!$A:$AN,34,0),"NA")</f>
        <v>CLARO R3</v>
      </c>
      <c r="R946" s="16" t="str">
        <f>IFERROR(VLOOKUP(G946,MatrizHDUniclass!$A:$AN,35,0),"NA")</f>
        <v>NUEVOS NEG</v>
      </c>
      <c r="S946" s="16" t="str">
        <f>IFERROR(VLOOKUP(G946,MatrizHDUniclass!$A:$AN,36,0),"NA")</f>
        <v>CLARO SMU</v>
      </c>
      <c r="T946" s="16" t="str">
        <f>IFERROR(VLOOKUP(G946,MatrizHDUniclass!$A:$AN,37,0),"NA")</f>
        <v>CLIENTES</v>
      </c>
      <c r="U946" s="16" t="str">
        <f>IFERROR(VLOOKUP(G946,MatrizHDUniclass!$A:$AN,38,0),"NA")</f>
        <v>CONECTAR TV</v>
      </c>
      <c r="V946" s="16" t="str">
        <f>IFERROR(VLOOKUP(G946,MatrizHDUniclass!$A:$AN,39,0),"NA")</f>
        <v>INGENIERIA</v>
      </c>
      <c r="W946" s="43" t="str">
        <f>IFERROR(VLOOKUP(G946,MatrizHDUniclass!$A:$AN,40,0),"NA")</f>
        <v>OPERATIVO</v>
      </c>
    </row>
    <row r="947" spans="2:23" x14ac:dyDescent="0.25">
      <c r="B947" s="45">
        <v>46171</v>
      </c>
      <c r="C947" s="7" t="s">
        <v>3337</v>
      </c>
      <c r="D947" s="37">
        <v>0.1</v>
      </c>
      <c r="E947" s="37" t="s">
        <v>3903</v>
      </c>
      <c r="F947" s="16" t="s">
        <v>3904</v>
      </c>
      <c r="G947" s="7">
        <v>1117543936</v>
      </c>
      <c r="H947" s="138" t="s">
        <v>10098</v>
      </c>
      <c r="J947" s="16" t="str">
        <f>IFERROR(VLOOKUP(G947,MatrizHDUniclass!$A:$AN,3,0),"NA")</f>
        <v>RENTERIA ALBORNOZ CARLOS ANDRES</v>
      </c>
      <c r="K947" s="16" t="str">
        <f>IFERROR(VLOOKUP(G947,MatrizHDUniclass!$A:$AN,19,0),"NA")</f>
        <v>TECNICO CON MOTO OPERACIÓN</v>
      </c>
      <c r="L947" s="16" t="str">
        <f>IFERROR(VLOOKUP(G947,MatrizHDUniclass!$A:$AN,24,0),"NA")</f>
        <v>IGL2</v>
      </c>
      <c r="M947" s="16" t="str">
        <f>IFERROR(VLOOKUP(G947,MatrizHDUniclass!$A:$AN,31,0),"NA")</f>
        <v>INGENIERIA-GENERAL</v>
      </c>
      <c r="N947" s="16" t="str">
        <f>IFERROR(VLOOKUP(G947,MatrizHDUniclass!$A:$AN,32,0),"NA")</f>
        <v>REG TOLCA</v>
      </c>
      <c r="O947" s="16" t="str">
        <f>IFERROR(VLOOKUP(G947,MatrizHDUniclass!$A:$AN,33,0),"NA")</f>
        <v>FLORENCIA</v>
      </c>
      <c r="P947" s="16" t="str">
        <f>IFERROR(VLOOKUP(G947,MatrizHDUniclass!$A:$AN,26,0),"NA")</f>
        <v>CSIM</v>
      </c>
      <c r="Q947" s="16" t="str">
        <f>IFERROR(VLOOKUP(G947,MatrizHDUniclass!$A:$AN,34,0),"NA")</f>
        <v>CLARO R3</v>
      </c>
      <c r="R947" s="16" t="str">
        <f>IFERROR(VLOOKUP(G947,MatrizHDUniclass!$A:$AN,35,0),"NA")</f>
        <v>SOLU FIJAS</v>
      </c>
      <c r="S947" s="16" t="str">
        <f>IFERROR(VLOOKUP(G947,MatrizHDUniclass!$A:$AN,36,0),"NA")</f>
        <v>IMM</v>
      </c>
      <c r="T947" s="16" t="str">
        <f>IFERROR(VLOOKUP(G947,MatrizHDUniclass!$A:$AN,37,0),"NA")</f>
        <v>CLIENTES</v>
      </c>
      <c r="U947" s="16" t="str">
        <f>IFERROR(VLOOKUP(G947,MatrizHDUniclass!$A:$AN,38,0),"NA")</f>
        <v>CONECTAR TV</v>
      </c>
      <c r="V947" s="16" t="str">
        <f>IFERROR(VLOOKUP(G947,MatrizHDUniclass!$A:$AN,39,0),"NA")</f>
        <v>INGENIERIA</v>
      </c>
      <c r="W947" s="43" t="str">
        <f>IFERROR(VLOOKUP(G947,MatrizHDUniclass!$A:$AN,40,0),"NA")</f>
        <v>OPERATIVO</v>
      </c>
    </row>
    <row r="948" spans="2:23" x14ac:dyDescent="0.25">
      <c r="B948" s="45">
        <v>46171</v>
      </c>
      <c r="C948" s="7" t="s">
        <v>3337</v>
      </c>
      <c r="D948" s="37">
        <v>0.1</v>
      </c>
      <c r="E948" s="37" t="s">
        <v>3903</v>
      </c>
      <c r="F948" s="16" t="s">
        <v>3904</v>
      </c>
      <c r="G948" s="7">
        <v>1006632212</v>
      </c>
      <c r="H948" s="138" t="s">
        <v>10099</v>
      </c>
      <c r="J948" s="16" t="str">
        <f>IFERROR(VLOOKUP(G948,MatrizHDUniclass!$A:$AN,3,0),"NA")</f>
        <v>ROJAS VALENZUELA ERBIN</v>
      </c>
      <c r="K948" s="16" t="str">
        <f>IFERROR(VLOOKUP(G948,MatrizHDUniclass!$A:$AN,19,0),"NA")</f>
        <v>TECNICO CON MOTO PROYECTO MINTIC</v>
      </c>
      <c r="L948" s="16" t="str">
        <f>IFERROR(VLOOKUP(G948,MatrizHDUniclass!$A:$AN,24,0),"NA")</f>
        <v>IGL2</v>
      </c>
      <c r="M948" s="16" t="str">
        <f>IFERROR(VLOOKUP(G948,MatrizHDUniclass!$A:$AN,31,0),"NA")</f>
        <v>INGENIERIA-GENERAL</v>
      </c>
      <c r="N948" s="16" t="str">
        <f>IFERROR(VLOOKUP(G948,MatrizHDUniclass!$A:$AN,32,0),"NA")</f>
        <v>REG TOLCA</v>
      </c>
      <c r="O948" s="16" t="str">
        <f>IFERROR(VLOOKUP(G948,MatrizHDUniclass!$A:$AN,33,0),"NA")</f>
        <v>FLORENCIA</v>
      </c>
      <c r="P948" s="16" t="str">
        <f>IFERROR(VLOOKUP(G948,MatrizHDUniclass!$A:$AN,26,0),"NA")</f>
        <v>CNMC</v>
      </c>
      <c r="Q948" s="16" t="str">
        <f>IFERROR(VLOOKUP(G948,MatrizHDUniclass!$A:$AN,34,0),"NA")</f>
        <v>CLARO R3</v>
      </c>
      <c r="R948" s="16" t="str">
        <f>IFERROR(VLOOKUP(G948,MatrizHDUniclass!$A:$AN,35,0),"NA")</f>
        <v>NUEVOS NEG</v>
      </c>
      <c r="S948" s="16" t="str">
        <f>IFERROR(VLOOKUP(G948,MatrizHDUniclass!$A:$AN,36,0),"NA")</f>
        <v>MINTIC CD</v>
      </c>
      <c r="T948" s="16" t="str">
        <f>IFERROR(VLOOKUP(G948,MatrizHDUniclass!$A:$AN,37,0),"NA")</f>
        <v>CLIENTES</v>
      </c>
      <c r="U948" s="16" t="str">
        <f>IFERROR(VLOOKUP(G948,MatrizHDUniclass!$A:$AN,38,0),"NA")</f>
        <v>CONECTAR TV</v>
      </c>
      <c r="V948" s="16" t="str">
        <f>IFERROR(VLOOKUP(G948,MatrizHDUniclass!$A:$AN,39,0),"NA")</f>
        <v>INGENIERIA</v>
      </c>
      <c r="W948" s="43" t="str">
        <f>IFERROR(VLOOKUP(G948,MatrizHDUniclass!$A:$AN,40,0),"NA")</f>
        <v>OPERATIVO</v>
      </c>
    </row>
    <row r="949" spans="2:23" x14ac:dyDescent="0.25">
      <c r="B949" s="45">
        <v>46171</v>
      </c>
      <c r="C949" s="7" t="s">
        <v>3337</v>
      </c>
      <c r="D949" s="37">
        <v>0.1</v>
      </c>
      <c r="E949" s="37" t="s">
        <v>3903</v>
      </c>
      <c r="F949" s="16" t="s">
        <v>3904</v>
      </c>
      <c r="G949" s="7">
        <v>1006632518</v>
      </c>
      <c r="H949" s="138" t="s">
        <v>10100</v>
      </c>
      <c r="J949" s="16" t="str">
        <f>IFERROR(VLOOKUP(G949,MatrizHDUniclass!$A:$AN,3,0),"NA")</f>
        <v>ROJAS VALENZUELA YOVIN ANDRES</v>
      </c>
      <c r="K949" s="16" t="str">
        <f>IFERROR(VLOOKUP(G949,MatrizHDUniclass!$A:$AN,19,0),"NA")</f>
        <v>TECNICO CON MOTO PROYECTO MINTIC</v>
      </c>
      <c r="L949" s="16" t="str">
        <f>IFERROR(VLOOKUP(G949,MatrizHDUniclass!$A:$AN,24,0),"NA")</f>
        <v>IGL2</v>
      </c>
      <c r="M949" s="16" t="str">
        <f>IFERROR(VLOOKUP(G949,MatrizHDUniclass!$A:$AN,31,0),"NA")</f>
        <v>INGENIERIA-GENERAL</v>
      </c>
      <c r="N949" s="16" t="str">
        <f>IFERROR(VLOOKUP(G949,MatrizHDUniclass!$A:$AN,32,0),"NA")</f>
        <v>REG TOLCA</v>
      </c>
      <c r="O949" s="16" t="str">
        <f>IFERROR(VLOOKUP(G949,MatrizHDUniclass!$A:$AN,33,0),"NA")</f>
        <v>FLORENCIA</v>
      </c>
      <c r="P949" s="16" t="str">
        <f>IFERROR(VLOOKUP(G949,MatrizHDUniclass!$A:$AN,26,0),"NA")</f>
        <v>CNMC</v>
      </c>
      <c r="Q949" s="16" t="str">
        <f>IFERROR(VLOOKUP(G949,MatrizHDUniclass!$A:$AN,34,0),"NA")</f>
        <v>CLARO R3</v>
      </c>
      <c r="R949" s="16" t="str">
        <f>IFERROR(VLOOKUP(G949,MatrizHDUniclass!$A:$AN,35,0),"NA")</f>
        <v>NUEVOS NEG</v>
      </c>
      <c r="S949" s="16" t="str">
        <f>IFERROR(VLOOKUP(G949,MatrizHDUniclass!$A:$AN,36,0),"NA")</f>
        <v>MINTIC CD</v>
      </c>
      <c r="T949" s="16" t="str">
        <f>IFERROR(VLOOKUP(G949,MatrizHDUniclass!$A:$AN,37,0),"NA")</f>
        <v>CLIENTES</v>
      </c>
      <c r="U949" s="16" t="str">
        <f>IFERROR(VLOOKUP(G949,MatrizHDUniclass!$A:$AN,38,0),"NA")</f>
        <v>CONECTAR TV</v>
      </c>
      <c r="V949" s="16" t="str">
        <f>IFERROR(VLOOKUP(G949,MatrizHDUniclass!$A:$AN,39,0),"NA")</f>
        <v>INGENIERIA</v>
      </c>
      <c r="W949" s="43" t="str">
        <f>IFERROR(VLOOKUP(G949,MatrizHDUniclass!$A:$AN,40,0),"NA")</f>
        <v>OPERATIVO</v>
      </c>
    </row>
    <row r="950" spans="2:23" x14ac:dyDescent="0.25">
      <c r="B950" s="45">
        <v>46171</v>
      </c>
      <c r="C950" s="7" t="s">
        <v>3337</v>
      </c>
      <c r="D950" s="37">
        <v>0.1</v>
      </c>
      <c r="E950" s="37" t="s">
        <v>3903</v>
      </c>
      <c r="F950" s="16" t="s">
        <v>3904</v>
      </c>
      <c r="G950" s="7">
        <v>1117494081</v>
      </c>
      <c r="H950" s="138" t="s">
        <v>10101</v>
      </c>
      <c r="J950" s="16" t="str">
        <f>IFERROR(VLOOKUP(G950,MatrizHDUniclass!$A:$AN,3,0),"NA")</f>
        <v>SALAZAR CEBALLES JAROLD ESTEBAN</v>
      </c>
      <c r="K950" s="16" t="str">
        <f>IFERROR(VLOOKUP(G950,MatrizHDUniclass!$A:$AN,19,0),"NA")</f>
        <v>AUXILIAR CON MOTO OPERACION</v>
      </c>
      <c r="L950" s="16" t="str">
        <f>IFERROR(VLOOKUP(G950,MatrizHDUniclass!$A:$AN,24,0),"NA")</f>
        <v>IGL2</v>
      </c>
      <c r="M950" s="16" t="str">
        <f>IFERROR(VLOOKUP(G950,MatrizHDUniclass!$A:$AN,31,0),"NA")</f>
        <v>INGENIERIA-GENERAL</v>
      </c>
      <c r="N950" s="16" t="str">
        <f>IFERROR(VLOOKUP(G950,MatrizHDUniclass!$A:$AN,32,0),"NA")</f>
        <v>REG TOLCA</v>
      </c>
      <c r="O950" s="16" t="str">
        <f>IFERROR(VLOOKUP(G950,MatrizHDUniclass!$A:$AN,33,0),"NA")</f>
        <v>FLORENCIA</v>
      </c>
      <c r="P950" s="16" t="str">
        <f>IFERROR(VLOOKUP(G950,MatrizHDUniclass!$A:$AN,26,0),"NA")</f>
        <v>CSIM</v>
      </c>
      <c r="Q950" s="16" t="str">
        <f>IFERROR(VLOOKUP(G950,MatrizHDUniclass!$A:$AN,34,0),"NA")</f>
        <v>CLARO R3</v>
      </c>
      <c r="R950" s="16" t="str">
        <f>IFERROR(VLOOKUP(G950,MatrizHDUniclass!$A:$AN,35,0),"NA")</f>
        <v>SOLU FIJAS</v>
      </c>
      <c r="S950" s="16" t="str">
        <f>IFERROR(VLOOKUP(G950,MatrizHDUniclass!$A:$AN,36,0),"NA")</f>
        <v>IMM</v>
      </c>
      <c r="T950" s="16" t="str">
        <f>IFERROR(VLOOKUP(G950,MatrizHDUniclass!$A:$AN,37,0),"NA")</f>
        <v>CLIENTES</v>
      </c>
      <c r="U950" s="16" t="str">
        <f>IFERROR(VLOOKUP(G950,MatrizHDUniclass!$A:$AN,38,0),"NA")</f>
        <v>CONECTAR TV</v>
      </c>
      <c r="V950" s="16" t="str">
        <f>IFERROR(VLOOKUP(G950,MatrizHDUniclass!$A:$AN,39,0),"NA")</f>
        <v>INGENIERIA</v>
      </c>
      <c r="W950" s="43" t="str">
        <f>IFERROR(VLOOKUP(G950,MatrizHDUniclass!$A:$AN,40,0),"NA")</f>
        <v>OPERATIVO</v>
      </c>
    </row>
    <row r="951" spans="2:23" x14ac:dyDescent="0.25">
      <c r="B951" s="45">
        <v>46171</v>
      </c>
      <c r="C951" s="7" t="s">
        <v>3337</v>
      </c>
      <c r="D951" s="37">
        <v>0.1</v>
      </c>
      <c r="E951" s="37" t="s">
        <v>3903</v>
      </c>
      <c r="F951" s="16" t="s">
        <v>3904</v>
      </c>
      <c r="G951" s="7">
        <v>1117540239</v>
      </c>
      <c r="H951" s="138" t="s">
        <v>10102</v>
      </c>
      <c r="J951" s="16" t="str">
        <f>IFERROR(VLOOKUP(G951,MatrizHDUniclass!$A:$AN,3,0),"NA")</f>
        <v>SANCHEZ QUIROZ JEFFERSON</v>
      </c>
      <c r="K951" s="16" t="str">
        <f>IFERROR(VLOOKUP(G951,MatrizHDUniclass!$A:$AN,19,0),"NA")</f>
        <v>TECNICO RED EXTERNA HFC</v>
      </c>
      <c r="L951" s="16" t="str">
        <f>IFERROR(VLOOKUP(G951,MatrizHDUniclass!$A:$AN,24,0),"NA")</f>
        <v>IGL2</v>
      </c>
      <c r="M951" s="16" t="str">
        <f>IFERROR(VLOOKUP(G951,MatrizHDUniclass!$A:$AN,31,0),"NA")</f>
        <v>INGENIERIA-GENERAL</v>
      </c>
      <c r="N951" s="16" t="str">
        <f>IFERROR(VLOOKUP(G951,MatrizHDUniclass!$A:$AN,32,0),"NA")</f>
        <v>REG TOLCA</v>
      </c>
      <c r="O951" s="16" t="str">
        <f>IFERROR(VLOOKUP(G951,MatrizHDUniclass!$A:$AN,33,0),"NA")</f>
        <v>FLORENCIA</v>
      </c>
      <c r="P951" s="16" t="str">
        <f>IFERROR(VLOOKUP(G951,MatrizHDUniclass!$A:$AN,26,0),"NA")</f>
        <v>CSOM</v>
      </c>
      <c r="Q951" s="16" t="str">
        <f>IFERROR(VLOOKUP(G951,MatrizHDUniclass!$A:$AN,34,0),"NA")</f>
        <v>CLARO R3</v>
      </c>
      <c r="R951" s="16" t="str">
        <f>IFERROR(VLOOKUP(G951,MatrizHDUniclass!$A:$AN,35,0),"NA")</f>
        <v>SOLU FIJAS</v>
      </c>
      <c r="S951" s="16" t="str">
        <f>IFERROR(VLOOKUP(G951,MatrizHDUniclass!$A:$AN,36,0),"NA")</f>
        <v>OYM</v>
      </c>
      <c r="T951" s="16" t="str">
        <f>IFERROR(VLOOKUP(G951,MatrizHDUniclass!$A:$AN,37,0),"NA")</f>
        <v>CLIENTES</v>
      </c>
      <c r="U951" s="16" t="str">
        <f>IFERROR(VLOOKUP(G951,MatrizHDUniclass!$A:$AN,38,0),"NA")</f>
        <v>CONECTAR TV</v>
      </c>
      <c r="V951" s="16" t="str">
        <f>IFERROR(VLOOKUP(G951,MatrizHDUniclass!$A:$AN,39,0),"NA")</f>
        <v>INGENIERIA</v>
      </c>
      <c r="W951" s="43" t="str">
        <f>IFERROR(VLOOKUP(G951,MatrizHDUniclass!$A:$AN,40,0),"NA")</f>
        <v>OPERATIVO</v>
      </c>
    </row>
    <row r="952" spans="2:23" x14ac:dyDescent="0.25">
      <c r="B952" s="45">
        <v>46171</v>
      </c>
      <c r="C952" s="7" t="s">
        <v>3337</v>
      </c>
      <c r="D952" s="37">
        <v>0.1</v>
      </c>
      <c r="E952" s="37" t="s">
        <v>3903</v>
      </c>
      <c r="F952" s="16" t="s">
        <v>3904</v>
      </c>
      <c r="G952" s="7">
        <v>1006510426</v>
      </c>
      <c r="H952" s="138" t="s">
        <v>10104</v>
      </c>
      <c r="J952" s="16" t="str">
        <f>IFERROR(VLOOKUP(G952,MatrizHDUniclass!$A:$AN,3,0),"NA")</f>
        <v>TAVERA ARIAS EDWAN DUBEY</v>
      </c>
      <c r="K952" s="16" t="str">
        <f>IFERROR(VLOOKUP(G952,MatrizHDUniclass!$A:$AN,19,0),"NA")</f>
        <v>TECNICO CON MOTO OPERACIÓN</v>
      </c>
      <c r="L952" s="16" t="str">
        <f>IFERROR(VLOOKUP(G952,MatrizHDUniclass!$A:$AN,24,0),"NA")</f>
        <v>IGL2</v>
      </c>
      <c r="M952" s="16" t="str">
        <f>IFERROR(VLOOKUP(G952,MatrizHDUniclass!$A:$AN,31,0),"NA")</f>
        <v>INGENIERIA-GENERAL</v>
      </c>
      <c r="N952" s="16" t="str">
        <f>IFERROR(VLOOKUP(G952,MatrizHDUniclass!$A:$AN,32,0),"NA")</f>
        <v>REG TOLCA</v>
      </c>
      <c r="O952" s="16" t="str">
        <f>IFERROR(VLOOKUP(G952,MatrizHDUniclass!$A:$AN,33,0),"NA")</f>
        <v>FLORENCIA</v>
      </c>
      <c r="P952" s="16" t="str">
        <f>IFERROR(VLOOKUP(G952,MatrizHDUniclass!$A:$AN,26,0),"NA")</f>
        <v>CSIM</v>
      </c>
      <c r="Q952" s="16" t="str">
        <f>IFERROR(VLOOKUP(G952,MatrizHDUniclass!$A:$AN,34,0),"NA")</f>
        <v>CLARO R3</v>
      </c>
      <c r="R952" s="16" t="str">
        <f>IFERROR(VLOOKUP(G952,MatrizHDUniclass!$A:$AN,35,0),"NA")</f>
        <v>SOLU FIJAS</v>
      </c>
      <c r="S952" s="16" t="str">
        <f>IFERROR(VLOOKUP(G952,MatrizHDUniclass!$A:$AN,36,0),"NA")</f>
        <v>IMM</v>
      </c>
      <c r="T952" s="16" t="str">
        <f>IFERROR(VLOOKUP(G952,MatrizHDUniclass!$A:$AN,37,0),"NA")</f>
        <v>CLIENTES</v>
      </c>
      <c r="U952" s="16" t="str">
        <f>IFERROR(VLOOKUP(G952,MatrizHDUniclass!$A:$AN,38,0),"NA")</f>
        <v>CONECTAR TV</v>
      </c>
      <c r="V952" s="16" t="str">
        <f>IFERROR(VLOOKUP(G952,MatrizHDUniclass!$A:$AN,39,0),"NA")</f>
        <v>INGENIERIA</v>
      </c>
      <c r="W952" s="43" t="str">
        <f>IFERROR(VLOOKUP(G952,MatrizHDUniclass!$A:$AN,40,0),"NA")</f>
        <v>OPERATIVO</v>
      </c>
    </row>
    <row r="953" spans="2:23" x14ac:dyDescent="0.25">
      <c r="B953" s="45">
        <v>46171</v>
      </c>
      <c r="C953" s="7" t="s">
        <v>3337</v>
      </c>
      <c r="D953" s="37">
        <v>0.1</v>
      </c>
      <c r="E953" s="37" t="s">
        <v>3903</v>
      </c>
      <c r="F953" s="16" t="s">
        <v>3904</v>
      </c>
      <c r="G953" s="7">
        <v>1116912425</v>
      </c>
      <c r="H953" s="138" t="s">
        <v>10105</v>
      </c>
      <c r="J953" s="16" t="str">
        <f>IFERROR(VLOOKUP(G953,MatrizHDUniclass!$A:$AN,3,0),"NA")</f>
        <v>TIQUE PORTELA ANDRES SAIN</v>
      </c>
      <c r="K953" s="16" t="str">
        <f>IFERROR(VLOOKUP(G953,MatrizHDUniclass!$A:$AN,19,0),"NA")</f>
        <v>TECNICO CON MOTO OPERACIÓN</v>
      </c>
      <c r="L953" s="16" t="str">
        <f>IFERROR(VLOOKUP(G953,MatrizHDUniclass!$A:$AN,24,0),"NA")</f>
        <v>IGL2</v>
      </c>
      <c r="M953" s="16" t="str">
        <f>IFERROR(VLOOKUP(G953,MatrizHDUniclass!$A:$AN,31,0),"NA")</f>
        <v>INGENIERIA-GENERAL</v>
      </c>
      <c r="N953" s="16" t="str">
        <f>IFERROR(VLOOKUP(G953,MatrizHDUniclass!$A:$AN,32,0),"NA")</f>
        <v>REG TOLCA</v>
      </c>
      <c r="O953" s="16" t="str">
        <f>IFERROR(VLOOKUP(G953,MatrizHDUniclass!$A:$AN,33,0),"NA")</f>
        <v>FLORENCIA</v>
      </c>
      <c r="P953" s="16" t="str">
        <f>IFERROR(VLOOKUP(G953,MatrizHDUniclass!$A:$AN,26,0),"NA")</f>
        <v>CSIM</v>
      </c>
      <c r="Q953" s="16" t="str">
        <f>IFERROR(VLOOKUP(G953,MatrizHDUniclass!$A:$AN,34,0),"NA")</f>
        <v>CLARO R3</v>
      </c>
      <c r="R953" s="16" t="str">
        <f>IFERROR(VLOOKUP(G953,MatrizHDUniclass!$A:$AN,35,0),"NA")</f>
        <v>SOLU FIJAS</v>
      </c>
      <c r="S953" s="16" t="str">
        <f>IFERROR(VLOOKUP(G953,MatrizHDUniclass!$A:$AN,36,0),"NA")</f>
        <v>IMM</v>
      </c>
      <c r="T953" s="16" t="str">
        <f>IFERROR(VLOOKUP(G953,MatrizHDUniclass!$A:$AN,37,0),"NA")</f>
        <v>CLIENTES</v>
      </c>
      <c r="U953" s="16" t="str">
        <f>IFERROR(VLOOKUP(G953,MatrizHDUniclass!$A:$AN,38,0),"NA")</f>
        <v>CONECTAR TV</v>
      </c>
      <c r="V953" s="16" t="str">
        <f>IFERROR(VLOOKUP(G953,MatrizHDUniclass!$A:$AN,39,0),"NA")</f>
        <v>INGENIERIA</v>
      </c>
      <c r="W953" s="43" t="str">
        <f>IFERROR(VLOOKUP(G953,MatrizHDUniclass!$A:$AN,40,0),"NA")</f>
        <v>OPERATIVO</v>
      </c>
    </row>
    <row r="954" spans="2:23" x14ac:dyDescent="0.25">
      <c r="B954" s="45">
        <v>46171</v>
      </c>
      <c r="C954" s="7" t="s">
        <v>3337</v>
      </c>
      <c r="D954" s="37">
        <v>0.1</v>
      </c>
      <c r="E954" s="37" t="s">
        <v>3903</v>
      </c>
      <c r="F954" s="16" t="s">
        <v>3904</v>
      </c>
      <c r="G954" s="7">
        <v>1117837060</v>
      </c>
      <c r="H954" s="138" t="s">
        <v>10106</v>
      </c>
      <c r="J954" s="16" t="str">
        <f>IFERROR(VLOOKUP(G954,MatrizHDUniclass!$A:$AN,3,0),"NA")</f>
        <v>TOTENA TAPIAS JOSE RICARDO</v>
      </c>
      <c r="K954" s="16" t="str">
        <f>IFERROR(VLOOKUP(G954,MatrizHDUniclass!$A:$AN,19,0),"NA")</f>
        <v>TECNICO CON MOTO PROYECTO MINTIC</v>
      </c>
      <c r="L954" s="16" t="str">
        <f>IFERROR(VLOOKUP(G954,MatrizHDUniclass!$A:$AN,24,0),"NA")</f>
        <v>IGL2</v>
      </c>
      <c r="M954" s="16" t="str">
        <f>IFERROR(VLOOKUP(G954,MatrizHDUniclass!$A:$AN,31,0),"NA")</f>
        <v>INGENIERIA-GENERAL</v>
      </c>
      <c r="N954" s="16" t="str">
        <f>IFERROR(VLOOKUP(G954,MatrizHDUniclass!$A:$AN,32,0),"NA")</f>
        <v>REG TOLCA</v>
      </c>
      <c r="O954" s="16" t="str">
        <f>IFERROR(VLOOKUP(G954,MatrizHDUniclass!$A:$AN,33,0),"NA")</f>
        <v>FLORENCIA</v>
      </c>
      <c r="P954" s="16" t="str">
        <f>IFERROR(VLOOKUP(G954,MatrizHDUniclass!$A:$AN,26,0),"NA")</f>
        <v>CNMC</v>
      </c>
      <c r="Q954" s="16" t="str">
        <f>IFERROR(VLOOKUP(G954,MatrizHDUniclass!$A:$AN,34,0),"NA")</f>
        <v>CLARO R3</v>
      </c>
      <c r="R954" s="16" t="str">
        <f>IFERROR(VLOOKUP(G954,MatrizHDUniclass!$A:$AN,35,0),"NA")</f>
        <v>NUEVOS NEG</v>
      </c>
      <c r="S954" s="16" t="str">
        <f>IFERROR(VLOOKUP(G954,MatrizHDUniclass!$A:$AN,36,0),"NA")</f>
        <v>MINTIC CD</v>
      </c>
      <c r="T954" s="16" t="str">
        <f>IFERROR(VLOOKUP(G954,MatrizHDUniclass!$A:$AN,37,0),"NA")</f>
        <v>CLIENTES</v>
      </c>
      <c r="U954" s="16" t="str">
        <f>IFERROR(VLOOKUP(G954,MatrizHDUniclass!$A:$AN,38,0),"NA")</f>
        <v>CONECTAR TV</v>
      </c>
      <c r="V954" s="16" t="str">
        <f>IFERROR(VLOOKUP(G954,MatrizHDUniclass!$A:$AN,39,0),"NA")</f>
        <v>INGENIERIA</v>
      </c>
      <c r="W954" s="43" t="str">
        <f>IFERROR(VLOOKUP(G954,MatrizHDUniclass!$A:$AN,40,0),"NA")</f>
        <v>OPERATIVO</v>
      </c>
    </row>
    <row r="955" spans="2:23" x14ac:dyDescent="0.25">
      <c r="B955" s="45">
        <v>46171</v>
      </c>
      <c r="C955" s="7" t="s">
        <v>3337</v>
      </c>
      <c r="D955" s="37">
        <v>0.1</v>
      </c>
      <c r="E955" s="37" t="s">
        <v>3903</v>
      </c>
      <c r="F955" s="16" t="s">
        <v>3904</v>
      </c>
      <c r="G955" s="7">
        <v>16192252</v>
      </c>
      <c r="H955" s="138" t="s">
        <v>10107</v>
      </c>
      <c r="J955" s="16" t="str">
        <f>IFERROR(VLOOKUP(G955,MatrizHDUniclass!$A:$AN,3,0),"NA")</f>
        <v>USAQUEN CUBILLOS WILMAN</v>
      </c>
      <c r="K955" s="16" t="str">
        <f>IFERROR(VLOOKUP(G955,MatrizHDUniclass!$A:$AN,19,0),"NA")</f>
        <v>TECNICO ELECTROMECANICO CONDUCTOR</v>
      </c>
      <c r="L955" s="16" t="str">
        <f>IFERROR(VLOOKUP(G955,MatrizHDUniclass!$A:$AN,24,0),"NA")</f>
        <v>IGL2</v>
      </c>
      <c r="M955" s="16" t="str">
        <f>IFERROR(VLOOKUP(G955,MatrizHDUniclass!$A:$AN,31,0),"NA")</f>
        <v>INGENIERIA-GENERAL</v>
      </c>
      <c r="N955" s="16" t="str">
        <f>IFERROR(VLOOKUP(G955,MatrizHDUniclass!$A:$AN,32,0),"NA")</f>
        <v>REG TOLCA</v>
      </c>
      <c r="O955" s="16" t="str">
        <f>IFERROR(VLOOKUP(G955,MatrizHDUniclass!$A:$AN,33,0),"NA")</f>
        <v>FLORENCIA</v>
      </c>
      <c r="P955" s="16" t="str">
        <f>IFERROR(VLOOKUP(G955,MatrizHDUniclass!$A:$AN,26,0),"NA")</f>
        <v>CNSM</v>
      </c>
      <c r="Q955" s="16" t="str">
        <f>IFERROR(VLOOKUP(G955,MatrizHDUniclass!$A:$AN,34,0),"NA")</f>
        <v>CLARO R3</v>
      </c>
      <c r="R955" s="16" t="str">
        <f>IFERROR(VLOOKUP(G955,MatrizHDUniclass!$A:$AN,35,0),"NA")</f>
        <v>NUEVOS NEG</v>
      </c>
      <c r="S955" s="16" t="str">
        <f>IFERROR(VLOOKUP(G955,MatrizHDUniclass!$A:$AN,36,0),"NA")</f>
        <v>CLARO SMU</v>
      </c>
      <c r="T955" s="16" t="str">
        <f>IFERROR(VLOOKUP(G955,MatrizHDUniclass!$A:$AN,37,0),"NA")</f>
        <v>CLIENTES</v>
      </c>
      <c r="U955" s="16" t="str">
        <f>IFERROR(VLOOKUP(G955,MatrizHDUniclass!$A:$AN,38,0),"NA")</f>
        <v>CONECTAR TV</v>
      </c>
      <c r="V955" s="16" t="str">
        <f>IFERROR(VLOOKUP(G955,MatrizHDUniclass!$A:$AN,39,0),"NA")</f>
        <v>INGENIERIA</v>
      </c>
      <c r="W955" s="43" t="str">
        <f>IFERROR(VLOOKUP(G955,MatrizHDUniclass!$A:$AN,40,0),"NA")</f>
        <v>OPERATIVO</v>
      </c>
    </row>
    <row r="956" spans="2:23" x14ac:dyDescent="0.25">
      <c r="B956" s="45">
        <v>46171</v>
      </c>
      <c r="C956" s="7" t="s">
        <v>3337</v>
      </c>
      <c r="D956" s="37">
        <v>0.1</v>
      </c>
      <c r="E956" s="37" t="s">
        <v>3903</v>
      </c>
      <c r="F956" s="16" t="s">
        <v>3904</v>
      </c>
      <c r="G956" s="7">
        <v>1006502950</v>
      </c>
      <c r="H956" s="138" t="s">
        <v>10108</v>
      </c>
      <c r="J956" s="16" t="str">
        <f>IFERROR(VLOOKUP(G956,MatrizHDUniclass!$A:$AN,3,0),"NA")</f>
        <v>VALENZUELA GARZON JANYER</v>
      </c>
      <c r="K956" s="16" t="str">
        <f>IFERROR(VLOOKUP(G956,MatrizHDUniclass!$A:$AN,19,0),"NA")</f>
        <v>TECNICO CON MOTO OPERACIÓN</v>
      </c>
      <c r="L956" s="16" t="str">
        <f>IFERROR(VLOOKUP(G956,MatrizHDUniclass!$A:$AN,24,0),"NA")</f>
        <v>IGl2</v>
      </c>
      <c r="M956" s="16" t="str">
        <f>IFERROR(VLOOKUP(G956,MatrizHDUniclass!$A:$AN,31,0),"NA")</f>
        <v>INGENIERIA-GENERAL</v>
      </c>
      <c r="N956" s="16" t="str">
        <f>IFERROR(VLOOKUP(G956,MatrizHDUniclass!$A:$AN,32,0),"NA")</f>
        <v>REG TOLCA</v>
      </c>
      <c r="O956" s="16" t="str">
        <f>IFERROR(VLOOKUP(G956,MatrizHDUniclass!$A:$AN,33,0),"NA")</f>
        <v>FLORENCIA</v>
      </c>
      <c r="P956" s="16" t="str">
        <f>IFERROR(VLOOKUP(G956,MatrizHDUniclass!$A:$AN,26,0),"NA")</f>
        <v>CSIM</v>
      </c>
      <c r="Q956" s="16" t="str">
        <f>IFERROR(VLOOKUP(G956,MatrizHDUniclass!$A:$AN,34,0),"NA")</f>
        <v>CLARO R3</v>
      </c>
      <c r="R956" s="16" t="str">
        <f>IFERROR(VLOOKUP(G956,MatrizHDUniclass!$A:$AN,35,0),"NA")</f>
        <v>SOLU FIJAS</v>
      </c>
      <c r="S956" s="16" t="str">
        <f>IFERROR(VLOOKUP(G956,MatrizHDUniclass!$A:$AN,36,0),"NA")</f>
        <v>IMM</v>
      </c>
      <c r="T956" s="16" t="str">
        <f>IFERROR(VLOOKUP(G956,MatrizHDUniclass!$A:$AN,37,0),"NA")</f>
        <v>CLIENTES</v>
      </c>
      <c r="U956" s="16" t="str">
        <f>IFERROR(VLOOKUP(G956,MatrizHDUniclass!$A:$AN,38,0),"NA")</f>
        <v>CONECTAR TV</v>
      </c>
      <c r="V956" s="16" t="str">
        <f>IFERROR(VLOOKUP(G956,MatrizHDUniclass!$A:$AN,39,0),"NA")</f>
        <v>INGENIERIA</v>
      </c>
      <c r="W956" s="43" t="str">
        <f>IFERROR(VLOOKUP(G956,MatrizHDUniclass!$A:$AN,40,0),"NA")</f>
        <v>OPERATIVO</v>
      </c>
    </row>
    <row r="957" spans="2:23" x14ac:dyDescent="0.25">
      <c r="B957" s="45">
        <v>46171</v>
      </c>
      <c r="C957" s="7" t="s">
        <v>3337</v>
      </c>
      <c r="D957" s="37">
        <v>0.1</v>
      </c>
      <c r="E957" s="37" t="s">
        <v>3903</v>
      </c>
      <c r="F957" s="16" t="s">
        <v>3904</v>
      </c>
      <c r="G957" s="7">
        <v>1017180032</v>
      </c>
      <c r="H957" s="138" t="s">
        <v>10109</v>
      </c>
      <c r="J957" s="16" t="str">
        <f>IFERROR(VLOOKUP(G957,MatrizHDUniclass!$A:$AN,3,0),"NA")</f>
        <v>VERGARA CANAS ADRIAN</v>
      </c>
      <c r="K957" s="16" t="str">
        <f>IFERROR(VLOOKUP(G957,MatrizHDUniclass!$A:$AN,19,0),"NA")</f>
        <v>SUPERVISOR OPERACIÓN MOTO</v>
      </c>
      <c r="L957" s="16" t="str">
        <f>IFERROR(VLOOKUP(G957,MatrizHDUniclass!$A:$AN,24,0),"NA")</f>
        <v>IGL2</v>
      </c>
      <c r="M957" s="16" t="str">
        <f>IFERROR(VLOOKUP(G957,MatrizHDUniclass!$A:$AN,31,0),"NA")</f>
        <v>INGENIERIA-GENERAL</v>
      </c>
      <c r="N957" s="16" t="str">
        <f>IFERROR(VLOOKUP(G957,MatrizHDUniclass!$A:$AN,32,0),"NA")</f>
        <v>REG TOLCA</v>
      </c>
      <c r="O957" s="16" t="str">
        <f>IFERROR(VLOOKUP(G957,MatrizHDUniclass!$A:$AN,33,0),"NA")</f>
        <v>FLORENCIA</v>
      </c>
      <c r="P957" s="16" t="str">
        <f>IFERROR(VLOOKUP(G957,MatrizHDUniclass!$A:$AN,26,0),"NA")</f>
        <v>CSIM</v>
      </c>
      <c r="Q957" s="16" t="str">
        <f>IFERROR(VLOOKUP(G957,MatrizHDUniclass!$A:$AN,34,0),"NA")</f>
        <v>CLARO R3</v>
      </c>
      <c r="R957" s="16" t="str">
        <f>IFERROR(VLOOKUP(G957,MatrizHDUniclass!$A:$AN,35,0),"NA")</f>
        <v>SOLU FIJAS</v>
      </c>
      <c r="S957" s="16" t="str">
        <f>IFERROR(VLOOKUP(G957,MatrizHDUniclass!$A:$AN,36,0),"NA")</f>
        <v>IMM</v>
      </c>
      <c r="T957" s="16" t="str">
        <f>IFERROR(VLOOKUP(G957,MatrizHDUniclass!$A:$AN,37,0),"NA")</f>
        <v>CLIENTES</v>
      </c>
      <c r="U957" s="16" t="str">
        <f>IFERROR(VLOOKUP(G957,MatrizHDUniclass!$A:$AN,38,0),"NA")</f>
        <v>CONECTAR TV</v>
      </c>
      <c r="V957" s="16" t="str">
        <f>IFERROR(VLOOKUP(G957,MatrizHDUniclass!$A:$AN,39,0),"NA")</f>
        <v>INGENIERIA</v>
      </c>
      <c r="W957" s="43" t="str">
        <f>IFERROR(VLOOKUP(G957,MatrizHDUniclass!$A:$AN,40,0),"NA")</f>
        <v>PERSONAL APOYO</v>
      </c>
    </row>
    <row r="958" spans="2:23" x14ac:dyDescent="0.25">
      <c r="B958" s="45">
        <v>46171</v>
      </c>
      <c r="C958" s="7" t="s">
        <v>3337</v>
      </c>
      <c r="D958" s="37">
        <v>0.1</v>
      </c>
      <c r="E958" s="37" t="s">
        <v>3903</v>
      </c>
      <c r="F958" s="16" t="s">
        <v>3904</v>
      </c>
      <c r="G958" s="7">
        <v>1117533044</v>
      </c>
      <c r="H958" s="138" t="s">
        <v>10110</v>
      </c>
      <c r="J958" s="16" t="str">
        <f>IFERROR(VLOOKUP(G958,MatrizHDUniclass!$A:$AN,3,0),"NA")</f>
        <v>VIDAL MUNOZ JEFFERSON</v>
      </c>
      <c r="K958" s="16" t="str">
        <f>IFERROR(VLOOKUP(G958,MatrizHDUniclass!$A:$AN,19,0),"NA")</f>
        <v>TECNICO CON MOTO PROYECTO MINTIC</v>
      </c>
      <c r="L958" s="16" t="str">
        <f>IFERROR(VLOOKUP(G958,MatrizHDUniclass!$A:$AN,24,0),"NA")</f>
        <v>IGL2</v>
      </c>
      <c r="M958" s="16" t="str">
        <f>IFERROR(VLOOKUP(G958,MatrizHDUniclass!$A:$AN,31,0),"NA")</f>
        <v>INGENIERIA-GENERAL</v>
      </c>
      <c r="N958" s="16" t="str">
        <f>IFERROR(VLOOKUP(G958,MatrizHDUniclass!$A:$AN,32,0),"NA")</f>
        <v>REG TOLCA</v>
      </c>
      <c r="O958" s="16" t="str">
        <f>IFERROR(VLOOKUP(G958,MatrizHDUniclass!$A:$AN,33,0),"NA")</f>
        <v>FLORENCIA</v>
      </c>
      <c r="P958" s="16" t="str">
        <f>IFERROR(VLOOKUP(G958,MatrizHDUniclass!$A:$AN,26,0),"NA")</f>
        <v>CNMC</v>
      </c>
      <c r="Q958" s="16" t="str">
        <f>IFERROR(VLOOKUP(G958,MatrizHDUniclass!$A:$AN,34,0),"NA")</f>
        <v>CLARO R3</v>
      </c>
      <c r="R958" s="16" t="str">
        <f>IFERROR(VLOOKUP(G958,MatrizHDUniclass!$A:$AN,35,0),"NA")</f>
        <v>NUEVOS NEG</v>
      </c>
      <c r="S958" s="16" t="str">
        <f>IFERROR(VLOOKUP(G958,MatrizHDUniclass!$A:$AN,36,0),"NA")</f>
        <v>MINTIC CD</v>
      </c>
      <c r="T958" s="16" t="str">
        <f>IFERROR(VLOOKUP(G958,MatrizHDUniclass!$A:$AN,37,0),"NA")</f>
        <v>CLIENTES</v>
      </c>
      <c r="U958" s="16" t="str">
        <f>IFERROR(VLOOKUP(G958,MatrizHDUniclass!$A:$AN,38,0),"NA")</f>
        <v>CONECTAR TV</v>
      </c>
      <c r="V958" s="16" t="str">
        <f>IFERROR(VLOOKUP(G958,MatrizHDUniclass!$A:$AN,39,0),"NA")</f>
        <v>INGENIERIA</v>
      </c>
      <c r="W958" s="43" t="str">
        <f>IFERROR(VLOOKUP(G958,MatrizHDUniclass!$A:$AN,40,0),"NA")</f>
        <v>OPERATIVO</v>
      </c>
    </row>
    <row r="959" spans="2:23" x14ac:dyDescent="0.25">
      <c r="B959" s="45">
        <v>46171</v>
      </c>
      <c r="C959" s="7" t="s">
        <v>3337</v>
      </c>
      <c r="D959" s="37">
        <v>0.1</v>
      </c>
      <c r="E959" s="37" t="s">
        <v>3903</v>
      </c>
      <c r="F959" s="16" t="s">
        <v>3904</v>
      </c>
      <c r="G959" s="7">
        <v>1006515580</v>
      </c>
      <c r="H959" s="138" t="s">
        <v>10111</v>
      </c>
      <c r="J959" s="16" t="str">
        <f>IFERROR(VLOOKUP(G959,MatrizHDUniclass!$A:$AN,3,0),"NA")</f>
        <v>YAGUE VALENCIA GUSTAVO ALEXANDER</v>
      </c>
      <c r="K959" s="16" t="str">
        <f>IFERROR(VLOOKUP(G959,MatrizHDUniclass!$A:$AN,19,0),"NA")</f>
        <v>TECNICO CON MOTO OPERACIÓN</v>
      </c>
      <c r="L959" s="16" t="str">
        <f>IFERROR(VLOOKUP(G959,MatrizHDUniclass!$A:$AN,24,0),"NA")</f>
        <v>IGL2</v>
      </c>
      <c r="M959" s="16" t="str">
        <f>IFERROR(VLOOKUP(G959,MatrizHDUniclass!$A:$AN,31,0),"NA")</f>
        <v>INGENIERIA-GENERAL</v>
      </c>
      <c r="N959" s="16" t="str">
        <f>IFERROR(VLOOKUP(G959,MatrizHDUniclass!$A:$AN,32,0),"NA")</f>
        <v>REG TOLCA</v>
      </c>
      <c r="O959" s="16" t="str">
        <f>IFERROR(VLOOKUP(G959,MatrizHDUniclass!$A:$AN,33,0),"NA")</f>
        <v>FLORENCIA</v>
      </c>
      <c r="P959" s="16" t="str">
        <f>IFERROR(VLOOKUP(G959,MatrizHDUniclass!$A:$AN,26,0),"NA")</f>
        <v>CSIM</v>
      </c>
      <c r="Q959" s="16" t="str">
        <f>IFERROR(VLOOKUP(G959,MatrizHDUniclass!$A:$AN,34,0),"NA")</f>
        <v>CLARO R3</v>
      </c>
      <c r="R959" s="16" t="str">
        <f>IFERROR(VLOOKUP(G959,MatrizHDUniclass!$A:$AN,35,0),"NA")</f>
        <v>SOLU FIJAS</v>
      </c>
      <c r="S959" s="16" t="str">
        <f>IFERROR(VLOOKUP(G959,MatrizHDUniclass!$A:$AN,36,0),"NA")</f>
        <v>IMM</v>
      </c>
      <c r="T959" s="16" t="str">
        <f>IFERROR(VLOOKUP(G959,MatrizHDUniclass!$A:$AN,37,0),"NA")</f>
        <v>CLIENTES</v>
      </c>
      <c r="U959" s="16" t="str">
        <f>IFERROR(VLOOKUP(G959,MatrizHDUniclass!$A:$AN,38,0),"NA")</f>
        <v>CONECTAR TV</v>
      </c>
      <c r="V959" s="16" t="str">
        <f>IFERROR(VLOOKUP(G959,MatrizHDUniclass!$A:$AN,39,0),"NA")</f>
        <v>INGENIERIA</v>
      </c>
      <c r="W959" s="43" t="str">
        <f>IFERROR(VLOOKUP(G959,MatrizHDUniclass!$A:$AN,40,0),"NA")</f>
        <v>OPERATIVO</v>
      </c>
    </row>
    <row r="960" spans="2:23" x14ac:dyDescent="0.25">
      <c r="B960" s="45">
        <v>46171</v>
      </c>
      <c r="C960" s="7" t="s">
        <v>3429</v>
      </c>
      <c r="D960" s="37">
        <v>0.1</v>
      </c>
      <c r="E960" s="37" t="s">
        <v>3903</v>
      </c>
      <c r="F960" s="16" t="s">
        <v>3904</v>
      </c>
      <c r="G960" s="7">
        <v>1071062025</v>
      </c>
      <c r="H960" s="138" t="s">
        <v>10112</v>
      </c>
      <c r="J960" s="16" t="str">
        <f>IFERROR(VLOOKUP(G960,MatrizHDUniclass!$A:$AN,3,0),"NA")</f>
        <v>AGUIRRE ARIAS JUAN CARLOS</v>
      </c>
      <c r="K960" s="16" t="str">
        <f>IFERROR(VLOOKUP(G960,MatrizHDUniclass!$A:$AN,19,0),"NA")</f>
        <v>TECNICO RED EXTERNA HFC</v>
      </c>
      <c r="L960" s="16" t="str">
        <f>IFERROR(VLOOKUP(G960,MatrizHDUniclass!$A:$AN,24,0),"NA")</f>
        <v>IGL5</v>
      </c>
      <c r="M960" s="16" t="str">
        <f>IFERROR(VLOOKUP(G960,MatrizHDUniclass!$A:$AN,31,0),"NA")</f>
        <v>INGENIERIA-GENERAL</v>
      </c>
      <c r="N960" s="16" t="str">
        <f>IFERROR(VLOOKUP(G960,MatrizHDUniclass!$A:$AN,32,0),"NA")</f>
        <v>REG TOLCA</v>
      </c>
      <c r="O960" s="16" t="str">
        <f>IFERROR(VLOOKUP(G960,MatrizHDUniclass!$A:$AN,33,0),"NA")</f>
        <v>ESPINAL</v>
      </c>
      <c r="P960" s="16" t="str">
        <f>IFERROR(VLOOKUP(G960,MatrizHDUniclass!$A:$AN,26,0),"NA")</f>
        <v>CSOM</v>
      </c>
      <c r="Q960" s="16" t="str">
        <f>IFERROR(VLOOKUP(G960,MatrizHDUniclass!$A:$AN,34,0),"NA")</f>
        <v>CLARO R3</v>
      </c>
      <c r="R960" s="16" t="str">
        <f>IFERROR(VLOOKUP(G960,MatrizHDUniclass!$A:$AN,35,0),"NA")</f>
        <v>SOLU FIJAS</v>
      </c>
      <c r="S960" s="16" t="str">
        <f>IFERROR(VLOOKUP(G960,MatrizHDUniclass!$A:$AN,36,0),"NA")</f>
        <v>OYM</v>
      </c>
      <c r="T960" s="16" t="str">
        <f>IFERROR(VLOOKUP(G960,MatrizHDUniclass!$A:$AN,37,0),"NA")</f>
        <v>CLIENTES</v>
      </c>
      <c r="U960" s="16" t="str">
        <f>IFERROR(VLOOKUP(G960,MatrizHDUniclass!$A:$AN,38,0),"NA")</f>
        <v>CONECTAR TV</v>
      </c>
      <c r="V960" s="16" t="str">
        <f>IFERROR(VLOOKUP(G960,MatrizHDUniclass!$A:$AN,39,0),"NA")</f>
        <v>INGENIERIA</v>
      </c>
      <c r="W960" s="43" t="str">
        <f>IFERROR(VLOOKUP(G960,MatrizHDUniclass!$A:$AN,40,0),"NA")</f>
        <v>OPERATIVO</v>
      </c>
    </row>
    <row r="961" spans="2:23" x14ac:dyDescent="0.25">
      <c r="B961" s="45">
        <v>46171</v>
      </c>
      <c r="C961" s="7" t="s">
        <v>3429</v>
      </c>
      <c r="D961" s="37">
        <v>0.1</v>
      </c>
      <c r="E961" s="37" t="s">
        <v>3903</v>
      </c>
      <c r="F961" s="16" t="s">
        <v>3904</v>
      </c>
      <c r="G961" s="7">
        <v>1005773949</v>
      </c>
      <c r="H961" s="138" t="s">
        <v>10113</v>
      </c>
      <c r="J961" s="16" t="str">
        <f>IFERROR(VLOOKUP(G961,MatrizHDUniclass!$A:$AN,3,0),"NA")</f>
        <v>AMOROCHO ARCE JULIAN ANDRES</v>
      </c>
      <c r="K961" s="16" t="str">
        <f>IFERROR(VLOOKUP(G961,MatrizHDUniclass!$A:$AN,19,0),"NA")</f>
        <v>AUXILIAR CONDUCTOR OPERACION</v>
      </c>
      <c r="L961" s="16" t="str">
        <f>IFERROR(VLOOKUP(G961,MatrizHDUniclass!$A:$AN,24,0),"NA")</f>
        <v>IGL5</v>
      </c>
      <c r="M961" s="16" t="str">
        <f>IFERROR(VLOOKUP(G961,MatrizHDUniclass!$A:$AN,31,0),"NA")</f>
        <v>INGENIERIA-GENERAL</v>
      </c>
      <c r="N961" s="16" t="str">
        <f>IFERROR(VLOOKUP(G961,MatrizHDUniclass!$A:$AN,32,0),"NA")</f>
        <v>REG TOLCA</v>
      </c>
      <c r="O961" s="16" t="str">
        <f>IFERROR(VLOOKUP(G961,MatrizHDUniclass!$A:$AN,33,0),"NA")</f>
        <v>ESPINAL</v>
      </c>
      <c r="P961" s="16" t="str">
        <f>IFERROR(VLOOKUP(G961,MatrizHDUniclass!$A:$AN,26,0),"NA")</f>
        <v>CSOM</v>
      </c>
      <c r="Q961" s="16" t="str">
        <f>IFERROR(VLOOKUP(G961,MatrizHDUniclass!$A:$AN,34,0),"NA")</f>
        <v>CLARO R3</v>
      </c>
      <c r="R961" s="16" t="str">
        <f>IFERROR(VLOOKUP(G961,MatrizHDUniclass!$A:$AN,35,0),"NA")</f>
        <v>SOLU FIJAS</v>
      </c>
      <c r="S961" s="16" t="str">
        <f>IFERROR(VLOOKUP(G961,MatrizHDUniclass!$A:$AN,36,0),"NA")</f>
        <v>OYM</v>
      </c>
      <c r="T961" s="16" t="str">
        <f>IFERROR(VLOOKUP(G961,MatrizHDUniclass!$A:$AN,37,0),"NA")</f>
        <v>CLIENTES</v>
      </c>
      <c r="U961" s="16" t="str">
        <f>IFERROR(VLOOKUP(G961,MatrizHDUniclass!$A:$AN,38,0),"NA")</f>
        <v>CONECTAR TV</v>
      </c>
      <c r="V961" s="16" t="str">
        <f>IFERROR(VLOOKUP(G961,MatrizHDUniclass!$A:$AN,39,0),"NA")</f>
        <v>INGENIERIA</v>
      </c>
      <c r="W961" s="43" t="str">
        <f>IFERROR(VLOOKUP(G961,MatrizHDUniclass!$A:$AN,40,0),"NA")</f>
        <v>OPERATIVO</v>
      </c>
    </row>
    <row r="962" spans="2:23" x14ac:dyDescent="0.25">
      <c r="B962" s="45">
        <v>46171</v>
      </c>
      <c r="C962" s="7" t="s">
        <v>3429</v>
      </c>
      <c r="D962" s="37">
        <v>0.1</v>
      </c>
      <c r="E962" s="37" t="s">
        <v>3903</v>
      </c>
      <c r="F962" s="16" t="s">
        <v>3904</v>
      </c>
      <c r="G962" s="7">
        <v>1105670138</v>
      </c>
      <c r="H962" s="138" t="s">
        <v>10114</v>
      </c>
      <c r="J962" s="16" t="str">
        <f>IFERROR(VLOOKUP(G962,MatrizHDUniclass!$A:$AN,3,0),"NA")</f>
        <v>ARTEAGA GUAYARA WILLIAM ALEXANDER</v>
      </c>
      <c r="K962" s="16" t="str">
        <f>IFERROR(VLOOKUP(G962,MatrizHDUniclass!$A:$AN,19,0),"NA")</f>
        <v>TECNICO CON MOTO OPERACIÓN</v>
      </c>
      <c r="L962" s="16" t="str">
        <f>IFERROR(VLOOKUP(G962,MatrizHDUniclass!$A:$AN,24,0),"NA")</f>
        <v>IGL5</v>
      </c>
      <c r="M962" s="16" t="str">
        <f>IFERROR(VLOOKUP(G962,MatrizHDUniclass!$A:$AN,31,0),"NA")</f>
        <v>INGENIERIA-GENERAL</v>
      </c>
      <c r="N962" s="16" t="str">
        <f>IFERROR(VLOOKUP(G962,MatrizHDUniclass!$A:$AN,32,0),"NA")</f>
        <v>REG TOLCA</v>
      </c>
      <c r="O962" s="16" t="str">
        <f>IFERROR(VLOOKUP(G962,MatrizHDUniclass!$A:$AN,33,0),"NA")</f>
        <v>ESPINAL</v>
      </c>
      <c r="P962" s="16" t="str">
        <f>IFERROR(VLOOKUP(G962,MatrizHDUniclass!$A:$AN,26,0),"NA")</f>
        <v>CSIM</v>
      </c>
      <c r="Q962" s="16" t="str">
        <f>IFERROR(VLOOKUP(G962,MatrizHDUniclass!$A:$AN,34,0),"NA")</f>
        <v>CLARO R3</v>
      </c>
      <c r="R962" s="16" t="str">
        <f>IFERROR(VLOOKUP(G962,MatrizHDUniclass!$A:$AN,35,0),"NA")</f>
        <v>SOLU FIJAS</v>
      </c>
      <c r="S962" s="16" t="str">
        <f>IFERROR(VLOOKUP(G962,MatrizHDUniclass!$A:$AN,36,0),"NA")</f>
        <v>IMM</v>
      </c>
      <c r="T962" s="16" t="str">
        <f>IFERROR(VLOOKUP(G962,MatrizHDUniclass!$A:$AN,37,0),"NA")</f>
        <v>CLIENTES</v>
      </c>
      <c r="U962" s="16" t="str">
        <f>IFERROR(VLOOKUP(G962,MatrizHDUniclass!$A:$AN,38,0),"NA")</f>
        <v>CONECTAR TV</v>
      </c>
      <c r="V962" s="16" t="str">
        <f>IFERROR(VLOOKUP(G962,MatrizHDUniclass!$A:$AN,39,0),"NA")</f>
        <v>INGENIERIA</v>
      </c>
      <c r="W962" s="43" t="str">
        <f>IFERROR(VLOOKUP(G962,MatrizHDUniclass!$A:$AN,40,0),"NA")</f>
        <v>OPERATIVO</v>
      </c>
    </row>
    <row r="963" spans="2:23" x14ac:dyDescent="0.25">
      <c r="B963" s="45">
        <v>46171</v>
      </c>
      <c r="C963" s="7" t="s">
        <v>3429</v>
      </c>
      <c r="D963" s="37">
        <v>0.1</v>
      </c>
      <c r="E963" s="37" t="s">
        <v>3903</v>
      </c>
      <c r="F963" s="16" t="s">
        <v>3904</v>
      </c>
      <c r="G963" s="7">
        <v>1070616754</v>
      </c>
      <c r="H963" s="138" t="s">
        <v>10115</v>
      </c>
      <c r="J963" s="16" t="str">
        <f>IFERROR(VLOOKUP(G963,MatrizHDUniclass!$A:$AN,3,0),"NA")</f>
        <v>BONILLA VARGAS JUAN DIEGO</v>
      </c>
      <c r="K963" s="16" t="str">
        <f>IFERROR(VLOOKUP(G963,MatrizHDUniclass!$A:$AN,19,0),"NA")</f>
        <v>TECNICO MEDIDOR MOTO OPERACIÓN</v>
      </c>
      <c r="L963" s="16" t="str">
        <f>IFERROR(VLOOKUP(G963,MatrizHDUniclass!$A:$AN,24,0),"NA")</f>
        <v>IGL5</v>
      </c>
      <c r="M963" s="16" t="str">
        <f>IFERROR(VLOOKUP(G963,MatrizHDUniclass!$A:$AN,31,0),"NA")</f>
        <v>INGENIERIA-GENERAL</v>
      </c>
      <c r="N963" s="16" t="str">
        <f>IFERROR(VLOOKUP(G963,MatrizHDUniclass!$A:$AN,32,0),"NA")</f>
        <v>REG TOLCA</v>
      </c>
      <c r="O963" s="16" t="str">
        <f>IFERROR(VLOOKUP(G963,MatrizHDUniclass!$A:$AN,33,0),"NA")</f>
        <v>ESPINAL</v>
      </c>
      <c r="P963" s="16" t="str">
        <f>IFERROR(VLOOKUP(G963,MatrizHDUniclass!$A:$AN,26,0),"NA")</f>
        <v>CSOM</v>
      </c>
      <c r="Q963" s="16" t="str">
        <f>IFERROR(VLOOKUP(G963,MatrizHDUniclass!$A:$AN,34,0),"NA")</f>
        <v>CLARO R3</v>
      </c>
      <c r="R963" s="16" t="str">
        <f>IFERROR(VLOOKUP(G963,MatrizHDUniclass!$A:$AN,35,0),"NA")</f>
        <v>SOLU FIJAS</v>
      </c>
      <c r="S963" s="16" t="str">
        <f>IFERROR(VLOOKUP(G963,MatrizHDUniclass!$A:$AN,36,0),"NA")</f>
        <v>OYM</v>
      </c>
      <c r="T963" s="16" t="str">
        <f>IFERROR(VLOOKUP(G963,MatrizHDUniclass!$A:$AN,37,0),"NA")</f>
        <v>CLIENTES</v>
      </c>
      <c r="U963" s="16" t="str">
        <f>IFERROR(VLOOKUP(G963,MatrizHDUniclass!$A:$AN,38,0),"NA")</f>
        <v>CONECTAR TV</v>
      </c>
      <c r="V963" s="16" t="str">
        <f>IFERROR(VLOOKUP(G963,MatrizHDUniclass!$A:$AN,39,0),"NA")</f>
        <v>INGENIERIA</v>
      </c>
      <c r="W963" s="43" t="str">
        <f>IFERROR(VLOOKUP(G963,MatrizHDUniclass!$A:$AN,40,0),"NA")</f>
        <v>OPERATIVO</v>
      </c>
    </row>
    <row r="964" spans="2:23" x14ac:dyDescent="0.25">
      <c r="B964" s="45">
        <v>46171</v>
      </c>
      <c r="C964" s="7" t="s">
        <v>3429</v>
      </c>
      <c r="D964" s="37">
        <v>0.1</v>
      </c>
      <c r="E964" s="37" t="s">
        <v>3903</v>
      </c>
      <c r="F964" s="16" t="s">
        <v>3904</v>
      </c>
      <c r="G964" s="7">
        <v>93133481</v>
      </c>
      <c r="H964" s="138" t="s">
        <v>10116</v>
      </c>
      <c r="J964" s="16" t="str">
        <f>IFERROR(VLOOKUP(G964,MatrizHDUniclass!$A:$AN,3,0),"NA")</f>
        <v>CABEZAS SUAREZ ELKIN ENRIQUE</v>
      </c>
      <c r="K964" s="16" t="str">
        <f>IFERROR(VLOOKUP(G964,MatrizHDUniclass!$A:$AN,19,0),"NA")</f>
        <v>AUXILIAR CONDUCTOR OPERACION</v>
      </c>
      <c r="L964" s="16" t="str">
        <f>IFERROR(VLOOKUP(G964,MatrizHDUniclass!$A:$AN,24,0),"NA")</f>
        <v>IGL5</v>
      </c>
      <c r="M964" s="16" t="str">
        <f>IFERROR(VLOOKUP(G964,MatrizHDUniclass!$A:$AN,31,0),"NA")</f>
        <v>INGENIERIA-GENERAL</v>
      </c>
      <c r="N964" s="16" t="str">
        <f>IFERROR(VLOOKUP(G964,MatrizHDUniclass!$A:$AN,32,0),"NA")</f>
        <v>REG TOLCA</v>
      </c>
      <c r="O964" s="16" t="str">
        <f>IFERROR(VLOOKUP(G964,MatrizHDUniclass!$A:$AN,33,0),"NA")</f>
        <v>ESPINAL</v>
      </c>
      <c r="P964" s="16" t="str">
        <f>IFERROR(VLOOKUP(G964,MatrizHDUniclass!$A:$AN,26,0),"NA")</f>
        <v>CSIM</v>
      </c>
      <c r="Q964" s="16" t="str">
        <f>IFERROR(VLOOKUP(G964,MatrizHDUniclass!$A:$AN,34,0),"NA")</f>
        <v>CLARO R3</v>
      </c>
      <c r="R964" s="16" t="str">
        <f>IFERROR(VLOOKUP(G964,MatrizHDUniclass!$A:$AN,35,0),"NA")</f>
        <v>SOLU FIJAS</v>
      </c>
      <c r="S964" s="16" t="str">
        <f>IFERROR(VLOOKUP(G964,MatrizHDUniclass!$A:$AN,36,0),"NA")</f>
        <v>IMM</v>
      </c>
      <c r="T964" s="16" t="str">
        <f>IFERROR(VLOOKUP(G964,MatrizHDUniclass!$A:$AN,37,0),"NA")</f>
        <v>CLIENTES</v>
      </c>
      <c r="U964" s="16" t="str">
        <f>IFERROR(VLOOKUP(G964,MatrizHDUniclass!$A:$AN,38,0),"NA")</f>
        <v>CONECTAR TV</v>
      </c>
      <c r="V964" s="16" t="str">
        <f>IFERROR(VLOOKUP(G964,MatrizHDUniclass!$A:$AN,39,0),"NA")</f>
        <v>INGENIERIA</v>
      </c>
      <c r="W964" s="43" t="str">
        <f>IFERROR(VLOOKUP(G964,MatrizHDUniclass!$A:$AN,40,0),"NA")</f>
        <v>OPERATIVO</v>
      </c>
    </row>
    <row r="965" spans="2:23" x14ac:dyDescent="0.25">
      <c r="B965" s="45">
        <v>46171</v>
      </c>
      <c r="C965" s="7" t="s">
        <v>3429</v>
      </c>
      <c r="D965" s="37">
        <v>0.1</v>
      </c>
      <c r="E965" s="37" t="s">
        <v>3903</v>
      </c>
      <c r="F965" s="16" t="s">
        <v>3904</v>
      </c>
      <c r="G965" s="7">
        <v>1193142909</v>
      </c>
      <c r="H965" s="138" t="s">
        <v>10117</v>
      </c>
      <c r="J965" s="16" t="str">
        <f>IFERROR(VLOOKUP(G965,MatrizHDUniclass!$A:$AN,3,0),"NA")</f>
        <v>CARDONA ALFONSO RAFAEL ORLANDO</v>
      </c>
      <c r="K965" s="16" t="str">
        <f>IFERROR(VLOOKUP(G965,MatrizHDUniclass!$A:$AN,19,0),"NA")</f>
        <v>TECNICO CON MOTO OPERACIÓN</v>
      </c>
      <c r="L965" s="16" t="str">
        <f>IFERROR(VLOOKUP(G965,MatrizHDUniclass!$A:$AN,24,0),"NA")</f>
        <v>IGL5</v>
      </c>
      <c r="M965" s="16" t="str">
        <f>IFERROR(VLOOKUP(G965,MatrizHDUniclass!$A:$AN,31,0),"NA")</f>
        <v>INGENIERIA-GENERAL</v>
      </c>
      <c r="N965" s="16" t="str">
        <f>IFERROR(VLOOKUP(G965,MatrizHDUniclass!$A:$AN,32,0),"NA")</f>
        <v>REG TOLCA</v>
      </c>
      <c r="O965" s="16" t="str">
        <f>IFERROR(VLOOKUP(G965,MatrizHDUniclass!$A:$AN,33,0),"NA")</f>
        <v>ESPINAL</v>
      </c>
      <c r="P965" s="16" t="str">
        <f>IFERROR(VLOOKUP(G965,MatrizHDUniclass!$A:$AN,26,0),"NA")</f>
        <v>CSIM</v>
      </c>
      <c r="Q965" s="16" t="str">
        <f>IFERROR(VLOOKUP(G965,MatrizHDUniclass!$A:$AN,34,0),"NA")</f>
        <v>CLARO R3</v>
      </c>
      <c r="R965" s="16" t="str">
        <f>IFERROR(VLOOKUP(G965,MatrizHDUniclass!$A:$AN,35,0),"NA")</f>
        <v>SOLU FIJAS</v>
      </c>
      <c r="S965" s="16" t="str">
        <f>IFERROR(VLOOKUP(G965,MatrizHDUniclass!$A:$AN,36,0),"NA")</f>
        <v>IMM</v>
      </c>
      <c r="T965" s="16" t="str">
        <f>IFERROR(VLOOKUP(G965,MatrizHDUniclass!$A:$AN,37,0),"NA")</f>
        <v>CLIENTES</v>
      </c>
      <c r="U965" s="16" t="str">
        <f>IFERROR(VLOOKUP(G965,MatrizHDUniclass!$A:$AN,38,0),"NA")</f>
        <v>CONECTAR TV</v>
      </c>
      <c r="V965" s="16" t="str">
        <f>IFERROR(VLOOKUP(G965,MatrizHDUniclass!$A:$AN,39,0),"NA")</f>
        <v>INGENIERIA</v>
      </c>
      <c r="W965" s="43" t="str">
        <f>IFERROR(VLOOKUP(G965,MatrizHDUniclass!$A:$AN,40,0),"NA")</f>
        <v>OPERATIVO</v>
      </c>
    </row>
    <row r="966" spans="2:23" x14ac:dyDescent="0.25">
      <c r="B966" s="45">
        <v>46171</v>
      </c>
      <c r="C966" s="7" t="s">
        <v>3429</v>
      </c>
      <c r="D966" s="37">
        <v>0.1</v>
      </c>
      <c r="E966" s="37" t="s">
        <v>3903</v>
      </c>
      <c r="F966" s="16" t="s">
        <v>3904</v>
      </c>
      <c r="G966" s="7">
        <v>1106309624</v>
      </c>
      <c r="H966" s="138" t="s">
        <v>10118</v>
      </c>
      <c r="J966" s="16" t="str">
        <f>IFERROR(VLOOKUP(G966,MatrizHDUniclass!$A:$AN,3,0),"NA")</f>
        <v>CARRANZA ROMERO JEHYSON ALEXANDER</v>
      </c>
      <c r="K966" s="16" t="str">
        <f>IFERROR(VLOOKUP(G966,MatrizHDUniclass!$A:$AN,19,0),"NA")</f>
        <v>AUXILIAR CONDUCTOR OPERACION</v>
      </c>
      <c r="L966" s="16" t="str">
        <f>IFERROR(VLOOKUP(G966,MatrizHDUniclass!$A:$AN,24,0),"NA")</f>
        <v>IGL5</v>
      </c>
      <c r="M966" s="16" t="str">
        <f>IFERROR(VLOOKUP(G966,MatrizHDUniclass!$A:$AN,31,0),"NA")</f>
        <v>INGENIERIA-GENERAL</v>
      </c>
      <c r="N966" s="16" t="str">
        <f>IFERROR(VLOOKUP(G966,MatrizHDUniclass!$A:$AN,32,0),"NA")</f>
        <v>REG TOLCA</v>
      </c>
      <c r="O966" s="16" t="str">
        <f>IFERROR(VLOOKUP(G966,MatrizHDUniclass!$A:$AN,33,0),"NA")</f>
        <v>ESPINAL</v>
      </c>
      <c r="P966" s="16" t="str">
        <f>IFERROR(VLOOKUP(G966,MatrizHDUniclass!$A:$AN,26,0),"NA")</f>
        <v>CSIM</v>
      </c>
      <c r="Q966" s="16" t="str">
        <f>IFERROR(VLOOKUP(G966,MatrizHDUniclass!$A:$AN,34,0),"NA")</f>
        <v>CLARO R3</v>
      </c>
      <c r="R966" s="16" t="str">
        <f>IFERROR(VLOOKUP(G966,MatrizHDUniclass!$A:$AN,35,0),"NA")</f>
        <v>SOLU FIJAS</v>
      </c>
      <c r="S966" s="16" t="str">
        <f>IFERROR(VLOOKUP(G966,MatrizHDUniclass!$A:$AN,36,0),"NA")</f>
        <v>IMM</v>
      </c>
      <c r="T966" s="16" t="str">
        <f>IFERROR(VLOOKUP(G966,MatrizHDUniclass!$A:$AN,37,0),"NA")</f>
        <v>CLIENTES</v>
      </c>
      <c r="U966" s="16" t="str">
        <f>IFERROR(VLOOKUP(G966,MatrizHDUniclass!$A:$AN,38,0),"NA")</f>
        <v>CONECTAR TV</v>
      </c>
      <c r="V966" s="16" t="str">
        <f>IFERROR(VLOOKUP(G966,MatrizHDUniclass!$A:$AN,39,0),"NA")</f>
        <v>INGENIERIA</v>
      </c>
      <c r="W966" s="43" t="str">
        <f>IFERROR(VLOOKUP(G966,MatrizHDUniclass!$A:$AN,40,0),"NA")</f>
        <v>OPERATIVO</v>
      </c>
    </row>
    <row r="967" spans="2:23" x14ac:dyDescent="0.25">
      <c r="B967" s="45">
        <v>46171</v>
      </c>
      <c r="C967" s="7" t="s">
        <v>3429</v>
      </c>
      <c r="D967" s="37">
        <v>0.1</v>
      </c>
      <c r="E967" s="37" t="s">
        <v>3903</v>
      </c>
      <c r="F967" s="16" t="s">
        <v>3904</v>
      </c>
      <c r="G967" s="7">
        <v>1070610542</v>
      </c>
      <c r="H967" s="138" t="s">
        <v>10119</v>
      </c>
      <c r="J967" s="16" t="str">
        <f>IFERROR(VLOOKUP(G967,MatrizHDUniclass!$A:$AN,3,0),"NA")</f>
        <v>FERNANDEZ CARDOZO  JUAN ESTEBAN</v>
      </c>
      <c r="K967" s="16" t="str">
        <f>IFERROR(VLOOKUP(G967,MatrizHDUniclass!$A:$AN,19,0),"NA")</f>
        <v>TECNICO CON MOTO OPERACIÓN</v>
      </c>
      <c r="L967" s="16" t="str">
        <f>IFERROR(VLOOKUP(G967,MatrizHDUniclass!$A:$AN,24,0),"NA")</f>
        <v>IGL5</v>
      </c>
      <c r="M967" s="16" t="str">
        <f>IFERROR(VLOOKUP(G967,MatrizHDUniclass!$A:$AN,31,0),"NA")</f>
        <v>INGENIERIA-GENERAL</v>
      </c>
      <c r="N967" s="16" t="str">
        <f>IFERROR(VLOOKUP(G967,MatrizHDUniclass!$A:$AN,32,0),"NA")</f>
        <v>REG TOLCA</v>
      </c>
      <c r="O967" s="16" t="str">
        <f>IFERROR(VLOOKUP(G967,MatrizHDUniclass!$A:$AN,33,0),"NA")</f>
        <v>ESPINAL</v>
      </c>
      <c r="P967" s="16" t="str">
        <f>IFERROR(VLOOKUP(G967,MatrizHDUniclass!$A:$AN,26,0),"NA")</f>
        <v>CSIM</v>
      </c>
      <c r="Q967" s="16" t="str">
        <f>IFERROR(VLOOKUP(G967,MatrizHDUniclass!$A:$AN,34,0),"NA")</f>
        <v>CLARO R3</v>
      </c>
      <c r="R967" s="16" t="str">
        <f>IFERROR(VLOOKUP(G967,MatrizHDUniclass!$A:$AN,35,0),"NA")</f>
        <v>SOLU FIJAS</v>
      </c>
      <c r="S967" s="16" t="str">
        <f>IFERROR(VLOOKUP(G967,MatrizHDUniclass!$A:$AN,36,0),"NA")</f>
        <v>IMM</v>
      </c>
      <c r="T967" s="16" t="str">
        <f>IFERROR(VLOOKUP(G967,MatrizHDUniclass!$A:$AN,37,0),"NA")</f>
        <v>CLIENTES</v>
      </c>
      <c r="U967" s="16" t="str">
        <f>IFERROR(VLOOKUP(G967,MatrizHDUniclass!$A:$AN,38,0),"NA")</f>
        <v>CONECTAR TV</v>
      </c>
      <c r="V967" s="16" t="str">
        <f>IFERROR(VLOOKUP(G967,MatrizHDUniclass!$A:$AN,39,0),"NA")</f>
        <v>INGENIERIA</v>
      </c>
      <c r="W967" s="43" t="str">
        <f>IFERROR(VLOOKUP(G967,MatrizHDUniclass!$A:$AN,40,0),"NA")</f>
        <v>OPERATIVO</v>
      </c>
    </row>
    <row r="968" spans="2:23" x14ac:dyDescent="0.25">
      <c r="B968" s="45">
        <v>46171</v>
      </c>
      <c r="C968" s="7" t="s">
        <v>3429</v>
      </c>
      <c r="D968" s="37">
        <v>0.1</v>
      </c>
      <c r="E968" s="37" t="s">
        <v>3903</v>
      </c>
      <c r="F968" s="16" t="s">
        <v>3904</v>
      </c>
      <c r="G968" s="7">
        <v>1070619159</v>
      </c>
      <c r="H968" s="138" t="s">
        <v>10120</v>
      </c>
      <c r="J968" s="16" t="str">
        <f>IFERROR(VLOOKUP(G968,MatrizHDUniclass!$A:$AN,3,0),"NA")</f>
        <v>FLOREZ BOHORQUEZ JHONATAN DANILO</v>
      </c>
      <c r="K968" s="16" t="str">
        <f>IFERROR(VLOOKUP(G968,MatrizHDUniclass!$A:$AN,19,0),"NA")</f>
        <v>AUXILIAR CONDUCTOR OPERACION</v>
      </c>
      <c r="L968" s="16" t="str">
        <f>IFERROR(VLOOKUP(G968,MatrizHDUniclass!$A:$AN,24,0),"NA")</f>
        <v>IGL5</v>
      </c>
      <c r="M968" s="16" t="str">
        <f>IFERROR(VLOOKUP(G968,MatrizHDUniclass!$A:$AN,31,0),"NA")</f>
        <v>INGENIERIA-GENERAL</v>
      </c>
      <c r="N968" s="16" t="str">
        <f>IFERROR(VLOOKUP(G968,MatrizHDUniclass!$A:$AN,32,0),"NA")</f>
        <v>REG TOLCA</v>
      </c>
      <c r="O968" s="16" t="str">
        <f>IFERROR(VLOOKUP(G968,MatrizHDUniclass!$A:$AN,33,0),"NA")</f>
        <v>ESPINAL</v>
      </c>
      <c r="P968" s="16" t="str">
        <f>IFERROR(VLOOKUP(G968,MatrizHDUniclass!$A:$AN,26,0),"NA")</f>
        <v>CSOM</v>
      </c>
      <c r="Q968" s="16" t="str">
        <f>IFERROR(VLOOKUP(G968,MatrizHDUniclass!$A:$AN,34,0),"NA")</f>
        <v>CLARO R3</v>
      </c>
      <c r="R968" s="16" t="str">
        <f>IFERROR(VLOOKUP(G968,MatrizHDUniclass!$A:$AN,35,0),"NA")</f>
        <v>SOLU FIJAS</v>
      </c>
      <c r="S968" s="16" t="str">
        <f>IFERROR(VLOOKUP(G968,MatrizHDUniclass!$A:$AN,36,0),"NA")</f>
        <v>OYM</v>
      </c>
      <c r="T968" s="16" t="str">
        <f>IFERROR(VLOOKUP(G968,MatrizHDUniclass!$A:$AN,37,0),"NA")</f>
        <v>CLIENTES</v>
      </c>
      <c r="U968" s="16" t="str">
        <f>IFERROR(VLOOKUP(G968,MatrizHDUniclass!$A:$AN,38,0),"NA")</f>
        <v>CONECTAR TV</v>
      </c>
      <c r="V968" s="16" t="str">
        <f>IFERROR(VLOOKUP(G968,MatrizHDUniclass!$A:$AN,39,0),"NA")</f>
        <v>INGENIERIA</v>
      </c>
      <c r="W968" s="43" t="str">
        <f>IFERROR(VLOOKUP(G968,MatrizHDUniclass!$A:$AN,40,0),"NA")</f>
        <v>OPERATIVO</v>
      </c>
    </row>
    <row r="969" spans="2:23" x14ac:dyDescent="0.25">
      <c r="B969" s="45">
        <v>46171</v>
      </c>
      <c r="C969" s="7" t="s">
        <v>3429</v>
      </c>
      <c r="D969" s="37">
        <v>0.1</v>
      </c>
      <c r="E969" s="37" t="s">
        <v>3903</v>
      </c>
      <c r="F969" s="16" t="s">
        <v>3904</v>
      </c>
      <c r="G969" s="7">
        <v>1108929647</v>
      </c>
      <c r="H969" s="138" t="s">
        <v>10121</v>
      </c>
      <c r="J969" s="16" t="str">
        <f>IFERROR(VLOOKUP(G969,MatrizHDUniclass!$A:$AN,3,0),"NA")</f>
        <v>GALEANO MURILLO FERNEY</v>
      </c>
      <c r="K969" s="16" t="str">
        <f>IFERROR(VLOOKUP(G969,MatrizHDUniclass!$A:$AN,19,0),"NA")</f>
        <v>TECNICO OPERACIÓN</v>
      </c>
      <c r="L969" s="16" t="str">
        <f>IFERROR(VLOOKUP(G969,MatrizHDUniclass!$A:$AN,24,0),"NA")</f>
        <v>IGL5</v>
      </c>
      <c r="M969" s="16" t="str">
        <f>IFERROR(VLOOKUP(G969,MatrizHDUniclass!$A:$AN,31,0),"NA")</f>
        <v>INGENIERIA-GENERAL</v>
      </c>
      <c r="N969" s="16" t="str">
        <f>IFERROR(VLOOKUP(G969,MatrizHDUniclass!$A:$AN,32,0),"NA")</f>
        <v>REG TOLCA</v>
      </c>
      <c r="O969" s="16" t="str">
        <f>IFERROR(VLOOKUP(G969,MatrizHDUniclass!$A:$AN,33,0),"NA")</f>
        <v>ESPINAL</v>
      </c>
      <c r="P969" s="16" t="str">
        <f>IFERROR(VLOOKUP(G969,MatrizHDUniclass!$A:$AN,26,0),"NA")</f>
        <v>CSIM</v>
      </c>
      <c r="Q969" s="16" t="str">
        <f>IFERROR(VLOOKUP(G969,MatrizHDUniclass!$A:$AN,34,0),"NA")</f>
        <v>CLARO R3</v>
      </c>
      <c r="R969" s="16" t="str">
        <f>IFERROR(VLOOKUP(G969,MatrizHDUniclass!$A:$AN,35,0),"NA")</f>
        <v>SOLU FIJAS</v>
      </c>
      <c r="S969" s="16" t="str">
        <f>IFERROR(VLOOKUP(G969,MatrizHDUniclass!$A:$AN,36,0),"NA")</f>
        <v>IMM</v>
      </c>
      <c r="T969" s="16" t="str">
        <f>IFERROR(VLOOKUP(G969,MatrizHDUniclass!$A:$AN,37,0),"NA")</f>
        <v>CLIENTES</v>
      </c>
      <c r="U969" s="16" t="str">
        <f>IFERROR(VLOOKUP(G969,MatrizHDUniclass!$A:$AN,38,0),"NA")</f>
        <v>CONECTAR TV</v>
      </c>
      <c r="V969" s="16" t="str">
        <f>IFERROR(VLOOKUP(G969,MatrizHDUniclass!$A:$AN,39,0),"NA")</f>
        <v>INGENIERIA</v>
      </c>
      <c r="W969" s="43" t="str">
        <f>IFERROR(VLOOKUP(G969,MatrizHDUniclass!$A:$AN,40,0),"NA")</f>
        <v>OPERATIVO</v>
      </c>
    </row>
    <row r="970" spans="2:23" x14ac:dyDescent="0.25">
      <c r="B970" s="45">
        <v>46171</v>
      </c>
      <c r="C970" s="7" t="s">
        <v>3429</v>
      </c>
      <c r="D970" s="37">
        <v>0.1</v>
      </c>
      <c r="E970" s="37" t="s">
        <v>3903</v>
      </c>
      <c r="F970" s="16" t="s">
        <v>3904</v>
      </c>
      <c r="G970" s="7">
        <v>1006141278</v>
      </c>
      <c r="H970" s="138" t="s">
        <v>10122</v>
      </c>
      <c r="J970" s="16" t="str">
        <f>IFERROR(VLOOKUP(G970,MatrizHDUniclass!$A:$AN,3,0),"NA")</f>
        <v>GOMEZ PRADA CLIMACO</v>
      </c>
      <c r="K970" s="16" t="str">
        <f>IFERROR(VLOOKUP(G970,MatrizHDUniclass!$A:$AN,19,0),"NA")</f>
        <v>AUXILIAR CONDUCTOR APE OPERACION</v>
      </c>
      <c r="L970" s="16" t="str">
        <f>IFERROR(VLOOKUP(G970,MatrizHDUniclass!$A:$AN,24,0),"NA")</f>
        <v>IGL5</v>
      </c>
      <c r="M970" s="16" t="str">
        <f>IFERROR(VLOOKUP(G970,MatrizHDUniclass!$A:$AN,31,0),"NA")</f>
        <v>INGENIERIA-GENERAL</v>
      </c>
      <c r="N970" s="16" t="str">
        <f>IFERROR(VLOOKUP(G970,MatrizHDUniclass!$A:$AN,32,0),"NA")</f>
        <v>REG TOLCA</v>
      </c>
      <c r="O970" s="16" t="str">
        <f>IFERROR(VLOOKUP(G970,MatrizHDUniclass!$A:$AN,33,0),"NA")</f>
        <v>ESPINAL</v>
      </c>
      <c r="P970" s="16" t="str">
        <f>IFERROR(VLOOKUP(G970,MatrizHDUniclass!$A:$AN,26,0),"NA")</f>
        <v>CSIM</v>
      </c>
      <c r="Q970" s="16" t="str">
        <f>IFERROR(VLOOKUP(G970,MatrizHDUniclass!$A:$AN,34,0),"NA")</f>
        <v>CLARO R3</v>
      </c>
      <c r="R970" s="16" t="str">
        <f>IFERROR(VLOOKUP(G970,MatrizHDUniclass!$A:$AN,35,0),"NA")</f>
        <v>SOLU FIJAS</v>
      </c>
      <c r="S970" s="16" t="str">
        <f>IFERROR(VLOOKUP(G970,MatrizHDUniclass!$A:$AN,36,0),"NA")</f>
        <v>IMM</v>
      </c>
      <c r="T970" s="16" t="str">
        <f>IFERROR(VLOOKUP(G970,MatrizHDUniclass!$A:$AN,37,0),"NA")</f>
        <v>CLIENTES</v>
      </c>
      <c r="U970" s="16" t="str">
        <f>IFERROR(VLOOKUP(G970,MatrizHDUniclass!$A:$AN,38,0),"NA")</f>
        <v>CONECTAR TV</v>
      </c>
      <c r="V970" s="16" t="str">
        <f>IFERROR(VLOOKUP(G970,MatrizHDUniclass!$A:$AN,39,0),"NA")</f>
        <v>INGENIERIA</v>
      </c>
      <c r="W970" s="43" t="str">
        <f>IFERROR(VLOOKUP(G970,MatrizHDUniclass!$A:$AN,40,0),"NA")</f>
        <v>OPERATIVO</v>
      </c>
    </row>
    <row r="971" spans="2:23" x14ac:dyDescent="0.25">
      <c r="B971" s="45">
        <v>46171</v>
      </c>
      <c r="C971" s="7" t="s">
        <v>3429</v>
      </c>
      <c r="D971" s="37">
        <v>0.1</v>
      </c>
      <c r="E971" s="37" t="s">
        <v>3903</v>
      </c>
      <c r="F971" s="16" t="s">
        <v>3904</v>
      </c>
      <c r="G971" s="7">
        <v>1070603803</v>
      </c>
      <c r="H971" s="138" t="s">
        <v>10123</v>
      </c>
      <c r="J971" s="16" t="str">
        <f>IFERROR(VLOOKUP(G971,MatrizHDUniclass!$A:$AN,3,0),"NA")</f>
        <v>GOMEZ VERA JOSE ALEXIS</v>
      </c>
      <c r="K971" s="16" t="str">
        <f>IFERROR(VLOOKUP(G971,MatrizHDUniclass!$A:$AN,19,0),"NA")</f>
        <v>TECNICO CON MOTO OPERACIÓN</v>
      </c>
      <c r="L971" s="16" t="str">
        <f>IFERROR(VLOOKUP(G971,MatrizHDUniclass!$A:$AN,24,0),"NA")</f>
        <v>IGL5</v>
      </c>
      <c r="M971" s="16" t="str">
        <f>IFERROR(VLOOKUP(G971,MatrizHDUniclass!$A:$AN,31,0),"NA")</f>
        <v>INGENIERIA-GENERAL</v>
      </c>
      <c r="N971" s="16" t="str">
        <f>IFERROR(VLOOKUP(G971,MatrizHDUniclass!$A:$AN,32,0),"NA")</f>
        <v>REG TOLCA</v>
      </c>
      <c r="O971" s="16" t="str">
        <f>IFERROR(VLOOKUP(G971,MatrizHDUniclass!$A:$AN,33,0),"NA")</f>
        <v>ESPINAL</v>
      </c>
      <c r="P971" s="16" t="str">
        <f>IFERROR(VLOOKUP(G971,MatrizHDUniclass!$A:$AN,26,0),"NA")</f>
        <v>CSIM</v>
      </c>
      <c r="Q971" s="16" t="str">
        <f>IFERROR(VLOOKUP(G971,MatrizHDUniclass!$A:$AN,34,0),"NA")</f>
        <v>CLARO R3</v>
      </c>
      <c r="R971" s="16" t="str">
        <f>IFERROR(VLOOKUP(G971,MatrizHDUniclass!$A:$AN,35,0),"NA")</f>
        <v>SOLU FIJAS</v>
      </c>
      <c r="S971" s="16" t="str">
        <f>IFERROR(VLOOKUP(G971,MatrizHDUniclass!$A:$AN,36,0),"NA")</f>
        <v>IMM</v>
      </c>
      <c r="T971" s="16" t="str">
        <f>IFERROR(VLOOKUP(G971,MatrizHDUniclass!$A:$AN,37,0),"NA")</f>
        <v>CLIENTES</v>
      </c>
      <c r="U971" s="16" t="str">
        <f>IFERROR(VLOOKUP(G971,MatrizHDUniclass!$A:$AN,38,0),"NA")</f>
        <v>CONECTAR TV</v>
      </c>
      <c r="V971" s="16" t="str">
        <f>IFERROR(VLOOKUP(G971,MatrizHDUniclass!$A:$AN,39,0),"NA")</f>
        <v>INGENIERIA</v>
      </c>
      <c r="W971" s="43" t="str">
        <f>IFERROR(VLOOKUP(G971,MatrizHDUniclass!$A:$AN,40,0),"NA")</f>
        <v>OPERATIVO</v>
      </c>
    </row>
    <row r="972" spans="2:23" x14ac:dyDescent="0.25">
      <c r="B972" s="45">
        <v>46171</v>
      </c>
      <c r="C972" s="7" t="s">
        <v>3429</v>
      </c>
      <c r="D972" s="37">
        <v>0.1</v>
      </c>
      <c r="E972" s="37" t="s">
        <v>3903</v>
      </c>
      <c r="F972" s="16" t="s">
        <v>3904</v>
      </c>
      <c r="G972" s="7">
        <v>1070628159</v>
      </c>
      <c r="H972" s="138" t="s">
        <v>10124</v>
      </c>
      <c r="J972" s="16" t="str">
        <f>IFERROR(VLOOKUP(G972,MatrizHDUniclass!$A:$AN,3,0),"NA")</f>
        <v>GOMEZ VERA SANTIAGO</v>
      </c>
      <c r="K972" s="16" t="str">
        <f>IFERROR(VLOOKUP(G972,MatrizHDUniclass!$A:$AN,19,0),"NA")</f>
        <v>TECNICO CON MOTO OPERACIÓN</v>
      </c>
      <c r="L972" s="16" t="str">
        <f>IFERROR(VLOOKUP(G972,MatrizHDUniclass!$A:$AN,24,0),"NA")</f>
        <v>IGL5</v>
      </c>
      <c r="M972" s="16" t="str">
        <f>IFERROR(VLOOKUP(G972,MatrizHDUniclass!$A:$AN,31,0),"NA")</f>
        <v>INGENIERIA-GENERAL</v>
      </c>
      <c r="N972" s="16" t="str">
        <f>IFERROR(VLOOKUP(G972,MatrizHDUniclass!$A:$AN,32,0),"NA")</f>
        <v>REG TOLCA</v>
      </c>
      <c r="O972" s="16" t="str">
        <f>IFERROR(VLOOKUP(G972,MatrizHDUniclass!$A:$AN,33,0),"NA")</f>
        <v>ESPINAL</v>
      </c>
      <c r="P972" s="16" t="str">
        <f>IFERROR(VLOOKUP(G972,MatrizHDUniclass!$A:$AN,26,0),"NA")</f>
        <v>CSIM</v>
      </c>
      <c r="Q972" s="16" t="str">
        <f>IFERROR(VLOOKUP(G972,MatrizHDUniclass!$A:$AN,34,0),"NA")</f>
        <v>CLARO R3</v>
      </c>
      <c r="R972" s="16" t="str">
        <f>IFERROR(VLOOKUP(G972,MatrizHDUniclass!$A:$AN,35,0),"NA")</f>
        <v>SOLU FIJAS</v>
      </c>
      <c r="S972" s="16" t="str">
        <f>IFERROR(VLOOKUP(G972,MatrizHDUniclass!$A:$AN,36,0),"NA")</f>
        <v>IMM</v>
      </c>
      <c r="T972" s="16" t="str">
        <f>IFERROR(VLOOKUP(G972,MatrizHDUniclass!$A:$AN,37,0),"NA")</f>
        <v>CLIENTES</v>
      </c>
      <c r="U972" s="16" t="str">
        <f>IFERROR(VLOOKUP(G972,MatrizHDUniclass!$A:$AN,38,0),"NA")</f>
        <v>CONECTAR TV</v>
      </c>
      <c r="V972" s="16" t="str">
        <f>IFERROR(VLOOKUP(G972,MatrizHDUniclass!$A:$AN,39,0),"NA")</f>
        <v>INGENIERIA</v>
      </c>
      <c r="W972" s="43" t="str">
        <f>IFERROR(VLOOKUP(G972,MatrizHDUniclass!$A:$AN,40,0),"NA")</f>
        <v>OPERATIVO</v>
      </c>
    </row>
    <row r="973" spans="2:23" x14ac:dyDescent="0.25">
      <c r="B973" s="45">
        <v>46171</v>
      </c>
      <c r="C973" s="7" t="s">
        <v>3429</v>
      </c>
      <c r="D973" s="37">
        <v>0.1</v>
      </c>
      <c r="E973" s="37" t="s">
        <v>3903</v>
      </c>
      <c r="F973" s="16" t="s">
        <v>3904</v>
      </c>
      <c r="G973" s="7">
        <v>1007806579</v>
      </c>
      <c r="H973" s="138" t="s">
        <v>10125</v>
      </c>
      <c r="J973" s="16" t="str">
        <f>IFERROR(VLOOKUP(G973,MatrizHDUniclass!$A:$AN,3,0),"NA")</f>
        <v>GUZMAN ORTIZ ANDRES RICARDO</v>
      </c>
      <c r="K973" s="16" t="str">
        <f>IFERROR(VLOOKUP(G973,MatrizHDUniclass!$A:$AN,19,0),"NA")</f>
        <v>TECNICO CON MOTO OPERACIÓN</v>
      </c>
      <c r="L973" s="16" t="str">
        <f>IFERROR(VLOOKUP(G973,MatrizHDUniclass!$A:$AN,24,0),"NA")</f>
        <v>IGL5</v>
      </c>
      <c r="M973" s="16" t="str">
        <f>IFERROR(VLOOKUP(G973,MatrizHDUniclass!$A:$AN,31,0),"NA")</f>
        <v>INGENIERIA-GENERAL</v>
      </c>
      <c r="N973" s="16" t="str">
        <f>IFERROR(VLOOKUP(G973,MatrizHDUniclass!$A:$AN,32,0),"NA")</f>
        <v>REG TOLCA</v>
      </c>
      <c r="O973" s="16" t="str">
        <f>IFERROR(VLOOKUP(G973,MatrizHDUniclass!$A:$AN,33,0),"NA")</f>
        <v>ESPINAL</v>
      </c>
      <c r="P973" s="16" t="str">
        <f>IFERROR(VLOOKUP(G973,MatrizHDUniclass!$A:$AN,26,0),"NA")</f>
        <v>CSIM</v>
      </c>
      <c r="Q973" s="16" t="str">
        <f>IFERROR(VLOOKUP(G973,MatrizHDUniclass!$A:$AN,34,0),"NA")</f>
        <v>CLARO R3</v>
      </c>
      <c r="R973" s="16" t="str">
        <f>IFERROR(VLOOKUP(G973,MatrizHDUniclass!$A:$AN,35,0),"NA")</f>
        <v>SOLU FIJAS</v>
      </c>
      <c r="S973" s="16" t="str">
        <f>IFERROR(VLOOKUP(G973,MatrizHDUniclass!$A:$AN,36,0),"NA")</f>
        <v>IMM</v>
      </c>
      <c r="T973" s="16" t="str">
        <f>IFERROR(VLOOKUP(G973,MatrizHDUniclass!$A:$AN,37,0),"NA")</f>
        <v>CLIENTES</v>
      </c>
      <c r="U973" s="16" t="str">
        <f>IFERROR(VLOOKUP(G973,MatrizHDUniclass!$A:$AN,38,0),"NA")</f>
        <v>CONECTAR TV</v>
      </c>
      <c r="V973" s="16" t="str">
        <f>IFERROR(VLOOKUP(G973,MatrizHDUniclass!$A:$AN,39,0),"NA")</f>
        <v>INGENIERIA</v>
      </c>
      <c r="W973" s="43" t="str">
        <f>IFERROR(VLOOKUP(G973,MatrizHDUniclass!$A:$AN,40,0),"NA")</f>
        <v>OPERATIVO</v>
      </c>
    </row>
    <row r="974" spans="2:23" x14ac:dyDescent="0.25">
      <c r="B974" s="45">
        <v>46171</v>
      </c>
      <c r="C974" s="7" t="s">
        <v>3429</v>
      </c>
      <c r="D974" s="37">
        <v>0.1</v>
      </c>
      <c r="E974" s="37" t="s">
        <v>3903</v>
      </c>
      <c r="F974" s="16" t="s">
        <v>3904</v>
      </c>
      <c r="G974" s="7">
        <v>1105688354</v>
      </c>
      <c r="H974" s="138" t="s">
        <v>10127</v>
      </c>
      <c r="J974" s="16" t="str">
        <f>IFERROR(VLOOKUP(G974,MatrizHDUniclass!$A:$AN,3,0),"NA")</f>
        <v>MAHECHA MENDOZA MICHAEL JAVIER</v>
      </c>
      <c r="K974" s="16" t="str">
        <f>IFERROR(VLOOKUP(G974,MatrizHDUniclass!$A:$AN,19,0),"NA")</f>
        <v>TECNICO MEDIDOR OPERACION</v>
      </c>
      <c r="L974" s="16" t="str">
        <f>IFERROR(VLOOKUP(G974,MatrizHDUniclass!$A:$AN,24,0),"NA")</f>
        <v>IGL5</v>
      </c>
      <c r="M974" s="16" t="str">
        <f>IFERROR(VLOOKUP(G974,MatrizHDUniclass!$A:$AN,31,0),"NA")</f>
        <v>INGENIERIA-GENERAL</v>
      </c>
      <c r="N974" s="16" t="str">
        <f>IFERROR(VLOOKUP(G974,MatrizHDUniclass!$A:$AN,32,0),"NA")</f>
        <v>REG TOLCA</v>
      </c>
      <c r="O974" s="16" t="str">
        <f>IFERROR(VLOOKUP(G974,MatrizHDUniclass!$A:$AN,33,0),"NA")</f>
        <v>ESPINAL</v>
      </c>
      <c r="P974" s="16" t="str">
        <f>IFERROR(VLOOKUP(G974,MatrizHDUniclass!$A:$AN,26,0),"NA")</f>
        <v>CSOM</v>
      </c>
      <c r="Q974" s="16" t="str">
        <f>IFERROR(VLOOKUP(G974,MatrizHDUniclass!$A:$AN,34,0),"NA")</f>
        <v>CLARO R3</v>
      </c>
      <c r="R974" s="16" t="str">
        <f>IFERROR(VLOOKUP(G974,MatrizHDUniclass!$A:$AN,35,0),"NA")</f>
        <v>SOLU FIJAS</v>
      </c>
      <c r="S974" s="16" t="str">
        <f>IFERROR(VLOOKUP(G974,MatrizHDUniclass!$A:$AN,36,0),"NA")</f>
        <v>OYM</v>
      </c>
      <c r="T974" s="16" t="str">
        <f>IFERROR(VLOOKUP(G974,MatrizHDUniclass!$A:$AN,37,0),"NA")</f>
        <v>CLIENTES</v>
      </c>
      <c r="U974" s="16" t="str">
        <f>IFERROR(VLOOKUP(G974,MatrizHDUniclass!$A:$AN,38,0),"NA")</f>
        <v>CONECTAR TV</v>
      </c>
      <c r="V974" s="16" t="str">
        <f>IFERROR(VLOOKUP(G974,MatrizHDUniclass!$A:$AN,39,0),"NA")</f>
        <v>INGENIERIA</v>
      </c>
      <c r="W974" s="43" t="str">
        <f>IFERROR(VLOOKUP(G974,MatrizHDUniclass!$A:$AN,40,0),"NA")</f>
        <v>OPERATIVO</v>
      </c>
    </row>
    <row r="975" spans="2:23" x14ac:dyDescent="0.25">
      <c r="B975" s="45">
        <v>46171</v>
      </c>
      <c r="C975" s="7" t="s">
        <v>3429</v>
      </c>
      <c r="D975" s="37">
        <v>0.1</v>
      </c>
      <c r="E975" s="37" t="s">
        <v>3903</v>
      </c>
      <c r="F975" s="16" t="s">
        <v>3904</v>
      </c>
      <c r="G975" s="7">
        <v>1097162770</v>
      </c>
      <c r="H975" s="138" t="s">
        <v>10128</v>
      </c>
      <c r="J975" s="16" t="str">
        <f>IFERROR(VLOOKUP(G975,MatrizHDUniclass!$A:$AN,3,0),"NA")</f>
        <v>MELO PARDO JEAN CARLO</v>
      </c>
      <c r="K975" s="16" t="str">
        <f>IFERROR(VLOOKUP(G975,MatrizHDUniclass!$A:$AN,19,0),"NA")</f>
        <v>TECNICO CON MOTO OPERACIÓN</v>
      </c>
      <c r="L975" s="16" t="str">
        <f>IFERROR(VLOOKUP(G975,MatrizHDUniclass!$A:$AN,24,0),"NA")</f>
        <v>IGL5</v>
      </c>
      <c r="M975" s="16" t="str">
        <f>IFERROR(VLOOKUP(G975,MatrizHDUniclass!$A:$AN,31,0),"NA")</f>
        <v>INGENIERIA-GENERAL</v>
      </c>
      <c r="N975" s="16" t="str">
        <f>IFERROR(VLOOKUP(G975,MatrizHDUniclass!$A:$AN,32,0),"NA")</f>
        <v>REG TOLCA</v>
      </c>
      <c r="O975" s="16" t="str">
        <f>IFERROR(VLOOKUP(G975,MatrizHDUniclass!$A:$AN,33,0),"NA")</f>
        <v>ESPINAL</v>
      </c>
      <c r="P975" s="16" t="str">
        <f>IFERROR(VLOOKUP(G975,MatrizHDUniclass!$A:$AN,26,0),"NA")</f>
        <v>CSIM</v>
      </c>
      <c r="Q975" s="16" t="str">
        <f>IFERROR(VLOOKUP(G975,MatrizHDUniclass!$A:$AN,34,0),"NA")</f>
        <v>CLARO R3</v>
      </c>
      <c r="R975" s="16" t="str">
        <f>IFERROR(VLOOKUP(G975,MatrizHDUniclass!$A:$AN,35,0),"NA")</f>
        <v>SOLU FIJAS</v>
      </c>
      <c r="S975" s="16" t="str">
        <f>IFERROR(VLOOKUP(G975,MatrizHDUniclass!$A:$AN,36,0),"NA")</f>
        <v>IMM</v>
      </c>
      <c r="T975" s="16" t="str">
        <f>IFERROR(VLOOKUP(G975,MatrizHDUniclass!$A:$AN,37,0),"NA")</f>
        <v>CLIENTES</v>
      </c>
      <c r="U975" s="16" t="str">
        <f>IFERROR(VLOOKUP(G975,MatrizHDUniclass!$A:$AN,38,0),"NA")</f>
        <v>CONECTAR TV</v>
      </c>
      <c r="V975" s="16" t="str">
        <f>IFERROR(VLOOKUP(G975,MatrizHDUniclass!$A:$AN,39,0),"NA")</f>
        <v>INGENIERIA</v>
      </c>
      <c r="W975" s="43" t="str">
        <f>IFERROR(VLOOKUP(G975,MatrizHDUniclass!$A:$AN,40,0),"NA")</f>
        <v>OPERATIVO</v>
      </c>
    </row>
    <row r="976" spans="2:23" x14ac:dyDescent="0.25">
      <c r="B976" s="45">
        <v>46171</v>
      </c>
      <c r="C976" s="7" t="s">
        <v>3429</v>
      </c>
      <c r="D976" s="37">
        <v>0.1</v>
      </c>
      <c r="E976" s="37" t="s">
        <v>3903</v>
      </c>
      <c r="F976" s="16" t="s">
        <v>3904</v>
      </c>
      <c r="G976" s="7">
        <v>11220981</v>
      </c>
      <c r="H976" s="138" t="s">
        <v>10129</v>
      </c>
      <c r="J976" s="16" t="str">
        <f>IFERROR(VLOOKUP(G976,MatrizHDUniclass!$A:$AN,3,0),"NA")</f>
        <v>MIRQUEZ BARRERO HECTOR VICENTE</v>
      </c>
      <c r="K976" s="16" t="str">
        <f>IFERROR(VLOOKUP(G976,MatrizHDUniclass!$A:$AN,19,0),"NA")</f>
        <v>TECNICO CON MOTO OPERACIÓN</v>
      </c>
      <c r="L976" s="16" t="str">
        <f>IFERROR(VLOOKUP(G976,MatrizHDUniclass!$A:$AN,24,0),"NA")</f>
        <v>IGL5</v>
      </c>
      <c r="M976" s="16" t="str">
        <f>IFERROR(VLOOKUP(G976,MatrizHDUniclass!$A:$AN,31,0),"NA")</f>
        <v>INGENIERIA-GENERAL</v>
      </c>
      <c r="N976" s="16" t="str">
        <f>IFERROR(VLOOKUP(G976,MatrizHDUniclass!$A:$AN,32,0),"NA")</f>
        <v>REG TOLCA</v>
      </c>
      <c r="O976" s="16" t="str">
        <f>IFERROR(VLOOKUP(G976,MatrizHDUniclass!$A:$AN,33,0),"NA")</f>
        <v>ESPINAL</v>
      </c>
      <c r="P976" s="16" t="str">
        <f>IFERROR(VLOOKUP(G976,MatrizHDUniclass!$A:$AN,26,0),"NA")</f>
        <v>CSIM</v>
      </c>
      <c r="Q976" s="16" t="str">
        <f>IFERROR(VLOOKUP(G976,MatrizHDUniclass!$A:$AN,34,0),"NA")</f>
        <v>CLARO R3</v>
      </c>
      <c r="R976" s="16" t="str">
        <f>IFERROR(VLOOKUP(G976,MatrizHDUniclass!$A:$AN,35,0),"NA")</f>
        <v>SOLU FIJAS</v>
      </c>
      <c r="S976" s="16" t="str">
        <f>IFERROR(VLOOKUP(G976,MatrizHDUniclass!$A:$AN,36,0),"NA")</f>
        <v>IMM</v>
      </c>
      <c r="T976" s="16" t="str">
        <f>IFERROR(VLOOKUP(G976,MatrizHDUniclass!$A:$AN,37,0),"NA")</f>
        <v>CLIENTES</v>
      </c>
      <c r="U976" s="16" t="str">
        <f>IFERROR(VLOOKUP(G976,MatrizHDUniclass!$A:$AN,38,0),"NA")</f>
        <v>CONECTAR TV</v>
      </c>
      <c r="V976" s="16" t="str">
        <f>IFERROR(VLOOKUP(G976,MatrizHDUniclass!$A:$AN,39,0),"NA")</f>
        <v>INGENIERIA</v>
      </c>
      <c r="W976" s="43" t="str">
        <f>IFERROR(VLOOKUP(G976,MatrizHDUniclass!$A:$AN,40,0),"NA")</f>
        <v>OPERATIVO</v>
      </c>
    </row>
    <row r="977" spans="2:23" x14ac:dyDescent="0.25">
      <c r="B977" s="45">
        <v>46171</v>
      </c>
      <c r="C977" s="7" t="s">
        <v>3429</v>
      </c>
      <c r="D977" s="37">
        <v>0.1</v>
      </c>
      <c r="E977" s="37" t="s">
        <v>3903</v>
      </c>
      <c r="F977" s="16" t="s">
        <v>3904</v>
      </c>
      <c r="G977" s="7">
        <v>1070598482</v>
      </c>
      <c r="H977" s="138" t="s">
        <v>10130</v>
      </c>
      <c r="J977" s="16" t="str">
        <f>IFERROR(VLOOKUP(G977,MatrizHDUniclass!$A:$AN,3,0),"NA")</f>
        <v>MORENO ARENAS OSCAR DOREL</v>
      </c>
      <c r="K977" s="16" t="str">
        <f>IFERROR(VLOOKUP(G977,MatrizHDUniclass!$A:$AN,19,0),"NA")</f>
        <v>TECNICO CON MOTO OPERACIÓN</v>
      </c>
      <c r="L977" s="16" t="str">
        <f>IFERROR(VLOOKUP(G977,MatrizHDUniclass!$A:$AN,24,0),"NA")</f>
        <v>IGL5</v>
      </c>
      <c r="M977" s="16" t="str">
        <f>IFERROR(VLOOKUP(G977,MatrizHDUniclass!$A:$AN,31,0),"NA")</f>
        <v>INGENIERIA-GENERAL</v>
      </c>
      <c r="N977" s="16" t="str">
        <f>IFERROR(VLOOKUP(G977,MatrizHDUniclass!$A:$AN,32,0),"NA")</f>
        <v>REG TOLCA</v>
      </c>
      <c r="O977" s="16" t="str">
        <f>IFERROR(VLOOKUP(G977,MatrizHDUniclass!$A:$AN,33,0),"NA")</f>
        <v>ESPINAL</v>
      </c>
      <c r="P977" s="16" t="str">
        <f>IFERROR(VLOOKUP(G977,MatrizHDUniclass!$A:$AN,26,0),"NA")</f>
        <v>CSIM</v>
      </c>
      <c r="Q977" s="16" t="str">
        <f>IFERROR(VLOOKUP(G977,MatrizHDUniclass!$A:$AN,34,0),"NA")</f>
        <v>CLARO R3</v>
      </c>
      <c r="R977" s="16" t="str">
        <f>IFERROR(VLOOKUP(G977,MatrizHDUniclass!$A:$AN,35,0),"NA")</f>
        <v>SOLU FIJAS</v>
      </c>
      <c r="S977" s="16" t="str">
        <f>IFERROR(VLOOKUP(G977,MatrizHDUniclass!$A:$AN,36,0),"NA")</f>
        <v>IMM</v>
      </c>
      <c r="T977" s="16" t="str">
        <f>IFERROR(VLOOKUP(G977,MatrizHDUniclass!$A:$AN,37,0),"NA")</f>
        <v>CLIENTES</v>
      </c>
      <c r="U977" s="16" t="str">
        <f>IFERROR(VLOOKUP(G977,MatrizHDUniclass!$A:$AN,38,0),"NA")</f>
        <v>CONECTAR TV</v>
      </c>
      <c r="V977" s="16" t="str">
        <f>IFERROR(VLOOKUP(G977,MatrizHDUniclass!$A:$AN,39,0),"NA")</f>
        <v>INGENIERIA</v>
      </c>
      <c r="W977" s="43" t="str">
        <f>IFERROR(VLOOKUP(G977,MatrizHDUniclass!$A:$AN,40,0),"NA")</f>
        <v>OPERATIVO</v>
      </c>
    </row>
    <row r="978" spans="2:23" x14ac:dyDescent="0.25">
      <c r="B978" s="45">
        <v>46171</v>
      </c>
      <c r="C978" s="7" t="s">
        <v>3429</v>
      </c>
      <c r="D978" s="37">
        <v>0.1</v>
      </c>
      <c r="E978" s="37" t="s">
        <v>3903</v>
      </c>
      <c r="F978" s="16" t="s">
        <v>3904</v>
      </c>
      <c r="G978" s="7">
        <v>1075625174</v>
      </c>
      <c r="H978" s="138" t="s">
        <v>10131</v>
      </c>
      <c r="J978" s="16" t="str">
        <f>IFERROR(VLOOKUP(G978,MatrizHDUniclass!$A:$AN,3,0),"NA")</f>
        <v>NANEZ PERDOMO  DIEGO FERNANDO</v>
      </c>
      <c r="K978" s="16" t="str">
        <f>IFERROR(VLOOKUP(G978,MatrizHDUniclass!$A:$AN,19,0),"NA")</f>
        <v>TECNICO CON MOTO OPERACIÓN</v>
      </c>
      <c r="L978" s="16" t="str">
        <f>IFERROR(VLOOKUP(G978,MatrizHDUniclass!$A:$AN,24,0),"NA")</f>
        <v>IGL5</v>
      </c>
      <c r="M978" s="16" t="str">
        <f>IFERROR(VLOOKUP(G978,MatrizHDUniclass!$A:$AN,31,0),"NA")</f>
        <v>INGENIERIA-GENERAL</v>
      </c>
      <c r="N978" s="16" t="str">
        <f>IFERROR(VLOOKUP(G978,MatrizHDUniclass!$A:$AN,32,0),"NA")</f>
        <v>REG TOLCA</v>
      </c>
      <c r="O978" s="16" t="str">
        <f>IFERROR(VLOOKUP(G978,MatrizHDUniclass!$A:$AN,33,0),"NA")</f>
        <v>ESPINAL</v>
      </c>
      <c r="P978" s="16" t="str">
        <f>IFERROR(VLOOKUP(G978,MatrizHDUniclass!$A:$AN,26,0),"NA")</f>
        <v>CSIM</v>
      </c>
      <c r="Q978" s="16" t="str">
        <f>IFERROR(VLOOKUP(G978,MatrizHDUniclass!$A:$AN,34,0),"NA")</f>
        <v>CLARO R3</v>
      </c>
      <c r="R978" s="16" t="str">
        <f>IFERROR(VLOOKUP(G978,MatrizHDUniclass!$A:$AN,35,0),"NA")</f>
        <v>SOLU FIJAS</v>
      </c>
      <c r="S978" s="16" t="str">
        <f>IFERROR(VLOOKUP(G978,MatrizHDUniclass!$A:$AN,36,0),"NA")</f>
        <v>IMM</v>
      </c>
      <c r="T978" s="16" t="str">
        <f>IFERROR(VLOOKUP(G978,MatrizHDUniclass!$A:$AN,37,0),"NA")</f>
        <v>CLIENTES</v>
      </c>
      <c r="U978" s="16" t="str">
        <f>IFERROR(VLOOKUP(G978,MatrizHDUniclass!$A:$AN,38,0),"NA")</f>
        <v>CONECTAR TV</v>
      </c>
      <c r="V978" s="16" t="str">
        <f>IFERROR(VLOOKUP(G978,MatrizHDUniclass!$A:$AN,39,0),"NA")</f>
        <v>INGENIERIA</v>
      </c>
      <c r="W978" s="43" t="str">
        <f>IFERROR(VLOOKUP(G978,MatrizHDUniclass!$A:$AN,40,0),"NA")</f>
        <v>OPERATIVO</v>
      </c>
    </row>
    <row r="979" spans="2:23" x14ac:dyDescent="0.25">
      <c r="B979" s="45">
        <v>46171</v>
      </c>
      <c r="C979" s="7" t="s">
        <v>3429</v>
      </c>
      <c r="D979" s="37">
        <v>0.1</v>
      </c>
      <c r="E979" s="37" t="s">
        <v>3903</v>
      </c>
      <c r="F979" s="16" t="s">
        <v>3904</v>
      </c>
      <c r="G979" s="7">
        <v>11228588</v>
      </c>
      <c r="H979" s="138" t="s">
        <v>10132</v>
      </c>
      <c r="J979" s="16" t="str">
        <f>IFERROR(VLOOKUP(G979,MatrizHDUniclass!$A:$AN,3,0),"NA")</f>
        <v>PARRA JUAN RICARDO</v>
      </c>
      <c r="K979" s="16" t="str">
        <f>IFERROR(VLOOKUP(G979,MatrizHDUniclass!$A:$AN,19,0),"NA")</f>
        <v>TECNICO LINIERO OPERACIÓN</v>
      </c>
      <c r="L979" s="16" t="str">
        <f>IFERROR(VLOOKUP(G979,MatrizHDUniclass!$A:$AN,24,0),"NA")</f>
        <v>IGL5</v>
      </c>
      <c r="M979" s="16" t="str">
        <f>IFERROR(VLOOKUP(G979,MatrizHDUniclass!$A:$AN,31,0),"NA")</f>
        <v>INGENIERIA-GENERAL</v>
      </c>
      <c r="N979" s="16" t="str">
        <f>IFERROR(VLOOKUP(G979,MatrizHDUniclass!$A:$AN,32,0),"NA")</f>
        <v>REG TOLCA</v>
      </c>
      <c r="O979" s="16" t="str">
        <f>IFERROR(VLOOKUP(G979,MatrizHDUniclass!$A:$AN,33,0),"NA")</f>
        <v>ESPINAL</v>
      </c>
      <c r="P979" s="16" t="str">
        <f>IFERROR(VLOOKUP(G979,MatrizHDUniclass!$A:$AN,26,0),"NA")</f>
        <v>CSOM</v>
      </c>
      <c r="Q979" s="16" t="str">
        <f>IFERROR(VLOOKUP(G979,MatrizHDUniclass!$A:$AN,34,0),"NA")</f>
        <v>CLARO R3</v>
      </c>
      <c r="R979" s="16" t="str">
        <f>IFERROR(VLOOKUP(G979,MatrizHDUniclass!$A:$AN,35,0),"NA")</f>
        <v>SOLU FIJAS</v>
      </c>
      <c r="S979" s="16" t="str">
        <f>IFERROR(VLOOKUP(G979,MatrizHDUniclass!$A:$AN,36,0),"NA")</f>
        <v>OYM</v>
      </c>
      <c r="T979" s="16" t="str">
        <f>IFERROR(VLOOKUP(G979,MatrizHDUniclass!$A:$AN,37,0),"NA")</f>
        <v>CLIENTES</v>
      </c>
      <c r="U979" s="16" t="str">
        <f>IFERROR(VLOOKUP(G979,MatrizHDUniclass!$A:$AN,38,0),"NA")</f>
        <v>CONECTAR TV</v>
      </c>
      <c r="V979" s="16" t="str">
        <f>IFERROR(VLOOKUP(G979,MatrizHDUniclass!$A:$AN,39,0),"NA")</f>
        <v>INGENIERIA</v>
      </c>
      <c r="W979" s="43" t="str">
        <f>IFERROR(VLOOKUP(G979,MatrizHDUniclass!$A:$AN,40,0),"NA")</f>
        <v>OPERATIVO</v>
      </c>
    </row>
    <row r="980" spans="2:23" x14ac:dyDescent="0.25">
      <c r="B980" s="45">
        <v>46171</v>
      </c>
      <c r="C980" s="7" t="s">
        <v>3429</v>
      </c>
      <c r="D980" s="37">
        <v>0.1</v>
      </c>
      <c r="E980" s="37" t="s">
        <v>3903</v>
      </c>
      <c r="F980" s="16" t="s">
        <v>3904</v>
      </c>
      <c r="G980" s="7">
        <v>1003710258</v>
      </c>
      <c r="H980" s="138" t="s">
        <v>10133</v>
      </c>
      <c r="J980" s="16" t="str">
        <f>IFERROR(VLOOKUP(G980,MatrizHDUniclass!$A:$AN,3,0),"NA")</f>
        <v>PINEDA VELANDIA JAVIER</v>
      </c>
      <c r="K980" s="16" t="str">
        <f>IFERROR(VLOOKUP(G980,MatrizHDUniclass!$A:$AN,19,0),"NA")</f>
        <v>TECNICO EMPALMADOR OPERACIÓN</v>
      </c>
      <c r="L980" s="16" t="str">
        <f>IFERROR(VLOOKUP(G980,MatrizHDUniclass!$A:$AN,24,0),"NA")</f>
        <v>IGL5</v>
      </c>
      <c r="M980" s="16" t="str">
        <f>IFERROR(VLOOKUP(G980,MatrizHDUniclass!$A:$AN,31,0),"NA")</f>
        <v>INGENIERIA-GENERAL</v>
      </c>
      <c r="N980" s="16" t="str">
        <f>IFERROR(VLOOKUP(G980,MatrizHDUniclass!$A:$AN,32,0),"NA")</f>
        <v>REG TOLCA</v>
      </c>
      <c r="O980" s="16" t="str">
        <f>IFERROR(VLOOKUP(G980,MatrizHDUniclass!$A:$AN,33,0),"NA")</f>
        <v>ESPINAL</v>
      </c>
      <c r="P980" s="16" t="str">
        <f>IFERROR(VLOOKUP(G980,MatrizHDUniclass!$A:$AN,26,0),"NA")</f>
        <v>CSOM</v>
      </c>
      <c r="Q980" s="16" t="str">
        <f>IFERROR(VLOOKUP(G980,MatrizHDUniclass!$A:$AN,34,0),"NA")</f>
        <v>CLARO R3</v>
      </c>
      <c r="R980" s="16" t="str">
        <f>IFERROR(VLOOKUP(G980,MatrizHDUniclass!$A:$AN,35,0),"NA")</f>
        <v>SOLU FIJAS</v>
      </c>
      <c r="S980" s="16" t="str">
        <f>IFERROR(VLOOKUP(G980,MatrizHDUniclass!$A:$AN,36,0),"NA")</f>
        <v>OYM</v>
      </c>
      <c r="T980" s="16" t="str">
        <f>IFERROR(VLOOKUP(G980,MatrizHDUniclass!$A:$AN,37,0),"NA")</f>
        <v>CLIENTES</v>
      </c>
      <c r="U980" s="16" t="str">
        <f>IFERROR(VLOOKUP(G980,MatrizHDUniclass!$A:$AN,38,0),"NA")</f>
        <v>CONECTAR TV</v>
      </c>
      <c r="V980" s="16" t="str">
        <f>IFERROR(VLOOKUP(G980,MatrizHDUniclass!$A:$AN,39,0),"NA")</f>
        <v>INGENIERIA</v>
      </c>
      <c r="W980" s="43" t="str">
        <f>IFERROR(VLOOKUP(G980,MatrizHDUniclass!$A:$AN,40,0),"NA")</f>
        <v>OPERATIVO</v>
      </c>
    </row>
    <row r="981" spans="2:23" x14ac:dyDescent="0.25">
      <c r="B981" s="45">
        <v>46171</v>
      </c>
      <c r="C981" s="7" t="s">
        <v>3429</v>
      </c>
      <c r="D981" s="37">
        <v>0.1</v>
      </c>
      <c r="E981" s="37" t="s">
        <v>3903</v>
      </c>
      <c r="F981" s="16" t="s">
        <v>3904</v>
      </c>
      <c r="G981" s="7">
        <v>1006003001</v>
      </c>
      <c r="H981" s="138" t="s">
        <v>10134</v>
      </c>
      <c r="J981" s="16" t="str">
        <f>IFERROR(VLOOKUP(G981,MatrizHDUniclass!$A:$AN,3,0),"NA")</f>
        <v>PRECIADO QUINTERO YAIR ANDRES</v>
      </c>
      <c r="K981" s="16" t="str">
        <f>IFERROR(VLOOKUP(G981,MatrizHDUniclass!$A:$AN,19,0),"NA")</f>
        <v>TECNICO MEDIDOR OPERACION</v>
      </c>
      <c r="L981" s="16" t="str">
        <f>IFERROR(VLOOKUP(G981,MatrizHDUniclass!$A:$AN,24,0),"NA")</f>
        <v>IGL5</v>
      </c>
      <c r="M981" s="16" t="str">
        <f>IFERROR(VLOOKUP(G981,MatrizHDUniclass!$A:$AN,31,0),"NA")</f>
        <v>INGENIERIA-GENERAL</v>
      </c>
      <c r="N981" s="16" t="str">
        <f>IFERROR(VLOOKUP(G981,MatrizHDUniclass!$A:$AN,32,0),"NA")</f>
        <v>REG TOLCA</v>
      </c>
      <c r="O981" s="16" t="str">
        <f>IFERROR(VLOOKUP(G981,MatrizHDUniclass!$A:$AN,33,0),"NA")</f>
        <v>ESPINAL</v>
      </c>
      <c r="P981" s="16" t="str">
        <f>IFERROR(VLOOKUP(G981,MatrizHDUniclass!$A:$AN,26,0),"NA")</f>
        <v>CSOM</v>
      </c>
      <c r="Q981" s="16" t="str">
        <f>IFERROR(VLOOKUP(G981,MatrizHDUniclass!$A:$AN,34,0),"NA")</f>
        <v>CLARO R3</v>
      </c>
      <c r="R981" s="16" t="str">
        <f>IFERROR(VLOOKUP(G981,MatrizHDUniclass!$A:$AN,35,0),"NA")</f>
        <v>SOLU FIJAS</v>
      </c>
      <c r="S981" s="16" t="str">
        <f>IFERROR(VLOOKUP(G981,MatrizHDUniclass!$A:$AN,36,0),"NA")</f>
        <v>OYM</v>
      </c>
      <c r="T981" s="16" t="str">
        <f>IFERROR(VLOOKUP(G981,MatrizHDUniclass!$A:$AN,37,0),"NA")</f>
        <v>CLIENTES</v>
      </c>
      <c r="U981" s="16" t="str">
        <f>IFERROR(VLOOKUP(G981,MatrizHDUniclass!$A:$AN,38,0),"NA")</f>
        <v>CONECTAR TV</v>
      </c>
      <c r="V981" s="16" t="str">
        <f>IFERROR(VLOOKUP(G981,MatrizHDUniclass!$A:$AN,39,0),"NA")</f>
        <v>INGENIERIA</v>
      </c>
      <c r="W981" s="43" t="str">
        <f>IFERROR(VLOOKUP(G981,MatrizHDUniclass!$A:$AN,40,0),"NA")</f>
        <v>OPERATIVO</v>
      </c>
    </row>
    <row r="982" spans="2:23" x14ac:dyDescent="0.25">
      <c r="B982" s="45">
        <v>46171</v>
      </c>
      <c r="C982" s="7" t="s">
        <v>3429</v>
      </c>
      <c r="D982" s="37">
        <v>0.1</v>
      </c>
      <c r="E982" s="37" t="s">
        <v>3903</v>
      </c>
      <c r="F982" s="16" t="s">
        <v>3904</v>
      </c>
      <c r="G982" s="7">
        <v>1108455954</v>
      </c>
      <c r="H982" s="138" t="s">
        <v>10135</v>
      </c>
      <c r="J982" s="16" t="str">
        <f>IFERROR(VLOOKUP(G982,MatrizHDUniclass!$A:$AN,3,0),"NA")</f>
        <v>RIOS PARAMO LUIS MIGUEL</v>
      </c>
      <c r="K982" s="16" t="str">
        <f>IFERROR(VLOOKUP(G982,MatrizHDUniclass!$A:$AN,19,0),"NA")</f>
        <v>TECNICO LINIERO COND OPERACIÓN</v>
      </c>
      <c r="L982" s="16" t="str">
        <f>IFERROR(VLOOKUP(G982,MatrizHDUniclass!$A:$AN,24,0),"NA")</f>
        <v>IGL5</v>
      </c>
      <c r="M982" s="16" t="str">
        <f>IFERROR(VLOOKUP(G982,MatrizHDUniclass!$A:$AN,31,0),"NA")</f>
        <v>INGENIERIA-GENERAL</v>
      </c>
      <c r="N982" s="16" t="str">
        <f>IFERROR(VLOOKUP(G982,MatrizHDUniclass!$A:$AN,32,0),"NA")</f>
        <v>REG TOLCA</v>
      </c>
      <c r="O982" s="16" t="str">
        <f>IFERROR(VLOOKUP(G982,MatrizHDUniclass!$A:$AN,33,0),"NA")</f>
        <v>ESPINAL</v>
      </c>
      <c r="P982" s="16" t="str">
        <f>IFERROR(VLOOKUP(G982,MatrizHDUniclass!$A:$AN,26,0),"NA")</f>
        <v>CSOM</v>
      </c>
      <c r="Q982" s="16" t="str">
        <f>IFERROR(VLOOKUP(G982,MatrizHDUniclass!$A:$AN,34,0),"NA")</f>
        <v>CLARO R3</v>
      </c>
      <c r="R982" s="16" t="str">
        <f>IFERROR(VLOOKUP(G982,MatrizHDUniclass!$A:$AN,35,0),"NA")</f>
        <v>SOLU FIJAS</v>
      </c>
      <c r="S982" s="16" t="str">
        <f>IFERROR(VLOOKUP(G982,MatrizHDUniclass!$A:$AN,36,0),"NA")</f>
        <v>OYM</v>
      </c>
      <c r="T982" s="16" t="str">
        <f>IFERROR(VLOOKUP(G982,MatrizHDUniclass!$A:$AN,37,0),"NA")</f>
        <v>CLIENTES</v>
      </c>
      <c r="U982" s="16" t="str">
        <f>IFERROR(VLOOKUP(G982,MatrizHDUniclass!$A:$AN,38,0),"NA")</f>
        <v>CONECTAR TV</v>
      </c>
      <c r="V982" s="16" t="str">
        <f>IFERROR(VLOOKUP(G982,MatrizHDUniclass!$A:$AN,39,0),"NA")</f>
        <v>INGENIERIA</v>
      </c>
      <c r="W982" s="43" t="str">
        <f>IFERROR(VLOOKUP(G982,MatrizHDUniclass!$A:$AN,40,0),"NA")</f>
        <v>OPERATIVO</v>
      </c>
    </row>
    <row r="983" spans="2:23" x14ac:dyDescent="0.25">
      <c r="B983" s="45">
        <v>46171</v>
      </c>
      <c r="C983" s="7" t="s">
        <v>3429</v>
      </c>
      <c r="D983" s="37">
        <v>0.1</v>
      </c>
      <c r="E983" s="37" t="s">
        <v>3903</v>
      </c>
      <c r="F983" s="16" t="s">
        <v>3904</v>
      </c>
      <c r="G983" s="7">
        <v>1070606593</v>
      </c>
      <c r="H983" s="138" t="s">
        <v>10136</v>
      </c>
      <c r="J983" s="16" t="str">
        <f>IFERROR(VLOOKUP(G983,MatrizHDUniclass!$A:$AN,3,0),"NA")</f>
        <v>RODRIGUEZ MORA JESUS ALBERTO</v>
      </c>
      <c r="K983" s="16" t="str">
        <f>IFERROR(VLOOKUP(G983,MatrizHDUniclass!$A:$AN,19,0),"NA")</f>
        <v>TECNICO CON MOTO OPERACIÓN</v>
      </c>
      <c r="L983" s="16" t="str">
        <f>IFERROR(VLOOKUP(G983,MatrizHDUniclass!$A:$AN,24,0),"NA")</f>
        <v>IGL5</v>
      </c>
      <c r="M983" s="16" t="str">
        <f>IFERROR(VLOOKUP(G983,MatrizHDUniclass!$A:$AN,31,0),"NA")</f>
        <v>INGENIERIA-GENERAL</v>
      </c>
      <c r="N983" s="16" t="str">
        <f>IFERROR(VLOOKUP(G983,MatrizHDUniclass!$A:$AN,32,0),"NA")</f>
        <v>REG TOLCA</v>
      </c>
      <c r="O983" s="16" t="str">
        <f>IFERROR(VLOOKUP(G983,MatrizHDUniclass!$A:$AN,33,0),"NA")</f>
        <v>ESPINAL</v>
      </c>
      <c r="P983" s="16" t="str">
        <f>IFERROR(VLOOKUP(G983,MatrizHDUniclass!$A:$AN,26,0),"NA")</f>
        <v>CSIM</v>
      </c>
      <c r="Q983" s="16" t="str">
        <f>IFERROR(VLOOKUP(G983,MatrizHDUniclass!$A:$AN,34,0),"NA")</f>
        <v>CLARO R3</v>
      </c>
      <c r="R983" s="16" t="str">
        <f>IFERROR(VLOOKUP(G983,MatrizHDUniclass!$A:$AN,35,0),"NA")</f>
        <v>SOLU FIJAS</v>
      </c>
      <c r="S983" s="16" t="str">
        <f>IFERROR(VLOOKUP(G983,MatrizHDUniclass!$A:$AN,36,0),"NA")</f>
        <v>IMM</v>
      </c>
      <c r="T983" s="16" t="str">
        <f>IFERROR(VLOOKUP(G983,MatrizHDUniclass!$A:$AN,37,0),"NA")</f>
        <v>CLIENTES</v>
      </c>
      <c r="U983" s="16" t="str">
        <f>IFERROR(VLOOKUP(G983,MatrizHDUniclass!$A:$AN,38,0),"NA")</f>
        <v>CONECTAR TV</v>
      </c>
      <c r="V983" s="16" t="str">
        <f>IFERROR(VLOOKUP(G983,MatrizHDUniclass!$A:$AN,39,0),"NA")</f>
        <v>INGENIERIA</v>
      </c>
      <c r="W983" s="43" t="str">
        <f>IFERROR(VLOOKUP(G983,MatrizHDUniclass!$A:$AN,40,0),"NA")</f>
        <v>OPERATIVO</v>
      </c>
    </row>
    <row r="984" spans="2:23" x14ac:dyDescent="0.25">
      <c r="B984" s="45">
        <v>46171</v>
      </c>
      <c r="C984" s="7" t="s">
        <v>3429</v>
      </c>
      <c r="D984" s="37">
        <v>0.1</v>
      </c>
      <c r="E984" s="37" t="s">
        <v>3903</v>
      </c>
      <c r="F984" s="16" t="s">
        <v>3904</v>
      </c>
      <c r="G984" s="7">
        <v>1070600686</v>
      </c>
      <c r="H984" s="138" t="s">
        <v>10137</v>
      </c>
      <c r="J984" s="16" t="str">
        <f>IFERROR(VLOOKUP(G984,MatrizHDUniclass!$A:$AN,3,0),"NA")</f>
        <v>RODRIGUEZ MORALES OMAR</v>
      </c>
      <c r="K984" s="16" t="str">
        <f>IFERROR(VLOOKUP(G984,MatrizHDUniclass!$A:$AN,19,0),"NA")</f>
        <v>TECNICO CON MOTO OPERACIÓN</v>
      </c>
      <c r="L984" s="16" t="str">
        <f>IFERROR(VLOOKUP(G984,MatrizHDUniclass!$A:$AN,24,0),"NA")</f>
        <v>IGL5</v>
      </c>
      <c r="M984" s="16" t="str">
        <f>IFERROR(VLOOKUP(G984,MatrizHDUniclass!$A:$AN,31,0),"NA")</f>
        <v>INGENIERIA-GENERAL</v>
      </c>
      <c r="N984" s="16" t="str">
        <f>IFERROR(VLOOKUP(G984,MatrizHDUniclass!$A:$AN,32,0),"NA")</f>
        <v>REG TOLCA</v>
      </c>
      <c r="O984" s="16" t="str">
        <f>IFERROR(VLOOKUP(G984,MatrizHDUniclass!$A:$AN,33,0),"NA")</f>
        <v>ESPINAL</v>
      </c>
      <c r="P984" s="16" t="str">
        <f>IFERROR(VLOOKUP(G984,MatrizHDUniclass!$A:$AN,26,0),"NA")</f>
        <v>CSIM</v>
      </c>
      <c r="Q984" s="16" t="str">
        <f>IFERROR(VLOOKUP(G984,MatrizHDUniclass!$A:$AN,34,0),"NA")</f>
        <v>CLARO R3</v>
      </c>
      <c r="R984" s="16" t="str">
        <f>IFERROR(VLOOKUP(G984,MatrizHDUniclass!$A:$AN,35,0),"NA")</f>
        <v>SOLU FIJAS</v>
      </c>
      <c r="S984" s="16" t="str">
        <f>IFERROR(VLOOKUP(G984,MatrizHDUniclass!$A:$AN,36,0),"NA")</f>
        <v>IMM</v>
      </c>
      <c r="T984" s="16" t="str">
        <f>IFERROR(VLOOKUP(G984,MatrizHDUniclass!$A:$AN,37,0),"NA")</f>
        <v>CLIENTES</v>
      </c>
      <c r="U984" s="16" t="str">
        <f>IFERROR(VLOOKUP(G984,MatrizHDUniclass!$A:$AN,38,0),"NA")</f>
        <v>CONECTAR TV</v>
      </c>
      <c r="V984" s="16" t="str">
        <f>IFERROR(VLOOKUP(G984,MatrizHDUniclass!$A:$AN,39,0),"NA")</f>
        <v>INGENIERIA</v>
      </c>
      <c r="W984" s="43" t="str">
        <f>IFERROR(VLOOKUP(G984,MatrizHDUniclass!$A:$AN,40,0),"NA")</f>
        <v>OPERATIVO</v>
      </c>
    </row>
    <row r="985" spans="2:23" x14ac:dyDescent="0.25">
      <c r="B985" s="45">
        <v>46171</v>
      </c>
      <c r="C985" s="7" t="s">
        <v>3429</v>
      </c>
      <c r="D985" s="37">
        <v>0.1</v>
      </c>
      <c r="E985" s="37" t="s">
        <v>3903</v>
      </c>
      <c r="F985" s="16" t="s">
        <v>3904</v>
      </c>
      <c r="G985" s="7">
        <v>1070614715</v>
      </c>
      <c r="H985" s="138" t="s">
        <v>10138</v>
      </c>
      <c r="J985" s="16" t="str">
        <f>IFERROR(VLOOKUP(G985,MatrizHDUniclass!$A:$AN,3,0),"NA")</f>
        <v>RODRIGUEZ ORTIZ MIGUEL ANGEL</v>
      </c>
      <c r="K985" s="16" t="str">
        <f>IFERROR(VLOOKUP(G985,MatrizHDUniclass!$A:$AN,19,0),"NA")</f>
        <v>TECNICO CON MOTO OPERACIÓN</v>
      </c>
      <c r="L985" s="16" t="str">
        <f>IFERROR(VLOOKUP(G985,MatrizHDUniclass!$A:$AN,24,0),"NA")</f>
        <v>IGL5</v>
      </c>
      <c r="M985" s="16" t="str">
        <f>IFERROR(VLOOKUP(G985,MatrizHDUniclass!$A:$AN,31,0),"NA")</f>
        <v>INGENIERIA-GENERAL</v>
      </c>
      <c r="N985" s="16" t="str">
        <f>IFERROR(VLOOKUP(G985,MatrizHDUniclass!$A:$AN,32,0),"NA")</f>
        <v>REG TOLCA</v>
      </c>
      <c r="O985" s="16" t="str">
        <f>IFERROR(VLOOKUP(G985,MatrizHDUniclass!$A:$AN,33,0),"NA")</f>
        <v>ESPINAL</v>
      </c>
      <c r="P985" s="16" t="str">
        <f>IFERROR(VLOOKUP(G985,MatrizHDUniclass!$A:$AN,26,0),"NA")</f>
        <v>CSIM</v>
      </c>
      <c r="Q985" s="16" t="str">
        <f>IFERROR(VLOOKUP(G985,MatrizHDUniclass!$A:$AN,34,0),"NA")</f>
        <v>CLARO R3</v>
      </c>
      <c r="R985" s="16" t="str">
        <f>IFERROR(VLOOKUP(G985,MatrizHDUniclass!$A:$AN,35,0),"NA")</f>
        <v>SOLU FIJAS</v>
      </c>
      <c r="S985" s="16" t="str">
        <f>IFERROR(VLOOKUP(G985,MatrizHDUniclass!$A:$AN,36,0),"NA")</f>
        <v>IMM</v>
      </c>
      <c r="T985" s="16" t="str">
        <f>IFERROR(VLOOKUP(G985,MatrizHDUniclass!$A:$AN,37,0),"NA")</f>
        <v>CLIENTES</v>
      </c>
      <c r="U985" s="16" t="str">
        <f>IFERROR(VLOOKUP(G985,MatrizHDUniclass!$A:$AN,38,0),"NA")</f>
        <v>CONECTAR TV</v>
      </c>
      <c r="V985" s="16" t="str">
        <f>IFERROR(VLOOKUP(G985,MatrizHDUniclass!$A:$AN,39,0),"NA")</f>
        <v>INGENIERIA</v>
      </c>
      <c r="W985" s="43" t="str">
        <f>IFERROR(VLOOKUP(G985,MatrizHDUniclass!$A:$AN,40,0),"NA")</f>
        <v>OPERATIVO</v>
      </c>
    </row>
    <row r="986" spans="2:23" x14ac:dyDescent="0.25">
      <c r="B986" s="45">
        <v>46171</v>
      </c>
      <c r="C986" s="7" t="s">
        <v>3429</v>
      </c>
      <c r="D986" s="37">
        <v>0.1</v>
      </c>
      <c r="E986" s="37" t="s">
        <v>3903</v>
      </c>
      <c r="F986" s="16" t="s">
        <v>3904</v>
      </c>
      <c r="G986" s="7">
        <v>1105677710</v>
      </c>
      <c r="H986" s="138" t="s">
        <v>10139</v>
      </c>
      <c r="J986" s="16" t="str">
        <f>IFERROR(VLOOKUP(G986,MatrizHDUniclass!$A:$AN,3,0),"NA")</f>
        <v>ROJAS CARTAGENA JUAN CARLOS</v>
      </c>
      <c r="K986" s="16" t="str">
        <f>IFERROR(VLOOKUP(G986,MatrizHDUniclass!$A:$AN,19,0),"NA")</f>
        <v>TECNICO CON MOTO OPERACIÓN</v>
      </c>
      <c r="L986" s="16" t="str">
        <f>IFERROR(VLOOKUP(G986,MatrizHDUniclass!$A:$AN,24,0),"NA")</f>
        <v>IGL5</v>
      </c>
      <c r="M986" s="16" t="str">
        <f>IFERROR(VLOOKUP(G986,MatrizHDUniclass!$A:$AN,31,0),"NA")</f>
        <v>INGENIERIA-GENERAL</v>
      </c>
      <c r="N986" s="16" t="str">
        <f>IFERROR(VLOOKUP(G986,MatrizHDUniclass!$A:$AN,32,0),"NA")</f>
        <v>REG TOLCA</v>
      </c>
      <c r="O986" s="16" t="str">
        <f>IFERROR(VLOOKUP(G986,MatrizHDUniclass!$A:$AN,33,0),"NA")</f>
        <v>ESPINAL</v>
      </c>
      <c r="P986" s="16" t="str">
        <f>IFERROR(VLOOKUP(G986,MatrizHDUniclass!$A:$AN,26,0),"NA")</f>
        <v>CSIM</v>
      </c>
      <c r="Q986" s="16" t="str">
        <f>IFERROR(VLOOKUP(G986,MatrizHDUniclass!$A:$AN,34,0),"NA")</f>
        <v>CLARO R3</v>
      </c>
      <c r="R986" s="16" t="str">
        <f>IFERROR(VLOOKUP(G986,MatrizHDUniclass!$A:$AN,35,0),"NA")</f>
        <v>SOLU FIJAS</v>
      </c>
      <c r="S986" s="16" t="str">
        <f>IFERROR(VLOOKUP(G986,MatrizHDUniclass!$A:$AN,36,0),"NA")</f>
        <v>IMM</v>
      </c>
      <c r="T986" s="16" t="str">
        <f>IFERROR(VLOOKUP(G986,MatrizHDUniclass!$A:$AN,37,0),"NA")</f>
        <v>CLIENTES</v>
      </c>
      <c r="U986" s="16" t="str">
        <f>IFERROR(VLOOKUP(G986,MatrizHDUniclass!$A:$AN,38,0),"NA")</f>
        <v>CONECTAR TV</v>
      </c>
      <c r="V986" s="16" t="str">
        <f>IFERROR(VLOOKUP(G986,MatrizHDUniclass!$A:$AN,39,0),"NA")</f>
        <v>INGENIERIA</v>
      </c>
      <c r="W986" s="43" t="str">
        <f>IFERROR(VLOOKUP(G986,MatrizHDUniclass!$A:$AN,40,0),"NA")</f>
        <v>OPERATIVO</v>
      </c>
    </row>
    <row r="987" spans="2:23" x14ac:dyDescent="0.25">
      <c r="B987" s="45">
        <v>46171</v>
      </c>
      <c r="C987" s="7" t="s">
        <v>3429</v>
      </c>
      <c r="D987" s="37">
        <v>0.1</v>
      </c>
      <c r="E987" s="37" t="s">
        <v>3903</v>
      </c>
      <c r="F987" s="16" t="s">
        <v>3904</v>
      </c>
      <c r="G987" s="7">
        <v>1027520087</v>
      </c>
      <c r="H987" s="138" t="s">
        <v>10140</v>
      </c>
      <c r="J987" s="16" t="str">
        <f>IFERROR(VLOOKUP(G987,MatrizHDUniclass!$A:$AN,3,0),"NA")</f>
        <v>SANCHEZ MAHECHA CRISTIAN</v>
      </c>
      <c r="K987" s="16" t="str">
        <f>IFERROR(VLOOKUP(G987,MatrizHDUniclass!$A:$AN,19,0),"NA")</f>
        <v>TECNICO EMPALMADOR OPERACIÓN</v>
      </c>
      <c r="L987" s="16" t="str">
        <f>IFERROR(VLOOKUP(G987,MatrizHDUniclass!$A:$AN,24,0),"NA")</f>
        <v>IGL5</v>
      </c>
      <c r="M987" s="16" t="str">
        <f>IFERROR(VLOOKUP(G987,MatrizHDUniclass!$A:$AN,31,0),"NA")</f>
        <v>INGENIERIA-GENERAL</v>
      </c>
      <c r="N987" s="16" t="str">
        <f>IFERROR(VLOOKUP(G987,MatrizHDUniclass!$A:$AN,32,0),"NA")</f>
        <v>REG TOLCA</v>
      </c>
      <c r="O987" s="16" t="str">
        <f>IFERROR(VLOOKUP(G987,MatrizHDUniclass!$A:$AN,33,0),"NA")</f>
        <v>ESPINAL</v>
      </c>
      <c r="P987" s="16" t="str">
        <f>IFERROR(VLOOKUP(G987,MatrizHDUniclass!$A:$AN,26,0),"NA")</f>
        <v>CSOM</v>
      </c>
      <c r="Q987" s="16" t="str">
        <f>IFERROR(VLOOKUP(G987,MatrizHDUniclass!$A:$AN,34,0),"NA")</f>
        <v>CLARO R3</v>
      </c>
      <c r="R987" s="16" t="str">
        <f>IFERROR(VLOOKUP(G987,MatrizHDUniclass!$A:$AN,35,0),"NA")</f>
        <v>SOLU FIJAS</v>
      </c>
      <c r="S987" s="16" t="str">
        <f>IFERROR(VLOOKUP(G987,MatrizHDUniclass!$A:$AN,36,0),"NA")</f>
        <v>OYM</v>
      </c>
      <c r="T987" s="16" t="str">
        <f>IFERROR(VLOOKUP(G987,MatrizHDUniclass!$A:$AN,37,0),"NA")</f>
        <v>CLIENTES</v>
      </c>
      <c r="U987" s="16" t="str">
        <f>IFERROR(VLOOKUP(G987,MatrizHDUniclass!$A:$AN,38,0),"NA")</f>
        <v>CONECTAR TV</v>
      </c>
      <c r="V987" s="16" t="str">
        <f>IFERROR(VLOOKUP(G987,MatrizHDUniclass!$A:$AN,39,0),"NA")</f>
        <v>INGENIERIA</v>
      </c>
      <c r="W987" s="43" t="str">
        <f>IFERROR(VLOOKUP(G987,MatrizHDUniclass!$A:$AN,40,0),"NA")</f>
        <v>OPERATIVO</v>
      </c>
    </row>
    <row r="988" spans="2:23" x14ac:dyDescent="0.25">
      <c r="B988" s="45">
        <v>46171</v>
      </c>
      <c r="C988" s="7" t="s">
        <v>3429</v>
      </c>
      <c r="D988" s="37">
        <v>0.1</v>
      </c>
      <c r="E988" s="37" t="s">
        <v>3903</v>
      </c>
      <c r="F988" s="16" t="s">
        <v>3904</v>
      </c>
      <c r="G988" s="7">
        <v>1105689019</v>
      </c>
      <c r="H988" s="138" t="s">
        <v>10141</v>
      </c>
      <c r="J988" s="16" t="str">
        <f>IFERROR(VLOOKUP(G988,MatrizHDUniclass!$A:$AN,3,0),"NA")</f>
        <v>SANDOVAL MELO EULER ALEXIS</v>
      </c>
      <c r="K988" s="16" t="str">
        <f>IFERROR(VLOOKUP(G988,MatrizHDUniclass!$A:$AN,19,0),"NA")</f>
        <v>TECNICO LINIERO COND OPERACIÓN</v>
      </c>
      <c r="L988" s="16" t="str">
        <f>IFERROR(VLOOKUP(G988,MatrizHDUniclass!$A:$AN,24,0),"NA")</f>
        <v>IGL5</v>
      </c>
      <c r="M988" s="16" t="str">
        <f>IFERROR(VLOOKUP(G988,MatrizHDUniclass!$A:$AN,31,0),"NA")</f>
        <v>INGENIERIA-GENERAL</v>
      </c>
      <c r="N988" s="16" t="str">
        <f>IFERROR(VLOOKUP(G988,MatrizHDUniclass!$A:$AN,32,0),"NA")</f>
        <v>REG TOLCA</v>
      </c>
      <c r="O988" s="16" t="str">
        <f>IFERROR(VLOOKUP(G988,MatrizHDUniclass!$A:$AN,33,0),"NA")</f>
        <v>ESPINAL</v>
      </c>
      <c r="P988" s="16" t="str">
        <f>IFERROR(VLOOKUP(G988,MatrizHDUniclass!$A:$AN,26,0),"NA")</f>
        <v>CSOM</v>
      </c>
      <c r="Q988" s="16" t="str">
        <f>IFERROR(VLOOKUP(G988,MatrizHDUniclass!$A:$AN,34,0),"NA")</f>
        <v>CLARO R3</v>
      </c>
      <c r="R988" s="16" t="str">
        <f>IFERROR(VLOOKUP(G988,MatrizHDUniclass!$A:$AN,35,0),"NA")</f>
        <v>SOLU FIJAS</v>
      </c>
      <c r="S988" s="16" t="str">
        <f>IFERROR(VLOOKUP(G988,MatrizHDUniclass!$A:$AN,36,0),"NA")</f>
        <v>OYM</v>
      </c>
      <c r="T988" s="16" t="str">
        <f>IFERROR(VLOOKUP(G988,MatrizHDUniclass!$A:$AN,37,0),"NA")</f>
        <v>CLIENTES</v>
      </c>
      <c r="U988" s="16" t="str">
        <f>IFERROR(VLOOKUP(G988,MatrizHDUniclass!$A:$AN,38,0),"NA")</f>
        <v>CONECTAR TV</v>
      </c>
      <c r="V988" s="16" t="str">
        <f>IFERROR(VLOOKUP(G988,MatrizHDUniclass!$A:$AN,39,0),"NA")</f>
        <v>INGENIERIA</v>
      </c>
      <c r="W988" s="43" t="str">
        <f>IFERROR(VLOOKUP(G988,MatrizHDUniclass!$A:$AN,40,0),"NA")</f>
        <v>OPERATIVO</v>
      </c>
    </row>
    <row r="989" spans="2:23" x14ac:dyDescent="0.25">
      <c r="B989" s="45">
        <v>46171</v>
      </c>
      <c r="C989" s="7" t="s">
        <v>3429</v>
      </c>
      <c r="D989" s="37">
        <v>0.1</v>
      </c>
      <c r="E989" s="37" t="s">
        <v>3903</v>
      </c>
      <c r="F989" s="16" t="s">
        <v>3904</v>
      </c>
      <c r="G989" s="7">
        <v>1071062327</v>
      </c>
      <c r="H989" s="138" t="s">
        <v>10142</v>
      </c>
      <c r="J989" s="16" t="str">
        <f>IFERROR(VLOOKUP(G989,MatrizHDUniclass!$A:$AN,3,0),"NA")</f>
        <v>SANDOVAL MURILLO OSCAR EDUARDO</v>
      </c>
      <c r="K989" s="16" t="str">
        <f>IFERROR(VLOOKUP(G989,MatrizHDUniclass!$A:$AN,19,0),"NA")</f>
        <v>TECNICO CON MOTO OPERACIÓN</v>
      </c>
      <c r="L989" s="16" t="str">
        <f>IFERROR(VLOOKUP(G989,MatrizHDUniclass!$A:$AN,24,0),"NA")</f>
        <v>IGL5</v>
      </c>
      <c r="M989" s="16" t="str">
        <f>IFERROR(VLOOKUP(G989,MatrizHDUniclass!$A:$AN,31,0),"NA")</f>
        <v>INGENIERIA-GENERAL</v>
      </c>
      <c r="N989" s="16" t="str">
        <f>IFERROR(VLOOKUP(G989,MatrizHDUniclass!$A:$AN,32,0),"NA")</f>
        <v>REG TOLCA</v>
      </c>
      <c r="O989" s="16" t="str">
        <f>IFERROR(VLOOKUP(G989,MatrizHDUniclass!$A:$AN,33,0),"NA")</f>
        <v>ESPINAL</v>
      </c>
      <c r="P989" s="16" t="str">
        <f>IFERROR(VLOOKUP(G989,MatrizHDUniclass!$A:$AN,26,0),"NA")</f>
        <v>CSIM</v>
      </c>
      <c r="Q989" s="16" t="str">
        <f>IFERROR(VLOOKUP(G989,MatrizHDUniclass!$A:$AN,34,0),"NA")</f>
        <v>CLARO R3</v>
      </c>
      <c r="R989" s="16" t="str">
        <f>IFERROR(VLOOKUP(G989,MatrizHDUniclass!$A:$AN,35,0),"NA")</f>
        <v>SOLU FIJAS</v>
      </c>
      <c r="S989" s="16" t="str">
        <f>IFERROR(VLOOKUP(G989,MatrizHDUniclass!$A:$AN,36,0),"NA")</f>
        <v>IMM</v>
      </c>
      <c r="T989" s="16" t="str">
        <f>IFERROR(VLOOKUP(G989,MatrizHDUniclass!$A:$AN,37,0),"NA")</f>
        <v>CLIENTES</v>
      </c>
      <c r="U989" s="16" t="str">
        <f>IFERROR(VLOOKUP(G989,MatrizHDUniclass!$A:$AN,38,0),"NA")</f>
        <v>CONECTAR TV</v>
      </c>
      <c r="V989" s="16" t="str">
        <f>IFERROR(VLOOKUP(G989,MatrizHDUniclass!$A:$AN,39,0),"NA")</f>
        <v>INGENIERIA</v>
      </c>
      <c r="W989" s="43" t="str">
        <f>IFERROR(VLOOKUP(G989,MatrizHDUniclass!$A:$AN,40,0),"NA")</f>
        <v>OPERATIVO</v>
      </c>
    </row>
    <row r="990" spans="2:23" x14ac:dyDescent="0.25">
      <c r="B990" s="45">
        <v>46171</v>
      </c>
      <c r="C990" s="7" t="s">
        <v>3429</v>
      </c>
      <c r="D990" s="37">
        <v>0.1</v>
      </c>
      <c r="E990" s="37" t="s">
        <v>3903</v>
      </c>
      <c r="F990" s="16" t="s">
        <v>3904</v>
      </c>
      <c r="G990" s="7">
        <v>1094913624</v>
      </c>
      <c r="H990" s="138" t="s">
        <v>10143</v>
      </c>
      <c r="J990" s="16" t="str">
        <f>IFERROR(VLOOKUP(G990,MatrizHDUniclass!$A:$AN,3,0),"NA")</f>
        <v>VALENCIA BOLANOS DANILO</v>
      </c>
      <c r="K990" s="16" t="str">
        <f>IFERROR(VLOOKUP(G990,MatrizHDUniclass!$A:$AN,19,0),"NA")</f>
        <v>TECNICO CON MOTO OPERACIÓN</v>
      </c>
      <c r="L990" s="16" t="str">
        <f>IFERROR(VLOOKUP(G990,MatrizHDUniclass!$A:$AN,24,0),"NA")</f>
        <v>IGL5</v>
      </c>
      <c r="M990" s="16" t="str">
        <f>IFERROR(VLOOKUP(G990,MatrizHDUniclass!$A:$AN,31,0),"NA")</f>
        <v>INGENIERIA-GENERAL</v>
      </c>
      <c r="N990" s="16" t="str">
        <f>IFERROR(VLOOKUP(G990,MatrizHDUniclass!$A:$AN,32,0),"NA")</f>
        <v>REG TOLCA</v>
      </c>
      <c r="O990" s="16" t="str">
        <f>IFERROR(VLOOKUP(G990,MatrizHDUniclass!$A:$AN,33,0),"NA")</f>
        <v>ESPINAL</v>
      </c>
      <c r="P990" s="16" t="str">
        <f>IFERROR(VLOOKUP(G990,MatrizHDUniclass!$A:$AN,26,0),"NA")</f>
        <v>CSIM</v>
      </c>
      <c r="Q990" s="16" t="str">
        <f>IFERROR(VLOOKUP(G990,MatrizHDUniclass!$A:$AN,34,0),"NA")</f>
        <v>CLARO R3</v>
      </c>
      <c r="R990" s="16" t="str">
        <f>IFERROR(VLOOKUP(G990,MatrizHDUniclass!$A:$AN,35,0),"NA")</f>
        <v>SOLU FIJAS</v>
      </c>
      <c r="S990" s="16" t="str">
        <f>IFERROR(VLOOKUP(G990,MatrizHDUniclass!$A:$AN,36,0),"NA")</f>
        <v>IMM</v>
      </c>
      <c r="T990" s="16" t="str">
        <f>IFERROR(VLOOKUP(G990,MatrizHDUniclass!$A:$AN,37,0),"NA")</f>
        <v>CLIENTES</v>
      </c>
      <c r="U990" s="16" t="str">
        <f>IFERROR(VLOOKUP(G990,MatrizHDUniclass!$A:$AN,38,0),"NA")</f>
        <v>CONECTAR TV</v>
      </c>
      <c r="V990" s="16" t="str">
        <f>IFERROR(VLOOKUP(G990,MatrizHDUniclass!$A:$AN,39,0),"NA")</f>
        <v>INGENIERIA</v>
      </c>
      <c r="W990" s="43" t="str">
        <f>IFERROR(VLOOKUP(G990,MatrizHDUniclass!$A:$AN,40,0),"NA")</f>
        <v>OPERATIVO</v>
      </c>
    </row>
    <row r="991" spans="2:23" x14ac:dyDescent="0.25">
      <c r="B991" s="45">
        <v>46171</v>
      </c>
      <c r="C991" s="7" t="s">
        <v>3449</v>
      </c>
      <c r="D991" s="37">
        <v>0.1</v>
      </c>
      <c r="E991" s="37" t="s">
        <v>3903</v>
      </c>
      <c r="F991" s="16" t="s">
        <v>3904</v>
      </c>
      <c r="G991" s="7">
        <v>91434188</v>
      </c>
      <c r="H991" s="138" t="s">
        <v>10144</v>
      </c>
      <c r="J991" s="16" t="str">
        <f>IFERROR(VLOOKUP(G991,MatrizHDUniclass!$A:$AN,3,0),"NA")</f>
        <v>ACEVEDO CAMACHO HUGO ALBERTO</v>
      </c>
      <c r="K991" s="16" t="str">
        <f>IFERROR(VLOOKUP(G991,MatrizHDUniclass!$A:$AN,19,0),"NA")</f>
        <v>TECNICO MEDIDOR MOTO OPERACIÓN</v>
      </c>
      <c r="L991" s="16" t="str">
        <f>IFERROR(VLOOKUP(G991,MatrizHDUniclass!$A:$AN,24,0),"NA")</f>
        <v>IGV7</v>
      </c>
      <c r="M991" s="16" t="str">
        <f>IFERROR(VLOOKUP(G991,MatrizHDUniclass!$A:$AN,31,0),"NA")</f>
        <v>INGENIERIA-GENERAL</v>
      </c>
      <c r="N991" s="16" t="str">
        <f>IFERROR(VLOOKUP(G991,MatrizHDUniclass!$A:$AN,32,0),"NA")</f>
        <v>REG VALLE</v>
      </c>
      <c r="O991" s="16" t="str">
        <f>IFERROR(VLOOKUP(G991,MatrizHDUniclass!$A:$AN,33,0),"NA")</f>
        <v>PALMIRA</v>
      </c>
      <c r="P991" s="16" t="str">
        <f>IFERROR(VLOOKUP(G991,MatrizHDUniclass!$A:$AN,26,0),"NA")</f>
        <v>CSOM</v>
      </c>
      <c r="Q991" s="16" t="str">
        <f>IFERROR(VLOOKUP(G991,MatrizHDUniclass!$A:$AN,34,0),"NA")</f>
        <v>CLARO R3</v>
      </c>
      <c r="R991" s="16" t="str">
        <f>IFERROR(VLOOKUP(G991,MatrizHDUniclass!$A:$AN,35,0),"NA")</f>
        <v>SOLU FIJAS</v>
      </c>
      <c r="S991" s="16" t="str">
        <f>IFERROR(VLOOKUP(G991,MatrizHDUniclass!$A:$AN,36,0),"NA")</f>
        <v>OYM</v>
      </c>
      <c r="T991" s="16" t="str">
        <f>IFERROR(VLOOKUP(G991,MatrizHDUniclass!$A:$AN,37,0),"NA")</f>
        <v>CLIENTES</v>
      </c>
      <c r="U991" s="16" t="str">
        <f>IFERROR(VLOOKUP(G991,MatrizHDUniclass!$A:$AN,38,0),"NA")</f>
        <v>CONECTAR TV</v>
      </c>
      <c r="V991" s="16" t="str">
        <f>IFERROR(VLOOKUP(G991,MatrizHDUniclass!$A:$AN,39,0),"NA")</f>
        <v>INGENIERIA</v>
      </c>
      <c r="W991" s="43" t="str">
        <f>IFERROR(VLOOKUP(G991,MatrizHDUniclass!$A:$AN,40,0),"NA")</f>
        <v>OPERATIVO</v>
      </c>
    </row>
    <row r="992" spans="2:23" x14ac:dyDescent="0.25">
      <c r="B992" s="45">
        <v>46171</v>
      </c>
      <c r="C992" s="7" t="s">
        <v>3449</v>
      </c>
      <c r="D992" s="37">
        <v>0.1</v>
      </c>
      <c r="E992" s="37" t="s">
        <v>3903</v>
      </c>
      <c r="F992" s="16" t="s">
        <v>3904</v>
      </c>
      <c r="G992" s="7">
        <v>1113626486</v>
      </c>
      <c r="H992" s="138" t="s">
        <v>10145</v>
      </c>
      <c r="J992" s="16" t="str">
        <f>IFERROR(VLOOKUP(G992,MatrizHDUniclass!$A:$AN,3,0),"NA")</f>
        <v>ARANGO BOLANOS OSCAR EDUARDO</v>
      </c>
      <c r="K992" s="16" t="str">
        <f>IFERROR(VLOOKUP(G992,MatrizHDUniclass!$A:$AN,19,0),"NA")</f>
        <v>TECNICO CON MOTO OPERACIÓN</v>
      </c>
      <c r="L992" s="16" t="str">
        <f>IFERROR(VLOOKUP(G992,MatrizHDUniclass!$A:$AN,24,0),"NA")</f>
        <v>IGV7</v>
      </c>
      <c r="M992" s="16" t="str">
        <f>IFERROR(VLOOKUP(G992,MatrizHDUniclass!$A:$AN,31,0),"NA")</f>
        <v>INGENIERIA-GENERAL</v>
      </c>
      <c r="N992" s="16" t="str">
        <f>IFERROR(VLOOKUP(G992,MatrizHDUniclass!$A:$AN,32,0),"NA")</f>
        <v>REG VALLE</v>
      </c>
      <c r="O992" s="16" t="str">
        <f>IFERROR(VLOOKUP(G992,MatrizHDUniclass!$A:$AN,33,0),"NA")</f>
        <v>PALMIRA</v>
      </c>
      <c r="P992" s="16" t="str">
        <f>IFERROR(VLOOKUP(G992,MatrizHDUniclass!$A:$AN,26,0),"NA")</f>
        <v>CSIM</v>
      </c>
      <c r="Q992" s="16" t="str">
        <f>IFERROR(VLOOKUP(G992,MatrizHDUniclass!$A:$AN,34,0),"NA")</f>
        <v>CLARO R3</v>
      </c>
      <c r="R992" s="16" t="str">
        <f>IFERROR(VLOOKUP(G992,MatrizHDUniclass!$A:$AN,35,0),"NA")</f>
        <v>SOLU FIJAS</v>
      </c>
      <c r="S992" s="16" t="str">
        <f>IFERROR(VLOOKUP(G992,MatrizHDUniclass!$A:$AN,36,0),"NA")</f>
        <v>IMM</v>
      </c>
      <c r="T992" s="16" t="str">
        <f>IFERROR(VLOOKUP(G992,MatrizHDUniclass!$A:$AN,37,0),"NA")</f>
        <v>CLIENTES</v>
      </c>
      <c r="U992" s="16" t="str">
        <f>IFERROR(VLOOKUP(G992,MatrizHDUniclass!$A:$AN,38,0),"NA")</f>
        <v>CONECTAR TV</v>
      </c>
      <c r="V992" s="16" t="str">
        <f>IFERROR(VLOOKUP(G992,MatrizHDUniclass!$A:$AN,39,0),"NA")</f>
        <v>INGENIERIA</v>
      </c>
      <c r="W992" s="43" t="str">
        <f>IFERROR(VLOOKUP(G992,MatrizHDUniclass!$A:$AN,40,0),"NA")</f>
        <v>OPERATIVO</v>
      </c>
    </row>
    <row r="993" spans="2:23" x14ac:dyDescent="0.25">
      <c r="B993" s="45">
        <v>46171</v>
      </c>
      <c r="C993" s="7" t="s">
        <v>3449</v>
      </c>
      <c r="D993" s="37">
        <v>0.1</v>
      </c>
      <c r="E993" s="37" t="s">
        <v>3903</v>
      </c>
      <c r="F993" s="16" t="s">
        <v>3904</v>
      </c>
      <c r="G993" s="7">
        <v>89004947</v>
      </c>
      <c r="H993" s="138" t="s">
        <v>10146</v>
      </c>
      <c r="J993" s="16" t="str">
        <f>IFERROR(VLOOKUP(G993,MatrizHDUniclass!$A:$AN,3,0),"NA")</f>
        <v>BALANTA ANGULO HIPOLITO</v>
      </c>
      <c r="K993" s="16" t="str">
        <f>IFERROR(VLOOKUP(G993,MatrizHDUniclass!$A:$AN,19,0),"NA")</f>
        <v>TECNICO RED EXTERNA HFC</v>
      </c>
      <c r="L993" s="16" t="str">
        <f>IFERROR(VLOOKUP(G993,MatrizHDUniclass!$A:$AN,24,0),"NA")</f>
        <v>IGV7</v>
      </c>
      <c r="M993" s="16" t="str">
        <f>IFERROR(VLOOKUP(G993,MatrizHDUniclass!$A:$AN,31,0),"NA")</f>
        <v>INGENIERIA-GENERAL</v>
      </c>
      <c r="N993" s="16" t="str">
        <f>IFERROR(VLOOKUP(G993,MatrizHDUniclass!$A:$AN,32,0),"NA")</f>
        <v>REG VALLE</v>
      </c>
      <c r="O993" s="16" t="str">
        <f>IFERROR(VLOOKUP(G993,MatrizHDUniclass!$A:$AN,33,0),"NA")</f>
        <v>PALMIRA</v>
      </c>
      <c r="P993" s="16" t="str">
        <f>IFERROR(VLOOKUP(G993,MatrizHDUniclass!$A:$AN,26,0),"NA")</f>
        <v>CSOM</v>
      </c>
      <c r="Q993" s="16" t="str">
        <f>IFERROR(VLOOKUP(G993,MatrizHDUniclass!$A:$AN,34,0),"NA")</f>
        <v>CLARO R3</v>
      </c>
      <c r="R993" s="16" t="str">
        <f>IFERROR(VLOOKUP(G993,MatrizHDUniclass!$A:$AN,35,0),"NA")</f>
        <v>SOLU FIJAS</v>
      </c>
      <c r="S993" s="16" t="str">
        <f>IFERROR(VLOOKUP(G993,MatrizHDUniclass!$A:$AN,36,0),"NA")</f>
        <v>OYM</v>
      </c>
      <c r="T993" s="16" t="str">
        <f>IFERROR(VLOOKUP(G993,MatrizHDUniclass!$A:$AN,37,0),"NA")</f>
        <v>CLIENTES</v>
      </c>
      <c r="U993" s="16" t="str">
        <f>IFERROR(VLOOKUP(G993,MatrizHDUniclass!$A:$AN,38,0),"NA")</f>
        <v>CONECTAR TV</v>
      </c>
      <c r="V993" s="16" t="str">
        <f>IFERROR(VLOOKUP(G993,MatrizHDUniclass!$A:$AN,39,0),"NA")</f>
        <v>INGENIERIA</v>
      </c>
      <c r="W993" s="43" t="str">
        <f>IFERROR(VLOOKUP(G993,MatrizHDUniclass!$A:$AN,40,0),"NA")</f>
        <v>OPERATIVO</v>
      </c>
    </row>
    <row r="994" spans="2:23" x14ac:dyDescent="0.25">
      <c r="B994" s="45">
        <v>46171</v>
      </c>
      <c r="C994" s="7" t="s">
        <v>3449</v>
      </c>
      <c r="D994" s="37">
        <v>0.1</v>
      </c>
      <c r="E994" s="37" t="s">
        <v>3903</v>
      </c>
      <c r="F994" s="16" t="s">
        <v>3904</v>
      </c>
      <c r="G994" s="7">
        <v>1024534705</v>
      </c>
      <c r="H994" s="138" t="s">
        <v>10147</v>
      </c>
      <c r="J994" s="16" t="str">
        <f>IFERROR(VLOOKUP(G994,MatrizHDUniclass!$A:$AN,3,0),"NA")</f>
        <v>BEDOYA VICTORIA JOHN WILDER</v>
      </c>
      <c r="K994" s="16" t="str">
        <f>IFERROR(VLOOKUP(G994,MatrizHDUniclass!$A:$AN,19,0),"NA")</f>
        <v>AUXILIAR CON MOTO OPERACION</v>
      </c>
      <c r="L994" s="16" t="str">
        <f>IFERROR(VLOOKUP(G994,MatrizHDUniclass!$A:$AN,24,0),"NA")</f>
        <v>IGV7</v>
      </c>
      <c r="M994" s="16" t="str">
        <f>IFERROR(VLOOKUP(G994,MatrizHDUniclass!$A:$AN,31,0),"NA")</f>
        <v>INGENIERIA-GENERAL</v>
      </c>
      <c r="N994" s="16" t="str">
        <f>IFERROR(VLOOKUP(G994,MatrizHDUniclass!$A:$AN,32,0),"NA")</f>
        <v>REG VALLE</v>
      </c>
      <c r="O994" s="16" t="str">
        <f>IFERROR(VLOOKUP(G994,MatrizHDUniclass!$A:$AN,33,0),"NA")</f>
        <v>PALMIRA</v>
      </c>
      <c r="P994" s="16" t="str">
        <f>IFERROR(VLOOKUP(G994,MatrizHDUniclass!$A:$AN,26,0),"NA")</f>
        <v>CSIM</v>
      </c>
      <c r="Q994" s="16" t="str">
        <f>IFERROR(VLOOKUP(G994,MatrizHDUniclass!$A:$AN,34,0),"NA")</f>
        <v>CLARO R3</v>
      </c>
      <c r="R994" s="16" t="str">
        <f>IFERROR(VLOOKUP(G994,MatrizHDUniclass!$A:$AN,35,0),"NA")</f>
        <v>SOLU FIJAS</v>
      </c>
      <c r="S994" s="16" t="str">
        <f>IFERROR(VLOOKUP(G994,MatrizHDUniclass!$A:$AN,36,0),"NA")</f>
        <v>IMM</v>
      </c>
      <c r="T994" s="16" t="str">
        <f>IFERROR(VLOOKUP(G994,MatrizHDUniclass!$A:$AN,37,0),"NA")</f>
        <v>CLIENTES</v>
      </c>
      <c r="U994" s="16" t="str">
        <f>IFERROR(VLOOKUP(G994,MatrizHDUniclass!$A:$AN,38,0),"NA")</f>
        <v>CONECTAR TV</v>
      </c>
      <c r="V994" s="16" t="str">
        <f>IFERROR(VLOOKUP(G994,MatrizHDUniclass!$A:$AN,39,0),"NA")</f>
        <v>INGENIERIA</v>
      </c>
      <c r="W994" s="43" t="str">
        <f>IFERROR(VLOOKUP(G994,MatrizHDUniclass!$A:$AN,40,0),"NA")</f>
        <v>OPERATIVO</v>
      </c>
    </row>
    <row r="995" spans="2:23" x14ac:dyDescent="0.25">
      <c r="B995" s="45">
        <v>46171</v>
      </c>
      <c r="C995" s="7" t="s">
        <v>3449</v>
      </c>
      <c r="D995" s="37">
        <v>0.1</v>
      </c>
      <c r="E995" s="37" t="s">
        <v>3903</v>
      </c>
      <c r="F995" s="16" t="s">
        <v>3904</v>
      </c>
      <c r="G995" s="7">
        <v>14477897</v>
      </c>
      <c r="H995" s="138" t="s">
        <v>10148</v>
      </c>
      <c r="J995" s="16" t="str">
        <f>IFERROR(VLOOKUP(G995,MatrizHDUniclass!$A:$AN,3,0),"NA")</f>
        <v>CANDELO VIAFARA ALEXANDER</v>
      </c>
      <c r="K995" s="16" t="str">
        <f>IFERROR(VLOOKUP(G995,MatrizHDUniclass!$A:$AN,19,0),"NA")</f>
        <v>TECNICO EMPALMADOR OPERACIÓN</v>
      </c>
      <c r="L995" s="16" t="str">
        <f>IFERROR(VLOOKUP(G995,MatrizHDUniclass!$A:$AN,24,0),"NA")</f>
        <v>IGV7</v>
      </c>
      <c r="M995" s="16" t="str">
        <f>IFERROR(VLOOKUP(G995,MatrizHDUniclass!$A:$AN,31,0),"NA")</f>
        <v>INGENIERIA-GENERAL</v>
      </c>
      <c r="N995" s="16" t="str">
        <f>IFERROR(VLOOKUP(G995,MatrizHDUniclass!$A:$AN,32,0),"NA")</f>
        <v>REG VALLE</v>
      </c>
      <c r="O995" s="16" t="str">
        <f>IFERROR(VLOOKUP(G995,MatrizHDUniclass!$A:$AN,33,0),"NA")</f>
        <v>PALMIRA</v>
      </c>
      <c r="P995" s="16" t="str">
        <f>IFERROR(VLOOKUP(G995,MatrizHDUniclass!$A:$AN,26,0),"NA")</f>
        <v>CSOM</v>
      </c>
      <c r="Q995" s="16" t="str">
        <f>IFERROR(VLOOKUP(G995,MatrizHDUniclass!$A:$AN,34,0),"NA")</f>
        <v>CLARO R3</v>
      </c>
      <c r="R995" s="16" t="str">
        <f>IFERROR(VLOOKUP(G995,MatrizHDUniclass!$A:$AN,35,0),"NA")</f>
        <v>SOLU FIJAS</v>
      </c>
      <c r="S995" s="16" t="str">
        <f>IFERROR(VLOOKUP(G995,MatrizHDUniclass!$A:$AN,36,0),"NA")</f>
        <v>OYM</v>
      </c>
      <c r="T995" s="16" t="str">
        <f>IFERROR(VLOOKUP(G995,MatrizHDUniclass!$A:$AN,37,0),"NA")</f>
        <v>CLIENTES</v>
      </c>
      <c r="U995" s="16" t="str">
        <f>IFERROR(VLOOKUP(G995,MatrizHDUniclass!$A:$AN,38,0),"NA")</f>
        <v>CONECTAR TV</v>
      </c>
      <c r="V995" s="16" t="str">
        <f>IFERROR(VLOOKUP(G995,MatrizHDUniclass!$A:$AN,39,0),"NA")</f>
        <v>INGENIERIA</v>
      </c>
      <c r="W995" s="43" t="str">
        <f>IFERROR(VLOOKUP(G995,MatrizHDUniclass!$A:$AN,40,0),"NA")</f>
        <v>OPERATIVO</v>
      </c>
    </row>
    <row r="996" spans="2:23" x14ac:dyDescent="0.25">
      <c r="B996" s="45">
        <v>46171</v>
      </c>
      <c r="C996" s="7" t="s">
        <v>3449</v>
      </c>
      <c r="D996" s="37">
        <v>0.1</v>
      </c>
      <c r="E996" s="37" t="s">
        <v>3903</v>
      </c>
      <c r="F996" s="16" t="s">
        <v>3904</v>
      </c>
      <c r="G996" s="7">
        <v>6391589</v>
      </c>
      <c r="H996" s="138" t="s">
        <v>10149</v>
      </c>
      <c r="J996" s="16" t="str">
        <f>IFERROR(VLOOKUP(G996,MatrizHDUniclass!$A:$AN,3,0),"NA")</f>
        <v>CORTES OBANDO CARLOS ALBERTO</v>
      </c>
      <c r="K996" s="16" t="str">
        <f>IFERROR(VLOOKUP(G996,MatrizHDUniclass!$A:$AN,19,0),"NA")</f>
        <v>AUXILIAR CON MOTO OPERACION</v>
      </c>
      <c r="L996" s="16" t="str">
        <f>IFERROR(VLOOKUP(G996,MatrizHDUniclass!$A:$AN,24,0),"NA")</f>
        <v>IGV7</v>
      </c>
      <c r="M996" s="16" t="str">
        <f>IFERROR(VLOOKUP(G996,MatrizHDUniclass!$A:$AN,31,0),"NA")</f>
        <v>INGENIERIA-GENERAL</v>
      </c>
      <c r="N996" s="16" t="str">
        <f>IFERROR(VLOOKUP(G996,MatrizHDUniclass!$A:$AN,32,0),"NA")</f>
        <v>REG VALLE</v>
      </c>
      <c r="O996" s="16" t="str">
        <f>IFERROR(VLOOKUP(G996,MatrizHDUniclass!$A:$AN,33,0),"NA")</f>
        <v>PALMIRA</v>
      </c>
      <c r="P996" s="16" t="str">
        <f>IFERROR(VLOOKUP(G996,MatrizHDUniclass!$A:$AN,26,0),"NA")</f>
        <v>CSIM</v>
      </c>
      <c r="Q996" s="16" t="str">
        <f>IFERROR(VLOOKUP(G996,MatrizHDUniclass!$A:$AN,34,0),"NA")</f>
        <v>CLARO R3</v>
      </c>
      <c r="R996" s="16" t="str">
        <f>IFERROR(VLOOKUP(G996,MatrizHDUniclass!$A:$AN,35,0),"NA")</f>
        <v>SOLU FIJAS</v>
      </c>
      <c r="S996" s="16" t="str">
        <f>IFERROR(VLOOKUP(G996,MatrizHDUniclass!$A:$AN,36,0),"NA")</f>
        <v>IMM</v>
      </c>
      <c r="T996" s="16" t="str">
        <f>IFERROR(VLOOKUP(G996,MatrizHDUniclass!$A:$AN,37,0),"NA")</f>
        <v>CLIENTES</v>
      </c>
      <c r="U996" s="16" t="str">
        <f>IFERROR(VLOOKUP(G996,MatrizHDUniclass!$A:$AN,38,0),"NA")</f>
        <v>CONECTAR TV</v>
      </c>
      <c r="V996" s="16" t="str">
        <f>IFERROR(VLOOKUP(G996,MatrizHDUniclass!$A:$AN,39,0),"NA")</f>
        <v>INGENIERIA</v>
      </c>
      <c r="W996" s="43" t="str">
        <f>IFERROR(VLOOKUP(G996,MatrizHDUniclass!$A:$AN,40,0),"NA")</f>
        <v>OPERATIVO</v>
      </c>
    </row>
    <row r="997" spans="2:23" x14ac:dyDescent="0.25">
      <c r="B997" s="45">
        <v>46171</v>
      </c>
      <c r="C997" s="7" t="s">
        <v>3449</v>
      </c>
      <c r="D997" s="37">
        <v>0.1</v>
      </c>
      <c r="E997" s="37" t="s">
        <v>3903</v>
      </c>
      <c r="F997" s="16" t="s">
        <v>3904</v>
      </c>
      <c r="G997" s="7">
        <v>1113668259</v>
      </c>
      <c r="H997" s="138" t="s">
        <v>10150</v>
      </c>
      <c r="J997" s="16" t="str">
        <f>IFERROR(VLOOKUP(G997,MatrizHDUniclass!$A:$AN,3,0),"NA")</f>
        <v>DIAZ MEDINA JORGE LUIS</v>
      </c>
      <c r="K997" s="16" t="str">
        <f>IFERROR(VLOOKUP(G997,MatrizHDUniclass!$A:$AN,19,0),"NA")</f>
        <v>TECNICO CON MOTO OPERACIÓN</v>
      </c>
      <c r="L997" s="16" t="str">
        <f>IFERROR(VLOOKUP(G997,MatrizHDUniclass!$A:$AN,24,0),"NA")</f>
        <v>IGV7</v>
      </c>
      <c r="M997" s="16" t="str">
        <f>IFERROR(VLOOKUP(G997,MatrizHDUniclass!$A:$AN,31,0),"NA")</f>
        <v>INGENIERIA-GENERAL</v>
      </c>
      <c r="N997" s="16" t="str">
        <f>IFERROR(VLOOKUP(G997,MatrizHDUniclass!$A:$AN,32,0),"NA")</f>
        <v>REG VALLE</v>
      </c>
      <c r="O997" s="16" t="str">
        <f>IFERROR(VLOOKUP(G997,MatrizHDUniclass!$A:$AN,33,0),"NA")</f>
        <v>PALMIRA</v>
      </c>
      <c r="P997" s="16" t="str">
        <f>IFERROR(VLOOKUP(G997,MatrizHDUniclass!$A:$AN,26,0),"NA")</f>
        <v>CSIM</v>
      </c>
      <c r="Q997" s="16" t="str">
        <f>IFERROR(VLOOKUP(G997,MatrizHDUniclass!$A:$AN,34,0),"NA")</f>
        <v>CLARO R3</v>
      </c>
      <c r="R997" s="16" t="str">
        <f>IFERROR(VLOOKUP(G997,MatrizHDUniclass!$A:$AN,35,0),"NA")</f>
        <v>SOLU FIJAS</v>
      </c>
      <c r="S997" s="16" t="str">
        <f>IFERROR(VLOOKUP(G997,MatrizHDUniclass!$A:$AN,36,0),"NA")</f>
        <v>IMM</v>
      </c>
      <c r="T997" s="16" t="str">
        <f>IFERROR(VLOOKUP(G997,MatrizHDUniclass!$A:$AN,37,0),"NA")</f>
        <v>CLIENTES</v>
      </c>
      <c r="U997" s="16" t="str">
        <f>IFERROR(VLOOKUP(G997,MatrizHDUniclass!$A:$AN,38,0),"NA")</f>
        <v>CONECTAR TV</v>
      </c>
      <c r="V997" s="16" t="str">
        <f>IFERROR(VLOOKUP(G997,MatrizHDUniclass!$A:$AN,39,0),"NA")</f>
        <v>INGENIERIA</v>
      </c>
      <c r="W997" s="43" t="str">
        <f>IFERROR(VLOOKUP(G997,MatrizHDUniclass!$A:$AN,40,0),"NA")</f>
        <v>OPERATIVO</v>
      </c>
    </row>
    <row r="998" spans="2:23" x14ac:dyDescent="0.25">
      <c r="B998" s="45">
        <v>46171</v>
      </c>
      <c r="C998" s="7" t="s">
        <v>3449</v>
      </c>
      <c r="D998" s="37">
        <v>0.1</v>
      </c>
      <c r="E998" s="37" t="s">
        <v>3903</v>
      </c>
      <c r="F998" s="16" t="s">
        <v>3904</v>
      </c>
      <c r="G998" s="7">
        <v>1113691146</v>
      </c>
      <c r="H998" s="138" t="s">
        <v>10151</v>
      </c>
      <c r="J998" s="16" t="str">
        <f>IFERROR(VLOOKUP(G998,MatrizHDUniclass!$A:$AN,3,0),"NA")</f>
        <v>GARCIA BUSTAMANTE CARLOS MAURICIO</v>
      </c>
      <c r="K998" s="16" t="str">
        <f>IFERROR(VLOOKUP(G998,MatrizHDUniclass!$A:$AN,19,0),"NA")</f>
        <v>TECNICO EMPALMADOR OPERACIÓN</v>
      </c>
      <c r="L998" s="16" t="str">
        <f>IFERROR(VLOOKUP(G998,MatrizHDUniclass!$A:$AN,24,0),"NA")</f>
        <v>IGV7</v>
      </c>
      <c r="M998" s="16" t="str">
        <f>IFERROR(VLOOKUP(G998,MatrizHDUniclass!$A:$AN,31,0),"NA")</f>
        <v>INGENIERIA-GENERAL</v>
      </c>
      <c r="N998" s="16" t="str">
        <f>IFERROR(VLOOKUP(G998,MatrizHDUniclass!$A:$AN,32,0),"NA")</f>
        <v>REG VALLE</v>
      </c>
      <c r="O998" s="16" t="str">
        <f>IFERROR(VLOOKUP(G998,MatrizHDUniclass!$A:$AN,33,0),"NA")</f>
        <v>PALMIRA</v>
      </c>
      <c r="P998" s="16" t="str">
        <f>IFERROR(VLOOKUP(G998,MatrizHDUniclass!$A:$AN,26,0),"NA")</f>
        <v>CSOM</v>
      </c>
      <c r="Q998" s="16" t="str">
        <f>IFERROR(VLOOKUP(G998,MatrizHDUniclass!$A:$AN,34,0),"NA")</f>
        <v>CLARO R3</v>
      </c>
      <c r="R998" s="16" t="str">
        <f>IFERROR(VLOOKUP(G998,MatrizHDUniclass!$A:$AN,35,0),"NA")</f>
        <v>SOLU FIJAS</v>
      </c>
      <c r="S998" s="16" t="str">
        <f>IFERROR(VLOOKUP(G998,MatrizHDUniclass!$A:$AN,36,0),"NA")</f>
        <v>OYM</v>
      </c>
      <c r="T998" s="16" t="str">
        <f>IFERROR(VLOOKUP(G998,MatrizHDUniclass!$A:$AN,37,0),"NA")</f>
        <v>CLIENTES</v>
      </c>
      <c r="U998" s="16" t="str">
        <f>IFERROR(VLOOKUP(G998,MatrizHDUniclass!$A:$AN,38,0),"NA")</f>
        <v>CONECTAR TV</v>
      </c>
      <c r="V998" s="16" t="str">
        <f>IFERROR(VLOOKUP(G998,MatrizHDUniclass!$A:$AN,39,0),"NA")</f>
        <v>INGENIERIA</v>
      </c>
      <c r="W998" s="43" t="str">
        <f>IFERROR(VLOOKUP(G998,MatrizHDUniclass!$A:$AN,40,0),"NA")</f>
        <v>OPERATIVO</v>
      </c>
    </row>
    <row r="999" spans="2:23" x14ac:dyDescent="0.25">
      <c r="B999" s="45">
        <v>46171</v>
      </c>
      <c r="C999" s="7" t="s">
        <v>3449</v>
      </c>
      <c r="D999" s="37">
        <v>0.1</v>
      </c>
      <c r="E999" s="37" t="s">
        <v>3903</v>
      </c>
      <c r="F999" s="16" t="s">
        <v>3904</v>
      </c>
      <c r="G999" s="7">
        <v>1113629863</v>
      </c>
      <c r="H999" s="138" t="s">
        <v>10152</v>
      </c>
      <c r="J999" s="16" t="str">
        <f>IFERROR(VLOOKUP(G999,MatrizHDUniclass!$A:$AN,3,0),"NA")</f>
        <v>GIL GIL POLO JHON EDINSON</v>
      </c>
      <c r="K999" s="16" t="str">
        <f>IFERROR(VLOOKUP(G999,MatrizHDUniclass!$A:$AN,19,0),"NA")</f>
        <v>TECNICO EMPALMADOR OPERACIÓN</v>
      </c>
      <c r="L999" s="16" t="str">
        <f>IFERROR(VLOOKUP(G999,MatrizHDUniclass!$A:$AN,24,0),"NA")</f>
        <v>IGV7</v>
      </c>
      <c r="M999" s="16" t="str">
        <f>IFERROR(VLOOKUP(G999,MatrizHDUniclass!$A:$AN,31,0),"NA")</f>
        <v>INGENIERIA-GENERAL</v>
      </c>
      <c r="N999" s="16" t="str">
        <f>IFERROR(VLOOKUP(G999,MatrizHDUniclass!$A:$AN,32,0),"NA")</f>
        <v>REG VALLE</v>
      </c>
      <c r="O999" s="16" t="str">
        <f>IFERROR(VLOOKUP(G999,MatrizHDUniclass!$A:$AN,33,0),"NA")</f>
        <v>PALMIRA</v>
      </c>
      <c r="P999" s="16" t="str">
        <f>IFERROR(VLOOKUP(G999,MatrizHDUniclass!$A:$AN,26,0),"NA")</f>
        <v>CSEB</v>
      </c>
      <c r="Q999" s="16" t="str">
        <f>IFERROR(VLOOKUP(G999,MatrizHDUniclass!$A:$AN,34,0),"NA")</f>
        <v>CLARO R3</v>
      </c>
      <c r="R999" s="16" t="str">
        <f>IFERROR(VLOOKUP(G999,MatrizHDUniclass!$A:$AN,35,0),"NA")</f>
        <v>SOLU FIJAS</v>
      </c>
      <c r="S999" s="16" t="str">
        <f>IFERROR(VLOOKUP(G999,MatrizHDUniclass!$A:$AN,36,0),"NA")</f>
        <v>EMPRE Y NEGOCI</v>
      </c>
      <c r="T999" s="16" t="str">
        <f>IFERROR(VLOOKUP(G999,MatrizHDUniclass!$A:$AN,37,0),"NA")</f>
        <v>CLIENTES</v>
      </c>
      <c r="U999" s="16" t="str">
        <f>IFERROR(VLOOKUP(G999,MatrizHDUniclass!$A:$AN,38,0),"NA")</f>
        <v>CONECTAR TV</v>
      </c>
      <c r="V999" s="16" t="str">
        <f>IFERROR(VLOOKUP(G999,MatrizHDUniclass!$A:$AN,39,0),"NA")</f>
        <v>INGENIERIA</v>
      </c>
      <c r="W999" s="43" t="str">
        <f>IFERROR(VLOOKUP(G999,MatrizHDUniclass!$A:$AN,40,0),"NA")</f>
        <v>OPERATIVO</v>
      </c>
    </row>
    <row r="1000" spans="2:23" x14ac:dyDescent="0.25">
      <c r="B1000" s="45">
        <v>46171</v>
      </c>
      <c r="C1000" s="7" t="s">
        <v>3449</v>
      </c>
      <c r="D1000" s="37">
        <v>0.1</v>
      </c>
      <c r="E1000" s="37" t="s">
        <v>3903</v>
      </c>
      <c r="F1000" s="16" t="s">
        <v>3904</v>
      </c>
      <c r="G1000" s="7">
        <v>1148444955</v>
      </c>
      <c r="H1000" s="138" t="s">
        <v>10154</v>
      </c>
      <c r="J1000" s="16" t="str">
        <f>IFERROR(VLOOKUP(G1000,MatrizHDUniclass!$A:$AN,3,0),"NA")</f>
        <v>HURTADO CASTRO JHON EDISON</v>
      </c>
      <c r="K1000" s="16" t="str">
        <f>IFERROR(VLOOKUP(G1000,MatrizHDUniclass!$A:$AN,19,0),"NA")</f>
        <v>TECNICO MEDIDOR RED EXTERNA HFC</v>
      </c>
      <c r="L1000" s="16" t="str">
        <f>IFERROR(VLOOKUP(G1000,MatrizHDUniclass!$A:$AN,24,0),"NA")</f>
        <v>IGV7</v>
      </c>
      <c r="M1000" s="16" t="str">
        <f>IFERROR(VLOOKUP(G1000,MatrizHDUniclass!$A:$AN,31,0),"NA")</f>
        <v>INGENIERIA-GENERAL</v>
      </c>
      <c r="N1000" s="16" t="str">
        <f>IFERROR(VLOOKUP(G1000,MatrizHDUniclass!$A:$AN,32,0),"NA")</f>
        <v>REG VALLE</v>
      </c>
      <c r="O1000" s="16" t="str">
        <f>IFERROR(VLOOKUP(G1000,MatrizHDUniclass!$A:$AN,33,0),"NA")</f>
        <v>PALMIRA</v>
      </c>
      <c r="P1000" s="16" t="str">
        <f>IFERROR(VLOOKUP(G1000,MatrizHDUniclass!$A:$AN,26,0),"NA")</f>
        <v>CSEB</v>
      </c>
      <c r="Q1000" s="16" t="str">
        <f>IFERROR(VLOOKUP(G1000,MatrizHDUniclass!$A:$AN,34,0),"NA")</f>
        <v>CLARO R3</v>
      </c>
      <c r="R1000" s="16" t="str">
        <f>IFERROR(VLOOKUP(G1000,MatrizHDUniclass!$A:$AN,35,0),"NA")</f>
        <v>SOLU FIJAS</v>
      </c>
      <c r="S1000" s="16" t="str">
        <f>IFERROR(VLOOKUP(G1000,MatrizHDUniclass!$A:$AN,36,0),"NA")</f>
        <v>EMPRE Y NEGOCI</v>
      </c>
      <c r="T1000" s="16" t="str">
        <f>IFERROR(VLOOKUP(G1000,MatrizHDUniclass!$A:$AN,37,0),"NA")</f>
        <v>CLIENTES</v>
      </c>
      <c r="U1000" s="16" t="str">
        <f>IFERROR(VLOOKUP(G1000,MatrizHDUniclass!$A:$AN,38,0),"NA")</f>
        <v>CONECTAR TV</v>
      </c>
      <c r="V1000" s="16" t="str">
        <f>IFERROR(VLOOKUP(G1000,MatrizHDUniclass!$A:$AN,39,0),"NA")</f>
        <v>INGENIERIA</v>
      </c>
      <c r="W1000" s="43" t="str">
        <f>IFERROR(VLOOKUP(G1000,MatrizHDUniclass!$A:$AN,40,0),"NA")</f>
        <v>OPERATIVO</v>
      </c>
    </row>
    <row r="1001" spans="2:23" x14ac:dyDescent="0.25">
      <c r="B1001" s="45">
        <v>46171</v>
      </c>
      <c r="C1001" s="7" t="s">
        <v>3449</v>
      </c>
      <c r="D1001" s="37">
        <v>0.1</v>
      </c>
      <c r="E1001" s="37" t="s">
        <v>3903</v>
      </c>
      <c r="F1001" s="16" t="s">
        <v>3904</v>
      </c>
      <c r="G1001" s="7">
        <v>76263510</v>
      </c>
      <c r="H1001" s="138" t="s">
        <v>10155</v>
      </c>
      <c r="J1001" s="16" t="str">
        <f>IFERROR(VLOOKUP(G1001,MatrizHDUniclass!$A:$AN,3,0),"NA")</f>
        <v>IBARRA BOLANOS ROBERT ENRIQUE</v>
      </c>
      <c r="K1001" s="16" t="str">
        <f>IFERROR(VLOOKUP(G1001,MatrizHDUniclass!$A:$AN,19,0),"NA")</f>
        <v>AUXILIAR CONDUCTOR APE OPERACION</v>
      </c>
      <c r="L1001" s="16" t="str">
        <f>IFERROR(VLOOKUP(G1001,MatrizHDUniclass!$A:$AN,24,0),"NA")</f>
        <v>IGV7</v>
      </c>
      <c r="M1001" s="16" t="str">
        <f>IFERROR(VLOOKUP(G1001,MatrizHDUniclass!$A:$AN,31,0),"NA")</f>
        <v>INGENIERIA-GENERAL</v>
      </c>
      <c r="N1001" s="16" t="str">
        <f>IFERROR(VLOOKUP(G1001,MatrizHDUniclass!$A:$AN,32,0),"NA")</f>
        <v>REG VALLE</v>
      </c>
      <c r="O1001" s="16" t="str">
        <f>IFERROR(VLOOKUP(G1001,MatrizHDUniclass!$A:$AN,33,0),"NA")</f>
        <v>PALMIRA</v>
      </c>
      <c r="P1001" s="16" t="str">
        <f>IFERROR(VLOOKUP(G1001,MatrizHDUniclass!$A:$AN,26,0),"NA")</f>
        <v>CSIM</v>
      </c>
      <c r="Q1001" s="16" t="str">
        <f>IFERROR(VLOOKUP(G1001,MatrizHDUniclass!$A:$AN,34,0),"NA")</f>
        <v>CLARO R3</v>
      </c>
      <c r="R1001" s="16" t="str">
        <f>IFERROR(VLOOKUP(G1001,MatrizHDUniclass!$A:$AN,35,0),"NA")</f>
        <v>SOLU FIJAS</v>
      </c>
      <c r="S1001" s="16" t="str">
        <f>IFERROR(VLOOKUP(G1001,MatrizHDUniclass!$A:$AN,36,0),"NA")</f>
        <v>IMM</v>
      </c>
      <c r="T1001" s="16" t="str">
        <f>IFERROR(VLOOKUP(G1001,MatrizHDUniclass!$A:$AN,37,0),"NA")</f>
        <v>CLIENTES</v>
      </c>
      <c r="U1001" s="16" t="str">
        <f>IFERROR(VLOOKUP(G1001,MatrizHDUniclass!$A:$AN,38,0),"NA")</f>
        <v>CONECTAR TV</v>
      </c>
      <c r="V1001" s="16" t="str">
        <f>IFERROR(VLOOKUP(G1001,MatrizHDUniclass!$A:$AN,39,0),"NA")</f>
        <v>INGENIERIA</v>
      </c>
      <c r="W1001" s="43" t="str">
        <f>IFERROR(VLOOKUP(G1001,MatrizHDUniclass!$A:$AN,40,0),"NA")</f>
        <v>OPERATIVO</v>
      </c>
    </row>
    <row r="1002" spans="2:23" x14ac:dyDescent="0.25">
      <c r="B1002" s="45">
        <v>46171</v>
      </c>
      <c r="C1002" s="7" t="s">
        <v>3449</v>
      </c>
      <c r="D1002" s="37">
        <v>0.1</v>
      </c>
      <c r="E1002" s="37" t="s">
        <v>3903</v>
      </c>
      <c r="F1002" s="16" t="s">
        <v>3904</v>
      </c>
      <c r="G1002" s="7">
        <v>94329314</v>
      </c>
      <c r="H1002" s="138" t="s">
        <v>10156</v>
      </c>
      <c r="J1002" s="16" t="str">
        <f>IFERROR(VLOOKUP(G1002,MatrizHDUniclass!$A:$AN,3,0),"NA")</f>
        <v>JOHN ALEXANDER FERNANDEZ NIETO</v>
      </c>
      <c r="K1002" s="16" t="str">
        <f>IFERROR(VLOOKUP(G1002,MatrizHDUniclass!$A:$AN,19,0),"NA")</f>
        <v>TECNICO CON MOTO OPERACIÓN</v>
      </c>
      <c r="L1002" s="16" t="str">
        <f>IFERROR(VLOOKUP(G1002,MatrizHDUniclass!$A:$AN,24,0),"NA")</f>
        <v>IGV7</v>
      </c>
      <c r="M1002" s="16" t="str">
        <f>IFERROR(VLOOKUP(G1002,MatrizHDUniclass!$A:$AN,31,0),"NA")</f>
        <v>INGENIERIA-GENERAL</v>
      </c>
      <c r="N1002" s="16" t="str">
        <f>IFERROR(VLOOKUP(G1002,MatrizHDUniclass!$A:$AN,32,0),"NA")</f>
        <v>REG VALLE</v>
      </c>
      <c r="O1002" s="16" t="str">
        <f>IFERROR(VLOOKUP(G1002,MatrizHDUniclass!$A:$AN,33,0),"NA")</f>
        <v>PALMIRA</v>
      </c>
      <c r="P1002" s="16" t="str">
        <f>IFERROR(VLOOKUP(G1002,MatrizHDUniclass!$A:$AN,26,0),"NA")</f>
        <v>CSIM</v>
      </c>
      <c r="Q1002" s="16" t="str">
        <f>IFERROR(VLOOKUP(G1002,MatrizHDUniclass!$A:$AN,34,0),"NA")</f>
        <v>CLARO R3</v>
      </c>
      <c r="R1002" s="16" t="str">
        <f>IFERROR(VLOOKUP(G1002,MatrizHDUniclass!$A:$AN,35,0),"NA")</f>
        <v>SOLU FIJAS</v>
      </c>
      <c r="S1002" s="16" t="str">
        <f>IFERROR(VLOOKUP(G1002,MatrizHDUniclass!$A:$AN,36,0),"NA")</f>
        <v>IMM</v>
      </c>
      <c r="T1002" s="16" t="str">
        <f>IFERROR(VLOOKUP(G1002,MatrizHDUniclass!$A:$AN,37,0),"NA")</f>
        <v>CLIENTES</v>
      </c>
      <c r="U1002" s="16" t="str">
        <f>IFERROR(VLOOKUP(G1002,MatrizHDUniclass!$A:$AN,38,0),"NA")</f>
        <v>CONECTAR TV</v>
      </c>
      <c r="V1002" s="16" t="str">
        <f>IFERROR(VLOOKUP(G1002,MatrizHDUniclass!$A:$AN,39,0),"NA")</f>
        <v>INGENIERIA</v>
      </c>
      <c r="W1002" s="43" t="str">
        <f>IFERROR(VLOOKUP(G1002,MatrizHDUniclass!$A:$AN,40,0),"NA")</f>
        <v>OPERATIVO</v>
      </c>
    </row>
    <row r="1003" spans="2:23" x14ac:dyDescent="0.25">
      <c r="B1003" s="45">
        <v>46171</v>
      </c>
      <c r="C1003" s="7" t="s">
        <v>3449</v>
      </c>
      <c r="D1003" s="37">
        <v>0.1</v>
      </c>
      <c r="E1003" s="37" t="s">
        <v>3903</v>
      </c>
      <c r="F1003" s="16" t="s">
        <v>3904</v>
      </c>
      <c r="G1003" s="7">
        <v>16802088</v>
      </c>
      <c r="H1003" s="138" t="s">
        <v>10157</v>
      </c>
      <c r="J1003" s="16" t="str">
        <f>IFERROR(VLOOKUP(G1003,MatrizHDUniclass!$A:$AN,3,0),"NA")</f>
        <v>LASPRILLA POSSO EDISON</v>
      </c>
      <c r="K1003" s="16" t="str">
        <f>IFERROR(VLOOKUP(G1003,MatrizHDUniclass!$A:$AN,19,0),"NA")</f>
        <v>TECNICO CON MOTO OPERACIÓN</v>
      </c>
      <c r="L1003" s="16" t="str">
        <f>IFERROR(VLOOKUP(G1003,MatrizHDUniclass!$A:$AN,24,0),"NA")</f>
        <v>IGV7</v>
      </c>
      <c r="M1003" s="16" t="str">
        <f>IFERROR(VLOOKUP(G1003,MatrizHDUniclass!$A:$AN,31,0),"NA")</f>
        <v>INGENIERIA-GENERAL</v>
      </c>
      <c r="N1003" s="16" t="str">
        <f>IFERROR(VLOOKUP(G1003,MatrizHDUniclass!$A:$AN,32,0),"NA")</f>
        <v>REG VALLE</v>
      </c>
      <c r="O1003" s="16" t="str">
        <f>IFERROR(VLOOKUP(G1003,MatrizHDUniclass!$A:$AN,33,0),"NA")</f>
        <v>PALMIRA</v>
      </c>
      <c r="P1003" s="16" t="str">
        <f>IFERROR(VLOOKUP(G1003,MatrizHDUniclass!$A:$AN,26,0),"NA")</f>
        <v>CSIM</v>
      </c>
      <c r="Q1003" s="16" t="str">
        <f>IFERROR(VLOOKUP(G1003,MatrizHDUniclass!$A:$AN,34,0),"NA")</f>
        <v>CLARO R3</v>
      </c>
      <c r="R1003" s="16" t="str">
        <f>IFERROR(VLOOKUP(G1003,MatrizHDUniclass!$A:$AN,35,0),"NA")</f>
        <v>SOLU FIJAS</v>
      </c>
      <c r="S1003" s="16" t="str">
        <f>IFERROR(VLOOKUP(G1003,MatrizHDUniclass!$A:$AN,36,0),"NA")</f>
        <v>IMM</v>
      </c>
      <c r="T1003" s="16" t="str">
        <f>IFERROR(VLOOKUP(G1003,MatrizHDUniclass!$A:$AN,37,0),"NA")</f>
        <v>CLIENTES</v>
      </c>
      <c r="U1003" s="16" t="str">
        <f>IFERROR(VLOOKUP(G1003,MatrizHDUniclass!$A:$AN,38,0),"NA")</f>
        <v>CONECTAR TV</v>
      </c>
      <c r="V1003" s="16" t="str">
        <f>IFERROR(VLOOKUP(G1003,MatrizHDUniclass!$A:$AN,39,0),"NA")</f>
        <v>INGENIERIA</v>
      </c>
      <c r="W1003" s="43" t="str">
        <f>IFERROR(VLOOKUP(G1003,MatrizHDUniclass!$A:$AN,40,0),"NA")</f>
        <v>OPERATIVO</v>
      </c>
    </row>
    <row r="1004" spans="2:23" x14ac:dyDescent="0.25">
      <c r="B1004" s="45">
        <v>46171</v>
      </c>
      <c r="C1004" s="7" t="s">
        <v>3449</v>
      </c>
      <c r="D1004" s="37">
        <v>0.1</v>
      </c>
      <c r="E1004" s="37" t="s">
        <v>3903</v>
      </c>
      <c r="F1004" s="16" t="s">
        <v>3904</v>
      </c>
      <c r="G1004" s="7">
        <v>1113620334</v>
      </c>
      <c r="H1004" s="138" t="s">
        <v>10158</v>
      </c>
      <c r="J1004" s="16" t="str">
        <f>IFERROR(VLOOKUP(G1004,MatrizHDUniclass!$A:$AN,3,0),"NA")</f>
        <v>MAMIAN VELASCO JHON JAIRO</v>
      </c>
      <c r="K1004" s="16" t="str">
        <f>IFERROR(VLOOKUP(G1004,MatrizHDUniclass!$A:$AN,19,0),"NA")</f>
        <v>TECNICO CON MOTO OPERACIÓN</v>
      </c>
      <c r="L1004" s="16" t="str">
        <f>IFERROR(VLOOKUP(G1004,MatrizHDUniclass!$A:$AN,24,0),"NA")</f>
        <v>IGV7</v>
      </c>
      <c r="M1004" s="16" t="str">
        <f>IFERROR(VLOOKUP(G1004,MatrizHDUniclass!$A:$AN,31,0),"NA")</f>
        <v>INGENIERIA-GENERAL</v>
      </c>
      <c r="N1004" s="16" t="str">
        <f>IFERROR(VLOOKUP(G1004,MatrizHDUniclass!$A:$AN,32,0),"NA")</f>
        <v>REG VALLE</v>
      </c>
      <c r="O1004" s="16" t="str">
        <f>IFERROR(VLOOKUP(G1004,MatrizHDUniclass!$A:$AN,33,0),"NA")</f>
        <v>PALMIRA</v>
      </c>
      <c r="P1004" s="16" t="str">
        <f>IFERROR(VLOOKUP(G1004,MatrizHDUniclass!$A:$AN,26,0),"NA")</f>
        <v>CSIM</v>
      </c>
      <c r="Q1004" s="16" t="str">
        <f>IFERROR(VLOOKUP(G1004,MatrizHDUniclass!$A:$AN,34,0),"NA")</f>
        <v>CLARO R3</v>
      </c>
      <c r="R1004" s="16" t="str">
        <f>IFERROR(VLOOKUP(G1004,MatrizHDUniclass!$A:$AN,35,0),"NA")</f>
        <v>SOLU FIJAS</v>
      </c>
      <c r="S1004" s="16" t="str">
        <f>IFERROR(VLOOKUP(G1004,MatrizHDUniclass!$A:$AN,36,0),"NA")</f>
        <v>IMM</v>
      </c>
      <c r="T1004" s="16" t="str">
        <f>IFERROR(VLOOKUP(G1004,MatrizHDUniclass!$A:$AN,37,0),"NA")</f>
        <v>CLIENTES</v>
      </c>
      <c r="U1004" s="16" t="str">
        <f>IFERROR(VLOOKUP(G1004,MatrizHDUniclass!$A:$AN,38,0),"NA")</f>
        <v>CONECTAR TV</v>
      </c>
      <c r="V1004" s="16" t="str">
        <f>IFERROR(VLOOKUP(G1004,MatrizHDUniclass!$A:$AN,39,0),"NA")</f>
        <v>INGENIERIA</v>
      </c>
      <c r="W1004" s="43" t="str">
        <f>IFERROR(VLOOKUP(G1004,MatrizHDUniclass!$A:$AN,40,0),"NA")</f>
        <v>OPERATIVO</v>
      </c>
    </row>
    <row r="1005" spans="2:23" x14ac:dyDescent="0.25">
      <c r="B1005" s="45">
        <v>46171</v>
      </c>
      <c r="C1005" s="7" t="s">
        <v>3449</v>
      </c>
      <c r="D1005" s="37">
        <v>0.1</v>
      </c>
      <c r="E1005" s="37" t="s">
        <v>3903</v>
      </c>
      <c r="F1005" s="16" t="s">
        <v>3904</v>
      </c>
      <c r="G1005" s="7">
        <v>16897444</v>
      </c>
      <c r="H1005" s="138" t="s">
        <v>10160</v>
      </c>
      <c r="J1005" s="16" t="str">
        <f>IFERROR(VLOOKUP(G1005,MatrizHDUniclass!$A:$AN,3,0),"NA")</f>
        <v>MUNOZ ZAMBRANO ALEXANDER</v>
      </c>
      <c r="K1005" s="16" t="str">
        <f>IFERROR(VLOOKUP(G1005,MatrizHDUniclass!$A:$AN,19,0),"NA")</f>
        <v>TECNICO CON MOTO OPERACIÓN</v>
      </c>
      <c r="L1005" s="16" t="str">
        <f>IFERROR(VLOOKUP(G1005,MatrizHDUniclass!$A:$AN,24,0),"NA")</f>
        <v>IGV7</v>
      </c>
      <c r="M1005" s="16" t="str">
        <f>IFERROR(VLOOKUP(G1005,MatrizHDUniclass!$A:$AN,31,0),"NA")</f>
        <v>INGENIERIA-GENERAL</v>
      </c>
      <c r="N1005" s="16" t="str">
        <f>IFERROR(VLOOKUP(G1005,MatrizHDUniclass!$A:$AN,32,0),"NA")</f>
        <v>REG VALLE</v>
      </c>
      <c r="O1005" s="16" t="str">
        <f>IFERROR(VLOOKUP(G1005,MatrizHDUniclass!$A:$AN,33,0),"NA")</f>
        <v>PALMIRA</v>
      </c>
      <c r="P1005" s="16" t="str">
        <f>IFERROR(VLOOKUP(G1005,MatrizHDUniclass!$A:$AN,26,0),"NA")</f>
        <v>CSIM</v>
      </c>
      <c r="Q1005" s="16" t="str">
        <f>IFERROR(VLOOKUP(G1005,MatrizHDUniclass!$A:$AN,34,0),"NA")</f>
        <v>CLARO R3</v>
      </c>
      <c r="R1005" s="16" t="str">
        <f>IFERROR(VLOOKUP(G1005,MatrizHDUniclass!$A:$AN,35,0),"NA")</f>
        <v>SOLU FIJAS</v>
      </c>
      <c r="S1005" s="16" t="str">
        <f>IFERROR(VLOOKUP(G1005,MatrizHDUniclass!$A:$AN,36,0),"NA")</f>
        <v>IMM</v>
      </c>
      <c r="T1005" s="16" t="str">
        <f>IFERROR(VLOOKUP(G1005,MatrizHDUniclass!$A:$AN,37,0),"NA")</f>
        <v>CLIENTES</v>
      </c>
      <c r="U1005" s="16" t="str">
        <f>IFERROR(VLOOKUP(G1005,MatrizHDUniclass!$A:$AN,38,0),"NA")</f>
        <v>CONECTAR TV</v>
      </c>
      <c r="V1005" s="16" t="str">
        <f>IFERROR(VLOOKUP(G1005,MatrizHDUniclass!$A:$AN,39,0),"NA")</f>
        <v>INGENIERIA</v>
      </c>
      <c r="W1005" s="43" t="str">
        <f>IFERROR(VLOOKUP(G1005,MatrizHDUniclass!$A:$AN,40,0),"NA")</f>
        <v>OPERATIVO</v>
      </c>
    </row>
    <row r="1006" spans="2:23" x14ac:dyDescent="0.25">
      <c r="B1006" s="45">
        <v>46171</v>
      </c>
      <c r="C1006" s="7" t="s">
        <v>3449</v>
      </c>
      <c r="D1006" s="37">
        <v>0.1</v>
      </c>
      <c r="E1006" s="37" t="s">
        <v>3903</v>
      </c>
      <c r="F1006" s="16" t="s">
        <v>3904</v>
      </c>
      <c r="G1006" s="7">
        <v>1113662143</v>
      </c>
      <c r="H1006" s="138" t="s">
        <v>10161</v>
      </c>
      <c r="J1006" s="16" t="str">
        <f>IFERROR(VLOOKUP(G1006,MatrizHDUniclass!$A:$AN,3,0),"NA")</f>
        <v>ORDONEZ GIRALDO JOSE MARINO</v>
      </c>
      <c r="K1006" s="16" t="str">
        <f>IFERROR(VLOOKUP(G1006,MatrizHDUniclass!$A:$AN,19,0),"NA")</f>
        <v>TECNICO CON MOTO OPERACIÓN</v>
      </c>
      <c r="L1006" s="16" t="str">
        <f>IFERROR(VLOOKUP(G1006,MatrizHDUniclass!$A:$AN,24,0),"NA")</f>
        <v>IGV7</v>
      </c>
      <c r="M1006" s="16" t="str">
        <f>IFERROR(VLOOKUP(G1006,MatrizHDUniclass!$A:$AN,31,0),"NA")</f>
        <v>INGENIERIA-GENERAL</v>
      </c>
      <c r="N1006" s="16" t="str">
        <f>IFERROR(VLOOKUP(G1006,MatrizHDUniclass!$A:$AN,32,0),"NA")</f>
        <v>REG VALLE</v>
      </c>
      <c r="O1006" s="16" t="str">
        <f>IFERROR(VLOOKUP(G1006,MatrizHDUniclass!$A:$AN,33,0),"NA")</f>
        <v>PALMIRA</v>
      </c>
      <c r="P1006" s="16" t="str">
        <f>IFERROR(VLOOKUP(G1006,MatrizHDUniclass!$A:$AN,26,0),"NA")</f>
        <v>CSIM</v>
      </c>
      <c r="Q1006" s="16" t="str">
        <f>IFERROR(VLOOKUP(G1006,MatrizHDUniclass!$A:$AN,34,0),"NA")</f>
        <v>CLARO R3</v>
      </c>
      <c r="R1006" s="16" t="str">
        <f>IFERROR(VLOOKUP(G1006,MatrizHDUniclass!$A:$AN,35,0),"NA")</f>
        <v>SOLU FIJAS</v>
      </c>
      <c r="S1006" s="16" t="str">
        <f>IFERROR(VLOOKUP(G1006,MatrizHDUniclass!$A:$AN,36,0),"NA")</f>
        <v>IMM</v>
      </c>
      <c r="T1006" s="16" t="str">
        <f>IFERROR(VLOOKUP(G1006,MatrizHDUniclass!$A:$AN,37,0),"NA")</f>
        <v>CLIENTES</v>
      </c>
      <c r="U1006" s="16" t="str">
        <f>IFERROR(VLOOKUP(G1006,MatrizHDUniclass!$A:$AN,38,0),"NA")</f>
        <v>CONECTAR TV</v>
      </c>
      <c r="V1006" s="16" t="str">
        <f>IFERROR(VLOOKUP(G1006,MatrizHDUniclass!$A:$AN,39,0),"NA")</f>
        <v>INGENIERIA</v>
      </c>
      <c r="W1006" s="43" t="str">
        <f>IFERROR(VLOOKUP(G1006,MatrizHDUniclass!$A:$AN,40,0),"NA")</f>
        <v>OPERATIVO</v>
      </c>
    </row>
    <row r="1007" spans="2:23" x14ac:dyDescent="0.25">
      <c r="B1007" s="45">
        <v>46171</v>
      </c>
      <c r="C1007" s="7" t="s">
        <v>3449</v>
      </c>
      <c r="D1007" s="37">
        <v>0.1</v>
      </c>
      <c r="E1007" s="37" t="s">
        <v>3903</v>
      </c>
      <c r="F1007" s="16" t="s">
        <v>3904</v>
      </c>
      <c r="G1007" s="7">
        <v>1112229027</v>
      </c>
      <c r="H1007" s="138" t="s">
        <v>10162</v>
      </c>
      <c r="J1007" s="16" t="str">
        <f>IFERROR(VLOOKUP(G1007,MatrizHDUniclass!$A:$AN,3,0),"NA")</f>
        <v>ORTIZ SALAZAR JEAN CARLOS</v>
      </c>
      <c r="K1007" s="16" t="str">
        <f>IFERROR(VLOOKUP(G1007,MatrizHDUniclass!$A:$AN,19,0),"NA")</f>
        <v>TECNICO CON MOTO OPERACIÓN</v>
      </c>
      <c r="L1007" s="16" t="str">
        <f>IFERROR(VLOOKUP(G1007,MatrizHDUniclass!$A:$AN,24,0),"NA")</f>
        <v>IGV7</v>
      </c>
      <c r="M1007" s="16" t="str">
        <f>IFERROR(VLOOKUP(G1007,MatrizHDUniclass!$A:$AN,31,0),"NA")</f>
        <v>INGENIERIA-GENERAL</v>
      </c>
      <c r="N1007" s="16" t="str">
        <f>IFERROR(VLOOKUP(G1007,MatrizHDUniclass!$A:$AN,32,0),"NA")</f>
        <v>REG VALLE</v>
      </c>
      <c r="O1007" s="16" t="str">
        <f>IFERROR(VLOOKUP(G1007,MatrizHDUniclass!$A:$AN,33,0),"NA")</f>
        <v>PALMIRA</v>
      </c>
      <c r="P1007" s="16" t="str">
        <f>IFERROR(VLOOKUP(G1007,MatrizHDUniclass!$A:$AN,26,0),"NA")</f>
        <v>CSIM</v>
      </c>
      <c r="Q1007" s="16" t="str">
        <f>IFERROR(VLOOKUP(G1007,MatrizHDUniclass!$A:$AN,34,0),"NA")</f>
        <v>CLARO R3</v>
      </c>
      <c r="R1007" s="16" t="str">
        <f>IFERROR(VLOOKUP(G1007,MatrizHDUniclass!$A:$AN,35,0),"NA")</f>
        <v>SOLU FIJAS</v>
      </c>
      <c r="S1007" s="16" t="str">
        <f>IFERROR(VLOOKUP(G1007,MatrizHDUniclass!$A:$AN,36,0),"NA")</f>
        <v>IMM</v>
      </c>
      <c r="T1007" s="16" t="str">
        <f>IFERROR(VLOOKUP(G1007,MatrizHDUniclass!$A:$AN,37,0),"NA")</f>
        <v>CLIENTES</v>
      </c>
      <c r="U1007" s="16" t="str">
        <f>IFERROR(VLOOKUP(G1007,MatrizHDUniclass!$A:$AN,38,0),"NA")</f>
        <v>CONECTAR TV</v>
      </c>
      <c r="V1007" s="16" t="str">
        <f>IFERROR(VLOOKUP(G1007,MatrizHDUniclass!$A:$AN,39,0),"NA")</f>
        <v>INGENIERIA</v>
      </c>
      <c r="W1007" s="43" t="str">
        <f>IFERROR(VLOOKUP(G1007,MatrizHDUniclass!$A:$AN,40,0),"NA")</f>
        <v>OPERATIVO</v>
      </c>
    </row>
    <row r="1008" spans="2:23" x14ac:dyDescent="0.25">
      <c r="B1008" s="45">
        <v>46171</v>
      </c>
      <c r="C1008" s="7" t="s">
        <v>3449</v>
      </c>
      <c r="D1008" s="37">
        <v>0.1</v>
      </c>
      <c r="E1008" s="37" t="s">
        <v>3903</v>
      </c>
      <c r="F1008" s="16" t="s">
        <v>3904</v>
      </c>
      <c r="G1008" s="7">
        <v>1001054074</v>
      </c>
      <c r="H1008" s="138" t="s">
        <v>10163</v>
      </c>
      <c r="J1008" s="16" t="str">
        <f>IFERROR(VLOOKUP(G1008,MatrizHDUniclass!$A:$AN,3,0),"NA")</f>
        <v>OSORIO CRUZ YEFERSON DANIAM</v>
      </c>
      <c r="K1008" s="16" t="str">
        <f>IFERROR(VLOOKUP(G1008,MatrizHDUniclass!$A:$AN,19,0),"NA")</f>
        <v>TECNICO RED EXTERNA HFC</v>
      </c>
      <c r="L1008" s="16" t="str">
        <f>IFERROR(VLOOKUP(G1008,MatrizHDUniclass!$A:$AN,24,0),"NA")</f>
        <v>IGV7</v>
      </c>
      <c r="M1008" s="16" t="str">
        <f>IFERROR(VLOOKUP(G1008,MatrizHDUniclass!$A:$AN,31,0),"NA")</f>
        <v>INGENIERIA-GENERAL</v>
      </c>
      <c r="N1008" s="16" t="str">
        <f>IFERROR(VLOOKUP(G1008,MatrizHDUniclass!$A:$AN,32,0),"NA")</f>
        <v>REG VALLE</v>
      </c>
      <c r="O1008" s="16" t="str">
        <f>IFERROR(VLOOKUP(G1008,MatrizHDUniclass!$A:$AN,33,0),"NA")</f>
        <v>PALMIRA</v>
      </c>
      <c r="P1008" s="16" t="str">
        <f>IFERROR(VLOOKUP(G1008,MatrizHDUniclass!$A:$AN,26,0),"NA")</f>
        <v>CSOM</v>
      </c>
      <c r="Q1008" s="16" t="str">
        <f>IFERROR(VLOOKUP(G1008,MatrizHDUniclass!$A:$AN,34,0),"NA")</f>
        <v>CLARO R3</v>
      </c>
      <c r="R1008" s="16" t="str">
        <f>IFERROR(VLOOKUP(G1008,MatrizHDUniclass!$A:$AN,35,0),"NA")</f>
        <v>SOLU FIJAS</v>
      </c>
      <c r="S1008" s="16" t="str">
        <f>IFERROR(VLOOKUP(G1008,MatrizHDUniclass!$A:$AN,36,0),"NA")</f>
        <v>OYM</v>
      </c>
      <c r="T1008" s="16" t="str">
        <f>IFERROR(VLOOKUP(G1008,MatrizHDUniclass!$A:$AN,37,0),"NA")</f>
        <v>CLIENTES</v>
      </c>
      <c r="U1008" s="16" t="str">
        <f>IFERROR(VLOOKUP(G1008,MatrizHDUniclass!$A:$AN,38,0),"NA")</f>
        <v>CONECTAR TV</v>
      </c>
      <c r="V1008" s="16" t="str">
        <f>IFERROR(VLOOKUP(G1008,MatrizHDUniclass!$A:$AN,39,0),"NA")</f>
        <v>INGENIERIA</v>
      </c>
      <c r="W1008" s="43" t="str">
        <f>IFERROR(VLOOKUP(G1008,MatrizHDUniclass!$A:$AN,40,0),"NA")</f>
        <v>OPERATIVO</v>
      </c>
    </row>
    <row r="1009" spans="2:23" x14ac:dyDescent="0.25">
      <c r="B1009" s="45">
        <v>46171</v>
      </c>
      <c r="C1009" s="7" t="s">
        <v>3449</v>
      </c>
      <c r="D1009" s="37">
        <v>0.1</v>
      </c>
      <c r="E1009" s="37" t="s">
        <v>3903</v>
      </c>
      <c r="F1009" s="16" t="s">
        <v>3904</v>
      </c>
      <c r="G1009" s="7">
        <v>10345975</v>
      </c>
      <c r="H1009" s="138" t="s">
        <v>10164</v>
      </c>
      <c r="J1009" s="16" t="str">
        <f>IFERROR(VLOOKUP(G1009,MatrizHDUniclass!$A:$AN,3,0),"NA")</f>
        <v>PINCHAO NOGUERA CARLOS ARTURO</v>
      </c>
      <c r="K1009" s="16" t="str">
        <f>IFERROR(VLOOKUP(G1009,MatrizHDUniclass!$A:$AN,19,0),"NA")</f>
        <v>AUXILIAR CON MOTO OPERACION</v>
      </c>
      <c r="L1009" s="16" t="str">
        <f>IFERROR(VLOOKUP(G1009,MatrizHDUniclass!$A:$AN,24,0),"NA")</f>
        <v>IGV7</v>
      </c>
      <c r="M1009" s="16" t="str">
        <f>IFERROR(VLOOKUP(G1009,MatrizHDUniclass!$A:$AN,31,0),"NA")</f>
        <v>INGENIERIA-GENERAL</v>
      </c>
      <c r="N1009" s="16" t="str">
        <f>IFERROR(VLOOKUP(G1009,MatrizHDUniclass!$A:$AN,32,0),"NA")</f>
        <v>REG VALLE</v>
      </c>
      <c r="O1009" s="16" t="str">
        <f>IFERROR(VLOOKUP(G1009,MatrizHDUniclass!$A:$AN,33,0),"NA")</f>
        <v>PALMIRA</v>
      </c>
      <c r="P1009" s="16" t="str">
        <f>IFERROR(VLOOKUP(G1009,MatrizHDUniclass!$A:$AN,26,0),"NA")</f>
        <v>CSIM</v>
      </c>
      <c r="Q1009" s="16" t="str">
        <f>IFERROR(VLOOKUP(G1009,MatrizHDUniclass!$A:$AN,34,0),"NA")</f>
        <v>CLARO R3</v>
      </c>
      <c r="R1009" s="16" t="str">
        <f>IFERROR(VLOOKUP(G1009,MatrizHDUniclass!$A:$AN,35,0),"NA")</f>
        <v>SOLU FIJAS</v>
      </c>
      <c r="S1009" s="16" t="str">
        <f>IFERROR(VLOOKUP(G1009,MatrizHDUniclass!$A:$AN,36,0),"NA")</f>
        <v>IMM</v>
      </c>
      <c r="T1009" s="16" t="str">
        <f>IFERROR(VLOOKUP(G1009,MatrizHDUniclass!$A:$AN,37,0),"NA")</f>
        <v>CLIENTES</v>
      </c>
      <c r="U1009" s="16" t="str">
        <f>IFERROR(VLOOKUP(G1009,MatrizHDUniclass!$A:$AN,38,0),"NA")</f>
        <v>CONECTAR TV</v>
      </c>
      <c r="V1009" s="16" t="str">
        <f>IFERROR(VLOOKUP(G1009,MatrizHDUniclass!$A:$AN,39,0),"NA")</f>
        <v>INGENIERIA</v>
      </c>
      <c r="W1009" s="43" t="str">
        <f>IFERROR(VLOOKUP(G1009,MatrizHDUniclass!$A:$AN,40,0),"NA")</f>
        <v>OPERATIVO</v>
      </c>
    </row>
    <row r="1010" spans="2:23" x14ac:dyDescent="0.25">
      <c r="B1010" s="45">
        <v>46171</v>
      </c>
      <c r="C1010" s="7" t="s">
        <v>3449</v>
      </c>
      <c r="D1010" s="37">
        <v>0.1</v>
      </c>
      <c r="E1010" s="37" t="s">
        <v>3903</v>
      </c>
      <c r="F1010" s="16" t="s">
        <v>3904</v>
      </c>
      <c r="G1010" s="7">
        <v>94315292</v>
      </c>
      <c r="H1010" s="138" t="s">
        <v>10165</v>
      </c>
      <c r="J1010" s="16" t="str">
        <f>IFERROR(VLOOKUP(G1010,MatrizHDUniclass!$A:$AN,3,0),"NA")</f>
        <v>POTOSÍ CUAICHAR JOSE BAYARDO</v>
      </c>
      <c r="K1010" s="16" t="str">
        <f>IFERROR(VLOOKUP(G1010,MatrizHDUniclass!$A:$AN,19,0),"NA")</f>
        <v>TECNICO CON MOTO OPERACIÓN</v>
      </c>
      <c r="L1010" s="16" t="str">
        <f>IFERROR(VLOOKUP(G1010,MatrizHDUniclass!$A:$AN,24,0),"NA")</f>
        <v>IGV7</v>
      </c>
      <c r="M1010" s="16" t="str">
        <f>IFERROR(VLOOKUP(G1010,MatrizHDUniclass!$A:$AN,31,0),"NA")</f>
        <v>INGENIERIA-GENERAL</v>
      </c>
      <c r="N1010" s="16" t="str">
        <f>IFERROR(VLOOKUP(G1010,MatrizHDUniclass!$A:$AN,32,0),"NA")</f>
        <v>REG VALLE</v>
      </c>
      <c r="O1010" s="16" t="str">
        <f>IFERROR(VLOOKUP(G1010,MatrizHDUniclass!$A:$AN,33,0),"NA")</f>
        <v>PALMIRA</v>
      </c>
      <c r="P1010" s="16" t="str">
        <f>IFERROR(VLOOKUP(G1010,MatrizHDUniclass!$A:$AN,26,0),"NA")</f>
        <v>CSIM</v>
      </c>
      <c r="Q1010" s="16" t="str">
        <f>IFERROR(VLOOKUP(G1010,MatrizHDUniclass!$A:$AN,34,0),"NA")</f>
        <v>CLARO R3</v>
      </c>
      <c r="R1010" s="16" t="str">
        <f>IFERROR(VLOOKUP(G1010,MatrizHDUniclass!$A:$AN,35,0),"NA")</f>
        <v>SOLU FIJAS</v>
      </c>
      <c r="S1010" s="16" t="str">
        <f>IFERROR(VLOOKUP(G1010,MatrizHDUniclass!$A:$AN,36,0),"NA")</f>
        <v>IMM</v>
      </c>
      <c r="T1010" s="16" t="str">
        <f>IFERROR(VLOOKUP(G1010,MatrizHDUniclass!$A:$AN,37,0),"NA")</f>
        <v>CLIENTES</v>
      </c>
      <c r="U1010" s="16" t="str">
        <f>IFERROR(VLOOKUP(G1010,MatrizHDUniclass!$A:$AN,38,0),"NA")</f>
        <v>CONECTAR TV</v>
      </c>
      <c r="V1010" s="16" t="str">
        <f>IFERROR(VLOOKUP(G1010,MatrizHDUniclass!$A:$AN,39,0),"NA")</f>
        <v>INGENIERIA</v>
      </c>
      <c r="W1010" s="43" t="str">
        <f>IFERROR(VLOOKUP(G1010,MatrizHDUniclass!$A:$AN,40,0),"NA")</f>
        <v>OPERATIVO</v>
      </c>
    </row>
    <row r="1011" spans="2:23" x14ac:dyDescent="0.25">
      <c r="B1011" s="45">
        <v>46171</v>
      </c>
      <c r="C1011" s="7" t="s">
        <v>3449</v>
      </c>
      <c r="D1011" s="37">
        <v>0.1</v>
      </c>
      <c r="E1011" s="37" t="s">
        <v>3903</v>
      </c>
      <c r="F1011" s="16" t="s">
        <v>3904</v>
      </c>
      <c r="G1011" s="7">
        <v>6316587</v>
      </c>
      <c r="H1011" s="138" t="s">
        <v>10166</v>
      </c>
      <c r="J1011" s="16" t="str">
        <f>IFERROR(VLOOKUP(G1011,MatrizHDUniclass!$A:$AN,3,0),"NA")</f>
        <v>PRIETO ECHEVERRY HEYLER ALBERTO</v>
      </c>
      <c r="K1011" s="16" t="str">
        <f>IFERROR(VLOOKUP(G1011,MatrizHDUniclass!$A:$AN,19,0),"NA")</f>
        <v>AUXILIAR CONDUCTOR APE OPERACION</v>
      </c>
      <c r="L1011" s="16" t="str">
        <f>IFERROR(VLOOKUP(G1011,MatrizHDUniclass!$A:$AN,24,0),"NA")</f>
        <v>IGV7</v>
      </c>
      <c r="M1011" s="16" t="str">
        <f>IFERROR(VLOOKUP(G1011,MatrizHDUniclass!$A:$AN,31,0),"NA")</f>
        <v>INGENIERIA-GENERAL</v>
      </c>
      <c r="N1011" s="16" t="str">
        <f>IFERROR(VLOOKUP(G1011,MatrizHDUniclass!$A:$AN,32,0),"NA")</f>
        <v>REG VALLE</v>
      </c>
      <c r="O1011" s="16" t="str">
        <f>IFERROR(VLOOKUP(G1011,MatrizHDUniclass!$A:$AN,33,0),"NA")</f>
        <v>PALMIRA</v>
      </c>
      <c r="P1011" s="16" t="str">
        <f>IFERROR(VLOOKUP(G1011,MatrizHDUniclass!$A:$AN,26,0),"NA")</f>
        <v>CSIM</v>
      </c>
      <c r="Q1011" s="16" t="str">
        <f>IFERROR(VLOOKUP(G1011,MatrizHDUniclass!$A:$AN,34,0),"NA")</f>
        <v>CLARO R3</v>
      </c>
      <c r="R1011" s="16" t="str">
        <f>IFERROR(VLOOKUP(G1011,MatrizHDUniclass!$A:$AN,35,0),"NA")</f>
        <v>SOLU FIJAS</v>
      </c>
      <c r="S1011" s="16" t="str">
        <f>IFERROR(VLOOKUP(G1011,MatrizHDUniclass!$A:$AN,36,0),"NA")</f>
        <v>IMM</v>
      </c>
      <c r="T1011" s="16" t="str">
        <f>IFERROR(VLOOKUP(G1011,MatrizHDUniclass!$A:$AN,37,0),"NA")</f>
        <v>CLIENTES</v>
      </c>
      <c r="U1011" s="16" t="str">
        <f>IFERROR(VLOOKUP(G1011,MatrizHDUniclass!$A:$AN,38,0),"NA")</f>
        <v>CONECTAR TV</v>
      </c>
      <c r="V1011" s="16" t="str">
        <f>IFERROR(VLOOKUP(G1011,MatrizHDUniclass!$A:$AN,39,0),"NA")</f>
        <v>INGENIERIA</v>
      </c>
      <c r="W1011" s="43" t="str">
        <f>IFERROR(VLOOKUP(G1011,MatrizHDUniclass!$A:$AN,40,0),"NA")</f>
        <v>OPERATIVO</v>
      </c>
    </row>
    <row r="1012" spans="2:23" x14ac:dyDescent="0.25">
      <c r="B1012" s="45">
        <v>46171</v>
      </c>
      <c r="C1012" s="7" t="s">
        <v>3449</v>
      </c>
      <c r="D1012" s="37">
        <v>0.1</v>
      </c>
      <c r="E1012" s="37" t="s">
        <v>3903</v>
      </c>
      <c r="F1012" s="16" t="s">
        <v>3904</v>
      </c>
      <c r="G1012" s="7">
        <v>1114120221</v>
      </c>
      <c r="H1012" s="138" t="s">
        <v>10167</v>
      </c>
      <c r="J1012" s="16" t="str">
        <f>IFERROR(VLOOKUP(G1012,MatrizHDUniclass!$A:$AN,3,0),"NA")</f>
        <v>REINA TASCON JHON FREDY</v>
      </c>
      <c r="K1012" s="16" t="str">
        <f>IFERROR(VLOOKUP(G1012,MatrizHDUniclass!$A:$AN,19,0),"NA")</f>
        <v>TECNICO CON MOTO OPERACIÓN</v>
      </c>
      <c r="L1012" s="16" t="str">
        <f>IFERROR(VLOOKUP(G1012,MatrizHDUniclass!$A:$AN,24,0),"NA")</f>
        <v>IGV7</v>
      </c>
      <c r="M1012" s="16" t="str">
        <f>IFERROR(VLOOKUP(G1012,MatrizHDUniclass!$A:$AN,31,0),"NA")</f>
        <v>INGENIERIA-GENERAL</v>
      </c>
      <c r="N1012" s="16" t="str">
        <f>IFERROR(VLOOKUP(G1012,MatrizHDUniclass!$A:$AN,32,0),"NA")</f>
        <v>REG VALLE</v>
      </c>
      <c r="O1012" s="16" t="str">
        <f>IFERROR(VLOOKUP(G1012,MatrizHDUniclass!$A:$AN,33,0),"NA")</f>
        <v>PALMIRA</v>
      </c>
      <c r="P1012" s="16" t="str">
        <f>IFERROR(VLOOKUP(G1012,MatrizHDUniclass!$A:$AN,26,0),"NA")</f>
        <v>CSIM</v>
      </c>
      <c r="Q1012" s="16" t="str">
        <f>IFERROR(VLOOKUP(G1012,MatrizHDUniclass!$A:$AN,34,0),"NA")</f>
        <v>CLARO R3</v>
      </c>
      <c r="R1012" s="16" t="str">
        <f>IFERROR(VLOOKUP(G1012,MatrizHDUniclass!$A:$AN,35,0),"NA")</f>
        <v>SOLU FIJAS</v>
      </c>
      <c r="S1012" s="16" t="str">
        <f>IFERROR(VLOOKUP(G1012,MatrizHDUniclass!$A:$AN,36,0),"NA")</f>
        <v>IMM</v>
      </c>
      <c r="T1012" s="16" t="str">
        <f>IFERROR(VLOOKUP(G1012,MatrizHDUniclass!$A:$AN,37,0),"NA")</f>
        <v>CLIENTES</v>
      </c>
      <c r="U1012" s="16" t="str">
        <f>IFERROR(VLOOKUP(G1012,MatrizHDUniclass!$A:$AN,38,0),"NA")</f>
        <v>CONECTAR TV</v>
      </c>
      <c r="V1012" s="16" t="str">
        <f>IFERROR(VLOOKUP(G1012,MatrizHDUniclass!$A:$AN,39,0),"NA")</f>
        <v>INGENIERIA</v>
      </c>
      <c r="W1012" s="43" t="str">
        <f>IFERROR(VLOOKUP(G1012,MatrizHDUniclass!$A:$AN,40,0),"NA")</f>
        <v>OPERATIVO</v>
      </c>
    </row>
    <row r="1013" spans="2:23" x14ac:dyDescent="0.25">
      <c r="B1013" s="45">
        <v>46171</v>
      </c>
      <c r="C1013" s="7" t="s">
        <v>3449</v>
      </c>
      <c r="D1013" s="37">
        <v>0.1</v>
      </c>
      <c r="E1013" s="37" t="s">
        <v>3903</v>
      </c>
      <c r="F1013" s="16" t="s">
        <v>3904</v>
      </c>
      <c r="G1013" s="7">
        <v>14696671</v>
      </c>
      <c r="H1013" s="138" t="s">
        <v>10168</v>
      </c>
      <c r="J1013" s="16" t="str">
        <f>IFERROR(VLOOKUP(G1013,MatrizHDUniclass!$A:$AN,3,0),"NA")</f>
        <v>RIVERA RENGIFO GERARDO ALFONSO</v>
      </c>
      <c r="K1013" s="16" t="str">
        <f>IFERROR(VLOOKUP(G1013,MatrizHDUniclass!$A:$AN,19,0),"NA")</f>
        <v>TECNICO CON MOTO OPERACIÓN</v>
      </c>
      <c r="L1013" s="16" t="str">
        <f>IFERROR(VLOOKUP(G1013,MatrizHDUniclass!$A:$AN,24,0),"NA")</f>
        <v>IGV7</v>
      </c>
      <c r="M1013" s="16" t="str">
        <f>IFERROR(VLOOKUP(G1013,MatrizHDUniclass!$A:$AN,31,0),"NA")</f>
        <v>INGENIERIA-GENERAL</v>
      </c>
      <c r="N1013" s="16" t="str">
        <f>IFERROR(VLOOKUP(G1013,MatrizHDUniclass!$A:$AN,32,0),"NA")</f>
        <v>REG VALLE</v>
      </c>
      <c r="O1013" s="16" t="str">
        <f>IFERROR(VLOOKUP(G1013,MatrizHDUniclass!$A:$AN,33,0),"NA")</f>
        <v>PALMIRA</v>
      </c>
      <c r="P1013" s="16" t="str">
        <f>IFERROR(VLOOKUP(G1013,MatrizHDUniclass!$A:$AN,26,0),"NA")</f>
        <v>CSIM</v>
      </c>
      <c r="Q1013" s="16" t="str">
        <f>IFERROR(VLOOKUP(G1013,MatrizHDUniclass!$A:$AN,34,0),"NA")</f>
        <v>CLARO R3</v>
      </c>
      <c r="R1013" s="16" t="str">
        <f>IFERROR(VLOOKUP(G1013,MatrizHDUniclass!$A:$AN,35,0),"NA")</f>
        <v>SOLU FIJAS</v>
      </c>
      <c r="S1013" s="16" t="str">
        <f>IFERROR(VLOOKUP(G1013,MatrizHDUniclass!$A:$AN,36,0),"NA")</f>
        <v>IMM</v>
      </c>
      <c r="T1013" s="16" t="str">
        <f>IFERROR(VLOOKUP(G1013,MatrizHDUniclass!$A:$AN,37,0),"NA")</f>
        <v>CLIENTES</v>
      </c>
      <c r="U1013" s="16" t="str">
        <f>IFERROR(VLOOKUP(G1013,MatrizHDUniclass!$A:$AN,38,0),"NA")</f>
        <v>CONECTAR TV</v>
      </c>
      <c r="V1013" s="16" t="str">
        <f>IFERROR(VLOOKUP(G1013,MatrizHDUniclass!$A:$AN,39,0),"NA")</f>
        <v>INGENIERIA</v>
      </c>
      <c r="W1013" s="43" t="str">
        <f>IFERROR(VLOOKUP(G1013,MatrizHDUniclass!$A:$AN,40,0),"NA")</f>
        <v>OPERATIVO</v>
      </c>
    </row>
    <row r="1014" spans="2:23" x14ac:dyDescent="0.25">
      <c r="B1014" s="45">
        <v>46171</v>
      </c>
      <c r="C1014" s="7" t="s">
        <v>3449</v>
      </c>
      <c r="D1014" s="37">
        <v>0.1</v>
      </c>
      <c r="E1014" s="37" t="s">
        <v>3903</v>
      </c>
      <c r="F1014" s="16" t="s">
        <v>3904</v>
      </c>
      <c r="G1014" s="7">
        <v>1113640568</v>
      </c>
      <c r="H1014" s="138" t="s">
        <v>10169</v>
      </c>
      <c r="J1014" s="16" t="str">
        <f>IFERROR(VLOOKUP(G1014,MatrizHDUniclass!$A:$AN,3,0),"NA")</f>
        <v>SANCHEZ BEDOYA JOHN ROBINSON</v>
      </c>
      <c r="K1014" s="16" t="str">
        <f>IFERROR(VLOOKUP(G1014,MatrizHDUniclass!$A:$AN,19,0),"NA")</f>
        <v>TECNICO CON MOTO OPERACIÓN</v>
      </c>
      <c r="L1014" s="16" t="str">
        <f>IFERROR(VLOOKUP(G1014,MatrizHDUniclass!$A:$AN,24,0),"NA")</f>
        <v>IGV7</v>
      </c>
      <c r="M1014" s="16" t="str">
        <f>IFERROR(VLOOKUP(G1014,MatrizHDUniclass!$A:$AN,31,0),"NA")</f>
        <v>INGENIERIA-GENERAL</v>
      </c>
      <c r="N1014" s="16" t="str">
        <f>IFERROR(VLOOKUP(G1014,MatrizHDUniclass!$A:$AN,32,0),"NA")</f>
        <v>REG VALLE</v>
      </c>
      <c r="O1014" s="16" t="str">
        <f>IFERROR(VLOOKUP(G1014,MatrizHDUniclass!$A:$AN,33,0),"NA")</f>
        <v>PALMIRA</v>
      </c>
      <c r="P1014" s="16" t="str">
        <f>IFERROR(VLOOKUP(G1014,MatrizHDUniclass!$A:$AN,26,0),"NA")</f>
        <v>CSIM</v>
      </c>
      <c r="Q1014" s="16" t="str">
        <f>IFERROR(VLOOKUP(G1014,MatrizHDUniclass!$A:$AN,34,0),"NA")</f>
        <v>CLARO R3</v>
      </c>
      <c r="R1014" s="16" t="str">
        <f>IFERROR(VLOOKUP(G1014,MatrizHDUniclass!$A:$AN,35,0),"NA")</f>
        <v>SOLU FIJAS</v>
      </c>
      <c r="S1014" s="16" t="str">
        <f>IFERROR(VLOOKUP(G1014,MatrizHDUniclass!$A:$AN,36,0),"NA")</f>
        <v>IMM</v>
      </c>
      <c r="T1014" s="16" t="str">
        <f>IFERROR(VLOOKUP(G1014,MatrizHDUniclass!$A:$AN,37,0),"NA")</f>
        <v>CLIENTES</v>
      </c>
      <c r="U1014" s="16" t="str">
        <f>IFERROR(VLOOKUP(G1014,MatrizHDUniclass!$A:$AN,38,0),"NA")</f>
        <v>CONECTAR TV</v>
      </c>
      <c r="V1014" s="16" t="str">
        <f>IFERROR(VLOOKUP(G1014,MatrizHDUniclass!$A:$AN,39,0),"NA")</f>
        <v>INGENIERIA</v>
      </c>
      <c r="W1014" s="43" t="str">
        <f>IFERROR(VLOOKUP(G1014,MatrizHDUniclass!$A:$AN,40,0),"NA")</f>
        <v>OPERATIVO</v>
      </c>
    </row>
    <row r="1015" spans="2:23" x14ac:dyDescent="0.25">
      <c r="B1015" s="45">
        <v>46171</v>
      </c>
      <c r="C1015" s="7" t="s">
        <v>3449</v>
      </c>
      <c r="D1015" s="37">
        <v>0.1</v>
      </c>
      <c r="E1015" s="37" t="s">
        <v>3903</v>
      </c>
      <c r="F1015" s="16" t="s">
        <v>3904</v>
      </c>
      <c r="G1015" s="7">
        <v>14695427</v>
      </c>
      <c r="H1015" s="138" t="s">
        <v>10170</v>
      </c>
      <c r="J1015" s="16" t="str">
        <f>IFERROR(VLOOKUP(G1015,MatrizHDUniclass!$A:$AN,3,0),"NA")</f>
        <v>TABORDA VARON FREYDER ANTONIO</v>
      </c>
      <c r="K1015" s="16" t="str">
        <f>IFERROR(VLOOKUP(G1015,MatrizHDUniclass!$A:$AN,19,0),"NA")</f>
        <v>AUXILIAR CONDUCTOR APE OPERACION</v>
      </c>
      <c r="L1015" s="16" t="str">
        <f>IFERROR(VLOOKUP(G1015,MatrizHDUniclass!$A:$AN,24,0),"NA")</f>
        <v>IGV7</v>
      </c>
      <c r="M1015" s="16" t="str">
        <f>IFERROR(VLOOKUP(G1015,MatrizHDUniclass!$A:$AN,31,0),"NA")</f>
        <v>INGENIERIA-GENERAL</v>
      </c>
      <c r="N1015" s="16" t="str">
        <f>IFERROR(VLOOKUP(G1015,MatrizHDUniclass!$A:$AN,32,0),"NA")</f>
        <v>REG VALLE</v>
      </c>
      <c r="O1015" s="16" t="str">
        <f>IFERROR(VLOOKUP(G1015,MatrizHDUniclass!$A:$AN,33,0),"NA")</f>
        <v>PALMIRA</v>
      </c>
      <c r="P1015" s="16" t="str">
        <f>IFERROR(VLOOKUP(G1015,MatrizHDUniclass!$A:$AN,26,0),"NA")</f>
        <v>CSIM</v>
      </c>
      <c r="Q1015" s="16" t="str">
        <f>IFERROR(VLOOKUP(G1015,MatrizHDUniclass!$A:$AN,34,0),"NA")</f>
        <v>CLARO R3</v>
      </c>
      <c r="R1015" s="16" t="str">
        <f>IFERROR(VLOOKUP(G1015,MatrizHDUniclass!$A:$AN,35,0),"NA")</f>
        <v>SOLU FIJAS</v>
      </c>
      <c r="S1015" s="16" t="str">
        <f>IFERROR(VLOOKUP(G1015,MatrizHDUniclass!$A:$AN,36,0),"NA")</f>
        <v>IMM</v>
      </c>
      <c r="T1015" s="16" t="str">
        <f>IFERROR(VLOOKUP(G1015,MatrizHDUniclass!$A:$AN,37,0),"NA")</f>
        <v>CLIENTES</v>
      </c>
      <c r="U1015" s="16" t="str">
        <f>IFERROR(VLOOKUP(G1015,MatrizHDUniclass!$A:$AN,38,0),"NA")</f>
        <v>CONECTAR TV</v>
      </c>
      <c r="V1015" s="16" t="str">
        <f>IFERROR(VLOOKUP(G1015,MatrizHDUniclass!$A:$AN,39,0),"NA")</f>
        <v>INGENIERIA</v>
      </c>
      <c r="W1015" s="43" t="str">
        <f>IFERROR(VLOOKUP(G1015,MatrizHDUniclass!$A:$AN,40,0),"NA")</f>
        <v>OPERATIVO</v>
      </c>
    </row>
    <row r="1016" spans="2:23" x14ac:dyDescent="0.25">
      <c r="B1016" s="45">
        <v>46171</v>
      </c>
      <c r="C1016" s="7" t="s">
        <v>3449</v>
      </c>
      <c r="D1016" s="37">
        <v>0.1</v>
      </c>
      <c r="E1016" s="37" t="s">
        <v>3903</v>
      </c>
      <c r="F1016" s="16" t="s">
        <v>3904</v>
      </c>
      <c r="G1016" s="7">
        <v>1113638086</v>
      </c>
      <c r="H1016" s="138" t="s">
        <v>10171</v>
      </c>
      <c r="J1016" s="16" t="str">
        <f>IFERROR(VLOOKUP(G1016,MatrizHDUniclass!$A:$AN,3,0),"NA")</f>
        <v>TORRES MERA GIOVANNI</v>
      </c>
      <c r="K1016" s="16" t="str">
        <f>IFERROR(VLOOKUP(G1016,MatrizHDUniclass!$A:$AN,19,0),"NA")</f>
        <v>TECNICO CON MOTO OPERACIÓN</v>
      </c>
      <c r="L1016" s="16" t="str">
        <f>IFERROR(VLOOKUP(G1016,MatrizHDUniclass!$A:$AN,24,0),"NA")</f>
        <v>IGV7</v>
      </c>
      <c r="M1016" s="16" t="str">
        <f>IFERROR(VLOOKUP(G1016,MatrizHDUniclass!$A:$AN,31,0),"NA")</f>
        <v>INGENIERIA-GENERAL</v>
      </c>
      <c r="N1016" s="16" t="str">
        <f>IFERROR(VLOOKUP(G1016,MatrizHDUniclass!$A:$AN,32,0),"NA")</f>
        <v>REG VALLE</v>
      </c>
      <c r="O1016" s="16" t="str">
        <f>IFERROR(VLOOKUP(G1016,MatrizHDUniclass!$A:$AN,33,0),"NA")</f>
        <v>PALMIRA</v>
      </c>
      <c r="P1016" s="16" t="str">
        <f>IFERROR(VLOOKUP(G1016,MatrizHDUniclass!$A:$AN,26,0),"NA")</f>
        <v>CSIM</v>
      </c>
      <c r="Q1016" s="16" t="str">
        <f>IFERROR(VLOOKUP(G1016,MatrizHDUniclass!$A:$AN,34,0),"NA")</f>
        <v>CLARO R3</v>
      </c>
      <c r="R1016" s="16" t="str">
        <f>IFERROR(VLOOKUP(G1016,MatrizHDUniclass!$A:$AN,35,0),"NA")</f>
        <v>SOLU FIJAS</v>
      </c>
      <c r="S1016" s="16" t="str">
        <f>IFERROR(VLOOKUP(G1016,MatrizHDUniclass!$A:$AN,36,0),"NA")</f>
        <v>IMM</v>
      </c>
      <c r="T1016" s="16" t="str">
        <f>IFERROR(VLOOKUP(G1016,MatrizHDUniclass!$A:$AN,37,0),"NA")</f>
        <v>CLIENTES</v>
      </c>
      <c r="U1016" s="16" t="str">
        <f>IFERROR(VLOOKUP(G1016,MatrizHDUniclass!$A:$AN,38,0),"NA")</f>
        <v>CONECTAR TV</v>
      </c>
      <c r="V1016" s="16" t="str">
        <f>IFERROR(VLOOKUP(G1016,MatrizHDUniclass!$A:$AN,39,0),"NA")</f>
        <v>INGENIERIA</v>
      </c>
      <c r="W1016" s="43" t="str">
        <f>IFERROR(VLOOKUP(G1016,MatrizHDUniclass!$A:$AN,40,0),"NA")</f>
        <v>OPERATIVO</v>
      </c>
    </row>
    <row r="1017" spans="2:23" x14ac:dyDescent="0.25">
      <c r="B1017" s="45">
        <v>46171</v>
      </c>
      <c r="C1017" s="7" t="s">
        <v>3449</v>
      </c>
      <c r="D1017" s="37">
        <v>0.1</v>
      </c>
      <c r="E1017" s="37" t="s">
        <v>3903</v>
      </c>
      <c r="F1017" s="16" t="s">
        <v>3904</v>
      </c>
      <c r="G1017" s="7">
        <v>1113684299</v>
      </c>
      <c r="H1017" s="138" t="s">
        <v>10172</v>
      </c>
      <c r="J1017" s="16" t="str">
        <f>IFERROR(VLOOKUP(G1017,MatrizHDUniclass!$A:$AN,3,0),"NA")</f>
        <v>TRUJILLO SUAZA ANDRES MAURICIO</v>
      </c>
      <c r="K1017" s="16" t="str">
        <f>IFERROR(VLOOKUP(G1017,MatrizHDUniclass!$A:$AN,19,0),"NA")</f>
        <v>TECNICO CON MOTO OPERACIÓN</v>
      </c>
      <c r="L1017" s="16" t="str">
        <f>IFERROR(VLOOKUP(G1017,MatrizHDUniclass!$A:$AN,24,0),"NA")</f>
        <v>IGV7</v>
      </c>
      <c r="M1017" s="16" t="str">
        <f>IFERROR(VLOOKUP(G1017,MatrizHDUniclass!$A:$AN,31,0),"NA")</f>
        <v>INGENIERIA-GENERAL</v>
      </c>
      <c r="N1017" s="16" t="str">
        <f>IFERROR(VLOOKUP(G1017,MatrizHDUniclass!$A:$AN,32,0),"NA")</f>
        <v>REG VALLE</v>
      </c>
      <c r="O1017" s="16" t="str">
        <f>IFERROR(VLOOKUP(G1017,MatrizHDUniclass!$A:$AN,33,0),"NA")</f>
        <v>PALMIRA</v>
      </c>
      <c r="P1017" s="16" t="str">
        <f>IFERROR(VLOOKUP(G1017,MatrizHDUniclass!$A:$AN,26,0),"NA")</f>
        <v>CSIM</v>
      </c>
      <c r="Q1017" s="16" t="str">
        <f>IFERROR(VLOOKUP(G1017,MatrizHDUniclass!$A:$AN,34,0),"NA")</f>
        <v>CLARO R3</v>
      </c>
      <c r="R1017" s="16" t="str">
        <f>IFERROR(VLOOKUP(G1017,MatrizHDUniclass!$A:$AN,35,0),"NA")</f>
        <v>SOLU FIJAS</v>
      </c>
      <c r="S1017" s="16" t="str">
        <f>IFERROR(VLOOKUP(G1017,MatrizHDUniclass!$A:$AN,36,0),"NA")</f>
        <v>IMM</v>
      </c>
      <c r="T1017" s="16" t="str">
        <f>IFERROR(VLOOKUP(G1017,MatrizHDUniclass!$A:$AN,37,0),"NA")</f>
        <v>CLIENTES</v>
      </c>
      <c r="U1017" s="16" t="str">
        <f>IFERROR(VLOOKUP(G1017,MatrizHDUniclass!$A:$AN,38,0),"NA")</f>
        <v>CONECTAR TV</v>
      </c>
      <c r="V1017" s="16" t="str">
        <f>IFERROR(VLOOKUP(G1017,MatrizHDUniclass!$A:$AN,39,0),"NA")</f>
        <v>INGENIERIA</v>
      </c>
      <c r="W1017" s="43" t="str">
        <f>IFERROR(VLOOKUP(G1017,MatrizHDUniclass!$A:$AN,40,0),"NA")</f>
        <v>OPERATIVO</v>
      </c>
    </row>
    <row r="1018" spans="2:23" x14ac:dyDescent="0.25">
      <c r="B1018" s="45">
        <v>46171</v>
      </c>
      <c r="C1018" s="7" t="s">
        <v>3449</v>
      </c>
      <c r="D1018" s="37">
        <v>0.1</v>
      </c>
      <c r="E1018" s="37" t="s">
        <v>3903</v>
      </c>
      <c r="F1018" s="16" t="s">
        <v>3904</v>
      </c>
      <c r="G1018" s="7">
        <v>1113638029</v>
      </c>
      <c r="H1018" s="138" t="s">
        <v>10173</v>
      </c>
      <c r="J1018" s="16" t="str">
        <f>IFERROR(VLOOKUP(G1018,MatrizHDUniclass!$A:$AN,3,0),"NA")</f>
        <v>VARGAS GALLEGO WILFRAN YESIT</v>
      </c>
      <c r="K1018" s="16" t="str">
        <f>IFERROR(VLOOKUP(G1018,MatrizHDUniclass!$A:$AN,19,0),"NA")</f>
        <v>TECNICO CON MOTO OPERACIÓN</v>
      </c>
      <c r="L1018" s="16" t="str">
        <f>IFERROR(VLOOKUP(G1018,MatrizHDUniclass!$A:$AN,24,0),"NA")</f>
        <v>IGV7</v>
      </c>
      <c r="M1018" s="16" t="str">
        <f>IFERROR(VLOOKUP(G1018,MatrizHDUniclass!$A:$AN,31,0),"NA")</f>
        <v>INGENIERIA-GENERAL</v>
      </c>
      <c r="N1018" s="16" t="str">
        <f>IFERROR(VLOOKUP(G1018,MatrizHDUniclass!$A:$AN,32,0),"NA")</f>
        <v>REG VALLE</v>
      </c>
      <c r="O1018" s="16" t="str">
        <f>IFERROR(VLOOKUP(G1018,MatrizHDUniclass!$A:$AN,33,0),"NA")</f>
        <v>PALMIRA</v>
      </c>
      <c r="P1018" s="16" t="str">
        <f>IFERROR(VLOOKUP(G1018,MatrizHDUniclass!$A:$AN,26,0),"NA")</f>
        <v>CSIM</v>
      </c>
      <c r="Q1018" s="16" t="str">
        <f>IFERROR(VLOOKUP(G1018,MatrizHDUniclass!$A:$AN,34,0),"NA")</f>
        <v>CLARO R3</v>
      </c>
      <c r="R1018" s="16" t="str">
        <f>IFERROR(VLOOKUP(G1018,MatrizHDUniclass!$A:$AN,35,0),"NA")</f>
        <v>SOLU FIJAS</v>
      </c>
      <c r="S1018" s="16" t="str">
        <f>IFERROR(VLOOKUP(G1018,MatrizHDUniclass!$A:$AN,36,0),"NA")</f>
        <v>IMM</v>
      </c>
      <c r="T1018" s="16" t="str">
        <f>IFERROR(VLOOKUP(G1018,MatrizHDUniclass!$A:$AN,37,0),"NA")</f>
        <v>CLIENTES</v>
      </c>
      <c r="U1018" s="16" t="str">
        <f>IFERROR(VLOOKUP(G1018,MatrizHDUniclass!$A:$AN,38,0),"NA")</f>
        <v>CONECTAR TV</v>
      </c>
      <c r="V1018" s="16" t="str">
        <f>IFERROR(VLOOKUP(G1018,MatrizHDUniclass!$A:$AN,39,0),"NA")</f>
        <v>INGENIERIA</v>
      </c>
      <c r="W1018" s="43" t="str">
        <f>IFERROR(VLOOKUP(G1018,MatrizHDUniclass!$A:$AN,40,0),"NA")</f>
        <v>OPERATIVO</v>
      </c>
    </row>
    <row r="1019" spans="2:23" x14ac:dyDescent="0.25">
      <c r="B1019" s="45">
        <v>46171</v>
      </c>
      <c r="C1019" s="7" t="s">
        <v>3449</v>
      </c>
      <c r="D1019" s="37">
        <v>0.1</v>
      </c>
      <c r="E1019" s="37" t="s">
        <v>3903</v>
      </c>
      <c r="F1019" s="16" t="s">
        <v>3904</v>
      </c>
      <c r="G1019" s="7">
        <v>10754848</v>
      </c>
      <c r="H1019" s="138" t="s">
        <v>10174</v>
      </c>
      <c r="J1019" s="16" t="str">
        <f>IFERROR(VLOOKUP(G1019,MatrizHDUniclass!$A:$AN,3,0),"NA")</f>
        <v>VICTORIA PECHENE ALEX JOVANNY</v>
      </c>
      <c r="K1019" s="16" t="str">
        <f>IFERROR(VLOOKUP(G1019,MatrizHDUniclass!$A:$AN,19,0),"NA")</f>
        <v>TECNICO CON MOTO OPERACIÓN</v>
      </c>
      <c r="L1019" s="16" t="str">
        <f>IFERROR(VLOOKUP(G1019,MatrizHDUniclass!$A:$AN,24,0),"NA")</f>
        <v>IGV7</v>
      </c>
      <c r="M1019" s="16" t="str">
        <f>IFERROR(VLOOKUP(G1019,MatrizHDUniclass!$A:$AN,31,0),"NA")</f>
        <v>INGENIERIA-GENERAL</v>
      </c>
      <c r="N1019" s="16" t="str">
        <f>IFERROR(VLOOKUP(G1019,MatrizHDUniclass!$A:$AN,32,0),"NA")</f>
        <v>REG VALLE</v>
      </c>
      <c r="O1019" s="16" t="str">
        <f>IFERROR(VLOOKUP(G1019,MatrizHDUniclass!$A:$AN,33,0),"NA")</f>
        <v>PALMIRA</v>
      </c>
      <c r="P1019" s="16" t="str">
        <f>IFERROR(VLOOKUP(G1019,MatrizHDUniclass!$A:$AN,26,0),"NA")</f>
        <v>CSIM</v>
      </c>
      <c r="Q1019" s="16" t="str">
        <f>IFERROR(VLOOKUP(G1019,MatrizHDUniclass!$A:$AN,34,0),"NA")</f>
        <v>CLARO R3</v>
      </c>
      <c r="R1019" s="16" t="str">
        <f>IFERROR(VLOOKUP(G1019,MatrizHDUniclass!$A:$AN,35,0),"NA")</f>
        <v>SOLU FIJAS</v>
      </c>
      <c r="S1019" s="16" t="str">
        <f>IFERROR(VLOOKUP(G1019,MatrizHDUniclass!$A:$AN,36,0),"NA")</f>
        <v>IMM</v>
      </c>
      <c r="T1019" s="16" t="str">
        <f>IFERROR(VLOOKUP(G1019,MatrizHDUniclass!$A:$AN,37,0),"NA")</f>
        <v>CLIENTES</v>
      </c>
      <c r="U1019" s="16" t="str">
        <f>IFERROR(VLOOKUP(G1019,MatrizHDUniclass!$A:$AN,38,0),"NA")</f>
        <v>CONECTAR TV</v>
      </c>
      <c r="V1019" s="16" t="str">
        <f>IFERROR(VLOOKUP(G1019,MatrizHDUniclass!$A:$AN,39,0),"NA")</f>
        <v>INGENIERIA</v>
      </c>
      <c r="W1019" s="43" t="str">
        <f>IFERROR(VLOOKUP(G1019,MatrizHDUniclass!$A:$AN,40,0),"NA")</f>
        <v>OPERATIVO</v>
      </c>
    </row>
    <row r="1020" spans="2:23" x14ac:dyDescent="0.25">
      <c r="B1020" s="45">
        <v>46171</v>
      </c>
      <c r="C1020" s="7" t="s">
        <v>3449</v>
      </c>
      <c r="D1020" s="37">
        <v>0.1</v>
      </c>
      <c r="E1020" s="37" t="s">
        <v>3903</v>
      </c>
      <c r="F1020" s="16" t="s">
        <v>3904</v>
      </c>
      <c r="G1020" s="7">
        <v>1114820768</v>
      </c>
      <c r="H1020" s="138" t="s">
        <v>10175</v>
      </c>
      <c r="J1020" s="16" t="str">
        <f>IFERROR(VLOOKUP(G1020,MatrizHDUniclass!$A:$AN,3,0),"NA")</f>
        <v>ZULUAGA VASQUEZ ADRIAN</v>
      </c>
      <c r="K1020" s="16" t="str">
        <f>IFERROR(VLOOKUP(G1020,MatrizHDUniclass!$A:$AN,19,0),"NA")</f>
        <v>TECNICO CON MOTO OPERACIÓN</v>
      </c>
      <c r="L1020" s="16" t="str">
        <f>IFERROR(VLOOKUP(G1020,MatrizHDUniclass!$A:$AN,24,0),"NA")</f>
        <v>IGV7</v>
      </c>
      <c r="M1020" s="16" t="str">
        <f>IFERROR(VLOOKUP(G1020,MatrizHDUniclass!$A:$AN,31,0),"NA")</f>
        <v>INGENIERIA-GENERAL</v>
      </c>
      <c r="N1020" s="16" t="str">
        <f>IFERROR(VLOOKUP(G1020,MatrizHDUniclass!$A:$AN,32,0),"NA")</f>
        <v>REG VALLE</v>
      </c>
      <c r="O1020" s="16" t="str">
        <f>IFERROR(VLOOKUP(G1020,MatrizHDUniclass!$A:$AN,33,0),"NA")</f>
        <v>PALMIRA</v>
      </c>
      <c r="P1020" s="16" t="str">
        <f>IFERROR(VLOOKUP(G1020,MatrizHDUniclass!$A:$AN,26,0),"NA")</f>
        <v>CSIM</v>
      </c>
      <c r="Q1020" s="16" t="str">
        <f>IFERROR(VLOOKUP(G1020,MatrizHDUniclass!$A:$AN,34,0),"NA")</f>
        <v>CLARO R3</v>
      </c>
      <c r="R1020" s="16" t="str">
        <f>IFERROR(VLOOKUP(G1020,MatrizHDUniclass!$A:$AN,35,0),"NA")</f>
        <v>SOLU FIJAS</v>
      </c>
      <c r="S1020" s="16" t="str">
        <f>IFERROR(VLOOKUP(G1020,MatrizHDUniclass!$A:$AN,36,0),"NA")</f>
        <v>IMM</v>
      </c>
      <c r="T1020" s="16" t="str">
        <f>IFERROR(VLOOKUP(G1020,MatrizHDUniclass!$A:$AN,37,0),"NA")</f>
        <v>CLIENTES</v>
      </c>
      <c r="U1020" s="16" t="str">
        <f>IFERROR(VLOOKUP(G1020,MatrizHDUniclass!$A:$AN,38,0),"NA")</f>
        <v>CONECTAR TV</v>
      </c>
      <c r="V1020" s="16" t="str">
        <f>IFERROR(VLOOKUP(G1020,MatrizHDUniclass!$A:$AN,39,0),"NA")</f>
        <v>INGENIERIA</v>
      </c>
      <c r="W1020" s="43" t="str">
        <f>IFERROR(VLOOKUP(G1020,MatrizHDUniclass!$A:$AN,40,0),"NA")</f>
        <v>OPERATIVO</v>
      </c>
    </row>
    <row r="1021" spans="2:23" x14ac:dyDescent="0.25">
      <c r="B1021" s="45">
        <v>46171</v>
      </c>
      <c r="C1021" s="7" t="s">
        <v>3449</v>
      </c>
      <c r="D1021" s="37">
        <v>0.1</v>
      </c>
      <c r="E1021" s="37" t="s">
        <v>3903</v>
      </c>
      <c r="F1021" s="16" t="s">
        <v>3904</v>
      </c>
      <c r="G1021" s="7">
        <v>1113655358</v>
      </c>
      <c r="H1021" s="138" t="s">
        <v>10177</v>
      </c>
      <c r="J1021" s="16" t="str">
        <f>IFERROR(VLOOKUP(G1021,MatrizHDUniclass!$A:$AN,3,0),"NA")</f>
        <v>DUQUE MACHADO CHRISTIAN FERNANDO</v>
      </c>
      <c r="K1021" s="16" t="str">
        <f>IFERROR(VLOOKUP(G1021,MatrizHDUniclass!$A:$AN,19,0),"NA")</f>
        <v>TECNICO CON MOTO OPERACIÓN</v>
      </c>
      <c r="L1021" s="16" t="str">
        <f>IFERROR(VLOOKUP(G1021,MatrizHDUniclass!$A:$AN,24,0),"NA")</f>
        <v>IGV7</v>
      </c>
      <c r="M1021" s="16" t="str">
        <f>IFERROR(VLOOKUP(G1021,MatrizHDUniclass!$A:$AN,31,0),"NA")</f>
        <v>INGENIERIA-GENERAL</v>
      </c>
      <c r="N1021" s="16" t="str">
        <f>IFERROR(VLOOKUP(G1021,MatrizHDUniclass!$A:$AN,32,0),"NA")</f>
        <v>REG VALLE</v>
      </c>
      <c r="O1021" s="16" t="str">
        <f>IFERROR(VLOOKUP(G1021,MatrizHDUniclass!$A:$AN,33,0),"NA")</f>
        <v>PALMIRA</v>
      </c>
      <c r="P1021" s="16" t="str">
        <f>IFERROR(VLOOKUP(G1021,MatrizHDUniclass!$A:$AN,26,0),"NA")</f>
        <v>CSIM</v>
      </c>
      <c r="Q1021" s="16" t="str">
        <f>IFERROR(VLOOKUP(G1021,MatrizHDUniclass!$A:$AN,34,0),"NA")</f>
        <v>CLARO R3</v>
      </c>
      <c r="R1021" s="16" t="str">
        <f>IFERROR(VLOOKUP(G1021,MatrizHDUniclass!$A:$AN,35,0),"NA")</f>
        <v>SOLU FIJAS</v>
      </c>
      <c r="S1021" s="16" t="str">
        <f>IFERROR(VLOOKUP(G1021,MatrizHDUniclass!$A:$AN,36,0),"NA")</f>
        <v>IMM</v>
      </c>
      <c r="T1021" s="16" t="str">
        <f>IFERROR(VLOOKUP(G1021,MatrizHDUniclass!$A:$AN,37,0),"NA")</f>
        <v>CLIENTES</v>
      </c>
      <c r="U1021" s="16" t="str">
        <f>IFERROR(VLOOKUP(G1021,MatrizHDUniclass!$A:$AN,38,0),"NA")</f>
        <v>CONECTAR TV</v>
      </c>
      <c r="V1021" s="16" t="str">
        <f>IFERROR(VLOOKUP(G1021,MatrizHDUniclass!$A:$AN,39,0),"NA")</f>
        <v>INGENIERIA</v>
      </c>
      <c r="W1021" s="43" t="str">
        <f>IFERROR(VLOOKUP(G1021,MatrizHDUniclass!$A:$AN,40,0),"NA")</f>
        <v>OPERATIVO</v>
      </c>
    </row>
    <row r="1022" spans="2:23" x14ac:dyDescent="0.25">
      <c r="B1022" s="45">
        <v>46171</v>
      </c>
      <c r="C1022" s="7" t="s">
        <v>3449</v>
      </c>
      <c r="D1022" s="37">
        <v>0.1</v>
      </c>
      <c r="E1022" s="37" t="s">
        <v>3903</v>
      </c>
      <c r="F1022" s="16" t="s">
        <v>3904</v>
      </c>
      <c r="G1022" s="7">
        <v>1113529388</v>
      </c>
      <c r="H1022" s="138" t="s">
        <v>10178</v>
      </c>
      <c r="J1022" s="16" t="str">
        <f>IFERROR(VLOOKUP(G1022,MatrizHDUniclass!$A:$AN,3,0),"NA")</f>
        <v>ELESVAN VALENCIA ANDERSSON</v>
      </c>
      <c r="K1022" s="16" t="str">
        <f>IFERROR(VLOOKUP(G1022,MatrizHDUniclass!$A:$AN,19,0),"NA")</f>
        <v>TECNICO CON MOTO OPERACIÓN</v>
      </c>
      <c r="L1022" s="16" t="str">
        <f>IFERROR(VLOOKUP(G1022,MatrizHDUniclass!$A:$AN,24,0),"NA")</f>
        <v>IGV7</v>
      </c>
      <c r="M1022" s="16" t="str">
        <f>IFERROR(VLOOKUP(G1022,MatrizHDUniclass!$A:$AN,31,0),"NA")</f>
        <v>INGENIERIA-GENERAL</v>
      </c>
      <c r="N1022" s="16" t="str">
        <f>IFERROR(VLOOKUP(G1022,MatrizHDUniclass!$A:$AN,32,0),"NA")</f>
        <v>REG VALLE</v>
      </c>
      <c r="O1022" s="16" t="str">
        <f>IFERROR(VLOOKUP(G1022,MatrizHDUniclass!$A:$AN,33,0),"NA")</f>
        <v>PALMIRA</v>
      </c>
      <c r="P1022" s="16" t="str">
        <f>IFERROR(VLOOKUP(G1022,MatrizHDUniclass!$A:$AN,26,0),"NA")</f>
        <v>CSIM</v>
      </c>
      <c r="Q1022" s="16" t="str">
        <f>IFERROR(VLOOKUP(G1022,MatrizHDUniclass!$A:$AN,34,0),"NA")</f>
        <v>CLARO R3</v>
      </c>
      <c r="R1022" s="16" t="str">
        <f>IFERROR(VLOOKUP(G1022,MatrizHDUniclass!$A:$AN,35,0),"NA")</f>
        <v>SOLU FIJAS</v>
      </c>
      <c r="S1022" s="16" t="str">
        <f>IFERROR(VLOOKUP(G1022,MatrizHDUniclass!$A:$AN,36,0),"NA")</f>
        <v>IMM</v>
      </c>
      <c r="T1022" s="16" t="str">
        <f>IFERROR(VLOOKUP(G1022,MatrizHDUniclass!$A:$AN,37,0),"NA")</f>
        <v>CLIENTES</v>
      </c>
      <c r="U1022" s="16" t="str">
        <f>IFERROR(VLOOKUP(G1022,MatrizHDUniclass!$A:$AN,38,0),"NA")</f>
        <v>CONECTAR TV</v>
      </c>
      <c r="V1022" s="16" t="str">
        <f>IFERROR(VLOOKUP(G1022,MatrizHDUniclass!$A:$AN,39,0),"NA")</f>
        <v>INGENIERIA</v>
      </c>
      <c r="W1022" s="43" t="str">
        <f>IFERROR(VLOOKUP(G1022,MatrizHDUniclass!$A:$AN,40,0),"NA")</f>
        <v>OPERATIVO</v>
      </c>
    </row>
    <row r="1023" spans="2:23" x14ac:dyDescent="0.25">
      <c r="B1023" s="45">
        <v>46171</v>
      </c>
      <c r="C1023" s="7" t="s">
        <v>3449</v>
      </c>
      <c r="D1023" s="37">
        <v>0.1</v>
      </c>
      <c r="E1023" s="37" t="s">
        <v>3903</v>
      </c>
      <c r="F1023" s="16" t="s">
        <v>3904</v>
      </c>
      <c r="G1023" s="7">
        <v>1193220224</v>
      </c>
      <c r="H1023" s="138" t="s">
        <v>10180</v>
      </c>
      <c r="J1023" s="16" t="str">
        <f>IFERROR(VLOOKUP(G1023,MatrizHDUniclass!$A:$AN,3,0),"NA")</f>
        <v>HERNANDEZ MINA JHON JAIDER</v>
      </c>
      <c r="K1023" s="16" t="str">
        <f>IFERROR(VLOOKUP(G1023,MatrizHDUniclass!$A:$AN,19,0),"NA")</f>
        <v>AUXILIAR CONDUCTOR OPERACION</v>
      </c>
      <c r="L1023" s="16" t="str">
        <f>IFERROR(VLOOKUP(G1023,MatrizHDUniclass!$A:$AN,24,0),"NA")</f>
        <v>IGV7</v>
      </c>
      <c r="M1023" s="16" t="str">
        <f>IFERROR(VLOOKUP(G1023,MatrizHDUniclass!$A:$AN,31,0),"NA")</f>
        <v>INGENIERIA-GENERAL</v>
      </c>
      <c r="N1023" s="16" t="str">
        <f>IFERROR(VLOOKUP(G1023,MatrizHDUniclass!$A:$AN,32,0),"NA")</f>
        <v>REG VALLE</v>
      </c>
      <c r="O1023" s="16" t="str">
        <f>IFERROR(VLOOKUP(G1023,MatrizHDUniclass!$A:$AN,33,0),"NA")</f>
        <v>PALMIRA</v>
      </c>
      <c r="P1023" s="16" t="str">
        <f>IFERROR(VLOOKUP(G1023,MatrizHDUniclass!$A:$AN,26,0),"NA")</f>
        <v>CSEB</v>
      </c>
      <c r="Q1023" s="16" t="str">
        <f>IFERROR(VLOOKUP(G1023,MatrizHDUniclass!$A:$AN,34,0),"NA")</f>
        <v>CLARO R3</v>
      </c>
      <c r="R1023" s="16" t="str">
        <f>IFERROR(VLOOKUP(G1023,MatrizHDUniclass!$A:$AN,35,0),"NA")</f>
        <v>SOLU FIJAS</v>
      </c>
      <c r="S1023" s="16" t="str">
        <f>IFERROR(VLOOKUP(G1023,MatrizHDUniclass!$A:$AN,36,0),"NA")</f>
        <v>EMPRE Y NEGOCI</v>
      </c>
      <c r="T1023" s="16" t="str">
        <f>IFERROR(VLOOKUP(G1023,MatrizHDUniclass!$A:$AN,37,0),"NA")</f>
        <v>CLIENTES</v>
      </c>
      <c r="U1023" s="16" t="str">
        <f>IFERROR(VLOOKUP(G1023,MatrizHDUniclass!$A:$AN,38,0),"NA")</f>
        <v>CONECTAR TV</v>
      </c>
      <c r="V1023" s="16" t="str">
        <f>IFERROR(VLOOKUP(G1023,MatrizHDUniclass!$A:$AN,39,0),"NA")</f>
        <v>INGENIERIA</v>
      </c>
      <c r="W1023" s="43" t="str">
        <f>IFERROR(VLOOKUP(G1023,MatrizHDUniclass!$A:$AN,40,0),"NA")</f>
        <v>OPERATIVO</v>
      </c>
    </row>
    <row r="1024" spans="2:23" x14ac:dyDescent="0.25">
      <c r="B1024" s="45">
        <v>46171</v>
      </c>
      <c r="C1024" s="7" t="s">
        <v>3449</v>
      </c>
      <c r="D1024" s="37">
        <v>0.1</v>
      </c>
      <c r="E1024" s="37" t="s">
        <v>3903</v>
      </c>
      <c r="F1024" s="16" t="s">
        <v>3904</v>
      </c>
      <c r="G1024" s="7">
        <v>1113620099</v>
      </c>
      <c r="H1024" s="138" t="s">
        <v>10181</v>
      </c>
      <c r="J1024" s="16" t="str">
        <f>IFERROR(VLOOKUP(G1024,MatrizHDUniclass!$A:$AN,3,0),"NA")</f>
        <v>MARTINEZ ESCOBAR DEINER</v>
      </c>
      <c r="K1024" s="16" t="str">
        <f>IFERROR(VLOOKUP(G1024,MatrizHDUniclass!$A:$AN,19,0),"NA")</f>
        <v>TECNICO CON MOTO OPERACIÓN</v>
      </c>
      <c r="L1024" s="16" t="str">
        <f>IFERROR(VLOOKUP(G1024,MatrizHDUniclass!$A:$AN,24,0),"NA")</f>
        <v>IGV7</v>
      </c>
      <c r="M1024" s="16" t="str">
        <f>IFERROR(VLOOKUP(G1024,MatrizHDUniclass!$A:$AN,31,0),"NA")</f>
        <v>INGENIERIA-GENERAL</v>
      </c>
      <c r="N1024" s="16" t="str">
        <f>IFERROR(VLOOKUP(G1024,MatrizHDUniclass!$A:$AN,32,0),"NA")</f>
        <v>REG VALLE</v>
      </c>
      <c r="O1024" s="16" t="str">
        <f>IFERROR(VLOOKUP(G1024,MatrizHDUniclass!$A:$AN,33,0),"NA")</f>
        <v>PALMIRA</v>
      </c>
      <c r="P1024" s="16" t="str">
        <f>IFERROR(VLOOKUP(G1024,MatrizHDUniclass!$A:$AN,26,0),"NA")</f>
        <v>CSIM</v>
      </c>
      <c r="Q1024" s="16" t="str">
        <f>IFERROR(VLOOKUP(G1024,MatrizHDUniclass!$A:$AN,34,0),"NA")</f>
        <v>CLARO R3</v>
      </c>
      <c r="R1024" s="16" t="str">
        <f>IFERROR(VLOOKUP(G1024,MatrizHDUniclass!$A:$AN,35,0),"NA")</f>
        <v>SOLU FIJAS</v>
      </c>
      <c r="S1024" s="16" t="str">
        <f>IFERROR(VLOOKUP(G1024,MatrizHDUniclass!$A:$AN,36,0),"NA")</f>
        <v>IMM</v>
      </c>
      <c r="T1024" s="16" t="str">
        <f>IFERROR(VLOOKUP(G1024,MatrizHDUniclass!$A:$AN,37,0),"NA")</f>
        <v>CLIENTES</v>
      </c>
      <c r="U1024" s="16" t="str">
        <f>IFERROR(VLOOKUP(G1024,MatrizHDUniclass!$A:$AN,38,0),"NA")</f>
        <v>CONECTAR TV</v>
      </c>
      <c r="V1024" s="16" t="str">
        <f>IFERROR(VLOOKUP(G1024,MatrizHDUniclass!$A:$AN,39,0),"NA")</f>
        <v>INGENIERIA</v>
      </c>
      <c r="W1024" s="43" t="str">
        <f>IFERROR(VLOOKUP(G1024,MatrizHDUniclass!$A:$AN,40,0),"NA")</f>
        <v>OPERATIVO</v>
      </c>
    </row>
    <row r="1025" spans="2:23" x14ac:dyDescent="0.25">
      <c r="B1025" s="45">
        <v>46171</v>
      </c>
      <c r="C1025" s="7" t="s">
        <v>3449</v>
      </c>
      <c r="D1025" s="37">
        <v>0.1</v>
      </c>
      <c r="E1025" s="37" t="s">
        <v>3903</v>
      </c>
      <c r="F1025" s="16" t="s">
        <v>3904</v>
      </c>
      <c r="G1025" s="7">
        <v>6407494</v>
      </c>
      <c r="H1025" s="138" t="s">
        <v>10182</v>
      </c>
      <c r="J1025" s="16" t="str">
        <f>IFERROR(VLOOKUP(G1025,MatrizHDUniclass!$A:$AN,3,0),"NA")</f>
        <v>PALENCIA UMBARIBA JOSE MANUEL</v>
      </c>
      <c r="K1025" s="16" t="str">
        <f>IFERROR(VLOOKUP(G1025,MatrizHDUniclass!$A:$AN,19,0),"NA")</f>
        <v>AUXILIAR CON MOTO OPERACION</v>
      </c>
      <c r="L1025" s="16" t="str">
        <f>IFERROR(VLOOKUP(G1025,MatrizHDUniclass!$A:$AN,24,0),"NA")</f>
        <v>IGV7</v>
      </c>
      <c r="M1025" s="16" t="str">
        <f>IFERROR(VLOOKUP(G1025,MatrizHDUniclass!$A:$AN,31,0),"NA")</f>
        <v>INGENIERIA-GENERAL</v>
      </c>
      <c r="N1025" s="16" t="str">
        <f>IFERROR(VLOOKUP(G1025,MatrizHDUniclass!$A:$AN,32,0),"NA")</f>
        <v>REG VALLE</v>
      </c>
      <c r="O1025" s="16" t="str">
        <f>IFERROR(VLOOKUP(G1025,MatrizHDUniclass!$A:$AN,33,0),"NA")</f>
        <v>PALMIRA</v>
      </c>
      <c r="P1025" s="16" t="str">
        <f>IFERROR(VLOOKUP(G1025,MatrizHDUniclass!$A:$AN,26,0),"NA")</f>
        <v>CSIM</v>
      </c>
      <c r="Q1025" s="16" t="str">
        <f>IFERROR(VLOOKUP(G1025,MatrizHDUniclass!$A:$AN,34,0),"NA")</f>
        <v>CLARO R3</v>
      </c>
      <c r="R1025" s="16" t="str">
        <f>IFERROR(VLOOKUP(G1025,MatrizHDUniclass!$A:$AN,35,0),"NA")</f>
        <v>SOLU FIJAS</v>
      </c>
      <c r="S1025" s="16" t="str">
        <f>IFERROR(VLOOKUP(G1025,MatrizHDUniclass!$A:$AN,36,0),"NA")</f>
        <v>IMM</v>
      </c>
      <c r="T1025" s="16" t="str">
        <f>IFERROR(VLOOKUP(G1025,MatrizHDUniclass!$A:$AN,37,0),"NA")</f>
        <v>CLIENTES</v>
      </c>
      <c r="U1025" s="16" t="str">
        <f>IFERROR(VLOOKUP(G1025,MatrizHDUniclass!$A:$AN,38,0),"NA")</f>
        <v>CONECTAR TV</v>
      </c>
      <c r="V1025" s="16" t="str">
        <f>IFERROR(VLOOKUP(G1025,MatrizHDUniclass!$A:$AN,39,0),"NA")</f>
        <v>INGENIERIA</v>
      </c>
      <c r="W1025" s="43" t="str">
        <f>IFERROR(VLOOKUP(G1025,MatrizHDUniclass!$A:$AN,40,0),"NA")</f>
        <v>OPERATIVO</v>
      </c>
    </row>
    <row r="1026" spans="2:23" x14ac:dyDescent="0.25">
      <c r="B1026" s="45">
        <v>46171</v>
      </c>
      <c r="C1026" s="7" t="s">
        <v>3449</v>
      </c>
      <c r="D1026" s="37">
        <v>0.1</v>
      </c>
      <c r="E1026" s="37" t="s">
        <v>3903</v>
      </c>
      <c r="F1026" s="16" t="s">
        <v>3904</v>
      </c>
      <c r="G1026" s="7">
        <v>1113658708</v>
      </c>
      <c r="H1026" s="138" t="s">
        <v>10183</v>
      </c>
      <c r="J1026" s="16" t="str">
        <f>IFERROR(VLOOKUP(G1026,MatrizHDUniclass!$A:$AN,3,0),"NA")</f>
        <v>LENIS ARIAS KLIZMAN ARTURO</v>
      </c>
      <c r="K1026" s="16" t="str">
        <f>IFERROR(VLOOKUP(G1026,MatrizHDUniclass!$A:$AN,19,0),"NA")</f>
        <v>AUXILIAR CONDUCTOR OPERACION</v>
      </c>
      <c r="L1026" s="16" t="str">
        <f>IFERROR(VLOOKUP(G1026,MatrizHDUniclass!$A:$AN,24,0),"NA")</f>
        <v>IGV7</v>
      </c>
      <c r="M1026" s="16" t="str">
        <f>IFERROR(VLOOKUP(G1026,MatrizHDUniclass!$A:$AN,31,0),"NA")</f>
        <v>INGENIERIA-GENERAL</v>
      </c>
      <c r="N1026" s="16" t="str">
        <f>IFERROR(VLOOKUP(G1026,MatrizHDUniclass!$A:$AN,32,0),"NA")</f>
        <v>REG VALLE</v>
      </c>
      <c r="O1026" s="16" t="str">
        <f>IFERROR(VLOOKUP(G1026,MatrizHDUniclass!$A:$AN,33,0),"NA")</f>
        <v>PALMIRA</v>
      </c>
      <c r="P1026" s="16" t="str">
        <f>IFERROR(VLOOKUP(G1026,MatrizHDUniclass!$A:$AN,26,0),"NA")</f>
        <v>CSOM</v>
      </c>
      <c r="Q1026" s="16" t="str">
        <f>IFERROR(VLOOKUP(G1026,MatrizHDUniclass!$A:$AN,34,0),"NA")</f>
        <v>CLARO R3</v>
      </c>
      <c r="R1026" s="16" t="str">
        <f>IFERROR(VLOOKUP(G1026,MatrizHDUniclass!$A:$AN,35,0),"NA")</f>
        <v>SOLU FIJAS</v>
      </c>
      <c r="S1026" s="16" t="str">
        <f>IFERROR(VLOOKUP(G1026,MatrizHDUniclass!$A:$AN,36,0),"NA")</f>
        <v>OYM</v>
      </c>
      <c r="T1026" s="16" t="str">
        <f>IFERROR(VLOOKUP(G1026,MatrizHDUniclass!$A:$AN,37,0),"NA")</f>
        <v>CLIENTES</v>
      </c>
      <c r="U1026" s="16" t="str">
        <f>IFERROR(VLOOKUP(G1026,MatrizHDUniclass!$A:$AN,38,0),"NA")</f>
        <v>CONECTAR TV</v>
      </c>
      <c r="V1026" s="16" t="str">
        <f>IFERROR(VLOOKUP(G1026,MatrizHDUniclass!$A:$AN,39,0),"NA")</f>
        <v>INGENIERIA</v>
      </c>
      <c r="W1026" s="43" t="str">
        <f>IFERROR(VLOOKUP(G1026,MatrizHDUniclass!$A:$AN,40,0),"NA")</f>
        <v>OPERATIVO</v>
      </c>
    </row>
    <row r="1027" spans="2:23" x14ac:dyDescent="0.25">
      <c r="B1027" s="45">
        <v>46171</v>
      </c>
      <c r="C1027" s="7" t="s">
        <v>3449</v>
      </c>
      <c r="D1027" s="37">
        <v>0.1</v>
      </c>
      <c r="E1027" s="37" t="s">
        <v>3903</v>
      </c>
      <c r="F1027" s="16" t="s">
        <v>3904</v>
      </c>
      <c r="G1027" s="7">
        <v>1006344559</v>
      </c>
      <c r="H1027" s="138" t="s">
        <v>10184</v>
      </c>
      <c r="J1027" s="16" t="str">
        <f>IFERROR(VLOOKUP(G1027,MatrizHDUniclass!$A:$AN,3,0),"NA")</f>
        <v>MORENO RUIZ BRAYAN STEVEN</v>
      </c>
      <c r="K1027" s="16" t="str">
        <f>IFERROR(VLOOKUP(G1027,MatrizHDUniclass!$A:$AN,19,0),"NA")</f>
        <v>TECNICO RED EXTERNA HFC</v>
      </c>
      <c r="L1027" s="16" t="str">
        <f>IFERROR(VLOOKUP(G1027,MatrizHDUniclass!$A:$AN,24,0),"NA")</f>
        <v>IGV7</v>
      </c>
      <c r="M1027" s="16" t="str">
        <f>IFERROR(VLOOKUP(G1027,MatrizHDUniclass!$A:$AN,31,0),"NA")</f>
        <v>INGENIERIA-GENERAL</v>
      </c>
      <c r="N1027" s="16" t="str">
        <f>IFERROR(VLOOKUP(G1027,MatrizHDUniclass!$A:$AN,32,0),"NA")</f>
        <v>REG VALLE</v>
      </c>
      <c r="O1027" s="16" t="str">
        <f>IFERROR(VLOOKUP(G1027,MatrizHDUniclass!$A:$AN,33,0),"NA")</f>
        <v>PALMIRA</v>
      </c>
      <c r="P1027" s="16" t="str">
        <f>IFERROR(VLOOKUP(G1027,MatrizHDUniclass!$A:$AN,26,0),"NA")</f>
        <v>CSOM</v>
      </c>
      <c r="Q1027" s="16" t="str">
        <f>IFERROR(VLOOKUP(G1027,MatrizHDUniclass!$A:$AN,34,0),"NA")</f>
        <v>CLARO R3</v>
      </c>
      <c r="R1027" s="16" t="str">
        <f>IFERROR(VLOOKUP(G1027,MatrizHDUniclass!$A:$AN,35,0),"NA")</f>
        <v>SOLU FIJAS</v>
      </c>
      <c r="S1027" s="16" t="str">
        <f>IFERROR(VLOOKUP(G1027,MatrizHDUniclass!$A:$AN,36,0),"NA")</f>
        <v>OYM</v>
      </c>
      <c r="T1027" s="16" t="str">
        <f>IFERROR(VLOOKUP(G1027,MatrizHDUniclass!$A:$AN,37,0),"NA")</f>
        <v>CLIENTES</v>
      </c>
      <c r="U1027" s="16" t="str">
        <f>IFERROR(VLOOKUP(G1027,MatrizHDUniclass!$A:$AN,38,0),"NA")</f>
        <v>CONECTAR TV</v>
      </c>
      <c r="V1027" s="16" t="str">
        <f>IFERROR(VLOOKUP(G1027,MatrizHDUniclass!$A:$AN,39,0),"NA")</f>
        <v>INGENIERIA</v>
      </c>
      <c r="W1027" s="43" t="str">
        <f>IFERROR(VLOOKUP(G1027,MatrizHDUniclass!$A:$AN,40,0),"NA")</f>
        <v>OPERATIVO</v>
      </c>
    </row>
    <row r="1028" spans="2:23" x14ac:dyDescent="0.25">
      <c r="B1028" s="45">
        <v>46171</v>
      </c>
      <c r="C1028" s="7" t="s">
        <v>3449</v>
      </c>
      <c r="D1028" s="37">
        <v>0.1</v>
      </c>
      <c r="E1028" s="37" t="s">
        <v>3903</v>
      </c>
      <c r="F1028" s="16" t="s">
        <v>3904</v>
      </c>
      <c r="G1028" s="7">
        <v>1114840193</v>
      </c>
      <c r="H1028" s="138" t="s">
        <v>10185</v>
      </c>
      <c r="J1028" s="16" t="str">
        <f>IFERROR(VLOOKUP(G1028,MatrizHDUniclass!$A:$AN,3,0),"NA")</f>
        <v>LONDONO BASTO SEBASTIAN</v>
      </c>
      <c r="K1028" s="16" t="str">
        <f>IFERROR(VLOOKUP(G1028,MatrizHDUniclass!$A:$AN,19,0),"NA")</f>
        <v>TECNICO CON MOTO OPERACIÓN</v>
      </c>
      <c r="L1028" s="16" t="str">
        <f>IFERROR(VLOOKUP(G1028,MatrizHDUniclass!$A:$AN,24,0),"NA")</f>
        <v>IGV7</v>
      </c>
      <c r="M1028" s="16" t="str">
        <f>IFERROR(VLOOKUP(G1028,MatrizHDUniclass!$A:$AN,31,0),"NA")</f>
        <v>INGENIERIA-GENERAL</v>
      </c>
      <c r="N1028" s="16" t="str">
        <f>IFERROR(VLOOKUP(G1028,MatrizHDUniclass!$A:$AN,32,0),"NA")</f>
        <v>REG VALLE</v>
      </c>
      <c r="O1028" s="16" t="str">
        <f>IFERROR(VLOOKUP(G1028,MatrizHDUniclass!$A:$AN,33,0),"NA")</f>
        <v>PALMIRA</v>
      </c>
      <c r="P1028" s="16" t="str">
        <f>IFERROR(VLOOKUP(G1028,MatrizHDUniclass!$A:$AN,26,0),"NA")</f>
        <v>CSIM</v>
      </c>
      <c r="Q1028" s="16" t="str">
        <f>IFERROR(VLOOKUP(G1028,MatrizHDUniclass!$A:$AN,34,0),"NA")</f>
        <v>CLARO R3</v>
      </c>
      <c r="R1028" s="16" t="str">
        <f>IFERROR(VLOOKUP(G1028,MatrizHDUniclass!$A:$AN,35,0),"NA")</f>
        <v>SOLU FIJAS</v>
      </c>
      <c r="S1028" s="16" t="str">
        <f>IFERROR(VLOOKUP(G1028,MatrizHDUniclass!$A:$AN,36,0),"NA")</f>
        <v>IMM</v>
      </c>
      <c r="T1028" s="16" t="str">
        <f>IFERROR(VLOOKUP(G1028,MatrizHDUniclass!$A:$AN,37,0),"NA")</f>
        <v>CLIENTES</v>
      </c>
      <c r="U1028" s="16" t="str">
        <f>IFERROR(VLOOKUP(G1028,MatrizHDUniclass!$A:$AN,38,0),"NA")</f>
        <v>CONECTAR TV</v>
      </c>
      <c r="V1028" s="16" t="str">
        <f>IFERROR(VLOOKUP(G1028,MatrizHDUniclass!$A:$AN,39,0),"NA")</f>
        <v>INGENIERIA</v>
      </c>
      <c r="W1028" s="43" t="str">
        <f>IFERROR(VLOOKUP(G1028,MatrizHDUniclass!$A:$AN,40,0),"NA")</f>
        <v>OPERATIVO</v>
      </c>
    </row>
    <row r="1029" spans="2:23" x14ac:dyDescent="0.25">
      <c r="B1029" s="45">
        <v>46171</v>
      </c>
      <c r="C1029" s="7" t="s">
        <v>3449</v>
      </c>
      <c r="D1029" s="37">
        <v>0.1</v>
      </c>
      <c r="E1029" s="37" t="s">
        <v>3903</v>
      </c>
      <c r="F1029" s="16" t="s">
        <v>3904</v>
      </c>
      <c r="G1029" s="7">
        <v>1113680279</v>
      </c>
      <c r="H1029" s="138" t="s">
        <v>10186</v>
      </c>
      <c r="J1029" s="16" t="str">
        <f>IFERROR(VLOOKUP(G1029,MatrizHDUniclass!$A:$AN,3,0),"NA")</f>
        <v>DIAZ GOMEZ GERMAN FELIPE</v>
      </c>
      <c r="K1029" s="16" t="str">
        <f>IFERROR(VLOOKUP(G1029,MatrizHDUniclass!$A:$AN,19,0),"NA")</f>
        <v>TECNICO CON MOTO OPERACIÓN</v>
      </c>
      <c r="L1029" s="16" t="str">
        <f>IFERROR(VLOOKUP(G1029,MatrizHDUniclass!$A:$AN,24,0),"NA")</f>
        <v>IGV7</v>
      </c>
      <c r="M1029" s="16" t="str">
        <f>IFERROR(VLOOKUP(G1029,MatrizHDUniclass!$A:$AN,31,0),"NA")</f>
        <v>INGENIERIA-GENERAL</v>
      </c>
      <c r="N1029" s="16" t="str">
        <f>IFERROR(VLOOKUP(G1029,MatrizHDUniclass!$A:$AN,32,0),"NA")</f>
        <v>REG VALLE</v>
      </c>
      <c r="O1029" s="16" t="str">
        <f>IFERROR(VLOOKUP(G1029,MatrizHDUniclass!$A:$AN,33,0),"NA")</f>
        <v>PALMIRA</v>
      </c>
      <c r="P1029" s="16" t="str">
        <f>IFERROR(VLOOKUP(G1029,MatrizHDUniclass!$A:$AN,26,0),"NA")</f>
        <v>CSIM</v>
      </c>
      <c r="Q1029" s="16" t="str">
        <f>IFERROR(VLOOKUP(G1029,MatrizHDUniclass!$A:$AN,34,0),"NA")</f>
        <v>CLARO R3</v>
      </c>
      <c r="R1029" s="16" t="str">
        <f>IFERROR(VLOOKUP(G1029,MatrizHDUniclass!$A:$AN,35,0),"NA")</f>
        <v>SOLU FIJAS</v>
      </c>
      <c r="S1029" s="16" t="str">
        <f>IFERROR(VLOOKUP(G1029,MatrizHDUniclass!$A:$AN,36,0),"NA")</f>
        <v>IMM</v>
      </c>
      <c r="T1029" s="16" t="str">
        <f>IFERROR(VLOOKUP(G1029,MatrizHDUniclass!$A:$AN,37,0),"NA")</f>
        <v>CLIENTES</v>
      </c>
      <c r="U1029" s="16" t="str">
        <f>IFERROR(VLOOKUP(G1029,MatrizHDUniclass!$A:$AN,38,0),"NA")</f>
        <v>CONECTAR TV</v>
      </c>
      <c r="V1029" s="16" t="str">
        <f>IFERROR(VLOOKUP(G1029,MatrizHDUniclass!$A:$AN,39,0),"NA")</f>
        <v>INGENIERIA</v>
      </c>
      <c r="W1029" s="43" t="str">
        <f>IFERROR(VLOOKUP(G1029,MatrizHDUniclass!$A:$AN,40,0),"NA")</f>
        <v>OPERATIVO</v>
      </c>
    </row>
    <row r="1030" spans="2:23" x14ac:dyDescent="0.25">
      <c r="B1030" s="45">
        <v>46171</v>
      </c>
      <c r="C1030" s="7" t="s">
        <v>3449</v>
      </c>
      <c r="D1030" s="37">
        <v>0.1</v>
      </c>
      <c r="E1030" s="37" t="s">
        <v>3903</v>
      </c>
      <c r="F1030" s="16" t="s">
        <v>3904</v>
      </c>
      <c r="G1030" s="7">
        <v>1111336249</v>
      </c>
      <c r="H1030" s="138" t="s">
        <v>10187</v>
      </c>
      <c r="J1030" s="16" t="str">
        <f>IFERROR(VLOOKUP(G1030,MatrizHDUniclass!$A:$AN,3,0),"NA")</f>
        <v>PANTOJA PEREZ JOHN ALDIBEY</v>
      </c>
      <c r="K1030" s="16" t="str">
        <f>IFERROR(VLOOKUP(G1030,MatrizHDUniclass!$A:$AN,19,0),"NA")</f>
        <v>TECNICO CON MOTO OPERACIÓN</v>
      </c>
      <c r="L1030" s="16" t="str">
        <f>IFERROR(VLOOKUP(G1030,MatrizHDUniclass!$A:$AN,24,0),"NA")</f>
        <v>IGV7</v>
      </c>
      <c r="M1030" s="16" t="str">
        <f>IFERROR(VLOOKUP(G1030,MatrizHDUniclass!$A:$AN,31,0),"NA")</f>
        <v>INGENIERIA-GENERAL</v>
      </c>
      <c r="N1030" s="16" t="str">
        <f>IFERROR(VLOOKUP(G1030,MatrizHDUniclass!$A:$AN,32,0),"NA")</f>
        <v>REG VALLE</v>
      </c>
      <c r="O1030" s="16" t="str">
        <f>IFERROR(VLOOKUP(G1030,MatrizHDUniclass!$A:$AN,33,0),"NA")</f>
        <v>PALMIRA</v>
      </c>
      <c r="P1030" s="16" t="str">
        <f>IFERROR(VLOOKUP(G1030,MatrizHDUniclass!$A:$AN,26,0),"NA")</f>
        <v>CSIM</v>
      </c>
      <c r="Q1030" s="16" t="str">
        <f>IFERROR(VLOOKUP(G1030,MatrizHDUniclass!$A:$AN,34,0),"NA")</f>
        <v>CLARO R3</v>
      </c>
      <c r="R1030" s="16" t="str">
        <f>IFERROR(VLOOKUP(G1030,MatrizHDUniclass!$A:$AN,35,0),"NA")</f>
        <v>SOLU FIJAS</v>
      </c>
      <c r="S1030" s="16" t="str">
        <f>IFERROR(VLOOKUP(G1030,MatrizHDUniclass!$A:$AN,36,0),"NA")</f>
        <v>IMM</v>
      </c>
      <c r="T1030" s="16" t="str">
        <f>IFERROR(VLOOKUP(G1030,MatrizHDUniclass!$A:$AN,37,0),"NA")</f>
        <v>CLIENTES</v>
      </c>
      <c r="U1030" s="16" t="str">
        <f>IFERROR(VLOOKUP(G1030,MatrizHDUniclass!$A:$AN,38,0),"NA")</f>
        <v>CONECTAR TV</v>
      </c>
      <c r="V1030" s="16" t="str">
        <f>IFERROR(VLOOKUP(G1030,MatrizHDUniclass!$A:$AN,39,0),"NA")</f>
        <v>INGENIERIA</v>
      </c>
      <c r="W1030" s="43" t="str">
        <f>IFERROR(VLOOKUP(G1030,MatrizHDUniclass!$A:$AN,40,0),"NA")</f>
        <v>OPERATIVO</v>
      </c>
    </row>
    <row r="1031" spans="2:23" x14ac:dyDescent="0.25">
      <c r="B1031" s="45">
        <v>46171</v>
      </c>
      <c r="C1031" s="7" t="s">
        <v>3449</v>
      </c>
      <c r="D1031" s="37">
        <v>0.1</v>
      </c>
      <c r="E1031" s="37" t="s">
        <v>3903</v>
      </c>
      <c r="F1031" s="16" t="s">
        <v>3904</v>
      </c>
      <c r="G1031" s="7">
        <v>1059066149</v>
      </c>
      <c r="H1031" s="138" t="s">
        <v>10188</v>
      </c>
      <c r="J1031" s="16" t="str">
        <f>IFERROR(VLOOKUP(G1031,MatrizHDUniclass!$A:$AN,3,0),"NA")</f>
        <v>GOMEZ TRUQUE JHONNY FELIPE</v>
      </c>
      <c r="K1031" s="16" t="str">
        <f>IFERROR(VLOOKUP(G1031,MatrizHDUniclass!$A:$AN,19,0),"NA")</f>
        <v>TECNICO CON MOTO OPERACIÓN</v>
      </c>
      <c r="L1031" s="16" t="str">
        <f>IFERROR(VLOOKUP(G1031,MatrizHDUniclass!$A:$AN,24,0),"NA")</f>
        <v>IGV7</v>
      </c>
      <c r="M1031" s="16" t="str">
        <f>IFERROR(VLOOKUP(G1031,MatrizHDUniclass!$A:$AN,31,0),"NA")</f>
        <v>INGENIERIA-GENERAL</v>
      </c>
      <c r="N1031" s="16" t="str">
        <f>IFERROR(VLOOKUP(G1031,MatrizHDUniclass!$A:$AN,32,0),"NA")</f>
        <v>REG VALLE</v>
      </c>
      <c r="O1031" s="16" t="str">
        <f>IFERROR(VLOOKUP(G1031,MatrizHDUniclass!$A:$AN,33,0),"NA")</f>
        <v>PALMIRA</v>
      </c>
      <c r="P1031" s="16" t="str">
        <f>IFERROR(VLOOKUP(G1031,MatrizHDUniclass!$A:$AN,26,0),"NA")</f>
        <v>CSIM</v>
      </c>
      <c r="Q1031" s="16" t="str">
        <f>IFERROR(VLOOKUP(G1031,MatrizHDUniclass!$A:$AN,34,0),"NA")</f>
        <v>CLARO R3</v>
      </c>
      <c r="R1031" s="16" t="str">
        <f>IFERROR(VLOOKUP(G1031,MatrizHDUniclass!$A:$AN,35,0),"NA")</f>
        <v>SOLU FIJAS</v>
      </c>
      <c r="S1031" s="16" t="str">
        <f>IFERROR(VLOOKUP(G1031,MatrizHDUniclass!$A:$AN,36,0),"NA")</f>
        <v>IMM</v>
      </c>
      <c r="T1031" s="16" t="str">
        <f>IFERROR(VLOOKUP(G1031,MatrizHDUniclass!$A:$AN,37,0),"NA")</f>
        <v>CLIENTES</v>
      </c>
      <c r="U1031" s="16" t="str">
        <f>IFERROR(VLOOKUP(G1031,MatrizHDUniclass!$A:$AN,38,0),"NA")</f>
        <v>CONECTAR TV</v>
      </c>
      <c r="V1031" s="16" t="str">
        <f>IFERROR(VLOOKUP(G1031,MatrizHDUniclass!$A:$AN,39,0),"NA")</f>
        <v>INGENIERIA</v>
      </c>
      <c r="W1031" s="43" t="str">
        <f>IFERROR(VLOOKUP(G1031,MatrizHDUniclass!$A:$AN,40,0),"NA")</f>
        <v>OPERATIVO</v>
      </c>
    </row>
    <row r="1032" spans="2:23" x14ac:dyDescent="0.25">
      <c r="B1032" s="45">
        <v>46171</v>
      </c>
      <c r="C1032" s="7" t="s">
        <v>3449</v>
      </c>
      <c r="D1032" s="37">
        <v>0.1</v>
      </c>
      <c r="E1032" s="37" t="s">
        <v>3903</v>
      </c>
      <c r="F1032" s="16" t="s">
        <v>3904</v>
      </c>
      <c r="G1032" s="7">
        <v>1007430681</v>
      </c>
      <c r="H1032" s="138" t="s">
        <v>10189</v>
      </c>
      <c r="J1032" s="16" t="str">
        <f>IFERROR(VLOOKUP(G1032,MatrizHDUniclass!$A:$AN,3,0),"NA")</f>
        <v>CUBILLOS CUBILLOS NELSON FERNANDO</v>
      </c>
      <c r="K1032" s="16" t="str">
        <f>IFERROR(VLOOKUP(G1032,MatrizHDUniclass!$A:$AN,19,0),"NA")</f>
        <v>TECNICO EMPALMADOR OPERACIÓN</v>
      </c>
      <c r="L1032" s="16" t="str">
        <f>IFERROR(VLOOKUP(G1032,MatrizHDUniclass!$A:$AN,24,0),"NA")</f>
        <v>IGV7</v>
      </c>
      <c r="M1032" s="16" t="str">
        <f>IFERROR(VLOOKUP(G1032,MatrizHDUniclass!$A:$AN,31,0),"NA")</f>
        <v>INGENIERIA-GENERAL</v>
      </c>
      <c r="N1032" s="16" t="str">
        <f>IFERROR(VLOOKUP(G1032,MatrizHDUniclass!$A:$AN,32,0),"NA")</f>
        <v>REG VALLE</v>
      </c>
      <c r="O1032" s="16" t="str">
        <f>IFERROR(VLOOKUP(G1032,MatrizHDUniclass!$A:$AN,33,0),"NA")</f>
        <v>PALMIRA</v>
      </c>
      <c r="P1032" s="16" t="str">
        <f>IFERROR(VLOOKUP(G1032,MatrizHDUniclass!$A:$AN,26,0),"NA")</f>
        <v>CSOM</v>
      </c>
      <c r="Q1032" s="16" t="str">
        <f>IFERROR(VLOOKUP(G1032,MatrizHDUniclass!$A:$AN,34,0),"NA")</f>
        <v>CLARO R3</v>
      </c>
      <c r="R1032" s="16" t="str">
        <f>IFERROR(VLOOKUP(G1032,MatrizHDUniclass!$A:$AN,35,0),"NA")</f>
        <v>SOLU FIJAS</v>
      </c>
      <c r="S1032" s="16" t="str">
        <f>IFERROR(VLOOKUP(G1032,MatrizHDUniclass!$A:$AN,36,0),"NA")</f>
        <v>OYM</v>
      </c>
      <c r="T1032" s="16" t="str">
        <f>IFERROR(VLOOKUP(G1032,MatrizHDUniclass!$A:$AN,37,0),"NA")</f>
        <v>CLIENTES</v>
      </c>
      <c r="U1032" s="16" t="str">
        <f>IFERROR(VLOOKUP(G1032,MatrizHDUniclass!$A:$AN,38,0),"NA")</f>
        <v>CONECTAR TV</v>
      </c>
      <c r="V1032" s="16" t="str">
        <f>IFERROR(VLOOKUP(G1032,MatrizHDUniclass!$A:$AN,39,0),"NA")</f>
        <v>INGENIERIA</v>
      </c>
      <c r="W1032" s="43" t="str">
        <f>IFERROR(VLOOKUP(G1032,MatrizHDUniclass!$A:$AN,40,0),"NA")</f>
        <v>OPERATIVO</v>
      </c>
    </row>
    <row r="1033" spans="2:23" x14ac:dyDescent="0.25">
      <c r="B1033" s="45">
        <v>46171</v>
      </c>
      <c r="C1033" s="7" t="s">
        <v>3449</v>
      </c>
      <c r="D1033" s="37">
        <v>0.1</v>
      </c>
      <c r="E1033" s="37" t="s">
        <v>3903</v>
      </c>
      <c r="F1033" s="16" t="s">
        <v>3904</v>
      </c>
      <c r="G1033" s="7">
        <v>1005705155</v>
      </c>
      <c r="H1033" s="138" t="s">
        <v>10190</v>
      </c>
      <c r="J1033" s="16" t="str">
        <f>IFERROR(VLOOKUP(G1033,MatrizHDUniclass!$A:$AN,3,0),"NA")</f>
        <v>QUINTERO REBELLON JAN CARLOS</v>
      </c>
      <c r="K1033" s="16" t="str">
        <f>IFERROR(VLOOKUP(G1033,MatrizHDUniclass!$A:$AN,19,0),"NA")</f>
        <v>TECNICO CON MOTO OPERACIÓN</v>
      </c>
      <c r="L1033" s="16" t="str">
        <f>IFERROR(VLOOKUP(G1033,MatrizHDUniclass!$A:$AN,24,0),"NA")</f>
        <v>IGV7</v>
      </c>
      <c r="M1033" s="16" t="str">
        <f>IFERROR(VLOOKUP(G1033,MatrizHDUniclass!$A:$AN,31,0),"NA")</f>
        <v>INGENIERIA-GENERAL</v>
      </c>
      <c r="N1033" s="16" t="str">
        <f>IFERROR(VLOOKUP(G1033,MatrizHDUniclass!$A:$AN,32,0),"NA")</f>
        <v>REG VALLE</v>
      </c>
      <c r="O1033" s="16" t="str">
        <f>IFERROR(VLOOKUP(G1033,MatrizHDUniclass!$A:$AN,33,0),"NA")</f>
        <v>PALMIRA</v>
      </c>
      <c r="P1033" s="16" t="str">
        <f>IFERROR(VLOOKUP(G1033,MatrizHDUniclass!$A:$AN,26,0),"NA")</f>
        <v>CSIM</v>
      </c>
      <c r="Q1033" s="16" t="str">
        <f>IFERROR(VLOOKUP(G1033,MatrizHDUniclass!$A:$AN,34,0),"NA")</f>
        <v>CLARO R3</v>
      </c>
      <c r="R1033" s="16" t="str">
        <f>IFERROR(VLOOKUP(G1033,MatrizHDUniclass!$A:$AN,35,0),"NA")</f>
        <v>SOLU FIJAS</v>
      </c>
      <c r="S1033" s="16" t="str">
        <f>IFERROR(VLOOKUP(G1033,MatrizHDUniclass!$A:$AN,36,0),"NA")</f>
        <v>IMM</v>
      </c>
      <c r="T1033" s="16" t="str">
        <f>IFERROR(VLOOKUP(G1033,MatrizHDUniclass!$A:$AN,37,0),"NA")</f>
        <v>CLIENTES</v>
      </c>
      <c r="U1033" s="16" t="str">
        <f>IFERROR(VLOOKUP(G1033,MatrizHDUniclass!$A:$AN,38,0),"NA")</f>
        <v>CONECTAR TV</v>
      </c>
      <c r="V1033" s="16" t="str">
        <f>IFERROR(VLOOKUP(G1033,MatrizHDUniclass!$A:$AN,39,0),"NA")</f>
        <v>INGENIERIA</v>
      </c>
      <c r="W1033" s="43" t="str">
        <f>IFERROR(VLOOKUP(G1033,MatrizHDUniclass!$A:$AN,40,0),"NA")</f>
        <v>OPERATIVO</v>
      </c>
    </row>
    <row r="1034" spans="2:23" x14ac:dyDescent="0.25">
      <c r="B1034" s="45">
        <v>46171</v>
      </c>
      <c r="C1034" s="7" t="s">
        <v>3449</v>
      </c>
      <c r="D1034" s="37">
        <v>0.1</v>
      </c>
      <c r="E1034" s="37" t="s">
        <v>3903</v>
      </c>
      <c r="F1034" s="16" t="s">
        <v>3904</v>
      </c>
      <c r="G1034" s="7">
        <v>1113625155</v>
      </c>
      <c r="H1034" s="138" t="s">
        <v>10191</v>
      </c>
      <c r="J1034" s="16" t="str">
        <f>IFERROR(VLOOKUP(G1034,MatrizHDUniclass!$A:$AN,3,0),"NA")</f>
        <v>BUSTAMANTE ISAAC CHRISTIAN ANDRES</v>
      </c>
      <c r="K1034" s="16" t="str">
        <f>IFERROR(VLOOKUP(G1034,MatrizHDUniclass!$A:$AN,19,0),"NA")</f>
        <v>AUXILIAR CON MOTO OPERACION</v>
      </c>
      <c r="L1034" s="16" t="str">
        <f>IFERROR(VLOOKUP(G1034,MatrizHDUniclass!$A:$AN,24,0),"NA")</f>
        <v>IGV7</v>
      </c>
      <c r="M1034" s="16" t="str">
        <f>IFERROR(VLOOKUP(G1034,MatrizHDUniclass!$A:$AN,31,0),"NA")</f>
        <v>INGENIERIA-GENERAL</v>
      </c>
      <c r="N1034" s="16" t="str">
        <f>IFERROR(VLOOKUP(G1034,MatrizHDUniclass!$A:$AN,32,0),"NA")</f>
        <v>REG VALLE</v>
      </c>
      <c r="O1034" s="16" t="str">
        <f>IFERROR(VLOOKUP(G1034,MatrizHDUniclass!$A:$AN,33,0),"NA")</f>
        <v>PALMIRA</v>
      </c>
      <c r="P1034" s="16" t="str">
        <f>IFERROR(VLOOKUP(G1034,MatrizHDUniclass!$A:$AN,26,0),"NA")</f>
        <v>CSIM</v>
      </c>
      <c r="Q1034" s="16" t="str">
        <f>IFERROR(VLOOKUP(G1034,MatrizHDUniclass!$A:$AN,34,0),"NA")</f>
        <v>CLARO R3</v>
      </c>
      <c r="R1034" s="16" t="str">
        <f>IFERROR(VLOOKUP(G1034,MatrizHDUniclass!$A:$AN,35,0),"NA")</f>
        <v>SOLU FIJAS</v>
      </c>
      <c r="S1034" s="16" t="str">
        <f>IFERROR(VLOOKUP(G1034,MatrizHDUniclass!$A:$AN,36,0),"NA")</f>
        <v>IMM</v>
      </c>
      <c r="T1034" s="16" t="str">
        <f>IFERROR(VLOOKUP(G1034,MatrizHDUniclass!$A:$AN,37,0),"NA")</f>
        <v>CLIENTES</v>
      </c>
      <c r="U1034" s="16" t="str">
        <f>IFERROR(VLOOKUP(G1034,MatrizHDUniclass!$A:$AN,38,0),"NA")</f>
        <v>CONECTAR TV</v>
      </c>
      <c r="V1034" s="16" t="str">
        <f>IFERROR(VLOOKUP(G1034,MatrizHDUniclass!$A:$AN,39,0),"NA")</f>
        <v>INGENIERIA</v>
      </c>
      <c r="W1034" s="43" t="str">
        <f>IFERROR(VLOOKUP(G1034,MatrizHDUniclass!$A:$AN,40,0),"NA")</f>
        <v>OPERATIVO</v>
      </c>
    </row>
    <row r="1035" spans="2:23" x14ac:dyDescent="0.25">
      <c r="B1035" s="45">
        <v>46171</v>
      </c>
      <c r="C1035" s="7" t="s">
        <v>3449</v>
      </c>
      <c r="D1035" s="37">
        <v>0.1</v>
      </c>
      <c r="E1035" s="37" t="s">
        <v>3903</v>
      </c>
      <c r="F1035" s="16" t="s">
        <v>3904</v>
      </c>
      <c r="G1035" s="7">
        <v>1114837203</v>
      </c>
      <c r="H1035" s="138" t="s">
        <v>10192</v>
      </c>
      <c r="J1035" s="16" t="str">
        <f>IFERROR(VLOOKUP(G1035,MatrizHDUniclass!$A:$AN,3,0),"NA")</f>
        <v>HERRERA GUZMAN LUIS ANGEL</v>
      </c>
      <c r="K1035" s="16" t="str">
        <f>IFERROR(VLOOKUP(G1035,MatrizHDUniclass!$A:$AN,19,0),"NA")</f>
        <v>TECNICO CON MOTO OPERACIÓN</v>
      </c>
      <c r="L1035" s="16" t="str">
        <f>IFERROR(VLOOKUP(G1035,MatrizHDUniclass!$A:$AN,24,0),"NA")</f>
        <v>IGV7</v>
      </c>
      <c r="M1035" s="16" t="str">
        <f>IFERROR(VLOOKUP(G1035,MatrizHDUniclass!$A:$AN,31,0),"NA")</f>
        <v>INGENIERIA-GENERAL</v>
      </c>
      <c r="N1035" s="16" t="str">
        <f>IFERROR(VLOOKUP(G1035,MatrizHDUniclass!$A:$AN,32,0),"NA")</f>
        <v>REG VALLE</v>
      </c>
      <c r="O1035" s="16" t="str">
        <f>IFERROR(VLOOKUP(G1035,MatrizHDUniclass!$A:$AN,33,0),"NA")</f>
        <v>PALMIRA</v>
      </c>
      <c r="P1035" s="16" t="str">
        <f>IFERROR(VLOOKUP(G1035,MatrizHDUniclass!$A:$AN,26,0),"NA")</f>
        <v>CSIM</v>
      </c>
      <c r="Q1035" s="16" t="str">
        <f>IFERROR(VLOOKUP(G1035,MatrizHDUniclass!$A:$AN,34,0),"NA")</f>
        <v>CLARO R3</v>
      </c>
      <c r="R1035" s="16" t="str">
        <f>IFERROR(VLOOKUP(G1035,MatrizHDUniclass!$A:$AN,35,0),"NA")</f>
        <v>SOLU FIJAS</v>
      </c>
      <c r="S1035" s="16" t="str">
        <f>IFERROR(VLOOKUP(G1035,MatrizHDUniclass!$A:$AN,36,0),"NA")</f>
        <v>IMM</v>
      </c>
      <c r="T1035" s="16" t="str">
        <f>IFERROR(VLOOKUP(G1035,MatrizHDUniclass!$A:$AN,37,0),"NA")</f>
        <v>CLIENTES</v>
      </c>
      <c r="U1035" s="16" t="str">
        <f>IFERROR(VLOOKUP(G1035,MatrizHDUniclass!$A:$AN,38,0),"NA")</f>
        <v>CONECTAR TV</v>
      </c>
      <c r="V1035" s="16" t="str">
        <f>IFERROR(VLOOKUP(G1035,MatrizHDUniclass!$A:$AN,39,0),"NA")</f>
        <v>INGENIERIA</v>
      </c>
      <c r="W1035" s="43" t="str">
        <f>IFERROR(VLOOKUP(G1035,MatrizHDUniclass!$A:$AN,40,0),"NA")</f>
        <v>OPERATIVO</v>
      </c>
    </row>
    <row r="1036" spans="2:23" x14ac:dyDescent="0.25">
      <c r="B1036" s="45">
        <v>46171</v>
      </c>
      <c r="C1036" s="7" t="s">
        <v>3449</v>
      </c>
      <c r="D1036" s="37">
        <v>0.1</v>
      </c>
      <c r="E1036" s="37" t="s">
        <v>3903</v>
      </c>
      <c r="F1036" s="16" t="s">
        <v>3904</v>
      </c>
      <c r="G1036" s="7">
        <v>1007286333</v>
      </c>
      <c r="H1036" s="138" t="s">
        <v>10193</v>
      </c>
      <c r="J1036" s="16" t="str">
        <f>IFERROR(VLOOKUP(G1036,MatrizHDUniclass!$A:$AN,3,0),"NA")</f>
        <v>MOLINA CARDONA JUAN ESTEBAN</v>
      </c>
      <c r="K1036" s="16" t="str">
        <f>IFERROR(VLOOKUP(G1036,MatrizHDUniclass!$A:$AN,19,0),"NA")</f>
        <v>AUXILIAR CON MOTO OPERACION</v>
      </c>
      <c r="L1036" s="16" t="str">
        <f>IFERROR(VLOOKUP(G1036,MatrizHDUniclass!$A:$AN,24,0),"NA")</f>
        <v>IGV7</v>
      </c>
      <c r="M1036" s="16" t="str">
        <f>IFERROR(VLOOKUP(G1036,MatrizHDUniclass!$A:$AN,31,0),"NA")</f>
        <v>INGENIERIA-GENERAL</v>
      </c>
      <c r="N1036" s="16" t="str">
        <f>IFERROR(VLOOKUP(G1036,MatrizHDUniclass!$A:$AN,32,0),"NA")</f>
        <v>REG VALLE</v>
      </c>
      <c r="O1036" s="16" t="str">
        <f>IFERROR(VLOOKUP(G1036,MatrizHDUniclass!$A:$AN,33,0),"NA")</f>
        <v>PALMIRA</v>
      </c>
      <c r="P1036" s="16" t="str">
        <f>IFERROR(VLOOKUP(G1036,MatrizHDUniclass!$A:$AN,26,0),"NA")</f>
        <v>CSIM</v>
      </c>
      <c r="Q1036" s="16" t="str">
        <f>IFERROR(VLOOKUP(G1036,MatrizHDUniclass!$A:$AN,34,0),"NA")</f>
        <v>CLARO R3</v>
      </c>
      <c r="R1036" s="16" t="str">
        <f>IFERROR(VLOOKUP(G1036,MatrizHDUniclass!$A:$AN,35,0),"NA")</f>
        <v>SOLU FIJAS</v>
      </c>
      <c r="S1036" s="16" t="str">
        <f>IFERROR(VLOOKUP(G1036,MatrizHDUniclass!$A:$AN,36,0),"NA")</f>
        <v>IMM</v>
      </c>
      <c r="T1036" s="16" t="str">
        <f>IFERROR(VLOOKUP(G1036,MatrizHDUniclass!$A:$AN,37,0),"NA")</f>
        <v>CLIENTES</v>
      </c>
      <c r="U1036" s="16" t="str">
        <f>IFERROR(VLOOKUP(G1036,MatrizHDUniclass!$A:$AN,38,0),"NA")</f>
        <v>CONECTAR TV</v>
      </c>
      <c r="V1036" s="16" t="str">
        <f>IFERROR(VLOOKUP(G1036,MatrizHDUniclass!$A:$AN,39,0),"NA")</f>
        <v>INGENIERIA</v>
      </c>
      <c r="W1036" s="43" t="str">
        <f>IFERROR(VLOOKUP(G1036,MatrizHDUniclass!$A:$AN,40,0),"NA")</f>
        <v>OPERATIVO</v>
      </c>
    </row>
    <row r="1037" spans="2:23" x14ac:dyDescent="0.25">
      <c r="B1037" s="45">
        <v>46171</v>
      </c>
      <c r="C1037" s="7" t="s">
        <v>3449</v>
      </c>
      <c r="D1037" s="37">
        <v>0.1</v>
      </c>
      <c r="E1037" s="37" t="s">
        <v>3903</v>
      </c>
      <c r="F1037" s="16" t="s">
        <v>3904</v>
      </c>
      <c r="G1037" s="7">
        <v>94531866</v>
      </c>
      <c r="H1037" s="138" t="s">
        <v>10194</v>
      </c>
      <c r="J1037" s="16" t="str">
        <f>IFERROR(VLOOKUP(G1037,MatrizHDUniclass!$A:$AN,3,0),"NA")</f>
        <v>MONTERO JOSE YEIMY</v>
      </c>
      <c r="K1037" s="16" t="str">
        <f>IFERROR(VLOOKUP(G1037,MatrizHDUniclass!$A:$AN,19,0),"NA")</f>
        <v>AUXILIAR CONDUCTOR OPERACION</v>
      </c>
      <c r="L1037" s="16" t="str">
        <f>IFERROR(VLOOKUP(G1037,MatrizHDUniclass!$A:$AN,24,0),"NA")</f>
        <v>IGV7</v>
      </c>
      <c r="M1037" s="16" t="str">
        <f>IFERROR(VLOOKUP(G1037,MatrizHDUniclass!$A:$AN,31,0),"NA")</f>
        <v>INGENIERIA-GENERAL</v>
      </c>
      <c r="N1037" s="16" t="str">
        <f>IFERROR(VLOOKUP(G1037,MatrizHDUniclass!$A:$AN,32,0),"NA")</f>
        <v>REG VALLE</v>
      </c>
      <c r="O1037" s="16" t="str">
        <f>IFERROR(VLOOKUP(G1037,MatrizHDUniclass!$A:$AN,33,0),"NA")</f>
        <v>PALMIRA</v>
      </c>
      <c r="P1037" s="16" t="str">
        <f>IFERROR(VLOOKUP(G1037,MatrizHDUniclass!$A:$AN,26,0),"NA")</f>
        <v>CSOM</v>
      </c>
      <c r="Q1037" s="16" t="str">
        <f>IFERROR(VLOOKUP(G1037,MatrizHDUniclass!$A:$AN,34,0),"NA")</f>
        <v>CLARO R3</v>
      </c>
      <c r="R1037" s="16" t="str">
        <f>IFERROR(VLOOKUP(G1037,MatrizHDUniclass!$A:$AN,35,0),"NA")</f>
        <v>SOLU FIJAS</v>
      </c>
      <c r="S1037" s="16" t="str">
        <f>IFERROR(VLOOKUP(G1037,MatrizHDUniclass!$A:$AN,36,0),"NA")</f>
        <v>OYM</v>
      </c>
      <c r="T1037" s="16" t="str">
        <f>IFERROR(VLOOKUP(G1037,MatrizHDUniclass!$A:$AN,37,0),"NA")</f>
        <v>CLIENTES</v>
      </c>
      <c r="U1037" s="16" t="str">
        <f>IFERROR(VLOOKUP(G1037,MatrizHDUniclass!$A:$AN,38,0),"NA")</f>
        <v>CONECTAR TV</v>
      </c>
      <c r="V1037" s="16" t="str">
        <f>IFERROR(VLOOKUP(G1037,MatrizHDUniclass!$A:$AN,39,0),"NA")</f>
        <v>INGENIERIA</v>
      </c>
      <c r="W1037" s="43" t="str">
        <f>IFERROR(VLOOKUP(G1037,MatrizHDUniclass!$A:$AN,40,0),"NA")</f>
        <v>OPERATIVO</v>
      </c>
    </row>
    <row r="1038" spans="2:23" x14ac:dyDescent="0.25">
      <c r="B1038" s="45">
        <v>46171</v>
      </c>
      <c r="C1038" s="7" t="s">
        <v>3449</v>
      </c>
      <c r="D1038" s="37">
        <v>0.1</v>
      </c>
      <c r="E1038" s="37" t="s">
        <v>3903</v>
      </c>
      <c r="F1038" s="16" t="s">
        <v>3904</v>
      </c>
      <c r="G1038" s="7">
        <v>1113664380</v>
      </c>
      <c r="H1038" s="138" t="s">
        <v>10195</v>
      </c>
      <c r="J1038" s="16" t="str">
        <f>IFERROR(VLOOKUP(G1038,MatrizHDUniclass!$A:$AN,3,0),"NA")</f>
        <v>LOPEZ CASTANEDA YORDANY</v>
      </c>
      <c r="K1038" s="16" t="str">
        <f>IFERROR(VLOOKUP(G1038,MatrizHDUniclass!$A:$AN,19,0),"NA")</f>
        <v>TECNICO EMPALMADOR COND OPERACIÓN</v>
      </c>
      <c r="L1038" s="16" t="str">
        <f>IFERROR(VLOOKUP(G1038,MatrizHDUniclass!$A:$AN,24,0),"NA")</f>
        <v>IGV7</v>
      </c>
      <c r="M1038" s="16" t="str">
        <f>IFERROR(VLOOKUP(G1038,MatrizHDUniclass!$A:$AN,31,0),"NA")</f>
        <v>INGENIERIA-GENERAL</v>
      </c>
      <c r="N1038" s="16" t="str">
        <f>IFERROR(VLOOKUP(G1038,MatrizHDUniclass!$A:$AN,32,0),"NA")</f>
        <v>REG VALLE</v>
      </c>
      <c r="O1038" s="16" t="str">
        <f>IFERROR(VLOOKUP(G1038,MatrizHDUniclass!$A:$AN,33,0),"NA")</f>
        <v>PALMIRA</v>
      </c>
      <c r="P1038" s="16" t="str">
        <f>IFERROR(VLOOKUP(G1038,MatrizHDUniclass!$A:$AN,26,0),"NA")</f>
        <v>CSOM</v>
      </c>
      <c r="Q1038" s="16" t="str">
        <f>IFERROR(VLOOKUP(G1038,MatrizHDUniclass!$A:$AN,34,0),"NA")</f>
        <v>CLARO R3</v>
      </c>
      <c r="R1038" s="16" t="str">
        <f>IFERROR(VLOOKUP(G1038,MatrizHDUniclass!$A:$AN,35,0),"NA")</f>
        <v>SOLU FIJAS</v>
      </c>
      <c r="S1038" s="16" t="str">
        <f>IFERROR(VLOOKUP(G1038,MatrizHDUniclass!$A:$AN,36,0),"NA")</f>
        <v>OYM</v>
      </c>
      <c r="T1038" s="16" t="str">
        <f>IFERROR(VLOOKUP(G1038,MatrizHDUniclass!$A:$AN,37,0),"NA")</f>
        <v>CLIENTES</v>
      </c>
      <c r="U1038" s="16" t="str">
        <f>IFERROR(VLOOKUP(G1038,MatrizHDUniclass!$A:$AN,38,0),"NA")</f>
        <v>CONECTAR TV</v>
      </c>
      <c r="V1038" s="16" t="str">
        <f>IFERROR(VLOOKUP(G1038,MatrizHDUniclass!$A:$AN,39,0),"NA")</f>
        <v>INGENIERIA</v>
      </c>
      <c r="W1038" s="43" t="str">
        <f>IFERROR(VLOOKUP(G1038,MatrizHDUniclass!$A:$AN,40,0),"NA")</f>
        <v>OPERATIVO</v>
      </c>
    </row>
    <row r="1039" spans="2:23" x14ac:dyDescent="0.25">
      <c r="B1039" s="45">
        <v>46171</v>
      </c>
      <c r="C1039" s="7" t="s">
        <v>3449</v>
      </c>
      <c r="D1039" s="37">
        <v>0.1</v>
      </c>
      <c r="E1039" s="37" t="s">
        <v>3903</v>
      </c>
      <c r="F1039" s="16" t="s">
        <v>3904</v>
      </c>
      <c r="G1039" s="7">
        <v>1127584267</v>
      </c>
      <c r="H1039" s="138" t="s">
        <v>10196</v>
      </c>
      <c r="J1039" s="16" t="str">
        <f>IFERROR(VLOOKUP(G1039,MatrizHDUniclass!$A:$AN,3,0),"NA")</f>
        <v>SACRISTAN GOMEZ GERSON DAVID</v>
      </c>
      <c r="K1039" s="16" t="str">
        <f>IFERROR(VLOOKUP(G1039,MatrizHDUniclass!$A:$AN,19,0),"NA")</f>
        <v>AUXILIAR CON MOTO OPERACION</v>
      </c>
      <c r="L1039" s="16" t="str">
        <f>IFERROR(VLOOKUP(G1039,MatrizHDUniclass!$A:$AN,24,0),"NA")</f>
        <v>IGV7</v>
      </c>
      <c r="M1039" s="16" t="str">
        <f>IFERROR(VLOOKUP(G1039,MatrizHDUniclass!$A:$AN,31,0),"NA")</f>
        <v>INGENIERIA-GENERAL</v>
      </c>
      <c r="N1039" s="16" t="str">
        <f>IFERROR(VLOOKUP(G1039,MatrizHDUniclass!$A:$AN,32,0),"NA")</f>
        <v>REG VALLE</v>
      </c>
      <c r="O1039" s="16" t="str">
        <f>IFERROR(VLOOKUP(G1039,MatrizHDUniclass!$A:$AN,33,0),"NA")</f>
        <v>PALMIRA</v>
      </c>
      <c r="P1039" s="16" t="str">
        <f>IFERROR(VLOOKUP(G1039,MatrizHDUniclass!$A:$AN,26,0),"NA")</f>
        <v>CSIM</v>
      </c>
      <c r="Q1039" s="16" t="str">
        <f>IFERROR(VLOOKUP(G1039,MatrizHDUniclass!$A:$AN,34,0),"NA")</f>
        <v>CLARO R3</v>
      </c>
      <c r="R1039" s="16" t="str">
        <f>IFERROR(VLOOKUP(G1039,MatrizHDUniclass!$A:$AN,35,0),"NA")</f>
        <v>SOLU FIJAS</v>
      </c>
      <c r="S1039" s="16" t="str">
        <f>IFERROR(VLOOKUP(G1039,MatrizHDUniclass!$A:$AN,36,0),"NA")</f>
        <v>IMM</v>
      </c>
      <c r="T1039" s="16" t="str">
        <f>IFERROR(VLOOKUP(G1039,MatrizHDUniclass!$A:$AN,37,0),"NA")</f>
        <v>CLIENTES</v>
      </c>
      <c r="U1039" s="16" t="str">
        <f>IFERROR(VLOOKUP(G1039,MatrizHDUniclass!$A:$AN,38,0),"NA")</f>
        <v>CONECTAR TV</v>
      </c>
      <c r="V1039" s="16" t="str">
        <f>IFERROR(VLOOKUP(G1039,MatrizHDUniclass!$A:$AN,39,0),"NA")</f>
        <v>INGENIERIA</v>
      </c>
      <c r="W1039" s="43" t="str">
        <f>IFERROR(VLOOKUP(G1039,MatrizHDUniclass!$A:$AN,40,0),"NA")</f>
        <v>OPERATIVO</v>
      </c>
    </row>
    <row r="1040" spans="2:23" x14ac:dyDescent="0.25">
      <c r="B1040" s="45">
        <v>46171</v>
      </c>
      <c r="C1040" s="7" t="s">
        <v>3449</v>
      </c>
      <c r="D1040" s="37">
        <v>0.1</v>
      </c>
      <c r="E1040" s="37" t="s">
        <v>3903</v>
      </c>
      <c r="F1040" s="16" t="s">
        <v>3904</v>
      </c>
      <c r="G1040" s="7">
        <v>1115452894</v>
      </c>
      <c r="H1040" s="138" t="s">
        <v>10197</v>
      </c>
      <c r="J1040" s="16" t="str">
        <f>IFERROR(VLOOKUP(G1040,MatrizHDUniclass!$A:$AN,3,0),"NA")</f>
        <v>RENTERIA RIVAS WILSON ANDRES</v>
      </c>
      <c r="K1040" s="16" t="str">
        <f>IFERROR(VLOOKUP(G1040,MatrizHDUniclass!$A:$AN,19,0),"NA")</f>
        <v>TECNICO CON MOTO OPERACIÓN</v>
      </c>
      <c r="L1040" s="16" t="str">
        <f>IFERROR(VLOOKUP(G1040,MatrizHDUniclass!$A:$AN,24,0),"NA")</f>
        <v>IGV7</v>
      </c>
      <c r="M1040" s="16" t="str">
        <f>IFERROR(VLOOKUP(G1040,MatrizHDUniclass!$A:$AN,31,0),"NA")</f>
        <v>INGENIERIA-GENERAL</v>
      </c>
      <c r="N1040" s="16" t="str">
        <f>IFERROR(VLOOKUP(G1040,MatrizHDUniclass!$A:$AN,32,0),"NA")</f>
        <v>REG VALLE</v>
      </c>
      <c r="O1040" s="16" t="str">
        <f>IFERROR(VLOOKUP(G1040,MatrizHDUniclass!$A:$AN,33,0),"NA")</f>
        <v>PALMIRA</v>
      </c>
      <c r="P1040" s="16" t="str">
        <f>IFERROR(VLOOKUP(G1040,MatrizHDUniclass!$A:$AN,26,0),"NA")</f>
        <v>CSIM</v>
      </c>
      <c r="Q1040" s="16" t="str">
        <f>IFERROR(VLOOKUP(G1040,MatrizHDUniclass!$A:$AN,34,0),"NA")</f>
        <v>CLARO R3</v>
      </c>
      <c r="R1040" s="16" t="str">
        <f>IFERROR(VLOOKUP(G1040,MatrizHDUniclass!$A:$AN,35,0),"NA")</f>
        <v>SOLU FIJAS</v>
      </c>
      <c r="S1040" s="16" t="str">
        <f>IFERROR(VLOOKUP(G1040,MatrizHDUniclass!$A:$AN,36,0),"NA")</f>
        <v>IMM</v>
      </c>
      <c r="T1040" s="16" t="str">
        <f>IFERROR(VLOOKUP(G1040,MatrizHDUniclass!$A:$AN,37,0),"NA")</f>
        <v>CLIENTES</v>
      </c>
      <c r="U1040" s="16" t="str">
        <f>IFERROR(VLOOKUP(G1040,MatrizHDUniclass!$A:$AN,38,0),"NA")</f>
        <v>CONECTAR TV</v>
      </c>
      <c r="V1040" s="16" t="str">
        <f>IFERROR(VLOOKUP(G1040,MatrizHDUniclass!$A:$AN,39,0),"NA")</f>
        <v>INGENIERIA</v>
      </c>
      <c r="W1040" s="43" t="str">
        <f>IFERROR(VLOOKUP(G1040,MatrizHDUniclass!$A:$AN,40,0),"NA")</f>
        <v>OPERATIVO</v>
      </c>
    </row>
    <row r="1041" spans="2:23" x14ac:dyDescent="0.25">
      <c r="B1041" s="45">
        <v>46171</v>
      </c>
      <c r="C1041" s="7" t="s">
        <v>3449</v>
      </c>
      <c r="D1041" s="37">
        <v>0.1</v>
      </c>
      <c r="E1041" s="37" t="s">
        <v>3903</v>
      </c>
      <c r="F1041" s="16" t="s">
        <v>3904</v>
      </c>
      <c r="G1041" s="7">
        <v>1114238652</v>
      </c>
      <c r="H1041" s="138" t="s">
        <v>10198</v>
      </c>
      <c r="J1041" s="16" t="str">
        <f>IFERROR(VLOOKUP(G1041,MatrizHDUniclass!$A:$AN,3,0),"NA")</f>
        <v>ARCILA LOPEZ SANTIAGO</v>
      </c>
      <c r="K1041" s="16" t="str">
        <f>IFERROR(VLOOKUP(G1041,MatrizHDUniclass!$A:$AN,19,0),"NA")</f>
        <v>AUXILIAR CON MOTO OPERACION</v>
      </c>
      <c r="L1041" s="16" t="str">
        <f>IFERROR(VLOOKUP(G1041,MatrizHDUniclass!$A:$AN,24,0),"NA")</f>
        <v>IGV7</v>
      </c>
      <c r="M1041" s="16" t="str">
        <f>IFERROR(VLOOKUP(G1041,MatrizHDUniclass!$A:$AN,31,0),"NA")</f>
        <v>INGENIERIA-GENERAL</v>
      </c>
      <c r="N1041" s="16" t="str">
        <f>IFERROR(VLOOKUP(G1041,MatrizHDUniclass!$A:$AN,32,0),"NA")</f>
        <v>REG VALLE</v>
      </c>
      <c r="O1041" s="16" t="str">
        <f>IFERROR(VLOOKUP(G1041,MatrizHDUniclass!$A:$AN,33,0),"NA")</f>
        <v>PALMIRA</v>
      </c>
      <c r="P1041" s="16" t="str">
        <f>IFERROR(VLOOKUP(G1041,MatrizHDUniclass!$A:$AN,26,0),"NA")</f>
        <v>CSIM</v>
      </c>
      <c r="Q1041" s="16" t="str">
        <f>IFERROR(VLOOKUP(G1041,MatrizHDUniclass!$A:$AN,34,0),"NA")</f>
        <v>CLARO R3</v>
      </c>
      <c r="R1041" s="16" t="str">
        <f>IFERROR(VLOOKUP(G1041,MatrizHDUniclass!$A:$AN,35,0),"NA")</f>
        <v>SOLU FIJAS</v>
      </c>
      <c r="S1041" s="16" t="str">
        <f>IFERROR(VLOOKUP(G1041,MatrizHDUniclass!$A:$AN,36,0),"NA")</f>
        <v>IMM</v>
      </c>
      <c r="T1041" s="16" t="str">
        <f>IFERROR(VLOOKUP(G1041,MatrizHDUniclass!$A:$AN,37,0),"NA")</f>
        <v>CLIENTES</v>
      </c>
      <c r="U1041" s="16" t="str">
        <f>IFERROR(VLOOKUP(G1041,MatrizHDUniclass!$A:$AN,38,0),"NA")</f>
        <v>CONECTAR TV</v>
      </c>
      <c r="V1041" s="16" t="str">
        <f>IFERROR(VLOOKUP(G1041,MatrizHDUniclass!$A:$AN,39,0),"NA")</f>
        <v>INGENIERIA</v>
      </c>
      <c r="W1041" s="43" t="str">
        <f>IFERROR(VLOOKUP(G1041,MatrizHDUniclass!$A:$AN,40,0),"NA")</f>
        <v>OPERATIVO</v>
      </c>
    </row>
    <row r="1042" spans="2:23" x14ac:dyDescent="0.25">
      <c r="B1042" s="45">
        <v>46171</v>
      </c>
      <c r="C1042" s="7" t="s">
        <v>3449</v>
      </c>
      <c r="D1042" s="37">
        <v>0.1</v>
      </c>
      <c r="E1042" s="37" t="s">
        <v>3903</v>
      </c>
      <c r="F1042" s="16" t="s">
        <v>3904</v>
      </c>
      <c r="G1042" s="7">
        <v>94329310</v>
      </c>
      <c r="H1042" s="138" t="s">
        <v>10199</v>
      </c>
      <c r="J1042" s="16" t="str">
        <f>IFERROR(VLOOKUP(G1042,MatrizHDUniclass!$A:$AN,3,0),"NA")</f>
        <v>BORRAS NARANJO GUSTAVO EDUARDO</v>
      </c>
      <c r="K1042" s="16" t="str">
        <f>IFERROR(VLOOKUP(G1042,MatrizHDUniclass!$A:$AN,19,0),"NA")</f>
        <v>TECNICO CON MOTO OPERACIÓN</v>
      </c>
      <c r="L1042" s="16" t="str">
        <f>IFERROR(VLOOKUP(G1042,MatrizHDUniclass!$A:$AN,24,0),"NA")</f>
        <v>IGV7</v>
      </c>
      <c r="M1042" s="16" t="str">
        <f>IFERROR(VLOOKUP(G1042,MatrizHDUniclass!$A:$AN,31,0),"NA")</f>
        <v>INGENIERIA-GENERAL</v>
      </c>
      <c r="N1042" s="16" t="str">
        <f>IFERROR(VLOOKUP(G1042,MatrizHDUniclass!$A:$AN,32,0),"NA")</f>
        <v>REG VALLE</v>
      </c>
      <c r="O1042" s="16" t="str">
        <f>IFERROR(VLOOKUP(G1042,MatrizHDUniclass!$A:$AN,33,0),"NA")</f>
        <v>PALMIRA</v>
      </c>
      <c r="P1042" s="16" t="str">
        <f>IFERROR(VLOOKUP(G1042,MatrizHDUniclass!$A:$AN,26,0),"NA")</f>
        <v>CSIM</v>
      </c>
      <c r="Q1042" s="16" t="str">
        <f>IFERROR(VLOOKUP(G1042,MatrizHDUniclass!$A:$AN,34,0),"NA")</f>
        <v>CLARO R3</v>
      </c>
      <c r="R1042" s="16" t="str">
        <f>IFERROR(VLOOKUP(G1042,MatrizHDUniclass!$A:$AN,35,0),"NA")</f>
        <v>SOLU FIJAS</v>
      </c>
      <c r="S1042" s="16" t="str">
        <f>IFERROR(VLOOKUP(G1042,MatrizHDUniclass!$A:$AN,36,0),"NA")</f>
        <v>IMM</v>
      </c>
      <c r="T1042" s="16" t="str">
        <f>IFERROR(VLOOKUP(G1042,MatrizHDUniclass!$A:$AN,37,0),"NA")</f>
        <v>CLIENTES</v>
      </c>
      <c r="U1042" s="16" t="str">
        <f>IFERROR(VLOOKUP(G1042,MatrizHDUniclass!$A:$AN,38,0),"NA")</f>
        <v>CONECTAR TV</v>
      </c>
      <c r="V1042" s="16" t="str">
        <f>IFERROR(VLOOKUP(G1042,MatrizHDUniclass!$A:$AN,39,0),"NA")</f>
        <v>INGENIERIA</v>
      </c>
      <c r="W1042" s="43" t="str">
        <f>IFERROR(VLOOKUP(G1042,MatrizHDUniclass!$A:$AN,40,0),"NA")</f>
        <v>OPERATIVO</v>
      </c>
    </row>
    <row r="1043" spans="2:23" x14ac:dyDescent="0.25">
      <c r="B1043" s="45">
        <v>46171</v>
      </c>
      <c r="C1043" s="7" t="s">
        <v>3449</v>
      </c>
      <c r="D1043" s="37">
        <v>0.1</v>
      </c>
      <c r="E1043" s="37" t="s">
        <v>3903</v>
      </c>
      <c r="F1043" s="16" t="s">
        <v>3904</v>
      </c>
      <c r="G1043" s="7">
        <v>76332195</v>
      </c>
      <c r="H1043" s="138" t="s">
        <v>9533</v>
      </c>
      <c r="I1043" s="7" t="s">
        <v>9774</v>
      </c>
      <c r="J1043" s="16" t="str">
        <f>IFERROR(VLOOKUP(G1043,MatrizHDUniclass!$A:$AN,3,0),"NA")</f>
        <v>QUINONES SEPULVEDA JOHN WILLIAM</v>
      </c>
      <c r="K1043" s="16" t="str">
        <f>IFERROR(VLOOKUP(G1043,MatrizHDUniclass!$A:$AN,19,0),"NA")</f>
        <v>TECNICO CON MOTO OPERACIÓN</v>
      </c>
      <c r="L1043" s="16" t="str">
        <f>IFERROR(VLOOKUP(G1043,MatrizHDUniclass!$A:$AN,24,0),"NA")</f>
        <v>IGV7</v>
      </c>
      <c r="M1043" s="16" t="str">
        <f>IFERROR(VLOOKUP(G1043,MatrizHDUniclass!$A:$AN,31,0),"NA")</f>
        <v>INGENIERIA-GENERAL</v>
      </c>
      <c r="N1043" s="16" t="str">
        <f>IFERROR(VLOOKUP(G1043,MatrizHDUniclass!$A:$AN,32,0),"NA")</f>
        <v>REG VALLE</v>
      </c>
      <c r="O1043" s="16" t="str">
        <f>IFERROR(VLOOKUP(G1043,MatrizHDUniclass!$A:$AN,33,0),"NA")</f>
        <v>PALMIRA</v>
      </c>
      <c r="P1043" s="16" t="str">
        <f>IFERROR(VLOOKUP(G1043,MatrizHDUniclass!$A:$AN,26,0),"NA")</f>
        <v>CSIM</v>
      </c>
      <c r="Q1043" s="16" t="str">
        <f>IFERROR(VLOOKUP(G1043,MatrizHDUniclass!$A:$AN,34,0),"NA")</f>
        <v>CLARO R3</v>
      </c>
      <c r="R1043" s="16" t="str">
        <f>IFERROR(VLOOKUP(G1043,MatrizHDUniclass!$A:$AN,35,0),"NA")</f>
        <v>SOLU FIJAS</v>
      </c>
      <c r="S1043" s="16" t="str">
        <f>IFERROR(VLOOKUP(G1043,MatrizHDUniclass!$A:$AN,36,0),"NA")</f>
        <v>IMM</v>
      </c>
      <c r="T1043" s="16" t="str">
        <f>IFERROR(VLOOKUP(G1043,MatrizHDUniclass!$A:$AN,37,0),"NA")</f>
        <v>CLIENTES</v>
      </c>
      <c r="U1043" s="16" t="str">
        <f>IFERROR(VLOOKUP(G1043,MatrizHDUniclass!$A:$AN,38,0),"NA")</f>
        <v>CONECTAR TV</v>
      </c>
      <c r="V1043" s="16" t="str">
        <f>IFERROR(VLOOKUP(G1043,MatrizHDUniclass!$A:$AN,39,0),"NA")</f>
        <v>INGENIERIA</v>
      </c>
      <c r="W1043" s="43" t="str">
        <f>IFERROR(VLOOKUP(G1043,MatrizHDUniclass!$A:$AN,40,0),"NA")</f>
        <v>OPERATIVO</v>
      </c>
    </row>
    <row r="1044" spans="2:23" x14ac:dyDescent="0.25">
      <c r="B1044" s="45">
        <v>46171</v>
      </c>
      <c r="C1044" s="7" t="s">
        <v>3449</v>
      </c>
      <c r="D1044" s="37">
        <v>0.1</v>
      </c>
      <c r="E1044" s="37" t="s">
        <v>3903</v>
      </c>
      <c r="F1044" s="16" t="s">
        <v>3904</v>
      </c>
      <c r="G1044" s="7">
        <v>1113979281</v>
      </c>
      <c r="H1044" s="138" t="s">
        <v>10200</v>
      </c>
      <c r="J1044" s="16" t="str">
        <f>IFERROR(VLOOKUP(G1044,MatrizHDUniclass!$A:$AN,3,0),"NA")</f>
        <v>REALPE GAMBA MIGUEL ANGEL</v>
      </c>
      <c r="K1044" s="16" t="str">
        <f>IFERROR(VLOOKUP(G1044,MatrizHDUniclass!$A:$AN,19,0),"NA")</f>
        <v>AUXILIAR CON MOTO OPERACION</v>
      </c>
      <c r="L1044" s="16" t="str">
        <f>IFERROR(VLOOKUP(G1044,MatrizHDUniclass!$A:$AN,24,0),"NA")</f>
        <v>IGV7</v>
      </c>
      <c r="M1044" s="16" t="str">
        <f>IFERROR(VLOOKUP(G1044,MatrizHDUniclass!$A:$AN,31,0),"NA")</f>
        <v>INGENIERIA-GENERAL</v>
      </c>
      <c r="N1044" s="16" t="str">
        <f>IFERROR(VLOOKUP(G1044,MatrizHDUniclass!$A:$AN,32,0),"NA")</f>
        <v>REG VALLE</v>
      </c>
      <c r="O1044" s="16" t="str">
        <f>IFERROR(VLOOKUP(G1044,MatrizHDUniclass!$A:$AN,33,0),"NA")</f>
        <v>PALMIRA</v>
      </c>
      <c r="P1044" s="16" t="str">
        <f>IFERROR(VLOOKUP(G1044,MatrizHDUniclass!$A:$AN,26,0),"NA")</f>
        <v>CSIM</v>
      </c>
      <c r="Q1044" s="16" t="str">
        <f>IFERROR(VLOOKUP(G1044,MatrizHDUniclass!$A:$AN,34,0),"NA")</f>
        <v>CLARO R3</v>
      </c>
      <c r="R1044" s="16" t="str">
        <f>IFERROR(VLOOKUP(G1044,MatrizHDUniclass!$A:$AN,35,0),"NA")</f>
        <v>SOLU FIJAS</v>
      </c>
      <c r="S1044" s="16" t="str">
        <f>IFERROR(VLOOKUP(G1044,MatrizHDUniclass!$A:$AN,36,0),"NA")</f>
        <v>IMM</v>
      </c>
      <c r="T1044" s="16" t="str">
        <f>IFERROR(VLOOKUP(G1044,MatrizHDUniclass!$A:$AN,37,0),"NA")</f>
        <v>CLIENTES</v>
      </c>
      <c r="U1044" s="16" t="str">
        <f>IFERROR(VLOOKUP(G1044,MatrizHDUniclass!$A:$AN,38,0),"NA")</f>
        <v>CONECTAR TV</v>
      </c>
      <c r="V1044" s="16" t="str">
        <f>IFERROR(VLOOKUP(G1044,MatrizHDUniclass!$A:$AN,39,0),"NA")</f>
        <v>INGENIERIA</v>
      </c>
      <c r="W1044" s="43" t="str">
        <f>IFERROR(VLOOKUP(G1044,MatrizHDUniclass!$A:$AN,40,0),"NA")</f>
        <v>OPERATIVO</v>
      </c>
    </row>
    <row r="1045" spans="2:23" x14ac:dyDescent="0.25">
      <c r="B1045" s="45">
        <v>46171</v>
      </c>
      <c r="C1045" s="7" t="s">
        <v>3449</v>
      </c>
      <c r="D1045" s="37">
        <v>0.1</v>
      </c>
      <c r="E1045" s="37" t="s">
        <v>3903</v>
      </c>
      <c r="F1045" s="16" t="s">
        <v>3904</v>
      </c>
      <c r="G1045" s="7">
        <v>1058962738</v>
      </c>
      <c r="H1045" s="138" t="s">
        <v>10201</v>
      </c>
      <c r="J1045" s="16" t="str">
        <f>IFERROR(VLOOKUP(G1045,MatrizHDUniclass!$A:$AN,3,0),"NA")</f>
        <v>QUINTANA QUINTANA TILSON</v>
      </c>
      <c r="K1045" s="16" t="str">
        <f>IFERROR(VLOOKUP(G1045,MatrizHDUniclass!$A:$AN,19,0),"NA")</f>
        <v>TECNICO CON MOTO OPERACIÓN</v>
      </c>
      <c r="L1045" s="16" t="str">
        <f>IFERROR(VLOOKUP(G1045,MatrizHDUniclass!$A:$AN,24,0),"NA")</f>
        <v>IGV7</v>
      </c>
      <c r="M1045" s="16" t="str">
        <f>IFERROR(VLOOKUP(G1045,MatrizHDUniclass!$A:$AN,31,0),"NA")</f>
        <v>INGENIERIA-GENERAL</v>
      </c>
      <c r="N1045" s="16" t="str">
        <f>IFERROR(VLOOKUP(G1045,MatrizHDUniclass!$A:$AN,32,0),"NA")</f>
        <v>REG VALLE</v>
      </c>
      <c r="O1045" s="16" t="str">
        <f>IFERROR(VLOOKUP(G1045,MatrizHDUniclass!$A:$AN,33,0),"NA")</f>
        <v>PALMIRA</v>
      </c>
      <c r="P1045" s="16" t="str">
        <f>IFERROR(VLOOKUP(G1045,MatrizHDUniclass!$A:$AN,26,0),"NA")</f>
        <v>CSIM</v>
      </c>
      <c r="Q1045" s="16" t="str">
        <f>IFERROR(VLOOKUP(G1045,MatrizHDUniclass!$A:$AN,34,0),"NA")</f>
        <v>CLARO R3</v>
      </c>
      <c r="R1045" s="16" t="str">
        <f>IFERROR(VLOOKUP(G1045,MatrizHDUniclass!$A:$AN,35,0),"NA")</f>
        <v>SOLU FIJAS</v>
      </c>
      <c r="S1045" s="16" t="str">
        <f>IFERROR(VLOOKUP(G1045,MatrizHDUniclass!$A:$AN,36,0),"NA")</f>
        <v>IMM</v>
      </c>
      <c r="T1045" s="16" t="str">
        <f>IFERROR(VLOOKUP(G1045,MatrizHDUniclass!$A:$AN,37,0),"NA")</f>
        <v>CLIENTES</v>
      </c>
      <c r="U1045" s="16" t="str">
        <f>IFERROR(VLOOKUP(G1045,MatrizHDUniclass!$A:$AN,38,0),"NA")</f>
        <v>CONECTAR TV</v>
      </c>
      <c r="V1045" s="16" t="str">
        <f>IFERROR(VLOOKUP(G1045,MatrizHDUniclass!$A:$AN,39,0),"NA")</f>
        <v>INGENIERIA</v>
      </c>
      <c r="W1045" s="43" t="str">
        <f>IFERROR(VLOOKUP(G1045,MatrizHDUniclass!$A:$AN,40,0),"NA")</f>
        <v>OPERATIVO</v>
      </c>
    </row>
    <row r="1046" spans="2:23" x14ac:dyDescent="0.25">
      <c r="B1046" s="45">
        <v>46171</v>
      </c>
      <c r="C1046" s="7" t="s">
        <v>3449</v>
      </c>
      <c r="D1046" s="37">
        <v>0.1</v>
      </c>
      <c r="E1046" s="37" t="s">
        <v>3903</v>
      </c>
      <c r="F1046" s="16" t="s">
        <v>3904</v>
      </c>
      <c r="G1046" s="7">
        <v>1005744837</v>
      </c>
      <c r="H1046" s="138" t="s">
        <v>10202</v>
      </c>
      <c r="J1046" s="16" t="str">
        <f>IFERROR(VLOOKUP(G1046,MatrizHDUniclass!$A:$AN,3,0),"NA")</f>
        <v>PLAZA LOPEZ FREIDER ANDRES</v>
      </c>
      <c r="K1046" s="16" t="str">
        <f>IFERROR(VLOOKUP(G1046,MatrizHDUniclass!$A:$AN,19,0),"NA")</f>
        <v>TECNICO CON MOTO OPERACIÓN</v>
      </c>
      <c r="L1046" s="16" t="str">
        <f>IFERROR(VLOOKUP(G1046,MatrizHDUniclass!$A:$AN,24,0),"NA")</f>
        <v>IGV7</v>
      </c>
      <c r="M1046" s="16" t="str">
        <f>IFERROR(VLOOKUP(G1046,MatrizHDUniclass!$A:$AN,31,0),"NA")</f>
        <v>INGENIERIA-GENERAL</v>
      </c>
      <c r="N1046" s="16" t="str">
        <f>IFERROR(VLOOKUP(G1046,MatrizHDUniclass!$A:$AN,32,0),"NA")</f>
        <v>REG VALLE</v>
      </c>
      <c r="O1046" s="16" t="str">
        <f>IFERROR(VLOOKUP(G1046,MatrizHDUniclass!$A:$AN,33,0),"NA")</f>
        <v>PALMIRA</v>
      </c>
      <c r="P1046" s="16" t="str">
        <f>IFERROR(VLOOKUP(G1046,MatrizHDUniclass!$A:$AN,26,0),"NA")</f>
        <v>CSIM</v>
      </c>
      <c r="Q1046" s="16" t="str">
        <f>IFERROR(VLOOKUP(G1046,MatrizHDUniclass!$A:$AN,34,0),"NA")</f>
        <v>CLARO R3</v>
      </c>
      <c r="R1046" s="16" t="str">
        <f>IFERROR(VLOOKUP(G1046,MatrizHDUniclass!$A:$AN,35,0),"NA")</f>
        <v>SOLU FIJAS</v>
      </c>
      <c r="S1046" s="16" t="str">
        <f>IFERROR(VLOOKUP(G1046,MatrizHDUniclass!$A:$AN,36,0),"NA")</f>
        <v>IMM</v>
      </c>
      <c r="T1046" s="16" t="str">
        <f>IFERROR(VLOOKUP(G1046,MatrizHDUniclass!$A:$AN,37,0),"NA")</f>
        <v>CLIENTES</v>
      </c>
      <c r="U1046" s="16" t="str">
        <f>IFERROR(VLOOKUP(G1046,MatrizHDUniclass!$A:$AN,38,0),"NA")</f>
        <v>CONECTAR TV</v>
      </c>
      <c r="V1046" s="16" t="str">
        <f>IFERROR(VLOOKUP(G1046,MatrizHDUniclass!$A:$AN,39,0),"NA")</f>
        <v>INGENIERIA</v>
      </c>
      <c r="W1046" s="43" t="str">
        <f>IFERROR(VLOOKUP(G1046,MatrizHDUniclass!$A:$AN,40,0),"NA")</f>
        <v>OPERATIVO</v>
      </c>
    </row>
    <row r="1047" spans="2:23" x14ac:dyDescent="0.25">
      <c r="B1047" s="45">
        <v>46171</v>
      </c>
      <c r="C1047" s="7" t="s">
        <v>3449</v>
      </c>
      <c r="D1047" s="37">
        <v>0.1</v>
      </c>
      <c r="E1047" s="37" t="s">
        <v>3903</v>
      </c>
      <c r="F1047" s="16" t="s">
        <v>3904</v>
      </c>
      <c r="G1047" s="7">
        <v>1005862188</v>
      </c>
      <c r="H1047" s="138" t="s">
        <v>10203</v>
      </c>
      <c r="J1047" s="16" t="str">
        <f>IFERROR(VLOOKUP(G1047,MatrizHDUniclass!$A:$AN,3,0),"NA")</f>
        <v>DUQUE RAYO JEFERSON</v>
      </c>
      <c r="K1047" s="16" t="str">
        <f>IFERROR(VLOOKUP(G1047,MatrizHDUniclass!$A:$AN,19,0),"NA")</f>
        <v>TECNICO CON MOTO OPERACIÓN</v>
      </c>
      <c r="L1047" s="16" t="str">
        <f>IFERROR(VLOOKUP(G1047,MatrizHDUniclass!$A:$AN,24,0),"NA")</f>
        <v>IGV7</v>
      </c>
      <c r="M1047" s="16" t="str">
        <f>IFERROR(VLOOKUP(G1047,MatrizHDUniclass!$A:$AN,31,0),"NA")</f>
        <v>INGENIERIA-GENERAL</v>
      </c>
      <c r="N1047" s="16" t="str">
        <f>IFERROR(VLOOKUP(G1047,MatrizHDUniclass!$A:$AN,32,0),"NA")</f>
        <v>REG VALLE</v>
      </c>
      <c r="O1047" s="16" t="str">
        <f>IFERROR(VLOOKUP(G1047,MatrizHDUniclass!$A:$AN,33,0),"NA")</f>
        <v>PALMIRA</v>
      </c>
      <c r="P1047" s="16" t="str">
        <f>IFERROR(VLOOKUP(G1047,MatrizHDUniclass!$A:$AN,26,0),"NA")</f>
        <v>CSIM</v>
      </c>
      <c r="Q1047" s="16" t="str">
        <f>IFERROR(VLOOKUP(G1047,MatrizHDUniclass!$A:$AN,34,0),"NA")</f>
        <v>CLARO R3</v>
      </c>
      <c r="R1047" s="16" t="str">
        <f>IFERROR(VLOOKUP(G1047,MatrizHDUniclass!$A:$AN,35,0),"NA")</f>
        <v>SOLU FIJAS</v>
      </c>
      <c r="S1047" s="16" t="str">
        <f>IFERROR(VLOOKUP(G1047,MatrizHDUniclass!$A:$AN,36,0),"NA")</f>
        <v>IMM</v>
      </c>
      <c r="T1047" s="16" t="str">
        <f>IFERROR(VLOOKUP(G1047,MatrizHDUniclass!$A:$AN,37,0),"NA")</f>
        <v>CLIENTES</v>
      </c>
      <c r="U1047" s="16" t="str">
        <f>IFERROR(VLOOKUP(G1047,MatrizHDUniclass!$A:$AN,38,0),"NA")</f>
        <v>CONECTAR TV</v>
      </c>
      <c r="V1047" s="16" t="str">
        <f>IFERROR(VLOOKUP(G1047,MatrizHDUniclass!$A:$AN,39,0),"NA")</f>
        <v>INGENIERIA</v>
      </c>
      <c r="W1047" s="43" t="str">
        <f>IFERROR(VLOOKUP(G1047,MatrizHDUniclass!$A:$AN,40,0),"NA")</f>
        <v>OPERATIVO</v>
      </c>
    </row>
    <row r="1048" spans="2:23" x14ac:dyDescent="0.25">
      <c r="B1048" s="45">
        <v>46171</v>
      </c>
      <c r="C1048" s="7" t="s">
        <v>3449</v>
      </c>
      <c r="D1048" s="37">
        <v>0.1</v>
      </c>
      <c r="E1048" s="37" t="s">
        <v>3903</v>
      </c>
      <c r="F1048" s="16" t="s">
        <v>3904</v>
      </c>
      <c r="G1048" s="7">
        <v>1192909717</v>
      </c>
      <c r="H1048" s="138" t="s">
        <v>10204</v>
      </c>
      <c r="J1048" s="16" t="str">
        <f>IFERROR(VLOOKUP(G1048,MatrizHDUniclass!$A:$AN,3,0),"NA")</f>
        <v>VALENCIA CASTRO FRANKIL STIVEN</v>
      </c>
      <c r="K1048" s="16" t="str">
        <f>IFERROR(VLOOKUP(G1048,MatrizHDUniclass!$A:$AN,19,0),"NA")</f>
        <v>TECNICO CON MOTO OPERACIÓN</v>
      </c>
      <c r="L1048" s="16" t="str">
        <f>IFERROR(VLOOKUP(G1048,MatrizHDUniclass!$A:$AN,24,0),"NA")</f>
        <v>IGV7</v>
      </c>
      <c r="M1048" s="16" t="str">
        <f>IFERROR(VLOOKUP(G1048,MatrizHDUniclass!$A:$AN,31,0),"NA")</f>
        <v>INGENIERIA-GENERAL</v>
      </c>
      <c r="N1048" s="16" t="str">
        <f>IFERROR(VLOOKUP(G1048,MatrizHDUniclass!$A:$AN,32,0),"NA")</f>
        <v>REG VALLE</v>
      </c>
      <c r="O1048" s="16" t="str">
        <f>IFERROR(VLOOKUP(G1048,MatrizHDUniclass!$A:$AN,33,0),"NA")</f>
        <v>PALMIRA</v>
      </c>
      <c r="P1048" s="16" t="str">
        <f>IFERROR(VLOOKUP(G1048,MatrizHDUniclass!$A:$AN,26,0),"NA")</f>
        <v>CSIM</v>
      </c>
      <c r="Q1048" s="16" t="str">
        <f>IFERROR(VLOOKUP(G1048,MatrizHDUniclass!$A:$AN,34,0),"NA")</f>
        <v>CLARO R3</v>
      </c>
      <c r="R1048" s="16" t="str">
        <f>IFERROR(VLOOKUP(G1048,MatrizHDUniclass!$A:$AN,35,0),"NA")</f>
        <v>SOLU FIJAS</v>
      </c>
      <c r="S1048" s="16" t="str">
        <f>IFERROR(VLOOKUP(G1048,MatrizHDUniclass!$A:$AN,36,0),"NA")</f>
        <v>IMM</v>
      </c>
      <c r="T1048" s="16" t="str">
        <f>IFERROR(VLOOKUP(G1048,MatrizHDUniclass!$A:$AN,37,0),"NA")</f>
        <v>CLIENTES</v>
      </c>
      <c r="U1048" s="16" t="str">
        <f>IFERROR(VLOOKUP(G1048,MatrizHDUniclass!$A:$AN,38,0),"NA")</f>
        <v>CONECTAR TV</v>
      </c>
      <c r="V1048" s="16" t="str">
        <f>IFERROR(VLOOKUP(G1048,MatrizHDUniclass!$A:$AN,39,0),"NA")</f>
        <v>INGENIERIA</v>
      </c>
      <c r="W1048" s="43" t="str">
        <f>IFERROR(VLOOKUP(G1048,MatrizHDUniclass!$A:$AN,40,0),"NA")</f>
        <v>OPERATIVO</v>
      </c>
    </row>
    <row r="1049" spans="2:23" x14ac:dyDescent="0.25">
      <c r="B1049" s="45">
        <v>46171</v>
      </c>
      <c r="C1049" s="7" t="s">
        <v>3449</v>
      </c>
      <c r="D1049" s="37">
        <v>0.1</v>
      </c>
      <c r="E1049" s="37" t="s">
        <v>3903</v>
      </c>
      <c r="F1049" s="16" t="s">
        <v>3904</v>
      </c>
      <c r="G1049" s="7">
        <v>1113678873</v>
      </c>
      <c r="H1049" s="138" t="s">
        <v>10205</v>
      </c>
      <c r="J1049" s="16" t="str">
        <f>IFERROR(VLOOKUP(G1049,MatrizHDUniclass!$A:$AN,3,0),"NA")</f>
        <v>VELASQUEZ CARRASCAL DIEGO FERNANDO</v>
      </c>
      <c r="K1049" s="16" t="str">
        <f>IFERROR(VLOOKUP(G1049,MatrizHDUniclass!$A:$AN,19,0),"NA")</f>
        <v>TECNICO CON MOTO OPERACIÓN</v>
      </c>
      <c r="L1049" s="16" t="str">
        <f>IFERROR(VLOOKUP(G1049,MatrizHDUniclass!$A:$AN,24,0),"NA")</f>
        <v>IGV7</v>
      </c>
      <c r="M1049" s="16" t="str">
        <f>IFERROR(VLOOKUP(G1049,MatrizHDUniclass!$A:$AN,31,0),"NA")</f>
        <v>INGENIERIA-GENERAL</v>
      </c>
      <c r="N1049" s="16" t="str">
        <f>IFERROR(VLOOKUP(G1049,MatrizHDUniclass!$A:$AN,32,0),"NA")</f>
        <v>REG VALLE</v>
      </c>
      <c r="O1049" s="16" t="str">
        <f>IFERROR(VLOOKUP(G1049,MatrizHDUniclass!$A:$AN,33,0),"NA")</f>
        <v>PALMIRA</v>
      </c>
      <c r="P1049" s="16" t="str">
        <f>IFERROR(VLOOKUP(G1049,MatrizHDUniclass!$A:$AN,26,0),"NA")</f>
        <v>CSIM</v>
      </c>
      <c r="Q1049" s="16" t="str">
        <f>IFERROR(VLOOKUP(G1049,MatrizHDUniclass!$A:$AN,34,0),"NA")</f>
        <v>CLARO R3</v>
      </c>
      <c r="R1049" s="16" t="str">
        <f>IFERROR(VLOOKUP(G1049,MatrizHDUniclass!$A:$AN,35,0),"NA")</f>
        <v>SOLU FIJAS</v>
      </c>
      <c r="S1049" s="16" t="str">
        <f>IFERROR(VLOOKUP(G1049,MatrizHDUniclass!$A:$AN,36,0),"NA")</f>
        <v>IMM</v>
      </c>
      <c r="T1049" s="16" t="str">
        <f>IFERROR(VLOOKUP(G1049,MatrizHDUniclass!$A:$AN,37,0),"NA")</f>
        <v>CLIENTES</v>
      </c>
      <c r="U1049" s="16" t="str">
        <f>IFERROR(VLOOKUP(G1049,MatrizHDUniclass!$A:$AN,38,0),"NA")</f>
        <v>CONECTAR TV</v>
      </c>
      <c r="V1049" s="16" t="str">
        <f>IFERROR(VLOOKUP(G1049,MatrizHDUniclass!$A:$AN,39,0),"NA")</f>
        <v>INGENIERIA</v>
      </c>
      <c r="W1049" s="43" t="str">
        <f>IFERROR(VLOOKUP(G1049,MatrizHDUniclass!$A:$AN,40,0),"NA")</f>
        <v>OPERATIVO</v>
      </c>
    </row>
    <row r="1050" spans="2:23" x14ac:dyDescent="0.25">
      <c r="B1050" s="45">
        <v>46171</v>
      </c>
      <c r="C1050" s="7" t="s">
        <v>3449</v>
      </c>
      <c r="D1050" s="37">
        <v>0.1</v>
      </c>
      <c r="E1050" s="37" t="s">
        <v>3903</v>
      </c>
      <c r="F1050" s="16" t="s">
        <v>3904</v>
      </c>
      <c r="G1050" s="7">
        <v>12748700</v>
      </c>
      <c r="H1050" s="138" t="s">
        <v>10206</v>
      </c>
      <c r="J1050" s="16" t="str">
        <f>IFERROR(VLOOKUP(G1050,MatrizHDUniclass!$A:$AN,3,0),"NA")</f>
        <v>DUENAS MUNOZ LEANDRO ALEXANDER</v>
      </c>
      <c r="K1050" s="16" t="str">
        <f>IFERROR(VLOOKUP(G1050,MatrizHDUniclass!$A:$AN,19,0),"NA")</f>
        <v>TECNICO CON MOTO OPERACIÓN</v>
      </c>
      <c r="L1050" s="16" t="str">
        <f>IFERROR(VLOOKUP(G1050,MatrizHDUniclass!$A:$AN,24,0),"NA")</f>
        <v>IGV7</v>
      </c>
      <c r="M1050" s="16" t="str">
        <f>IFERROR(VLOOKUP(G1050,MatrizHDUniclass!$A:$AN,31,0),"NA")</f>
        <v>INGENIERIA-GENERAL</v>
      </c>
      <c r="N1050" s="16" t="str">
        <f>IFERROR(VLOOKUP(G1050,MatrizHDUniclass!$A:$AN,32,0),"NA")</f>
        <v>REG VALLE</v>
      </c>
      <c r="O1050" s="16" t="str">
        <f>IFERROR(VLOOKUP(G1050,MatrizHDUniclass!$A:$AN,33,0),"NA")</f>
        <v>PALMIRA</v>
      </c>
      <c r="P1050" s="16" t="str">
        <f>IFERROR(VLOOKUP(G1050,MatrizHDUniclass!$A:$AN,26,0),"NA")</f>
        <v>CSIM</v>
      </c>
      <c r="Q1050" s="16" t="str">
        <f>IFERROR(VLOOKUP(G1050,MatrizHDUniclass!$A:$AN,34,0),"NA")</f>
        <v>CLARO R3</v>
      </c>
      <c r="R1050" s="16" t="str">
        <f>IFERROR(VLOOKUP(G1050,MatrizHDUniclass!$A:$AN,35,0),"NA")</f>
        <v>SOLU FIJAS</v>
      </c>
      <c r="S1050" s="16" t="str">
        <f>IFERROR(VLOOKUP(G1050,MatrizHDUniclass!$A:$AN,36,0),"NA")</f>
        <v>IMM</v>
      </c>
      <c r="T1050" s="16" t="str">
        <f>IFERROR(VLOOKUP(G1050,MatrizHDUniclass!$A:$AN,37,0),"NA")</f>
        <v>CLIENTES</v>
      </c>
      <c r="U1050" s="16" t="str">
        <f>IFERROR(VLOOKUP(G1050,MatrizHDUniclass!$A:$AN,38,0),"NA")</f>
        <v>CONECTAR TV</v>
      </c>
      <c r="V1050" s="16" t="str">
        <f>IFERROR(VLOOKUP(G1050,MatrizHDUniclass!$A:$AN,39,0),"NA")</f>
        <v>INGENIERIA</v>
      </c>
      <c r="W1050" s="43" t="str">
        <f>IFERROR(VLOOKUP(G1050,MatrizHDUniclass!$A:$AN,40,0),"NA")</f>
        <v>OPERATIVO</v>
      </c>
    </row>
    <row r="1051" spans="2:23" x14ac:dyDescent="0.25">
      <c r="B1051" s="45">
        <v>46171</v>
      </c>
      <c r="C1051" s="7" t="s">
        <v>3449</v>
      </c>
      <c r="D1051" s="37">
        <v>0.1</v>
      </c>
      <c r="E1051" s="37" t="s">
        <v>3903</v>
      </c>
      <c r="F1051" s="16" t="s">
        <v>3904</v>
      </c>
      <c r="G1051" s="7">
        <v>1113652254</v>
      </c>
      <c r="H1051" s="138" t="s">
        <v>10207</v>
      </c>
      <c r="J1051" s="16" t="str">
        <f>IFERROR(VLOOKUP(G1051,MatrizHDUniclass!$A:$AN,3,0),"NA")</f>
        <v>PADILLA RODRIGUEZ JEFERSON</v>
      </c>
      <c r="K1051" s="16" t="str">
        <f>IFERROR(VLOOKUP(G1051,MatrizHDUniclass!$A:$AN,19,0),"NA")</f>
        <v>TECNICO CON MOTO OPERACIÓN</v>
      </c>
      <c r="L1051" s="16" t="str">
        <f>IFERROR(VLOOKUP(G1051,MatrizHDUniclass!$A:$AN,24,0),"NA")</f>
        <v>IGV7</v>
      </c>
      <c r="M1051" s="16" t="str">
        <f>IFERROR(VLOOKUP(G1051,MatrizHDUniclass!$A:$AN,31,0),"NA")</f>
        <v>INGENIERIA-GENERAL</v>
      </c>
      <c r="N1051" s="16" t="str">
        <f>IFERROR(VLOOKUP(G1051,MatrizHDUniclass!$A:$AN,32,0),"NA")</f>
        <v>REG VALLE</v>
      </c>
      <c r="O1051" s="16" t="str">
        <f>IFERROR(VLOOKUP(G1051,MatrizHDUniclass!$A:$AN,33,0),"NA")</f>
        <v>PALMIRA</v>
      </c>
      <c r="P1051" s="16" t="str">
        <f>IFERROR(VLOOKUP(G1051,MatrizHDUniclass!$A:$AN,26,0),"NA")</f>
        <v>CSIM</v>
      </c>
      <c r="Q1051" s="16" t="str">
        <f>IFERROR(VLOOKUP(G1051,MatrizHDUniclass!$A:$AN,34,0),"NA")</f>
        <v>CLARO R3</v>
      </c>
      <c r="R1051" s="16" t="str">
        <f>IFERROR(VLOOKUP(G1051,MatrizHDUniclass!$A:$AN,35,0),"NA")</f>
        <v>SOLU FIJAS</v>
      </c>
      <c r="S1051" s="16" t="str">
        <f>IFERROR(VLOOKUP(G1051,MatrizHDUniclass!$A:$AN,36,0),"NA")</f>
        <v>IMM</v>
      </c>
      <c r="T1051" s="16" t="str">
        <f>IFERROR(VLOOKUP(G1051,MatrizHDUniclass!$A:$AN,37,0),"NA")</f>
        <v>CLIENTES</v>
      </c>
      <c r="U1051" s="16" t="str">
        <f>IFERROR(VLOOKUP(G1051,MatrizHDUniclass!$A:$AN,38,0),"NA")</f>
        <v>CONECTAR TV</v>
      </c>
      <c r="V1051" s="16" t="str">
        <f>IFERROR(VLOOKUP(G1051,MatrizHDUniclass!$A:$AN,39,0),"NA")</f>
        <v>INGENIERIA</v>
      </c>
      <c r="W1051" s="43" t="str">
        <f>IFERROR(VLOOKUP(G1051,MatrizHDUniclass!$A:$AN,40,0),"NA")</f>
        <v>OPERATIVO</v>
      </c>
    </row>
    <row r="1052" spans="2:23" x14ac:dyDescent="0.25">
      <c r="B1052" s="45">
        <v>46171</v>
      </c>
      <c r="C1052" s="7" t="s">
        <v>3449</v>
      </c>
      <c r="D1052" s="37">
        <v>0.1</v>
      </c>
      <c r="E1052" s="37" t="s">
        <v>3903</v>
      </c>
      <c r="F1052" s="16" t="s">
        <v>3904</v>
      </c>
      <c r="G1052" s="7">
        <v>16864008</v>
      </c>
      <c r="H1052" s="138" t="s">
        <v>10208</v>
      </c>
      <c r="J1052" s="16" t="str">
        <f>IFERROR(VLOOKUP(G1052,MatrizHDUniclass!$A:$AN,3,0),"NA")</f>
        <v>SEPULVEDA RAMIREZ CARLOS HUMBERTO</v>
      </c>
      <c r="K1052" s="16" t="str">
        <f>IFERROR(VLOOKUP(G1052,MatrizHDUniclass!$A:$AN,19,0),"NA")</f>
        <v>TECNICO RED EXTERNA HFC</v>
      </c>
      <c r="L1052" s="16" t="str">
        <f>IFERROR(VLOOKUP(G1052,MatrizHDUniclass!$A:$AN,24,0),"NA")</f>
        <v>IGV7</v>
      </c>
      <c r="M1052" s="16" t="str">
        <f>IFERROR(VLOOKUP(G1052,MatrizHDUniclass!$A:$AN,31,0),"NA")</f>
        <v>INGENIERIA-GENERAL</v>
      </c>
      <c r="N1052" s="16" t="str">
        <f>IFERROR(VLOOKUP(G1052,MatrizHDUniclass!$A:$AN,32,0),"NA")</f>
        <v>REG VALLE</v>
      </c>
      <c r="O1052" s="16" t="str">
        <f>IFERROR(VLOOKUP(G1052,MatrizHDUniclass!$A:$AN,33,0),"NA")</f>
        <v>PALMIRA</v>
      </c>
      <c r="P1052" s="16" t="str">
        <f>IFERROR(VLOOKUP(G1052,MatrizHDUniclass!$A:$AN,26,0),"NA")</f>
        <v>CSOM</v>
      </c>
      <c r="Q1052" s="16" t="str">
        <f>IFERROR(VLOOKUP(G1052,MatrizHDUniclass!$A:$AN,34,0),"NA")</f>
        <v>CLARO R3</v>
      </c>
      <c r="R1052" s="16" t="str">
        <f>IFERROR(VLOOKUP(G1052,MatrizHDUniclass!$A:$AN,35,0),"NA")</f>
        <v>SOLU FIJAS</v>
      </c>
      <c r="S1052" s="16" t="str">
        <f>IFERROR(VLOOKUP(G1052,MatrizHDUniclass!$A:$AN,36,0),"NA")</f>
        <v>OYM</v>
      </c>
      <c r="T1052" s="16" t="str">
        <f>IFERROR(VLOOKUP(G1052,MatrizHDUniclass!$A:$AN,37,0),"NA")</f>
        <v>CLIENTES</v>
      </c>
      <c r="U1052" s="16" t="str">
        <f>IFERROR(VLOOKUP(G1052,MatrizHDUniclass!$A:$AN,38,0),"NA")</f>
        <v>CONECTAR TV</v>
      </c>
      <c r="V1052" s="16" t="str">
        <f>IFERROR(VLOOKUP(G1052,MatrizHDUniclass!$A:$AN,39,0),"NA")</f>
        <v>INGENIERIA</v>
      </c>
      <c r="W1052" s="43" t="str">
        <f>IFERROR(VLOOKUP(G1052,MatrizHDUniclass!$A:$AN,40,0),"NA")</f>
        <v>OPERATIVO</v>
      </c>
    </row>
    <row r="1053" spans="2:23" x14ac:dyDescent="0.25">
      <c r="B1053" s="45">
        <v>46171</v>
      </c>
      <c r="C1053" s="7" t="s">
        <v>3449</v>
      </c>
      <c r="D1053" s="37">
        <v>0.1</v>
      </c>
      <c r="E1053" s="37" t="s">
        <v>3903</v>
      </c>
      <c r="F1053" s="16" t="s">
        <v>3904</v>
      </c>
      <c r="G1053" s="7">
        <v>1144181118</v>
      </c>
      <c r="H1053" s="138" t="s">
        <v>10209</v>
      </c>
      <c r="J1053" s="16" t="str">
        <f>IFERROR(VLOOKUP(G1053,MatrizHDUniclass!$A:$AN,3,0),"NA")</f>
        <v>CEREZO GETIAL JHOAN STIVEN</v>
      </c>
      <c r="K1053" s="16" t="str">
        <f>IFERROR(VLOOKUP(G1053,MatrizHDUniclass!$A:$AN,19,0),"NA")</f>
        <v>TECNICO CONDUCTOR RED EXTERNA HFC</v>
      </c>
      <c r="L1053" s="16" t="str">
        <f>IFERROR(VLOOKUP(G1053,MatrizHDUniclass!$A:$AN,24,0),"NA")</f>
        <v>IGV7</v>
      </c>
      <c r="M1053" s="16" t="str">
        <f>IFERROR(VLOOKUP(G1053,MatrizHDUniclass!$A:$AN,31,0),"NA")</f>
        <v>INGENIERIA-GENERAL</v>
      </c>
      <c r="N1053" s="16" t="str">
        <f>IFERROR(VLOOKUP(G1053,MatrizHDUniclass!$A:$AN,32,0),"NA")</f>
        <v>REG VALLE</v>
      </c>
      <c r="O1053" s="16" t="str">
        <f>IFERROR(VLOOKUP(G1053,MatrizHDUniclass!$A:$AN,33,0),"NA")</f>
        <v>PALMIRA</v>
      </c>
      <c r="P1053" s="16" t="str">
        <f>IFERROR(VLOOKUP(G1053,MatrizHDUniclass!$A:$AN,26,0),"NA")</f>
        <v>CSOM</v>
      </c>
      <c r="Q1053" s="16" t="str">
        <f>IFERROR(VLOOKUP(G1053,MatrizHDUniclass!$A:$AN,34,0),"NA")</f>
        <v>CLARO R3</v>
      </c>
      <c r="R1053" s="16" t="str">
        <f>IFERROR(VLOOKUP(G1053,MatrizHDUniclass!$A:$AN,35,0),"NA")</f>
        <v>SOLU FIJAS</v>
      </c>
      <c r="S1053" s="16" t="str">
        <f>IFERROR(VLOOKUP(G1053,MatrizHDUniclass!$A:$AN,36,0),"NA")</f>
        <v>OYM</v>
      </c>
      <c r="T1053" s="16" t="str">
        <f>IFERROR(VLOOKUP(G1053,MatrizHDUniclass!$A:$AN,37,0),"NA")</f>
        <v>CLIENTES</v>
      </c>
      <c r="U1053" s="16" t="str">
        <f>IFERROR(VLOOKUP(G1053,MatrizHDUniclass!$A:$AN,38,0),"NA")</f>
        <v>CONECTAR TV</v>
      </c>
      <c r="V1053" s="16" t="str">
        <f>IFERROR(VLOOKUP(G1053,MatrizHDUniclass!$A:$AN,39,0),"NA")</f>
        <v>INGENIERIA</v>
      </c>
      <c r="W1053" s="43" t="str">
        <f>IFERROR(VLOOKUP(G1053,MatrizHDUniclass!$A:$AN,40,0),"NA")</f>
        <v>OPERATIVO</v>
      </c>
    </row>
    <row r="1054" spans="2:23" x14ac:dyDescent="0.25">
      <c r="B1054" s="45">
        <v>46171</v>
      </c>
      <c r="C1054" s="7" t="s">
        <v>3449</v>
      </c>
      <c r="D1054" s="37">
        <v>0.1</v>
      </c>
      <c r="E1054" s="37" t="s">
        <v>3903</v>
      </c>
      <c r="F1054" s="16" t="s">
        <v>3904</v>
      </c>
      <c r="G1054" s="7">
        <v>1006341226</v>
      </c>
      <c r="H1054" s="138" t="s">
        <v>10210</v>
      </c>
      <c r="J1054" s="16" t="str">
        <f>IFERROR(VLOOKUP(G1054,MatrizHDUniclass!$A:$AN,3,0),"NA")</f>
        <v>DEL CAMPO CACERES OSCAR EDUARDO</v>
      </c>
      <c r="K1054" s="16" t="str">
        <f>IFERROR(VLOOKUP(G1054,MatrizHDUniclass!$A:$AN,19,0),"NA")</f>
        <v>TECNICO CON MOTO OPERACIÓN</v>
      </c>
      <c r="L1054" s="16" t="str">
        <f>IFERROR(VLOOKUP(G1054,MatrizHDUniclass!$A:$AN,24,0),"NA")</f>
        <v>IGV7</v>
      </c>
      <c r="M1054" s="16" t="str">
        <f>IFERROR(VLOOKUP(G1054,MatrizHDUniclass!$A:$AN,31,0),"NA")</f>
        <v>INGENIERIA-GENERAL</v>
      </c>
      <c r="N1054" s="16" t="str">
        <f>IFERROR(VLOOKUP(G1054,MatrizHDUniclass!$A:$AN,32,0),"NA")</f>
        <v>REG VALLE</v>
      </c>
      <c r="O1054" s="16" t="str">
        <f>IFERROR(VLOOKUP(G1054,MatrizHDUniclass!$A:$AN,33,0),"NA")</f>
        <v>PALMIRA</v>
      </c>
      <c r="P1054" s="16" t="str">
        <f>IFERROR(VLOOKUP(G1054,MatrizHDUniclass!$A:$AN,26,0),"NA")</f>
        <v>CSIM</v>
      </c>
      <c r="Q1054" s="16" t="str">
        <f>IFERROR(VLOOKUP(G1054,MatrizHDUniclass!$A:$AN,34,0),"NA")</f>
        <v>CLARO R3</v>
      </c>
      <c r="R1054" s="16" t="str">
        <f>IFERROR(VLOOKUP(G1054,MatrizHDUniclass!$A:$AN,35,0),"NA")</f>
        <v>SOLU FIJAS</v>
      </c>
      <c r="S1054" s="16" t="str">
        <f>IFERROR(VLOOKUP(G1054,MatrizHDUniclass!$A:$AN,36,0),"NA")</f>
        <v>IMM</v>
      </c>
      <c r="T1054" s="16" t="str">
        <f>IFERROR(VLOOKUP(G1054,MatrizHDUniclass!$A:$AN,37,0),"NA")</f>
        <v>CLIENTES</v>
      </c>
      <c r="U1054" s="16" t="str">
        <f>IFERROR(VLOOKUP(G1054,MatrizHDUniclass!$A:$AN,38,0),"NA")</f>
        <v>CONECTAR TV</v>
      </c>
      <c r="V1054" s="16" t="str">
        <f>IFERROR(VLOOKUP(G1054,MatrizHDUniclass!$A:$AN,39,0),"NA")</f>
        <v>INGENIERIA</v>
      </c>
      <c r="W1054" s="43" t="str">
        <f>IFERROR(VLOOKUP(G1054,MatrizHDUniclass!$A:$AN,40,0),"NA")</f>
        <v>OPERATIVO</v>
      </c>
    </row>
    <row r="1055" spans="2:23" x14ac:dyDescent="0.25">
      <c r="B1055" s="45">
        <v>46171</v>
      </c>
      <c r="C1055" s="7" t="s">
        <v>3449</v>
      </c>
      <c r="D1055" s="37">
        <v>0.1</v>
      </c>
      <c r="E1055" s="37" t="s">
        <v>3903</v>
      </c>
      <c r="F1055" s="16" t="s">
        <v>3904</v>
      </c>
      <c r="G1055" s="7">
        <v>1113695283</v>
      </c>
      <c r="H1055" s="138" t="s">
        <v>10211</v>
      </c>
      <c r="J1055" s="16" t="str">
        <f>IFERROR(VLOOKUP(G1055,MatrizHDUniclass!$A:$AN,3,0),"NA")</f>
        <v>OCAMPO QUINTERO SEBASTIAN</v>
      </c>
      <c r="K1055" s="16" t="str">
        <f>IFERROR(VLOOKUP(G1055,MatrizHDUniclass!$A:$AN,19,0),"NA")</f>
        <v>AUXILIAR CONDUCTOR OPERACION</v>
      </c>
      <c r="L1055" s="16" t="str">
        <f>IFERROR(VLOOKUP(G1055,MatrizHDUniclass!$A:$AN,24,0),"NA")</f>
        <v>IGV7</v>
      </c>
      <c r="M1055" s="16" t="str">
        <f>IFERROR(VLOOKUP(G1055,MatrizHDUniclass!$A:$AN,31,0),"NA")</f>
        <v>INGENIERIA-GENERAL</v>
      </c>
      <c r="N1055" s="16" t="str">
        <f>IFERROR(VLOOKUP(G1055,MatrizHDUniclass!$A:$AN,32,0),"NA")</f>
        <v>REG VALLE</v>
      </c>
      <c r="O1055" s="16" t="str">
        <f>IFERROR(VLOOKUP(G1055,MatrizHDUniclass!$A:$AN,33,0),"NA")</f>
        <v>PALMIRA</v>
      </c>
      <c r="P1055" s="16" t="str">
        <f>IFERROR(VLOOKUP(G1055,MatrizHDUniclass!$A:$AN,26,0),"NA")</f>
        <v>CSOM</v>
      </c>
      <c r="Q1055" s="16" t="str">
        <f>IFERROR(VLOOKUP(G1055,MatrizHDUniclass!$A:$AN,34,0),"NA")</f>
        <v>CLARO R3</v>
      </c>
      <c r="R1055" s="16" t="str">
        <f>IFERROR(VLOOKUP(G1055,MatrizHDUniclass!$A:$AN,35,0),"NA")</f>
        <v>SOLU FIJAS</v>
      </c>
      <c r="S1055" s="16" t="str">
        <f>IFERROR(VLOOKUP(G1055,MatrizHDUniclass!$A:$AN,36,0),"NA")</f>
        <v>OYM</v>
      </c>
      <c r="T1055" s="16" t="str">
        <f>IFERROR(VLOOKUP(G1055,MatrizHDUniclass!$A:$AN,37,0),"NA")</f>
        <v>CLIENTES</v>
      </c>
      <c r="U1055" s="16" t="str">
        <f>IFERROR(VLOOKUP(G1055,MatrizHDUniclass!$A:$AN,38,0),"NA")</f>
        <v>CONECTAR TV</v>
      </c>
      <c r="V1055" s="16" t="str">
        <f>IFERROR(VLOOKUP(G1055,MatrizHDUniclass!$A:$AN,39,0),"NA")</f>
        <v>INGENIERIA</v>
      </c>
      <c r="W1055" s="43" t="str">
        <f>IFERROR(VLOOKUP(G1055,MatrizHDUniclass!$A:$AN,40,0),"NA")</f>
        <v>OPERATIVO</v>
      </c>
    </row>
    <row r="1056" spans="2:23" x14ac:dyDescent="0.25">
      <c r="B1056" s="45">
        <v>46171</v>
      </c>
      <c r="C1056" s="7" t="s">
        <v>3449</v>
      </c>
      <c r="D1056" s="37">
        <v>0.1</v>
      </c>
      <c r="E1056" s="37" t="s">
        <v>3903</v>
      </c>
      <c r="F1056" s="16" t="s">
        <v>3904</v>
      </c>
      <c r="G1056" s="7">
        <v>10740965</v>
      </c>
      <c r="H1056" s="138" t="s">
        <v>10212</v>
      </c>
      <c r="J1056" s="16" t="str">
        <f>IFERROR(VLOOKUP(G1056,MatrizHDUniclass!$A:$AN,3,0),"NA")</f>
        <v>SANDOVAL RIVERA MARCOS</v>
      </c>
      <c r="K1056" s="16" t="str">
        <f>IFERROR(VLOOKUP(G1056,MatrizHDUniclass!$A:$AN,19,0),"NA")</f>
        <v>TECNICO CON MOTO OPERACIÓN</v>
      </c>
      <c r="L1056" s="16" t="str">
        <f>IFERROR(VLOOKUP(G1056,MatrizHDUniclass!$A:$AN,24,0),"NA")</f>
        <v>IGV7</v>
      </c>
      <c r="M1056" s="16" t="str">
        <f>IFERROR(VLOOKUP(G1056,MatrizHDUniclass!$A:$AN,31,0),"NA")</f>
        <v>INGENIERIA-GENERAL</v>
      </c>
      <c r="N1056" s="16" t="str">
        <f>IFERROR(VLOOKUP(G1056,MatrizHDUniclass!$A:$AN,32,0),"NA")</f>
        <v>REG VALLE</v>
      </c>
      <c r="O1056" s="16" t="str">
        <f>IFERROR(VLOOKUP(G1056,MatrizHDUniclass!$A:$AN,33,0),"NA")</f>
        <v>PALMIRA</v>
      </c>
      <c r="P1056" s="16" t="str">
        <f>IFERROR(VLOOKUP(G1056,MatrizHDUniclass!$A:$AN,26,0),"NA")</f>
        <v>CSIM</v>
      </c>
      <c r="Q1056" s="16" t="str">
        <f>IFERROR(VLOOKUP(G1056,MatrizHDUniclass!$A:$AN,34,0),"NA")</f>
        <v>CLARO R3</v>
      </c>
      <c r="R1056" s="16" t="str">
        <f>IFERROR(VLOOKUP(G1056,MatrizHDUniclass!$A:$AN,35,0),"NA")</f>
        <v>SOLU FIJAS</v>
      </c>
      <c r="S1056" s="16" t="str">
        <f>IFERROR(VLOOKUP(G1056,MatrizHDUniclass!$A:$AN,36,0),"NA")</f>
        <v>IMM</v>
      </c>
      <c r="T1056" s="16" t="str">
        <f>IFERROR(VLOOKUP(G1056,MatrizHDUniclass!$A:$AN,37,0),"NA")</f>
        <v>CLIENTES</v>
      </c>
      <c r="U1056" s="16" t="str">
        <f>IFERROR(VLOOKUP(G1056,MatrizHDUniclass!$A:$AN,38,0),"NA")</f>
        <v>CONECTAR TV</v>
      </c>
      <c r="V1056" s="16" t="str">
        <f>IFERROR(VLOOKUP(G1056,MatrizHDUniclass!$A:$AN,39,0),"NA")</f>
        <v>INGENIERIA</v>
      </c>
      <c r="W1056" s="43" t="str">
        <f>IFERROR(VLOOKUP(G1056,MatrizHDUniclass!$A:$AN,40,0),"NA")</f>
        <v>OPERATIVO</v>
      </c>
    </row>
    <row r="1057" spans="2:23" x14ac:dyDescent="0.25">
      <c r="B1057" s="45">
        <v>46171</v>
      </c>
      <c r="C1057" s="7" t="s">
        <v>3449</v>
      </c>
      <c r="D1057" s="37">
        <v>0.1</v>
      </c>
      <c r="E1057" s="37" t="s">
        <v>3903</v>
      </c>
      <c r="F1057" s="16" t="s">
        <v>3904</v>
      </c>
      <c r="G1057" s="7">
        <v>1110288602</v>
      </c>
      <c r="H1057" s="138" t="s">
        <v>10213</v>
      </c>
      <c r="J1057" s="16" t="str">
        <f>IFERROR(VLOOKUP(G1057,MatrizHDUniclass!$A:$AN,3,0),"NA")</f>
        <v>RENGIFO JARAMILLO SANTIAGO</v>
      </c>
      <c r="K1057" s="16" t="str">
        <f>IFERROR(VLOOKUP(G1057,MatrizHDUniclass!$A:$AN,19,0),"NA")</f>
        <v>AUXILIAR OPERACION</v>
      </c>
      <c r="L1057" s="16" t="str">
        <f>IFERROR(VLOOKUP(G1057,MatrizHDUniclass!$A:$AN,24,0),"NA")</f>
        <v>IGV7</v>
      </c>
      <c r="M1057" s="16" t="str">
        <f>IFERROR(VLOOKUP(G1057,MatrizHDUniclass!$A:$AN,31,0),"NA")</f>
        <v>INGENIERIA-GENERAL</v>
      </c>
      <c r="N1057" s="16" t="str">
        <f>IFERROR(VLOOKUP(G1057,MatrizHDUniclass!$A:$AN,32,0),"NA")</f>
        <v>REG VALLE</v>
      </c>
      <c r="O1057" s="16" t="str">
        <f>IFERROR(VLOOKUP(G1057,MatrizHDUniclass!$A:$AN,33,0),"NA")</f>
        <v>PALMIRA</v>
      </c>
      <c r="P1057" s="16" t="str">
        <f>IFERROR(VLOOKUP(G1057,MatrizHDUniclass!$A:$AN,26,0),"NA")</f>
        <v>CSOM</v>
      </c>
      <c r="Q1057" s="16" t="str">
        <f>IFERROR(VLOOKUP(G1057,MatrizHDUniclass!$A:$AN,34,0),"NA")</f>
        <v>CLARO R3</v>
      </c>
      <c r="R1057" s="16" t="str">
        <f>IFERROR(VLOOKUP(G1057,MatrizHDUniclass!$A:$AN,35,0),"NA")</f>
        <v>SOLU FIJAS</v>
      </c>
      <c r="S1057" s="16" t="str">
        <f>IFERROR(VLOOKUP(G1057,MatrizHDUniclass!$A:$AN,36,0),"NA")</f>
        <v>OYM</v>
      </c>
      <c r="T1057" s="16" t="str">
        <f>IFERROR(VLOOKUP(G1057,MatrizHDUniclass!$A:$AN,37,0),"NA")</f>
        <v>CLIENTES</v>
      </c>
      <c r="U1057" s="16" t="str">
        <f>IFERROR(VLOOKUP(G1057,MatrizHDUniclass!$A:$AN,38,0),"NA")</f>
        <v>CONECTAR TV</v>
      </c>
      <c r="V1057" s="16" t="str">
        <f>IFERROR(VLOOKUP(G1057,MatrizHDUniclass!$A:$AN,39,0),"NA")</f>
        <v>INGENIERIA</v>
      </c>
      <c r="W1057" s="43" t="str">
        <f>IFERROR(VLOOKUP(G1057,MatrizHDUniclass!$A:$AN,40,0),"NA")</f>
        <v>OPERATIVO</v>
      </c>
    </row>
    <row r="1058" spans="2:23" x14ac:dyDescent="0.25">
      <c r="B1058" s="45">
        <v>46171</v>
      </c>
      <c r="C1058" s="7" t="s">
        <v>3449</v>
      </c>
      <c r="D1058" s="37">
        <v>0.1</v>
      </c>
      <c r="E1058" s="37" t="s">
        <v>3903</v>
      </c>
      <c r="F1058" s="16" t="s">
        <v>3904</v>
      </c>
      <c r="G1058" s="7">
        <v>1112229648</v>
      </c>
      <c r="H1058" s="138" t="s">
        <v>10214</v>
      </c>
      <c r="J1058" s="16" t="str">
        <f>IFERROR(VLOOKUP(G1058,MatrizHDUniclass!$A:$AN,3,0),"NA")</f>
        <v>PALENCIA ZAMBRANO CARLOS</v>
      </c>
      <c r="K1058" s="16" t="str">
        <f>IFERROR(VLOOKUP(G1058,MatrizHDUniclass!$A:$AN,19,0),"NA")</f>
        <v>TECNICO CON MOTO OPERACIÓN</v>
      </c>
      <c r="L1058" s="16" t="str">
        <f>IFERROR(VLOOKUP(G1058,MatrizHDUniclass!$A:$AN,24,0),"NA")</f>
        <v>IGV7</v>
      </c>
      <c r="M1058" s="16" t="str">
        <f>IFERROR(VLOOKUP(G1058,MatrizHDUniclass!$A:$AN,31,0),"NA")</f>
        <v>INGENIERIA-GENERAL</v>
      </c>
      <c r="N1058" s="16" t="str">
        <f>IFERROR(VLOOKUP(G1058,MatrizHDUniclass!$A:$AN,32,0),"NA")</f>
        <v>REG VALLE</v>
      </c>
      <c r="O1058" s="16" t="str">
        <f>IFERROR(VLOOKUP(G1058,MatrizHDUniclass!$A:$AN,33,0),"NA")</f>
        <v>PALMIRA</v>
      </c>
      <c r="P1058" s="16" t="str">
        <f>IFERROR(VLOOKUP(G1058,MatrizHDUniclass!$A:$AN,26,0),"NA")</f>
        <v>CSIM</v>
      </c>
      <c r="Q1058" s="16" t="str">
        <f>IFERROR(VLOOKUP(G1058,MatrizHDUniclass!$A:$AN,34,0),"NA")</f>
        <v>CLARO R3</v>
      </c>
      <c r="R1058" s="16" t="str">
        <f>IFERROR(VLOOKUP(G1058,MatrizHDUniclass!$A:$AN,35,0),"NA")</f>
        <v>SOLU FIJAS</v>
      </c>
      <c r="S1058" s="16" t="str">
        <f>IFERROR(VLOOKUP(G1058,MatrizHDUniclass!$A:$AN,36,0),"NA")</f>
        <v>IMM</v>
      </c>
      <c r="T1058" s="16" t="str">
        <f>IFERROR(VLOOKUP(G1058,MatrizHDUniclass!$A:$AN,37,0),"NA")</f>
        <v>CLIENTES</v>
      </c>
      <c r="U1058" s="16" t="str">
        <f>IFERROR(VLOOKUP(G1058,MatrizHDUniclass!$A:$AN,38,0),"NA")</f>
        <v>CONECTAR TV</v>
      </c>
      <c r="V1058" s="16" t="str">
        <f>IFERROR(VLOOKUP(G1058,MatrizHDUniclass!$A:$AN,39,0),"NA")</f>
        <v>INGENIERIA</v>
      </c>
      <c r="W1058" s="43" t="str">
        <f>IFERROR(VLOOKUP(G1058,MatrizHDUniclass!$A:$AN,40,0),"NA")</f>
        <v>OPERATIVO</v>
      </c>
    </row>
    <row r="1059" spans="2:23" x14ac:dyDescent="0.25">
      <c r="B1059" s="45">
        <v>46171</v>
      </c>
      <c r="C1059" s="7" t="s">
        <v>3449</v>
      </c>
      <c r="D1059" s="37">
        <v>0.1</v>
      </c>
      <c r="E1059" s="37" t="s">
        <v>3903</v>
      </c>
      <c r="F1059" s="16" t="s">
        <v>3904</v>
      </c>
      <c r="G1059" s="7">
        <v>1113660727</v>
      </c>
      <c r="H1059" s="138" t="s">
        <v>10215</v>
      </c>
      <c r="J1059" s="16" t="str">
        <f>IFERROR(VLOOKUP(G1059,MatrizHDUniclass!$A:$AN,3,0),"NA")</f>
        <v>PORRAS TASCON JOHN JARRINSON</v>
      </c>
      <c r="K1059" s="16" t="str">
        <f>IFERROR(VLOOKUP(G1059,MatrizHDUniclass!$A:$AN,19,0),"NA")</f>
        <v>TECNICO CON MOTO OPERACIÓN</v>
      </c>
      <c r="L1059" s="16" t="str">
        <f>IFERROR(VLOOKUP(G1059,MatrizHDUniclass!$A:$AN,24,0),"NA")</f>
        <v>IGV7</v>
      </c>
      <c r="M1059" s="16" t="str">
        <f>IFERROR(VLOOKUP(G1059,MatrizHDUniclass!$A:$AN,31,0),"NA")</f>
        <v>INGENIERIA-GENERAL</v>
      </c>
      <c r="N1059" s="16" t="str">
        <f>IFERROR(VLOOKUP(G1059,MatrizHDUniclass!$A:$AN,32,0),"NA")</f>
        <v>REG VALLE</v>
      </c>
      <c r="O1059" s="16" t="str">
        <f>IFERROR(VLOOKUP(G1059,MatrizHDUniclass!$A:$AN,33,0),"NA")</f>
        <v>PALMIRA</v>
      </c>
      <c r="P1059" s="16" t="str">
        <f>IFERROR(VLOOKUP(G1059,MatrizHDUniclass!$A:$AN,26,0),"NA")</f>
        <v>CSIM</v>
      </c>
      <c r="Q1059" s="16" t="str">
        <f>IFERROR(VLOOKUP(G1059,MatrizHDUniclass!$A:$AN,34,0),"NA")</f>
        <v>CLARO R3</v>
      </c>
      <c r="R1059" s="16" t="str">
        <f>IFERROR(VLOOKUP(G1059,MatrizHDUniclass!$A:$AN,35,0),"NA")</f>
        <v>SOLU FIJAS</v>
      </c>
      <c r="S1059" s="16" t="str">
        <f>IFERROR(VLOOKUP(G1059,MatrizHDUniclass!$A:$AN,36,0),"NA")</f>
        <v>IMM</v>
      </c>
      <c r="T1059" s="16" t="str">
        <f>IFERROR(VLOOKUP(G1059,MatrizHDUniclass!$A:$AN,37,0),"NA")</f>
        <v>CLIENTES</v>
      </c>
      <c r="U1059" s="16" t="str">
        <f>IFERROR(VLOOKUP(G1059,MatrizHDUniclass!$A:$AN,38,0),"NA")</f>
        <v>CONECTAR TV</v>
      </c>
      <c r="V1059" s="16" t="str">
        <f>IFERROR(VLOOKUP(G1059,MatrizHDUniclass!$A:$AN,39,0),"NA")</f>
        <v>INGENIERIA</v>
      </c>
      <c r="W1059" s="43" t="str">
        <f>IFERROR(VLOOKUP(G1059,MatrizHDUniclass!$A:$AN,40,0),"NA")</f>
        <v>OPERATIVO</v>
      </c>
    </row>
    <row r="1060" spans="2:23" x14ac:dyDescent="0.25">
      <c r="B1060" s="45">
        <v>46171</v>
      </c>
      <c r="C1060" s="7" t="s">
        <v>3449</v>
      </c>
      <c r="D1060" s="37">
        <v>0.1</v>
      </c>
      <c r="E1060" s="37" t="s">
        <v>3903</v>
      </c>
      <c r="F1060" s="16" t="s">
        <v>3904</v>
      </c>
      <c r="G1060" s="7">
        <v>1113979528</v>
      </c>
      <c r="H1060" s="138" t="s">
        <v>10216</v>
      </c>
      <c r="J1060" s="16" t="str">
        <f>IFERROR(VLOOKUP(G1060,MatrizHDUniclass!$A:$AN,3,0),"NA")</f>
        <v>CARDENAS CRUZ JHON BRIEGIS</v>
      </c>
      <c r="K1060" s="16" t="str">
        <f>IFERROR(VLOOKUP(G1060,MatrizHDUniclass!$A:$AN,19,0),"NA")</f>
        <v>AUXILIAR OPERACION</v>
      </c>
      <c r="L1060" s="16" t="str">
        <f>IFERROR(VLOOKUP(G1060,MatrizHDUniclass!$A:$AN,24,0),"NA")</f>
        <v>IGV7</v>
      </c>
      <c r="M1060" s="16" t="str">
        <f>IFERROR(VLOOKUP(G1060,MatrizHDUniclass!$A:$AN,31,0),"NA")</f>
        <v>INGENIERIA-GENERAL</v>
      </c>
      <c r="N1060" s="16" t="str">
        <f>IFERROR(VLOOKUP(G1060,MatrizHDUniclass!$A:$AN,32,0),"NA")</f>
        <v>REG VALLE</v>
      </c>
      <c r="O1060" s="16" t="str">
        <f>IFERROR(VLOOKUP(G1060,MatrizHDUniclass!$A:$AN,33,0),"NA")</f>
        <v>PALMIRA</v>
      </c>
      <c r="P1060" s="16" t="str">
        <f>IFERROR(VLOOKUP(G1060,MatrizHDUniclass!$A:$AN,26,0),"NA")</f>
        <v>CSOM</v>
      </c>
      <c r="Q1060" s="16" t="str">
        <f>IFERROR(VLOOKUP(G1060,MatrizHDUniclass!$A:$AN,34,0),"NA")</f>
        <v>CLARO R3</v>
      </c>
      <c r="R1060" s="16" t="str">
        <f>IFERROR(VLOOKUP(G1060,MatrizHDUniclass!$A:$AN,35,0),"NA")</f>
        <v>SOLU FIJAS</v>
      </c>
      <c r="S1060" s="16" t="str">
        <f>IFERROR(VLOOKUP(G1060,MatrizHDUniclass!$A:$AN,36,0),"NA")</f>
        <v>OYM</v>
      </c>
      <c r="T1060" s="16" t="str">
        <f>IFERROR(VLOOKUP(G1060,MatrizHDUniclass!$A:$AN,37,0),"NA")</f>
        <v>CLIENTES</v>
      </c>
      <c r="U1060" s="16" t="str">
        <f>IFERROR(VLOOKUP(G1060,MatrizHDUniclass!$A:$AN,38,0),"NA")</f>
        <v>CONECTAR TV</v>
      </c>
      <c r="V1060" s="16" t="str">
        <f>IFERROR(VLOOKUP(G1060,MatrizHDUniclass!$A:$AN,39,0),"NA")</f>
        <v>INGENIERIA</v>
      </c>
      <c r="W1060" s="43" t="str">
        <f>IFERROR(VLOOKUP(G1060,MatrizHDUniclass!$A:$AN,40,0),"NA")</f>
        <v>OPERATIVO</v>
      </c>
    </row>
    <row r="1061" spans="2:23" x14ac:dyDescent="0.25">
      <c r="B1061" s="45">
        <v>46171</v>
      </c>
      <c r="C1061" s="7" t="s">
        <v>3449</v>
      </c>
      <c r="D1061" s="37">
        <v>0.1</v>
      </c>
      <c r="E1061" s="37" t="s">
        <v>3903</v>
      </c>
      <c r="F1061" s="16" t="s">
        <v>3904</v>
      </c>
      <c r="G1061" s="7">
        <v>1007919159</v>
      </c>
      <c r="H1061" s="138" t="s">
        <v>10217</v>
      </c>
      <c r="J1061" s="16" t="str">
        <f>IFERROR(VLOOKUP(G1061,MatrizHDUniclass!$A:$AN,3,0),"NA")</f>
        <v>SUAREZ CARABALI JEAN SEBASTIAN</v>
      </c>
      <c r="K1061" s="16" t="str">
        <f>IFERROR(VLOOKUP(G1061,MatrizHDUniclass!$A:$AN,19,0),"NA")</f>
        <v>TECNICO CON MOTO OPERACIÓN</v>
      </c>
      <c r="L1061" s="16" t="str">
        <f>IFERROR(VLOOKUP(G1061,MatrizHDUniclass!$A:$AN,24,0),"NA")</f>
        <v>IGV7</v>
      </c>
      <c r="M1061" s="16" t="str">
        <f>IFERROR(VLOOKUP(G1061,MatrizHDUniclass!$A:$AN,31,0),"NA")</f>
        <v>INGENIERIA-GENERAL</v>
      </c>
      <c r="N1061" s="16" t="str">
        <f>IFERROR(VLOOKUP(G1061,MatrizHDUniclass!$A:$AN,32,0),"NA")</f>
        <v>REG VALLE</v>
      </c>
      <c r="O1061" s="16" t="str">
        <f>IFERROR(VLOOKUP(G1061,MatrizHDUniclass!$A:$AN,33,0),"NA")</f>
        <v>PALMIRA</v>
      </c>
      <c r="P1061" s="16" t="str">
        <f>IFERROR(VLOOKUP(G1061,MatrizHDUniclass!$A:$AN,26,0),"NA")</f>
        <v>CSIM</v>
      </c>
      <c r="Q1061" s="16" t="str">
        <f>IFERROR(VLOOKUP(G1061,MatrizHDUniclass!$A:$AN,34,0),"NA")</f>
        <v>CLARO R3</v>
      </c>
      <c r="R1061" s="16" t="str">
        <f>IFERROR(VLOOKUP(G1061,MatrizHDUniclass!$A:$AN,35,0),"NA")</f>
        <v>SOLU FIJAS</v>
      </c>
      <c r="S1061" s="16" t="str">
        <f>IFERROR(VLOOKUP(G1061,MatrizHDUniclass!$A:$AN,36,0),"NA")</f>
        <v>IMM</v>
      </c>
      <c r="T1061" s="16" t="str">
        <f>IFERROR(VLOOKUP(G1061,MatrizHDUniclass!$A:$AN,37,0),"NA")</f>
        <v>CLIENTES</v>
      </c>
      <c r="U1061" s="16" t="str">
        <f>IFERROR(VLOOKUP(G1061,MatrizHDUniclass!$A:$AN,38,0),"NA")</f>
        <v>CONECTAR TV</v>
      </c>
      <c r="V1061" s="16" t="str">
        <f>IFERROR(VLOOKUP(G1061,MatrizHDUniclass!$A:$AN,39,0),"NA")</f>
        <v>INGENIERIA</v>
      </c>
      <c r="W1061" s="43" t="str">
        <f>IFERROR(VLOOKUP(G1061,MatrizHDUniclass!$A:$AN,40,0),"NA")</f>
        <v>OPERATIVO</v>
      </c>
    </row>
    <row r="1062" spans="2:23" x14ac:dyDescent="0.25">
      <c r="B1062" s="45">
        <v>46171</v>
      </c>
      <c r="C1062" s="7" t="s">
        <v>3449</v>
      </c>
      <c r="D1062" s="37">
        <v>0.1</v>
      </c>
      <c r="E1062" s="37" t="s">
        <v>3903</v>
      </c>
      <c r="F1062" s="16" t="s">
        <v>3904</v>
      </c>
      <c r="G1062" s="7">
        <v>1114836771</v>
      </c>
      <c r="H1062" s="138" t="s">
        <v>10218</v>
      </c>
      <c r="J1062" s="16" t="str">
        <f>IFERROR(VLOOKUP(G1062,MatrizHDUniclass!$A:$AN,3,0),"NA")</f>
        <v>MENESES JAMAUCA DANIEL</v>
      </c>
      <c r="K1062" s="16" t="str">
        <f>IFERROR(VLOOKUP(G1062,MatrizHDUniclass!$A:$AN,19,0),"NA")</f>
        <v>AUXILIAR CONDUCTOR OPERACION</v>
      </c>
      <c r="L1062" s="16" t="str">
        <f>IFERROR(VLOOKUP(G1062,MatrizHDUniclass!$A:$AN,24,0),"NA")</f>
        <v>IGV7</v>
      </c>
      <c r="M1062" s="16" t="str">
        <f>IFERROR(VLOOKUP(G1062,MatrizHDUniclass!$A:$AN,31,0),"NA")</f>
        <v>INGENIERIA-GENERAL</v>
      </c>
      <c r="N1062" s="16" t="str">
        <f>IFERROR(VLOOKUP(G1062,MatrizHDUniclass!$A:$AN,32,0),"NA")</f>
        <v>REG VALLE</v>
      </c>
      <c r="O1062" s="16" t="str">
        <f>IFERROR(VLOOKUP(G1062,MatrizHDUniclass!$A:$AN,33,0),"NA")</f>
        <v>PALMIRA</v>
      </c>
      <c r="P1062" s="16" t="str">
        <f>IFERROR(VLOOKUP(G1062,MatrizHDUniclass!$A:$AN,26,0),"NA")</f>
        <v>CSOM</v>
      </c>
      <c r="Q1062" s="16" t="str">
        <f>IFERROR(VLOOKUP(G1062,MatrizHDUniclass!$A:$AN,34,0),"NA")</f>
        <v>CLARO R3</v>
      </c>
      <c r="R1062" s="16" t="str">
        <f>IFERROR(VLOOKUP(G1062,MatrizHDUniclass!$A:$AN,35,0),"NA")</f>
        <v>SOLU FIJAS</v>
      </c>
      <c r="S1062" s="16" t="str">
        <f>IFERROR(VLOOKUP(G1062,MatrizHDUniclass!$A:$AN,36,0),"NA")</f>
        <v>OYM</v>
      </c>
      <c r="T1062" s="16" t="str">
        <f>IFERROR(VLOOKUP(G1062,MatrizHDUniclass!$A:$AN,37,0),"NA")</f>
        <v>CLIENTES</v>
      </c>
      <c r="U1062" s="16" t="str">
        <f>IFERROR(VLOOKUP(G1062,MatrizHDUniclass!$A:$AN,38,0),"NA")</f>
        <v>CONECTAR TV</v>
      </c>
      <c r="V1062" s="16" t="str">
        <f>IFERROR(VLOOKUP(G1062,MatrizHDUniclass!$A:$AN,39,0),"NA")</f>
        <v>INGENIERIA</v>
      </c>
      <c r="W1062" s="43" t="str">
        <f>IFERROR(VLOOKUP(G1062,MatrizHDUniclass!$A:$AN,40,0),"NA")</f>
        <v>OPERATIVO</v>
      </c>
    </row>
    <row r="1063" spans="2:23" x14ac:dyDescent="0.25">
      <c r="B1063" s="45">
        <v>46171</v>
      </c>
      <c r="C1063" s="7" t="s">
        <v>3449</v>
      </c>
      <c r="D1063" s="37">
        <v>0.1</v>
      </c>
      <c r="E1063" s="37" t="s">
        <v>3903</v>
      </c>
      <c r="F1063" s="16" t="s">
        <v>3904</v>
      </c>
      <c r="G1063" s="7">
        <v>94323413</v>
      </c>
      <c r="H1063" s="138" t="s">
        <v>10219</v>
      </c>
      <c r="J1063" s="16" t="str">
        <f>IFERROR(VLOOKUP(G1063,MatrizHDUniclass!$A:$AN,3,0),"NA")</f>
        <v>CUAN RUIZ CARLOS ALBERTO</v>
      </c>
      <c r="K1063" s="16" t="str">
        <f>IFERROR(VLOOKUP(G1063,MatrizHDUniclass!$A:$AN,19,0),"NA")</f>
        <v>TECNICO CON MOTO OPERACIÓN</v>
      </c>
      <c r="L1063" s="16" t="str">
        <f>IFERROR(VLOOKUP(G1063,MatrizHDUniclass!$A:$AN,24,0),"NA")</f>
        <v>IGV7</v>
      </c>
      <c r="M1063" s="16" t="str">
        <f>IFERROR(VLOOKUP(G1063,MatrizHDUniclass!$A:$AN,31,0),"NA")</f>
        <v>INGENIERIA-GENERAL</v>
      </c>
      <c r="N1063" s="16" t="str">
        <f>IFERROR(VLOOKUP(G1063,MatrizHDUniclass!$A:$AN,32,0),"NA")</f>
        <v>REG VALLE</v>
      </c>
      <c r="O1063" s="16" t="str">
        <f>IFERROR(VLOOKUP(G1063,MatrizHDUniclass!$A:$AN,33,0),"NA")</f>
        <v>PALMIRA</v>
      </c>
      <c r="P1063" s="16" t="str">
        <f>IFERROR(VLOOKUP(G1063,MatrizHDUniclass!$A:$AN,26,0),"NA")</f>
        <v>CSIM</v>
      </c>
      <c r="Q1063" s="16" t="str">
        <f>IFERROR(VLOOKUP(G1063,MatrizHDUniclass!$A:$AN,34,0),"NA")</f>
        <v>CLARO R3</v>
      </c>
      <c r="R1063" s="16" t="str">
        <f>IFERROR(VLOOKUP(G1063,MatrizHDUniclass!$A:$AN,35,0),"NA")</f>
        <v>SOLU FIJAS</v>
      </c>
      <c r="S1063" s="16" t="str">
        <f>IFERROR(VLOOKUP(G1063,MatrizHDUniclass!$A:$AN,36,0),"NA")</f>
        <v>IMM</v>
      </c>
      <c r="T1063" s="16" t="str">
        <f>IFERROR(VLOOKUP(G1063,MatrizHDUniclass!$A:$AN,37,0),"NA")</f>
        <v>CLIENTES</v>
      </c>
      <c r="U1063" s="16" t="str">
        <f>IFERROR(VLOOKUP(G1063,MatrizHDUniclass!$A:$AN,38,0),"NA")</f>
        <v>CONECTAR TV</v>
      </c>
      <c r="V1063" s="16" t="str">
        <f>IFERROR(VLOOKUP(G1063,MatrizHDUniclass!$A:$AN,39,0),"NA")</f>
        <v>INGENIERIA</v>
      </c>
      <c r="W1063" s="43" t="str">
        <f>IFERROR(VLOOKUP(G1063,MatrizHDUniclass!$A:$AN,40,0),"NA")</f>
        <v>OPERATIVO</v>
      </c>
    </row>
    <row r="1064" spans="2:23" x14ac:dyDescent="0.25">
      <c r="B1064" s="45">
        <v>46171</v>
      </c>
      <c r="C1064" s="7" t="s">
        <v>3449</v>
      </c>
      <c r="D1064" s="37">
        <v>0.1</v>
      </c>
      <c r="E1064" s="37" t="s">
        <v>3903</v>
      </c>
      <c r="F1064" s="16" t="s">
        <v>3904</v>
      </c>
      <c r="G1064" s="7">
        <v>1113680222</v>
      </c>
      <c r="H1064" s="138" t="s">
        <v>10220</v>
      </c>
      <c r="J1064" s="16" t="str">
        <f>IFERROR(VLOOKUP(G1064,MatrizHDUniclass!$A:$AN,3,0),"NA")</f>
        <v>FERNANDEZ TROCHEZ MIGUEL ANGEL</v>
      </c>
      <c r="K1064" s="16" t="str">
        <f>IFERROR(VLOOKUP(G1064,MatrizHDUniclass!$A:$AN,19,0),"NA")</f>
        <v>TECNICO CON MOTO OPERACIÓN</v>
      </c>
      <c r="L1064" s="16" t="str">
        <f>IFERROR(VLOOKUP(G1064,MatrizHDUniclass!$A:$AN,24,0),"NA")</f>
        <v>IGV7</v>
      </c>
      <c r="M1064" s="16" t="str">
        <f>IFERROR(VLOOKUP(G1064,MatrizHDUniclass!$A:$AN,31,0),"NA")</f>
        <v>INGENIERIA-GENERAL</v>
      </c>
      <c r="N1064" s="16" t="str">
        <f>IFERROR(VLOOKUP(G1064,MatrizHDUniclass!$A:$AN,32,0),"NA")</f>
        <v>REG VALLE</v>
      </c>
      <c r="O1064" s="16" t="str">
        <f>IFERROR(VLOOKUP(G1064,MatrizHDUniclass!$A:$AN,33,0),"NA")</f>
        <v>PALMIRA</v>
      </c>
      <c r="P1064" s="16" t="str">
        <f>IFERROR(VLOOKUP(G1064,MatrizHDUniclass!$A:$AN,26,0),"NA")</f>
        <v>CSIM</v>
      </c>
      <c r="Q1064" s="16" t="str">
        <f>IFERROR(VLOOKUP(G1064,MatrizHDUniclass!$A:$AN,34,0),"NA")</f>
        <v>CLARO R3</v>
      </c>
      <c r="R1064" s="16" t="str">
        <f>IFERROR(VLOOKUP(G1064,MatrizHDUniclass!$A:$AN,35,0),"NA")</f>
        <v>SOLU FIJAS</v>
      </c>
      <c r="S1064" s="16" t="str">
        <f>IFERROR(VLOOKUP(G1064,MatrizHDUniclass!$A:$AN,36,0),"NA")</f>
        <v>IMM</v>
      </c>
      <c r="T1064" s="16" t="str">
        <f>IFERROR(VLOOKUP(G1064,MatrizHDUniclass!$A:$AN,37,0),"NA")</f>
        <v>CLIENTES</v>
      </c>
      <c r="U1064" s="16" t="str">
        <f>IFERROR(VLOOKUP(G1064,MatrizHDUniclass!$A:$AN,38,0),"NA")</f>
        <v>CONECTAR TV</v>
      </c>
      <c r="V1064" s="16" t="str">
        <f>IFERROR(VLOOKUP(G1064,MatrizHDUniclass!$A:$AN,39,0),"NA")</f>
        <v>INGENIERIA</v>
      </c>
      <c r="W1064" s="43" t="str">
        <f>IFERROR(VLOOKUP(G1064,MatrizHDUniclass!$A:$AN,40,0),"NA")</f>
        <v>OPERATIVO</v>
      </c>
    </row>
    <row r="1065" spans="2:23" x14ac:dyDescent="0.25">
      <c r="B1065" s="45">
        <v>46171</v>
      </c>
      <c r="C1065" s="7" t="s">
        <v>3449</v>
      </c>
      <c r="D1065" s="37">
        <v>0.1</v>
      </c>
      <c r="E1065" s="37" t="s">
        <v>3903</v>
      </c>
      <c r="F1065" s="16" t="s">
        <v>3904</v>
      </c>
      <c r="G1065" s="7">
        <v>1144199495</v>
      </c>
      <c r="H1065" s="138" t="s">
        <v>10221</v>
      </c>
      <c r="J1065" s="16" t="str">
        <f>IFERROR(VLOOKUP(G1065,MatrizHDUniclass!$A:$AN,3,0),"NA")</f>
        <v>GUTIERREZ BERMUDEZ ALEXANDER</v>
      </c>
      <c r="K1065" s="16" t="str">
        <f>IFERROR(VLOOKUP(G1065,MatrizHDUniclass!$A:$AN,19,0),"NA")</f>
        <v>TECNICO CON MOTO OPERACIÓN</v>
      </c>
      <c r="L1065" s="16" t="str">
        <f>IFERROR(VLOOKUP(G1065,MatrizHDUniclass!$A:$AN,24,0),"NA")</f>
        <v>IGV7</v>
      </c>
      <c r="M1065" s="16" t="str">
        <f>IFERROR(VLOOKUP(G1065,MatrizHDUniclass!$A:$AN,31,0),"NA")</f>
        <v>INGENIERIA-GENERAL</v>
      </c>
      <c r="N1065" s="16" t="str">
        <f>IFERROR(VLOOKUP(G1065,MatrizHDUniclass!$A:$AN,32,0),"NA")</f>
        <v>REG VALLE</v>
      </c>
      <c r="O1065" s="16" t="str">
        <f>IFERROR(VLOOKUP(G1065,MatrizHDUniclass!$A:$AN,33,0),"NA")</f>
        <v>PALMIRA</v>
      </c>
      <c r="P1065" s="16" t="str">
        <f>IFERROR(VLOOKUP(G1065,MatrizHDUniclass!$A:$AN,26,0),"NA")</f>
        <v>CSIM</v>
      </c>
      <c r="Q1065" s="16" t="str">
        <f>IFERROR(VLOOKUP(G1065,MatrizHDUniclass!$A:$AN,34,0),"NA")</f>
        <v>CLARO R3</v>
      </c>
      <c r="R1065" s="16" t="str">
        <f>IFERROR(VLOOKUP(G1065,MatrizHDUniclass!$A:$AN,35,0),"NA")</f>
        <v>SOLU FIJAS</v>
      </c>
      <c r="S1065" s="16" t="str">
        <f>IFERROR(VLOOKUP(G1065,MatrizHDUniclass!$A:$AN,36,0),"NA")</f>
        <v>IMM</v>
      </c>
      <c r="T1065" s="16" t="str">
        <f>IFERROR(VLOOKUP(G1065,MatrizHDUniclass!$A:$AN,37,0),"NA")</f>
        <v>CLIENTES</v>
      </c>
      <c r="U1065" s="16" t="str">
        <f>IFERROR(VLOOKUP(G1065,MatrizHDUniclass!$A:$AN,38,0),"NA")</f>
        <v>CONECTAR TV</v>
      </c>
      <c r="V1065" s="16" t="str">
        <f>IFERROR(VLOOKUP(G1065,MatrizHDUniclass!$A:$AN,39,0),"NA")</f>
        <v>INGENIERIA</v>
      </c>
      <c r="W1065" s="43" t="str">
        <f>IFERROR(VLOOKUP(G1065,MatrizHDUniclass!$A:$AN,40,0),"NA")</f>
        <v>OPERATIVO</v>
      </c>
    </row>
    <row r="1066" spans="2:23" x14ac:dyDescent="0.25">
      <c r="B1066" s="45">
        <v>46171</v>
      </c>
      <c r="C1066" s="7" t="s">
        <v>3449</v>
      </c>
      <c r="D1066" s="37">
        <v>0.1</v>
      </c>
      <c r="E1066" s="37" t="s">
        <v>3903</v>
      </c>
      <c r="F1066" s="16" t="s">
        <v>3904</v>
      </c>
      <c r="G1066" s="7">
        <v>1113644325</v>
      </c>
      <c r="H1066" s="138" t="s">
        <v>10222</v>
      </c>
      <c r="J1066" s="16" t="str">
        <f>IFERROR(VLOOKUP(G1066,MatrizHDUniclass!$A:$AN,3,0),"NA")</f>
        <v>MUNOZ GIL CESAR AUGUSTO</v>
      </c>
      <c r="K1066" s="16" t="str">
        <f>IFERROR(VLOOKUP(G1066,MatrizHDUniclass!$A:$AN,19,0),"NA")</f>
        <v>TECNICO CON MOTO OPERACIÓN</v>
      </c>
      <c r="L1066" s="16" t="str">
        <f>IFERROR(VLOOKUP(G1066,MatrizHDUniclass!$A:$AN,24,0),"NA")</f>
        <v>IGV7</v>
      </c>
      <c r="M1066" s="16" t="str">
        <f>IFERROR(VLOOKUP(G1066,MatrizHDUniclass!$A:$AN,31,0),"NA")</f>
        <v>INGENIERIA-GENERAL</v>
      </c>
      <c r="N1066" s="16" t="str">
        <f>IFERROR(VLOOKUP(G1066,MatrizHDUniclass!$A:$AN,32,0),"NA")</f>
        <v>REG VALLE</v>
      </c>
      <c r="O1066" s="16" t="str">
        <f>IFERROR(VLOOKUP(G1066,MatrizHDUniclass!$A:$AN,33,0),"NA")</f>
        <v>PALMIRA</v>
      </c>
      <c r="P1066" s="16" t="str">
        <f>IFERROR(VLOOKUP(G1066,MatrizHDUniclass!$A:$AN,26,0),"NA")</f>
        <v>CSIM</v>
      </c>
      <c r="Q1066" s="16" t="str">
        <f>IFERROR(VLOOKUP(G1066,MatrizHDUniclass!$A:$AN,34,0),"NA")</f>
        <v>CLARO R3</v>
      </c>
      <c r="R1066" s="16" t="str">
        <f>IFERROR(VLOOKUP(G1066,MatrizHDUniclass!$A:$AN,35,0),"NA")</f>
        <v>SOLU FIJAS</v>
      </c>
      <c r="S1066" s="16" t="str">
        <f>IFERROR(VLOOKUP(G1066,MatrizHDUniclass!$A:$AN,36,0),"NA")</f>
        <v>IMM</v>
      </c>
      <c r="T1066" s="16" t="str">
        <f>IFERROR(VLOOKUP(G1066,MatrizHDUniclass!$A:$AN,37,0),"NA")</f>
        <v>CLIENTES</v>
      </c>
      <c r="U1066" s="16" t="str">
        <f>IFERROR(VLOOKUP(G1066,MatrizHDUniclass!$A:$AN,38,0),"NA")</f>
        <v>CONECTAR TV</v>
      </c>
      <c r="V1066" s="16" t="str">
        <f>IFERROR(VLOOKUP(G1066,MatrizHDUniclass!$A:$AN,39,0),"NA")</f>
        <v>INGENIERIA</v>
      </c>
      <c r="W1066" s="43" t="str">
        <f>IFERROR(VLOOKUP(G1066,MatrizHDUniclass!$A:$AN,40,0),"NA")</f>
        <v>OPERATIVO</v>
      </c>
    </row>
    <row r="1067" spans="2:23" x14ac:dyDescent="0.25">
      <c r="B1067" s="45">
        <v>46171</v>
      </c>
      <c r="C1067" s="7" t="s">
        <v>3449</v>
      </c>
      <c r="D1067" s="37">
        <v>0.1</v>
      </c>
      <c r="E1067" s="37" t="s">
        <v>3903</v>
      </c>
      <c r="F1067" s="16" t="s">
        <v>3904</v>
      </c>
      <c r="G1067" s="7">
        <v>1006306997</v>
      </c>
      <c r="H1067" s="138" t="s">
        <v>10223</v>
      </c>
      <c r="J1067" s="16" t="str">
        <f>IFERROR(VLOOKUP(G1067,MatrizHDUniclass!$A:$AN,3,0),"NA")</f>
        <v>MARULANDA OSORIO KEVIN ALEJANDRO</v>
      </c>
      <c r="K1067" s="16" t="str">
        <f>IFERROR(VLOOKUP(G1067,MatrizHDUniclass!$A:$AN,19,0),"NA")</f>
        <v>TECNICO CON MOTO OPERACIÓN</v>
      </c>
      <c r="L1067" s="16" t="str">
        <f>IFERROR(VLOOKUP(G1067,MatrizHDUniclass!$A:$AN,24,0),"NA")</f>
        <v>IGV7</v>
      </c>
      <c r="M1067" s="16" t="str">
        <f>IFERROR(VLOOKUP(G1067,MatrizHDUniclass!$A:$AN,31,0),"NA")</f>
        <v>INGENIERIA-GENERAL</v>
      </c>
      <c r="N1067" s="16" t="str">
        <f>IFERROR(VLOOKUP(G1067,MatrizHDUniclass!$A:$AN,32,0),"NA")</f>
        <v>REG VALLE</v>
      </c>
      <c r="O1067" s="16" t="str">
        <f>IFERROR(VLOOKUP(G1067,MatrizHDUniclass!$A:$AN,33,0),"NA")</f>
        <v>PALMIRA</v>
      </c>
      <c r="P1067" s="16" t="str">
        <f>IFERROR(VLOOKUP(G1067,MatrizHDUniclass!$A:$AN,26,0),"NA")</f>
        <v>CSIM</v>
      </c>
      <c r="Q1067" s="16" t="str">
        <f>IFERROR(VLOOKUP(G1067,MatrizHDUniclass!$A:$AN,34,0),"NA")</f>
        <v>CLARO R3</v>
      </c>
      <c r="R1067" s="16" t="str">
        <f>IFERROR(VLOOKUP(G1067,MatrizHDUniclass!$A:$AN,35,0),"NA")</f>
        <v>SOLU FIJAS</v>
      </c>
      <c r="S1067" s="16" t="str">
        <f>IFERROR(VLOOKUP(G1067,MatrizHDUniclass!$A:$AN,36,0),"NA")</f>
        <v>IMM</v>
      </c>
      <c r="T1067" s="16" t="str">
        <f>IFERROR(VLOOKUP(G1067,MatrizHDUniclass!$A:$AN,37,0),"NA")</f>
        <v>CLIENTES</v>
      </c>
      <c r="U1067" s="16" t="str">
        <f>IFERROR(VLOOKUP(G1067,MatrizHDUniclass!$A:$AN,38,0),"NA")</f>
        <v>CONECTAR TV</v>
      </c>
      <c r="V1067" s="16" t="str">
        <f>IFERROR(VLOOKUP(G1067,MatrizHDUniclass!$A:$AN,39,0),"NA")</f>
        <v>INGENIERIA</v>
      </c>
      <c r="W1067" s="43" t="str">
        <f>IFERROR(VLOOKUP(G1067,MatrizHDUniclass!$A:$AN,40,0),"NA")</f>
        <v>OPERATIVO</v>
      </c>
    </row>
    <row r="1068" spans="2:23" x14ac:dyDescent="0.25">
      <c r="B1068" s="45">
        <v>46171</v>
      </c>
      <c r="C1068" s="7" t="s">
        <v>3449</v>
      </c>
      <c r="D1068" s="37">
        <v>0.1</v>
      </c>
      <c r="E1068" s="37" t="s">
        <v>3903</v>
      </c>
      <c r="F1068" s="16" t="s">
        <v>3904</v>
      </c>
      <c r="G1068" s="7">
        <v>1113645078</v>
      </c>
      <c r="H1068" s="138" t="s">
        <v>10224</v>
      </c>
      <c r="J1068" s="16" t="str">
        <f>IFERROR(VLOOKUP(G1068,MatrizHDUniclass!$A:$AN,3,0),"NA")</f>
        <v>ESCANDON GARCES FERNANDO</v>
      </c>
      <c r="K1068" s="16" t="str">
        <f>IFERROR(VLOOKUP(G1068,MatrizHDUniclass!$A:$AN,19,0),"NA")</f>
        <v>TECNICO CONDUCTOR RED EXTERNA HFC</v>
      </c>
      <c r="L1068" s="16" t="str">
        <f>IFERROR(VLOOKUP(G1068,MatrizHDUniclass!$A:$AN,24,0),"NA")</f>
        <v>IGV7</v>
      </c>
      <c r="M1068" s="16" t="str">
        <f>IFERROR(VLOOKUP(G1068,MatrizHDUniclass!$A:$AN,31,0),"NA")</f>
        <v>INGENIERIA-GENERAL</v>
      </c>
      <c r="N1068" s="16" t="str">
        <f>IFERROR(VLOOKUP(G1068,MatrizHDUniclass!$A:$AN,32,0),"NA")</f>
        <v>REG VALLE</v>
      </c>
      <c r="O1068" s="16" t="str">
        <f>IFERROR(VLOOKUP(G1068,MatrizHDUniclass!$A:$AN,33,0),"NA")</f>
        <v>PALMIRA</v>
      </c>
      <c r="P1068" s="16" t="str">
        <f>IFERROR(VLOOKUP(G1068,MatrizHDUniclass!$A:$AN,26,0),"NA")</f>
        <v>CSIM</v>
      </c>
      <c r="Q1068" s="16" t="str">
        <f>IFERROR(VLOOKUP(G1068,MatrizHDUniclass!$A:$AN,34,0),"NA")</f>
        <v>CLARO R3</v>
      </c>
      <c r="R1068" s="16" t="str">
        <f>IFERROR(VLOOKUP(G1068,MatrizHDUniclass!$A:$AN,35,0),"NA")</f>
        <v>SOLU FIJAS</v>
      </c>
      <c r="S1068" s="16" t="str">
        <f>IFERROR(VLOOKUP(G1068,MatrizHDUniclass!$A:$AN,36,0),"NA")</f>
        <v>IMM</v>
      </c>
      <c r="T1068" s="16" t="str">
        <f>IFERROR(VLOOKUP(G1068,MatrizHDUniclass!$A:$AN,37,0),"NA")</f>
        <v>CLIENTES</v>
      </c>
      <c r="U1068" s="16" t="str">
        <f>IFERROR(VLOOKUP(G1068,MatrizHDUniclass!$A:$AN,38,0),"NA")</f>
        <v>CONECTAR TV</v>
      </c>
      <c r="V1068" s="16" t="str">
        <f>IFERROR(VLOOKUP(G1068,MatrizHDUniclass!$A:$AN,39,0),"NA")</f>
        <v>INGENIERIA</v>
      </c>
      <c r="W1068" s="43" t="str">
        <f>IFERROR(VLOOKUP(G1068,MatrizHDUniclass!$A:$AN,40,0),"NA")</f>
        <v>OPERATIVO</v>
      </c>
    </row>
    <row r="1069" spans="2:23" x14ac:dyDescent="0.25">
      <c r="B1069" s="45">
        <v>46171</v>
      </c>
      <c r="C1069" s="7" t="s">
        <v>3449</v>
      </c>
      <c r="D1069" s="37">
        <v>0.1</v>
      </c>
      <c r="E1069" s="37" t="s">
        <v>3903</v>
      </c>
      <c r="F1069" s="16" t="s">
        <v>3904</v>
      </c>
      <c r="G1069" s="7">
        <v>1004535454</v>
      </c>
      <c r="H1069" s="138" t="s">
        <v>10225</v>
      </c>
      <c r="J1069" s="16" t="str">
        <f>IFERROR(VLOOKUP(G1069,MatrizHDUniclass!$A:$AN,3,0),"NA")</f>
        <v>AHUMADA CANAR JORDAN ALBEIRO</v>
      </c>
      <c r="K1069" s="16" t="str">
        <f>IFERROR(VLOOKUP(G1069,MatrizHDUniclass!$A:$AN,19,0),"NA")</f>
        <v>TECNICO CON MOTO OPERACIÓN</v>
      </c>
      <c r="L1069" s="16" t="str">
        <f>IFERROR(VLOOKUP(G1069,MatrizHDUniclass!$A:$AN,24,0),"NA")</f>
        <v>IGV7</v>
      </c>
      <c r="M1069" s="16" t="str">
        <f>IFERROR(VLOOKUP(G1069,MatrizHDUniclass!$A:$AN,31,0),"NA")</f>
        <v>INGENIERIA-GENERAL</v>
      </c>
      <c r="N1069" s="16" t="str">
        <f>IFERROR(VLOOKUP(G1069,MatrizHDUniclass!$A:$AN,32,0),"NA")</f>
        <v>REG VALLE</v>
      </c>
      <c r="O1069" s="16" t="str">
        <f>IFERROR(VLOOKUP(G1069,MatrizHDUniclass!$A:$AN,33,0),"NA")</f>
        <v>PALMIRA</v>
      </c>
      <c r="P1069" s="16" t="str">
        <f>IFERROR(VLOOKUP(G1069,MatrizHDUniclass!$A:$AN,26,0),"NA")</f>
        <v>CSIM</v>
      </c>
      <c r="Q1069" s="16" t="str">
        <f>IFERROR(VLOOKUP(G1069,MatrizHDUniclass!$A:$AN,34,0),"NA")</f>
        <v>CLARO R3</v>
      </c>
      <c r="R1069" s="16" t="str">
        <f>IFERROR(VLOOKUP(G1069,MatrizHDUniclass!$A:$AN,35,0),"NA")</f>
        <v>SOLU FIJAS</v>
      </c>
      <c r="S1069" s="16" t="str">
        <f>IFERROR(VLOOKUP(G1069,MatrizHDUniclass!$A:$AN,36,0),"NA")</f>
        <v>IMM</v>
      </c>
      <c r="T1069" s="16" t="str">
        <f>IFERROR(VLOOKUP(G1069,MatrizHDUniclass!$A:$AN,37,0),"NA")</f>
        <v>CLIENTES</v>
      </c>
      <c r="U1069" s="16" t="str">
        <f>IFERROR(VLOOKUP(G1069,MatrizHDUniclass!$A:$AN,38,0),"NA")</f>
        <v>CONECTAR TV</v>
      </c>
      <c r="V1069" s="16" t="str">
        <f>IFERROR(VLOOKUP(G1069,MatrizHDUniclass!$A:$AN,39,0),"NA")</f>
        <v>INGENIERIA</v>
      </c>
      <c r="W1069" s="43" t="str">
        <f>IFERROR(VLOOKUP(G1069,MatrizHDUniclass!$A:$AN,40,0),"NA")</f>
        <v>OPERATIVO</v>
      </c>
    </row>
    <row r="1070" spans="2:23" x14ac:dyDescent="0.25">
      <c r="B1070" s="45">
        <v>46171</v>
      </c>
      <c r="C1070" s="7" t="s">
        <v>3449</v>
      </c>
      <c r="D1070" s="37">
        <v>0.1</v>
      </c>
      <c r="E1070" s="37" t="s">
        <v>3903</v>
      </c>
      <c r="F1070" s="16" t="s">
        <v>3904</v>
      </c>
      <c r="G1070" s="7">
        <v>1113516199</v>
      </c>
      <c r="H1070" s="138" t="s">
        <v>10226</v>
      </c>
      <c r="J1070" s="16" t="str">
        <f>IFERROR(VLOOKUP(G1070,MatrizHDUniclass!$A:$AN,3,0),"NA")</f>
        <v>CORDOBA ORTIZ JOSE MANUEL</v>
      </c>
      <c r="K1070" s="16" t="str">
        <f>IFERROR(VLOOKUP(G1070,MatrizHDUniclass!$A:$AN,19,0),"NA")</f>
        <v>AUXILIAR CONDUCTOR OPERACION</v>
      </c>
      <c r="L1070" s="16" t="str">
        <f>IFERROR(VLOOKUP(G1070,MatrizHDUniclass!$A:$AN,24,0),"NA")</f>
        <v>IGV7</v>
      </c>
      <c r="M1070" s="16" t="str">
        <f>IFERROR(VLOOKUP(G1070,MatrizHDUniclass!$A:$AN,31,0),"NA")</f>
        <v>INGENIERIA-GENERAL</v>
      </c>
      <c r="N1070" s="16" t="str">
        <f>IFERROR(VLOOKUP(G1070,MatrizHDUniclass!$A:$AN,32,0),"NA")</f>
        <v>REG VALLE</v>
      </c>
      <c r="O1070" s="16" t="str">
        <f>IFERROR(VLOOKUP(G1070,MatrizHDUniclass!$A:$AN,33,0),"NA")</f>
        <v>PALMIRA</v>
      </c>
      <c r="P1070" s="16" t="str">
        <f>IFERROR(VLOOKUP(G1070,MatrizHDUniclass!$A:$AN,26,0),"NA")</f>
        <v>CSOM</v>
      </c>
      <c r="Q1070" s="16" t="str">
        <f>IFERROR(VLOOKUP(G1070,MatrizHDUniclass!$A:$AN,34,0),"NA")</f>
        <v>CLARO R3</v>
      </c>
      <c r="R1070" s="16" t="str">
        <f>IFERROR(VLOOKUP(G1070,MatrizHDUniclass!$A:$AN,35,0),"NA")</f>
        <v>SOLU FIJAS</v>
      </c>
      <c r="S1070" s="16" t="str">
        <f>IFERROR(VLOOKUP(G1070,MatrizHDUniclass!$A:$AN,36,0),"NA")</f>
        <v>OYM</v>
      </c>
      <c r="T1070" s="16" t="str">
        <f>IFERROR(VLOOKUP(G1070,MatrizHDUniclass!$A:$AN,37,0),"NA")</f>
        <v>CLIENTES</v>
      </c>
      <c r="U1070" s="16" t="str">
        <f>IFERROR(VLOOKUP(G1070,MatrizHDUniclass!$A:$AN,38,0),"NA")</f>
        <v>CONECTAR TV</v>
      </c>
      <c r="V1070" s="16" t="str">
        <f>IFERROR(VLOOKUP(G1070,MatrizHDUniclass!$A:$AN,39,0),"NA")</f>
        <v>INGENIERIA</v>
      </c>
      <c r="W1070" s="43" t="str">
        <f>IFERROR(VLOOKUP(G1070,MatrizHDUniclass!$A:$AN,40,0),"NA")</f>
        <v>OPERATIVO</v>
      </c>
    </row>
    <row r="1071" spans="2:23" x14ac:dyDescent="0.25">
      <c r="B1071" s="45">
        <v>46171</v>
      </c>
      <c r="C1071" s="7" t="s">
        <v>3449</v>
      </c>
      <c r="D1071" s="37">
        <v>0.1</v>
      </c>
      <c r="E1071" s="37" t="s">
        <v>3903</v>
      </c>
      <c r="F1071" s="16" t="s">
        <v>3904</v>
      </c>
      <c r="G1071" s="7">
        <v>1006306558</v>
      </c>
      <c r="H1071" s="138" t="s">
        <v>10228</v>
      </c>
      <c r="J1071" s="16" t="str">
        <f>IFERROR(VLOOKUP(G1071,MatrizHDUniclass!$A:$AN,3,0),"NA")</f>
        <v>ESCOBAR MEDINA JUAN CAMILO</v>
      </c>
      <c r="K1071" s="16" t="str">
        <f>IFERROR(VLOOKUP(G1071,MatrizHDUniclass!$A:$AN,19,0),"NA")</f>
        <v>AUXILIAR CONDUCTOR APE OPERACION</v>
      </c>
      <c r="L1071" s="16" t="str">
        <f>IFERROR(VLOOKUP(G1071,MatrizHDUniclass!$A:$AN,24,0),"NA")</f>
        <v>IGV7</v>
      </c>
      <c r="M1071" s="16" t="str">
        <f>IFERROR(VLOOKUP(G1071,MatrizHDUniclass!$A:$AN,31,0),"NA")</f>
        <v>INGENIERIA-GENERAL</v>
      </c>
      <c r="N1071" s="16" t="str">
        <f>IFERROR(VLOOKUP(G1071,MatrizHDUniclass!$A:$AN,32,0),"NA")</f>
        <v>REG VALLE</v>
      </c>
      <c r="O1071" s="16" t="str">
        <f>IFERROR(VLOOKUP(G1071,MatrizHDUniclass!$A:$AN,33,0),"NA")</f>
        <v>PALMIRA</v>
      </c>
      <c r="P1071" s="16" t="str">
        <f>IFERROR(VLOOKUP(G1071,MatrizHDUniclass!$A:$AN,26,0),"NA")</f>
        <v>CSIM</v>
      </c>
      <c r="Q1071" s="16" t="str">
        <f>IFERROR(VLOOKUP(G1071,MatrizHDUniclass!$A:$AN,34,0),"NA")</f>
        <v>CLARO R3</v>
      </c>
      <c r="R1071" s="16" t="str">
        <f>IFERROR(VLOOKUP(G1071,MatrizHDUniclass!$A:$AN,35,0),"NA")</f>
        <v>SOLU FIJAS</v>
      </c>
      <c r="S1071" s="16" t="str">
        <f>IFERROR(VLOOKUP(G1071,MatrizHDUniclass!$A:$AN,36,0),"NA")</f>
        <v>IMM</v>
      </c>
      <c r="T1071" s="16" t="str">
        <f>IFERROR(VLOOKUP(G1071,MatrizHDUniclass!$A:$AN,37,0),"NA")</f>
        <v>CLIENTES</v>
      </c>
      <c r="U1071" s="16" t="str">
        <f>IFERROR(VLOOKUP(G1071,MatrizHDUniclass!$A:$AN,38,0),"NA")</f>
        <v>CONECTAR TV</v>
      </c>
      <c r="V1071" s="16" t="str">
        <f>IFERROR(VLOOKUP(G1071,MatrizHDUniclass!$A:$AN,39,0),"NA")</f>
        <v>INGENIERIA</v>
      </c>
      <c r="W1071" s="43" t="str">
        <f>IFERROR(VLOOKUP(G1071,MatrizHDUniclass!$A:$AN,40,0),"NA")</f>
        <v>OPERATIVO</v>
      </c>
    </row>
    <row r="1072" spans="2:23" x14ac:dyDescent="0.25">
      <c r="B1072" s="45">
        <v>46171</v>
      </c>
      <c r="C1072" s="7" t="s">
        <v>3449</v>
      </c>
      <c r="D1072" s="37">
        <v>0.1</v>
      </c>
      <c r="E1072" s="37" t="s">
        <v>3903</v>
      </c>
      <c r="F1072" s="16" t="s">
        <v>3904</v>
      </c>
      <c r="G1072" s="7">
        <v>1113528648</v>
      </c>
      <c r="H1072" s="138" t="s">
        <v>10229</v>
      </c>
      <c r="J1072" s="16" t="str">
        <f>IFERROR(VLOOKUP(G1072,MatrizHDUniclass!$A:$AN,3,0),"NA")</f>
        <v>MINA BOLANOS LUIS EDUARDO</v>
      </c>
      <c r="K1072" s="16" t="str">
        <f>IFERROR(VLOOKUP(G1072,MatrizHDUniclass!$A:$AN,19,0),"NA")</f>
        <v>AUXILIAR CONDUCTOR APE OPERACION</v>
      </c>
      <c r="L1072" s="16" t="str">
        <f>IFERROR(VLOOKUP(G1072,MatrizHDUniclass!$A:$AN,24,0),"NA")</f>
        <v>IGV7</v>
      </c>
      <c r="M1072" s="16" t="str">
        <f>IFERROR(VLOOKUP(G1072,MatrizHDUniclass!$A:$AN,31,0),"NA")</f>
        <v>INGENIERIA-GENERAL</v>
      </c>
      <c r="N1072" s="16" t="str">
        <f>IFERROR(VLOOKUP(G1072,MatrizHDUniclass!$A:$AN,32,0),"NA")</f>
        <v>REG VALLE</v>
      </c>
      <c r="O1072" s="16" t="str">
        <f>IFERROR(VLOOKUP(G1072,MatrizHDUniclass!$A:$AN,33,0),"NA")</f>
        <v>PALMIRA</v>
      </c>
      <c r="P1072" s="16" t="str">
        <f>IFERROR(VLOOKUP(G1072,MatrizHDUniclass!$A:$AN,26,0),"NA")</f>
        <v>CSIM</v>
      </c>
      <c r="Q1072" s="16" t="str">
        <f>IFERROR(VLOOKUP(G1072,MatrizHDUniclass!$A:$AN,34,0),"NA")</f>
        <v>CLARO R3</v>
      </c>
      <c r="R1072" s="16" t="str">
        <f>IFERROR(VLOOKUP(G1072,MatrizHDUniclass!$A:$AN,35,0),"NA")</f>
        <v>SOLU FIJAS</v>
      </c>
      <c r="S1072" s="16" t="str">
        <f>IFERROR(VLOOKUP(G1072,MatrizHDUniclass!$A:$AN,36,0),"NA")</f>
        <v>IMM</v>
      </c>
      <c r="T1072" s="16" t="str">
        <f>IFERROR(VLOOKUP(G1072,MatrizHDUniclass!$A:$AN,37,0),"NA")</f>
        <v>CLIENTES</v>
      </c>
      <c r="U1072" s="16" t="str">
        <f>IFERROR(VLOOKUP(G1072,MatrizHDUniclass!$A:$AN,38,0),"NA")</f>
        <v>CONECTAR TV</v>
      </c>
      <c r="V1072" s="16" t="str">
        <f>IFERROR(VLOOKUP(G1072,MatrizHDUniclass!$A:$AN,39,0),"NA")</f>
        <v>INGENIERIA</v>
      </c>
      <c r="W1072" s="43" t="str">
        <f>IFERROR(VLOOKUP(G1072,MatrizHDUniclass!$A:$AN,40,0),"NA")</f>
        <v>OPERATIVO</v>
      </c>
    </row>
    <row r="1073" spans="2:23" x14ac:dyDescent="0.25">
      <c r="B1073" s="45">
        <v>46171</v>
      </c>
      <c r="C1073" s="7" t="s">
        <v>3449</v>
      </c>
      <c r="D1073" s="37">
        <v>0.1</v>
      </c>
      <c r="E1073" s="37" t="s">
        <v>3903</v>
      </c>
      <c r="F1073" s="16" t="s">
        <v>3904</v>
      </c>
      <c r="G1073" s="7">
        <v>1143935451</v>
      </c>
      <c r="H1073" s="138" t="s">
        <v>10230</v>
      </c>
      <c r="J1073" s="16" t="str">
        <f>IFERROR(VLOOKUP(G1073,MatrizHDUniclass!$A:$AN,3,0),"NA")</f>
        <v>RIOS NORIEGA JOHN ANDRES</v>
      </c>
      <c r="K1073" s="16" t="str">
        <f>IFERROR(VLOOKUP(G1073,MatrizHDUniclass!$A:$AN,19,0),"NA")</f>
        <v>TECNICO CON MOTO OPERACIÓN</v>
      </c>
      <c r="L1073" s="16" t="str">
        <f>IFERROR(VLOOKUP(G1073,MatrizHDUniclass!$A:$AN,24,0),"NA")</f>
        <v>IGV7</v>
      </c>
      <c r="M1073" s="16" t="str">
        <f>IFERROR(VLOOKUP(G1073,MatrizHDUniclass!$A:$AN,31,0),"NA")</f>
        <v>INGENIERIA-GENERAL</v>
      </c>
      <c r="N1073" s="16" t="str">
        <f>IFERROR(VLOOKUP(G1073,MatrizHDUniclass!$A:$AN,32,0),"NA")</f>
        <v>REG VALLE</v>
      </c>
      <c r="O1073" s="16" t="str">
        <f>IFERROR(VLOOKUP(G1073,MatrizHDUniclass!$A:$AN,33,0),"NA")</f>
        <v>PALMIRA</v>
      </c>
      <c r="P1073" s="16" t="str">
        <f>IFERROR(VLOOKUP(G1073,MatrizHDUniclass!$A:$AN,26,0),"NA")</f>
        <v>CSIM</v>
      </c>
      <c r="Q1073" s="16" t="str">
        <f>IFERROR(VLOOKUP(G1073,MatrizHDUniclass!$A:$AN,34,0),"NA")</f>
        <v>CLARO R3</v>
      </c>
      <c r="R1073" s="16" t="str">
        <f>IFERROR(VLOOKUP(G1073,MatrizHDUniclass!$A:$AN,35,0),"NA")</f>
        <v>SOLU FIJAS</v>
      </c>
      <c r="S1073" s="16" t="str">
        <f>IFERROR(VLOOKUP(G1073,MatrizHDUniclass!$A:$AN,36,0),"NA")</f>
        <v>IMM</v>
      </c>
      <c r="T1073" s="16" t="str">
        <f>IFERROR(VLOOKUP(G1073,MatrizHDUniclass!$A:$AN,37,0),"NA")</f>
        <v>CLIENTES</v>
      </c>
      <c r="U1073" s="16" t="str">
        <f>IFERROR(VLOOKUP(G1073,MatrizHDUniclass!$A:$AN,38,0),"NA")</f>
        <v>CONECTAR TV</v>
      </c>
      <c r="V1073" s="16" t="str">
        <f>IFERROR(VLOOKUP(G1073,MatrizHDUniclass!$A:$AN,39,0),"NA")</f>
        <v>INGENIERIA</v>
      </c>
      <c r="W1073" s="43" t="str">
        <f>IFERROR(VLOOKUP(G1073,MatrizHDUniclass!$A:$AN,40,0),"NA")</f>
        <v>OPERATIVO</v>
      </c>
    </row>
    <row r="1074" spans="2:23" x14ac:dyDescent="0.25">
      <c r="B1074" s="45">
        <v>46171</v>
      </c>
      <c r="C1074" s="7" t="s">
        <v>3449</v>
      </c>
      <c r="D1074" s="37">
        <v>0.1</v>
      </c>
      <c r="E1074" s="37" t="s">
        <v>3903</v>
      </c>
      <c r="F1074" s="16" t="s">
        <v>3904</v>
      </c>
      <c r="G1074" s="7">
        <v>6392958</v>
      </c>
      <c r="H1074" s="138" t="s">
        <v>10232</v>
      </c>
      <c r="J1074" s="16" t="str">
        <f>IFERROR(VLOOKUP(G1074,MatrizHDUniclass!$A:$AN,3,0),"NA")</f>
        <v>CALAMBAS RODRIGUEZ JULIAN ANDRES</v>
      </c>
      <c r="K1074" s="16" t="str">
        <f>IFERROR(VLOOKUP(G1074,MatrizHDUniclass!$A:$AN,19,0),"NA")</f>
        <v>SUPERVISOR OPERACIÓN MOTO</v>
      </c>
      <c r="L1074" s="16" t="str">
        <f>IFERROR(VLOOKUP(G1074,MatrizHDUniclass!$A:$AN,24,0),"NA")</f>
        <v>IGV7</v>
      </c>
      <c r="M1074" s="16" t="str">
        <f>IFERROR(VLOOKUP(G1074,MatrizHDUniclass!$A:$AN,31,0),"NA")</f>
        <v>INGENIERIA-GENERAL</v>
      </c>
      <c r="N1074" s="16" t="str">
        <f>IFERROR(VLOOKUP(G1074,MatrizHDUniclass!$A:$AN,32,0),"NA")</f>
        <v>REG VALLE</v>
      </c>
      <c r="O1074" s="16" t="str">
        <f>IFERROR(VLOOKUP(G1074,MatrizHDUniclass!$A:$AN,33,0),"NA")</f>
        <v>PALMIRA</v>
      </c>
      <c r="P1074" s="16" t="str">
        <f>IFERROR(VLOOKUP(G1074,MatrizHDUniclass!$A:$AN,26,0),"NA")</f>
        <v>CSOM</v>
      </c>
      <c r="Q1074" s="16" t="str">
        <f>IFERROR(VLOOKUP(G1074,MatrizHDUniclass!$A:$AN,34,0),"NA")</f>
        <v>CLARO R3</v>
      </c>
      <c r="R1074" s="16" t="str">
        <f>IFERROR(VLOOKUP(G1074,MatrizHDUniclass!$A:$AN,35,0),"NA")</f>
        <v>SOLU FIJAS</v>
      </c>
      <c r="S1074" s="16" t="str">
        <f>IFERROR(VLOOKUP(G1074,MatrizHDUniclass!$A:$AN,36,0),"NA")</f>
        <v>OYM</v>
      </c>
      <c r="T1074" s="16" t="str">
        <f>IFERROR(VLOOKUP(G1074,MatrizHDUniclass!$A:$AN,37,0),"NA")</f>
        <v>CLIENTES</v>
      </c>
      <c r="U1074" s="16" t="str">
        <f>IFERROR(VLOOKUP(G1074,MatrizHDUniclass!$A:$AN,38,0),"NA")</f>
        <v>CONECTAR TV</v>
      </c>
      <c r="V1074" s="16" t="str">
        <f>IFERROR(VLOOKUP(G1074,MatrizHDUniclass!$A:$AN,39,0),"NA")</f>
        <v>INGENIERIA</v>
      </c>
      <c r="W1074" s="43" t="str">
        <f>IFERROR(VLOOKUP(G1074,MatrizHDUniclass!$A:$AN,40,0),"NA")</f>
        <v>PERSONAL APOYO</v>
      </c>
    </row>
    <row r="1075" spans="2:23" x14ac:dyDescent="0.25">
      <c r="B1075" s="45">
        <v>46171</v>
      </c>
      <c r="C1075" s="7" t="s">
        <v>3449</v>
      </c>
      <c r="D1075" s="37">
        <v>0.1</v>
      </c>
      <c r="E1075" s="37" t="s">
        <v>3903</v>
      </c>
      <c r="F1075" s="16" t="s">
        <v>3904</v>
      </c>
      <c r="G1075" s="7">
        <v>94300336</v>
      </c>
      <c r="H1075" s="138" t="s">
        <v>10233</v>
      </c>
      <c r="J1075" s="16" t="str">
        <f>IFERROR(VLOOKUP(G1075,MatrizHDUniclass!$A:$AN,3,0),"NA")</f>
        <v>CARREJO LONDONO JOSE ELIECER</v>
      </c>
      <c r="K1075" s="16" t="str">
        <f>IFERROR(VLOOKUP(G1075,MatrizHDUniclass!$A:$AN,19,0),"NA")</f>
        <v>SUPERVISOR OPERACIÓN MOTO</v>
      </c>
      <c r="L1075" s="16" t="str">
        <f>IFERROR(VLOOKUP(G1075,MatrizHDUniclass!$A:$AN,24,0),"NA")</f>
        <v>IGV7</v>
      </c>
      <c r="M1075" s="16" t="str">
        <f>IFERROR(VLOOKUP(G1075,MatrizHDUniclass!$A:$AN,31,0),"NA")</f>
        <v>INGENIERIA-GENERAL</v>
      </c>
      <c r="N1075" s="16" t="str">
        <f>IFERROR(VLOOKUP(G1075,MatrizHDUniclass!$A:$AN,32,0),"NA")</f>
        <v>REG VALLE</v>
      </c>
      <c r="O1075" s="16" t="str">
        <f>IFERROR(VLOOKUP(G1075,MatrizHDUniclass!$A:$AN,33,0),"NA")</f>
        <v>PALMIRA</v>
      </c>
      <c r="P1075" s="16" t="str">
        <f>IFERROR(VLOOKUP(G1075,MatrizHDUniclass!$A:$AN,26,0),"NA")</f>
        <v>CSIM</v>
      </c>
      <c r="Q1075" s="16" t="str">
        <f>IFERROR(VLOOKUP(G1075,MatrizHDUniclass!$A:$AN,34,0),"NA")</f>
        <v>CLARO R3</v>
      </c>
      <c r="R1075" s="16" t="str">
        <f>IFERROR(VLOOKUP(G1075,MatrizHDUniclass!$A:$AN,35,0),"NA")</f>
        <v>SOLU FIJAS</v>
      </c>
      <c r="S1075" s="16" t="str">
        <f>IFERROR(VLOOKUP(G1075,MatrizHDUniclass!$A:$AN,36,0),"NA")</f>
        <v>IMM</v>
      </c>
      <c r="T1075" s="16" t="str">
        <f>IFERROR(VLOOKUP(G1075,MatrizHDUniclass!$A:$AN,37,0),"NA")</f>
        <v>CLIENTES</v>
      </c>
      <c r="U1075" s="16" t="str">
        <f>IFERROR(VLOOKUP(G1075,MatrizHDUniclass!$A:$AN,38,0),"NA")</f>
        <v>CONECTAR TV</v>
      </c>
      <c r="V1075" s="16" t="str">
        <f>IFERROR(VLOOKUP(G1075,MatrizHDUniclass!$A:$AN,39,0),"NA")</f>
        <v>INGENIERIA</v>
      </c>
      <c r="W1075" s="43" t="str">
        <f>IFERROR(VLOOKUP(G1075,MatrizHDUniclass!$A:$AN,40,0),"NA")</f>
        <v>PERSONAL APOYO</v>
      </c>
    </row>
    <row r="1076" spans="2:23" x14ac:dyDescent="0.25">
      <c r="B1076" s="45">
        <v>46171</v>
      </c>
      <c r="C1076" s="7" t="s">
        <v>3449</v>
      </c>
      <c r="D1076" s="37">
        <v>0.1</v>
      </c>
      <c r="E1076" s="37" t="s">
        <v>3903</v>
      </c>
      <c r="F1076" s="16" t="s">
        <v>3904</v>
      </c>
      <c r="G1076" s="7">
        <v>1113662192</v>
      </c>
      <c r="H1076" s="138" t="s">
        <v>10234</v>
      </c>
      <c r="J1076" s="16" t="str">
        <f>IFERROR(VLOOKUP(G1076,MatrizHDUniclass!$A:$AN,3,0),"NA")</f>
        <v>MESA VERGARA JUAN CARLOS</v>
      </c>
      <c r="K1076" s="16" t="str">
        <f>IFERROR(VLOOKUP(G1076,MatrizHDUniclass!$A:$AN,19,0),"NA")</f>
        <v>SUPERVISOR OPERACIÓN MOTO</v>
      </c>
      <c r="L1076" s="16" t="str">
        <f>IFERROR(VLOOKUP(G1076,MatrizHDUniclass!$A:$AN,24,0),"NA")</f>
        <v>IGV7</v>
      </c>
      <c r="M1076" s="16" t="str">
        <f>IFERROR(VLOOKUP(G1076,MatrizHDUniclass!$A:$AN,31,0),"NA")</f>
        <v>INGENIERIA-GENERAL</v>
      </c>
      <c r="N1076" s="16" t="str">
        <f>IFERROR(VLOOKUP(G1076,MatrizHDUniclass!$A:$AN,32,0),"NA")</f>
        <v>REG VALLE</v>
      </c>
      <c r="O1076" s="16" t="str">
        <f>IFERROR(VLOOKUP(G1076,MatrizHDUniclass!$A:$AN,33,0),"NA")</f>
        <v>PALMIRA</v>
      </c>
      <c r="P1076" s="16" t="str">
        <f>IFERROR(VLOOKUP(G1076,MatrizHDUniclass!$A:$AN,26,0),"NA")</f>
        <v>CSOM</v>
      </c>
      <c r="Q1076" s="16" t="str">
        <f>IFERROR(VLOOKUP(G1076,MatrizHDUniclass!$A:$AN,34,0),"NA")</f>
        <v>CLARO R3</v>
      </c>
      <c r="R1076" s="16" t="str">
        <f>IFERROR(VLOOKUP(G1076,MatrizHDUniclass!$A:$AN,35,0),"NA")</f>
        <v>SOLU FIJAS</v>
      </c>
      <c r="S1076" s="16" t="str">
        <f>IFERROR(VLOOKUP(G1076,MatrizHDUniclass!$A:$AN,36,0),"NA")</f>
        <v>OYM</v>
      </c>
      <c r="T1076" s="16" t="str">
        <f>IFERROR(VLOOKUP(G1076,MatrizHDUniclass!$A:$AN,37,0),"NA")</f>
        <v>CLIENTES</v>
      </c>
      <c r="U1076" s="16" t="str">
        <f>IFERROR(VLOOKUP(G1076,MatrizHDUniclass!$A:$AN,38,0),"NA")</f>
        <v>CONECTAR TV</v>
      </c>
      <c r="V1076" s="16" t="str">
        <f>IFERROR(VLOOKUP(G1076,MatrizHDUniclass!$A:$AN,39,0),"NA")</f>
        <v>INGENIERIA</v>
      </c>
      <c r="W1076" s="43" t="str">
        <f>IFERROR(VLOOKUP(G1076,MatrizHDUniclass!$A:$AN,40,0),"NA")</f>
        <v>PERSONAL APOYO</v>
      </c>
    </row>
    <row r="1077" spans="2:23" x14ac:dyDescent="0.25">
      <c r="B1077" s="45">
        <v>46171</v>
      </c>
      <c r="C1077" s="7" t="s">
        <v>3449</v>
      </c>
      <c r="D1077" s="37">
        <v>0.1</v>
      </c>
      <c r="E1077" s="37" t="s">
        <v>3903</v>
      </c>
      <c r="F1077" s="16" t="s">
        <v>3904</v>
      </c>
      <c r="G1077" s="7">
        <v>6646619</v>
      </c>
      <c r="H1077" s="138" t="s">
        <v>10235</v>
      </c>
      <c r="J1077" s="16" t="str">
        <f>IFERROR(VLOOKUP(G1077,MatrizHDUniclass!$A:$AN,3,0),"NA")</f>
        <v>ORTIZ BEDOYA CAMILO ANDRES</v>
      </c>
      <c r="K1077" s="16" t="str">
        <f>IFERROR(VLOOKUP(G1077,MatrizHDUniclass!$A:$AN,19,0),"NA")</f>
        <v>SUPERVISOR OPERACIÓN MOTO</v>
      </c>
      <c r="L1077" s="16" t="str">
        <f>IFERROR(VLOOKUP(G1077,MatrizHDUniclass!$A:$AN,24,0),"NA")</f>
        <v>IGV7</v>
      </c>
      <c r="M1077" s="16" t="str">
        <f>IFERROR(VLOOKUP(G1077,MatrizHDUniclass!$A:$AN,31,0),"NA")</f>
        <v>INGENIERIA-GENERAL</v>
      </c>
      <c r="N1077" s="16" t="str">
        <f>IFERROR(VLOOKUP(G1077,MatrizHDUniclass!$A:$AN,32,0),"NA")</f>
        <v>REG VALLE</v>
      </c>
      <c r="O1077" s="16" t="str">
        <f>IFERROR(VLOOKUP(G1077,MatrizHDUniclass!$A:$AN,33,0),"NA")</f>
        <v>PALMIRA</v>
      </c>
      <c r="P1077" s="16" t="str">
        <f>IFERROR(VLOOKUP(G1077,MatrizHDUniclass!$A:$AN,26,0),"NA")</f>
        <v>CSIM</v>
      </c>
      <c r="Q1077" s="16" t="str">
        <f>IFERROR(VLOOKUP(G1077,MatrizHDUniclass!$A:$AN,34,0),"NA")</f>
        <v>CLARO R3</v>
      </c>
      <c r="R1077" s="16" t="str">
        <f>IFERROR(VLOOKUP(G1077,MatrizHDUniclass!$A:$AN,35,0),"NA")</f>
        <v>SOLU FIJAS</v>
      </c>
      <c r="S1077" s="16" t="str">
        <f>IFERROR(VLOOKUP(G1077,MatrizHDUniclass!$A:$AN,36,0),"NA")</f>
        <v>IMM</v>
      </c>
      <c r="T1077" s="16" t="str">
        <f>IFERROR(VLOOKUP(G1077,MatrizHDUniclass!$A:$AN,37,0),"NA")</f>
        <v>CLIENTES</v>
      </c>
      <c r="U1077" s="16" t="str">
        <f>IFERROR(VLOOKUP(G1077,MatrizHDUniclass!$A:$AN,38,0),"NA")</f>
        <v>CONECTAR TV</v>
      </c>
      <c r="V1077" s="16" t="str">
        <f>IFERROR(VLOOKUP(G1077,MatrizHDUniclass!$A:$AN,39,0),"NA")</f>
        <v>INGENIERIA</v>
      </c>
      <c r="W1077" s="43" t="str">
        <f>IFERROR(VLOOKUP(G1077,MatrizHDUniclass!$A:$AN,40,0),"NA")</f>
        <v>PERSONAL APOYO</v>
      </c>
    </row>
    <row r="1078" spans="2:23" x14ac:dyDescent="0.25">
      <c r="B1078" s="45">
        <v>46171</v>
      </c>
      <c r="C1078" s="7" t="s">
        <v>3440</v>
      </c>
      <c r="D1078" s="37">
        <v>0.1</v>
      </c>
      <c r="E1078" s="37" t="s">
        <v>3903</v>
      </c>
      <c r="F1078" s="16" t="s">
        <v>3904</v>
      </c>
      <c r="G1078" s="7">
        <v>1115087424</v>
      </c>
      <c r="H1078" s="138" t="s">
        <v>10238</v>
      </c>
      <c r="J1078" s="16" t="str">
        <f>IFERROR(VLOOKUP(G1078,MatrizHDUniclass!$A:$AN,3,0),"NA")</f>
        <v>ACOSTA SANCHEZ JUAN DAVID</v>
      </c>
      <c r="K1078" s="16" t="str">
        <f>IFERROR(VLOOKUP(G1078,MatrizHDUniclass!$A:$AN,19,0),"NA")</f>
        <v>AUXILIAR CONDUCTOR APE OPERACION</v>
      </c>
      <c r="L1078" s="16" t="str">
        <f>IFERROR(VLOOKUP(G1078,MatrizHDUniclass!$A:$AN,24,0),"NA")</f>
        <v>IGV6</v>
      </c>
      <c r="M1078" s="16" t="str">
        <f>IFERROR(VLOOKUP(G1078,MatrizHDUniclass!$A:$AN,31,0),"NA")</f>
        <v>INGENIERIA-GENERAL</v>
      </c>
      <c r="N1078" s="16" t="str">
        <f>IFERROR(VLOOKUP(G1078,MatrizHDUniclass!$A:$AN,32,0),"NA")</f>
        <v>REG VALLE</v>
      </c>
      <c r="O1078" s="16" t="str">
        <f>IFERROR(VLOOKUP(G1078,MatrizHDUniclass!$A:$AN,33,0),"NA")</f>
        <v>TULUA</v>
      </c>
      <c r="P1078" s="16" t="str">
        <f>IFERROR(VLOOKUP(G1078,MatrizHDUniclass!$A:$AN,26,0),"NA")</f>
        <v>CSIM</v>
      </c>
      <c r="Q1078" s="16" t="str">
        <f>IFERROR(VLOOKUP(G1078,MatrizHDUniclass!$A:$AN,34,0),"NA")</f>
        <v>CLARO R3</v>
      </c>
      <c r="R1078" s="16" t="str">
        <f>IFERROR(VLOOKUP(G1078,MatrizHDUniclass!$A:$AN,35,0),"NA")</f>
        <v>SOLU FIJAS</v>
      </c>
      <c r="S1078" s="16" t="str">
        <f>IFERROR(VLOOKUP(G1078,MatrizHDUniclass!$A:$AN,36,0),"NA")</f>
        <v>IMM</v>
      </c>
      <c r="T1078" s="16" t="str">
        <f>IFERROR(VLOOKUP(G1078,MatrizHDUniclass!$A:$AN,37,0),"NA")</f>
        <v>CLIENTES</v>
      </c>
      <c r="U1078" s="16" t="str">
        <f>IFERROR(VLOOKUP(G1078,MatrizHDUniclass!$A:$AN,38,0),"NA")</f>
        <v>CONECTAR TV</v>
      </c>
      <c r="V1078" s="16" t="str">
        <f>IFERROR(VLOOKUP(G1078,MatrizHDUniclass!$A:$AN,39,0),"NA")</f>
        <v>INGENIERIA</v>
      </c>
      <c r="W1078" s="43" t="str">
        <f>IFERROR(VLOOKUP(G1078,MatrizHDUniclass!$A:$AN,40,0),"NA")</f>
        <v>OPERATIVO</v>
      </c>
    </row>
    <row r="1079" spans="2:23" x14ac:dyDescent="0.25">
      <c r="B1079" s="45">
        <v>46171</v>
      </c>
      <c r="C1079" s="7" t="s">
        <v>3440</v>
      </c>
      <c r="D1079" s="37">
        <v>0.1</v>
      </c>
      <c r="E1079" s="37" t="s">
        <v>3903</v>
      </c>
      <c r="F1079" s="16" t="s">
        <v>3904</v>
      </c>
      <c r="G1079" s="7">
        <v>1112299805</v>
      </c>
      <c r="H1079" s="138" t="s">
        <v>10239</v>
      </c>
      <c r="J1079" s="16" t="str">
        <f>IFERROR(VLOOKUP(G1079,MatrizHDUniclass!$A:$AN,3,0),"NA")</f>
        <v>AGUDELO RAMIREZ MILTON ANDRES</v>
      </c>
      <c r="K1079" s="16" t="str">
        <f>IFERROR(VLOOKUP(G1079,MatrizHDUniclass!$A:$AN,19,0),"NA")</f>
        <v>TECNICO CON MOTO OPERACIÓN</v>
      </c>
      <c r="L1079" s="16" t="str">
        <f>IFERROR(VLOOKUP(G1079,MatrizHDUniclass!$A:$AN,24,0),"NA")</f>
        <v>IGV6</v>
      </c>
      <c r="M1079" s="16" t="str">
        <f>IFERROR(VLOOKUP(G1079,MatrizHDUniclass!$A:$AN,31,0),"NA")</f>
        <v>INGENIERIA-GENERAL</v>
      </c>
      <c r="N1079" s="16" t="str">
        <f>IFERROR(VLOOKUP(G1079,MatrizHDUniclass!$A:$AN,32,0),"NA")</f>
        <v>REG VALLE</v>
      </c>
      <c r="O1079" s="16" t="str">
        <f>IFERROR(VLOOKUP(G1079,MatrizHDUniclass!$A:$AN,33,0),"NA")</f>
        <v>TULUA</v>
      </c>
      <c r="P1079" s="16" t="str">
        <f>IFERROR(VLOOKUP(G1079,MatrizHDUniclass!$A:$AN,26,0),"NA")</f>
        <v>CSIM</v>
      </c>
      <c r="Q1079" s="16" t="str">
        <f>IFERROR(VLOOKUP(G1079,MatrizHDUniclass!$A:$AN,34,0),"NA")</f>
        <v>CLARO R3</v>
      </c>
      <c r="R1079" s="16" t="str">
        <f>IFERROR(VLOOKUP(G1079,MatrizHDUniclass!$A:$AN,35,0),"NA")</f>
        <v>SOLU FIJAS</v>
      </c>
      <c r="S1079" s="16" t="str">
        <f>IFERROR(VLOOKUP(G1079,MatrizHDUniclass!$A:$AN,36,0),"NA")</f>
        <v>IMM</v>
      </c>
      <c r="T1079" s="16" t="str">
        <f>IFERROR(VLOOKUP(G1079,MatrizHDUniclass!$A:$AN,37,0),"NA")</f>
        <v>CLIENTES</v>
      </c>
      <c r="U1079" s="16" t="str">
        <f>IFERROR(VLOOKUP(G1079,MatrizHDUniclass!$A:$AN,38,0),"NA")</f>
        <v>CONECTAR TV</v>
      </c>
      <c r="V1079" s="16" t="str">
        <f>IFERROR(VLOOKUP(G1079,MatrizHDUniclass!$A:$AN,39,0),"NA")</f>
        <v>INGENIERIA</v>
      </c>
      <c r="W1079" s="43" t="str">
        <f>IFERROR(VLOOKUP(G1079,MatrizHDUniclass!$A:$AN,40,0),"NA")</f>
        <v>OPERATIVO</v>
      </c>
    </row>
    <row r="1080" spans="2:23" x14ac:dyDescent="0.25">
      <c r="B1080" s="45">
        <v>46171</v>
      </c>
      <c r="C1080" s="7" t="s">
        <v>3440</v>
      </c>
      <c r="D1080" s="37">
        <v>0.1</v>
      </c>
      <c r="E1080" s="37" t="s">
        <v>3903</v>
      </c>
      <c r="F1080" s="16" t="s">
        <v>3904</v>
      </c>
      <c r="G1080" s="7">
        <v>6319995</v>
      </c>
      <c r="H1080" s="138" t="s">
        <v>10240</v>
      </c>
      <c r="J1080" s="16" t="str">
        <f>IFERROR(VLOOKUP(G1080,MatrizHDUniclass!$A:$AN,3,0),"NA")</f>
        <v>ARCILA GOMEZ DIEGO FERNANDO</v>
      </c>
      <c r="K1080" s="16" t="str">
        <f>IFERROR(VLOOKUP(G1080,MatrizHDUniclass!$A:$AN,19,0),"NA")</f>
        <v>TECNICO CONDUCTOR RED EXTERNA HFC</v>
      </c>
      <c r="L1080" s="16" t="str">
        <f>IFERROR(VLOOKUP(G1080,MatrizHDUniclass!$A:$AN,24,0),"NA")</f>
        <v>IGV6</v>
      </c>
      <c r="M1080" s="16" t="str">
        <f>IFERROR(VLOOKUP(G1080,MatrizHDUniclass!$A:$AN,31,0),"NA")</f>
        <v>INGENIERIA-GENERAL</v>
      </c>
      <c r="N1080" s="16" t="str">
        <f>IFERROR(VLOOKUP(G1080,MatrizHDUniclass!$A:$AN,32,0),"NA")</f>
        <v>REG VALLE</v>
      </c>
      <c r="O1080" s="16" t="str">
        <f>IFERROR(VLOOKUP(G1080,MatrizHDUniclass!$A:$AN,33,0),"NA")</f>
        <v>TULUA</v>
      </c>
      <c r="P1080" s="16" t="str">
        <f>IFERROR(VLOOKUP(G1080,MatrizHDUniclass!$A:$AN,26,0),"NA")</f>
        <v>CSOM</v>
      </c>
      <c r="Q1080" s="16" t="str">
        <f>IFERROR(VLOOKUP(G1080,MatrizHDUniclass!$A:$AN,34,0),"NA")</f>
        <v>CLARO R3</v>
      </c>
      <c r="R1080" s="16" t="str">
        <f>IFERROR(VLOOKUP(G1080,MatrizHDUniclass!$A:$AN,35,0),"NA")</f>
        <v>SOLU FIJAS</v>
      </c>
      <c r="S1080" s="16" t="str">
        <f>IFERROR(VLOOKUP(G1080,MatrizHDUniclass!$A:$AN,36,0),"NA")</f>
        <v>OYM</v>
      </c>
      <c r="T1080" s="16" t="str">
        <f>IFERROR(VLOOKUP(G1080,MatrizHDUniclass!$A:$AN,37,0),"NA")</f>
        <v>CLIENTES</v>
      </c>
      <c r="U1080" s="16" t="str">
        <f>IFERROR(VLOOKUP(G1080,MatrizHDUniclass!$A:$AN,38,0),"NA")</f>
        <v>CONECTAR TV</v>
      </c>
      <c r="V1080" s="16" t="str">
        <f>IFERROR(VLOOKUP(G1080,MatrizHDUniclass!$A:$AN,39,0),"NA")</f>
        <v>INGENIERIA</v>
      </c>
      <c r="W1080" s="43" t="str">
        <f>IFERROR(VLOOKUP(G1080,MatrizHDUniclass!$A:$AN,40,0),"NA")</f>
        <v>OPERATIVO</v>
      </c>
    </row>
    <row r="1081" spans="2:23" x14ac:dyDescent="0.25">
      <c r="B1081" s="45">
        <v>46171</v>
      </c>
      <c r="C1081" s="7" t="s">
        <v>3440</v>
      </c>
      <c r="D1081" s="37">
        <v>0.1</v>
      </c>
      <c r="E1081" s="37" t="s">
        <v>3903</v>
      </c>
      <c r="F1081" s="16" t="s">
        <v>3904</v>
      </c>
      <c r="G1081" s="7">
        <v>1116257888</v>
      </c>
      <c r="H1081" s="138" t="s">
        <v>10241</v>
      </c>
      <c r="J1081" s="16" t="str">
        <f>IFERROR(VLOOKUP(G1081,MatrizHDUniclass!$A:$AN,3,0),"NA")</f>
        <v>BURITICA VELASCO ELIAS EDUARDO</v>
      </c>
      <c r="K1081" s="16" t="str">
        <f>IFERROR(VLOOKUP(G1081,MatrizHDUniclass!$A:$AN,19,0),"NA")</f>
        <v>TECNICO CON MOTO OPERACIÓN</v>
      </c>
      <c r="L1081" s="16" t="str">
        <f>IFERROR(VLOOKUP(G1081,MatrizHDUniclass!$A:$AN,24,0),"NA")</f>
        <v>IGV6</v>
      </c>
      <c r="M1081" s="16" t="str">
        <f>IFERROR(VLOOKUP(G1081,MatrizHDUniclass!$A:$AN,31,0),"NA")</f>
        <v>INGENIERIA-GENERAL</v>
      </c>
      <c r="N1081" s="16" t="str">
        <f>IFERROR(VLOOKUP(G1081,MatrizHDUniclass!$A:$AN,32,0),"NA")</f>
        <v>REG VALLE</v>
      </c>
      <c r="O1081" s="16" t="str">
        <f>IFERROR(VLOOKUP(G1081,MatrizHDUniclass!$A:$AN,33,0),"NA")</f>
        <v>TULUA</v>
      </c>
      <c r="P1081" s="16" t="str">
        <f>IFERROR(VLOOKUP(G1081,MatrizHDUniclass!$A:$AN,26,0),"NA")</f>
        <v>CSIM</v>
      </c>
      <c r="Q1081" s="16" t="str">
        <f>IFERROR(VLOOKUP(G1081,MatrizHDUniclass!$A:$AN,34,0),"NA")</f>
        <v>CLARO R3</v>
      </c>
      <c r="R1081" s="16" t="str">
        <f>IFERROR(VLOOKUP(G1081,MatrizHDUniclass!$A:$AN,35,0),"NA")</f>
        <v>SOLU FIJAS</v>
      </c>
      <c r="S1081" s="16" t="str">
        <f>IFERROR(VLOOKUP(G1081,MatrizHDUniclass!$A:$AN,36,0),"NA")</f>
        <v>IMM</v>
      </c>
      <c r="T1081" s="16" t="str">
        <f>IFERROR(VLOOKUP(G1081,MatrizHDUniclass!$A:$AN,37,0),"NA")</f>
        <v>CLIENTES</v>
      </c>
      <c r="U1081" s="16" t="str">
        <f>IFERROR(VLOOKUP(G1081,MatrizHDUniclass!$A:$AN,38,0),"NA")</f>
        <v>CONECTAR TV</v>
      </c>
      <c r="V1081" s="16" t="str">
        <f>IFERROR(VLOOKUP(G1081,MatrizHDUniclass!$A:$AN,39,0),"NA")</f>
        <v>INGENIERIA</v>
      </c>
      <c r="W1081" s="43" t="str">
        <f>IFERROR(VLOOKUP(G1081,MatrizHDUniclass!$A:$AN,40,0),"NA")</f>
        <v>OPERATIVO</v>
      </c>
    </row>
    <row r="1082" spans="2:23" x14ac:dyDescent="0.25">
      <c r="B1082" s="45">
        <v>46171</v>
      </c>
      <c r="C1082" s="7" t="s">
        <v>3440</v>
      </c>
      <c r="D1082" s="37">
        <v>0.1</v>
      </c>
      <c r="E1082" s="37" t="s">
        <v>3903</v>
      </c>
      <c r="F1082" s="16" t="s">
        <v>3904</v>
      </c>
      <c r="G1082" s="7">
        <v>1116269946</v>
      </c>
      <c r="H1082" s="138" t="s">
        <v>10242</v>
      </c>
      <c r="J1082" s="16" t="str">
        <f>IFERROR(VLOOKUP(G1082,MatrizHDUniclass!$A:$AN,3,0),"NA")</f>
        <v>GALLEGO MOLINA CRISTHIAN CAMILO</v>
      </c>
      <c r="K1082" s="16" t="str">
        <f>IFERROR(VLOOKUP(G1082,MatrizHDUniclass!$A:$AN,19,0),"NA")</f>
        <v>TECNICO EMPALMADOR OPERACIÓN</v>
      </c>
      <c r="L1082" s="16" t="str">
        <f>IFERROR(VLOOKUP(G1082,MatrizHDUniclass!$A:$AN,24,0),"NA")</f>
        <v>IGV6</v>
      </c>
      <c r="M1082" s="16" t="str">
        <f>IFERROR(VLOOKUP(G1082,MatrizHDUniclass!$A:$AN,31,0),"NA")</f>
        <v>INGENIERIA-GENERAL</v>
      </c>
      <c r="N1082" s="16" t="str">
        <f>IFERROR(VLOOKUP(G1082,MatrizHDUniclass!$A:$AN,32,0),"NA")</f>
        <v>REG VALLE</v>
      </c>
      <c r="O1082" s="16" t="str">
        <f>IFERROR(VLOOKUP(G1082,MatrizHDUniclass!$A:$AN,33,0),"NA")</f>
        <v>TULUA</v>
      </c>
      <c r="P1082" s="16" t="str">
        <f>IFERROR(VLOOKUP(G1082,MatrizHDUniclass!$A:$AN,26,0),"NA")</f>
        <v>CSEB</v>
      </c>
      <c r="Q1082" s="16" t="str">
        <f>IFERROR(VLOOKUP(G1082,MatrizHDUniclass!$A:$AN,34,0),"NA")</f>
        <v>CLARO R3</v>
      </c>
      <c r="R1082" s="16" t="str">
        <f>IFERROR(VLOOKUP(G1082,MatrizHDUniclass!$A:$AN,35,0),"NA")</f>
        <v>SOLU FIJAS</v>
      </c>
      <c r="S1082" s="16" t="str">
        <f>IFERROR(VLOOKUP(G1082,MatrizHDUniclass!$A:$AN,36,0),"NA")</f>
        <v>EMPRE Y NEGOCI</v>
      </c>
      <c r="T1082" s="16" t="str">
        <f>IFERROR(VLOOKUP(G1082,MatrizHDUniclass!$A:$AN,37,0),"NA")</f>
        <v>CLIENTES</v>
      </c>
      <c r="U1082" s="16" t="str">
        <f>IFERROR(VLOOKUP(G1082,MatrizHDUniclass!$A:$AN,38,0),"NA")</f>
        <v>CONECTAR TV</v>
      </c>
      <c r="V1082" s="16" t="str">
        <f>IFERROR(VLOOKUP(G1082,MatrizHDUniclass!$A:$AN,39,0),"NA")</f>
        <v>INGENIERIA</v>
      </c>
      <c r="W1082" s="43" t="str">
        <f>IFERROR(VLOOKUP(G1082,MatrizHDUniclass!$A:$AN,40,0),"NA")</f>
        <v>OPERATIVO</v>
      </c>
    </row>
    <row r="1083" spans="2:23" x14ac:dyDescent="0.25">
      <c r="B1083" s="45">
        <v>46171</v>
      </c>
      <c r="C1083" s="7" t="s">
        <v>3440</v>
      </c>
      <c r="D1083" s="37">
        <v>0.1</v>
      </c>
      <c r="E1083" s="37" t="s">
        <v>3903</v>
      </c>
      <c r="F1083" s="16" t="s">
        <v>3904</v>
      </c>
      <c r="G1083" s="7">
        <v>1116277098</v>
      </c>
      <c r="H1083" s="138" t="s">
        <v>10243</v>
      </c>
      <c r="J1083" s="16" t="str">
        <f>IFERROR(VLOOKUP(G1083,MatrizHDUniclass!$A:$AN,3,0),"NA")</f>
        <v>GAONA ROBINSON MENDEZ</v>
      </c>
      <c r="K1083" s="16" t="str">
        <f>IFERROR(VLOOKUP(G1083,MatrizHDUniclass!$A:$AN,19,0),"NA")</f>
        <v>TECNICO CON MOTO OPERACIÓN</v>
      </c>
      <c r="L1083" s="16" t="str">
        <f>IFERROR(VLOOKUP(G1083,MatrizHDUniclass!$A:$AN,24,0),"NA")</f>
        <v>IGV6</v>
      </c>
      <c r="M1083" s="16" t="str">
        <f>IFERROR(VLOOKUP(G1083,MatrizHDUniclass!$A:$AN,31,0),"NA")</f>
        <v>INGENIERIA-GENERAL</v>
      </c>
      <c r="N1083" s="16" t="str">
        <f>IFERROR(VLOOKUP(G1083,MatrizHDUniclass!$A:$AN,32,0),"NA")</f>
        <v>REG VALLE</v>
      </c>
      <c r="O1083" s="16" t="str">
        <f>IFERROR(VLOOKUP(G1083,MatrizHDUniclass!$A:$AN,33,0),"NA")</f>
        <v>TULUA</v>
      </c>
      <c r="P1083" s="16" t="str">
        <f>IFERROR(VLOOKUP(G1083,MatrizHDUniclass!$A:$AN,26,0),"NA")</f>
        <v>CSIM</v>
      </c>
      <c r="Q1083" s="16" t="str">
        <f>IFERROR(VLOOKUP(G1083,MatrizHDUniclass!$A:$AN,34,0),"NA")</f>
        <v>CLARO R3</v>
      </c>
      <c r="R1083" s="16" t="str">
        <f>IFERROR(VLOOKUP(G1083,MatrizHDUniclass!$A:$AN,35,0),"NA")</f>
        <v>SOLU FIJAS</v>
      </c>
      <c r="S1083" s="16" t="str">
        <f>IFERROR(VLOOKUP(G1083,MatrizHDUniclass!$A:$AN,36,0),"NA")</f>
        <v>IMM</v>
      </c>
      <c r="T1083" s="16" t="str">
        <f>IFERROR(VLOOKUP(G1083,MatrizHDUniclass!$A:$AN,37,0),"NA")</f>
        <v>CLIENTES</v>
      </c>
      <c r="U1083" s="16" t="str">
        <f>IFERROR(VLOOKUP(G1083,MatrizHDUniclass!$A:$AN,38,0),"NA")</f>
        <v>CONECTAR TV</v>
      </c>
      <c r="V1083" s="16" t="str">
        <f>IFERROR(VLOOKUP(G1083,MatrizHDUniclass!$A:$AN,39,0),"NA")</f>
        <v>INGENIERIA</v>
      </c>
      <c r="W1083" s="43" t="str">
        <f>IFERROR(VLOOKUP(G1083,MatrizHDUniclass!$A:$AN,40,0),"NA")</f>
        <v>OPERATIVO</v>
      </c>
    </row>
    <row r="1084" spans="2:23" x14ac:dyDescent="0.25">
      <c r="B1084" s="45">
        <v>46171</v>
      </c>
      <c r="C1084" s="7" t="s">
        <v>3440</v>
      </c>
      <c r="D1084" s="37">
        <v>0.1</v>
      </c>
      <c r="E1084" s="37" t="s">
        <v>3903</v>
      </c>
      <c r="F1084" s="16" t="s">
        <v>3904</v>
      </c>
      <c r="G1084" s="7">
        <v>1116248270</v>
      </c>
      <c r="H1084" s="138" t="s">
        <v>10244</v>
      </c>
      <c r="J1084" s="16" t="str">
        <f>IFERROR(VLOOKUP(G1084,MatrizHDUniclass!$A:$AN,3,0),"NA")</f>
        <v>GARCIA GARZON ALVARO JAVIER</v>
      </c>
      <c r="K1084" s="16" t="str">
        <f>IFERROR(VLOOKUP(G1084,MatrizHDUniclass!$A:$AN,19,0),"NA")</f>
        <v>TECNICO RED EXTERNA HFC</v>
      </c>
      <c r="L1084" s="16" t="str">
        <f>IFERROR(VLOOKUP(G1084,MatrizHDUniclass!$A:$AN,24,0),"NA")</f>
        <v>IGV6</v>
      </c>
      <c r="M1084" s="16" t="str">
        <f>IFERROR(VLOOKUP(G1084,MatrizHDUniclass!$A:$AN,31,0),"NA")</f>
        <v>INGENIERIA-GENERAL</v>
      </c>
      <c r="N1084" s="16" t="str">
        <f>IFERROR(VLOOKUP(G1084,MatrizHDUniclass!$A:$AN,32,0),"NA")</f>
        <v>REG VALLE</v>
      </c>
      <c r="O1084" s="16" t="str">
        <f>IFERROR(VLOOKUP(G1084,MatrizHDUniclass!$A:$AN,33,0),"NA")</f>
        <v>TULUA</v>
      </c>
      <c r="P1084" s="16" t="str">
        <f>IFERROR(VLOOKUP(G1084,MatrizHDUniclass!$A:$AN,26,0),"NA")</f>
        <v>CSOM</v>
      </c>
      <c r="Q1084" s="16" t="str">
        <f>IFERROR(VLOOKUP(G1084,MatrizHDUniclass!$A:$AN,34,0),"NA")</f>
        <v>CLARO R3</v>
      </c>
      <c r="R1084" s="16" t="str">
        <f>IFERROR(VLOOKUP(G1084,MatrizHDUniclass!$A:$AN,35,0),"NA")</f>
        <v>SOLU FIJAS</v>
      </c>
      <c r="S1084" s="16" t="str">
        <f>IFERROR(VLOOKUP(G1084,MatrizHDUniclass!$A:$AN,36,0),"NA")</f>
        <v>OYM</v>
      </c>
      <c r="T1084" s="16" t="str">
        <f>IFERROR(VLOOKUP(G1084,MatrizHDUniclass!$A:$AN,37,0),"NA")</f>
        <v>CLIENTES</v>
      </c>
      <c r="U1084" s="16" t="str">
        <f>IFERROR(VLOOKUP(G1084,MatrizHDUniclass!$A:$AN,38,0),"NA")</f>
        <v>CONECTAR TV</v>
      </c>
      <c r="V1084" s="16" t="str">
        <f>IFERROR(VLOOKUP(G1084,MatrizHDUniclass!$A:$AN,39,0),"NA")</f>
        <v>INGENIERIA</v>
      </c>
      <c r="W1084" s="43" t="str">
        <f>IFERROR(VLOOKUP(G1084,MatrizHDUniclass!$A:$AN,40,0),"NA")</f>
        <v>OPERATIVO</v>
      </c>
    </row>
    <row r="1085" spans="2:23" x14ac:dyDescent="0.25">
      <c r="B1085" s="45">
        <v>46171</v>
      </c>
      <c r="C1085" s="7" t="s">
        <v>3440</v>
      </c>
      <c r="D1085" s="37">
        <v>0.1</v>
      </c>
      <c r="E1085" s="37" t="s">
        <v>3903</v>
      </c>
      <c r="F1085" s="16" t="s">
        <v>3904</v>
      </c>
      <c r="G1085" s="7">
        <v>1193520340</v>
      </c>
      <c r="H1085" s="138" t="s">
        <v>10245</v>
      </c>
      <c r="J1085" s="16" t="str">
        <f>IFERROR(VLOOKUP(G1085,MatrizHDUniclass!$A:$AN,3,0),"NA")</f>
        <v>GARCIA TORRES JHON JAIRO</v>
      </c>
      <c r="K1085" s="16" t="str">
        <f>IFERROR(VLOOKUP(G1085,MatrizHDUniclass!$A:$AN,19,0),"NA")</f>
        <v>AUXILIAR OPERACION</v>
      </c>
      <c r="L1085" s="16" t="str">
        <f>IFERROR(VLOOKUP(G1085,MatrizHDUniclass!$A:$AN,24,0),"NA")</f>
        <v>IGV6</v>
      </c>
      <c r="M1085" s="16" t="str">
        <f>IFERROR(VLOOKUP(G1085,MatrizHDUniclass!$A:$AN,31,0),"NA")</f>
        <v>INGENIERIA-GENERAL</v>
      </c>
      <c r="N1085" s="16" t="str">
        <f>IFERROR(VLOOKUP(G1085,MatrizHDUniclass!$A:$AN,32,0),"NA")</f>
        <v>REG VALLE</v>
      </c>
      <c r="O1085" s="16" t="str">
        <f>IFERROR(VLOOKUP(G1085,MatrizHDUniclass!$A:$AN,33,0),"NA")</f>
        <v>TULUA</v>
      </c>
      <c r="P1085" s="16" t="str">
        <f>IFERROR(VLOOKUP(G1085,MatrizHDUniclass!$A:$AN,26,0),"NA")</f>
        <v>CSIM</v>
      </c>
      <c r="Q1085" s="16" t="str">
        <f>IFERROR(VLOOKUP(G1085,MatrizHDUniclass!$A:$AN,34,0),"NA")</f>
        <v>CLARO R3</v>
      </c>
      <c r="R1085" s="16" t="str">
        <f>IFERROR(VLOOKUP(G1085,MatrizHDUniclass!$A:$AN,35,0),"NA")</f>
        <v>SOLU FIJAS</v>
      </c>
      <c r="S1085" s="16" t="str">
        <f>IFERROR(VLOOKUP(G1085,MatrizHDUniclass!$A:$AN,36,0),"NA")</f>
        <v>IMM</v>
      </c>
      <c r="T1085" s="16" t="str">
        <f>IFERROR(VLOOKUP(G1085,MatrizHDUniclass!$A:$AN,37,0),"NA")</f>
        <v>CLIENTES</v>
      </c>
      <c r="U1085" s="16" t="str">
        <f>IFERROR(VLOOKUP(G1085,MatrizHDUniclass!$A:$AN,38,0),"NA")</f>
        <v>CONECTAR TV</v>
      </c>
      <c r="V1085" s="16" t="str">
        <f>IFERROR(VLOOKUP(G1085,MatrizHDUniclass!$A:$AN,39,0),"NA")</f>
        <v>INGENIERIA</v>
      </c>
      <c r="W1085" s="43" t="str">
        <f>IFERROR(VLOOKUP(G1085,MatrizHDUniclass!$A:$AN,40,0),"NA")</f>
        <v>OPERATIVO</v>
      </c>
    </row>
    <row r="1086" spans="2:23" x14ac:dyDescent="0.25">
      <c r="B1086" s="45">
        <v>46171</v>
      </c>
      <c r="C1086" s="7" t="s">
        <v>3440</v>
      </c>
      <c r="D1086" s="37">
        <v>0.1</v>
      </c>
      <c r="E1086" s="37" t="s">
        <v>3903</v>
      </c>
      <c r="F1086" s="16" t="s">
        <v>3904</v>
      </c>
      <c r="G1086" s="7">
        <v>14798958</v>
      </c>
      <c r="H1086" s="138" t="s">
        <v>10246</v>
      </c>
      <c r="J1086" s="16" t="str">
        <f>IFERROR(VLOOKUP(G1086,MatrizHDUniclass!$A:$AN,3,0),"NA")</f>
        <v>GUTIERREZ JARAMILLO GABRIEL HERNANDO</v>
      </c>
      <c r="K1086" s="16" t="str">
        <f>IFERROR(VLOOKUP(G1086,MatrizHDUniclass!$A:$AN,19,0),"NA")</f>
        <v>TECNICO CON MOTO OPERACIÓN</v>
      </c>
      <c r="L1086" s="16" t="str">
        <f>IFERROR(VLOOKUP(G1086,MatrizHDUniclass!$A:$AN,24,0),"NA")</f>
        <v>IGV6</v>
      </c>
      <c r="M1086" s="16" t="str">
        <f>IFERROR(VLOOKUP(G1086,MatrizHDUniclass!$A:$AN,31,0),"NA")</f>
        <v>INGENIERIA-GENERAL</v>
      </c>
      <c r="N1086" s="16" t="str">
        <f>IFERROR(VLOOKUP(G1086,MatrizHDUniclass!$A:$AN,32,0),"NA")</f>
        <v>REG VALLE</v>
      </c>
      <c r="O1086" s="16" t="str">
        <f>IFERROR(VLOOKUP(G1086,MatrizHDUniclass!$A:$AN,33,0),"NA")</f>
        <v>TULUA</v>
      </c>
      <c r="P1086" s="16" t="str">
        <f>IFERROR(VLOOKUP(G1086,MatrizHDUniclass!$A:$AN,26,0),"NA")</f>
        <v>CSIM</v>
      </c>
      <c r="Q1086" s="16" t="str">
        <f>IFERROR(VLOOKUP(G1086,MatrizHDUniclass!$A:$AN,34,0),"NA")</f>
        <v>CLARO R3</v>
      </c>
      <c r="R1086" s="16" t="str">
        <f>IFERROR(VLOOKUP(G1086,MatrizHDUniclass!$A:$AN,35,0),"NA")</f>
        <v>SOLU FIJAS</v>
      </c>
      <c r="S1086" s="16" t="str">
        <f>IFERROR(VLOOKUP(G1086,MatrizHDUniclass!$A:$AN,36,0),"NA")</f>
        <v>IMM</v>
      </c>
      <c r="T1086" s="16" t="str">
        <f>IFERROR(VLOOKUP(G1086,MatrizHDUniclass!$A:$AN,37,0),"NA")</f>
        <v>CLIENTES</v>
      </c>
      <c r="U1086" s="16" t="str">
        <f>IFERROR(VLOOKUP(G1086,MatrizHDUniclass!$A:$AN,38,0),"NA")</f>
        <v>CONECTAR TV</v>
      </c>
      <c r="V1086" s="16" t="str">
        <f>IFERROR(VLOOKUP(G1086,MatrizHDUniclass!$A:$AN,39,0),"NA")</f>
        <v>INGENIERIA</v>
      </c>
      <c r="W1086" s="43" t="str">
        <f>IFERROR(VLOOKUP(G1086,MatrizHDUniclass!$A:$AN,40,0),"NA")</f>
        <v>OPERATIVO</v>
      </c>
    </row>
    <row r="1087" spans="2:23" x14ac:dyDescent="0.25">
      <c r="B1087" s="45">
        <v>46171</v>
      </c>
      <c r="C1087" s="7" t="s">
        <v>3440</v>
      </c>
      <c r="D1087" s="37">
        <v>0.1</v>
      </c>
      <c r="E1087" s="37" t="s">
        <v>3903</v>
      </c>
      <c r="F1087" s="16" t="s">
        <v>3904</v>
      </c>
      <c r="G1087" s="7">
        <v>1112100607</v>
      </c>
      <c r="H1087" s="138" t="s">
        <v>10247</v>
      </c>
      <c r="J1087" s="16" t="str">
        <f>IFERROR(VLOOKUP(G1087,MatrizHDUniclass!$A:$AN,3,0),"NA")</f>
        <v>HENAO SALAZAR JORGE LUIS</v>
      </c>
      <c r="K1087" s="16" t="str">
        <f>IFERROR(VLOOKUP(G1087,MatrizHDUniclass!$A:$AN,19,0),"NA")</f>
        <v>TECNICO CON MOTO OPERACIÓN</v>
      </c>
      <c r="L1087" s="16" t="str">
        <f>IFERROR(VLOOKUP(G1087,MatrizHDUniclass!$A:$AN,24,0),"NA")</f>
        <v>IGV6</v>
      </c>
      <c r="M1087" s="16" t="str">
        <f>IFERROR(VLOOKUP(G1087,MatrizHDUniclass!$A:$AN,31,0),"NA")</f>
        <v>INGENIERIA-GENERAL</v>
      </c>
      <c r="N1087" s="16" t="str">
        <f>IFERROR(VLOOKUP(G1087,MatrizHDUniclass!$A:$AN,32,0),"NA")</f>
        <v>REG VALLE</v>
      </c>
      <c r="O1087" s="16" t="str">
        <f>IFERROR(VLOOKUP(G1087,MatrizHDUniclass!$A:$AN,33,0),"NA")</f>
        <v>TULUA</v>
      </c>
      <c r="P1087" s="16" t="str">
        <f>IFERROR(VLOOKUP(G1087,MatrizHDUniclass!$A:$AN,26,0),"NA")</f>
        <v>CSIM</v>
      </c>
      <c r="Q1087" s="16" t="str">
        <f>IFERROR(VLOOKUP(G1087,MatrizHDUniclass!$A:$AN,34,0),"NA")</f>
        <v>CLARO R3</v>
      </c>
      <c r="R1087" s="16" t="str">
        <f>IFERROR(VLOOKUP(G1087,MatrizHDUniclass!$A:$AN,35,0),"NA")</f>
        <v>SOLU FIJAS</v>
      </c>
      <c r="S1087" s="16" t="str">
        <f>IFERROR(VLOOKUP(G1087,MatrizHDUniclass!$A:$AN,36,0),"NA")</f>
        <v>IMM</v>
      </c>
      <c r="T1087" s="16" t="str">
        <f>IFERROR(VLOOKUP(G1087,MatrizHDUniclass!$A:$AN,37,0),"NA")</f>
        <v>CLIENTES</v>
      </c>
      <c r="U1087" s="16" t="str">
        <f>IFERROR(VLOOKUP(G1087,MatrizHDUniclass!$A:$AN,38,0),"NA")</f>
        <v>CONECTAR TV</v>
      </c>
      <c r="V1087" s="16" t="str">
        <f>IFERROR(VLOOKUP(G1087,MatrizHDUniclass!$A:$AN,39,0),"NA")</f>
        <v>INGENIERIA</v>
      </c>
      <c r="W1087" s="43" t="str">
        <f>IFERROR(VLOOKUP(G1087,MatrizHDUniclass!$A:$AN,40,0),"NA")</f>
        <v>OPERATIVO</v>
      </c>
    </row>
    <row r="1088" spans="2:23" x14ac:dyDescent="0.25">
      <c r="B1088" s="45">
        <v>46171</v>
      </c>
      <c r="C1088" s="7" t="s">
        <v>3440</v>
      </c>
      <c r="D1088" s="37">
        <v>0.1</v>
      </c>
      <c r="E1088" s="37" t="s">
        <v>3903</v>
      </c>
      <c r="F1088" s="16" t="s">
        <v>3904</v>
      </c>
      <c r="G1088" s="7">
        <v>1116265879</v>
      </c>
      <c r="H1088" s="138" t="s">
        <v>10248</v>
      </c>
      <c r="J1088" s="16" t="str">
        <f>IFERROR(VLOOKUP(G1088,MatrizHDUniclass!$A:$AN,3,0),"NA")</f>
        <v>JIMENEZ EINER ELIECER</v>
      </c>
      <c r="K1088" s="16" t="str">
        <f>IFERROR(VLOOKUP(G1088,MatrizHDUniclass!$A:$AN,19,0),"NA")</f>
        <v>TECNICO EMPALMADOR COND OPERACIÓN</v>
      </c>
      <c r="L1088" s="16" t="str">
        <f>IFERROR(VLOOKUP(G1088,MatrizHDUniclass!$A:$AN,24,0),"NA")</f>
        <v>IGV6</v>
      </c>
      <c r="M1088" s="16" t="str">
        <f>IFERROR(VLOOKUP(G1088,MatrizHDUniclass!$A:$AN,31,0),"NA")</f>
        <v>INGENIERIA-GENERAL</v>
      </c>
      <c r="N1088" s="16" t="str">
        <f>IFERROR(VLOOKUP(G1088,MatrizHDUniclass!$A:$AN,32,0),"NA")</f>
        <v>REG VALLE</v>
      </c>
      <c r="O1088" s="16" t="str">
        <f>IFERROR(VLOOKUP(G1088,MatrizHDUniclass!$A:$AN,33,0),"NA")</f>
        <v>TULUA</v>
      </c>
      <c r="P1088" s="16" t="str">
        <f>IFERROR(VLOOKUP(G1088,MatrizHDUniclass!$A:$AN,26,0),"NA")</f>
        <v>CSOM</v>
      </c>
      <c r="Q1088" s="16" t="str">
        <f>IFERROR(VLOOKUP(G1088,MatrizHDUniclass!$A:$AN,34,0),"NA")</f>
        <v>CLARO R3</v>
      </c>
      <c r="R1088" s="16" t="str">
        <f>IFERROR(VLOOKUP(G1088,MatrizHDUniclass!$A:$AN,35,0),"NA")</f>
        <v>SOLU FIJAS</v>
      </c>
      <c r="S1088" s="16" t="str">
        <f>IFERROR(VLOOKUP(G1088,MatrizHDUniclass!$A:$AN,36,0),"NA")</f>
        <v>OYM</v>
      </c>
      <c r="T1088" s="16" t="str">
        <f>IFERROR(VLOOKUP(G1088,MatrizHDUniclass!$A:$AN,37,0),"NA")</f>
        <v>CLIENTES</v>
      </c>
      <c r="U1088" s="16" t="str">
        <f>IFERROR(VLOOKUP(G1088,MatrizHDUniclass!$A:$AN,38,0),"NA")</f>
        <v>CONECTAR TV</v>
      </c>
      <c r="V1088" s="16" t="str">
        <f>IFERROR(VLOOKUP(G1088,MatrizHDUniclass!$A:$AN,39,0),"NA")</f>
        <v>INGENIERIA</v>
      </c>
      <c r="W1088" s="43" t="str">
        <f>IFERROR(VLOOKUP(G1088,MatrizHDUniclass!$A:$AN,40,0),"NA")</f>
        <v>OPERATIVO</v>
      </c>
    </row>
    <row r="1089" spans="2:23" x14ac:dyDescent="0.25">
      <c r="B1089" s="45">
        <v>46171</v>
      </c>
      <c r="C1089" s="7" t="s">
        <v>3440</v>
      </c>
      <c r="D1089" s="37">
        <v>0.1</v>
      </c>
      <c r="E1089" s="37" t="s">
        <v>3903</v>
      </c>
      <c r="F1089" s="16" t="s">
        <v>3904</v>
      </c>
      <c r="G1089" s="7">
        <v>1144163538</v>
      </c>
      <c r="H1089" s="138" t="s">
        <v>10249</v>
      </c>
      <c r="J1089" s="16" t="str">
        <f>IFERROR(VLOOKUP(G1089,MatrizHDUniclass!$A:$AN,3,0),"NA")</f>
        <v>LEIVA CRUZ CARLOS FABIAN</v>
      </c>
      <c r="K1089" s="16" t="str">
        <f>IFERROR(VLOOKUP(G1089,MatrizHDUniclass!$A:$AN,19,0),"NA")</f>
        <v>TECNICO OPERACIÓN</v>
      </c>
      <c r="L1089" s="16" t="str">
        <f>IFERROR(VLOOKUP(G1089,MatrizHDUniclass!$A:$AN,24,0),"NA")</f>
        <v>IGV6</v>
      </c>
      <c r="M1089" s="16" t="str">
        <f>IFERROR(VLOOKUP(G1089,MatrizHDUniclass!$A:$AN,31,0),"NA")</f>
        <v>INGENIERIA-GENERAL</v>
      </c>
      <c r="N1089" s="16" t="str">
        <f>IFERROR(VLOOKUP(G1089,MatrizHDUniclass!$A:$AN,32,0),"NA")</f>
        <v>REG VALLE</v>
      </c>
      <c r="O1089" s="16" t="str">
        <f>IFERROR(VLOOKUP(G1089,MatrizHDUniclass!$A:$AN,33,0),"NA")</f>
        <v>TULUA</v>
      </c>
      <c r="P1089" s="16" t="str">
        <f>IFERROR(VLOOKUP(G1089,MatrizHDUniclass!$A:$AN,26,0),"NA")</f>
        <v>CSIM</v>
      </c>
      <c r="Q1089" s="16" t="str">
        <f>IFERROR(VLOOKUP(G1089,MatrizHDUniclass!$A:$AN,34,0),"NA")</f>
        <v>CLARO R3</v>
      </c>
      <c r="R1089" s="16" t="str">
        <f>IFERROR(VLOOKUP(G1089,MatrizHDUniclass!$A:$AN,35,0),"NA")</f>
        <v>SOLU FIJAS</v>
      </c>
      <c r="S1089" s="16" t="str">
        <f>IFERROR(VLOOKUP(G1089,MatrizHDUniclass!$A:$AN,36,0),"NA")</f>
        <v>IMM</v>
      </c>
      <c r="T1089" s="16" t="str">
        <f>IFERROR(VLOOKUP(G1089,MatrizHDUniclass!$A:$AN,37,0),"NA")</f>
        <v>CLIENTES</v>
      </c>
      <c r="U1089" s="16" t="str">
        <f>IFERROR(VLOOKUP(G1089,MatrizHDUniclass!$A:$AN,38,0),"NA")</f>
        <v>CONECTAR TV</v>
      </c>
      <c r="V1089" s="16" t="str">
        <f>IFERROR(VLOOKUP(G1089,MatrizHDUniclass!$A:$AN,39,0),"NA")</f>
        <v>INGENIERIA</v>
      </c>
      <c r="W1089" s="43" t="str">
        <f>IFERROR(VLOOKUP(G1089,MatrizHDUniclass!$A:$AN,40,0),"NA")</f>
        <v>OPERATIVO</v>
      </c>
    </row>
    <row r="1090" spans="2:23" x14ac:dyDescent="0.25">
      <c r="B1090" s="45">
        <v>46171</v>
      </c>
      <c r="C1090" s="7" t="s">
        <v>3440</v>
      </c>
      <c r="D1090" s="37">
        <v>0.1</v>
      </c>
      <c r="E1090" s="37" t="s">
        <v>3903</v>
      </c>
      <c r="F1090" s="16" t="s">
        <v>3904</v>
      </c>
      <c r="G1090" s="7">
        <v>1116263242</v>
      </c>
      <c r="H1090" s="138" t="s">
        <v>10250</v>
      </c>
      <c r="J1090" s="16" t="str">
        <f>IFERROR(VLOOKUP(G1090,MatrizHDUniclass!$A:$AN,3,0),"NA")</f>
        <v>LOAIZA HERNANDEZ JONATHAN ANDRES</v>
      </c>
      <c r="K1090" s="16" t="str">
        <f>IFERROR(VLOOKUP(G1090,MatrizHDUniclass!$A:$AN,19,0),"NA")</f>
        <v>TECNICO PIM NOC MOTO</v>
      </c>
      <c r="L1090" s="16" t="str">
        <f>IFERROR(VLOOKUP(G1090,MatrizHDUniclass!$A:$AN,24,0),"NA")</f>
        <v>IGV6</v>
      </c>
      <c r="M1090" s="16" t="str">
        <f>IFERROR(VLOOKUP(G1090,MatrizHDUniclass!$A:$AN,31,0),"NA")</f>
        <v>INGENIERIA-GENERAL</v>
      </c>
      <c r="N1090" s="16" t="str">
        <f>IFERROR(VLOOKUP(G1090,MatrizHDUniclass!$A:$AN,32,0),"NA")</f>
        <v>REG VALLE</v>
      </c>
      <c r="O1090" s="16" t="str">
        <f>IFERROR(VLOOKUP(G1090,MatrizHDUniclass!$A:$AN,33,0),"NA")</f>
        <v>TULUA</v>
      </c>
      <c r="P1090" s="16" t="str">
        <f>IFERROR(VLOOKUP(G1090,MatrizHDUniclass!$A:$AN,26,0),"NA")</f>
        <v>CSEB</v>
      </c>
      <c r="Q1090" s="16" t="str">
        <f>IFERROR(VLOOKUP(G1090,MatrizHDUniclass!$A:$AN,34,0),"NA")</f>
        <v>CLARO R3</v>
      </c>
      <c r="R1090" s="16" t="str">
        <f>IFERROR(VLOOKUP(G1090,MatrizHDUniclass!$A:$AN,35,0),"NA")</f>
        <v>SOLU FIJAS</v>
      </c>
      <c r="S1090" s="16" t="str">
        <f>IFERROR(VLOOKUP(G1090,MatrizHDUniclass!$A:$AN,36,0),"NA")</f>
        <v>EMPRE Y NEGOCI</v>
      </c>
      <c r="T1090" s="16" t="str">
        <f>IFERROR(VLOOKUP(G1090,MatrizHDUniclass!$A:$AN,37,0),"NA")</f>
        <v>CLIENTES</v>
      </c>
      <c r="U1090" s="16" t="str">
        <f>IFERROR(VLOOKUP(G1090,MatrizHDUniclass!$A:$AN,38,0),"NA")</f>
        <v>CONECTAR TV</v>
      </c>
      <c r="V1090" s="16" t="str">
        <f>IFERROR(VLOOKUP(G1090,MatrizHDUniclass!$A:$AN,39,0),"NA")</f>
        <v>INGENIERIA</v>
      </c>
      <c r="W1090" s="43" t="str">
        <f>IFERROR(VLOOKUP(G1090,MatrizHDUniclass!$A:$AN,40,0),"NA")</f>
        <v>OPERATIVO</v>
      </c>
    </row>
    <row r="1091" spans="2:23" x14ac:dyDescent="0.25">
      <c r="B1091" s="45">
        <v>46171</v>
      </c>
      <c r="C1091" s="7" t="s">
        <v>3440</v>
      </c>
      <c r="D1091" s="37">
        <v>0.1</v>
      </c>
      <c r="E1091" s="37" t="s">
        <v>3903</v>
      </c>
      <c r="F1091" s="16" t="s">
        <v>3904</v>
      </c>
      <c r="G1091" s="7">
        <v>94395630</v>
      </c>
      <c r="H1091" s="138" t="s">
        <v>10251</v>
      </c>
      <c r="J1091" s="16" t="str">
        <f>IFERROR(VLOOKUP(G1091,MatrizHDUniclass!$A:$AN,3,0),"NA")</f>
        <v>MACIAS MOLINA JOSE RICARDO</v>
      </c>
      <c r="K1091" s="16" t="str">
        <f>IFERROR(VLOOKUP(G1091,MatrizHDUniclass!$A:$AN,19,0),"NA")</f>
        <v>AUXILIAR CONDUCTOR OPERACION</v>
      </c>
      <c r="L1091" s="16" t="str">
        <f>IFERROR(VLOOKUP(G1091,MatrizHDUniclass!$A:$AN,24,0),"NA")</f>
        <v>IGV6</v>
      </c>
      <c r="M1091" s="16" t="str">
        <f>IFERROR(VLOOKUP(G1091,MatrizHDUniclass!$A:$AN,31,0),"NA")</f>
        <v>INGENIERIA-GENERAL</v>
      </c>
      <c r="N1091" s="16" t="str">
        <f>IFERROR(VLOOKUP(G1091,MatrizHDUniclass!$A:$AN,32,0),"NA")</f>
        <v>REG VALLE</v>
      </c>
      <c r="O1091" s="16" t="str">
        <f>IFERROR(VLOOKUP(G1091,MatrizHDUniclass!$A:$AN,33,0),"NA")</f>
        <v>TULUA</v>
      </c>
      <c r="P1091" s="16" t="str">
        <f>IFERROR(VLOOKUP(G1091,MatrizHDUniclass!$A:$AN,26,0),"NA")</f>
        <v>CSOM</v>
      </c>
      <c r="Q1091" s="16" t="str">
        <f>IFERROR(VLOOKUP(G1091,MatrizHDUniclass!$A:$AN,34,0),"NA")</f>
        <v>CLARO R3</v>
      </c>
      <c r="R1091" s="16" t="str">
        <f>IFERROR(VLOOKUP(G1091,MatrizHDUniclass!$A:$AN,35,0),"NA")</f>
        <v>SOLU FIJAS</v>
      </c>
      <c r="S1091" s="16" t="str">
        <f>IFERROR(VLOOKUP(G1091,MatrizHDUniclass!$A:$AN,36,0),"NA")</f>
        <v>OYM</v>
      </c>
      <c r="T1091" s="16" t="str">
        <f>IFERROR(VLOOKUP(G1091,MatrizHDUniclass!$A:$AN,37,0),"NA")</f>
        <v>CLIENTES</v>
      </c>
      <c r="U1091" s="16" t="str">
        <f>IFERROR(VLOOKUP(G1091,MatrizHDUniclass!$A:$AN,38,0),"NA")</f>
        <v>CONECTAR TV</v>
      </c>
      <c r="V1091" s="16" t="str">
        <f>IFERROR(VLOOKUP(G1091,MatrizHDUniclass!$A:$AN,39,0),"NA")</f>
        <v>INGENIERIA</v>
      </c>
      <c r="W1091" s="43" t="str">
        <f>IFERROR(VLOOKUP(G1091,MatrizHDUniclass!$A:$AN,40,0),"NA")</f>
        <v>OPERATIVO</v>
      </c>
    </row>
    <row r="1092" spans="2:23" x14ac:dyDescent="0.25">
      <c r="B1092" s="45">
        <v>46171</v>
      </c>
      <c r="C1092" s="7" t="s">
        <v>3440</v>
      </c>
      <c r="D1092" s="37">
        <v>0.1</v>
      </c>
      <c r="E1092" s="37" t="s">
        <v>3903</v>
      </c>
      <c r="F1092" s="16" t="s">
        <v>3904</v>
      </c>
      <c r="G1092" s="7">
        <v>14797179</v>
      </c>
      <c r="H1092" s="138" t="s">
        <v>10252</v>
      </c>
      <c r="J1092" s="16" t="str">
        <f>IFERROR(VLOOKUP(G1092,MatrizHDUniclass!$A:$AN,3,0),"NA")</f>
        <v>MAZUERA SOTO MAURICIO</v>
      </c>
      <c r="K1092" s="16" t="str">
        <f>IFERROR(VLOOKUP(G1092,MatrizHDUniclass!$A:$AN,19,0),"NA")</f>
        <v>AUXILIAR OPERACION</v>
      </c>
      <c r="L1092" s="16" t="str">
        <f>IFERROR(VLOOKUP(G1092,MatrizHDUniclass!$A:$AN,24,0),"NA")</f>
        <v>IGV6</v>
      </c>
      <c r="M1092" s="16" t="str">
        <f>IFERROR(VLOOKUP(G1092,MatrizHDUniclass!$A:$AN,31,0),"NA")</f>
        <v>INGENIERIA-GENERAL</v>
      </c>
      <c r="N1092" s="16" t="str">
        <f>IFERROR(VLOOKUP(G1092,MatrizHDUniclass!$A:$AN,32,0),"NA")</f>
        <v>REG VALLE</v>
      </c>
      <c r="O1092" s="16" t="str">
        <f>IFERROR(VLOOKUP(G1092,MatrizHDUniclass!$A:$AN,33,0),"NA")</f>
        <v>TULUA</v>
      </c>
      <c r="P1092" s="16" t="str">
        <f>IFERROR(VLOOKUP(G1092,MatrizHDUniclass!$A:$AN,26,0),"NA")</f>
        <v>CSIM</v>
      </c>
      <c r="Q1092" s="16" t="str">
        <f>IFERROR(VLOOKUP(G1092,MatrizHDUniclass!$A:$AN,34,0),"NA")</f>
        <v>CLARO R3</v>
      </c>
      <c r="R1092" s="16" t="str">
        <f>IFERROR(VLOOKUP(G1092,MatrizHDUniclass!$A:$AN,35,0),"NA")</f>
        <v>SOLU FIJAS</v>
      </c>
      <c r="S1092" s="16" t="str">
        <f>IFERROR(VLOOKUP(G1092,MatrizHDUniclass!$A:$AN,36,0),"NA")</f>
        <v>IMM</v>
      </c>
      <c r="T1092" s="16" t="str">
        <f>IFERROR(VLOOKUP(G1092,MatrizHDUniclass!$A:$AN,37,0),"NA")</f>
        <v>CLIENTES</v>
      </c>
      <c r="U1092" s="16" t="str">
        <f>IFERROR(VLOOKUP(G1092,MatrizHDUniclass!$A:$AN,38,0),"NA")</f>
        <v>CONECTAR TV</v>
      </c>
      <c r="V1092" s="16" t="str">
        <f>IFERROR(VLOOKUP(G1092,MatrizHDUniclass!$A:$AN,39,0),"NA")</f>
        <v>INGENIERIA</v>
      </c>
      <c r="W1092" s="43" t="str">
        <f>IFERROR(VLOOKUP(G1092,MatrizHDUniclass!$A:$AN,40,0),"NA")</f>
        <v>OPERATIVO</v>
      </c>
    </row>
    <row r="1093" spans="2:23" x14ac:dyDescent="0.25">
      <c r="B1093" s="45">
        <v>46171</v>
      </c>
      <c r="C1093" s="7" t="s">
        <v>3440</v>
      </c>
      <c r="D1093" s="37">
        <v>0.1</v>
      </c>
      <c r="E1093" s="37" t="s">
        <v>3903</v>
      </c>
      <c r="F1093" s="16" t="s">
        <v>3904</v>
      </c>
      <c r="G1093" s="7">
        <v>1086279119</v>
      </c>
      <c r="H1093" s="138" t="s">
        <v>10253</v>
      </c>
      <c r="J1093" s="16" t="str">
        <f>IFERROR(VLOOKUP(G1093,MatrizHDUniclass!$A:$AN,3,0),"NA")</f>
        <v>MONTOYA MANRIQUE OSCAR ALONSO</v>
      </c>
      <c r="K1093" s="16" t="str">
        <f>IFERROR(VLOOKUP(G1093,MatrizHDUniclass!$A:$AN,19,0),"NA")</f>
        <v>TECNICO CON MOTO OPERACIÓN</v>
      </c>
      <c r="L1093" s="16" t="str">
        <f>IFERROR(VLOOKUP(G1093,MatrizHDUniclass!$A:$AN,24,0),"NA")</f>
        <v>IGV6</v>
      </c>
      <c r="M1093" s="16" t="str">
        <f>IFERROR(VLOOKUP(G1093,MatrizHDUniclass!$A:$AN,31,0),"NA")</f>
        <v>INGENIERIA-GENERAL</v>
      </c>
      <c r="N1093" s="16" t="str">
        <f>IFERROR(VLOOKUP(G1093,MatrizHDUniclass!$A:$AN,32,0),"NA")</f>
        <v>REG VALLE</v>
      </c>
      <c r="O1093" s="16" t="str">
        <f>IFERROR(VLOOKUP(G1093,MatrizHDUniclass!$A:$AN,33,0),"NA")</f>
        <v>TULUA</v>
      </c>
      <c r="P1093" s="16" t="str">
        <f>IFERROR(VLOOKUP(G1093,MatrizHDUniclass!$A:$AN,26,0),"NA")</f>
        <v>CSIM</v>
      </c>
      <c r="Q1093" s="16" t="str">
        <f>IFERROR(VLOOKUP(G1093,MatrizHDUniclass!$A:$AN,34,0),"NA")</f>
        <v>CLARO R3</v>
      </c>
      <c r="R1093" s="16" t="str">
        <f>IFERROR(VLOOKUP(G1093,MatrizHDUniclass!$A:$AN,35,0),"NA")</f>
        <v>SOLU FIJAS</v>
      </c>
      <c r="S1093" s="16" t="str">
        <f>IFERROR(VLOOKUP(G1093,MatrizHDUniclass!$A:$AN,36,0),"NA")</f>
        <v>IMM</v>
      </c>
      <c r="T1093" s="16" t="str">
        <f>IFERROR(VLOOKUP(G1093,MatrizHDUniclass!$A:$AN,37,0),"NA")</f>
        <v>CLIENTES</v>
      </c>
      <c r="U1093" s="16" t="str">
        <f>IFERROR(VLOOKUP(G1093,MatrizHDUniclass!$A:$AN,38,0),"NA")</f>
        <v>CONECTAR TV</v>
      </c>
      <c r="V1093" s="16" t="str">
        <f>IFERROR(VLOOKUP(G1093,MatrizHDUniclass!$A:$AN,39,0),"NA")</f>
        <v>INGENIERIA</v>
      </c>
      <c r="W1093" s="43" t="str">
        <f>IFERROR(VLOOKUP(G1093,MatrizHDUniclass!$A:$AN,40,0),"NA")</f>
        <v>OPERATIVO</v>
      </c>
    </row>
    <row r="1094" spans="2:23" x14ac:dyDescent="0.25">
      <c r="B1094" s="45">
        <v>46171</v>
      </c>
      <c r="C1094" s="7" t="s">
        <v>3440</v>
      </c>
      <c r="D1094" s="37">
        <v>0.1</v>
      </c>
      <c r="E1094" s="37" t="s">
        <v>3903</v>
      </c>
      <c r="F1094" s="16" t="s">
        <v>3904</v>
      </c>
      <c r="G1094" s="7">
        <v>1116070193</v>
      </c>
      <c r="H1094" s="138" t="s">
        <v>10254</v>
      </c>
      <c r="J1094" s="16" t="str">
        <f>IFERROR(VLOOKUP(G1094,MatrizHDUniclass!$A:$AN,3,0),"NA")</f>
        <v>ORTIZ PERILLA JONATHAN DAVID</v>
      </c>
      <c r="K1094" s="16" t="str">
        <f>IFERROR(VLOOKUP(G1094,MatrizHDUniclass!$A:$AN,19,0),"NA")</f>
        <v>AUXILIAR OPERACION</v>
      </c>
      <c r="L1094" s="16" t="str">
        <f>IFERROR(VLOOKUP(G1094,MatrizHDUniclass!$A:$AN,24,0),"NA")</f>
        <v>IGV6</v>
      </c>
      <c r="M1094" s="16" t="str">
        <f>IFERROR(VLOOKUP(G1094,MatrizHDUniclass!$A:$AN,31,0),"NA")</f>
        <v>INGENIERIA-GENERAL</v>
      </c>
      <c r="N1094" s="16" t="str">
        <f>IFERROR(VLOOKUP(G1094,MatrizHDUniclass!$A:$AN,32,0),"NA")</f>
        <v>REG VALLE</v>
      </c>
      <c r="O1094" s="16" t="str">
        <f>IFERROR(VLOOKUP(G1094,MatrizHDUniclass!$A:$AN,33,0),"NA")</f>
        <v>TULUA</v>
      </c>
      <c r="P1094" s="16" t="str">
        <f>IFERROR(VLOOKUP(G1094,MatrizHDUniclass!$A:$AN,26,0),"NA")</f>
        <v>CSOM</v>
      </c>
      <c r="Q1094" s="16" t="str">
        <f>IFERROR(VLOOKUP(G1094,MatrizHDUniclass!$A:$AN,34,0),"NA")</f>
        <v>CLARO R3</v>
      </c>
      <c r="R1094" s="16" t="str">
        <f>IFERROR(VLOOKUP(G1094,MatrizHDUniclass!$A:$AN,35,0),"NA")</f>
        <v>SOLU FIJAS</v>
      </c>
      <c r="S1094" s="16" t="str">
        <f>IFERROR(VLOOKUP(G1094,MatrizHDUniclass!$A:$AN,36,0),"NA")</f>
        <v>OYM</v>
      </c>
      <c r="T1094" s="16" t="str">
        <f>IFERROR(VLOOKUP(G1094,MatrizHDUniclass!$A:$AN,37,0),"NA")</f>
        <v>CLIENTES</v>
      </c>
      <c r="U1094" s="16" t="str">
        <f>IFERROR(VLOOKUP(G1094,MatrizHDUniclass!$A:$AN,38,0),"NA")</f>
        <v>CONECTAR TV</v>
      </c>
      <c r="V1094" s="16" t="str">
        <f>IFERROR(VLOOKUP(G1094,MatrizHDUniclass!$A:$AN,39,0),"NA")</f>
        <v>INGENIERIA</v>
      </c>
      <c r="W1094" s="43" t="str">
        <f>IFERROR(VLOOKUP(G1094,MatrizHDUniclass!$A:$AN,40,0),"NA")</f>
        <v>OPERATIVO</v>
      </c>
    </row>
    <row r="1095" spans="2:23" x14ac:dyDescent="0.25">
      <c r="B1095" s="45">
        <v>46171</v>
      </c>
      <c r="C1095" s="7" t="s">
        <v>3440</v>
      </c>
      <c r="D1095" s="37">
        <v>0.1</v>
      </c>
      <c r="E1095" s="37" t="s">
        <v>3903</v>
      </c>
      <c r="F1095" s="16" t="s">
        <v>3904</v>
      </c>
      <c r="G1095" s="7">
        <v>1116266661</v>
      </c>
      <c r="H1095" s="138" t="s">
        <v>10255</v>
      </c>
      <c r="J1095" s="16" t="str">
        <f>IFERROR(VLOOKUP(G1095,MatrizHDUniclass!$A:$AN,3,0),"NA")</f>
        <v>OSORIO GIRALDO ALVARO MAURICIO</v>
      </c>
      <c r="K1095" s="16" t="str">
        <f>IFERROR(VLOOKUP(G1095,MatrizHDUniclass!$A:$AN,19,0),"NA")</f>
        <v>TECNICO RED EXTERNA HFC</v>
      </c>
      <c r="L1095" s="16" t="str">
        <f>IFERROR(VLOOKUP(G1095,MatrizHDUniclass!$A:$AN,24,0),"NA")</f>
        <v>IGV6</v>
      </c>
      <c r="M1095" s="16" t="str">
        <f>IFERROR(VLOOKUP(G1095,MatrizHDUniclass!$A:$AN,31,0),"NA")</f>
        <v>INGENIERIA-GENERAL</v>
      </c>
      <c r="N1095" s="16" t="str">
        <f>IFERROR(VLOOKUP(G1095,MatrizHDUniclass!$A:$AN,32,0),"NA")</f>
        <v>REG VALLE</v>
      </c>
      <c r="O1095" s="16" t="str">
        <f>IFERROR(VLOOKUP(G1095,MatrizHDUniclass!$A:$AN,33,0),"NA")</f>
        <v>TULUA</v>
      </c>
      <c r="P1095" s="16" t="str">
        <f>IFERROR(VLOOKUP(G1095,MatrizHDUniclass!$A:$AN,26,0),"NA")</f>
        <v>CSOM</v>
      </c>
      <c r="Q1095" s="16" t="str">
        <f>IFERROR(VLOOKUP(G1095,MatrizHDUniclass!$A:$AN,34,0),"NA")</f>
        <v>CLARO R3</v>
      </c>
      <c r="R1095" s="16" t="str">
        <f>IFERROR(VLOOKUP(G1095,MatrizHDUniclass!$A:$AN,35,0),"NA")</f>
        <v>SOLU FIJAS</v>
      </c>
      <c r="S1095" s="16" t="str">
        <f>IFERROR(VLOOKUP(G1095,MatrizHDUniclass!$A:$AN,36,0),"NA")</f>
        <v>OYM</v>
      </c>
      <c r="T1095" s="16" t="str">
        <f>IFERROR(VLOOKUP(G1095,MatrizHDUniclass!$A:$AN,37,0),"NA")</f>
        <v>CLIENTES</v>
      </c>
      <c r="U1095" s="16" t="str">
        <f>IFERROR(VLOOKUP(G1095,MatrizHDUniclass!$A:$AN,38,0),"NA")</f>
        <v>CONECTAR TV</v>
      </c>
      <c r="V1095" s="16" t="str">
        <f>IFERROR(VLOOKUP(G1095,MatrizHDUniclass!$A:$AN,39,0),"NA")</f>
        <v>INGENIERIA</v>
      </c>
      <c r="W1095" s="43" t="str">
        <f>IFERROR(VLOOKUP(G1095,MatrizHDUniclass!$A:$AN,40,0),"NA")</f>
        <v>OPERATIVO</v>
      </c>
    </row>
    <row r="1096" spans="2:23" x14ac:dyDescent="0.25">
      <c r="B1096" s="45">
        <v>46171</v>
      </c>
      <c r="C1096" s="7" t="s">
        <v>3440</v>
      </c>
      <c r="D1096" s="37">
        <v>0.1</v>
      </c>
      <c r="E1096" s="37" t="s">
        <v>3903</v>
      </c>
      <c r="F1096" s="16" t="s">
        <v>3904</v>
      </c>
      <c r="G1096" s="7">
        <v>1112789860</v>
      </c>
      <c r="H1096" s="138" t="s">
        <v>10256</v>
      </c>
      <c r="J1096" s="16" t="str">
        <f>IFERROR(VLOOKUP(G1096,MatrizHDUniclass!$A:$AN,3,0),"NA")</f>
        <v>OSORNO CARMONA ANDRES FELIPE</v>
      </c>
      <c r="K1096" s="16" t="str">
        <f>IFERROR(VLOOKUP(G1096,MatrizHDUniclass!$A:$AN,19,0),"NA")</f>
        <v>TECNICO CON MOTO OPERACIÓN</v>
      </c>
      <c r="L1096" s="16" t="str">
        <f>IFERROR(VLOOKUP(G1096,MatrizHDUniclass!$A:$AN,24,0),"NA")</f>
        <v>IGV6</v>
      </c>
      <c r="M1096" s="16" t="str">
        <f>IFERROR(VLOOKUP(G1096,MatrizHDUniclass!$A:$AN,31,0),"NA")</f>
        <v>INGENIERIA-GENERAL</v>
      </c>
      <c r="N1096" s="16" t="str">
        <f>IFERROR(VLOOKUP(G1096,MatrizHDUniclass!$A:$AN,32,0),"NA")</f>
        <v>REG VALLE</v>
      </c>
      <c r="O1096" s="16" t="str">
        <f>IFERROR(VLOOKUP(G1096,MatrizHDUniclass!$A:$AN,33,0),"NA")</f>
        <v>TULUA</v>
      </c>
      <c r="P1096" s="16" t="str">
        <f>IFERROR(VLOOKUP(G1096,MatrizHDUniclass!$A:$AN,26,0),"NA")</f>
        <v>CSIM</v>
      </c>
      <c r="Q1096" s="16" t="str">
        <f>IFERROR(VLOOKUP(G1096,MatrizHDUniclass!$A:$AN,34,0),"NA")</f>
        <v>CLARO R3</v>
      </c>
      <c r="R1096" s="16" t="str">
        <f>IFERROR(VLOOKUP(G1096,MatrizHDUniclass!$A:$AN,35,0),"NA")</f>
        <v>SOLU FIJAS</v>
      </c>
      <c r="S1096" s="16" t="str">
        <f>IFERROR(VLOOKUP(G1096,MatrizHDUniclass!$A:$AN,36,0),"NA")</f>
        <v>IMM</v>
      </c>
      <c r="T1096" s="16" t="str">
        <f>IFERROR(VLOOKUP(G1096,MatrizHDUniclass!$A:$AN,37,0),"NA")</f>
        <v>CLIENTES</v>
      </c>
      <c r="U1096" s="16" t="str">
        <f>IFERROR(VLOOKUP(G1096,MatrizHDUniclass!$A:$AN,38,0),"NA")</f>
        <v>CONECTAR TV</v>
      </c>
      <c r="V1096" s="16" t="str">
        <f>IFERROR(VLOOKUP(G1096,MatrizHDUniclass!$A:$AN,39,0),"NA")</f>
        <v>INGENIERIA</v>
      </c>
      <c r="W1096" s="43" t="str">
        <f>IFERROR(VLOOKUP(G1096,MatrizHDUniclass!$A:$AN,40,0),"NA")</f>
        <v>OPERATIVO</v>
      </c>
    </row>
    <row r="1097" spans="2:23" x14ac:dyDescent="0.25">
      <c r="B1097" s="45">
        <v>46171</v>
      </c>
      <c r="C1097" s="7" t="s">
        <v>3440</v>
      </c>
      <c r="D1097" s="37">
        <v>0.1</v>
      </c>
      <c r="E1097" s="37" t="s">
        <v>3903</v>
      </c>
      <c r="F1097" s="16" t="s">
        <v>3904</v>
      </c>
      <c r="G1097" s="7">
        <v>1116274682</v>
      </c>
      <c r="H1097" s="138" t="s">
        <v>10257</v>
      </c>
      <c r="J1097" s="16" t="str">
        <f>IFERROR(VLOOKUP(G1097,MatrizHDUniclass!$A:$AN,3,0),"NA")</f>
        <v>PARRA ARANGO JEISON DAVID</v>
      </c>
      <c r="K1097" s="16" t="str">
        <f>IFERROR(VLOOKUP(G1097,MatrizHDUniclass!$A:$AN,19,0),"NA")</f>
        <v>TECNICO CON MOTO OPERACIÓN</v>
      </c>
      <c r="L1097" s="16" t="str">
        <f>IFERROR(VLOOKUP(G1097,MatrizHDUniclass!$A:$AN,24,0),"NA")</f>
        <v>IGV6</v>
      </c>
      <c r="M1097" s="16" t="str">
        <f>IFERROR(VLOOKUP(G1097,MatrizHDUniclass!$A:$AN,31,0),"NA")</f>
        <v>INGENIERIA-GENERAL</v>
      </c>
      <c r="N1097" s="16" t="str">
        <f>IFERROR(VLOOKUP(G1097,MatrizHDUniclass!$A:$AN,32,0),"NA")</f>
        <v>REG VALLE</v>
      </c>
      <c r="O1097" s="16" t="str">
        <f>IFERROR(VLOOKUP(G1097,MatrizHDUniclass!$A:$AN,33,0),"NA")</f>
        <v>TULUA</v>
      </c>
      <c r="P1097" s="16" t="str">
        <f>IFERROR(VLOOKUP(G1097,MatrizHDUniclass!$A:$AN,26,0),"NA")</f>
        <v>CSIM</v>
      </c>
      <c r="Q1097" s="16" t="str">
        <f>IFERROR(VLOOKUP(G1097,MatrizHDUniclass!$A:$AN,34,0),"NA")</f>
        <v>CLARO R3</v>
      </c>
      <c r="R1097" s="16" t="str">
        <f>IFERROR(VLOOKUP(G1097,MatrizHDUniclass!$A:$AN,35,0),"NA")</f>
        <v>SOLU FIJAS</v>
      </c>
      <c r="S1097" s="16" t="str">
        <f>IFERROR(VLOOKUP(G1097,MatrizHDUniclass!$A:$AN,36,0),"NA")</f>
        <v>IMM</v>
      </c>
      <c r="T1097" s="16" t="str">
        <f>IFERROR(VLOOKUP(G1097,MatrizHDUniclass!$A:$AN,37,0),"NA")</f>
        <v>CLIENTES</v>
      </c>
      <c r="U1097" s="16" t="str">
        <f>IFERROR(VLOOKUP(G1097,MatrizHDUniclass!$A:$AN,38,0),"NA")</f>
        <v>CONECTAR TV</v>
      </c>
      <c r="V1097" s="16" t="str">
        <f>IFERROR(VLOOKUP(G1097,MatrizHDUniclass!$A:$AN,39,0),"NA")</f>
        <v>INGENIERIA</v>
      </c>
      <c r="W1097" s="43" t="str">
        <f>IFERROR(VLOOKUP(G1097,MatrizHDUniclass!$A:$AN,40,0),"NA")</f>
        <v>OPERATIVO</v>
      </c>
    </row>
    <row r="1098" spans="2:23" x14ac:dyDescent="0.25">
      <c r="B1098" s="45">
        <v>46171</v>
      </c>
      <c r="C1098" s="7" t="s">
        <v>3440</v>
      </c>
      <c r="D1098" s="37">
        <v>0.1</v>
      </c>
      <c r="E1098" s="37" t="s">
        <v>3903</v>
      </c>
      <c r="F1098" s="16" t="s">
        <v>3904</v>
      </c>
      <c r="G1098" s="7">
        <v>6430089</v>
      </c>
      <c r="H1098" s="138" t="s">
        <v>10258</v>
      </c>
      <c r="J1098" s="16" t="str">
        <f>IFERROR(VLOOKUP(G1098,MatrizHDUniclass!$A:$AN,3,0),"NA")</f>
        <v>RENDON BOHORQUEZ EDWIN ADOLFO</v>
      </c>
      <c r="K1098" s="16" t="str">
        <f>IFERROR(VLOOKUP(G1098,MatrizHDUniclass!$A:$AN,19,0),"NA")</f>
        <v>TECNICO CON MOTO OPERACIÓN</v>
      </c>
      <c r="L1098" s="16" t="str">
        <f>IFERROR(VLOOKUP(G1098,MatrizHDUniclass!$A:$AN,24,0),"NA")</f>
        <v>IGV6</v>
      </c>
      <c r="M1098" s="16" t="str">
        <f>IFERROR(VLOOKUP(G1098,MatrizHDUniclass!$A:$AN,31,0),"NA")</f>
        <v>INGENIERIA-GENERAL</v>
      </c>
      <c r="N1098" s="16" t="str">
        <f>IFERROR(VLOOKUP(G1098,MatrizHDUniclass!$A:$AN,32,0),"NA")</f>
        <v>REG VALLE</v>
      </c>
      <c r="O1098" s="16" t="str">
        <f>IFERROR(VLOOKUP(G1098,MatrizHDUniclass!$A:$AN,33,0),"NA")</f>
        <v>TULUA</v>
      </c>
      <c r="P1098" s="16" t="str">
        <f>IFERROR(VLOOKUP(G1098,MatrizHDUniclass!$A:$AN,26,0),"NA")</f>
        <v>CSIM</v>
      </c>
      <c r="Q1098" s="16" t="str">
        <f>IFERROR(VLOOKUP(G1098,MatrizHDUniclass!$A:$AN,34,0),"NA")</f>
        <v>CLARO R3</v>
      </c>
      <c r="R1098" s="16" t="str">
        <f>IFERROR(VLOOKUP(G1098,MatrizHDUniclass!$A:$AN,35,0),"NA")</f>
        <v>SOLU FIJAS</v>
      </c>
      <c r="S1098" s="16" t="str">
        <f>IFERROR(VLOOKUP(G1098,MatrizHDUniclass!$A:$AN,36,0),"NA")</f>
        <v>IMM</v>
      </c>
      <c r="T1098" s="16" t="str">
        <f>IFERROR(VLOOKUP(G1098,MatrizHDUniclass!$A:$AN,37,0),"NA")</f>
        <v>CLIENTES</v>
      </c>
      <c r="U1098" s="16" t="str">
        <f>IFERROR(VLOOKUP(G1098,MatrizHDUniclass!$A:$AN,38,0),"NA")</f>
        <v>CONECTAR TV</v>
      </c>
      <c r="V1098" s="16" t="str">
        <f>IFERROR(VLOOKUP(G1098,MatrizHDUniclass!$A:$AN,39,0),"NA")</f>
        <v>INGENIERIA</v>
      </c>
      <c r="W1098" s="43" t="str">
        <f>IFERROR(VLOOKUP(G1098,MatrizHDUniclass!$A:$AN,40,0),"NA")</f>
        <v>OPERATIVO</v>
      </c>
    </row>
    <row r="1099" spans="2:23" x14ac:dyDescent="0.25">
      <c r="B1099" s="45">
        <v>46171</v>
      </c>
      <c r="C1099" s="7" t="s">
        <v>3440</v>
      </c>
      <c r="D1099" s="37">
        <v>0.1</v>
      </c>
      <c r="E1099" s="37" t="s">
        <v>3903</v>
      </c>
      <c r="F1099" s="16" t="s">
        <v>3904</v>
      </c>
      <c r="G1099" s="7">
        <v>1068972003</v>
      </c>
      <c r="H1099" s="138" t="s">
        <v>10259</v>
      </c>
      <c r="J1099" s="16" t="str">
        <f>IFERROR(VLOOKUP(G1099,MatrizHDUniclass!$A:$AN,3,0),"NA")</f>
        <v>ROJAS CRUZ CARLOS ADRIAN</v>
      </c>
      <c r="K1099" s="16" t="str">
        <f>IFERROR(VLOOKUP(G1099,MatrizHDUniclass!$A:$AN,19,0),"NA")</f>
        <v>TECNICO CON MOTO OPERACIÓN</v>
      </c>
      <c r="L1099" s="16" t="str">
        <f>IFERROR(VLOOKUP(G1099,MatrizHDUniclass!$A:$AN,24,0),"NA")</f>
        <v>IGV6</v>
      </c>
      <c r="M1099" s="16" t="str">
        <f>IFERROR(VLOOKUP(G1099,MatrizHDUniclass!$A:$AN,31,0),"NA")</f>
        <v>INGENIERIA-GENERAL</v>
      </c>
      <c r="N1099" s="16" t="str">
        <f>IFERROR(VLOOKUP(G1099,MatrizHDUniclass!$A:$AN,32,0),"NA")</f>
        <v>REG VALLE</v>
      </c>
      <c r="O1099" s="16" t="str">
        <f>IFERROR(VLOOKUP(G1099,MatrizHDUniclass!$A:$AN,33,0),"NA")</f>
        <v>TULUA</v>
      </c>
      <c r="P1099" s="16" t="str">
        <f>IFERROR(VLOOKUP(G1099,MatrizHDUniclass!$A:$AN,26,0),"NA")</f>
        <v>CSIM</v>
      </c>
      <c r="Q1099" s="16" t="str">
        <f>IFERROR(VLOOKUP(G1099,MatrizHDUniclass!$A:$AN,34,0),"NA")</f>
        <v>CLARO R3</v>
      </c>
      <c r="R1099" s="16" t="str">
        <f>IFERROR(VLOOKUP(G1099,MatrizHDUniclass!$A:$AN,35,0),"NA")</f>
        <v>SOLU FIJAS</v>
      </c>
      <c r="S1099" s="16" t="str">
        <f>IFERROR(VLOOKUP(G1099,MatrizHDUniclass!$A:$AN,36,0),"NA")</f>
        <v>IMM</v>
      </c>
      <c r="T1099" s="16" t="str">
        <f>IFERROR(VLOOKUP(G1099,MatrizHDUniclass!$A:$AN,37,0),"NA")</f>
        <v>CLIENTES</v>
      </c>
      <c r="U1099" s="16" t="str">
        <f>IFERROR(VLOOKUP(G1099,MatrizHDUniclass!$A:$AN,38,0),"NA")</f>
        <v>CONECTAR TV</v>
      </c>
      <c r="V1099" s="16" t="str">
        <f>IFERROR(VLOOKUP(G1099,MatrizHDUniclass!$A:$AN,39,0),"NA")</f>
        <v>INGENIERIA</v>
      </c>
      <c r="W1099" s="43" t="str">
        <f>IFERROR(VLOOKUP(G1099,MatrizHDUniclass!$A:$AN,40,0),"NA")</f>
        <v>OPERATIVO</v>
      </c>
    </row>
    <row r="1100" spans="2:23" x14ac:dyDescent="0.25">
      <c r="B1100" s="45">
        <v>46171</v>
      </c>
      <c r="C1100" s="7" t="s">
        <v>3440</v>
      </c>
      <c r="D1100" s="37">
        <v>0.1</v>
      </c>
      <c r="E1100" s="37" t="s">
        <v>3903</v>
      </c>
      <c r="F1100" s="16" t="s">
        <v>3904</v>
      </c>
      <c r="G1100" s="7">
        <v>1127353661</v>
      </c>
      <c r="H1100" s="138" t="s">
        <v>10260</v>
      </c>
      <c r="J1100" s="16" t="str">
        <f>IFERROR(VLOOKUP(G1100,MatrizHDUniclass!$A:$AN,3,0),"NA")</f>
        <v>ROLDAN MORCILLO DECIO EUGENIO</v>
      </c>
      <c r="K1100" s="16" t="str">
        <f>IFERROR(VLOOKUP(G1100,MatrizHDUniclass!$A:$AN,19,0),"NA")</f>
        <v>TECNICO EMPALMADOR OPERACIÓN</v>
      </c>
      <c r="L1100" s="16" t="str">
        <f>IFERROR(VLOOKUP(G1100,MatrizHDUniclass!$A:$AN,24,0),"NA")</f>
        <v>IGV6</v>
      </c>
      <c r="M1100" s="16" t="str">
        <f>IFERROR(VLOOKUP(G1100,MatrizHDUniclass!$A:$AN,31,0),"NA")</f>
        <v>INGENIERIA-GENERAL</v>
      </c>
      <c r="N1100" s="16" t="str">
        <f>IFERROR(VLOOKUP(G1100,MatrizHDUniclass!$A:$AN,32,0),"NA")</f>
        <v>REG VALLE</v>
      </c>
      <c r="O1100" s="16" t="str">
        <f>IFERROR(VLOOKUP(G1100,MatrizHDUniclass!$A:$AN,33,0),"NA")</f>
        <v>TULUA</v>
      </c>
      <c r="P1100" s="16" t="str">
        <f>IFERROR(VLOOKUP(G1100,MatrizHDUniclass!$A:$AN,26,0),"NA")</f>
        <v>CSOM</v>
      </c>
      <c r="Q1100" s="16" t="str">
        <f>IFERROR(VLOOKUP(G1100,MatrizHDUniclass!$A:$AN,34,0),"NA")</f>
        <v>CLARO R3</v>
      </c>
      <c r="R1100" s="16" t="str">
        <f>IFERROR(VLOOKUP(G1100,MatrizHDUniclass!$A:$AN,35,0),"NA")</f>
        <v>SOLU FIJAS</v>
      </c>
      <c r="S1100" s="16" t="str">
        <f>IFERROR(VLOOKUP(G1100,MatrizHDUniclass!$A:$AN,36,0),"NA")</f>
        <v>OYM</v>
      </c>
      <c r="T1100" s="16" t="str">
        <f>IFERROR(VLOOKUP(G1100,MatrizHDUniclass!$A:$AN,37,0),"NA")</f>
        <v>CLIENTES</v>
      </c>
      <c r="U1100" s="16" t="str">
        <f>IFERROR(VLOOKUP(G1100,MatrizHDUniclass!$A:$AN,38,0),"NA")</f>
        <v>CONECTAR TV</v>
      </c>
      <c r="V1100" s="16" t="str">
        <f>IFERROR(VLOOKUP(G1100,MatrizHDUniclass!$A:$AN,39,0),"NA")</f>
        <v>INGENIERIA</v>
      </c>
      <c r="W1100" s="43" t="str">
        <f>IFERROR(VLOOKUP(G1100,MatrizHDUniclass!$A:$AN,40,0),"NA")</f>
        <v>OPERATIVO</v>
      </c>
    </row>
    <row r="1101" spans="2:23" x14ac:dyDescent="0.25">
      <c r="B1101" s="45">
        <v>46171</v>
      </c>
      <c r="C1101" s="7" t="s">
        <v>3440</v>
      </c>
      <c r="D1101" s="37">
        <v>0.1</v>
      </c>
      <c r="E1101" s="37" t="s">
        <v>3903</v>
      </c>
      <c r="F1101" s="16" t="s">
        <v>3904</v>
      </c>
      <c r="G1101" s="7">
        <v>14801466</v>
      </c>
      <c r="H1101" s="138" t="s">
        <v>10262</v>
      </c>
      <c r="J1101" s="16" t="str">
        <f>IFERROR(VLOOKUP(G1101,MatrizHDUniclass!$A:$AN,3,0),"NA")</f>
        <v>VENTE SANCHEZ OSCAR FELIPE</v>
      </c>
      <c r="K1101" s="16" t="str">
        <f>IFERROR(VLOOKUP(G1101,MatrizHDUniclass!$A:$AN,19,0),"NA")</f>
        <v>TECNICO CONDUCTOR OPERACIÓN</v>
      </c>
      <c r="L1101" s="16" t="str">
        <f>IFERROR(VLOOKUP(G1101,MatrizHDUniclass!$A:$AN,24,0),"NA")</f>
        <v>IGV6</v>
      </c>
      <c r="M1101" s="16" t="str">
        <f>IFERROR(VLOOKUP(G1101,MatrizHDUniclass!$A:$AN,31,0),"NA")</f>
        <v>INGENIERIA-GENERAL</v>
      </c>
      <c r="N1101" s="16" t="str">
        <f>IFERROR(VLOOKUP(G1101,MatrizHDUniclass!$A:$AN,32,0),"NA")</f>
        <v>REG VALLE</v>
      </c>
      <c r="O1101" s="16" t="str">
        <f>IFERROR(VLOOKUP(G1101,MatrizHDUniclass!$A:$AN,33,0),"NA")</f>
        <v>TULUA</v>
      </c>
      <c r="P1101" s="16" t="str">
        <f>IFERROR(VLOOKUP(G1101,MatrizHDUniclass!$A:$AN,26,0),"NA")</f>
        <v>CSIM</v>
      </c>
      <c r="Q1101" s="16" t="str">
        <f>IFERROR(VLOOKUP(G1101,MatrizHDUniclass!$A:$AN,34,0),"NA")</f>
        <v>CLARO R3</v>
      </c>
      <c r="R1101" s="16" t="str">
        <f>IFERROR(VLOOKUP(G1101,MatrizHDUniclass!$A:$AN,35,0),"NA")</f>
        <v>SOLU FIJAS</v>
      </c>
      <c r="S1101" s="16" t="str">
        <f>IFERROR(VLOOKUP(G1101,MatrizHDUniclass!$A:$AN,36,0),"NA")</f>
        <v>IMM</v>
      </c>
      <c r="T1101" s="16" t="str">
        <f>IFERROR(VLOOKUP(G1101,MatrizHDUniclass!$A:$AN,37,0),"NA")</f>
        <v>CLIENTES</v>
      </c>
      <c r="U1101" s="16" t="str">
        <f>IFERROR(VLOOKUP(G1101,MatrizHDUniclass!$A:$AN,38,0),"NA")</f>
        <v>CONECTAR TV</v>
      </c>
      <c r="V1101" s="16" t="str">
        <f>IFERROR(VLOOKUP(G1101,MatrizHDUniclass!$A:$AN,39,0),"NA")</f>
        <v>INGENIERIA</v>
      </c>
      <c r="W1101" s="43" t="str">
        <f>IFERROR(VLOOKUP(G1101,MatrizHDUniclass!$A:$AN,40,0),"NA")</f>
        <v>OPERATIVO</v>
      </c>
    </row>
    <row r="1102" spans="2:23" x14ac:dyDescent="0.25">
      <c r="B1102" s="45">
        <v>46171</v>
      </c>
      <c r="C1102" s="7" t="s">
        <v>3440</v>
      </c>
      <c r="D1102" s="37">
        <v>0.1</v>
      </c>
      <c r="E1102" s="37" t="s">
        <v>3903</v>
      </c>
      <c r="F1102" s="16" t="s">
        <v>3904</v>
      </c>
      <c r="G1102" s="7">
        <v>1006428497</v>
      </c>
      <c r="H1102" s="138" t="s">
        <v>10263</v>
      </c>
      <c r="J1102" s="16" t="str">
        <f>IFERROR(VLOOKUP(G1102,MatrizHDUniclass!$A:$AN,3,0),"NA")</f>
        <v>RODRIGUEZ HOYOS JUAN CAMILO</v>
      </c>
      <c r="K1102" s="16" t="str">
        <f>IFERROR(VLOOKUP(G1102,MatrizHDUniclass!$A:$AN,19,0),"NA")</f>
        <v>AUXILIAR CONDUCTOR APE OPERACION</v>
      </c>
      <c r="L1102" s="16" t="str">
        <f>IFERROR(VLOOKUP(G1102,MatrizHDUniclass!$A:$AN,24,0),"NA")</f>
        <v>IGV6</v>
      </c>
      <c r="M1102" s="16" t="str">
        <f>IFERROR(VLOOKUP(G1102,MatrizHDUniclass!$A:$AN,31,0),"NA")</f>
        <v>INGENIERIA-GENERAL</v>
      </c>
      <c r="N1102" s="16" t="str">
        <f>IFERROR(VLOOKUP(G1102,MatrizHDUniclass!$A:$AN,32,0),"NA")</f>
        <v>REG VALLE</v>
      </c>
      <c r="O1102" s="16" t="str">
        <f>IFERROR(VLOOKUP(G1102,MatrizHDUniclass!$A:$AN,33,0),"NA")</f>
        <v>TULUA</v>
      </c>
      <c r="P1102" s="16" t="str">
        <f>IFERROR(VLOOKUP(G1102,MatrizHDUniclass!$A:$AN,26,0),"NA")</f>
        <v>CSIM</v>
      </c>
      <c r="Q1102" s="16" t="str">
        <f>IFERROR(VLOOKUP(G1102,MatrizHDUniclass!$A:$AN,34,0),"NA")</f>
        <v>CLARO R3</v>
      </c>
      <c r="R1102" s="16" t="str">
        <f>IFERROR(VLOOKUP(G1102,MatrizHDUniclass!$A:$AN,35,0),"NA")</f>
        <v>SOLU FIJAS</v>
      </c>
      <c r="S1102" s="16" t="str">
        <f>IFERROR(VLOOKUP(G1102,MatrizHDUniclass!$A:$AN,36,0),"NA")</f>
        <v>IMM</v>
      </c>
      <c r="T1102" s="16" t="str">
        <f>IFERROR(VLOOKUP(G1102,MatrizHDUniclass!$A:$AN,37,0),"NA")</f>
        <v>CLIENTES</v>
      </c>
      <c r="U1102" s="16" t="str">
        <f>IFERROR(VLOOKUP(G1102,MatrizHDUniclass!$A:$AN,38,0),"NA")</f>
        <v>CONECTAR TV</v>
      </c>
      <c r="V1102" s="16" t="str">
        <f>IFERROR(VLOOKUP(G1102,MatrizHDUniclass!$A:$AN,39,0),"NA")</f>
        <v>INGENIERIA</v>
      </c>
      <c r="W1102" s="43" t="str">
        <f>IFERROR(VLOOKUP(G1102,MatrizHDUniclass!$A:$AN,40,0),"NA")</f>
        <v>OPERATIVO</v>
      </c>
    </row>
    <row r="1103" spans="2:23" x14ac:dyDescent="0.25">
      <c r="B1103" s="45">
        <v>46171</v>
      </c>
      <c r="C1103" s="7" t="s">
        <v>3440</v>
      </c>
      <c r="D1103" s="37">
        <v>0.1</v>
      </c>
      <c r="E1103" s="37" t="s">
        <v>3903</v>
      </c>
      <c r="F1103" s="16" t="s">
        <v>3904</v>
      </c>
      <c r="G1103" s="7">
        <v>1059706835</v>
      </c>
      <c r="H1103" s="138" t="s">
        <v>10264</v>
      </c>
      <c r="J1103" s="16" t="str">
        <f>IFERROR(VLOOKUP(G1103,MatrizHDUniclass!$A:$AN,3,0),"NA")</f>
        <v>GUTIERREZ MORALES SEBASTIAN</v>
      </c>
      <c r="K1103" s="16" t="str">
        <f>IFERROR(VLOOKUP(G1103,MatrizHDUniclass!$A:$AN,19,0),"NA")</f>
        <v>TECNICO CON MOTO OPERACIÓN</v>
      </c>
      <c r="L1103" s="16" t="str">
        <f>IFERROR(VLOOKUP(G1103,MatrizHDUniclass!$A:$AN,24,0),"NA")</f>
        <v>IGV6</v>
      </c>
      <c r="M1103" s="16" t="str">
        <f>IFERROR(VLOOKUP(G1103,MatrizHDUniclass!$A:$AN,31,0),"NA")</f>
        <v>INGENIERIA-GENERAL</v>
      </c>
      <c r="N1103" s="16" t="str">
        <f>IFERROR(VLOOKUP(G1103,MatrizHDUniclass!$A:$AN,32,0),"NA")</f>
        <v>REG VALLE</v>
      </c>
      <c r="O1103" s="16" t="str">
        <f>IFERROR(VLOOKUP(G1103,MatrizHDUniclass!$A:$AN,33,0),"NA")</f>
        <v>TULUA</v>
      </c>
      <c r="P1103" s="16" t="str">
        <f>IFERROR(VLOOKUP(G1103,MatrizHDUniclass!$A:$AN,26,0),"NA")</f>
        <v>CSIM</v>
      </c>
      <c r="Q1103" s="16" t="str">
        <f>IFERROR(VLOOKUP(G1103,MatrizHDUniclass!$A:$AN,34,0),"NA")</f>
        <v>CLARO R3</v>
      </c>
      <c r="R1103" s="16" t="str">
        <f>IFERROR(VLOOKUP(G1103,MatrizHDUniclass!$A:$AN,35,0),"NA")</f>
        <v>SOLU FIJAS</v>
      </c>
      <c r="S1103" s="16" t="str">
        <f>IFERROR(VLOOKUP(G1103,MatrizHDUniclass!$A:$AN,36,0),"NA")</f>
        <v>IMM</v>
      </c>
      <c r="T1103" s="16" t="str">
        <f>IFERROR(VLOOKUP(G1103,MatrizHDUniclass!$A:$AN,37,0),"NA")</f>
        <v>CLIENTES</v>
      </c>
      <c r="U1103" s="16" t="str">
        <f>IFERROR(VLOOKUP(G1103,MatrizHDUniclass!$A:$AN,38,0),"NA")</f>
        <v>CONECTAR TV</v>
      </c>
      <c r="V1103" s="16" t="str">
        <f>IFERROR(VLOOKUP(G1103,MatrizHDUniclass!$A:$AN,39,0),"NA")</f>
        <v>INGENIERIA</v>
      </c>
      <c r="W1103" s="43" t="str">
        <f>IFERROR(VLOOKUP(G1103,MatrizHDUniclass!$A:$AN,40,0),"NA")</f>
        <v>OPERATIVO</v>
      </c>
    </row>
    <row r="1104" spans="2:23" x14ac:dyDescent="0.25">
      <c r="B1104" s="45">
        <v>46171</v>
      </c>
      <c r="C1104" s="7" t="s">
        <v>3440</v>
      </c>
      <c r="D1104" s="37">
        <v>0.1</v>
      </c>
      <c r="E1104" s="37" t="s">
        <v>3903</v>
      </c>
      <c r="F1104" s="16" t="s">
        <v>3904</v>
      </c>
      <c r="G1104" s="7">
        <v>1116277032</v>
      </c>
      <c r="H1104" s="138" t="s">
        <v>10265</v>
      </c>
      <c r="J1104" s="16" t="str">
        <f>IFERROR(VLOOKUP(G1104,MatrizHDUniclass!$A:$AN,3,0),"NA")</f>
        <v>CARO CRUZ OSCAR IVAN</v>
      </c>
      <c r="K1104" s="16" t="str">
        <f>IFERROR(VLOOKUP(G1104,MatrizHDUniclass!$A:$AN,19,0),"NA")</f>
        <v>TECNICO CON MOTO OPERACIÓN</v>
      </c>
      <c r="L1104" s="16" t="str">
        <f>IFERROR(VLOOKUP(G1104,MatrizHDUniclass!$A:$AN,24,0),"NA")</f>
        <v>IGV6</v>
      </c>
      <c r="M1104" s="16" t="str">
        <f>IFERROR(VLOOKUP(G1104,MatrizHDUniclass!$A:$AN,31,0),"NA")</f>
        <v>INGENIERIA-GENERAL</v>
      </c>
      <c r="N1104" s="16" t="str">
        <f>IFERROR(VLOOKUP(G1104,MatrizHDUniclass!$A:$AN,32,0),"NA")</f>
        <v>REG VALLE</v>
      </c>
      <c r="O1104" s="16" t="str">
        <f>IFERROR(VLOOKUP(G1104,MatrizHDUniclass!$A:$AN,33,0),"NA")</f>
        <v>TULUA</v>
      </c>
      <c r="P1104" s="16" t="str">
        <f>IFERROR(VLOOKUP(G1104,MatrizHDUniclass!$A:$AN,26,0),"NA")</f>
        <v>CSIM</v>
      </c>
      <c r="Q1104" s="16" t="str">
        <f>IFERROR(VLOOKUP(G1104,MatrizHDUniclass!$A:$AN,34,0),"NA")</f>
        <v>CLARO R3</v>
      </c>
      <c r="R1104" s="16" t="str">
        <f>IFERROR(VLOOKUP(G1104,MatrizHDUniclass!$A:$AN,35,0),"NA")</f>
        <v>SOLU FIJAS</v>
      </c>
      <c r="S1104" s="16" t="str">
        <f>IFERROR(VLOOKUP(G1104,MatrizHDUniclass!$A:$AN,36,0),"NA")</f>
        <v>IMM</v>
      </c>
      <c r="T1104" s="16" t="str">
        <f>IFERROR(VLOOKUP(G1104,MatrizHDUniclass!$A:$AN,37,0),"NA")</f>
        <v>CLIENTES</v>
      </c>
      <c r="U1104" s="16" t="str">
        <f>IFERROR(VLOOKUP(G1104,MatrizHDUniclass!$A:$AN,38,0),"NA")</f>
        <v>CONECTAR TV</v>
      </c>
      <c r="V1104" s="16" t="str">
        <f>IFERROR(VLOOKUP(G1104,MatrizHDUniclass!$A:$AN,39,0),"NA")</f>
        <v>INGENIERIA</v>
      </c>
      <c r="W1104" s="43" t="str">
        <f>IFERROR(VLOOKUP(G1104,MatrizHDUniclass!$A:$AN,40,0),"NA")</f>
        <v>OPERATIVO</v>
      </c>
    </row>
    <row r="1105" spans="2:23" x14ac:dyDescent="0.25">
      <c r="B1105" s="45">
        <v>46171</v>
      </c>
      <c r="C1105" s="7" t="s">
        <v>3440</v>
      </c>
      <c r="D1105" s="37">
        <v>0.1</v>
      </c>
      <c r="E1105" s="37" t="s">
        <v>3903</v>
      </c>
      <c r="F1105" s="16" t="s">
        <v>3904</v>
      </c>
      <c r="G1105" s="7">
        <v>1116242840</v>
      </c>
      <c r="H1105" s="138" t="s">
        <v>10266</v>
      </c>
      <c r="J1105" s="16" t="str">
        <f>IFERROR(VLOOKUP(G1105,MatrizHDUniclass!$A:$AN,3,0),"NA")</f>
        <v>PELAEZ OMAR HUMBERTO</v>
      </c>
      <c r="K1105" s="16" t="str">
        <f>IFERROR(VLOOKUP(G1105,MatrizHDUniclass!$A:$AN,19,0),"NA")</f>
        <v>TECNICO CON MOTO OPERACIÓN</v>
      </c>
      <c r="L1105" s="16" t="str">
        <f>IFERROR(VLOOKUP(G1105,MatrizHDUniclass!$A:$AN,24,0),"NA")</f>
        <v>IGV6</v>
      </c>
      <c r="M1105" s="16" t="str">
        <f>IFERROR(VLOOKUP(G1105,MatrizHDUniclass!$A:$AN,31,0),"NA")</f>
        <v>INGENIERIA-GENERAL</v>
      </c>
      <c r="N1105" s="16" t="str">
        <f>IFERROR(VLOOKUP(G1105,MatrizHDUniclass!$A:$AN,32,0),"NA")</f>
        <v>REG VALLE</v>
      </c>
      <c r="O1105" s="16" t="str">
        <f>IFERROR(VLOOKUP(G1105,MatrizHDUniclass!$A:$AN,33,0),"NA")</f>
        <v>TULUA</v>
      </c>
      <c r="P1105" s="16" t="str">
        <f>IFERROR(VLOOKUP(G1105,MatrizHDUniclass!$A:$AN,26,0),"NA")</f>
        <v>CSIM</v>
      </c>
      <c r="Q1105" s="16" t="str">
        <f>IFERROR(VLOOKUP(G1105,MatrizHDUniclass!$A:$AN,34,0),"NA")</f>
        <v>CLARO R3</v>
      </c>
      <c r="R1105" s="16" t="str">
        <f>IFERROR(VLOOKUP(G1105,MatrizHDUniclass!$A:$AN,35,0),"NA")</f>
        <v>SOLU FIJAS</v>
      </c>
      <c r="S1105" s="16" t="str">
        <f>IFERROR(VLOOKUP(G1105,MatrizHDUniclass!$A:$AN,36,0),"NA")</f>
        <v>IMM</v>
      </c>
      <c r="T1105" s="16" t="str">
        <f>IFERROR(VLOOKUP(G1105,MatrizHDUniclass!$A:$AN,37,0),"NA")</f>
        <v>CLIENTES</v>
      </c>
      <c r="U1105" s="16" t="str">
        <f>IFERROR(VLOOKUP(G1105,MatrizHDUniclass!$A:$AN,38,0),"NA")</f>
        <v>CONECTAR TV</v>
      </c>
      <c r="V1105" s="16" t="str">
        <f>IFERROR(VLOOKUP(G1105,MatrizHDUniclass!$A:$AN,39,0),"NA")</f>
        <v>INGENIERIA</v>
      </c>
      <c r="W1105" s="43" t="str">
        <f>IFERROR(VLOOKUP(G1105,MatrizHDUniclass!$A:$AN,40,0),"NA")</f>
        <v>OPERATIVO</v>
      </c>
    </row>
    <row r="1106" spans="2:23" x14ac:dyDescent="0.25">
      <c r="B1106" s="45">
        <v>46171</v>
      </c>
      <c r="C1106" s="7" t="s">
        <v>3440</v>
      </c>
      <c r="D1106" s="37">
        <v>0.1</v>
      </c>
      <c r="E1106" s="37" t="s">
        <v>3903</v>
      </c>
      <c r="F1106" s="16" t="s">
        <v>3904</v>
      </c>
      <c r="G1106" s="7">
        <v>94391855</v>
      </c>
      <c r="H1106" s="138" t="s">
        <v>10267</v>
      </c>
      <c r="J1106" s="16" t="str">
        <f>IFERROR(VLOOKUP(G1106,MatrizHDUniclass!$A:$AN,3,0),"NA")</f>
        <v>SAAVEDRA CARVAJAL HAROLD</v>
      </c>
      <c r="K1106" s="16" t="str">
        <f>IFERROR(VLOOKUP(G1106,MatrizHDUniclass!$A:$AN,19,0),"NA")</f>
        <v>TECNICO CON MOTO OPERACIÓN</v>
      </c>
      <c r="L1106" s="16" t="str">
        <f>IFERROR(VLOOKUP(G1106,MatrizHDUniclass!$A:$AN,24,0),"NA")</f>
        <v>IGV6</v>
      </c>
      <c r="M1106" s="16" t="str">
        <f>IFERROR(VLOOKUP(G1106,MatrizHDUniclass!$A:$AN,31,0),"NA")</f>
        <v>INGENIERIA-GENERAL</v>
      </c>
      <c r="N1106" s="16" t="str">
        <f>IFERROR(VLOOKUP(G1106,MatrizHDUniclass!$A:$AN,32,0),"NA")</f>
        <v>REG VALLE</v>
      </c>
      <c r="O1106" s="16" t="str">
        <f>IFERROR(VLOOKUP(G1106,MatrizHDUniclass!$A:$AN,33,0),"NA")</f>
        <v>TULUA</v>
      </c>
      <c r="P1106" s="16" t="str">
        <f>IFERROR(VLOOKUP(G1106,MatrizHDUniclass!$A:$AN,26,0),"NA")</f>
        <v>CSIM</v>
      </c>
      <c r="Q1106" s="16" t="str">
        <f>IFERROR(VLOOKUP(G1106,MatrizHDUniclass!$A:$AN,34,0),"NA")</f>
        <v>CLARO R3</v>
      </c>
      <c r="R1106" s="16" t="str">
        <f>IFERROR(VLOOKUP(G1106,MatrizHDUniclass!$A:$AN,35,0),"NA")</f>
        <v>SOLU FIJAS</v>
      </c>
      <c r="S1106" s="16" t="str">
        <f>IFERROR(VLOOKUP(G1106,MatrizHDUniclass!$A:$AN,36,0),"NA")</f>
        <v>IMM</v>
      </c>
      <c r="T1106" s="16" t="str">
        <f>IFERROR(VLOOKUP(G1106,MatrizHDUniclass!$A:$AN,37,0),"NA")</f>
        <v>CLIENTES</v>
      </c>
      <c r="U1106" s="16" t="str">
        <f>IFERROR(VLOOKUP(G1106,MatrizHDUniclass!$A:$AN,38,0),"NA")</f>
        <v>CONECTAR TV</v>
      </c>
      <c r="V1106" s="16" t="str">
        <f>IFERROR(VLOOKUP(G1106,MatrizHDUniclass!$A:$AN,39,0),"NA")</f>
        <v>INGENIERIA</v>
      </c>
      <c r="W1106" s="43" t="str">
        <f>IFERROR(VLOOKUP(G1106,MatrizHDUniclass!$A:$AN,40,0),"NA")</f>
        <v>OPERATIVO</v>
      </c>
    </row>
    <row r="1107" spans="2:23" x14ac:dyDescent="0.25">
      <c r="B1107" s="45">
        <v>46171</v>
      </c>
      <c r="C1107" s="7" t="s">
        <v>3440</v>
      </c>
      <c r="D1107" s="37">
        <v>0.1</v>
      </c>
      <c r="E1107" s="37" t="s">
        <v>3903</v>
      </c>
      <c r="F1107" s="16" t="s">
        <v>3904</v>
      </c>
      <c r="G1107" s="7">
        <v>1111776924</v>
      </c>
      <c r="H1107" s="138" t="s">
        <v>10268</v>
      </c>
      <c r="J1107" s="16" t="str">
        <f>IFERROR(VLOOKUP(G1107,MatrizHDUniclass!$A:$AN,3,0),"NA")</f>
        <v>SIERRA VARGAS LEYDER GYOVANNY</v>
      </c>
      <c r="K1107" s="16" t="str">
        <f>IFERROR(VLOOKUP(G1107,MatrizHDUniclass!$A:$AN,19,0),"NA")</f>
        <v>AUXILIAR CON MOTO OPERACION</v>
      </c>
      <c r="L1107" s="16" t="str">
        <f>IFERROR(VLOOKUP(G1107,MatrizHDUniclass!$A:$AN,24,0),"NA")</f>
        <v>IGV6</v>
      </c>
      <c r="M1107" s="16" t="str">
        <f>IFERROR(VLOOKUP(G1107,MatrizHDUniclass!$A:$AN,31,0),"NA")</f>
        <v>INGENIERIA-GENERAL</v>
      </c>
      <c r="N1107" s="16" t="str">
        <f>IFERROR(VLOOKUP(G1107,MatrizHDUniclass!$A:$AN,32,0),"NA")</f>
        <v>REG VALLE</v>
      </c>
      <c r="O1107" s="16" t="str">
        <f>IFERROR(VLOOKUP(G1107,MatrizHDUniclass!$A:$AN,33,0),"NA")</f>
        <v>TULUA</v>
      </c>
      <c r="P1107" s="16" t="str">
        <f>IFERROR(VLOOKUP(G1107,MatrizHDUniclass!$A:$AN,26,0),"NA")</f>
        <v>CSIM</v>
      </c>
      <c r="Q1107" s="16" t="str">
        <f>IFERROR(VLOOKUP(G1107,MatrizHDUniclass!$A:$AN,34,0),"NA")</f>
        <v>CLARO R3</v>
      </c>
      <c r="R1107" s="16" t="str">
        <f>IFERROR(VLOOKUP(G1107,MatrizHDUniclass!$A:$AN,35,0),"NA")</f>
        <v>SOLU FIJAS</v>
      </c>
      <c r="S1107" s="16" t="str">
        <f>IFERROR(VLOOKUP(G1107,MatrizHDUniclass!$A:$AN,36,0),"NA")</f>
        <v>IMM</v>
      </c>
      <c r="T1107" s="16" t="str">
        <f>IFERROR(VLOOKUP(G1107,MatrizHDUniclass!$A:$AN,37,0),"NA")</f>
        <v>CLIENTES</v>
      </c>
      <c r="U1107" s="16" t="str">
        <f>IFERROR(VLOOKUP(G1107,MatrizHDUniclass!$A:$AN,38,0),"NA")</f>
        <v>CONECTAR TV</v>
      </c>
      <c r="V1107" s="16" t="str">
        <f>IFERROR(VLOOKUP(G1107,MatrizHDUniclass!$A:$AN,39,0),"NA")</f>
        <v>INGENIERIA</v>
      </c>
      <c r="W1107" s="43" t="str">
        <f>IFERROR(VLOOKUP(G1107,MatrizHDUniclass!$A:$AN,40,0),"NA")</f>
        <v>OPERATIVO</v>
      </c>
    </row>
    <row r="1108" spans="2:23" x14ac:dyDescent="0.25">
      <c r="B1108" s="45">
        <v>46171</v>
      </c>
      <c r="C1108" s="7" t="s">
        <v>3440</v>
      </c>
      <c r="D1108" s="37">
        <v>0.1</v>
      </c>
      <c r="E1108" s="37" t="s">
        <v>3903</v>
      </c>
      <c r="F1108" s="16" t="s">
        <v>3904</v>
      </c>
      <c r="G1108" s="7">
        <v>1006464461</v>
      </c>
      <c r="H1108" s="138" t="s">
        <v>10269</v>
      </c>
      <c r="J1108" s="16" t="str">
        <f>IFERROR(VLOOKUP(G1108,MatrizHDUniclass!$A:$AN,3,0),"NA")</f>
        <v>CRUZ RAMIREZ BRYAN ESTEBAN</v>
      </c>
      <c r="K1108" s="16" t="str">
        <f>IFERROR(VLOOKUP(G1108,MatrizHDUniclass!$A:$AN,19,0),"NA")</f>
        <v>AUXILIAR CON MOTO OPERACION</v>
      </c>
      <c r="L1108" s="16" t="str">
        <f>IFERROR(VLOOKUP(G1108,MatrizHDUniclass!$A:$AN,24,0),"NA")</f>
        <v>IGV6</v>
      </c>
      <c r="M1108" s="16" t="str">
        <f>IFERROR(VLOOKUP(G1108,MatrizHDUniclass!$A:$AN,31,0),"NA")</f>
        <v>INGENIERIA-GENERAL</v>
      </c>
      <c r="N1108" s="16" t="str">
        <f>IFERROR(VLOOKUP(G1108,MatrizHDUniclass!$A:$AN,32,0),"NA")</f>
        <v>REG VALLE</v>
      </c>
      <c r="O1108" s="16" t="str">
        <f>IFERROR(VLOOKUP(G1108,MatrizHDUniclass!$A:$AN,33,0),"NA")</f>
        <v>TULUA</v>
      </c>
      <c r="P1108" s="16" t="str">
        <f>IFERROR(VLOOKUP(G1108,MatrizHDUniclass!$A:$AN,26,0),"NA")</f>
        <v>CSIM</v>
      </c>
      <c r="Q1108" s="16" t="str">
        <f>IFERROR(VLOOKUP(G1108,MatrizHDUniclass!$A:$AN,34,0),"NA")</f>
        <v>CLARO R3</v>
      </c>
      <c r="R1108" s="16" t="str">
        <f>IFERROR(VLOOKUP(G1108,MatrizHDUniclass!$A:$AN,35,0),"NA")</f>
        <v>SOLU FIJAS</v>
      </c>
      <c r="S1108" s="16" t="str">
        <f>IFERROR(VLOOKUP(G1108,MatrizHDUniclass!$A:$AN,36,0),"NA")</f>
        <v>IMM</v>
      </c>
      <c r="T1108" s="16" t="str">
        <f>IFERROR(VLOOKUP(G1108,MatrizHDUniclass!$A:$AN,37,0),"NA")</f>
        <v>CLIENTES</v>
      </c>
      <c r="U1108" s="16" t="str">
        <f>IFERROR(VLOOKUP(G1108,MatrizHDUniclass!$A:$AN,38,0),"NA")</f>
        <v>CONECTAR TV</v>
      </c>
      <c r="V1108" s="16" t="str">
        <f>IFERROR(VLOOKUP(G1108,MatrizHDUniclass!$A:$AN,39,0),"NA")</f>
        <v>INGENIERIA</v>
      </c>
      <c r="W1108" s="43" t="str">
        <f>IFERROR(VLOOKUP(G1108,MatrizHDUniclass!$A:$AN,40,0),"NA")</f>
        <v>OPERATIVO</v>
      </c>
    </row>
    <row r="1109" spans="2:23" x14ac:dyDescent="0.25">
      <c r="B1109" s="45">
        <v>46171</v>
      </c>
      <c r="C1109" s="7" t="s">
        <v>3440</v>
      </c>
      <c r="D1109" s="37">
        <v>0.1</v>
      </c>
      <c r="E1109" s="37" t="s">
        <v>3903</v>
      </c>
      <c r="F1109" s="16" t="s">
        <v>3904</v>
      </c>
      <c r="G1109" s="7">
        <v>1006491044</v>
      </c>
      <c r="H1109" s="138" t="s">
        <v>10270</v>
      </c>
      <c r="J1109" s="16" t="str">
        <f>IFERROR(VLOOKUP(G1109,MatrizHDUniclass!$A:$AN,3,0),"NA")</f>
        <v>DURAN GORDILLO ESTEBAN</v>
      </c>
      <c r="K1109" s="16" t="str">
        <f>IFERROR(VLOOKUP(G1109,MatrizHDUniclass!$A:$AN,19,0),"NA")</f>
        <v>TECNICO CON MOTO OPERACIÓN</v>
      </c>
      <c r="L1109" s="16" t="str">
        <f>IFERROR(VLOOKUP(G1109,MatrizHDUniclass!$A:$AN,24,0),"NA")</f>
        <v>IGV6</v>
      </c>
      <c r="M1109" s="16" t="str">
        <f>IFERROR(VLOOKUP(G1109,MatrizHDUniclass!$A:$AN,31,0),"NA")</f>
        <v>INGENIERIA-GENERAL</v>
      </c>
      <c r="N1109" s="16" t="str">
        <f>IFERROR(VLOOKUP(G1109,MatrizHDUniclass!$A:$AN,32,0),"NA")</f>
        <v>REG VALLE</v>
      </c>
      <c r="O1109" s="16" t="str">
        <f>IFERROR(VLOOKUP(G1109,MatrizHDUniclass!$A:$AN,33,0),"NA")</f>
        <v>TULUA</v>
      </c>
      <c r="P1109" s="16" t="str">
        <f>IFERROR(VLOOKUP(G1109,MatrizHDUniclass!$A:$AN,26,0),"NA")</f>
        <v>CSIM</v>
      </c>
      <c r="Q1109" s="16" t="str">
        <f>IFERROR(VLOOKUP(G1109,MatrizHDUniclass!$A:$AN,34,0),"NA")</f>
        <v>CLARO R3</v>
      </c>
      <c r="R1109" s="16" t="str">
        <f>IFERROR(VLOOKUP(G1109,MatrizHDUniclass!$A:$AN,35,0),"NA")</f>
        <v>SOLU FIJAS</v>
      </c>
      <c r="S1109" s="16" t="str">
        <f>IFERROR(VLOOKUP(G1109,MatrizHDUniclass!$A:$AN,36,0),"NA")</f>
        <v>IMM</v>
      </c>
      <c r="T1109" s="16" t="str">
        <f>IFERROR(VLOOKUP(G1109,MatrizHDUniclass!$A:$AN,37,0),"NA")</f>
        <v>CLIENTES</v>
      </c>
      <c r="U1109" s="16" t="str">
        <f>IFERROR(VLOOKUP(G1109,MatrizHDUniclass!$A:$AN,38,0),"NA")</f>
        <v>CONECTAR TV</v>
      </c>
      <c r="V1109" s="16" t="str">
        <f>IFERROR(VLOOKUP(G1109,MatrizHDUniclass!$A:$AN,39,0),"NA")</f>
        <v>INGENIERIA</v>
      </c>
      <c r="W1109" s="43" t="str">
        <f>IFERROR(VLOOKUP(G1109,MatrizHDUniclass!$A:$AN,40,0),"NA")</f>
        <v>OPERATIVO</v>
      </c>
    </row>
    <row r="1110" spans="2:23" x14ac:dyDescent="0.25">
      <c r="B1110" s="45">
        <v>46171</v>
      </c>
      <c r="C1110" s="7" t="s">
        <v>3440</v>
      </c>
      <c r="D1110" s="37">
        <v>0.1</v>
      </c>
      <c r="E1110" s="37" t="s">
        <v>3903</v>
      </c>
      <c r="F1110" s="16" t="s">
        <v>3904</v>
      </c>
      <c r="G1110" s="7">
        <v>1091382451</v>
      </c>
      <c r="H1110" s="138" t="s">
        <v>10271</v>
      </c>
      <c r="J1110" s="16" t="str">
        <f>IFERROR(VLOOKUP(G1110,MatrizHDUniclass!$A:$AN,3,0),"NA")</f>
        <v>PAREDES RIANO JHONATHAN DAVID</v>
      </c>
      <c r="K1110" s="16" t="str">
        <f>IFERROR(VLOOKUP(G1110,MatrizHDUniclass!$A:$AN,19,0),"NA")</f>
        <v>AUXILIAR CON MOTO OPERACION</v>
      </c>
      <c r="L1110" s="16" t="str">
        <f>IFERROR(VLOOKUP(G1110,MatrizHDUniclass!$A:$AN,24,0),"NA")</f>
        <v>IGV6</v>
      </c>
      <c r="M1110" s="16" t="str">
        <f>IFERROR(VLOOKUP(G1110,MatrizHDUniclass!$A:$AN,31,0),"NA")</f>
        <v>INGENIERIA-GENERAL</v>
      </c>
      <c r="N1110" s="16" t="str">
        <f>IFERROR(VLOOKUP(G1110,MatrizHDUniclass!$A:$AN,32,0),"NA")</f>
        <v>REG VALLE</v>
      </c>
      <c r="O1110" s="16" t="str">
        <f>IFERROR(VLOOKUP(G1110,MatrizHDUniclass!$A:$AN,33,0),"NA")</f>
        <v>TULUA</v>
      </c>
      <c r="P1110" s="16" t="str">
        <f>IFERROR(VLOOKUP(G1110,MatrizHDUniclass!$A:$AN,26,0),"NA")</f>
        <v>CSIM</v>
      </c>
      <c r="Q1110" s="16" t="str">
        <f>IFERROR(VLOOKUP(G1110,MatrizHDUniclass!$A:$AN,34,0),"NA")</f>
        <v>CLARO R3</v>
      </c>
      <c r="R1110" s="16" t="str">
        <f>IFERROR(VLOOKUP(G1110,MatrizHDUniclass!$A:$AN,35,0),"NA")</f>
        <v>SOLU FIJAS</v>
      </c>
      <c r="S1110" s="16" t="str">
        <f>IFERROR(VLOOKUP(G1110,MatrizHDUniclass!$A:$AN,36,0),"NA")</f>
        <v>IMM</v>
      </c>
      <c r="T1110" s="16" t="str">
        <f>IFERROR(VLOOKUP(G1110,MatrizHDUniclass!$A:$AN,37,0),"NA")</f>
        <v>CLIENTES</v>
      </c>
      <c r="U1110" s="16" t="str">
        <f>IFERROR(VLOOKUP(G1110,MatrizHDUniclass!$A:$AN,38,0),"NA")</f>
        <v>CONECTAR TV</v>
      </c>
      <c r="V1110" s="16" t="str">
        <f>IFERROR(VLOOKUP(G1110,MatrizHDUniclass!$A:$AN,39,0),"NA")</f>
        <v>INGENIERIA</v>
      </c>
      <c r="W1110" s="43" t="str">
        <f>IFERROR(VLOOKUP(G1110,MatrizHDUniclass!$A:$AN,40,0),"NA")</f>
        <v>OPERATIVO</v>
      </c>
    </row>
    <row r="1111" spans="2:23" x14ac:dyDescent="0.25">
      <c r="B1111" s="45">
        <v>46171</v>
      </c>
      <c r="C1111" s="7" t="s">
        <v>3440</v>
      </c>
      <c r="D1111" s="37">
        <v>0.1</v>
      </c>
      <c r="E1111" s="37" t="s">
        <v>3903</v>
      </c>
      <c r="F1111" s="16" t="s">
        <v>3904</v>
      </c>
      <c r="G1111" s="7">
        <v>75147007</v>
      </c>
      <c r="H1111" s="138" t="s">
        <v>10272</v>
      </c>
      <c r="J1111" s="16" t="str">
        <f>IFERROR(VLOOKUP(G1111,MatrizHDUniclass!$A:$AN,3,0),"NA")</f>
        <v>MARIN CHAVEZ JORGE IVAN</v>
      </c>
      <c r="K1111" s="16" t="str">
        <f>IFERROR(VLOOKUP(G1111,MatrizHDUniclass!$A:$AN,19,0),"NA")</f>
        <v>AUXILIAR CON MOTO OPERACION</v>
      </c>
      <c r="L1111" s="16" t="str">
        <f>IFERROR(VLOOKUP(G1111,MatrizHDUniclass!$A:$AN,24,0),"NA")</f>
        <v>IGV6</v>
      </c>
      <c r="M1111" s="16" t="str">
        <f>IFERROR(VLOOKUP(G1111,MatrizHDUniclass!$A:$AN,31,0),"NA")</f>
        <v>INGENIERIA-GENERAL</v>
      </c>
      <c r="N1111" s="16" t="str">
        <f>IFERROR(VLOOKUP(G1111,MatrizHDUniclass!$A:$AN,32,0),"NA")</f>
        <v>REG VALLE</v>
      </c>
      <c r="O1111" s="16" t="str">
        <f>IFERROR(VLOOKUP(G1111,MatrizHDUniclass!$A:$AN,33,0),"NA")</f>
        <v>TULUA</v>
      </c>
      <c r="P1111" s="16" t="str">
        <f>IFERROR(VLOOKUP(G1111,MatrizHDUniclass!$A:$AN,26,0),"NA")</f>
        <v>CSIM</v>
      </c>
      <c r="Q1111" s="16" t="str">
        <f>IFERROR(VLOOKUP(G1111,MatrizHDUniclass!$A:$AN,34,0),"NA")</f>
        <v>CLARO R3</v>
      </c>
      <c r="R1111" s="16" t="str">
        <f>IFERROR(VLOOKUP(G1111,MatrizHDUniclass!$A:$AN,35,0),"NA")</f>
        <v>SOLU FIJAS</v>
      </c>
      <c r="S1111" s="16" t="str">
        <f>IFERROR(VLOOKUP(G1111,MatrizHDUniclass!$A:$AN,36,0),"NA")</f>
        <v>IMM</v>
      </c>
      <c r="T1111" s="16" t="str">
        <f>IFERROR(VLOOKUP(G1111,MatrizHDUniclass!$A:$AN,37,0),"NA")</f>
        <v>CLIENTES</v>
      </c>
      <c r="U1111" s="16" t="str">
        <f>IFERROR(VLOOKUP(G1111,MatrizHDUniclass!$A:$AN,38,0),"NA")</f>
        <v>CONECTAR TV</v>
      </c>
      <c r="V1111" s="16" t="str">
        <f>IFERROR(VLOOKUP(G1111,MatrizHDUniclass!$A:$AN,39,0),"NA")</f>
        <v>INGENIERIA</v>
      </c>
      <c r="W1111" s="43" t="str">
        <f>IFERROR(VLOOKUP(G1111,MatrizHDUniclass!$A:$AN,40,0),"NA")</f>
        <v>OPERATIVO</v>
      </c>
    </row>
    <row r="1112" spans="2:23" x14ac:dyDescent="0.25">
      <c r="B1112" s="45">
        <v>46171</v>
      </c>
      <c r="C1112" s="7" t="s">
        <v>3440</v>
      </c>
      <c r="D1112" s="37">
        <v>0.1</v>
      </c>
      <c r="E1112" s="37" t="s">
        <v>3903</v>
      </c>
      <c r="F1112" s="16" t="s">
        <v>3904</v>
      </c>
      <c r="G1112" s="7">
        <v>14800766</v>
      </c>
      <c r="H1112" s="138" t="s">
        <v>10273</v>
      </c>
      <c r="J1112" s="16" t="str">
        <f>IFERROR(VLOOKUP(G1112,MatrizHDUniclass!$A:$AN,3,0),"NA")</f>
        <v>ALBARRACIN SANCHEZ JUAN CARLOS</v>
      </c>
      <c r="K1112" s="16" t="str">
        <f>IFERROR(VLOOKUP(G1112,MatrizHDUniclass!$A:$AN,19,0),"NA")</f>
        <v>TECNICO CON MOTO OPERACIÓN</v>
      </c>
      <c r="L1112" s="16" t="str">
        <f>IFERROR(VLOOKUP(G1112,MatrizHDUniclass!$A:$AN,24,0),"NA")</f>
        <v>IGV6</v>
      </c>
      <c r="M1112" s="16" t="str">
        <f>IFERROR(VLOOKUP(G1112,MatrizHDUniclass!$A:$AN,31,0),"NA")</f>
        <v>INGENIERIA-GENERAL</v>
      </c>
      <c r="N1112" s="16" t="str">
        <f>IFERROR(VLOOKUP(G1112,MatrizHDUniclass!$A:$AN,32,0),"NA")</f>
        <v>REG VALLE</v>
      </c>
      <c r="O1112" s="16" t="str">
        <f>IFERROR(VLOOKUP(G1112,MatrizHDUniclass!$A:$AN,33,0),"NA")</f>
        <v>TULUA</v>
      </c>
      <c r="P1112" s="16" t="str">
        <f>IFERROR(VLOOKUP(G1112,MatrizHDUniclass!$A:$AN,26,0),"NA")</f>
        <v>CSIM</v>
      </c>
      <c r="Q1112" s="16" t="str">
        <f>IFERROR(VLOOKUP(G1112,MatrizHDUniclass!$A:$AN,34,0),"NA")</f>
        <v>CLARO R3</v>
      </c>
      <c r="R1112" s="16" t="str">
        <f>IFERROR(VLOOKUP(G1112,MatrizHDUniclass!$A:$AN,35,0),"NA")</f>
        <v>SOLU FIJAS</v>
      </c>
      <c r="S1112" s="16" t="str">
        <f>IFERROR(VLOOKUP(G1112,MatrizHDUniclass!$A:$AN,36,0),"NA")</f>
        <v>IMM</v>
      </c>
      <c r="T1112" s="16" t="str">
        <f>IFERROR(VLOOKUP(G1112,MatrizHDUniclass!$A:$AN,37,0),"NA")</f>
        <v>CLIENTES</v>
      </c>
      <c r="U1112" s="16" t="str">
        <f>IFERROR(VLOOKUP(G1112,MatrizHDUniclass!$A:$AN,38,0),"NA")</f>
        <v>CONECTAR TV</v>
      </c>
      <c r="V1112" s="16" t="str">
        <f>IFERROR(VLOOKUP(G1112,MatrizHDUniclass!$A:$AN,39,0),"NA")</f>
        <v>INGENIERIA</v>
      </c>
      <c r="W1112" s="43" t="str">
        <f>IFERROR(VLOOKUP(G1112,MatrizHDUniclass!$A:$AN,40,0),"NA")</f>
        <v>OPERATIVO</v>
      </c>
    </row>
    <row r="1113" spans="2:23" x14ac:dyDescent="0.25">
      <c r="B1113" s="45">
        <v>46171</v>
      </c>
      <c r="C1113" s="7" t="s">
        <v>3440</v>
      </c>
      <c r="D1113" s="37">
        <v>0.1</v>
      </c>
      <c r="E1113" s="37" t="s">
        <v>3903</v>
      </c>
      <c r="F1113" s="16" t="s">
        <v>3904</v>
      </c>
      <c r="G1113" s="7">
        <v>1006490462</v>
      </c>
      <c r="H1113" s="138" t="s">
        <v>10274</v>
      </c>
      <c r="J1113" s="16" t="str">
        <f>IFERROR(VLOOKUP(G1113,MatrizHDUniclass!$A:$AN,3,0),"NA")</f>
        <v>MONCAYO MONTOYA JHON EDUARD</v>
      </c>
      <c r="K1113" s="16" t="str">
        <f>IFERROR(VLOOKUP(G1113,MatrizHDUniclass!$A:$AN,19,0),"NA")</f>
        <v>AUXILIAR CON MOTO OPERACION</v>
      </c>
      <c r="L1113" s="16" t="str">
        <f>IFERROR(VLOOKUP(G1113,MatrizHDUniclass!$A:$AN,24,0),"NA")</f>
        <v>IGV6</v>
      </c>
      <c r="M1113" s="16" t="str">
        <f>IFERROR(VLOOKUP(G1113,MatrizHDUniclass!$A:$AN,31,0),"NA")</f>
        <v>INGENIERIA-GENERAL</v>
      </c>
      <c r="N1113" s="16" t="str">
        <f>IFERROR(VLOOKUP(G1113,MatrizHDUniclass!$A:$AN,32,0),"NA")</f>
        <v>REG VALLE</v>
      </c>
      <c r="O1113" s="16" t="str">
        <f>IFERROR(VLOOKUP(G1113,MatrizHDUniclass!$A:$AN,33,0),"NA")</f>
        <v>TULUA</v>
      </c>
      <c r="P1113" s="16" t="str">
        <f>IFERROR(VLOOKUP(G1113,MatrizHDUniclass!$A:$AN,26,0),"NA")</f>
        <v>CSIM</v>
      </c>
      <c r="Q1113" s="16" t="str">
        <f>IFERROR(VLOOKUP(G1113,MatrizHDUniclass!$A:$AN,34,0),"NA")</f>
        <v>CLARO R3</v>
      </c>
      <c r="R1113" s="16" t="str">
        <f>IFERROR(VLOOKUP(G1113,MatrizHDUniclass!$A:$AN,35,0),"NA")</f>
        <v>SOLU FIJAS</v>
      </c>
      <c r="S1113" s="16" t="str">
        <f>IFERROR(VLOOKUP(G1113,MatrizHDUniclass!$A:$AN,36,0),"NA")</f>
        <v>IMM</v>
      </c>
      <c r="T1113" s="16" t="str">
        <f>IFERROR(VLOOKUP(G1113,MatrizHDUniclass!$A:$AN,37,0),"NA")</f>
        <v>CLIENTES</v>
      </c>
      <c r="U1113" s="16" t="str">
        <f>IFERROR(VLOOKUP(G1113,MatrizHDUniclass!$A:$AN,38,0),"NA")</f>
        <v>CONECTAR TV</v>
      </c>
      <c r="V1113" s="16" t="str">
        <f>IFERROR(VLOOKUP(G1113,MatrizHDUniclass!$A:$AN,39,0),"NA")</f>
        <v>INGENIERIA</v>
      </c>
      <c r="W1113" s="43" t="str">
        <f>IFERROR(VLOOKUP(G1113,MatrizHDUniclass!$A:$AN,40,0),"NA")</f>
        <v>OPERATIVO</v>
      </c>
    </row>
    <row r="1114" spans="2:23" x14ac:dyDescent="0.25">
      <c r="B1114" s="45">
        <v>46171</v>
      </c>
      <c r="C1114" s="7" t="s">
        <v>3440</v>
      </c>
      <c r="D1114" s="37">
        <v>0.1</v>
      </c>
      <c r="E1114" s="37" t="s">
        <v>3903</v>
      </c>
      <c r="F1114" s="16" t="s">
        <v>3904</v>
      </c>
      <c r="G1114" s="7">
        <v>1113592259</v>
      </c>
      <c r="H1114" s="138" t="s">
        <v>10275</v>
      </c>
      <c r="J1114" s="16" t="str">
        <f>IFERROR(VLOOKUP(G1114,MatrizHDUniclass!$A:$AN,3,0),"NA")</f>
        <v>GIRALDO CORRALES JUAN ESTEBAN</v>
      </c>
      <c r="K1114" s="16" t="str">
        <f>IFERROR(VLOOKUP(G1114,MatrizHDUniclass!$A:$AN,19,0),"NA")</f>
        <v>AUXILIAR CON MOTO OPERACION</v>
      </c>
      <c r="L1114" s="16" t="str">
        <f>IFERROR(VLOOKUP(G1114,MatrizHDUniclass!$A:$AN,24,0),"NA")</f>
        <v>IGV6</v>
      </c>
      <c r="M1114" s="16" t="str">
        <f>IFERROR(VLOOKUP(G1114,MatrizHDUniclass!$A:$AN,31,0),"NA")</f>
        <v>INGENIERIA-GENERAL</v>
      </c>
      <c r="N1114" s="16" t="str">
        <f>IFERROR(VLOOKUP(G1114,MatrizHDUniclass!$A:$AN,32,0),"NA")</f>
        <v>REG VALLE</v>
      </c>
      <c r="O1114" s="16" t="str">
        <f>IFERROR(VLOOKUP(G1114,MatrizHDUniclass!$A:$AN,33,0),"NA")</f>
        <v>TULUA</v>
      </c>
      <c r="P1114" s="16" t="str">
        <f>IFERROR(VLOOKUP(G1114,MatrizHDUniclass!$A:$AN,26,0),"NA")</f>
        <v>CSIM</v>
      </c>
      <c r="Q1114" s="16" t="str">
        <f>IFERROR(VLOOKUP(G1114,MatrizHDUniclass!$A:$AN,34,0),"NA")</f>
        <v>CLARO R3</v>
      </c>
      <c r="R1114" s="16" t="str">
        <f>IFERROR(VLOOKUP(G1114,MatrizHDUniclass!$A:$AN,35,0),"NA")</f>
        <v>SOLU FIJAS</v>
      </c>
      <c r="S1114" s="16" t="str">
        <f>IFERROR(VLOOKUP(G1114,MatrizHDUniclass!$A:$AN,36,0),"NA")</f>
        <v>IMM</v>
      </c>
      <c r="T1114" s="16" t="str">
        <f>IFERROR(VLOOKUP(G1114,MatrizHDUniclass!$A:$AN,37,0),"NA")</f>
        <v>CLIENTES</v>
      </c>
      <c r="U1114" s="16" t="str">
        <f>IFERROR(VLOOKUP(G1114,MatrizHDUniclass!$A:$AN,38,0),"NA")</f>
        <v>CONECTAR TV</v>
      </c>
      <c r="V1114" s="16" t="str">
        <f>IFERROR(VLOOKUP(G1114,MatrizHDUniclass!$A:$AN,39,0),"NA")</f>
        <v>INGENIERIA</v>
      </c>
      <c r="W1114" s="43" t="str">
        <f>IFERROR(VLOOKUP(G1114,MatrizHDUniclass!$A:$AN,40,0),"NA")</f>
        <v>OPERATIVO</v>
      </c>
    </row>
    <row r="1115" spans="2:23" x14ac:dyDescent="0.25">
      <c r="B1115" s="45">
        <v>46171</v>
      </c>
      <c r="C1115" s="7" t="s">
        <v>3440</v>
      </c>
      <c r="D1115" s="37">
        <v>0.1</v>
      </c>
      <c r="E1115" s="37" t="s">
        <v>3903</v>
      </c>
      <c r="F1115" s="16" t="s">
        <v>3904</v>
      </c>
      <c r="G1115" s="7">
        <v>1004802134</v>
      </c>
      <c r="H1115" s="138" t="s">
        <v>10276</v>
      </c>
      <c r="J1115" s="16" t="str">
        <f>IFERROR(VLOOKUP(G1115,MatrizHDUniclass!$A:$AN,3,0),"NA")</f>
        <v>SERRANO ORTIZ KENETH SAYID</v>
      </c>
      <c r="K1115" s="16" t="str">
        <f>IFERROR(VLOOKUP(G1115,MatrizHDUniclass!$A:$AN,19,0),"NA")</f>
        <v>TECNICO CON MOTO OPERACIÓN</v>
      </c>
      <c r="L1115" s="16" t="str">
        <f>IFERROR(VLOOKUP(G1115,MatrizHDUniclass!$A:$AN,24,0),"NA")</f>
        <v>IGV6</v>
      </c>
      <c r="M1115" s="16" t="str">
        <f>IFERROR(VLOOKUP(G1115,MatrizHDUniclass!$A:$AN,31,0),"NA")</f>
        <v>INGENIERIA-GENERAL</v>
      </c>
      <c r="N1115" s="16" t="str">
        <f>IFERROR(VLOOKUP(G1115,MatrizHDUniclass!$A:$AN,32,0),"NA")</f>
        <v>REG VALLE</v>
      </c>
      <c r="O1115" s="16" t="str">
        <f>IFERROR(VLOOKUP(G1115,MatrizHDUniclass!$A:$AN,33,0),"NA")</f>
        <v>TULUA</v>
      </c>
      <c r="P1115" s="16" t="str">
        <f>IFERROR(VLOOKUP(G1115,MatrizHDUniclass!$A:$AN,26,0),"NA")</f>
        <v>CSIM</v>
      </c>
      <c r="Q1115" s="16" t="str">
        <f>IFERROR(VLOOKUP(G1115,MatrizHDUniclass!$A:$AN,34,0),"NA")</f>
        <v>CLARO R3</v>
      </c>
      <c r="R1115" s="16" t="str">
        <f>IFERROR(VLOOKUP(G1115,MatrizHDUniclass!$A:$AN,35,0),"NA")</f>
        <v>SOLU FIJAS</v>
      </c>
      <c r="S1115" s="16" t="str">
        <f>IFERROR(VLOOKUP(G1115,MatrizHDUniclass!$A:$AN,36,0),"NA")</f>
        <v>IMM</v>
      </c>
      <c r="T1115" s="16" t="str">
        <f>IFERROR(VLOOKUP(G1115,MatrizHDUniclass!$A:$AN,37,0),"NA")</f>
        <v>CLIENTES</v>
      </c>
      <c r="U1115" s="16" t="str">
        <f>IFERROR(VLOOKUP(G1115,MatrizHDUniclass!$A:$AN,38,0),"NA")</f>
        <v>CONECTAR TV</v>
      </c>
      <c r="V1115" s="16" t="str">
        <f>IFERROR(VLOOKUP(G1115,MatrizHDUniclass!$A:$AN,39,0),"NA")</f>
        <v>INGENIERIA</v>
      </c>
      <c r="W1115" s="43" t="str">
        <f>IFERROR(VLOOKUP(G1115,MatrizHDUniclass!$A:$AN,40,0),"NA")</f>
        <v>OPERATIVO</v>
      </c>
    </row>
    <row r="1116" spans="2:23" x14ac:dyDescent="0.25">
      <c r="B1116" s="45">
        <v>46171</v>
      </c>
      <c r="C1116" s="7" t="s">
        <v>3440</v>
      </c>
      <c r="D1116" s="37">
        <v>0.1</v>
      </c>
      <c r="E1116" s="37" t="s">
        <v>3903</v>
      </c>
      <c r="F1116" s="16" t="s">
        <v>3904</v>
      </c>
      <c r="G1116" s="7">
        <v>1113594989</v>
      </c>
      <c r="H1116" s="138" t="s">
        <v>10277</v>
      </c>
      <c r="J1116" s="16" t="str">
        <f>IFERROR(VLOOKUP(G1116,MatrizHDUniclass!$A:$AN,3,0),"NA")</f>
        <v>TABARES ECHEVERRI HECTOR FABIO</v>
      </c>
      <c r="K1116" s="16" t="str">
        <f>IFERROR(VLOOKUP(G1116,MatrizHDUniclass!$A:$AN,19,0),"NA")</f>
        <v>AUXILIAR CON MOTO OPERACION</v>
      </c>
      <c r="L1116" s="16" t="str">
        <f>IFERROR(VLOOKUP(G1116,MatrizHDUniclass!$A:$AN,24,0),"NA")</f>
        <v>IGV6</v>
      </c>
      <c r="M1116" s="16" t="str">
        <f>IFERROR(VLOOKUP(G1116,MatrizHDUniclass!$A:$AN,31,0),"NA")</f>
        <v>INGENIERIA-GENERAL</v>
      </c>
      <c r="N1116" s="16" t="str">
        <f>IFERROR(VLOOKUP(G1116,MatrizHDUniclass!$A:$AN,32,0),"NA")</f>
        <v>REG VALLE</v>
      </c>
      <c r="O1116" s="16" t="str">
        <f>IFERROR(VLOOKUP(G1116,MatrizHDUniclass!$A:$AN,33,0),"NA")</f>
        <v>TULUA</v>
      </c>
      <c r="P1116" s="16" t="str">
        <f>IFERROR(VLOOKUP(G1116,MatrizHDUniclass!$A:$AN,26,0),"NA")</f>
        <v>CSIM</v>
      </c>
      <c r="Q1116" s="16" t="str">
        <f>IFERROR(VLOOKUP(G1116,MatrizHDUniclass!$A:$AN,34,0),"NA")</f>
        <v>CLARO R3</v>
      </c>
      <c r="R1116" s="16" t="str">
        <f>IFERROR(VLOOKUP(G1116,MatrizHDUniclass!$A:$AN,35,0),"NA")</f>
        <v>SOLU FIJAS</v>
      </c>
      <c r="S1116" s="16" t="str">
        <f>IFERROR(VLOOKUP(G1116,MatrizHDUniclass!$A:$AN,36,0),"NA")</f>
        <v>IMM</v>
      </c>
      <c r="T1116" s="16" t="str">
        <f>IFERROR(VLOOKUP(G1116,MatrizHDUniclass!$A:$AN,37,0),"NA")</f>
        <v>CLIENTES</v>
      </c>
      <c r="U1116" s="16" t="str">
        <f>IFERROR(VLOOKUP(G1116,MatrizHDUniclass!$A:$AN,38,0),"NA")</f>
        <v>CONECTAR TV</v>
      </c>
      <c r="V1116" s="16" t="str">
        <f>IFERROR(VLOOKUP(G1116,MatrizHDUniclass!$A:$AN,39,0),"NA")</f>
        <v>INGENIERIA</v>
      </c>
      <c r="W1116" s="43" t="str">
        <f>IFERROR(VLOOKUP(G1116,MatrizHDUniclass!$A:$AN,40,0),"NA")</f>
        <v>OPERATIVO</v>
      </c>
    </row>
    <row r="1117" spans="2:23" x14ac:dyDescent="0.25">
      <c r="B1117" s="45">
        <v>46171</v>
      </c>
      <c r="C1117" s="7" t="s">
        <v>3440</v>
      </c>
      <c r="D1117" s="37">
        <v>0.1</v>
      </c>
      <c r="E1117" s="37" t="s">
        <v>3903</v>
      </c>
      <c r="F1117" s="16" t="s">
        <v>3904</v>
      </c>
      <c r="G1117" s="7">
        <v>1113697239</v>
      </c>
      <c r="H1117" s="138" t="s">
        <v>10278</v>
      </c>
      <c r="J1117" s="16" t="str">
        <f>IFERROR(VLOOKUP(G1117,MatrizHDUniclass!$A:$AN,3,0),"NA")</f>
        <v>RODRIGUEZ LOZANO BRAYAN ESTEBAN</v>
      </c>
      <c r="K1117" s="16" t="str">
        <f>IFERROR(VLOOKUP(G1117,MatrizHDUniclass!$A:$AN,19,0),"NA")</f>
        <v>AUXILIAR CONDUCTOR OPERACION</v>
      </c>
      <c r="L1117" s="16" t="str">
        <f>IFERROR(VLOOKUP(G1117,MatrizHDUniclass!$A:$AN,24,0),"NA")</f>
        <v>IGV6</v>
      </c>
      <c r="M1117" s="16" t="str">
        <f>IFERROR(VLOOKUP(G1117,MatrizHDUniclass!$A:$AN,31,0),"NA")</f>
        <v>INGENIERIA-GENERAL</v>
      </c>
      <c r="N1117" s="16" t="str">
        <f>IFERROR(VLOOKUP(G1117,MatrizHDUniclass!$A:$AN,32,0),"NA")</f>
        <v>REG VALLE</v>
      </c>
      <c r="O1117" s="16" t="str">
        <f>IFERROR(VLOOKUP(G1117,MatrizHDUniclass!$A:$AN,33,0),"NA")</f>
        <v>TULUA</v>
      </c>
      <c r="P1117" s="16" t="str">
        <f>IFERROR(VLOOKUP(G1117,MatrizHDUniclass!$A:$AN,26,0),"NA")</f>
        <v>CSIM</v>
      </c>
      <c r="Q1117" s="16" t="str">
        <f>IFERROR(VLOOKUP(G1117,MatrizHDUniclass!$A:$AN,34,0),"NA")</f>
        <v>CLARO R3</v>
      </c>
      <c r="R1117" s="16" t="str">
        <f>IFERROR(VLOOKUP(G1117,MatrizHDUniclass!$A:$AN,35,0),"NA")</f>
        <v>SOLU FIJAS</v>
      </c>
      <c r="S1117" s="16" t="str">
        <f>IFERROR(VLOOKUP(G1117,MatrizHDUniclass!$A:$AN,36,0),"NA")</f>
        <v>IMM</v>
      </c>
      <c r="T1117" s="16" t="str">
        <f>IFERROR(VLOOKUP(G1117,MatrizHDUniclass!$A:$AN,37,0),"NA")</f>
        <v>CLIENTES</v>
      </c>
      <c r="U1117" s="16" t="str">
        <f>IFERROR(VLOOKUP(G1117,MatrizHDUniclass!$A:$AN,38,0),"NA")</f>
        <v>CONECTAR TV</v>
      </c>
      <c r="V1117" s="16" t="str">
        <f>IFERROR(VLOOKUP(G1117,MatrizHDUniclass!$A:$AN,39,0),"NA")</f>
        <v>INGENIERIA</v>
      </c>
      <c r="W1117" s="43" t="str">
        <f>IFERROR(VLOOKUP(G1117,MatrizHDUniclass!$A:$AN,40,0),"NA")</f>
        <v>OPERATIVO</v>
      </c>
    </row>
    <row r="1118" spans="2:23" x14ac:dyDescent="0.25">
      <c r="B1118" s="45">
        <v>46171</v>
      </c>
      <c r="C1118" s="7" t="s">
        <v>3440</v>
      </c>
      <c r="D1118" s="37">
        <v>0.1</v>
      </c>
      <c r="E1118" s="37" t="s">
        <v>3903</v>
      </c>
      <c r="F1118" s="16" t="s">
        <v>3904</v>
      </c>
      <c r="G1118" s="7">
        <v>1116722794</v>
      </c>
      <c r="H1118" s="138" t="s">
        <v>9916</v>
      </c>
      <c r="I1118" s="7" t="s">
        <v>9774</v>
      </c>
      <c r="J1118" s="16" t="str">
        <f>IFERROR(VLOOKUP(G1118,MatrizHDUniclass!$A:$AN,3,0),"NA")</f>
        <v>BOLANOS TORRES JAIR</v>
      </c>
      <c r="K1118" s="16" t="str">
        <f>IFERROR(VLOOKUP(G1118,MatrizHDUniclass!$A:$AN,19,0),"NA")</f>
        <v>TECNICO CON MOTO OPERACIÓN</v>
      </c>
      <c r="L1118" s="16" t="str">
        <f>IFERROR(VLOOKUP(G1118,MatrizHDUniclass!$A:$AN,24,0),"NA")</f>
        <v>IGV6</v>
      </c>
      <c r="M1118" s="16" t="str">
        <f>IFERROR(VLOOKUP(G1118,MatrizHDUniclass!$A:$AN,31,0),"NA")</f>
        <v>INGENIERIA-GENERAL</v>
      </c>
      <c r="N1118" s="16" t="str">
        <f>IFERROR(VLOOKUP(G1118,MatrizHDUniclass!$A:$AN,32,0),"NA")</f>
        <v>REG VALLE</v>
      </c>
      <c r="O1118" s="16" t="str">
        <f>IFERROR(VLOOKUP(G1118,MatrizHDUniclass!$A:$AN,33,0),"NA")</f>
        <v>TULUA</v>
      </c>
      <c r="P1118" s="16" t="str">
        <f>IFERROR(VLOOKUP(G1118,MatrizHDUniclass!$A:$AN,26,0),"NA")</f>
        <v>CSIM</v>
      </c>
      <c r="Q1118" s="16" t="str">
        <f>IFERROR(VLOOKUP(G1118,MatrizHDUniclass!$A:$AN,34,0),"NA")</f>
        <v>CLARO R3</v>
      </c>
      <c r="R1118" s="16" t="str">
        <f>IFERROR(VLOOKUP(G1118,MatrizHDUniclass!$A:$AN,35,0),"NA")</f>
        <v>SOLU FIJAS</v>
      </c>
      <c r="S1118" s="16" t="str">
        <f>IFERROR(VLOOKUP(G1118,MatrizHDUniclass!$A:$AN,36,0),"NA")</f>
        <v>IMM</v>
      </c>
      <c r="T1118" s="16" t="str">
        <f>IFERROR(VLOOKUP(G1118,MatrizHDUniclass!$A:$AN,37,0),"NA")</f>
        <v>CLIENTES</v>
      </c>
      <c r="U1118" s="16" t="str">
        <f>IFERROR(VLOOKUP(G1118,MatrizHDUniclass!$A:$AN,38,0),"NA")</f>
        <v>CONECTAR TV</v>
      </c>
      <c r="V1118" s="16" t="str">
        <f>IFERROR(VLOOKUP(G1118,MatrizHDUniclass!$A:$AN,39,0),"NA")</f>
        <v>INGENIERIA</v>
      </c>
      <c r="W1118" s="43" t="str">
        <f>IFERROR(VLOOKUP(G1118,MatrizHDUniclass!$A:$AN,40,0),"NA")</f>
        <v>OPERATIVO</v>
      </c>
    </row>
    <row r="1119" spans="2:23" x14ac:dyDescent="0.25">
      <c r="B1119" s="45">
        <v>46171</v>
      </c>
      <c r="C1119" s="7" t="s">
        <v>3440</v>
      </c>
      <c r="D1119" s="37">
        <v>0.1</v>
      </c>
      <c r="E1119" s="37" t="s">
        <v>3903</v>
      </c>
      <c r="F1119" s="16" t="s">
        <v>3904</v>
      </c>
      <c r="G1119" s="7">
        <v>1006426745</v>
      </c>
      <c r="H1119" s="138" t="s">
        <v>10279</v>
      </c>
      <c r="J1119" s="16" t="str">
        <f>IFERROR(VLOOKUP(G1119,MatrizHDUniclass!$A:$AN,3,0),"NA")</f>
        <v>GIL GRAJALES JUAN MANUEL</v>
      </c>
      <c r="K1119" s="16" t="str">
        <f>IFERROR(VLOOKUP(G1119,MatrizHDUniclass!$A:$AN,19,0),"NA")</f>
        <v>AUXILIAR CON MOTO OPERACION</v>
      </c>
      <c r="L1119" s="16" t="str">
        <f>IFERROR(VLOOKUP(G1119,MatrizHDUniclass!$A:$AN,24,0),"NA")</f>
        <v>IGV6</v>
      </c>
      <c r="M1119" s="16" t="str">
        <f>IFERROR(VLOOKUP(G1119,MatrizHDUniclass!$A:$AN,31,0),"NA")</f>
        <v>INGENIERIA-GENERAL</v>
      </c>
      <c r="N1119" s="16" t="str">
        <f>IFERROR(VLOOKUP(G1119,MatrizHDUniclass!$A:$AN,32,0),"NA")</f>
        <v>REG VALLE</v>
      </c>
      <c r="O1119" s="16" t="str">
        <f>IFERROR(VLOOKUP(G1119,MatrizHDUniclass!$A:$AN,33,0),"NA")</f>
        <v>TULUA</v>
      </c>
      <c r="P1119" s="16" t="str">
        <f>IFERROR(VLOOKUP(G1119,MatrizHDUniclass!$A:$AN,26,0),"NA")</f>
        <v>CSIM</v>
      </c>
      <c r="Q1119" s="16" t="str">
        <f>IFERROR(VLOOKUP(G1119,MatrizHDUniclass!$A:$AN,34,0),"NA")</f>
        <v>CLARO R3</v>
      </c>
      <c r="R1119" s="16" t="str">
        <f>IFERROR(VLOOKUP(G1119,MatrizHDUniclass!$A:$AN,35,0),"NA")</f>
        <v>SOLU FIJAS</v>
      </c>
      <c r="S1119" s="16" t="str">
        <f>IFERROR(VLOOKUP(G1119,MatrizHDUniclass!$A:$AN,36,0),"NA")</f>
        <v>IMM</v>
      </c>
      <c r="T1119" s="16" t="str">
        <f>IFERROR(VLOOKUP(G1119,MatrizHDUniclass!$A:$AN,37,0),"NA")</f>
        <v>CLIENTES</v>
      </c>
      <c r="U1119" s="16" t="str">
        <f>IFERROR(VLOOKUP(G1119,MatrizHDUniclass!$A:$AN,38,0),"NA")</f>
        <v>CONECTAR TV</v>
      </c>
      <c r="V1119" s="16" t="str">
        <f>IFERROR(VLOOKUP(G1119,MatrizHDUniclass!$A:$AN,39,0),"NA")</f>
        <v>INGENIERIA</v>
      </c>
      <c r="W1119" s="43" t="str">
        <f>IFERROR(VLOOKUP(G1119,MatrizHDUniclass!$A:$AN,40,0),"NA")</f>
        <v>OPERATIVO</v>
      </c>
    </row>
    <row r="1120" spans="2:23" x14ac:dyDescent="0.25">
      <c r="B1120" s="45">
        <v>46171</v>
      </c>
      <c r="C1120" s="7" t="s">
        <v>3440</v>
      </c>
      <c r="D1120" s="37">
        <v>0.1</v>
      </c>
      <c r="E1120" s="37" t="s">
        <v>3903</v>
      </c>
      <c r="F1120" s="16" t="s">
        <v>3904</v>
      </c>
      <c r="G1120" s="7">
        <v>1112107644</v>
      </c>
      <c r="H1120" s="138" t="s">
        <v>10280</v>
      </c>
      <c r="J1120" s="16" t="str">
        <f>IFERROR(VLOOKUP(G1120,MatrizHDUniclass!$A:$AN,3,0),"NA")</f>
        <v>CAICEDO PEDROZA CAMILO ANDRES</v>
      </c>
      <c r="K1120" s="16" t="str">
        <f>IFERROR(VLOOKUP(G1120,MatrizHDUniclass!$A:$AN,19,0),"NA")</f>
        <v>AUXILIAR CON MOTO OPERACION</v>
      </c>
      <c r="L1120" s="16" t="str">
        <f>IFERROR(VLOOKUP(G1120,MatrizHDUniclass!$A:$AN,24,0),"NA")</f>
        <v>IGV6</v>
      </c>
      <c r="M1120" s="16" t="str">
        <f>IFERROR(VLOOKUP(G1120,MatrizHDUniclass!$A:$AN,31,0),"NA")</f>
        <v>INGENIERIA-GENERAL</v>
      </c>
      <c r="N1120" s="16" t="str">
        <f>IFERROR(VLOOKUP(G1120,MatrizHDUniclass!$A:$AN,32,0),"NA")</f>
        <v>REG VALLE</v>
      </c>
      <c r="O1120" s="16" t="str">
        <f>IFERROR(VLOOKUP(G1120,MatrizHDUniclass!$A:$AN,33,0),"NA")</f>
        <v>TULUA</v>
      </c>
      <c r="P1120" s="16" t="str">
        <f>IFERROR(VLOOKUP(G1120,MatrizHDUniclass!$A:$AN,26,0),"NA")</f>
        <v>CSIM</v>
      </c>
      <c r="Q1120" s="16" t="str">
        <f>IFERROR(VLOOKUP(G1120,MatrizHDUniclass!$A:$AN,34,0),"NA")</f>
        <v>CLARO R3</v>
      </c>
      <c r="R1120" s="16" t="str">
        <f>IFERROR(VLOOKUP(G1120,MatrizHDUniclass!$A:$AN,35,0),"NA")</f>
        <v>SOLU FIJAS</v>
      </c>
      <c r="S1120" s="16" t="str">
        <f>IFERROR(VLOOKUP(G1120,MatrizHDUniclass!$A:$AN,36,0),"NA")</f>
        <v>IMM</v>
      </c>
      <c r="T1120" s="16" t="str">
        <f>IFERROR(VLOOKUP(G1120,MatrizHDUniclass!$A:$AN,37,0),"NA")</f>
        <v>CLIENTES</v>
      </c>
      <c r="U1120" s="16" t="str">
        <f>IFERROR(VLOOKUP(G1120,MatrizHDUniclass!$A:$AN,38,0),"NA")</f>
        <v>CONECTAR TV</v>
      </c>
      <c r="V1120" s="16" t="str">
        <f>IFERROR(VLOOKUP(G1120,MatrizHDUniclass!$A:$AN,39,0),"NA")</f>
        <v>INGENIERIA</v>
      </c>
      <c r="W1120" s="43" t="str">
        <f>IFERROR(VLOOKUP(G1120,MatrizHDUniclass!$A:$AN,40,0),"NA")</f>
        <v>OPERATIVO</v>
      </c>
    </row>
    <row r="1121" spans="2:23" x14ac:dyDescent="0.25">
      <c r="B1121" s="45">
        <v>46171</v>
      </c>
      <c r="C1121" s="7" t="s">
        <v>3440</v>
      </c>
      <c r="D1121" s="37">
        <v>0.1</v>
      </c>
      <c r="E1121" s="37" t="s">
        <v>3903</v>
      </c>
      <c r="F1121" s="16" t="s">
        <v>3904</v>
      </c>
      <c r="G1121" s="7">
        <v>1007367292</v>
      </c>
      <c r="H1121" s="138" t="s">
        <v>10281</v>
      </c>
      <c r="J1121" s="16" t="str">
        <f>IFERROR(VLOOKUP(G1121,MatrizHDUniclass!$A:$AN,3,0),"NA")</f>
        <v>LOMBANA TELLEZ LIBARDO ANDRES</v>
      </c>
      <c r="K1121" s="16" t="str">
        <f>IFERROR(VLOOKUP(G1121,MatrizHDUniclass!$A:$AN,19,0),"NA")</f>
        <v>AUXILIAR CON MOTO OPERACION</v>
      </c>
      <c r="L1121" s="16" t="str">
        <f>IFERROR(VLOOKUP(G1121,MatrizHDUniclass!$A:$AN,24,0),"NA")</f>
        <v>IGV6</v>
      </c>
      <c r="M1121" s="16" t="str">
        <f>IFERROR(VLOOKUP(G1121,MatrizHDUniclass!$A:$AN,31,0),"NA")</f>
        <v>INGENIERIA-GENERAL</v>
      </c>
      <c r="N1121" s="16" t="str">
        <f>IFERROR(VLOOKUP(G1121,MatrizHDUniclass!$A:$AN,32,0),"NA")</f>
        <v>REG VALLE</v>
      </c>
      <c r="O1121" s="16" t="str">
        <f>IFERROR(VLOOKUP(G1121,MatrizHDUniclass!$A:$AN,33,0),"NA")</f>
        <v>TULUA</v>
      </c>
      <c r="P1121" s="16" t="str">
        <f>IFERROR(VLOOKUP(G1121,MatrizHDUniclass!$A:$AN,26,0),"NA")</f>
        <v>CSIM</v>
      </c>
      <c r="Q1121" s="16" t="str">
        <f>IFERROR(VLOOKUP(G1121,MatrizHDUniclass!$A:$AN,34,0),"NA")</f>
        <v>CLARO R3</v>
      </c>
      <c r="R1121" s="16" t="str">
        <f>IFERROR(VLOOKUP(G1121,MatrizHDUniclass!$A:$AN,35,0),"NA")</f>
        <v>SOLU FIJAS</v>
      </c>
      <c r="S1121" s="16" t="str">
        <f>IFERROR(VLOOKUP(G1121,MatrizHDUniclass!$A:$AN,36,0),"NA")</f>
        <v>IMM</v>
      </c>
      <c r="T1121" s="16" t="str">
        <f>IFERROR(VLOOKUP(G1121,MatrizHDUniclass!$A:$AN,37,0),"NA")</f>
        <v>CLIENTES</v>
      </c>
      <c r="U1121" s="16" t="str">
        <f>IFERROR(VLOOKUP(G1121,MatrizHDUniclass!$A:$AN,38,0),"NA")</f>
        <v>CONECTAR TV</v>
      </c>
      <c r="V1121" s="16" t="str">
        <f>IFERROR(VLOOKUP(G1121,MatrizHDUniclass!$A:$AN,39,0),"NA")</f>
        <v>INGENIERIA</v>
      </c>
      <c r="W1121" s="43" t="str">
        <f>IFERROR(VLOOKUP(G1121,MatrizHDUniclass!$A:$AN,40,0),"NA")</f>
        <v>OPERATIVO</v>
      </c>
    </row>
    <row r="1122" spans="2:23" x14ac:dyDescent="0.25">
      <c r="B1122" s="45">
        <v>46171</v>
      </c>
      <c r="C1122" s="7" t="s">
        <v>3440</v>
      </c>
      <c r="D1122" s="37">
        <v>0.1</v>
      </c>
      <c r="E1122" s="37" t="s">
        <v>3903</v>
      </c>
      <c r="F1122" s="16" t="s">
        <v>3904</v>
      </c>
      <c r="G1122" s="7">
        <v>1116283461</v>
      </c>
      <c r="H1122" s="138" t="s">
        <v>10282</v>
      </c>
      <c r="J1122" s="16" t="str">
        <f>IFERROR(VLOOKUP(G1122,MatrizHDUniclass!$A:$AN,3,0),"NA")</f>
        <v>VIVEROS ANGULO DAVID FERNANDO</v>
      </c>
      <c r="K1122" s="16" t="str">
        <f>IFERROR(VLOOKUP(G1122,MatrizHDUniclass!$A:$AN,19,0),"NA")</f>
        <v>TECNICO CON MOTO OPERACIÓN</v>
      </c>
      <c r="L1122" s="16" t="str">
        <f>IFERROR(VLOOKUP(G1122,MatrizHDUniclass!$A:$AN,24,0),"NA")</f>
        <v>IGV6</v>
      </c>
      <c r="M1122" s="16" t="str">
        <f>IFERROR(VLOOKUP(G1122,MatrizHDUniclass!$A:$AN,31,0),"NA")</f>
        <v>INGENIERIA-GENERAL</v>
      </c>
      <c r="N1122" s="16" t="str">
        <f>IFERROR(VLOOKUP(G1122,MatrizHDUniclass!$A:$AN,32,0),"NA")</f>
        <v>REG VALLE</v>
      </c>
      <c r="O1122" s="16" t="str">
        <f>IFERROR(VLOOKUP(G1122,MatrizHDUniclass!$A:$AN,33,0),"NA")</f>
        <v>TULUA</v>
      </c>
      <c r="P1122" s="16" t="str">
        <f>IFERROR(VLOOKUP(G1122,MatrizHDUniclass!$A:$AN,26,0),"NA")</f>
        <v>CSIM</v>
      </c>
      <c r="Q1122" s="16" t="str">
        <f>IFERROR(VLOOKUP(G1122,MatrizHDUniclass!$A:$AN,34,0),"NA")</f>
        <v>CLARO R3</v>
      </c>
      <c r="R1122" s="16" t="str">
        <f>IFERROR(VLOOKUP(G1122,MatrizHDUniclass!$A:$AN,35,0),"NA")</f>
        <v>SOLU FIJAS</v>
      </c>
      <c r="S1122" s="16" t="str">
        <f>IFERROR(VLOOKUP(G1122,MatrizHDUniclass!$A:$AN,36,0),"NA")</f>
        <v>IMM</v>
      </c>
      <c r="T1122" s="16" t="str">
        <f>IFERROR(VLOOKUP(G1122,MatrizHDUniclass!$A:$AN,37,0),"NA")</f>
        <v>CLIENTES</v>
      </c>
      <c r="U1122" s="16" t="str">
        <f>IFERROR(VLOOKUP(G1122,MatrizHDUniclass!$A:$AN,38,0),"NA")</f>
        <v>CONECTAR TV</v>
      </c>
      <c r="V1122" s="16" t="str">
        <f>IFERROR(VLOOKUP(G1122,MatrizHDUniclass!$A:$AN,39,0),"NA")</f>
        <v>INGENIERIA</v>
      </c>
      <c r="W1122" s="43" t="str">
        <f>IFERROR(VLOOKUP(G1122,MatrizHDUniclass!$A:$AN,40,0),"NA")</f>
        <v>OPERATIVO</v>
      </c>
    </row>
    <row r="1123" spans="2:23" x14ac:dyDescent="0.25">
      <c r="B1123" s="45">
        <v>46171</v>
      </c>
      <c r="C1123" s="7" t="s">
        <v>3440</v>
      </c>
      <c r="D1123" s="37">
        <v>0.1</v>
      </c>
      <c r="E1123" s="37" t="s">
        <v>3903</v>
      </c>
      <c r="F1123" s="16" t="s">
        <v>3904</v>
      </c>
      <c r="G1123" s="7">
        <v>1116238364</v>
      </c>
      <c r="H1123" s="138" t="s">
        <v>10283</v>
      </c>
      <c r="J1123" s="16" t="str">
        <f>IFERROR(VLOOKUP(G1123,MatrizHDUniclass!$A:$AN,3,0),"NA")</f>
        <v>ESPINOSA AGUDELO ALEXANDER</v>
      </c>
      <c r="K1123" s="16" t="str">
        <f>IFERROR(VLOOKUP(G1123,MatrizHDUniclass!$A:$AN,19,0),"NA")</f>
        <v>AUXILIAR CONDUCTOR OPERACION</v>
      </c>
      <c r="L1123" s="16" t="str">
        <f>IFERROR(VLOOKUP(G1123,MatrizHDUniclass!$A:$AN,24,0),"NA")</f>
        <v>IGV6</v>
      </c>
      <c r="M1123" s="16" t="str">
        <f>IFERROR(VLOOKUP(G1123,MatrizHDUniclass!$A:$AN,31,0),"NA")</f>
        <v>INGENIERIA-GENERAL</v>
      </c>
      <c r="N1123" s="16" t="str">
        <f>IFERROR(VLOOKUP(G1123,MatrizHDUniclass!$A:$AN,32,0),"NA")</f>
        <v>REG VALLE</v>
      </c>
      <c r="O1123" s="16" t="str">
        <f>IFERROR(VLOOKUP(G1123,MatrizHDUniclass!$A:$AN,33,0),"NA")</f>
        <v>TULUA</v>
      </c>
      <c r="P1123" s="16" t="str">
        <f>IFERROR(VLOOKUP(G1123,MatrizHDUniclass!$A:$AN,26,0),"NA")</f>
        <v>CSIM</v>
      </c>
      <c r="Q1123" s="16" t="str">
        <f>IFERROR(VLOOKUP(G1123,MatrizHDUniclass!$A:$AN,34,0),"NA")</f>
        <v>CLARO R3</v>
      </c>
      <c r="R1123" s="16" t="str">
        <f>IFERROR(VLOOKUP(G1123,MatrizHDUniclass!$A:$AN,35,0),"NA")</f>
        <v>SOLU FIJAS</v>
      </c>
      <c r="S1123" s="16" t="str">
        <f>IFERROR(VLOOKUP(G1123,MatrizHDUniclass!$A:$AN,36,0),"NA")</f>
        <v>IMM</v>
      </c>
      <c r="T1123" s="16" t="str">
        <f>IFERROR(VLOOKUP(G1123,MatrizHDUniclass!$A:$AN,37,0),"NA")</f>
        <v>CLIENTES</v>
      </c>
      <c r="U1123" s="16" t="str">
        <f>IFERROR(VLOOKUP(G1123,MatrizHDUniclass!$A:$AN,38,0),"NA")</f>
        <v>CONECTAR TV</v>
      </c>
      <c r="V1123" s="16" t="str">
        <f>IFERROR(VLOOKUP(G1123,MatrizHDUniclass!$A:$AN,39,0),"NA")</f>
        <v>INGENIERIA</v>
      </c>
      <c r="W1123" s="43" t="str">
        <f>IFERROR(VLOOKUP(G1123,MatrizHDUniclass!$A:$AN,40,0),"NA")</f>
        <v>OPERATIVO</v>
      </c>
    </row>
    <row r="1124" spans="2:23" x14ac:dyDescent="0.25">
      <c r="B1124" s="45">
        <v>46171</v>
      </c>
      <c r="C1124" s="7" t="s">
        <v>3440</v>
      </c>
      <c r="D1124" s="37">
        <v>0.1</v>
      </c>
      <c r="E1124" s="37" t="s">
        <v>3903</v>
      </c>
      <c r="F1124" s="16" t="s">
        <v>3904</v>
      </c>
      <c r="G1124" s="7">
        <v>1113671935</v>
      </c>
      <c r="H1124" s="138" t="s">
        <v>10284</v>
      </c>
      <c r="J1124" s="16" t="str">
        <f>IFERROR(VLOOKUP(G1124,MatrizHDUniclass!$A:$AN,3,0),"NA")</f>
        <v>DUQUE RIVERA CRISTHIAN MAURICIO</v>
      </c>
      <c r="K1124" s="16" t="str">
        <f>IFERROR(VLOOKUP(G1124,MatrizHDUniclass!$A:$AN,19,0),"NA")</f>
        <v>TECNICO CON MOTO OPERACIÓN</v>
      </c>
      <c r="L1124" s="16" t="str">
        <f>IFERROR(VLOOKUP(G1124,MatrizHDUniclass!$A:$AN,24,0),"NA")</f>
        <v>IGV6</v>
      </c>
      <c r="M1124" s="16" t="str">
        <f>IFERROR(VLOOKUP(G1124,MatrizHDUniclass!$A:$AN,31,0),"NA")</f>
        <v>INGENIERIA-GENERAL</v>
      </c>
      <c r="N1124" s="16" t="str">
        <f>IFERROR(VLOOKUP(G1124,MatrizHDUniclass!$A:$AN,32,0),"NA")</f>
        <v>REG VALLE</v>
      </c>
      <c r="O1124" s="16" t="str">
        <f>IFERROR(VLOOKUP(G1124,MatrizHDUniclass!$A:$AN,33,0),"NA")</f>
        <v>TULUA</v>
      </c>
      <c r="P1124" s="16" t="str">
        <f>IFERROR(VLOOKUP(G1124,MatrizHDUniclass!$A:$AN,26,0),"NA")</f>
        <v>CSIM</v>
      </c>
      <c r="Q1124" s="16" t="str">
        <f>IFERROR(VLOOKUP(G1124,MatrizHDUniclass!$A:$AN,34,0),"NA")</f>
        <v>CLARO R3</v>
      </c>
      <c r="R1124" s="16" t="str">
        <f>IFERROR(VLOOKUP(G1124,MatrizHDUniclass!$A:$AN,35,0),"NA")</f>
        <v>SOLU FIJAS</v>
      </c>
      <c r="S1124" s="16" t="str">
        <f>IFERROR(VLOOKUP(G1124,MatrizHDUniclass!$A:$AN,36,0),"NA")</f>
        <v>IMM</v>
      </c>
      <c r="T1124" s="16" t="str">
        <f>IFERROR(VLOOKUP(G1124,MatrizHDUniclass!$A:$AN,37,0),"NA")</f>
        <v>CLIENTES</v>
      </c>
      <c r="U1124" s="16" t="str">
        <f>IFERROR(VLOOKUP(G1124,MatrizHDUniclass!$A:$AN,38,0),"NA")</f>
        <v>CONECTAR TV</v>
      </c>
      <c r="V1124" s="16" t="str">
        <f>IFERROR(VLOOKUP(G1124,MatrizHDUniclass!$A:$AN,39,0),"NA")</f>
        <v>INGENIERIA</v>
      </c>
      <c r="W1124" s="43" t="str">
        <f>IFERROR(VLOOKUP(G1124,MatrizHDUniclass!$A:$AN,40,0),"NA")</f>
        <v>OPERATIVO</v>
      </c>
    </row>
    <row r="1125" spans="2:23" x14ac:dyDescent="0.25">
      <c r="B1125" s="45">
        <v>46171</v>
      </c>
      <c r="C1125" s="7" t="s">
        <v>3440</v>
      </c>
      <c r="D1125" s="37">
        <v>0.1</v>
      </c>
      <c r="E1125" s="37" t="s">
        <v>3903</v>
      </c>
      <c r="F1125" s="16" t="s">
        <v>3904</v>
      </c>
      <c r="G1125" s="7">
        <v>1006433970</v>
      </c>
      <c r="H1125" s="138" t="s">
        <v>10285</v>
      </c>
      <c r="J1125" s="16" t="str">
        <f>IFERROR(VLOOKUP(G1125,MatrizHDUniclass!$A:$AN,3,0),"NA")</f>
        <v>BARRETO CRUZ BRIAN CAMILO</v>
      </c>
      <c r="K1125" s="16" t="str">
        <f>IFERROR(VLOOKUP(G1125,MatrizHDUniclass!$A:$AN,19,0),"NA")</f>
        <v>TECNICO CON MOTO OPERACIÓN</v>
      </c>
      <c r="L1125" s="16" t="str">
        <f>IFERROR(VLOOKUP(G1125,MatrizHDUniclass!$A:$AN,24,0),"NA")</f>
        <v>IGV6</v>
      </c>
      <c r="M1125" s="16" t="str">
        <f>IFERROR(VLOOKUP(G1125,MatrizHDUniclass!$A:$AN,31,0),"NA")</f>
        <v>INGENIERIA-GENERAL</v>
      </c>
      <c r="N1125" s="16" t="str">
        <f>IFERROR(VLOOKUP(G1125,MatrizHDUniclass!$A:$AN,32,0),"NA")</f>
        <v>REG VALLE</v>
      </c>
      <c r="O1125" s="16" t="str">
        <f>IFERROR(VLOOKUP(G1125,MatrizHDUniclass!$A:$AN,33,0),"NA")</f>
        <v>TULUA</v>
      </c>
      <c r="P1125" s="16" t="str">
        <f>IFERROR(VLOOKUP(G1125,MatrizHDUniclass!$A:$AN,26,0),"NA")</f>
        <v>CSIM</v>
      </c>
      <c r="Q1125" s="16" t="str">
        <f>IFERROR(VLOOKUP(G1125,MatrizHDUniclass!$A:$AN,34,0),"NA")</f>
        <v>CLARO R3</v>
      </c>
      <c r="R1125" s="16" t="str">
        <f>IFERROR(VLOOKUP(G1125,MatrizHDUniclass!$A:$AN,35,0),"NA")</f>
        <v>SOLU FIJAS</v>
      </c>
      <c r="S1125" s="16" t="str">
        <f>IFERROR(VLOOKUP(G1125,MatrizHDUniclass!$A:$AN,36,0),"NA")</f>
        <v>IMM</v>
      </c>
      <c r="T1125" s="16" t="str">
        <f>IFERROR(VLOOKUP(G1125,MatrizHDUniclass!$A:$AN,37,0),"NA")</f>
        <v>CLIENTES</v>
      </c>
      <c r="U1125" s="16" t="str">
        <f>IFERROR(VLOOKUP(G1125,MatrizHDUniclass!$A:$AN,38,0),"NA")</f>
        <v>CONECTAR TV</v>
      </c>
      <c r="V1125" s="16" t="str">
        <f>IFERROR(VLOOKUP(G1125,MatrizHDUniclass!$A:$AN,39,0),"NA")</f>
        <v>INGENIERIA</v>
      </c>
      <c r="W1125" s="43" t="str">
        <f>IFERROR(VLOOKUP(G1125,MatrizHDUniclass!$A:$AN,40,0),"NA")</f>
        <v>OPERATIVO</v>
      </c>
    </row>
    <row r="1126" spans="2:23" x14ac:dyDescent="0.25">
      <c r="B1126" s="45">
        <v>46171</v>
      </c>
      <c r="C1126" s="7" t="s">
        <v>3440</v>
      </c>
      <c r="D1126" s="37">
        <v>0.1</v>
      </c>
      <c r="E1126" s="37" t="s">
        <v>3903</v>
      </c>
      <c r="F1126" s="16" t="s">
        <v>3904</v>
      </c>
      <c r="G1126" s="7">
        <v>1006320413</v>
      </c>
      <c r="H1126" s="138" t="s">
        <v>10286</v>
      </c>
      <c r="J1126" s="16" t="str">
        <f>IFERROR(VLOOKUP(G1126,MatrizHDUniclass!$A:$AN,3,0),"NA")</f>
        <v>GALLEGO RODRIGUEZ JAIDER ALEXIS</v>
      </c>
      <c r="K1126" s="16" t="str">
        <f>IFERROR(VLOOKUP(G1126,MatrizHDUniclass!$A:$AN,19,0),"NA")</f>
        <v>AUXILIAR CONDUCTOR APE OPERACION</v>
      </c>
      <c r="L1126" s="16" t="str">
        <f>IFERROR(VLOOKUP(G1126,MatrizHDUniclass!$A:$AN,24,0),"NA")</f>
        <v>IGV6</v>
      </c>
      <c r="M1126" s="16" t="str">
        <f>IFERROR(VLOOKUP(G1126,MatrizHDUniclass!$A:$AN,31,0),"NA")</f>
        <v>INGENIERIA-GENERAL</v>
      </c>
      <c r="N1126" s="16" t="str">
        <f>IFERROR(VLOOKUP(G1126,MatrizHDUniclass!$A:$AN,32,0),"NA")</f>
        <v>REG VALLE</v>
      </c>
      <c r="O1126" s="16" t="str">
        <f>IFERROR(VLOOKUP(G1126,MatrizHDUniclass!$A:$AN,33,0),"NA")</f>
        <v>TULUA</v>
      </c>
      <c r="P1126" s="16" t="str">
        <f>IFERROR(VLOOKUP(G1126,MatrizHDUniclass!$A:$AN,26,0),"NA")</f>
        <v>CSIM</v>
      </c>
      <c r="Q1126" s="16" t="str">
        <f>IFERROR(VLOOKUP(G1126,MatrizHDUniclass!$A:$AN,34,0),"NA")</f>
        <v>CLARO R3</v>
      </c>
      <c r="R1126" s="16" t="str">
        <f>IFERROR(VLOOKUP(G1126,MatrizHDUniclass!$A:$AN,35,0),"NA")</f>
        <v>SOLU FIJAS</v>
      </c>
      <c r="S1126" s="16" t="str">
        <f>IFERROR(VLOOKUP(G1126,MatrizHDUniclass!$A:$AN,36,0),"NA")</f>
        <v>IMM</v>
      </c>
      <c r="T1126" s="16" t="str">
        <f>IFERROR(VLOOKUP(G1126,MatrizHDUniclass!$A:$AN,37,0),"NA")</f>
        <v>CLIENTES</v>
      </c>
      <c r="U1126" s="16" t="str">
        <f>IFERROR(VLOOKUP(G1126,MatrizHDUniclass!$A:$AN,38,0),"NA")</f>
        <v>CONECTAR TV</v>
      </c>
      <c r="V1126" s="16" t="str">
        <f>IFERROR(VLOOKUP(G1126,MatrizHDUniclass!$A:$AN,39,0),"NA")</f>
        <v>INGENIERIA</v>
      </c>
      <c r="W1126" s="43" t="str">
        <f>IFERROR(VLOOKUP(G1126,MatrizHDUniclass!$A:$AN,40,0),"NA")</f>
        <v>OPERATIVO</v>
      </c>
    </row>
    <row r="1127" spans="2:23" x14ac:dyDescent="0.25">
      <c r="B1127" s="45">
        <v>46171</v>
      </c>
      <c r="C1127" s="7" t="s">
        <v>3440</v>
      </c>
      <c r="D1127" s="37">
        <v>0.1</v>
      </c>
      <c r="E1127" s="37" t="s">
        <v>3903</v>
      </c>
      <c r="F1127" s="16" t="s">
        <v>3904</v>
      </c>
      <c r="G1127" s="7">
        <v>79775199</v>
      </c>
      <c r="H1127" s="138" t="s">
        <v>10287</v>
      </c>
      <c r="J1127" s="16" t="str">
        <f>IFERROR(VLOOKUP(G1127,MatrizHDUniclass!$A:$AN,3,0),"NA")</f>
        <v>RUIZ DIEZ JARDIEL ALEXIS</v>
      </c>
      <c r="K1127" s="16" t="str">
        <f>IFERROR(VLOOKUP(G1127,MatrizHDUniclass!$A:$AN,19,0),"NA")</f>
        <v>TECNICO MEDIDOR MOTO OPERACIÓN</v>
      </c>
      <c r="L1127" s="16" t="str">
        <f>IFERROR(VLOOKUP(G1127,MatrizHDUniclass!$A:$AN,24,0),"NA")</f>
        <v>IGV6</v>
      </c>
      <c r="M1127" s="16" t="str">
        <f>IFERROR(VLOOKUP(G1127,MatrizHDUniclass!$A:$AN,31,0),"NA")</f>
        <v>INGENIERIA-GENERAL</v>
      </c>
      <c r="N1127" s="16" t="str">
        <f>IFERROR(VLOOKUP(G1127,MatrizHDUniclass!$A:$AN,32,0),"NA")</f>
        <v>REG VALLE</v>
      </c>
      <c r="O1127" s="16" t="str">
        <f>IFERROR(VLOOKUP(G1127,MatrizHDUniclass!$A:$AN,33,0),"NA")</f>
        <v>TULUA</v>
      </c>
      <c r="P1127" s="16" t="str">
        <f>IFERROR(VLOOKUP(G1127,MatrizHDUniclass!$A:$AN,26,0),"NA")</f>
        <v>CSOM</v>
      </c>
      <c r="Q1127" s="16" t="str">
        <f>IFERROR(VLOOKUP(G1127,MatrizHDUniclass!$A:$AN,34,0),"NA")</f>
        <v>CLARO R3</v>
      </c>
      <c r="R1127" s="16" t="str">
        <f>IFERROR(VLOOKUP(G1127,MatrizHDUniclass!$A:$AN,35,0),"NA")</f>
        <v>SOLU FIJAS</v>
      </c>
      <c r="S1127" s="16" t="str">
        <f>IFERROR(VLOOKUP(G1127,MatrizHDUniclass!$A:$AN,36,0),"NA")</f>
        <v>OYM</v>
      </c>
      <c r="T1127" s="16" t="str">
        <f>IFERROR(VLOOKUP(G1127,MatrizHDUniclass!$A:$AN,37,0),"NA")</f>
        <v>CLIENTES</v>
      </c>
      <c r="U1127" s="16" t="str">
        <f>IFERROR(VLOOKUP(G1127,MatrizHDUniclass!$A:$AN,38,0),"NA")</f>
        <v>CONECTAR TV</v>
      </c>
      <c r="V1127" s="16" t="str">
        <f>IFERROR(VLOOKUP(G1127,MatrizHDUniclass!$A:$AN,39,0),"NA")</f>
        <v>INGENIERIA</v>
      </c>
      <c r="W1127" s="43" t="str">
        <f>IFERROR(VLOOKUP(G1127,MatrizHDUniclass!$A:$AN,40,0),"NA")</f>
        <v>OPERATIVO</v>
      </c>
    </row>
    <row r="1128" spans="2:23" x14ac:dyDescent="0.25">
      <c r="B1128" s="45">
        <v>46171</v>
      </c>
      <c r="C1128" s="7" t="s">
        <v>3440</v>
      </c>
      <c r="D1128" s="37">
        <v>0.1</v>
      </c>
      <c r="E1128" s="37" t="s">
        <v>3903</v>
      </c>
      <c r="F1128" s="16" t="s">
        <v>3904</v>
      </c>
      <c r="G1128" s="7">
        <v>1087491056</v>
      </c>
      <c r="H1128" s="138" t="s">
        <v>10288</v>
      </c>
      <c r="J1128" s="16" t="str">
        <f>IFERROR(VLOOKUP(G1128,MatrizHDUniclass!$A:$AN,3,0),"NA")</f>
        <v>CASTANEDA YARCE JONNATHAN LEANDRO</v>
      </c>
      <c r="K1128" s="16" t="str">
        <f>IFERROR(VLOOKUP(G1128,MatrizHDUniclass!$A:$AN,19,0),"NA")</f>
        <v>TECNICO CON MOTO OPERACIÓN</v>
      </c>
      <c r="L1128" s="16" t="str">
        <f>IFERROR(VLOOKUP(G1128,MatrizHDUniclass!$A:$AN,24,0),"NA")</f>
        <v>IGV6</v>
      </c>
      <c r="M1128" s="16" t="str">
        <f>IFERROR(VLOOKUP(G1128,MatrizHDUniclass!$A:$AN,31,0),"NA")</f>
        <v>INGENIERIA-GENERAL</v>
      </c>
      <c r="N1128" s="16" t="str">
        <f>IFERROR(VLOOKUP(G1128,MatrizHDUniclass!$A:$AN,32,0),"NA")</f>
        <v>REG VALLE</v>
      </c>
      <c r="O1128" s="16" t="str">
        <f>IFERROR(VLOOKUP(G1128,MatrizHDUniclass!$A:$AN,33,0),"NA")</f>
        <v>TULUA</v>
      </c>
      <c r="P1128" s="16" t="str">
        <f>IFERROR(VLOOKUP(G1128,MatrizHDUniclass!$A:$AN,26,0),"NA")</f>
        <v>CSIM</v>
      </c>
      <c r="Q1128" s="16" t="str">
        <f>IFERROR(VLOOKUP(G1128,MatrizHDUniclass!$A:$AN,34,0),"NA")</f>
        <v>CLARO R3</v>
      </c>
      <c r="R1128" s="16" t="str">
        <f>IFERROR(VLOOKUP(G1128,MatrizHDUniclass!$A:$AN,35,0),"NA")</f>
        <v>SOLU FIJAS</v>
      </c>
      <c r="S1128" s="16" t="str">
        <f>IFERROR(VLOOKUP(G1128,MatrizHDUniclass!$A:$AN,36,0),"NA")</f>
        <v>IMM</v>
      </c>
      <c r="T1128" s="16" t="str">
        <f>IFERROR(VLOOKUP(G1128,MatrizHDUniclass!$A:$AN,37,0),"NA")</f>
        <v>CLIENTES</v>
      </c>
      <c r="U1128" s="16" t="str">
        <f>IFERROR(VLOOKUP(G1128,MatrizHDUniclass!$A:$AN,38,0),"NA")</f>
        <v>CONECTAR TV</v>
      </c>
      <c r="V1128" s="16" t="str">
        <f>IFERROR(VLOOKUP(G1128,MatrizHDUniclass!$A:$AN,39,0),"NA")</f>
        <v>INGENIERIA</v>
      </c>
      <c r="W1128" s="43" t="str">
        <f>IFERROR(VLOOKUP(G1128,MatrizHDUniclass!$A:$AN,40,0),"NA")</f>
        <v>OPERATIVO</v>
      </c>
    </row>
    <row r="1129" spans="2:23" x14ac:dyDescent="0.25">
      <c r="B1129" s="45">
        <v>46171</v>
      </c>
      <c r="C1129" s="7" t="s">
        <v>3440</v>
      </c>
      <c r="D1129" s="37">
        <v>0.1</v>
      </c>
      <c r="E1129" s="37" t="s">
        <v>3903</v>
      </c>
      <c r="F1129" s="16" t="s">
        <v>3904</v>
      </c>
      <c r="G1129" s="7">
        <v>1116285918</v>
      </c>
      <c r="H1129" s="138" t="s">
        <v>10289</v>
      </c>
      <c r="J1129" s="16" t="str">
        <f>IFERROR(VLOOKUP(G1129,MatrizHDUniclass!$A:$AN,3,0),"NA")</f>
        <v>GARCIA GELVEZ ALEX JESUS</v>
      </c>
      <c r="K1129" s="16" t="str">
        <f>IFERROR(VLOOKUP(G1129,MatrizHDUniclass!$A:$AN,19,0),"NA")</f>
        <v>TECNICO CON MOTO OPERACIÓN</v>
      </c>
      <c r="L1129" s="16" t="str">
        <f>IFERROR(VLOOKUP(G1129,MatrizHDUniclass!$A:$AN,24,0),"NA")</f>
        <v>IGV6</v>
      </c>
      <c r="M1129" s="16" t="str">
        <f>IFERROR(VLOOKUP(G1129,MatrizHDUniclass!$A:$AN,31,0),"NA")</f>
        <v>INGENIERIA-GENERAL</v>
      </c>
      <c r="N1129" s="16" t="str">
        <f>IFERROR(VLOOKUP(G1129,MatrizHDUniclass!$A:$AN,32,0),"NA")</f>
        <v>REG VALLE</v>
      </c>
      <c r="O1129" s="16" t="str">
        <f>IFERROR(VLOOKUP(G1129,MatrizHDUniclass!$A:$AN,33,0),"NA")</f>
        <v>TULUA</v>
      </c>
      <c r="P1129" s="16" t="str">
        <f>IFERROR(VLOOKUP(G1129,MatrizHDUniclass!$A:$AN,26,0),"NA")</f>
        <v>CSIM</v>
      </c>
      <c r="Q1129" s="16" t="str">
        <f>IFERROR(VLOOKUP(G1129,MatrizHDUniclass!$A:$AN,34,0),"NA")</f>
        <v>CLARO R3</v>
      </c>
      <c r="R1129" s="16" t="str">
        <f>IFERROR(VLOOKUP(G1129,MatrizHDUniclass!$A:$AN,35,0),"NA")</f>
        <v>SOLU FIJAS</v>
      </c>
      <c r="S1129" s="16" t="str">
        <f>IFERROR(VLOOKUP(G1129,MatrizHDUniclass!$A:$AN,36,0),"NA")</f>
        <v>IMM</v>
      </c>
      <c r="T1129" s="16" t="str">
        <f>IFERROR(VLOOKUP(G1129,MatrizHDUniclass!$A:$AN,37,0),"NA")</f>
        <v>CLIENTES</v>
      </c>
      <c r="U1129" s="16" t="str">
        <f>IFERROR(VLOOKUP(G1129,MatrizHDUniclass!$A:$AN,38,0),"NA")</f>
        <v>CONECTAR TV</v>
      </c>
      <c r="V1129" s="16" t="str">
        <f>IFERROR(VLOOKUP(G1129,MatrizHDUniclass!$A:$AN,39,0),"NA")</f>
        <v>INGENIERIA</v>
      </c>
      <c r="W1129" s="43" t="str">
        <f>IFERROR(VLOOKUP(G1129,MatrizHDUniclass!$A:$AN,40,0),"NA")</f>
        <v>OPERATIVO</v>
      </c>
    </row>
    <row r="1130" spans="2:23" x14ac:dyDescent="0.25">
      <c r="B1130" s="45">
        <v>46171</v>
      </c>
      <c r="C1130" s="7" t="s">
        <v>3440</v>
      </c>
      <c r="D1130" s="37">
        <v>0.1</v>
      </c>
      <c r="E1130" s="37" t="s">
        <v>3903</v>
      </c>
      <c r="F1130" s="16" t="s">
        <v>3904</v>
      </c>
      <c r="G1130" s="7">
        <v>1006491336</v>
      </c>
      <c r="H1130" s="138" t="s">
        <v>10290</v>
      </c>
      <c r="J1130" s="16" t="str">
        <f>IFERROR(VLOOKUP(G1130,MatrizHDUniclass!$A:$AN,3,0),"NA")</f>
        <v>CLAVIJO MARIN SANTIAGO</v>
      </c>
      <c r="K1130" s="16" t="str">
        <f>IFERROR(VLOOKUP(G1130,MatrizHDUniclass!$A:$AN,19,0),"NA")</f>
        <v>TECNICO CON MOTO OPERACIÓN</v>
      </c>
      <c r="L1130" s="16" t="str">
        <f>IFERROR(VLOOKUP(G1130,MatrizHDUniclass!$A:$AN,24,0),"NA")</f>
        <v>IGV6</v>
      </c>
      <c r="M1130" s="16" t="str">
        <f>IFERROR(VLOOKUP(G1130,MatrizHDUniclass!$A:$AN,31,0),"NA")</f>
        <v>INGENIERIA-GENERAL</v>
      </c>
      <c r="N1130" s="16" t="str">
        <f>IFERROR(VLOOKUP(G1130,MatrizHDUniclass!$A:$AN,32,0),"NA")</f>
        <v>REG VALLE</v>
      </c>
      <c r="O1130" s="16" t="str">
        <f>IFERROR(VLOOKUP(G1130,MatrizHDUniclass!$A:$AN,33,0),"NA")</f>
        <v>TULUA</v>
      </c>
      <c r="P1130" s="16" t="str">
        <f>IFERROR(VLOOKUP(G1130,MatrizHDUniclass!$A:$AN,26,0),"NA")</f>
        <v>CSIM</v>
      </c>
      <c r="Q1130" s="16" t="str">
        <f>IFERROR(VLOOKUP(G1130,MatrizHDUniclass!$A:$AN,34,0),"NA")</f>
        <v>CLARO R3</v>
      </c>
      <c r="R1130" s="16" t="str">
        <f>IFERROR(VLOOKUP(G1130,MatrizHDUniclass!$A:$AN,35,0),"NA")</f>
        <v>SOLU FIJAS</v>
      </c>
      <c r="S1130" s="16" t="str">
        <f>IFERROR(VLOOKUP(G1130,MatrizHDUniclass!$A:$AN,36,0),"NA")</f>
        <v>IMM</v>
      </c>
      <c r="T1130" s="16" t="str">
        <f>IFERROR(VLOOKUP(G1130,MatrizHDUniclass!$A:$AN,37,0),"NA")</f>
        <v>CLIENTES</v>
      </c>
      <c r="U1130" s="16" t="str">
        <f>IFERROR(VLOOKUP(G1130,MatrizHDUniclass!$A:$AN,38,0),"NA")</f>
        <v>CONECTAR TV</v>
      </c>
      <c r="V1130" s="16" t="str">
        <f>IFERROR(VLOOKUP(G1130,MatrizHDUniclass!$A:$AN,39,0),"NA")</f>
        <v>INGENIERIA</v>
      </c>
      <c r="W1130" s="43" t="str">
        <f>IFERROR(VLOOKUP(G1130,MatrizHDUniclass!$A:$AN,40,0),"NA")</f>
        <v>OPERATIVO</v>
      </c>
    </row>
    <row r="1131" spans="2:23" x14ac:dyDescent="0.25">
      <c r="B1131" s="45">
        <v>46171</v>
      </c>
      <c r="C1131" s="7" t="s">
        <v>3440</v>
      </c>
      <c r="D1131" s="37">
        <v>0.1</v>
      </c>
      <c r="E1131" s="37" t="s">
        <v>3903</v>
      </c>
      <c r="F1131" s="16" t="s">
        <v>3904</v>
      </c>
      <c r="G1131" s="7">
        <v>1006428042</v>
      </c>
      <c r="H1131" s="138" t="s">
        <v>10291</v>
      </c>
      <c r="J1131" s="16" t="str">
        <f>IFERROR(VLOOKUP(G1131,MatrizHDUniclass!$A:$AN,3,0),"NA")</f>
        <v>IZQUIERDO LONDONO JUAN CAMILO</v>
      </c>
      <c r="K1131" s="16" t="str">
        <f>IFERROR(VLOOKUP(G1131,MatrizHDUniclass!$A:$AN,19,0),"NA")</f>
        <v>TECNICO CON MOTO OPERACIÓN</v>
      </c>
      <c r="L1131" s="16" t="str">
        <f>IFERROR(VLOOKUP(G1131,MatrizHDUniclass!$A:$AN,24,0),"NA")</f>
        <v>IGV6</v>
      </c>
      <c r="M1131" s="16" t="str">
        <f>IFERROR(VLOOKUP(G1131,MatrizHDUniclass!$A:$AN,31,0),"NA")</f>
        <v>INGENIERIA-GENERAL</v>
      </c>
      <c r="N1131" s="16" t="str">
        <f>IFERROR(VLOOKUP(G1131,MatrizHDUniclass!$A:$AN,32,0),"NA")</f>
        <v>REG VALLE</v>
      </c>
      <c r="O1131" s="16" t="str">
        <f>IFERROR(VLOOKUP(G1131,MatrizHDUniclass!$A:$AN,33,0),"NA")</f>
        <v>TULUA</v>
      </c>
      <c r="P1131" s="16" t="str">
        <f>IFERROR(VLOOKUP(G1131,MatrizHDUniclass!$A:$AN,26,0),"NA")</f>
        <v>CSIM</v>
      </c>
      <c r="Q1131" s="16" t="str">
        <f>IFERROR(VLOOKUP(G1131,MatrizHDUniclass!$A:$AN,34,0),"NA")</f>
        <v>CLARO R3</v>
      </c>
      <c r="R1131" s="16" t="str">
        <f>IFERROR(VLOOKUP(G1131,MatrizHDUniclass!$A:$AN,35,0),"NA")</f>
        <v>SOLU FIJAS</v>
      </c>
      <c r="S1131" s="16" t="str">
        <f>IFERROR(VLOOKUP(G1131,MatrizHDUniclass!$A:$AN,36,0),"NA")</f>
        <v>IMM</v>
      </c>
      <c r="T1131" s="16" t="str">
        <f>IFERROR(VLOOKUP(G1131,MatrizHDUniclass!$A:$AN,37,0),"NA")</f>
        <v>CLIENTES</v>
      </c>
      <c r="U1131" s="16" t="str">
        <f>IFERROR(VLOOKUP(G1131,MatrizHDUniclass!$A:$AN,38,0),"NA")</f>
        <v>CONECTAR TV</v>
      </c>
      <c r="V1131" s="16" t="str">
        <f>IFERROR(VLOOKUP(G1131,MatrizHDUniclass!$A:$AN,39,0),"NA")</f>
        <v>INGENIERIA</v>
      </c>
      <c r="W1131" s="43" t="str">
        <f>IFERROR(VLOOKUP(G1131,MatrizHDUniclass!$A:$AN,40,0),"NA")</f>
        <v>OPERATIVO</v>
      </c>
    </row>
    <row r="1132" spans="2:23" x14ac:dyDescent="0.25">
      <c r="B1132" s="45">
        <v>46171</v>
      </c>
      <c r="C1132" s="7" t="s">
        <v>3440</v>
      </c>
      <c r="D1132" s="37">
        <v>0.1</v>
      </c>
      <c r="E1132" s="37" t="s">
        <v>3903</v>
      </c>
      <c r="F1132" s="16" t="s">
        <v>3904</v>
      </c>
      <c r="G1132" s="7">
        <v>14567825</v>
      </c>
      <c r="H1132" s="138" t="s">
        <v>10292</v>
      </c>
      <c r="J1132" s="16" t="str">
        <f>IFERROR(VLOOKUP(G1132,MatrizHDUniclass!$A:$AN,3,0),"NA")</f>
        <v>BOTERO VELASQUEZ ALEXANDER</v>
      </c>
      <c r="K1132" s="16" t="str">
        <f>IFERROR(VLOOKUP(G1132,MatrizHDUniclass!$A:$AN,19,0),"NA")</f>
        <v>TECNICO MEDIDOR MOTO OPERACIÓN</v>
      </c>
      <c r="L1132" s="16" t="str">
        <f>IFERROR(VLOOKUP(G1132,MatrizHDUniclass!$A:$AN,24,0),"NA")</f>
        <v>IGV6</v>
      </c>
      <c r="M1132" s="16" t="str">
        <f>IFERROR(VLOOKUP(G1132,MatrizHDUniclass!$A:$AN,31,0),"NA")</f>
        <v>INGENIERIA-GENERAL</v>
      </c>
      <c r="N1132" s="16" t="str">
        <f>IFERROR(VLOOKUP(G1132,MatrizHDUniclass!$A:$AN,32,0),"NA")</f>
        <v>REG VALLE</v>
      </c>
      <c r="O1132" s="16" t="str">
        <f>IFERROR(VLOOKUP(G1132,MatrizHDUniclass!$A:$AN,33,0),"NA")</f>
        <v>TULUA</v>
      </c>
      <c r="P1132" s="16" t="str">
        <f>IFERROR(VLOOKUP(G1132,MatrizHDUniclass!$A:$AN,26,0),"NA")</f>
        <v>CSOM</v>
      </c>
      <c r="Q1132" s="16" t="str">
        <f>IFERROR(VLOOKUP(G1132,MatrizHDUniclass!$A:$AN,34,0),"NA")</f>
        <v>CLARO R3</v>
      </c>
      <c r="R1132" s="16" t="str">
        <f>IFERROR(VLOOKUP(G1132,MatrizHDUniclass!$A:$AN,35,0),"NA")</f>
        <v>SOLU FIJAS</v>
      </c>
      <c r="S1132" s="16" t="str">
        <f>IFERROR(VLOOKUP(G1132,MatrizHDUniclass!$A:$AN,36,0),"NA")</f>
        <v>OYM</v>
      </c>
      <c r="T1132" s="16" t="str">
        <f>IFERROR(VLOOKUP(G1132,MatrizHDUniclass!$A:$AN,37,0),"NA")</f>
        <v>CLIENTES</v>
      </c>
      <c r="U1132" s="16" t="str">
        <f>IFERROR(VLOOKUP(G1132,MatrizHDUniclass!$A:$AN,38,0),"NA")</f>
        <v>CONECTAR TV</v>
      </c>
      <c r="V1132" s="16" t="str">
        <f>IFERROR(VLOOKUP(G1132,MatrizHDUniclass!$A:$AN,39,0),"NA")</f>
        <v>INGENIERIA</v>
      </c>
      <c r="W1132" s="43" t="str">
        <f>IFERROR(VLOOKUP(G1132,MatrizHDUniclass!$A:$AN,40,0),"NA")</f>
        <v>OPERATIVO</v>
      </c>
    </row>
    <row r="1133" spans="2:23" x14ac:dyDescent="0.25">
      <c r="B1133" s="45">
        <v>46171</v>
      </c>
      <c r="C1133" s="7" t="s">
        <v>3440</v>
      </c>
      <c r="D1133" s="37">
        <v>0.1</v>
      </c>
      <c r="E1133" s="37" t="s">
        <v>3903</v>
      </c>
      <c r="F1133" s="16" t="s">
        <v>3904</v>
      </c>
      <c r="G1133" s="7">
        <v>1125679856</v>
      </c>
      <c r="H1133" s="138" t="s">
        <v>10293</v>
      </c>
      <c r="J1133" s="16" t="str">
        <f>IFERROR(VLOOKUP(G1133,MatrizHDUniclass!$A:$AN,3,0),"NA")</f>
        <v>CRUZ REINA JOHN DAVID</v>
      </c>
      <c r="K1133" s="16" t="str">
        <f>IFERROR(VLOOKUP(G1133,MatrizHDUniclass!$A:$AN,19,0),"NA")</f>
        <v>TECNICO CON MOTO OPERACIÓN</v>
      </c>
      <c r="L1133" s="16" t="str">
        <f>IFERROR(VLOOKUP(G1133,MatrizHDUniclass!$A:$AN,24,0),"NA")</f>
        <v>SGVI</v>
      </c>
      <c r="M1133" s="16" t="str">
        <f>IFERROR(VLOOKUP(G1133,MatrizHDUniclass!$A:$AN,31,0),"NA")</f>
        <v>DISAN-GENERAL</v>
      </c>
      <c r="N1133" s="16" t="str">
        <f>IFERROR(VLOOKUP(G1133,MatrizHDUniclass!$A:$AN,32,0),"NA")</f>
        <v>REG VALLE</v>
      </c>
      <c r="O1133" s="16" t="str">
        <f>IFERROR(VLOOKUP(G1133,MatrizHDUniclass!$A:$AN,33,0),"NA")</f>
        <v>CALI</v>
      </c>
      <c r="P1133" s="16" t="str">
        <f>IFERROR(VLOOKUP(G1133,MatrizHDUniclass!$A:$AN,26,0),"NA")</f>
        <v>TTTR</v>
      </c>
      <c r="Q1133" s="16" t="str">
        <f>IFERROR(VLOOKUP(G1133,MatrizHDUniclass!$A:$AN,34,0),"NA")</f>
        <v>TRANSV CTV</v>
      </c>
      <c r="R1133" s="16" t="str">
        <f>IFERROR(VLOOKUP(G1133,MatrizHDUniclass!$A:$AN,35,0),"NA")</f>
        <v>TRANSVER</v>
      </c>
      <c r="S1133" s="16" t="str">
        <f>IFERROR(VLOOKUP(G1133,MatrizHDUniclass!$A:$AN,36,0),"NA")</f>
        <v>TRANSV UEN</v>
      </c>
      <c r="T1133" s="16" t="str">
        <f>IFERROR(VLOOKUP(G1133,MatrizHDUniclass!$A:$AN,37,0),"NA")</f>
        <v>DISAN</v>
      </c>
      <c r="U1133" s="16" t="str">
        <f>IFERROR(VLOOKUP(G1133,MatrizHDUniclass!$A:$AN,38,0),"NA")</f>
        <v>CONECTAR TV</v>
      </c>
      <c r="V1133" s="16" t="str">
        <f>IFERROR(VLOOKUP(G1133,MatrizHDUniclass!$A:$AN,39,0),"NA")</f>
        <v>DISAN</v>
      </c>
      <c r="W1133" s="43" t="str">
        <f>IFERROR(VLOOKUP(G1133,MatrizHDUniclass!$A:$AN,40,0),"NA")</f>
        <v>OTROS</v>
      </c>
    </row>
    <row r="1134" spans="2:23" x14ac:dyDescent="0.25">
      <c r="B1134" s="45">
        <v>46171</v>
      </c>
      <c r="C1134" s="7" t="s">
        <v>3440</v>
      </c>
      <c r="D1134" s="37">
        <v>0.1</v>
      </c>
      <c r="E1134" s="37" t="s">
        <v>3903</v>
      </c>
      <c r="F1134" s="16" t="s">
        <v>3904</v>
      </c>
      <c r="G1134" s="7">
        <v>1006296122</v>
      </c>
      <c r="H1134" s="138" t="s">
        <v>10294</v>
      </c>
      <c r="J1134" s="16" t="str">
        <f>IFERROR(VLOOKUP(G1134,MatrizHDUniclass!$A:$AN,3,0),"NA")</f>
        <v>GARCIA GIL SANTIAGO</v>
      </c>
      <c r="K1134" s="16" t="str">
        <f>IFERROR(VLOOKUP(G1134,MatrizHDUniclass!$A:$AN,19,0),"NA")</f>
        <v>TECNICO CON MOTO OPERACIÓN</v>
      </c>
      <c r="L1134" s="16" t="str">
        <f>IFERROR(VLOOKUP(G1134,MatrizHDUniclass!$A:$AN,24,0),"NA")</f>
        <v>IGV6</v>
      </c>
      <c r="M1134" s="16" t="str">
        <f>IFERROR(VLOOKUP(G1134,MatrizHDUniclass!$A:$AN,31,0),"NA")</f>
        <v>INGENIERIA-GENERAL</v>
      </c>
      <c r="N1134" s="16" t="str">
        <f>IFERROR(VLOOKUP(G1134,MatrizHDUniclass!$A:$AN,32,0),"NA")</f>
        <v>REG VALLE</v>
      </c>
      <c r="O1134" s="16" t="str">
        <f>IFERROR(VLOOKUP(G1134,MatrizHDUniclass!$A:$AN,33,0),"NA")</f>
        <v>TULUA</v>
      </c>
      <c r="P1134" s="16" t="str">
        <f>IFERROR(VLOOKUP(G1134,MatrizHDUniclass!$A:$AN,26,0),"NA")</f>
        <v>CSIM</v>
      </c>
      <c r="Q1134" s="16" t="str">
        <f>IFERROR(VLOOKUP(G1134,MatrizHDUniclass!$A:$AN,34,0),"NA")</f>
        <v>CLARO R3</v>
      </c>
      <c r="R1134" s="16" t="str">
        <f>IFERROR(VLOOKUP(G1134,MatrizHDUniclass!$A:$AN,35,0),"NA")</f>
        <v>SOLU FIJAS</v>
      </c>
      <c r="S1134" s="16" t="str">
        <f>IFERROR(VLOOKUP(G1134,MatrizHDUniclass!$A:$AN,36,0),"NA")</f>
        <v>IMM</v>
      </c>
      <c r="T1134" s="16" t="str">
        <f>IFERROR(VLOOKUP(G1134,MatrizHDUniclass!$A:$AN,37,0),"NA")</f>
        <v>CLIENTES</v>
      </c>
      <c r="U1134" s="16" t="str">
        <f>IFERROR(VLOOKUP(G1134,MatrizHDUniclass!$A:$AN,38,0),"NA")</f>
        <v>CONECTAR TV</v>
      </c>
      <c r="V1134" s="16" t="str">
        <f>IFERROR(VLOOKUP(G1134,MatrizHDUniclass!$A:$AN,39,0),"NA")</f>
        <v>INGENIERIA</v>
      </c>
      <c r="W1134" s="43" t="str">
        <f>IFERROR(VLOOKUP(G1134,MatrizHDUniclass!$A:$AN,40,0),"NA")</f>
        <v>OPERATIVO</v>
      </c>
    </row>
    <row r="1135" spans="2:23" x14ac:dyDescent="0.25">
      <c r="B1135" s="45">
        <v>46171</v>
      </c>
      <c r="C1135" s="7" t="s">
        <v>3440</v>
      </c>
      <c r="D1135" s="37">
        <v>0.1</v>
      </c>
      <c r="E1135" s="37" t="s">
        <v>3903</v>
      </c>
      <c r="F1135" s="16" t="s">
        <v>3904</v>
      </c>
      <c r="G1135" s="7">
        <v>1010139410</v>
      </c>
      <c r="H1135" s="138" t="s">
        <v>10295</v>
      </c>
      <c r="J1135" s="16" t="str">
        <f>IFERROR(VLOOKUP(G1135,MatrizHDUniclass!$A:$AN,3,0),"NA")</f>
        <v>GARCIA PACHECO JOHN JAMES</v>
      </c>
      <c r="K1135" s="16" t="str">
        <f>IFERROR(VLOOKUP(G1135,MatrizHDUniclass!$A:$AN,19,0),"NA")</f>
        <v>AUXILIAR OPERACION</v>
      </c>
      <c r="L1135" s="16" t="str">
        <f>IFERROR(VLOOKUP(G1135,MatrizHDUniclass!$A:$AN,24,0),"NA")</f>
        <v>IGV6</v>
      </c>
      <c r="M1135" s="16" t="str">
        <f>IFERROR(VLOOKUP(G1135,MatrizHDUniclass!$A:$AN,31,0),"NA")</f>
        <v>INGENIERIA-GENERAL</v>
      </c>
      <c r="N1135" s="16" t="str">
        <f>IFERROR(VLOOKUP(G1135,MatrizHDUniclass!$A:$AN,32,0),"NA")</f>
        <v>REG VALLE</v>
      </c>
      <c r="O1135" s="16" t="str">
        <f>IFERROR(VLOOKUP(G1135,MatrizHDUniclass!$A:$AN,33,0),"NA")</f>
        <v>TULUA</v>
      </c>
      <c r="P1135" s="16" t="str">
        <f>IFERROR(VLOOKUP(G1135,MatrizHDUniclass!$A:$AN,26,0),"NA")</f>
        <v>CSIM</v>
      </c>
      <c r="Q1135" s="16" t="str">
        <f>IFERROR(VLOOKUP(G1135,MatrizHDUniclass!$A:$AN,34,0),"NA")</f>
        <v>CLARO R3</v>
      </c>
      <c r="R1135" s="16" t="str">
        <f>IFERROR(VLOOKUP(G1135,MatrizHDUniclass!$A:$AN,35,0),"NA")</f>
        <v>SOLU FIJAS</v>
      </c>
      <c r="S1135" s="16" t="str">
        <f>IFERROR(VLOOKUP(G1135,MatrizHDUniclass!$A:$AN,36,0),"NA")</f>
        <v>IMM</v>
      </c>
      <c r="T1135" s="16" t="str">
        <f>IFERROR(VLOOKUP(G1135,MatrizHDUniclass!$A:$AN,37,0),"NA")</f>
        <v>CLIENTES</v>
      </c>
      <c r="U1135" s="16" t="str">
        <f>IFERROR(VLOOKUP(G1135,MatrizHDUniclass!$A:$AN,38,0),"NA")</f>
        <v>CONECTAR TV</v>
      </c>
      <c r="V1135" s="16" t="str">
        <f>IFERROR(VLOOKUP(G1135,MatrizHDUniclass!$A:$AN,39,0),"NA")</f>
        <v>INGENIERIA</v>
      </c>
      <c r="W1135" s="43" t="str">
        <f>IFERROR(VLOOKUP(G1135,MatrizHDUniclass!$A:$AN,40,0),"NA")</f>
        <v>OPERATIVO</v>
      </c>
    </row>
    <row r="1136" spans="2:23" x14ac:dyDescent="0.25">
      <c r="B1136" s="45">
        <v>46171</v>
      </c>
      <c r="C1136" s="7" t="s">
        <v>3440</v>
      </c>
      <c r="D1136" s="37">
        <v>0.1</v>
      </c>
      <c r="E1136" s="37" t="s">
        <v>3903</v>
      </c>
      <c r="F1136" s="16" t="s">
        <v>3904</v>
      </c>
      <c r="G1136" s="7">
        <v>1000746525</v>
      </c>
      <c r="H1136" s="138" t="s">
        <v>10296</v>
      </c>
      <c r="J1136" s="16" t="str">
        <f>IFERROR(VLOOKUP(G1136,MatrizHDUniclass!$A:$AN,3,0),"NA")</f>
        <v>HERNANDEZ MEDINA MAICOL</v>
      </c>
      <c r="K1136" s="16" t="str">
        <f>IFERROR(VLOOKUP(G1136,MatrizHDUniclass!$A:$AN,19,0),"NA")</f>
        <v>TECNICO CON MOTO OPERACIÓN</v>
      </c>
      <c r="L1136" s="16" t="str">
        <f>IFERROR(VLOOKUP(G1136,MatrizHDUniclass!$A:$AN,24,0),"NA")</f>
        <v>IGV6</v>
      </c>
      <c r="M1136" s="16" t="str">
        <f>IFERROR(VLOOKUP(G1136,MatrizHDUniclass!$A:$AN,31,0),"NA")</f>
        <v>INGENIERIA-GENERAL</v>
      </c>
      <c r="N1136" s="16" t="str">
        <f>IFERROR(VLOOKUP(G1136,MatrizHDUniclass!$A:$AN,32,0),"NA")</f>
        <v>REG VALLE</v>
      </c>
      <c r="O1136" s="16" t="str">
        <f>IFERROR(VLOOKUP(G1136,MatrizHDUniclass!$A:$AN,33,0),"NA")</f>
        <v>TULUA</v>
      </c>
      <c r="P1136" s="16" t="str">
        <f>IFERROR(VLOOKUP(G1136,MatrizHDUniclass!$A:$AN,26,0),"NA")</f>
        <v>CSIM</v>
      </c>
      <c r="Q1136" s="16" t="str">
        <f>IFERROR(VLOOKUP(G1136,MatrizHDUniclass!$A:$AN,34,0),"NA")</f>
        <v>CLARO R3</v>
      </c>
      <c r="R1136" s="16" t="str">
        <f>IFERROR(VLOOKUP(G1136,MatrizHDUniclass!$A:$AN,35,0),"NA")</f>
        <v>SOLU FIJAS</v>
      </c>
      <c r="S1136" s="16" t="str">
        <f>IFERROR(VLOOKUP(G1136,MatrizHDUniclass!$A:$AN,36,0),"NA")</f>
        <v>IMM</v>
      </c>
      <c r="T1136" s="16" t="str">
        <f>IFERROR(VLOOKUP(G1136,MatrizHDUniclass!$A:$AN,37,0),"NA")</f>
        <v>CLIENTES</v>
      </c>
      <c r="U1136" s="16" t="str">
        <f>IFERROR(VLOOKUP(G1136,MatrizHDUniclass!$A:$AN,38,0),"NA")</f>
        <v>CONECTAR TV</v>
      </c>
      <c r="V1136" s="16" t="str">
        <f>IFERROR(VLOOKUP(G1136,MatrizHDUniclass!$A:$AN,39,0),"NA")</f>
        <v>INGENIERIA</v>
      </c>
      <c r="W1136" s="43" t="str">
        <f>IFERROR(VLOOKUP(G1136,MatrizHDUniclass!$A:$AN,40,0),"NA")</f>
        <v>OPERATIVO</v>
      </c>
    </row>
    <row r="1137" spans="2:23" x14ac:dyDescent="0.25">
      <c r="B1137" s="45">
        <v>46171</v>
      </c>
      <c r="C1137" s="7" t="s">
        <v>3440</v>
      </c>
      <c r="D1137" s="37">
        <v>0.1</v>
      </c>
      <c r="E1137" s="37" t="s">
        <v>3903</v>
      </c>
      <c r="F1137" s="16" t="s">
        <v>3904</v>
      </c>
      <c r="G1137" s="7">
        <v>1121911157</v>
      </c>
      <c r="H1137" s="138" t="s">
        <v>10297</v>
      </c>
      <c r="J1137" s="16" t="str">
        <f>IFERROR(VLOOKUP(G1137,MatrizHDUniclass!$A:$AN,3,0),"NA")</f>
        <v>RAMIREZ RODRIGUEZ EDWIN FERNANDO</v>
      </c>
      <c r="K1137" s="16" t="str">
        <f>IFERROR(VLOOKUP(G1137,MatrizHDUniclass!$A:$AN,19,0),"NA")</f>
        <v>TECNICO EMPALMADOR OPERACIÓN</v>
      </c>
      <c r="L1137" s="16" t="str">
        <f>IFERROR(VLOOKUP(G1137,MatrizHDUniclass!$A:$AN,24,0),"NA")</f>
        <v>IGV6</v>
      </c>
      <c r="M1137" s="16" t="str">
        <f>IFERROR(VLOOKUP(G1137,MatrizHDUniclass!$A:$AN,31,0),"NA")</f>
        <v>INGENIERIA-GENERAL</v>
      </c>
      <c r="N1137" s="16" t="str">
        <f>IFERROR(VLOOKUP(G1137,MatrizHDUniclass!$A:$AN,32,0),"NA")</f>
        <v>REG VALLE</v>
      </c>
      <c r="O1137" s="16" t="str">
        <f>IFERROR(VLOOKUP(G1137,MatrizHDUniclass!$A:$AN,33,0),"NA")</f>
        <v>TULUA</v>
      </c>
      <c r="P1137" s="16" t="str">
        <f>IFERROR(VLOOKUP(G1137,MatrizHDUniclass!$A:$AN,26,0),"NA")</f>
        <v>CSOM</v>
      </c>
      <c r="Q1137" s="16" t="str">
        <f>IFERROR(VLOOKUP(G1137,MatrizHDUniclass!$A:$AN,34,0),"NA")</f>
        <v>CLARO R3</v>
      </c>
      <c r="R1137" s="16" t="str">
        <f>IFERROR(VLOOKUP(G1137,MatrizHDUniclass!$A:$AN,35,0),"NA")</f>
        <v>SOLU FIJAS</v>
      </c>
      <c r="S1137" s="16" t="str">
        <f>IFERROR(VLOOKUP(G1137,MatrizHDUniclass!$A:$AN,36,0),"NA")</f>
        <v>OYM</v>
      </c>
      <c r="T1137" s="16" t="str">
        <f>IFERROR(VLOOKUP(G1137,MatrizHDUniclass!$A:$AN,37,0),"NA")</f>
        <v>CLIENTES</v>
      </c>
      <c r="U1137" s="16" t="str">
        <f>IFERROR(VLOOKUP(G1137,MatrizHDUniclass!$A:$AN,38,0),"NA")</f>
        <v>CONECTAR TV</v>
      </c>
      <c r="V1137" s="16" t="str">
        <f>IFERROR(VLOOKUP(G1137,MatrizHDUniclass!$A:$AN,39,0),"NA")</f>
        <v>INGENIERIA</v>
      </c>
      <c r="W1137" s="43" t="str">
        <f>IFERROR(VLOOKUP(G1137,MatrizHDUniclass!$A:$AN,40,0),"NA")</f>
        <v>OPERATIVO</v>
      </c>
    </row>
    <row r="1138" spans="2:23" x14ac:dyDescent="0.25">
      <c r="B1138" s="45">
        <v>46171</v>
      </c>
      <c r="C1138" s="7" t="s">
        <v>3440</v>
      </c>
      <c r="D1138" s="37">
        <v>0.1</v>
      </c>
      <c r="E1138" s="37" t="s">
        <v>3903</v>
      </c>
      <c r="F1138" s="16" t="s">
        <v>3904</v>
      </c>
      <c r="G1138" s="7">
        <v>1116282441</v>
      </c>
      <c r="H1138" s="138" t="s">
        <v>10298</v>
      </c>
      <c r="J1138" s="16" t="str">
        <f>IFERROR(VLOOKUP(G1138,MatrizHDUniclass!$A:$AN,3,0),"NA")</f>
        <v>SAENZ VALENCIA JUAN CAMILO</v>
      </c>
      <c r="K1138" s="16" t="str">
        <f>IFERROR(VLOOKUP(G1138,MatrizHDUniclass!$A:$AN,19,0),"NA")</f>
        <v>TECNICO CONDUCTOR RED EXTERNA HFC</v>
      </c>
      <c r="L1138" s="16" t="str">
        <f>IFERROR(VLOOKUP(G1138,MatrizHDUniclass!$A:$AN,24,0),"NA")</f>
        <v>IGV6</v>
      </c>
      <c r="M1138" s="16" t="str">
        <f>IFERROR(VLOOKUP(G1138,MatrizHDUniclass!$A:$AN,31,0),"NA")</f>
        <v>INGENIERIA-GENERAL</v>
      </c>
      <c r="N1138" s="16" t="str">
        <f>IFERROR(VLOOKUP(G1138,MatrizHDUniclass!$A:$AN,32,0),"NA")</f>
        <v>REG VALLE</v>
      </c>
      <c r="O1138" s="16" t="str">
        <f>IFERROR(VLOOKUP(G1138,MatrizHDUniclass!$A:$AN,33,0),"NA")</f>
        <v>TULUA</v>
      </c>
      <c r="P1138" s="16" t="str">
        <f>IFERROR(VLOOKUP(G1138,MatrizHDUniclass!$A:$AN,26,0),"NA")</f>
        <v>CSOM</v>
      </c>
      <c r="Q1138" s="16" t="str">
        <f>IFERROR(VLOOKUP(G1138,MatrizHDUniclass!$A:$AN,34,0),"NA")</f>
        <v>CLARO R3</v>
      </c>
      <c r="R1138" s="16" t="str">
        <f>IFERROR(VLOOKUP(G1138,MatrizHDUniclass!$A:$AN,35,0),"NA")</f>
        <v>SOLU FIJAS</v>
      </c>
      <c r="S1138" s="16" t="str">
        <f>IFERROR(VLOOKUP(G1138,MatrizHDUniclass!$A:$AN,36,0),"NA")</f>
        <v>OYM</v>
      </c>
      <c r="T1138" s="16" t="str">
        <f>IFERROR(VLOOKUP(G1138,MatrizHDUniclass!$A:$AN,37,0),"NA")</f>
        <v>CLIENTES</v>
      </c>
      <c r="U1138" s="16" t="str">
        <f>IFERROR(VLOOKUP(G1138,MatrizHDUniclass!$A:$AN,38,0),"NA")</f>
        <v>CONECTAR TV</v>
      </c>
      <c r="V1138" s="16" t="str">
        <f>IFERROR(VLOOKUP(G1138,MatrizHDUniclass!$A:$AN,39,0),"NA")</f>
        <v>INGENIERIA</v>
      </c>
      <c r="W1138" s="43" t="str">
        <f>IFERROR(VLOOKUP(G1138,MatrizHDUniclass!$A:$AN,40,0),"NA")</f>
        <v>OPERATIVO</v>
      </c>
    </row>
    <row r="1139" spans="2:23" x14ac:dyDescent="0.25">
      <c r="B1139" s="45">
        <v>46171</v>
      </c>
      <c r="C1139" s="7" t="s">
        <v>3440</v>
      </c>
      <c r="D1139" s="37">
        <v>0.1</v>
      </c>
      <c r="E1139" s="37" t="s">
        <v>3903</v>
      </c>
      <c r="F1139" s="16" t="s">
        <v>3904</v>
      </c>
      <c r="G1139" s="7">
        <v>1112787227</v>
      </c>
      <c r="H1139" s="138" t="s">
        <v>10299</v>
      </c>
      <c r="J1139" s="16" t="str">
        <f>IFERROR(VLOOKUP(G1139,MatrizHDUniclass!$A:$AN,3,0),"NA")</f>
        <v>ROJAS VALENCIA HENRY MOISES</v>
      </c>
      <c r="K1139" s="16" t="str">
        <f>IFERROR(VLOOKUP(G1139,MatrizHDUniclass!$A:$AN,19,0),"NA")</f>
        <v>TECNICO EMPALMADOR OPERACIÓN</v>
      </c>
      <c r="L1139" s="16" t="str">
        <f>IFERROR(VLOOKUP(G1139,MatrizHDUniclass!$A:$AN,24,0),"NA")</f>
        <v>IGV6</v>
      </c>
      <c r="M1139" s="16" t="str">
        <f>IFERROR(VLOOKUP(G1139,MatrizHDUniclass!$A:$AN,31,0),"NA")</f>
        <v>INGENIERIA-GENERAL</v>
      </c>
      <c r="N1139" s="16" t="str">
        <f>IFERROR(VLOOKUP(G1139,MatrizHDUniclass!$A:$AN,32,0),"NA")</f>
        <v>REG VALLE</v>
      </c>
      <c r="O1139" s="16" t="str">
        <f>IFERROR(VLOOKUP(G1139,MatrizHDUniclass!$A:$AN,33,0),"NA")</f>
        <v>TULUA</v>
      </c>
      <c r="P1139" s="16" t="str">
        <f>IFERROR(VLOOKUP(G1139,MatrizHDUniclass!$A:$AN,26,0),"NA")</f>
        <v>CSOM</v>
      </c>
      <c r="Q1139" s="16" t="str">
        <f>IFERROR(VLOOKUP(G1139,MatrizHDUniclass!$A:$AN,34,0),"NA")</f>
        <v>CLARO R3</v>
      </c>
      <c r="R1139" s="16" t="str">
        <f>IFERROR(VLOOKUP(G1139,MatrizHDUniclass!$A:$AN,35,0),"NA")</f>
        <v>SOLU FIJAS</v>
      </c>
      <c r="S1139" s="16" t="str">
        <f>IFERROR(VLOOKUP(G1139,MatrizHDUniclass!$A:$AN,36,0),"NA")</f>
        <v>OYM</v>
      </c>
      <c r="T1139" s="16" t="str">
        <f>IFERROR(VLOOKUP(G1139,MatrizHDUniclass!$A:$AN,37,0),"NA")</f>
        <v>CLIENTES</v>
      </c>
      <c r="U1139" s="16" t="str">
        <f>IFERROR(VLOOKUP(G1139,MatrizHDUniclass!$A:$AN,38,0),"NA")</f>
        <v>CONECTAR TV</v>
      </c>
      <c r="V1139" s="16" t="str">
        <f>IFERROR(VLOOKUP(G1139,MatrizHDUniclass!$A:$AN,39,0),"NA")</f>
        <v>INGENIERIA</v>
      </c>
      <c r="W1139" s="43" t="str">
        <f>IFERROR(VLOOKUP(G1139,MatrizHDUniclass!$A:$AN,40,0),"NA")</f>
        <v>OPERATIVO</v>
      </c>
    </row>
    <row r="1140" spans="2:23" x14ac:dyDescent="0.25">
      <c r="B1140" s="45">
        <v>46171</v>
      </c>
      <c r="C1140" s="7" t="s">
        <v>3440</v>
      </c>
      <c r="D1140" s="37">
        <v>0.1</v>
      </c>
      <c r="E1140" s="37" t="s">
        <v>3903</v>
      </c>
      <c r="F1140" s="16" t="s">
        <v>3904</v>
      </c>
      <c r="G1140" s="7">
        <v>1116274010</v>
      </c>
      <c r="H1140" s="138" t="s">
        <v>10300</v>
      </c>
      <c r="J1140" s="16" t="str">
        <f>IFERROR(VLOOKUP(G1140,MatrizHDUniclass!$A:$AN,3,0),"NA")</f>
        <v>OCAMPO DAVID BLANDON</v>
      </c>
      <c r="K1140" s="16" t="str">
        <f>IFERROR(VLOOKUP(G1140,MatrizHDUniclass!$A:$AN,19,0),"NA")</f>
        <v>SUPERVISOR OPERACIÓN MOTO</v>
      </c>
      <c r="L1140" s="16" t="str">
        <f>IFERROR(VLOOKUP(G1140,MatrizHDUniclass!$A:$AN,24,0),"NA")</f>
        <v>IGV6</v>
      </c>
      <c r="M1140" s="16" t="str">
        <f>IFERROR(VLOOKUP(G1140,MatrizHDUniclass!$A:$AN,31,0),"NA")</f>
        <v>INGENIERIA-GENERAL</v>
      </c>
      <c r="N1140" s="16" t="str">
        <f>IFERROR(VLOOKUP(G1140,MatrizHDUniclass!$A:$AN,32,0),"NA")</f>
        <v>REG VALLE</v>
      </c>
      <c r="O1140" s="16" t="str">
        <f>IFERROR(VLOOKUP(G1140,MatrizHDUniclass!$A:$AN,33,0),"NA")</f>
        <v>TULUA</v>
      </c>
      <c r="P1140" s="16" t="str">
        <f>IFERROR(VLOOKUP(G1140,MatrizHDUniclass!$A:$AN,26,0),"NA")</f>
        <v>CSIM</v>
      </c>
      <c r="Q1140" s="16" t="str">
        <f>IFERROR(VLOOKUP(G1140,MatrizHDUniclass!$A:$AN,34,0),"NA")</f>
        <v>CLARO R3</v>
      </c>
      <c r="R1140" s="16" t="str">
        <f>IFERROR(VLOOKUP(G1140,MatrizHDUniclass!$A:$AN,35,0),"NA")</f>
        <v>SOLU FIJAS</v>
      </c>
      <c r="S1140" s="16" t="str">
        <f>IFERROR(VLOOKUP(G1140,MatrizHDUniclass!$A:$AN,36,0),"NA")</f>
        <v>IMM</v>
      </c>
      <c r="T1140" s="16" t="str">
        <f>IFERROR(VLOOKUP(G1140,MatrizHDUniclass!$A:$AN,37,0),"NA")</f>
        <v>CLIENTES</v>
      </c>
      <c r="U1140" s="16" t="str">
        <f>IFERROR(VLOOKUP(G1140,MatrizHDUniclass!$A:$AN,38,0),"NA")</f>
        <v>CONECTAR TV</v>
      </c>
      <c r="V1140" s="16" t="str">
        <f>IFERROR(VLOOKUP(G1140,MatrizHDUniclass!$A:$AN,39,0),"NA")</f>
        <v>INGENIERIA</v>
      </c>
      <c r="W1140" s="43" t="str">
        <f>IFERROR(VLOOKUP(G1140,MatrizHDUniclass!$A:$AN,40,0),"NA")</f>
        <v>PERSONAL APOYO</v>
      </c>
    </row>
    <row r="1141" spans="2:23" x14ac:dyDescent="0.25">
      <c r="B1141" s="45">
        <v>46171</v>
      </c>
      <c r="C1141" s="7" t="s">
        <v>3440</v>
      </c>
      <c r="D1141" s="37">
        <v>0.1</v>
      </c>
      <c r="E1141" s="37" t="s">
        <v>3903</v>
      </c>
      <c r="F1141" s="16" t="s">
        <v>3904</v>
      </c>
      <c r="G1141" s="7">
        <v>1006464174</v>
      </c>
      <c r="H1141" s="138" t="s">
        <v>10301</v>
      </c>
      <c r="J1141" s="16" t="str">
        <f>IFERROR(VLOOKUP(G1141,MatrizHDUniclass!$A:$AN,3,0),"NA")</f>
        <v>VIEDA ALEJANDRO ESTRADA</v>
      </c>
      <c r="K1141" s="16" t="str">
        <f>IFERROR(VLOOKUP(G1141,MatrizHDUniclass!$A:$AN,19,0),"NA")</f>
        <v>SUPERVISOR OPERACIÓN MOTO</v>
      </c>
      <c r="L1141" s="16" t="str">
        <f>IFERROR(VLOOKUP(G1141,MatrizHDUniclass!$A:$AN,24,0),"NA")</f>
        <v>IGV6</v>
      </c>
      <c r="M1141" s="16" t="str">
        <f>IFERROR(VLOOKUP(G1141,MatrizHDUniclass!$A:$AN,31,0),"NA")</f>
        <v>INGENIERIA-GENERAL</v>
      </c>
      <c r="N1141" s="16" t="str">
        <f>IFERROR(VLOOKUP(G1141,MatrizHDUniclass!$A:$AN,32,0),"NA")</f>
        <v>REG VALLE</v>
      </c>
      <c r="O1141" s="16" t="str">
        <f>IFERROR(VLOOKUP(G1141,MatrizHDUniclass!$A:$AN,33,0),"NA")</f>
        <v>TULUA</v>
      </c>
      <c r="P1141" s="16" t="str">
        <f>IFERROR(VLOOKUP(G1141,MatrizHDUniclass!$A:$AN,26,0),"NA")</f>
        <v>CSOM</v>
      </c>
      <c r="Q1141" s="16" t="str">
        <f>IFERROR(VLOOKUP(G1141,MatrizHDUniclass!$A:$AN,34,0),"NA")</f>
        <v>CLARO R3</v>
      </c>
      <c r="R1141" s="16" t="str">
        <f>IFERROR(VLOOKUP(G1141,MatrizHDUniclass!$A:$AN,35,0),"NA")</f>
        <v>SOLU FIJAS</v>
      </c>
      <c r="S1141" s="16" t="str">
        <f>IFERROR(VLOOKUP(G1141,MatrizHDUniclass!$A:$AN,36,0),"NA")</f>
        <v>OYM</v>
      </c>
      <c r="T1141" s="16" t="str">
        <f>IFERROR(VLOOKUP(G1141,MatrizHDUniclass!$A:$AN,37,0),"NA")</f>
        <v>CLIENTES</v>
      </c>
      <c r="U1141" s="16" t="str">
        <f>IFERROR(VLOOKUP(G1141,MatrizHDUniclass!$A:$AN,38,0),"NA")</f>
        <v>CONECTAR TV</v>
      </c>
      <c r="V1141" s="16" t="str">
        <f>IFERROR(VLOOKUP(G1141,MatrizHDUniclass!$A:$AN,39,0),"NA")</f>
        <v>INGENIERIA</v>
      </c>
      <c r="W1141" s="43" t="str">
        <f>IFERROR(VLOOKUP(G1141,MatrizHDUniclass!$A:$AN,40,0),"NA")</f>
        <v>PERSONAL APOYO</v>
      </c>
    </row>
    <row r="1142" spans="2:23" x14ac:dyDescent="0.25">
      <c r="B1142" s="45">
        <v>46171</v>
      </c>
      <c r="C1142" s="7" t="s">
        <v>3449</v>
      </c>
      <c r="D1142" s="37">
        <v>0.1</v>
      </c>
      <c r="E1142" s="37" t="s">
        <v>3903</v>
      </c>
      <c r="F1142" s="16" t="s">
        <v>3904</v>
      </c>
      <c r="G1142" s="7">
        <v>1112770044</v>
      </c>
      <c r="H1142" s="138" t="s">
        <v>10302</v>
      </c>
      <c r="J1142" s="16" t="str">
        <f>IFERROR(VLOOKUP(G1142,MatrizHDUniclass!$A:$AN,3,0),"NA")</f>
        <v>GIL POSADA LEONARDO FABIO</v>
      </c>
      <c r="K1142" s="16" t="str">
        <f>IFERROR(VLOOKUP(G1142,MatrizHDUniclass!$A:$AN,19,0),"NA")</f>
        <v>AUXILIAR CONDUCTOR OPERACION</v>
      </c>
      <c r="L1142" s="16" t="str">
        <f>IFERROR(VLOOKUP(G1142,MatrizHDUniclass!$A:$AN,24,0),"NA")</f>
        <v>IGV6</v>
      </c>
      <c r="M1142" s="16" t="str">
        <f>IFERROR(VLOOKUP(G1142,MatrizHDUniclass!$A:$AN,31,0),"NA")</f>
        <v>INGENIERIA-GENERAL</v>
      </c>
      <c r="N1142" s="16" t="str">
        <f>IFERROR(VLOOKUP(G1142,MatrizHDUniclass!$A:$AN,32,0),"NA")</f>
        <v>REG VALLE</v>
      </c>
      <c r="O1142" s="16" t="str">
        <f>IFERROR(VLOOKUP(G1142,MatrizHDUniclass!$A:$AN,33,0),"NA")</f>
        <v>TULUA</v>
      </c>
      <c r="P1142" s="16" t="str">
        <f>IFERROR(VLOOKUP(G1142,MatrizHDUniclass!$A:$AN,26,0),"NA")</f>
        <v>CSOM</v>
      </c>
      <c r="Q1142" s="16" t="str">
        <f>IFERROR(VLOOKUP(G1142,MatrizHDUniclass!$A:$AN,34,0),"NA")</f>
        <v>CLARO R3</v>
      </c>
      <c r="R1142" s="16" t="str">
        <f>IFERROR(VLOOKUP(G1142,MatrizHDUniclass!$A:$AN,35,0),"NA")</f>
        <v>SOLU FIJAS</v>
      </c>
      <c r="S1142" s="16" t="str">
        <f>IFERROR(VLOOKUP(G1142,MatrizHDUniclass!$A:$AN,36,0),"NA")</f>
        <v>OYM</v>
      </c>
      <c r="T1142" s="16" t="str">
        <f>IFERROR(VLOOKUP(G1142,MatrizHDUniclass!$A:$AN,37,0),"NA")</f>
        <v>CLIENTES</v>
      </c>
      <c r="U1142" s="16" t="str">
        <f>IFERROR(VLOOKUP(G1142,MatrizHDUniclass!$A:$AN,38,0),"NA")</f>
        <v>CONECTAR TV</v>
      </c>
      <c r="V1142" s="16" t="str">
        <f>IFERROR(VLOOKUP(G1142,MatrizHDUniclass!$A:$AN,39,0),"NA")</f>
        <v>INGENIERIA</v>
      </c>
      <c r="W1142" s="43" t="str">
        <f>IFERROR(VLOOKUP(G1142,MatrizHDUniclass!$A:$AN,40,0),"NA")</f>
        <v>OPERATIVO</v>
      </c>
    </row>
    <row r="1143" spans="2:23" x14ac:dyDescent="0.25">
      <c r="B1143" s="45">
        <v>46171</v>
      </c>
      <c r="C1143" s="7" t="s">
        <v>3309</v>
      </c>
      <c r="D1143" s="37">
        <v>0.1</v>
      </c>
      <c r="E1143" s="37" t="s">
        <v>3903</v>
      </c>
      <c r="F1143" s="16" t="s">
        <v>3904</v>
      </c>
      <c r="G1143" s="7">
        <v>5933401</v>
      </c>
      <c r="H1143" s="138" t="s">
        <v>10303</v>
      </c>
      <c r="J1143" s="16" t="str">
        <f>IFERROR(VLOOKUP(G1143,MatrizHDUniclass!$A:$AN,3,0),"NA")</f>
        <v>MALDONADO VALERO SAMUEL DARIO</v>
      </c>
      <c r="K1143" s="16" t="str">
        <f>IFERROR(VLOOKUP(G1143,MatrizHDUniclass!$A:$AN,19,0),"NA")</f>
        <v>TECNICO CON MOTO OPERACIÓN</v>
      </c>
      <c r="L1143" s="16" t="str">
        <f>IFERROR(VLOOKUP(G1143,MatrizHDUniclass!$A:$AN,24,0),"NA")</f>
        <v>IGLW</v>
      </c>
      <c r="M1143" s="16" t="str">
        <f>IFERROR(VLOOKUP(G1143,MatrizHDUniclass!$A:$AN,31,0),"NA")</f>
        <v>INGENIERIA-GENERAL</v>
      </c>
      <c r="N1143" s="16" t="str">
        <f>IFERROR(VLOOKUP(G1143,MatrizHDUniclass!$A:$AN,32,0),"NA")</f>
        <v>REG TOLCA</v>
      </c>
      <c r="O1143" s="16" t="str">
        <f>IFERROR(VLOOKUP(G1143,MatrizHDUniclass!$A:$AN,33,0),"NA")</f>
        <v>IBAGUE</v>
      </c>
      <c r="P1143" s="16" t="str">
        <f>IFERROR(VLOOKUP(G1143,MatrizHDUniclass!$A:$AN,26,0),"NA")</f>
        <v>CSIM</v>
      </c>
      <c r="Q1143" s="16" t="str">
        <f>IFERROR(VLOOKUP(G1143,MatrizHDUniclass!$A:$AN,34,0),"NA")</f>
        <v>CLARO R3</v>
      </c>
      <c r="R1143" s="16" t="str">
        <f>IFERROR(VLOOKUP(G1143,MatrizHDUniclass!$A:$AN,35,0),"NA")</f>
        <v>SOLU FIJAS</v>
      </c>
      <c r="S1143" s="16" t="str">
        <f>IFERROR(VLOOKUP(G1143,MatrizHDUniclass!$A:$AN,36,0),"NA")</f>
        <v>IMM</v>
      </c>
      <c r="T1143" s="16" t="str">
        <f>IFERROR(VLOOKUP(G1143,MatrizHDUniclass!$A:$AN,37,0),"NA")</f>
        <v>CLIENTES</v>
      </c>
      <c r="U1143" s="16" t="str">
        <f>IFERROR(VLOOKUP(G1143,MatrizHDUniclass!$A:$AN,38,0),"NA")</f>
        <v>CONECTAR TV</v>
      </c>
      <c r="V1143" s="16" t="str">
        <f>IFERROR(VLOOKUP(G1143,MatrizHDUniclass!$A:$AN,39,0),"NA")</f>
        <v>INGENIERIA</v>
      </c>
      <c r="W1143" s="43" t="str">
        <f>IFERROR(VLOOKUP(G1143,MatrizHDUniclass!$A:$AN,40,0),"NA")</f>
        <v>OPERATIVO</v>
      </c>
    </row>
    <row r="1144" spans="2:23" x14ac:dyDescent="0.25">
      <c r="B1144" s="45">
        <v>46171</v>
      </c>
      <c r="C1144" s="7" t="s">
        <v>3309</v>
      </c>
      <c r="D1144" s="37">
        <v>0.1</v>
      </c>
      <c r="E1144" s="37" t="s">
        <v>3903</v>
      </c>
      <c r="F1144" s="16" t="s">
        <v>3904</v>
      </c>
      <c r="G1144" s="7">
        <v>1109496043</v>
      </c>
      <c r="H1144" s="138" t="s">
        <v>10305</v>
      </c>
      <c r="J1144" s="16" t="str">
        <f>IFERROR(VLOOKUP(G1144,MatrizHDUniclass!$A:$AN,3,0),"NA")</f>
        <v>VARGAS LOZANO YEFERSON</v>
      </c>
      <c r="K1144" s="16" t="str">
        <f>IFERROR(VLOOKUP(G1144,MatrizHDUniclass!$A:$AN,19,0),"NA")</f>
        <v>TECNICO PROYECTO MINTIC</v>
      </c>
      <c r="L1144" s="16" t="str">
        <f>IFERROR(VLOOKUP(G1144,MatrizHDUniclass!$A:$AN,24,0),"NA")</f>
        <v>IGLW</v>
      </c>
      <c r="M1144" s="16" t="str">
        <f>IFERROR(VLOOKUP(G1144,MatrizHDUniclass!$A:$AN,31,0),"NA")</f>
        <v>INGENIERIA-GENERAL</v>
      </c>
      <c r="N1144" s="16" t="str">
        <f>IFERROR(VLOOKUP(G1144,MatrizHDUniclass!$A:$AN,32,0),"NA")</f>
        <v>REG TOLCA</v>
      </c>
      <c r="O1144" s="16" t="str">
        <f>IFERROR(VLOOKUP(G1144,MatrizHDUniclass!$A:$AN,33,0),"NA")</f>
        <v>IBAGUE</v>
      </c>
      <c r="P1144" s="16" t="str">
        <f>IFERROR(VLOOKUP(G1144,MatrizHDUniclass!$A:$AN,26,0),"NA")</f>
        <v>CNMC</v>
      </c>
      <c r="Q1144" s="16" t="str">
        <f>IFERROR(VLOOKUP(G1144,MatrizHDUniclass!$A:$AN,34,0),"NA")</f>
        <v>CLARO R3</v>
      </c>
      <c r="R1144" s="16" t="str">
        <f>IFERROR(VLOOKUP(G1144,MatrizHDUniclass!$A:$AN,35,0),"NA")</f>
        <v>NUEVOS NEG</v>
      </c>
      <c r="S1144" s="16" t="str">
        <f>IFERROR(VLOOKUP(G1144,MatrizHDUniclass!$A:$AN,36,0),"NA")</f>
        <v>MINTIC CD</v>
      </c>
      <c r="T1144" s="16" t="str">
        <f>IFERROR(VLOOKUP(G1144,MatrizHDUniclass!$A:$AN,37,0),"NA")</f>
        <v>CLIENTES</v>
      </c>
      <c r="U1144" s="16" t="str">
        <f>IFERROR(VLOOKUP(G1144,MatrizHDUniclass!$A:$AN,38,0),"NA")</f>
        <v>CONECTAR TV</v>
      </c>
      <c r="V1144" s="16" t="str">
        <f>IFERROR(VLOOKUP(G1144,MatrizHDUniclass!$A:$AN,39,0),"NA")</f>
        <v>INGENIERIA</v>
      </c>
      <c r="W1144" s="43" t="str">
        <f>IFERROR(VLOOKUP(G1144,MatrizHDUniclass!$A:$AN,40,0),"NA")</f>
        <v>OPERATIVO</v>
      </c>
    </row>
    <row r="1145" spans="2:23" x14ac:dyDescent="0.25">
      <c r="B1145" s="45">
        <v>46171</v>
      </c>
      <c r="C1145" s="7" t="s">
        <v>3292</v>
      </c>
      <c r="D1145" s="37">
        <v>0.1</v>
      </c>
      <c r="E1145" s="37" t="s">
        <v>3903</v>
      </c>
      <c r="F1145" s="16" t="s">
        <v>3904</v>
      </c>
      <c r="G1145" s="7">
        <v>14702781</v>
      </c>
      <c r="H1145" s="138" t="s">
        <v>10306</v>
      </c>
      <c r="J1145" s="16" t="str">
        <f>IFERROR(VLOOKUP(G1145,MatrizHDUniclass!$A:$AN,3,0),"NA")</f>
        <v>SAAVEDRA QUIRA NELSON MAURICIO</v>
      </c>
      <c r="K1145" s="16" t="str">
        <f>IFERROR(VLOOKUP(G1145,MatrizHDUniclass!$A:$AN,19,0),"NA")</f>
        <v>TECNICO CON MOTO OPERACIÓN</v>
      </c>
      <c r="L1145" s="16" t="str">
        <f>IFERROR(VLOOKUP(G1145,MatrizHDUniclass!$A:$AN,24,0),"NA")</f>
        <v>SGTN</v>
      </c>
      <c r="M1145" s="16" t="str">
        <f>IFERROR(VLOOKUP(G1145,MatrizHDUniclass!$A:$AN,31,0),"NA")</f>
        <v>DISAN-GENERAL</v>
      </c>
      <c r="N1145" s="16" t="str">
        <f>IFERROR(VLOOKUP(G1145,MatrizHDUniclass!$A:$AN,32,0),"NA")</f>
        <v>TRANSVERSAL</v>
      </c>
      <c r="O1145" s="16" t="str">
        <f>IFERROR(VLOOKUP(G1145,MatrizHDUniclass!$A:$AN,33,0),"NA")</f>
        <v>NACIONAL</v>
      </c>
      <c r="P1145" s="16" t="str">
        <f>IFERROR(VLOOKUP(G1145,MatrizHDUniclass!$A:$AN,26,0),"NA")</f>
        <v>TTTR</v>
      </c>
      <c r="Q1145" s="16" t="str">
        <f>IFERROR(VLOOKUP(G1145,MatrizHDUniclass!$A:$AN,34,0),"NA")</f>
        <v>TRANSV CTV</v>
      </c>
      <c r="R1145" s="16" t="str">
        <f>IFERROR(VLOOKUP(G1145,MatrizHDUniclass!$A:$AN,35,0),"NA")</f>
        <v>TRANSVER</v>
      </c>
      <c r="S1145" s="16" t="str">
        <f>IFERROR(VLOOKUP(G1145,MatrizHDUniclass!$A:$AN,36,0),"NA")</f>
        <v>TRANSV UEN</v>
      </c>
      <c r="T1145" s="16" t="str">
        <f>IFERROR(VLOOKUP(G1145,MatrizHDUniclass!$A:$AN,37,0),"NA")</f>
        <v>DISAN</v>
      </c>
      <c r="U1145" s="16" t="str">
        <f>IFERROR(VLOOKUP(G1145,MatrizHDUniclass!$A:$AN,38,0),"NA")</f>
        <v>CONECTAR TV</v>
      </c>
      <c r="V1145" s="16" t="str">
        <f>IFERROR(VLOOKUP(G1145,MatrizHDUniclass!$A:$AN,39,0),"NA")</f>
        <v>DISAN</v>
      </c>
      <c r="W1145" s="43" t="str">
        <f>IFERROR(VLOOKUP(G1145,MatrizHDUniclass!$A:$AN,40,0),"NA")</f>
        <v>ADMINISTRATIVO</v>
      </c>
    </row>
    <row r="1146" spans="2:23" x14ac:dyDescent="0.25">
      <c r="B1146" s="45">
        <v>46171</v>
      </c>
      <c r="C1146" s="7" t="s">
        <v>3298</v>
      </c>
      <c r="D1146" s="37">
        <v>0.1</v>
      </c>
      <c r="E1146" s="37" t="s">
        <v>3903</v>
      </c>
      <c r="F1146" s="16" t="s">
        <v>3904</v>
      </c>
      <c r="G1146" s="7">
        <v>94496046</v>
      </c>
      <c r="H1146" s="138" t="s">
        <v>10307</v>
      </c>
      <c r="J1146" s="16" t="str">
        <f>IFERROR(VLOOKUP(G1146,MatrizHDUniclass!$A:$AN,3,0),"NA")</f>
        <v>ARAUJO MOSQUERA WILFREDO</v>
      </c>
      <c r="K1146" s="16" t="str">
        <f>IFERROR(VLOOKUP(G1146,MatrizHDUniclass!$A:$AN,19,0),"NA")</f>
        <v>SUPERVISOR OPERACIÓN MOTO</v>
      </c>
      <c r="L1146" s="16" t="str">
        <f>IFERROR(VLOOKUP(G1146,MatrizHDUniclass!$A:$AN,24,0),"NA")</f>
        <v>IGVI</v>
      </c>
      <c r="M1146" s="16" t="str">
        <f>IFERROR(VLOOKUP(G1146,MatrizHDUniclass!$A:$AN,31,0),"NA")</f>
        <v>INGENIERIA-GENERAL</v>
      </c>
      <c r="N1146" s="16" t="str">
        <f>IFERROR(VLOOKUP(G1146,MatrizHDUniclass!$A:$AN,32,0),"NA")</f>
        <v>REG VALLE</v>
      </c>
      <c r="O1146" s="16" t="str">
        <f>IFERROR(VLOOKUP(G1146,MatrizHDUniclass!$A:$AN,33,0),"NA")</f>
        <v>CALI</v>
      </c>
      <c r="P1146" s="16" t="str">
        <f>IFERROR(VLOOKUP(G1146,MatrizHDUniclass!$A:$AN,26,0),"NA")</f>
        <v>CSEB</v>
      </c>
      <c r="Q1146" s="16" t="str">
        <f>IFERROR(VLOOKUP(G1146,MatrizHDUniclass!$A:$AN,34,0),"NA")</f>
        <v>CLARO R3</v>
      </c>
      <c r="R1146" s="16" t="str">
        <f>IFERROR(VLOOKUP(G1146,MatrizHDUniclass!$A:$AN,35,0),"NA")</f>
        <v>SOLU FIJAS</v>
      </c>
      <c r="S1146" s="16" t="str">
        <f>IFERROR(VLOOKUP(G1146,MatrizHDUniclass!$A:$AN,36,0),"NA")</f>
        <v>EMPRE Y NEGOCI</v>
      </c>
      <c r="T1146" s="16" t="str">
        <f>IFERROR(VLOOKUP(G1146,MatrizHDUniclass!$A:$AN,37,0),"NA")</f>
        <v>CLIENTES</v>
      </c>
      <c r="U1146" s="16" t="str">
        <f>IFERROR(VLOOKUP(G1146,MatrizHDUniclass!$A:$AN,38,0),"NA")</f>
        <v>CONECTAR TV</v>
      </c>
      <c r="V1146" s="16" t="str">
        <f>IFERROR(VLOOKUP(G1146,MatrizHDUniclass!$A:$AN,39,0),"NA")</f>
        <v>INGENIERIA</v>
      </c>
      <c r="W1146" s="43" t="str">
        <f>IFERROR(VLOOKUP(G1146,MatrizHDUniclass!$A:$AN,40,0),"NA")</f>
        <v>PERSONAL APOYO</v>
      </c>
    </row>
    <row r="1147" spans="2:23" x14ac:dyDescent="0.25">
      <c r="B1147" s="45">
        <v>46171</v>
      </c>
      <c r="C1147" s="7" t="s">
        <v>3258</v>
      </c>
      <c r="D1147" s="37">
        <v>0.1</v>
      </c>
      <c r="E1147" s="37" t="s">
        <v>3903</v>
      </c>
      <c r="F1147" s="16" t="s">
        <v>3904</v>
      </c>
      <c r="G1147" s="7">
        <v>1121876191</v>
      </c>
      <c r="H1147" s="138" t="s">
        <v>10308</v>
      </c>
      <c r="J1147" s="16" t="str">
        <f>IFERROR(VLOOKUP(G1147,MatrizHDUniclass!$A:$AN,3,0),"NA")</f>
        <v>NUPIA GOMEZ JUAN SEBASTIAN</v>
      </c>
      <c r="K1147" s="16" t="str">
        <f>IFERROR(VLOOKUP(G1147,MatrizHDUniclass!$A:$AN,19,0),"NA")</f>
        <v>TECNICO CON MOTO OPERACIÓN</v>
      </c>
      <c r="L1147" s="16" t="str">
        <f>IFERROR(VLOOKUP(G1147,MatrizHDUniclass!$A:$AN,24,0),"NA")</f>
        <v>IGCB</v>
      </c>
      <c r="M1147" s="16" t="str">
        <f>IFERROR(VLOOKUP(G1147,MatrizHDUniclass!$A:$AN,31,0),"NA")</f>
        <v>INGENIERIA-GENERAL</v>
      </c>
      <c r="N1147" s="16" t="str">
        <f>IFERROR(VLOOKUP(G1147,MatrizHDUniclass!$A:$AN,32,0),"NA")</f>
        <v>REG CENTRO</v>
      </c>
      <c r="O1147" s="16" t="str">
        <f>IFERROR(VLOOKUP(G1147,MatrizHDUniclass!$A:$AN,33,0),"NA")</f>
        <v>BOGOTA</v>
      </c>
      <c r="P1147" s="16" t="str">
        <f>IFERROR(VLOOKUP(G1147,MatrizHDUniclass!$A:$AN,26,0),"NA")</f>
        <v>YSAF</v>
      </c>
      <c r="Q1147" s="16" t="str">
        <f>IFERROR(VLOOKUP(G1147,MatrizHDUniclass!$A:$AN,34,0),"NA")</f>
        <v>ZTE</v>
      </c>
      <c r="R1147" s="16" t="str">
        <f>IFERROR(VLOOKUP(G1147,MatrizHDUniclass!$A:$AN,35,0),"NA")</f>
        <v>SOLU FIJAS</v>
      </c>
      <c r="S1147" s="16" t="str">
        <f>IFERROR(VLOOKUP(G1147,MatrizHDUniclass!$A:$AN,36,0),"NA")</f>
        <v>APROV FIBRA</v>
      </c>
      <c r="T1147" s="16" t="str">
        <f>IFERROR(VLOOKUP(G1147,MatrizHDUniclass!$A:$AN,37,0),"NA")</f>
        <v>CLIENTES</v>
      </c>
      <c r="U1147" s="16" t="str">
        <f>IFERROR(VLOOKUP(G1147,MatrizHDUniclass!$A:$AN,38,0),"NA")</f>
        <v>CONECTAR TV</v>
      </c>
      <c r="V1147" s="16" t="str">
        <f>IFERROR(VLOOKUP(G1147,MatrizHDUniclass!$A:$AN,39,0),"NA")</f>
        <v>INGENIERIA</v>
      </c>
      <c r="W1147" s="43" t="str">
        <f>IFERROR(VLOOKUP(G1147,MatrizHDUniclass!$A:$AN,40,0),"NA")</f>
        <v>OPERATIVO</v>
      </c>
    </row>
    <row r="1148" spans="2:23" x14ac:dyDescent="0.25">
      <c r="B1148" s="45">
        <v>46171</v>
      </c>
      <c r="C1148" s="7" t="s">
        <v>3258</v>
      </c>
      <c r="D1148" s="37">
        <v>0.1</v>
      </c>
      <c r="E1148" s="37" t="s">
        <v>3903</v>
      </c>
      <c r="F1148" s="16" t="s">
        <v>3904</v>
      </c>
      <c r="G1148" s="7">
        <v>1016105261</v>
      </c>
      <c r="H1148" s="138" t="s">
        <v>10309</v>
      </c>
      <c r="J1148" s="16" t="str">
        <f>IFERROR(VLOOKUP(G1148,MatrizHDUniclass!$A:$AN,3,0),"NA")</f>
        <v>CHIRIV PULIDO JOSE MAURICIO</v>
      </c>
      <c r="K1148" s="16" t="str">
        <f>IFERROR(VLOOKUP(G1148,MatrizHDUniclass!$A:$AN,19,0),"NA")</f>
        <v>TECNICO CON MOTO OPERACIÓN</v>
      </c>
      <c r="L1148" s="16" t="str">
        <f>IFERROR(VLOOKUP(G1148,MatrizHDUniclass!$A:$AN,24,0),"NA")</f>
        <v>IGCB</v>
      </c>
      <c r="M1148" s="16" t="str">
        <f>IFERROR(VLOOKUP(G1148,MatrizHDUniclass!$A:$AN,31,0),"NA")</f>
        <v>INGENIERIA-GENERAL</v>
      </c>
      <c r="N1148" s="16" t="str">
        <f>IFERROR(VLOOKUP(G1148,MatrizHDUniclass!$A:$AN,32,0),"NA")</f>
        <v>REG CENTRO</v>
      </c>
      <c r="O1148" s="16" t="str">
        <f>IFERROR(VLOOKUP(G1148,MatrizHDUniclass!$A:$AN,33,0),"NA")</f>
        <v>BOGOTA</v>
      </c>
      <c r="P1148" s="16" t="str">
        <f>IFERROR(VLOOKUP(G1148,MatrizHDUniclass!$A:$AN,26,0),"NA")</f>
        <v>USIM</v>
      </c>
      <c r="Q1148" s="16" t="str">
        <f>IFERROR(VLOOKUP(G1148,MatrizHDUniclass!$A:$AN,34,0),"NA")</f>
        <v>CLARO R4</v>
      </c>
      <c r="R1148" s="16" t="str">
        <f>IFERROR(VLOOKUP(G1148,MatrizHDUniclass!$A:$AN,35,0),"NA")</f>
        <v>SOLU FIJAS</v>
      </c>
      <c r="S1148" s="16" t="str">
        <f>IFERROR(VLOOKUP(G1148,MatrizHDUniclass!$A:$AN,36,0),"NA")</f>
        <v>IMM</v>
      </c>
      <c r="T1148" s="16" t="str">
        <f>IFERROR(VLOOKUP(G1148,MatrizHDUniclass!$A:$AN,37,0),"NA")</f>
        <v>CLIENTES</v>
      </c>
      <c r="U1148" s="16" t="str">
        <f>IFERROR(VLOOKUP(G1148,MatrizHDUniclass!$A:$AN,38,0),"NA")</f>
        <v>CONECTAR TV</v>
      </c>
      <c r="V1148" s="16" t="str">
        <f>IFERROR(VLOOKUP(G1148,MatrizHDUniclass!$A:$AN,39,0),"NA")</f>
        <v>INGENIERIA</v>
      </c>
      <c r="W1148" s="43" t="str">
        <f>IFERROR(VLOOKUP(G1148,MatrizHDUniclass!$A:$AN,40,0),"NA")</f>
        <v>OPERATIVO</v>
      </c>
    </row>
    <row r="1149" spans="2:23" x14ac:dyDescent="0.25">
      <c r="B1149" s="45">
        <v>46171</v>
      </c>
      <c r="C1149" s="7" t="s">
        <v>3258</v>
      </c>
      <c r="D1149" s="37">
        <v>0.1</v>
      </c>
      <c r="E1149" s="37" t="s">
        <v>3903</v>
      </c>
      <c r="F1149" s="16" t="s">
        <v>3904</v>
      </c>
      <c r="G1149" s="7">
        <v>1095935963</v>
      </c>
      <c r="H1149" s="138" t="s">
        <v>10310</v>
      </c>
      <c r="J1149" s="16" t="str">
        <f>IFERROR(VLOOKUP(G1149,MatrizHDUniclass!$A:$AN,3,0),"NA")</f>
        <v>RINCON ZAFRA EDUWIN ARBEHY </v>
      </c>
      <c r="K1149" s="16" t="str">
        <f>IFERROR(VLOOKUP(G1149,MatrizHDUniclass!$A:$AN,19,0),"NA")</f>
        <v>TECNICO CON MOTO OPERACIÓN</v>
      </c>
      <c r="L1149" s="16" t="str">
        <f>IFERROR(VLOOKUP(G1149,MatrizHDUniclass!$A:$AN,24,0),"NA")</f>
        <v>IGCB</v>
      </c>
      <c r="M1149" s="16" t="str">
        <f>IFERROR(VLOOKUP(G1149,MatrizHDUniclass!$A:$AN,31,0),"NA")</f>
        <v>INGENIERIA-GENERAL</v>
      </c>
      <c r="N1149" s="16" t="str">
        <f>IFERROR(VLOOKUP(G1149,MatrizHDUniclass!$A:$AN,32,0),"NA")</f>
        <v>REG CENTRO</v>
      </c>
      <c r="O1149" s="16" t="str">
        <f>IFERROR(VLOOKUP(G1149,MatrizHDUniclass!$A:$AN,33,0),"NA")</f>
        <v>BOGOTA</v>
      </c>
      <c r="P1149" s="16" t="str">
        <f>IFERROR(VLOOKUP(G1149,MatrizHDUniclass!$A:$AN,26,0),"NA")</f>
        <v>USIM</v>
      </c>
      <c r="Q1149" s="16" t="str">
        <f>IFERROR(VLOOKUP(G1149,MatrizHDUniclass!$A:$AN,34,0),"NA")</f>
        <v>CLARO R4</v>
      </c>
      <c r="R1149" s="16" t="str">
        <f>IFERROR(VLOOKUP(G1149,MatrizHDUniclass!$A:$AN,35,0),"NA")</f>
        <v>SOLU FIJAS</v>
      </c>
      <c r="S1149" s="16" t="str">
        <f>IFERROR(VLOOKUP(G1149,MatrizHDUniclass!$A:$AN,36,0),"NA")</f>
        <v>IMM</v>
      </c>
      <c r="T1149" s="16" t="str">
        <f>IFERROR(VLOOKUP(G1149,MatrizHDUniclass!$A:$AN,37,0),"NA")</f>
        <v>CLIENTES</v>
      </c>
      <c r="U1149" s="16" t="str">
        <f>IFERROR(VLOOKUP(G1149,MatrizHDUniclass!$A:$AN,38,0),"NA")</f>
        <v>CONECTAR TV</v>
      </c>
      <c r="V1149" s="16" t="str">
        <f>IFERROR(VLOOKUP(G1149,MatrizHDUniclass!$A:$AN,39,0),"NA")</f>
        <v>INGENIERIA</v>
      </c>
      <c r="W1149" s="43" t="str">
        <f>IFERROR(VLOOKUP(G1149,MatrizHDUniclass!$A:$AN,40,0),"NA")</f>
        <v>OPERATIVO</v>
      </c>
    </row>
    <row r="1150" spans="2:23" x14ac:dyDescent="0.25">
      <c r="B1150" s="45">
        <v>46171</v>
      </c>
      <c r="C1150" s="7" t="s">
        <v>3258</v>
      </c>
      <c r="D1150" s="37">
        <v>0.1</v>
      </c>
      <c r="E1150" s="37" t="s">
        <v>3903</v>
      </c>
      <c r="F1150" s="16" t="s">
        <v>3904</v>
      </c>
      <c r="G1150" s="7">
        <v>1010037422</v>
      </c>
      <c r="H1150" s="138" t="s">
        <v>10311</v>
      </c>
      <c r="J1150" s="16" t="str">
        <f>IFERROR(VLOOKUP(G1150,MatrizHDUniclass!$A:$AN,3,0),"NA")</f>
        <v>CHALA CARDENAS NICOLAS ANDRES</v>
      </c>
      <c r="K1150" s="16" t="str">
        <f>IFERROR(VLOOKUP(G1150,MatrizHDUniclass!$A:$AN,19,0),"NA")</f>
        <v>TECNICO CON MOTO OPERACIÓN</v>
      </c>
      <c r="L1150" s="16" t="str">
        <f>IFERROR(VLOOKUP(G1150,MatrizHDUniclass!$A:$AN,24,0),"NA")</f>
        <v>IGCB</v>
      </c>
      <c r="M1150" s="16" t="str">
        <f>IFERROR(VLOOKUP(G1150,MatrizHDUniclass!$A:$AN,31,0),"NA")</f>
        <v>INGENIERIA-GENERAL</v>
      </c>
      <c r="N1150" s="16" t="str">
        <f>IFERROR(VLOOKUP(G1150,MatrizHDUniclass!$A:$AN,32,0),"NA")</f>
        <v>REG CENTRO</v>
      </c>
      <c r="O1150" s="16" t="str">
        <f>IFERROR(VLOOKUP(G1150,MatrizHDUniclass!$A:$AN,33,0),"NA")</f>
        <v>BOGOTA</v>
      </c>
      <c r="P1150" s="16" t="str">
        <f>IFERROR(VLOOKUP(G1150,MatrizHDUniclass!$A:$AN,26,0),"NA")</f>
        <v>USIM</v>
      </c>
      <c r="Q1150" s="16" t="str">
        <f>IFERROR(VLOOKUP(G1150,MatrizHDUniclass!$A:$AN,34,0),"NA")</f>
        <v>CLARO R4</v>
      </c>
      <c r="R1150" s="16" t="str">
        <f>IFERROR(VLOOKUP(G1150,MatrizHDUniclass!$A:$AN,35,0),"NA")</f>
        <v>SOLU FIJAS</v>
      </c>
      <c r="S1150" s="16" t="str">
        <f>IFERROR(VLOOKUP(G1150,MatrizHDUniclass!$A:$AN,36,0),"NA")</f>
        <v>IMM</v>
      </c>
      <c r="T1150" s="16" t="str">
        <f>IFERROR(VLOOKUP(G1150,MatrizHDUniclass!$A:$AN,37,0),"NA")</f>
        <v>CLIENTES</v>
      </c>
      <c r="U1150" s="16" t="str">
        <f>IFERROR(VLOOKUP(G1150,MatrizHDUniclass!$A:$AN,38,0),"NA")</f>
        <v>CONECTAR TV</v>
      </c>
      <c r="V1150" s="16" t="str">
        <f>IFERROR(VLOOKUP(G1150,MatrizHDUniclass!$A:$AN,39,0),"NA")</f>
        <v>INGENIERIA</v>
      </c>
      <c r="W1150" s="43" t="str">
        <f>IFERROR(VLOOKUP(G1150,MatrizHDUniclass!$A:$AN,40,0),"NA")</f>
        <v>OPERATIVO</v>
      </c>
    </row>
    <row r="1151" spans="2:23" x14ac:dyDescent="0.25">
      <c r="B1151" s="45">
        <v>46171</v>
      </c>
      <c r="C1151" s="7" t="s">
        <v>3258</v>
      </c>
      <c r="D1151" s="37">
        <v>0.1</v>
      </c>
      <c r="E1151" s="37" t="s">
        <v>3903</v>
      </c>
      <c r="F1151" s="16" t="s">
        <v>3904</v>
      </c>
      <c r="G1151" s="7">
        <v>1023921604</v>
      </c>
      <c r="H1151" s="138" t="s">
        <v>10312</v>
      </c>
      <c r="J1151" s="16" t="str">
        <f>IFERROR(VLOOKUP(G1151,MatrizHDUniclass!$A:$AN,3,0),"NA")</f>
        <v>GORDON CARRILLO JUAN CARLOS</v>
      </c>
      <c r="K1151" s="16" t="str">
        <f>IFERROR(VLOOKUP(G1151,MatrizHDUniclass!$A:$AN,19,0),"NA")</f>
        <v>TECNICO CON MOTO OPERACIÓN</v>
      </c>
      <c r="L1151" s="16" t="str">
        <f>IFERROR(VLOOKUP(G1151,MatrizHDUniclass!$A:$AN,24,0),"NA")</f>
        <v>IGCB</v>
      </c>
      <c r="M1151" s="16" t="str">
        <f>IFERROR(VLOOKUP(G1151,MatrizHDUniclass!$A:$AN,31,0),"NA")</f>
        <v>INGENIERIA-GENERAL</v>
      </c>
      <c r="N1151" s="16" t="str">
        <f>IFERROR(VLOOKUP(G1151,MatrizHDUniclass!$A:$AN,32,0),"NA")</f>
        <v>REG CENTRO</v>
      </c>
      <c r="O1151" s="16" t="str">
        <f>IFERROR(VLOOKUP(G1151,MatrizHDUniclass!$A:$AN,33,0),"NA")</f>
        <v>BOGOTA</v>
      </c>
      <c r="P1151" s="16" t="str">
        <f>IFERROR(VLOOKUP(G1151,MatrizHDUniclass!$A:$AN,26,0),"NA")</f>
        <v>USIM</v>
      </c>
      <c r="Q1151" s="16" t="str">
        <f>IFERROR(VLOOKUP(G1151,MatrizHDUniclass!$A:$AN,34,0),"NA")</f>
        <v>CLARO R4</v>
      </c>
      <c r="R1151" s="16" t="str">
        <f>IFERROR(VLOOKUP(G1151,MatrizHDUniclass!$A:$AN,35,0),"NA")</f>
        <v>SOLU FIJAS</v>
      </c>
      <c r="S1151" s="16" t="str">
        <f>IFERROR(VLOOKUP(G1151,MatrizHDUniclass!$A:$AN,36,0),"NA")</f>
        <v>IMM</v>
      </c>
      <c r="T1151" s="16" t="str">
        <f>IFERROR(VLOOKUP(G1151,MatrizHDUniclass!$A:$AN,37,0),"NA")</f>
        <v>CLIENTES</v>
      </c>
      <c r="U1151" s="16" t="str">
        <f>IFERROR(VLOOKUP(G1151,MatrizHDUniclass!$A:$AN,38,0),"NA")</f>
        <v>CONECTAR TV</v>
      </c>
      <c r="V1151" s="16" t="str">
        <f>IFERROR(VLOOKUP(G1151,MatrizHDUniclass!$A:$AN,39,0),"NA")</f>
        <v>INGENIERIA</v>
      </c>
      <c r="W1151" s="43" t="str">
        <f>IFERROR(VLOOKUP(G1151,MatrizHDUniclass!$A:$AN,40,0),"NA")</f>
        <v>OPERATIVO</v>
      </c>
    </row>
    <row r="1152" spans="2:23" x14ac:dyDescent="0.25">
      <c r="B1152" s="45">
        <v>46171</v>
      </c>
      <c r="C1152" s="7" t="s">
        <v>3258</v>
      </c>
      <c r="D1152" s="37">
        <v>0.1</v>
      </c>
      <c r="E1152" s="37" t="s">
        <v>3903</v>
      </c>
      <c r="F1152" s="16" t="s">
        <v>3904</v>
      </c>
      <c r="G1152" s="7">
        <v>1022326174</v>
      </c>
      <c r="H1152" s="138" t="s">
        <v>10313</v>
      </c>
      <c r="J1152" s="16" t="str">
        <f>IFERROR(VLOOKUP(G1152,MatrizHDUniclass!$A:$AN,3,0),"NA")</f>
        <v>JAIME SANCHEZ DAVID LIZANDRO</v>
      </c>
      <c r="K1152" s="16" t="str">
        <f>IFERROR(VLOOKUP(G1152,MatrizHDUniclass!$A:$AN,19,0),"NA")</f>
        <v>TECNICO CON MOTO OPERACIÓN</v>
      </c>
      <c r="L1152" s="16" t="str">
        <f>IFERROR(VLOOKUP(G1152,MatrizHDUniclass!$A:$AN,24,0),"NA")</f>
        <v>IGCB</v>
      </c>
      <c r="M1152" s="16" t="str">
        <f>IFERROR(VLOOKUP(G1152,MatrizHDUniclass!$A:$AN,31,0),"NA")</f>
        <v>INGENIERIA-GENERAL</v>
      </c>
      <c r="N1152" s="16" t="str">
        <f>IFERROR(VLOOKUP(G1152,MatrizHDUniclass!$A:$AN,32,0),"NA")</f>
        <v>REG CENTRO</v>
      </c>
      <c r="O1152" s="16" t="str">
        <f>IFERROR(VLOOKUP(G1152,MatrizHDUniclass!$A:$AN,33,0),"NA")</f>
        <v>BOGOTA</v>
      </c>
      <c r="P1152" s="16" t="str">
        <f>IFERROR(VLOOKUP(G1152,MatrizHDUniclass!$A:$AN,26,0),"NA")</f>
        <v>USIM</v>
      </c>
      <c r="Q1152" s="16" t="str">
        <f>IFERROR(VLOOKUP(G1152,MatrizHDUniclass!$A:$AN,34,0),"NA")</f>
        <v>CLARO R4</v>
      </c>
      <c r="R1152" s="16" t="str">
        <f>IFERROR(VLOOKUP(G1152,MatrizHDUniclass!$A:$AN,35,0),"NA")</f>
        <v>SOLU FIJAS</v>
      </c>
      <c r="S1152" s="16" t="str">
        <f>IFERROR(VLOOKUP(G1152,MatrizHDUniclass!$A:$AN,36,0),"NA")</f>
        <v>IMM</v>
      </c>
      <c r="T1152" s="16" t="str">
        <f>IFERROR(VLOOKUP(G1152,MatrizHDUniclass!$A:$AN,37,0),"NA")</f>
        <v>CLIENTES</v>
      </c>
      <c r="U1152" s="16" t="str">
        <f>IFERROR(VLOOKUP(G1152,MatrizHDUniclass!$A:$AN,38,0),"NA")</f>
        <v>CONECTAR TV</v>
      </c>
      <c r="V1152" s="16" t="str">
        <f>IFERROR(VLOOKUP(G1152,MatrizHDUniclass!$A:$AN,39,0),"NA")</f>
        <v>INGENIERIA</v>
      </c>
      <c r="W1152" s="43" t="str">
        <f>IFERROR(VLOOKUP(G1152,MatrizHDUniclass!$A:$AN,40,0),"NA")</f>
        <v>OPERATIVO</v>
      </c>
    </row>
    <row r="1153" spans="2:23" x14ac:dyDescent="0.25">
      <c r="B1153" s="45">
        <v>46171</v>
      </c>
      <c r="C1153" s="7" t="s">
        <v>3258</v>
      </c>
      <c r="D1153" s="37">
        <v>0.1</v>
      </c>
      <c r="E1153" s="37" t="s">
        <v>3903</v>
      </c>
      <c r="F1153" s="16" t="s">
        <v>3904</v>
      </c>
      <c r="G1153" s="7">
        <v>1000621254</v>
      </c>
      <c r="H1153" s="138" t="s">
        <v>10314</v>
      </c>
      <c r="J1153" s="16" t="str">
        <f>IFERROR(VLOOKUP(G1153,MatrizHDUniclass!$A:$AN,3,0),"NA")</f>
        <v>GACHARNA RODRIGUEZ JOHAN FABIAN</v>
      </c>
      <c r="K1153" s="16" t="str">
        <f>IFERROR(VLOOKUP(G1153,MatrizHDUniclass!$A:$AN,19,0),"NA")</f>
        <v>TECNICO CON MOTO OPERACIÓN</v>
      </c>
      <c r="L1153" s="16" t="str">
        <f>IFERROR(VLOOKUP(G1153,MatrizHDUniclass!$A:$AN,24,0),"NA")</f>
        <v>IGCB</v>
      </c>
      <c r="M1153" s="16" t="str">
        <f>IFERROR(VLOOKUP(G1153,MatrizHDUniclass!$A:$AN,31,0),"NA")</f>
        <v>INGENIERIA-GENERAL</v>
      </c>
      <c r="N1153" s="16" t="str">
        <f>IFERROR(VLOOKUP(G1153,MatrizHDUniclass!$A:$AN,32,0),"NA")</f>
        <v>REG CENTRO</v>
      </c>
      <c r="O1153" s="16" t="str">
        <f>IFERROR(VLOOKUP(G1153,MatrizHDUniclass!$A:$AN,33,0),"NA")</f>
        <v>BOGOTA</v>
      </c>
      <c r="P1153" s="16" t="str">
        <f>IFERROR(VLOOKUP(G1153,MatrizHDUniclass!$A:$AN,26,0),"NA")</f>
        <v>USIM</v>
      </c>
      <c r="Q1153" s="16" t="str">
        <f>IFERROR(VLOOKUP(G1153,MatrizHDUniclass!$A:$AN,34,0),"NA")</f>
        <v>CLARO R4</v>
      </c>
      <c r="R1153" s="16" t="str">
        <f>IFERROR(VLOOKUP(G1153,MatrizHDUniclass!$A:$AN,35,0),"NA")</f>
        <v>SOLU FIJAS</v>
      </c>
      <c r="S1153" s="16" t="str">
        <f>IFERROR(VLOOKUP(G1153,MatrizHDUniclass!$A:$AN,36,0),"NA")</f>
        <v>IMM</v>
      </c>
      <c r="T1153" s="16" t="str">
        <f>IFERROR(VLOOKUP(G1153,MatrizHDUniclass!$A:$AN,37,0),"NA")</f>
        <v>CLIENTES</v>
      </c>
      <c r="U1153" s="16" t="str">
        <f>IFERROR(VLOOKUP(G1153,MatrizHDUniclass!$A:$AN,38,0),"NA")</f>
        <v>CONECTAR TV</v>
      </c>
      <c r="V1153" s="16" t="str">
        <f>IFERROR(VLOOKUP(G1153,MatrizHDUniclass!$A:$AN,39,0),"NA")</f>
        <v>INGENIERIA</v>
      </c>
      <c r="W1153" s="43" t="str">
        <f>IFERROR(VLOOKUP(G1153,MatrizHDUniclass!$A:$AN,40,0),"NA")</f>
        <v>OPERATIVO</v>
      </c>
    </row>
    <row r="1154" spans="2:23" x14ac:dyDescent="0.25">
      <c r="B1154" s="45">
        <v>46171</v>
      </c>
      <c r="C1154" s="7" t="s">
        <v>3258</v>
      </c>
      <c r="D1154" s="37">
        <v>0.1</v>
      </c>
      <c r="E1154" s="37" t="s">
        <v>3903</v>
      </c>
      <c r="F1154" s="16" t="s">
        <v>3904</v>
      </c>
      <c r="G1154" s="7">
        <v>1113781381</v>
      </c>
      <c r="H1154" s="138" t="s">
        <v>10315</v>
      </c>
      <c r="J1154" s="16" t="str">
        <f>IFERROR(VLOOKUP(G1154,MatrizHDUniclass!$A:$AN,3,0),"NA")</f>
        <v>PENA HERNANDEZ JEISON DE JESUS</v>
      </c>
      <c r="K1154" s="16" t="str">
        <f>IFERROR(VLOOKUP(G1154,MatrizHDUniclass!$A:$AN,19,0),"NA")</f>
        <v>TECNICO CON MOTO OPERACIÓN</v>
      </c>
      <c r="L1154" s="16" t="str">
        <f>IFERROR(VLOOKUP(G1154,MatrizHDUniclass!$A:$AN,24,0),"NA")</f>
        <v>IGCB</v>
      </c>
      <c r="M1154" s="16" t="str">
        <f>IFERROR(VLOOKUP(G1154,MatrizHDUniclass!$A:$AN,31,0),"NA")</f>
        <v>INGENIERIA-GENERAL</v>
      </c>
      <c r="N1154" s="16" t="str">
        <f>IFERROR(VLOOKUP(G1154,MatrizHDUniclass!$A:$AN,32,0),"NA")</f>
        <v>REG CENTRO</v>
      </c>
      <c r="O1154" s="16" t="str">
        <f>IFERROR(VLOOKUP(G1154,MatrizHDUniclass!$A:$AN,33,0),"NA")</f>
        <v>BOGOTA</v>
      </c>
      <c r="P1154" s="16" t="str">
        <f>IFERROR(VLOOKUP(G1154,MatrizHDUniclass!$A:$AN,26,0),"NA")</f>
        <v>USIM</v>
      </c>
      <c r="Q1154" s="16" t="str">
        <f>IFERROR(VLOOKUP(G1154,MatrizHDUniclass!$A:$AN,34,0),"NA")</f>
        <v>CLARO R4</v>
      </c>
      <c r="R1154" s="16" t="str">
        <f>IFERROR(VLOOKUP(G1154,MatrizHDUniclass!$A:$AN,35,0),"NA")</f>
        <v>SOLU FIJAS</v>
      </c>
      <c r="S1154" s="16" t="str">
        <f>IFERROR(VLOOKUP(G1154,MatrizHDUniclass!$A:$AN,36,0),"NA")</f>
        <v>IMM</v>
      </c>
      <c r="T1154" s="16" t="str">
        <f>IFERROR(VLOOKUP(G1154,MatrizHDUniclass!$A:$AN,37,0),"NA")</f>
        <v>CLIENTES</v>
      </c>
      <c r="U1154" s="16" t="str">
        <f>IFERROR(VLOOKUP(G1154,MatrizHDUniclass!$A:$AN,38,0),"NA")</f>
        <v>CONECTAR TV</v>
      </c>
      <c r="V1154" s="16" t="str">
        <f>IFERROR(VLOOKUP(G1154,MatrizHDUniclass!$A:$AN,39,0),"NA")</f>
        <v>INGENIERIA</v>
      </c>
      <c r="W1154" s="43" t="str">
        <f>IFERROR(VLOOKUP(G1154,MatrizHDUniclass!$A:$AN,40,0),"NA")</f>
        <v>OPERATIVO</v>
      </c>
    </row>
    <row r="1155" spans="2:23" x14ac:dyDescent="0.25">
      <c r="B1155" s="45">
        <v>46171</v>
      </c>
      <c r="C1155" s="7" t="s">
        <v>3258</v>
      </c>
      <c r="D1155" s="37">
        <v>0.1</v>
      </c>
      <c r="E1155" s="37" t="s">
        <v>3903</v>
      </c>
      <c r="F1155" s="16" t="s">
        <v>3904</v>
      </c>
      <c r="G1155" s="7">
        <v>1007680616</v>
      </c>
      <c r="H1155" s="138" t="s">
        <v>10316</v>
      </c>
      <c r="J1155" s="16" t="str">
        <f>IFERROR(VLOOKUP(G1155,MatrizHDUniclass!$A:$AN,3,0),"NA")</f>
        <v>ALDANA OSPINA LEIDER ANDRES</v>
      </c>
      <c r="K1155" s="16" t="str">
        <f>IFERROR(VLOOKUP(G1155,MatrizHDUniclass!$A:$AN,19,0),"NA")</f>
        <v>TECNICO CON MOTO OPERACIÓN</v>
      </c>
      <c r="L1155" s="16" t="str">
        <f>IFERROR(VLOOKUP(G1155,MatrizHDUniclass!$A:$AN,24,0),"NA")</f>
        <v>IGCB</v>
      </c>
      <c r="M1155" s="16" t="str">
        <f>IFERROR(VLOOKUP(G1155,MatrizHDUniclass!$A:$AN,31,0),"NA")</f>
        <v>INGENIERIA-GENERAL</v>
      </c>
      <c r="N1155" s="16" t="str">
        <f>IFERROR(VLOOKUP(G1155,MatrizHDUniclass!$A:$AN,32,0),"NA")</f>
        <v>REG CENTRO</v>
      </c>
      <c r="O1155" s="16" t="str">
        <f>IFERROR(VLOOKUP(G1155,MatrizHDUniclass!$A:$AN,33,0),"NA")</f>
        <v>BOGOTA</v>
      </c>
      <c r="P1155" s="16" t="str">
        <f>IFERROR(VLOOKUP(G1155,MatrizHDUniclass!$A:$AN,26,0),"NA")</f>
        <v>USIM</v>
      </c>
      <c r="Q1155" s="16" t="str">
        <f>IFERROR(VLOOKUP(G1155,MatrizHDUniclass!$A:$AN,34,0),"NA")</f>
        <v>CLARO R4</v>
      </c>
      <c r="R1155" s="16" t="str">
        <f>IFERROR(VLOOKUP(G1155,MatrizHDUniclass!$A:$AN,35,0),"NA")</f>
        <v>SOLU FIJAS</v>
      </c>
      <c r="S1155" s="16" t="str">
        <f>IFERROR(VLOOKUP(G1155,MatrizHDUniclass!$A:$AN,36,0),"NA")</f>
        <v>IMM</v>
      </c>
      <c r="T1155" s="16" t="str">
        <f>IFERROR(VLOOKUP(G1155,MatrizHDUniclass!$A:$AN,37,0),"NA")</f>
        <v>CLIENTES</v>
      </c>
      <c r="U1155" s="16" t="str">
        <f>IFERROR(VLOOKUP(G1155,MatrizHDUniclass!$A:$AN,38,0),"NA")</f>
        <v>CONECTAR TV</v>
      </c>
      <c r="V1155" s="16" t="str">
        <f>IFERROR(VLOOKUP(G1155,MatrizHDUniclass!$A:$AN,39,0),"NA")</f>
        <v>INGENIERIA</v>
      </c>
      <c r="W1155" s="43" t="str">
        <f>IFERROR(VLOOKUP(G1155,MatrizHDUniclass!$A:$AN,40,0),"NA")</f>
        <v>OPERATIVO</v>
      </c>
    </row>
    <row r="1156" spans="2:23" x14ac:dyDescent="0.25">
      <c r="B1156" s="45">
        <v>46171</v>
      </c>
      <c r="C1156" s="7" t="s">
        <v>3258</v>
      </c>
      <c r="D1156" s="37">
        <v>0.1</v>
      </c>
      <c r="E1156" s="37" t="s">
        <v>3903</v>
      </c>
      <c r="F1156" s="16" t="s">
        <v>3904</v>
      </c>
      <c r="G1156" s="7">
        <v>1000048785</v>
      </c>
      <c r="H1156" s="138" t="s">
        <v>10317</v>
      </c>
      <c r="J1156" s="16" t="str">
        <f>IFERROR(VLOOKUP(G1156,MatrizHDUniclass!$A:$AN,3,0),"NA")</f>
        <v>RODRIGUEZ PARRA DAVID MAURICIO</v>
      </c>
      <c r="K1156" s="16" t="str">
        <f>IFERROR(VLOOKUP(G1156,MatrizHDUniclass!$A:$AN,19,0),"NA")</f>
        <v>TECNICO CON MOTO OPERACIÓN</v>
      </c>
      <c r="L1156" s="16" t="str">
        <f>IFERROR(VLOOKUP(G1156,MatrizHDUniclass!$A:$AN,24,0),"NA")</f>
        <v>IGCB</v>
      </c>
      <c r="M1156" s="16" t="str">
        <f>IFERROR(VLOOKUP(G1156,MatrizHDUniclass!$A:$AN,31,0),"NA")</f>
        <v>INGENIERIA-GENERAL</v>
      </c>
      <c r="N1156" s="16" t="str">
        <f>IFERROR(VLOOKUP(G1156,MatrizHDUniclass!$A:$AN,32,0),"NA")</f>
        <v>REG CENTRO</v>
      </c>
      <c r="O1156" s="16" t="str">
        <f>IFERROR(VLOOKUP(G1156,MatrizHDUniclass!$A:$AN,33,0),"NA")</f>
        <v>BOGOTA</v>
      </c>
      <c r="P1156" s="16" t="str">
        <f>IFERROR(VLOOKUP(G1156,MatrizHDUniclass!$A:$AN,26,0),"NA")</f>
        <v>USIM</v>
      </c>
      <c r="Q1156" s="16" t="str">
        <f>IFERROR(VLOOKUP(G1156,MatrizHDUniclass!$A:$AN,34,0),"NA")</f>
        <v>CLARO R4</v>
      </c>
      <c r="R1156" s="16" t="str">
        <f>IFERROR(VLOOKUP(G1156,MatrizHDUniclass!$A:$AN,35,0),"NA")</f>
        <v>SOLU FIJAS</v>
      </c>
      <c r="S1156" s="16" t="str">
        <f>IFERROR(VLOOKUP(G1156,MatrizHDUniclass!$A:$AN,36,0),"NA")</f>
        <v>IMM</v>
      </c>
      <c r="T1156" s="16" t="str">
        <f>IFERROR(VLOOKUP(G1156,MatrizHDUniclass!$A:$AN,37,0),"NA")</f>
        <v>CLIENTES</v>
      </c>
      <c r="U1156" s="16" t="str">
        <f>IFERROR(VLOOKUP(G1156,MatrizHDUniclass!$A:$AN,38,0),"NA")</f>
        <v>CONECTAR TV</v>
      </c>
      <c r="V1156" s="16" t="str">
        <f>IFERROR(VLOOKUP(G1156,MatrizHDUniclass!$A:$AN,39,0),"NA")</f>
        <v>INGENIERIA</v>
      </c>
      <c r="W1156" s="43" t="str">
        <f>IFERROR(VLOOKUP(G1156,MatrizHDUniclass!$A:$AN,40,0),"NA")</f>
        <v>OPERATIVO</v>
      </c>
    </row>
    <row r="1157" spans="2:23" x14ac:dyDescent="0.25">
      <c r="B1157" s="45">
        <v>46171</v>
      </c>
      <c r="C1157" s="7" t="s">
        <v>3258</v>
      </c>
      <c r="D1157" s="37">
        <v>0.1</v>
      </c>
      <c r="E1157" s="37" t="s">
        <v>3903</v>
      </c>
      <c r="F1157" s="16" t="s">
        <v>3904</v>
      </c>
      <c r="G1157" s="7">
        <v>1001061524</v>
      </c>
      <c r="H1157" s="138" t="s">
        <v>10318</v>
      </c>
      <c r="J1157" s="16" t="str">
        <f>IFERROR(VLOOKUP(G1157,MatrizHDUniclass!$A:$AN,3,0),"NA")</f>
        <v>RODRIGUEZ CRUZ HARVEY ALEXIS</v>
      </c>
      <c r="K1157" s="16" t="str">
        <f>IFERROR(VLOOKUP(G1157,MatrizHDUniclass!$A:$AN,19,0),"NA")</f>
        <v>TECNICO CON MOTO OPERACIÓN</v>
      </c>
      <c r="L1157" s="16" t="str">
        <f>IFERROR(VLOOKUP(G1157,MatrizHDUniclass!$A:$AN,24,0),"NA")</f>
        <v>IGCB</v>
      </c>
      <c r="M1157" s="16" t="str">
        <f>IFERROR(VLOOKUP(G1157,MatrizHDUniclass!$A:$AN,31,0),"NA")</f>
        <v>INGENIERIA-GENERAL</v>
      </c>
      <c r="N1157" s="16" t="str">
        <f>IFERROR(VLOOKUP(G1157,MatrizHDUniclass!$A:$AN,32,0),"NA")</f>
        <v>REG CENTRO</v>
      </c>
      <c r="O1157" s="16" t="str">
        <f>IFERROR(VLOOKUP(G1157,MatrizHDUniclass!$A:$AN,33,0),"NA")</f>
        <v>BOGOTA</v>
      </c>
      <c r="P1157" s="16" t="str">
        <f>IFERROR(VLOOKUP(G1157,MatrizHDUniclass!$A:$AN,26,0),"NA")</f>
        <v>USIM</v>
      </c>
      <c r="Q1157" s="16" t="str">
        <f>IFERROR(VLOOKUP(G1157,MatrizHDUniclass!$A:$AN,34,0),"NA")</f>
        <v>CLARO R4</v>
      </c>
      <c r="R1157" s="16" t="str">
        <f>IFERROR(VLOOKUP(G1157,MatrizHDUniclass!$A:$AN,35,0),"NA")</f>
        <v>SOLU FIJAS</v>
      </c>
      <c r="S1157" s="16" t="str">
        <f>IFERROR(VLOOKUP(G1157,MatrizHDUniclass!$A:$AN,36,0),"NA")</f>
        <v>IMM</v>
      </c>
      <c r="T1157" s="16" t="str">
        <f>IFERROR(VLOOKUP(G1157,MatrizHDUniclass!$A:$AN,37,0),"NA")</f>
        <v>CLIENTES</v>
      </c>
      <c r="U1157" s="16" t="str">
        <f>IFERROR(VLOOKUP(G1157,MatrizHDUniclass!$A:$AN,38,0),"NA")</f>
        <v>CONECTAR TV</v>
      </c>
      <c r="V1157" s="16" t="str">
        <f>IFERROR(VLOOKUP(G1157,MatrizHDUniclass!$A:$AN,39,0),"NA")</f>
        <v>INGENIERIA</v>
      </c>
      <c r="W1157" s="43" t="str">
        <f>IFERROR(VLOOKUP(G1157,MatrizHDUniclass!$A:$AN,40,0),"NA")</f>
        <v>OPERATIVO</v>
      </c>
    </row>
    <row r="1158" spans="2:23" x14ac:dyDescent="0.25">
      <c r="B1158" s="45">
        <v>46171</v>
      </c>
      <c r="C1158" s="7" t="s">
        <v>3258</v>
      </c>
      <c r="D1158" s="37">
        <v>0.1</v>
      </c>
      <c r="E1158" s="37" t="s">
        <v>3903</v>
      </c>
      <c r="F1158" s="16" t="s">
        <v>3904</v>
      </c>
      <c r="G1158" s="7">
        <v>1024469857</v>
      </c>
      <c r="H1158" s="138" t="s">
        <v>10319</v>
      </c>
      <c r="J1158" s="16" t="str">
        <f>IFERROR(VLOOKUP(G1158,MatrizHDUniclass!$A:$AN,3,0),"NA")</f>
        <v>PACHON ESPEJO VICTOR ALFONSO</v>
      </c>
      <c r="K1158" s="16" t="str">
        <f>IFERROR(VLOOKUP(G1158,MatrizHDUniclass!$A:$AN,19,0),"NA")</f>
        <v>TECNICO CON MOTO OPERACIÓN</v>
      </c>
      <c r="L1158" s="16" t="str">
        <f>IFERROR(VLOOKUP(G1158,MatrizHDUniclass!$A:$AN,24,0),"NA")</f>
        <v>IGCB</v>
      </c>
      <c r="M1158" s="16" t="str">
        <f>IFERROR(VLOOKUP(G1158,MatrizHDUniclass!$A:$AN,31,0),"NA")</f>
        <v>INGENIERIA-GENERAL</v>
      </c>
      <c r="N1158" s="16" t="str">
        <f>IFERROR(VLOOKUP(G1158,MatrizHDUniclass!$A:$AN,32,0),"NA")</f>
        <v>REG CENTRO</v>
      </c>
      <c r="O1158" s="16" t="str">
        <f>IFERROR(VLOOKUP(G1158,MatrizHDUniclass!$A:$AN,33,0),"NA")</f>
        <v>BOGOTA</v>
      </c>
      <c r="P1158" s="16" t="str">
        <f>IFERROR(VLOOKUP(G1158,MatrizHDUniclass!$A:$AN,26,0),"NA")</f>
        <v>USIM</v>
      </c>
      <c r="Q1158" s="16" t="str">
        <f>IFERROR(VLOOKUP(G1158,MatrizHDUniclass!$A:$AN,34,0),"NA")</f>
        <v>CLARO R4</v>
      </c>
      <c r="R1158" s="16" t="str">
        <f>IFERROR(VLOOKUP(G1158,MatrizHDUniclass!$A:$AN,35,0),"NA")</f>
        <v>SOLU FIJAS</v>
      </c>
      <c r="S1158" s="16" t="str">
        <f>IFERROR(VLOOKUP(G1158,MatrizHDUniclass!$A:$AN,36,0),"NA")</f>
        <v>IMM</v>
      </c>
      <c r="T1158" s="16" t="str">
        <f>IFERROR(VLOOKUP(G1158,MatrizHDUniclass!$A:$AN,37,0),"NA")</f>
        <v>CLIENTES</v>
      </c>
      <c r="U1158" s="16" t="str">
        <f>IFERROR(VLOOKUP(G1158,MatrizHDUniclass!$A:$AN,38,0),"NA")</f>
        <v>CONECTAR TV</v>
      </c>
      <c r="V1158" s="16" t="str">
        <f>IFERROR(VLOOKUP(G1158,MatrizHDUniclass!$A:$AN,39,0),"NA")</f>
        <v>INGENIERIA</v>
      </c>
      <c r="W1158" s="43" t="str">
        <f>IFERROR(VLOOKUP(G1158,MatrizHDUniclass!$A:$AN,40,0),"NA")</f>
        <v>OPERATIVO</v>
      </c>
    </row>
    <row r="1159" spans="2:23" x14ac:dyDescent="0.25">
      <c r="B1159" s="45">
        <v>46171</v>
      </c>
      <c r="C1159" s="7" t="s">
        <v>3258</v>
      </c>
      <c r="D1159" s="37">
        <v>0.1</v>
      </c>
      <c r="E1159" s="37" t="s">
        <v>3903</v>
      </c>
      <c r="F1159" s="16" t="s">
        <v>3904</v>
      </c>
      <c r="G1159" s="7">
        <v>1000274048</v>
      </c>
      <c r="H1159" s="138" t="s">
        <v>10320</v>
      </c>
      <c r="J1159" s="16" t="str">
        <f>IFERROR(VLOOKUP(G1159,MatrizHDUniclass!$A:$AN,3,0),"NA")</f>
        <v>MARTINEZ RINCON JHOLMAN CAMILO</v>
      </c>
      <c r="K1159" s="16" t="str">
        <f>IFERROR(VLOOKUP(G1159,MatrizHDUniclass!$A:$AN,19,0),"NA")</f>
        <v>TECNICO CON MOTO OPERACIÓN</v>
      </c>
      <c r="L1159" s="16" t="str">
        <f>IFERROR(VLOOKUP(G1159,MatrizHDUniclass!$A:$AN,24,0),"NA")</f>
        <v>IGCB</v>
      </c>
      <c r="M1159" s="16" t="str">
        <f>IFERROR(VLOOKUP(G1159,MatrizHDUniclass!$A:$AN,31,0),"NA")</f>
        <v>INGENIERIA-GENERAL</v>
      </c>
      <c r="N1159" s="16" t="str">
        <f>IFERROR(VLOOKUP(G1159,MatrizHDUniclass!$A:$AN,32,0),"NA")</f>
        <v>REG CENTRO</v>
      </c>
      <c r="O1159" s="16" t="str">
        <f>IFERROR(VLOOKUP(G1159,MatrizHDUniclass!$A:$AN,33,0),"NA")</f>
        <v>BOGOTA</v>
      </c>
      <c r="P1159" s="16" t="str">
        <f>IFERROR(VLOOKUP(G1159,MatrizHDUniclass!$A:$AN,26,0),"NA")</f>
        <v>USIM</v>
      </c>
      <c r="Q1159" s="16" t="str">
        <f>IFERROR(VLOOKUP(G1159,MatrizHDUniclass!$A:$AN,34,0),"NA")</f>
        <v>CLARO R4</v>
      </c>
      <c r="R1159" s="16" t="str">
        <f>IFERROR(VLOOKUP(G1159,MatrizHDUniclass!$A:$AN,35,0),"NA")</f>
        <v>SOLU FIJAS</v>
      </c>
      <c r="S1159" s="16" t="str">
        <f>IFERROR(VLOOKUP(G1159,MatrizHDUniclass!$A:$AN,36,0),"NA")</f>
        <v>IMM</v>
      </c>
      <c r="T1159" s="16" t="str">
        <f>IFERROR(VLOOKUP(G1159,MatrizHDUniclass!$A:$AN,37,0),"NA")</f>
        <v>CLIENTES</v>
      </c>
      <c r="U1159" s="16" t="str">
        <f>IFERROR(VLOOKUP(G1159,MatrizHDUniclass!$A:$AN,38,0),"NA")</f>
        <v>CONECTAR TV</v>
      </c>
      <c r="V1159" s="16" t="str">
        <f>IFERROR(VLOOKUP(G1159,MatrizHDUniclass!$A:$AN,39,0),"NA")</f>
        <v>INGENIERIA</v>
      </c>
      <c r="W1159" s="43" t="str">
        <f>IFERROR(VLOOKUP(G1159,MatrizHDUniclass!$A:$AN,40,0),"NA")</f>
        <v>OPERATIVO</v>
      </c>
    </row>
    <row r="1160" spans="2:23" x14ac:dyDescent="0.25">
      <c r="B1160" s="45">
        <v>46175</v>
      </c>
      <c r="C1160" s="7" t="s">
        <v>3258</v>
      </c>
      <c r="D1160" s="37">
        <v>0.1</v>
      </c>
      <c r="E1160" s="37" t="s">
        <v>3903</v>
      </c>
      <c r="F1160" s="16" t="s">
        <v>3904</v>
      </c>
      <c r="G1160" s="7">
        <v>79724519</v>
      </c>
      <c r="H1160" s="138" t="s">
        <v>10322</v>
      </c>
      <c r="J1160" s="16" t="str">
        <f>IFERROR(VLOOKUP(G1160,MatrizHDUniclass!$A:$AN,3,0),"NA")</f>
        <v>BUITRAGO TORRES CARLOS ANDRES</v>
      </c>
      <c r="K1160" s="16" t="str">
        <f>IFERROR(VLOOKUP(G1160,MatrizHDUniclass!$A:$AN,19,0),"NA")</f>
        <v>TECNICO CON MOTO OPERACIÓN</v>
      </c>
      <c r="L1160" s="16" t="str">
        <f>IFERROR(VLOOKUP(G1160,MatrizHDUniclass!$A:$AN,24,0),"NA")</f>
        <v>IGCB</v>
      </c>
      <c r="M1160" s="16" t="str">
        <f>IFERROR(VLOOKUP(G1160,MatrizHDUniclass!$A:$AN,31,0),"NA")</f>
        <v>INGENIERIA-GENERAL</v>
      </c>
      <c r="N1160" s="16" t="str">
        <f>IFERROR(VLOOKUP(G1160,MatrizHDUniclass!$A:$AN,32,0),"NA")</f>
        <v>REG CENTRO</v>
      </c>
      <c r="O1160" s="16" t="str">
        <f>IFERROR(VLOOKUP(G1160,MatrizHDUniclass!$A:$AN,33,0),"NA")</f>
        <v>BOGOTA</v>
      </c>
      <c r="P1160" s="16" t="str">
        <f>IFERROR(VLOOKUP(G1160,MatrizHDUniclass!$A:$AN,26,0),"NA")</f>
        <v>USIM</v>
      </c>
      <c r="Q1160" s="16" t="str">
        <f>IFERROR(VLOOKUP(G1160,MatrizHDUniclass!$A:$AN,34,0),"NA")</f>
        <v>CLARO R4</v>
      </c>
      <c r="R1160" s="16" t="str">
        <f>IFERROR(VLOOKUP(G1160,MatrizHDUniclass!$A:$AN,35,0),"NA")</f>
        <v>SOLU FIJAS</v>
      </c>
      <c r="S1160" s="16" t="str">
        <f>IFERROR(VLOOKUP(G1160,MatrizHDUniclass!$A:$AN,36,0),"NA")</f>
        <v>IMM</v>
      </c>
      <c r="T1160" s="16" t="str">
        <f>IFERROR(VLOOKUP(G1160,MatrizHDUniclass!$A:$AN,37,0),"NA")</f>
        <v>CLIENTES</v>
      </c>
      <c r="U1160" s="16" t="str">
        <f>IFERROR(VLOOKUP(G1160,MatrizHDUniclass!$A:$AN,38,0),"NA")</f>
        <v>CONECTAR TV</v>
      </c>
      <c r="V1160" s="16" t="str">
        <f>IFERROR(VLOOKUP(G1160,MatrizHDUniclass!$A:$AN,39,0),"NA")</f>
        <v>INGENIERIA</v>
      </c>
      <c r="W1160" s="43" t="str">
        <f>IFERROR(VLOOKUP(G1160,MatrizHDUniclass!$A:$AN,40,0),"NA")</f>
        <v>OPERATIVO</v>
      </c>
    </row>
    <row r="1161" spans="2:23" x14ac:dyDescent="0.25">
      <c r="B1161" s="45">
        <v>46175</v>
      </c>
      <c r="C1161" s="7" t="s">
        <v>3258</v>
      </c>
      <c r="D1161" s="37">
        <v>0.1</v>
      </c>
      <c r="E1161" s="37" t="s">
        <v>3903</v>
      </c>
      <c r="F1161" s="16" t="s">
        <v>3904</v>
      </c>
      <c r="G1161" s="7">
        <v>1010140485</v>
      </c>
      <c r="H1161" s="138" t="s">
        <v>10323</v>
      </c>
      <c r="J1161" s="16" t="str">
        <f>IFERROR(VLOOKUP(G1161,MatrizHDUniclass!$A:$AN,3,0),"NA")</f>
        <v>GONZALEZ GARCIA JUAN ESTEBAN</v>
      </c>
      <c r="K1161" s="16" t="str">
        <f>IFERROR(VLOOKUP(G1161,MatrizHDUniclass!$A:$AN,19,0),"NA")</f>
        <v>TECNICO CON MOTO OPERACIÓN</v>
      </c>
      <c r="L1161" s="16" t="str">
        <f>IFERROR(VLOOKUP(G1161,MatrizHDUniclass!$A:$AN,24,0),"NA")</f>
        <v>IGCB</v>
      </c>
      <c r="M1161" s="16" t="str">
        <f>IFERROR(VLOOKUP(G1161,MatrizHDUniclass!$A:$AN,31,0),"NA")</f>
        <v>INGENIERIA-GENERAL</v>
      </c>
      <c r="N1161" s="16" t="str">
        <f>IFERROR(VLOOKUP(G1161,MatrizHDUniclass!$A:$AN,32,0),"NA")</f>
        <v>REG CENTRO</v>
      </c>
      <c r="O1161" s="16" t="str">
        <f>IFERROR(VLOOKUP(G1161,MatrizHDUniclass!$A:$AN,33,0),"NA")</f>
        <v>BOGOTA</v>
      </c>
      <c r="P1161" s="16" t="str">
        <f>IFERROR(VLOOKUP(G1161,MatrizHDUniclass!$A:$AN,26,0),"NA")</f>
        <v>USIM</v>
      </c>
      <c r="Q1161" s="16" t="str">
        <f>IFERROR(VLOOKUP(G1161,MatrizHDUniclass!$A:$AN,34,0),"NA")</f>
        <v>CLARO R4</v>
      </c>
      <c r="R1161" s="16" t="str">
        <f>IFERROR(VLOOKUP(G1161,MatrizHDUniclass!$A:$AN,35,0),"NA")</f>
        <v>SOLU FIJAS</v>
      </c>
      <c r="S1161" s="16" t="str">
        <f>IFERROR(VLOOKUP(G1161,MatrizHDUniclass!$A:$AN,36,0),"NA")</f>
        <v>IMM</v>
      </c>
      <c r="T1161" s="16" t="str">
        <f>IFERROR(VLOOKUP(G1161,MatrizHDUniclass!$A:$AN,37,0),"NA")</f>
        <v>CLIENTES</v>
      </c>
      <c r="U1161" s="16" t="str">
        <f>IFERROR(VLOOKUP(G1161,MatrizHDUniclass!$A:$AN,38,0),"NA")</f>
        <v>CONECTAR TV</v>
      </c>
      <c r="V1161" s="16" t="str">
        <f>IFERROR(VLOOKUP(G1161,MatrizHDUniclass!$A:$AN,39,0),"NA")</f>
        <v>INGENIERIA</v>
      </c>
      <c r="W1161" s="43" t="str">
        <f>IFERROR(VLOOKUP(G1161,MatrizHDUniclass!$A:$AN,40,0),"NA")</f>
        <v>OPERATIVO</v>
      </c>
    </row>
    <row r="1162" spans="2:23" x14ac:dyDescent="0.25">
      <c r="B1162" s="45">
        <v>46175</v>
      </c>
      <c r="C1162" s="7" t="s">
        <v>3258</v>
      </c>
      <c r="D1162" s="37">
        <v>0.1</v>
      </c>
      <c r="E1162" s="37" t="s">
        <v>3903</v>
      </c>
      <c r="F1162" s="16" t="s">
        <v>3904</v>
      </c>
      <c r="G1162" s="7">
        <v>1032936252</v>
      </c>
      <c r="H1162" s="138" t="s">
        <v>10324</v>
      </c>
      <c r="J1162" s="16" t="str">
        <f>IFERROR(VLOOKUP(G1162,MatrizHDUniclass!$A:$AN,3,0),"NA")</f>
        <v>CASTRO TORRES ANGIE ALEXANDRA</v>
      </c>
      <c r="K1162" s="16" t="str">
        <f>IFERROR(VLOOKUP(G1162,MatrizHDUniclass!$A:$AN,19,0),"NA")</f>
        <v>TECNICO CON MOTO OPERACIÓN</v>
      </c>
      <c r="L1162" s="16" t="str">
        <f>IFERROR(VLOOKUP(G1162,MatrizHDUniclass!$A:$AN,24,0),"NA")</f>
        <v>IGCB</v>
      </c>
      <c r="M1162" s="16" t="str">
        <f>IFERROR(VLOOKUP(G1162,MatrizHDUniclass!$A:$AN,31,0),"NA")</f>
        <v>INGENIERIA-GENERAL</v>
      </c>
      <c r="N1162" s="16" t="str">
        <f>IFERROR(VLOOKUP(G1162,MatrizHDUniclass!$A:$AN,32,0),"NA")</f>
        <v>REG CENTRO</v>
      </c>
      <c r="O1162" s="16" t="str">
        <f>IFERROR(VLOOKUP(G1162,MatrizHDUniclass!$A:$AN,33,0),"NA")</f>
        <v>BOGOTA</v>
      </c>
      <c r="P1162" s="16" t="str">
        <f>IFERROR(VLOOKUP(G1162,MatrizHDUniclass!$A:$AN,26,0),"NA")</f>
        <v>USIM</v>
      </c>
      <c r="Q1162" s="16" t="str">
        <f>IFERROR(VLOOKUP(G1162,MatrizHDUniclass!$A:$AN,34,0),"NA")</f>
        <v>CLARO R4</v>
      </c>
      <c r="R1162" s="16" t="str">
        <f>IFERROR(VLOOKUP(G1162,MatrizHDUniclass!$A:$AN,35,0),"NA")</f>
        <v>SOLU FIJAS</v>
      </c>
      <c r="S1162" s="16" t="str">
        <f>IFERROR(VLOOKUP(G1162,MatrizHDUniclass!$A:$AN,36,0),"NA")</f>
        <v>IMM</v>
      </c>
      <c r="T1162" s="16" t="str">
        <f>IFERROR(VLOOKUP(G1162,MatrizHDUniclass!$A:$AN,37,0),"NA")</f>
        <v>CLIENTES</v>
      </c>
      <c r="U1162" s="16" t="str">
        <f>IFERROR(VLOOKUP(G1162,MatrizHDUniclass!$A:$AN,38,0),"NA")</f>
        <v>CONECTAR TV</v>
      </c>
      <c r="V1162" s="16" t="str">
        <f>IFERROR(VLOOKUP(G1162,MatrizHDUniclass!$A:$AN,39,0),"NA")</f>
        <v>INGENIERIA</v>
      </c>
      <c r="W1162" s="43" t="str">
        <f>IFERROR(VLOOKUP(G1162,MatrizHDUniclass!$A:$AN,40,0),"NA")</f>
        <v>OPERATIVO</v>
      </c>
    </row>
    <row r="1163" spans="2:23" x14ac:dyDescent="0.25">
      <c r="B1163" s="45">
        <v>46175</v>
      </c>
      <c r="C1163" s="7" t="s">
        <v>3258</v>
      </c>
      <c r="D1163" s="37">
        <v>0.1</v>
      </c>
      <c r="E1163" s="37" t="s">
        <v>3903</v>
      </c>
      <c r="F1163" s="16" t="s">
        <v>3904</v>
      </c>
      <c r="G1163" s="7">
        <v>1031147832</v>
      </c>
      <c r="H1163" s="138" t="s">
        <v>10325</v>
      </c>
      <c r="J1163" s="16" t="str">
        <f>IFERROR(VLOOKUP(G1163,MatrizHDUniclass!$A:$AN,3,0),"NA")</f>
        <v>RINCON VARGAS ANDRES FELIPE</v>
      </c>
      <c r="K1163" s="16" t="str">
        <f>IFERROR(VLOOKUP(G1163,MatrizHDUniclass!$A:$AN,19,0),"NA")</f>
        <v>TECNICO CON MOTO OPERACIÓN</v>
      </c>
      <c r="L1163" s="16" t="str">
        <f>IFERROR(VLOOKUP(G1163,MatrizHDUniclass!$A:$AN,24,0),"NA")</f>
        <v>IGCB</v>
      </c>
      <c r="M1163" s="16" t="str">
        <f>IFERROR(VLOOKUP(G1163,MatrizHDUniclass!$A:$AN,31,0),"NA")</f>
        <v>INGENIERIA-GENERAL</v>
      </c>
      <c r="N1163" s="16" t="str">
        <f>IFERROR(VLOOKUP(G1163,MatrizHDUniclass!$A:$AN,32,0),"NA")</f>
        <v>REG CENTRO</v>
      </c>
      <c r="O1163" s="16" t="str">
        <f>IFERROR(VLOOKUP(G1163,MatrizHDUniclass!$A:$AN,33,0),"NA")</f>
        <v>BOGOTA</v>
      </c>
      <c r="P1163" s="16" t="str">
        <f>IFERROR(VLOOKUP(G1163,MatrizHDUniclass!$A:$AN,26,0),"NA")</f>
        <v>USIM</v>
      </c>
      <c r="Q1163" s="16" t="str">
        <f>IFERROR(VLOOKUP(G1163,MatrizHDUniclass!$A:$AN,34,0),"NA")</f>
        <v>CLARO R4</v>
      </c>
      <c r="R1163" s="16" t="str">
        <f>IFERROR(VLOOKUP(G1163,MatrizHDUniclass!$A:$AN,35,0),"NA")</f>
        <v>SOLU FIJAS</v>
      </c>
      <c r="S1163" s="16" t="str">
        <f>IFERROR(VLOOKUP(G1163,MatrizHDUniclass!$A:$AN,36,0),"NA")</f>
        <v>IMM</v>
      </c>
      <c r="T1163" s="16" t="str">
        <f>IFERROR(VLOOKUP(G1163,MatrizHDUniclass!$A:$AN,37,0),"NA")</f>
        <v>CLIENTES</v>
      </c>
      <c r="U1163" s="16" t="str">
        <f>IFERROR(VLOOKUP(G1163,MatrizHDUniclass!$A:$AN,38,0),"NA")</f>
        <v>CONECTAR TV</v>
      </c>
      <c r="V1163" s="16" t="str">
        <f>IFERROR(VLOOKUP(G1163,MatrizHDUniclass!$A:$AN,39,0),"NA")</f>
        <v>INGENIERIA</v>
      </c>
      <c r="W1163" s="43" t="str">
        <f>IFERROR(VLOOKUP(G1163,MatrizHDUniclass!$A:$AN,40,0),"NA")</f>
        <v>OPERATIVO</v>
      </c>
    </row>
    <row r="1164" spans="2:23" x14ac:dyDescent="0.25">
      <c r="B1164" s="45">
        <v>46175</v>
      </c>
      <c r="C1164" s="7" t="s">
        <v>3258</v>
      </c>
      <c r="D1164" s="37">
        <v>0.1</v>
      </c>
      <c r="E1164" s="37" t="s">
        <v>3903</v>
      </c>
      <c r="F1164" s="16" t="s">
        <v>3904</v>
      </c>
      <c r="G1164" s="7">
        <v>1110538376</v>
      </c>
      <c r="H1164" s="138" t="s">
        <v>10326</v>
      </c>
      <c r="J1164" s="16" t="str">
        <f>IFERROR(VLOOKUP(G1164,MatrizHDUniclass!$A:$AN,3,0),"NA")</f>
        <v>ARIAS DUENAS DIEGO MAURICIO</v>
      </c>
      <c r="K1164" s="16" t="str">
        <f>IFERROR(VLOOKUP(G1164,MatrizHDUniclass!$A:$AN,19,0),"NA")</f>
        <v>BACKOFFICE OPERACION</v>
      </c>
      <c r="L1164" s="16" t="str">
        <f>IFERROR(VLOOKUP(G1164,MatrizHDUniclass!$A:$AN,24,0),"NA")</f>
        <v>IGLW</v>
      </c>
      <c r="M1164" s="16" t="str">
        <f>IFERROR(VLOOKUP(G1164,MatrizHDUniclass!$A:$AN,31,0),"NA")</f>
        <v>INGENIERIA-GENERAL</v>
      </c>
      <c r="N1164" s="16" t="str">
        <f>IFERROR(VLOOKUP(G1164,MatrizHDUniclass!$A:$AN,32,0),"NA")</f>
        <v>REG TOLCA</v>
      </c>
      <c r="O1164" s="16" t="str">
        <f>IFERROR(VLOOKUP(G1164,MatrizHDUniclass!$A:$AN,33,0),"NA")</f>
        <v>IBAGUE</v>
      </c>
      <c r="P1164" s="16" t="str">
        <f>IFERROR(VLOOKUP(G1164,MatrizHDUniclass!$A:$AN,26,0),"NA")</f>
        <v>CSPY</v>
      </c>
      <c r="Q1164" s="16" t="str">
        <f>IFERROR(VLOOKUP(G1164,MatrizHDUniclass!$A:$AN,34,0),"NA")</f>
        <v>CLARO R3</v>
      </c>
      <c r="R1164" s="16" t="str">
        <f>IFERROR(VLOOKUP(G1164,MatrizHDUniclass!$A:$AN,35,0),"NA")</f>
        <v>SOLU FIJAS</v>
      </c>
      <c r="S1164" s="16" t="str">
        <f>IFERROR(VLOOKUP(G1164,MatrizHDUniclass!$A:$AN,36,0),"NA")</f>
        <v>PROYECTOS</v>
      </c>
      <c r="T1164" s="16" t="str">
        <f>IFERROR(VLOOKUP(G1164,MatrizHDUniclass!$A:$AN,37,0),"NA")</f>
        <v>CLIENTES</v>
      </c>
      <c r="U1164" s="16" t="str">
        <f>IFERROR(VLOOKUP(G1164,MatrizHDUniclass!$A:$AN,38,0),"NA")</f>
        <v>CONECTAR TV</v>
      </c>
      <c r="V1164" s="16" t="str">
        <f>IFERROR(VLOOKUP(G1164,MatrizHDUniclass!$A:$AN,39,0),"NA")</f>
        <v>INGENIERIA</v>
      </c>
      <c r="W1164" s="43" t="str">
        <f>IFERROR(VLOOKUP(G1164,MatrizHDUniclass!$A:$AN,40,0),"NA")</f>
        <v>PERSONAL APOYO</v>
      </c>
    </row>
    <row r="1165" spans="2:23" x14ac:dyDescent="0.25">
      <c r="B1165" s="45">
        <v>46175</v>
      </c>
      <c r="C1165" s="7" t="s">
        <v>3258</v>
      </c>
      <c r="D1165" s="37">
        <v>0.1</v>
      </c>
      <c r="E1165" s="37" t="s">
        <v>3903</v>
      </c>
      <c r="F1165" s="16" t="s">
        <v>3904</v>
      </c>
      <c r="G1165" s="7">
        <v>1075874146</v>
      </c>
      <c r="H1165" s="138" t="s">
        <v>10330</v>
      </c>
      <c r="J1165" s="16" t="str">
        <f>IFERROR(VLOOKUP(G1165,MatrizHDUniclass!$A:$AN,3,0),"NA")</f>
        <v>LEON CORTES JOHN ANDERSON</v>
      </c>
      <c r="K1165" s="16" t="str">
        <f>IFERROR(VLOOKUP(G1165,MatrizHDUniclass!$A:$AN,19,0),"NA")</f>
        <v>TECNICO CON MOTO OPERACIÓN</v>
      </c>
      <c r="L1165" s="16" t="str">
        <f>IFERROR(VLOOKUP(G1165,MatrizHDUniclass!$A:$AN,24,0),"NA")</f>
        <v>IGLW</v>
      </c>
      <c r="M1165" s="16" t="str">
        <f>IFERROR(VLOOKUP(G1165,MatrizHDUniclass!$A:$AN,31,0),"NA")</f>
        <v>INGENIERIA-GENERAL</v>
      </c>
      <c r="N1165" s="16" t="str">
        <f>IFERROR(VLOOKUP(G1165,MatrizHDUniclass!$A:$AN,32,0),"NA")</f>
        <v>REG TOLCA</v>
      </c>
      <c r="O1165" s="16" t="str">
        <f>IFERROR(VLOOKUP(G1165,MatrizHDUniclass!$A:$AN,33,0),"NA")</f>
        <v>IBAGUE</v>
      </c>
      <c r="P1165" s="16" t="str">
        <f>IFERROR(VLOOKUP(G1165,MatrizHDUniclass!$A:$AN,26,0),"NA")</f>
        <v>CSIM</v>
      </c>
      <c r="Q1165" s="16" t="str">
        <f>IFERROR(VLOOKUP(G1165,MatrizHDUniclass!$A:$AN,34,0),"NA")</f>
        <v>CLARO R3</v>
      </c>
      <c r="R1165" s="16" t="str">
        <f>IFERROR(VLOOKUP(G1165,MatrizHDUniclass!$A:$AN,35,0),"NA")</f>
        <v>SOLU FIJAS</v>
      </c>
      <c r="S1165" s="16" t="str">
        <f>IFERROR(VLOOKUP(G1165,MatrizHDUniclass!$A:$AN,36,0),"NA")</f>
        <v>IMM</v>
      </c>
      <c r="T1165" s="16" t="str">
        <f>IFERROR(VLOOKUP(G1165,MatrizHDUniclass!$A:$AN,37,0),"NA")</f>
        <v>CLIENTES</v>
      </c>
      <c r="U1165" s="16" t="str">
        <f>IFERROR(VLOOKUP(G1165,MatrizHDUniclass!$A:$AN,38,0),"NA")</f>
        <v>CONECTAR TV</v>
      </c>
      <c r="V1165" s="16" t="str">
        <f>IFERROR(VLOOKUP(G1165,MatrizHDUniclass!$A:$AN,39,0),"NA")</f>
        <v>INGENIERIA</v>
      </c>
      <c r="W1165" s="43" t="str">
        <f>IFERROR(VLOOKUP(G1165,MatrizHDUniclass!$A:$AN,40,0),"NA")</f>
        <v>OPERATIVO</v>
      </c>
    </row>
    <row r="1166" spans="2:23" x14ac:dyDescent="0.25">
      <c r="B1166" s="45">
        <v>46175</v>
      </c>
      <c r="C1166" s="7" t="s">
        <v>3258</v>
      </c>
      <c r="D1166" s="37">
        <v>0.1</v>
      </c>
      <c r="E1166" s="37" t="s">
        <v>3903</v>
      </c>
      <c r="F1166" s="16" t="s">
        <v>3904</v>
      </c>
      <c r="G1166" s="7">
        <v>1110606291</v>
      </c>
      <c r="H1166" s="138" t="s">
        <v>10331</v>
      </c>
      <c r="J1166" s="16" t="str">
        <f>IFERROR(VLOOKUP(G1166,MatrizHDUniclass!$A:$AN,3,0),"NA")</f>
        <v>ALVARADO CONTRERAS EBERT NEGGER</v>
      </c>
      <c r="K1166" s="16" t="str">
        <f>IFERROR(VLOOKUP(G1166,MatrizHDUniclass!$A:$AN,19,0),"NA")</f>
        <v>TECNICO CON MOTO OPERACIÓN</v>
      </c>
      <c r="L1166" s="16" t="str">
        <f>IFERROR(VLOOKUP(G1166,MatrizHDUniclass!$A:$AN,24,0),"NA")</f>
        <v>IGLW</v>
      </c>
      <c r="M1166" s="16" t="str">
        <f>IFERROR(VLOOKUP(G1166,MatrizHDUniclass!$A:$AN,31,0),"NA")</f>
        <v>INGENIERIA-GENERAL</v>
      </c>
      <c r="N1166" s="16" t="str">
        <f>IFERROR(VLOOKUP(G1166,MatrizHDUniclass!$A:$AN,32,0),"NA")</f>
        <v>REG TOLCA</v>
      </c>
      <c r="O1166" s="16" t="str">
        <f>IFERROR(VLOOKUP(G1166,MatrizHDUniclass!$A:$AN,33,0),"NA")</f>
        <v>IBAGUE</v>
      </c>
      <c r="P1166" s="16" t="str">
        <f>IFERROR(VLOOKUP(G1166,MatrizHDUniclass!$A:$AN,26,0),"NA")</f>
        <v>CSIM</v>
      </c>
      <c r="Q1166" s="16" t="str">
        <f>IFERROR(VLOOKUP(G1166,MatrizHDUniclass!$A:$AN,34,0),"NA")</f>
        <v>CLARO R3</v>
      </c>
      <c r="R1166" s="16" t="str">
        <f>IFERROR(VLOOKUP(G1166,MatrizHDUniclass!$A:$AN,35,0),"NA")</f>
        <v>SOLU FIJAS</v>
      </c>
      <c r="S1166" s="16" t="str">
        <f>IFERROR(VLOOKUP(G1166,MatrizHDUniclass!$A:$AN,36,0),"NA")</f>
        <v>IMM</v>
      </c>
      <c r="T1166" s="16" t="str">
        <f>IFERROR(VLOOKUP(G1166,MatrizHDUniclass!$A:$AN,37,0),"NA")</f>
        <v>CLIENTES</v>
      </c>
      <c r="U1166" s="16" t="str">
        <f>IFERROR(VLOOKUP(G1166,MatrizHDUniclass!$A:$AN,38,0),"NA")</f>
        <v>CONECTAR TV</v>
      </c>
      <c r="V1166" s="16" t="str">
        <f>IFERROR(VLOOKUP(G1166,MatrizHDUniclass!$A:$AN,39,0),"NA")</f>
        <v>INGENIERIA</v>
      </c>
      <c r="W1166" s="43" t="str">
        <f>IFERROR(VLOOKUP(G1166,MatrizHDUniclass!$A:$AN,40,0),"NA")</f>
        <v>OPERATIVO</v>
      </c>
    </row>
    <row r="1167" spans="2:23" x14ac:dyDescent="0.25">
      <c r="B1167" s="45">
        <v>46175</v>
      </c>
      <c r="C1167" s="7" t="s">
        <v>3258</v>
      </c>
      <c r="D1167" s="37">
        <v>0.1</v>
      </c>
      <c r="E1167" s="37" t="s">
        <v>3903</v>
      </c>
      <c r="F1167" s="16" t="s">
        <v>3904</v>
      </c>
      <c r="G1167" s="7">
        <v>1005718568</v>
      </c>
      <c r="H1167" s="138" t="s">
        <v>10332</v>
      </c>
      <c r="J1167" s="16" t="str">
        <f>IFERROR(VLOOKUP(G1167,MatrizHDUniclass!$A:$AN,3,0),"NA")</f>
        <v>GIL SANCHEZ SANTIAGO</v>
      </c>
      <c r="K1167" s="16" t="str">
        <f>IFERROR(VLOOKUP(G1167,MatrizHDUniclass!$A:$AN,19,0),"NA")</f>
        <v>TECNICO CON MOTO OPERACIÓN</v>
      </c>
      <c r="L1167" s="16" t="str">
        <f>IFERROR(VLOOKUP(G1167,MatrizHDUniclass!$A:$AN,24,0),"NA")</f>
        <v>IGLW</v>
      </c>
      <c r="M1167" s="16" t="str">
        <f>IFERROR(VLOOKUP(G1167,MatrizHDUniclass!$A:$AN,31,0),"NA")</f>
        <v>INGENIERIA-GENERAL</v>
      </c>
      <c r="N1167" s="16" t="str">
        <f>IFERROR(VLOOKUP(G1167,MatrizHDUniclass!$A:$AN,32,0),"NA")</f>
        <v>REG TOLCA</v>
      </c>
      <c r="O1167" s="16" t="str">
        <f>IFERROR(VLOOKUP(G1167,MatrizHDUniclass!$A:$AN,33,0),"NA")</f>
        <v>IBAGUE</v>
      </c>
      <c r="P1167" s="16" t="str">
        <f>IFERROR(VLOOKUP(G1167,MatrizHDUniclass!$A:$AN,26,0),"NA")</f>
        <v>CSIM</v>
      </c>
      <c r="Q1167" s="16" t="str">
        <f>IFERROR(VLOOKUP(G1167,MatrizHDUniclass!$A:$AN,34,0),"NA")</f>
        <v>CLARO R3</v>
      </c>
      <c r="R1167" s="16" t="str">
        <f>IFERROR(VLOOKUP(G1167,MatrizHDUniclass!$A:$AN,35,0),"NA")</f>
        <v>SOLU FIJAS</v>
      </c>
      <c r="S1167" s="16" t="str">
        <f>IFERROR(VLOOKUP(G1167,MatrizHDUniclass!$A:$AN,36,0),"NA")</f>
        <v>IMM</v>
      </c>
      <c r="T1167" s="16" t="str">
        <f>IFERROR(VLOOKUP(G1167,MatrizHDUniclass!$A:$AN,37,0),"NA")</f>
        <v>CLIENTES</v>
      </c>
      <c r="U1167" s="16" t="str">
        <f>IFERROR(VLOOKUP(G1167,MatrizHDUniclass!$A:$AN,38,0),"NA")</f>
        <v>CONECTAR TV</v>
      </c>
      <c r="V1167" s="16" t="str">
        <f>IFERROR(VLOOKUP(G1167,MatrizHDUniclass!$A:$AN,39,0),"NA")</f>
        <v>INGENIERIA</v>
      </c>
      <c r="W1167" s="43" t="str">
        <f>IFERROR(VLOOKUP(G1167,MatrizHDUniclass!$A:$AN,40,0),"NA")</f>
        <v>OPERATIVO</v>
      </c>
    </row>
    <row r="1168" spans="2:23" x14ac:dyDescent="0.25">
      <c r="B1168" s="45">
        <v>46175</v>
      </c>
      <c r="C1168" s="7" t="s">
        <v>3258</v>
      </c>
      <c r="D1168" s="37">
        <v>0.1</v>
      </c>
      <c r="E1168" s="37" t="s">
        <v>3903</v>
      </c>
      <c r="F1168" s="16" t="s">
        <v>3904</v>
      </c>
      <c r="G1168" s="7">
        <v>1005717746</v>
      </c>
      <c r="H1168" s="138" t="s">
        <v>10333</v>
      </c>
      <c r="J1168" s="16" t="str">
        <f>IFERROR(VLOOKUP(G1168,MatrizHDUniclass!$A:$AN,3,0),"NA")</f>
        <v>ARCE BARBOSA KEVIN SANTIAGO</v>
      </c>
      <c r="K1168" s="16" t="str">
        <f>IFERROR(VLOOKUP(G1168,MatrizHDUniclass!$A:$AN,19,0),"NA")</f>
        <v>TECNICO CON MOTO OPERACIÓN</v>
      </c>
      <c r="L1168" s="16" t="str">
        <f>IFERROR(VLOOKUP(G1168,MatrizHDUniclass!$A:$AN,24,0),"NA")</f>
        <v>IGLW</v>
      </c>
      <c r="M1168" s="16" t="str">
        <f>IFERROR(VLOOKUP(G1168,MatrizHDUniclass!$A:$AN,31,0),"NA")</f>
        <v>INGENIERIA-GENERAL</v>
      </c>
      <c r="N1168" s="16" t="str">
        <f>IFERROR(VLOOKUP(G1168,MatrizHDUniclass!$A:$AN,32,0),"NA")</f>
        <v>REG TOLCA</v>
      </c>
      <c r="O1168" s="16" t="str">
        <f>IFERROR(VLOOKUP(G1168,MatrizHDUniclass!$A:$AN,33,0),"NA")</f>
        <v>IBAGUE</v>
      </c>
      <c r="P1168" s="16" t="str">
        <f>IFERROR(VLOOKUP(G1168,MatrizHDUniclass!$A:$AN,26,0),"NA")</f>
        <v>CSIM</v>
      </c>
      <c r="Q1168" s="16" t="str">
        <f>IFERROR(VLOOKUP(G1168,MatrizHDUniclass!$A:$AN,34,0),"NA")</f>
        <v>CLARO R3</v>
      </c>
      <c r="R1168" s="16" t="str">
        <f>IFERROR(VLOOKUP(G1168,MatrizHDUniclass!$A:$AN,35,0),"NA")</f>
        <v>SOLU FIJAS</v>
      </c>
      <c r="S1168" s="16" t="str">
        <f>IFERROR(VLOOKUP(G1168,MatrizHDUniclass!$A:$AN,36,0),"NA")</f>
        <v>IMM</v>
      </c>
      <c r="T1168" s="16" t="str">
        <f>IFERROR(VLOOKUP(G1168,MatrizHDUniclass!$A:$AN,37,0),"NA")</f>
        <v>CLIENTES</v>
      </c>
      <c r="U1168" s="16" t="str">
        <f>IFERROR(VLOOKUP(G1168,MatrizHDUniclass!$A:$AN,38,0),"NA")</f>
        <v>CONECTAR TV</v>
      </c>
      <c r="V1168" s="16" t="str">
        <f>IFERROR(VLOOKUP(G1168,MatrizHDUniclass!$A:$AN,39,0),"NA")</f>
        <v>INGENIERIA</v>
      </c>
      <c r="W1168" s="43" t="str">
        <f>IFERROR(VLOOKUP(G1168,MatrizHDUniclass!$A:$AN,40,0),"NA")</f>
        <v>OPERATIVO</v>
      </c>
    </row>
    <row r="1169" spans="2:23" x14ac:dyDescent="0.25">
      <c r="B1169" s="45">
        <v>46175</v>
      </c>
      <c r="C1169" s="7" t="s">
        <v>3258</v>
      </c>
      <c r="D1169" s="37">
        <v>0.1</v>
      </c>
      <c r="E1169" s="37" t="s">
        <v>3903</v>
      </c>
      <c r="F1169" s="16" t="s">
        <v>3904</v>
      </c>
      <c r="G1169" s="7">
        <v>1110585700</v>
      </c>
      <c r="H1169" s="138" t="s">
        <v>10334</v>
      </c>
      <c r="J1169" s="16" t="str">
        <f>IFERROR(VLOOKUP(G1169,MatrizHDUniclass!$A:$AN,3,0),"NA")</f>
        <v>PALACIO LEONEL CARLOS ANDRES</v>
      </c>
      <c r="K1169" s="16" t="str">
        <f>IFERROR(VLOOKUP(G1169,MatrizHDUniclass!$A:$AN,19,0),"NA")</f>
        <v>TECNICO CON MOTO OPERACIÓN</v>
      </c>
      <c r="L1169" s="16" t="str">
        <f>IFERROR(VLOOKUP(G1169,MatrizHDUniclass!$A:$AN,24,0),"NA")</f>
        <v>IGLW</v>
      </c>
      <c r="M1169" s="16" t="str">
        <f>IFERROR(VLOOKUP(G1169,MatrizHDUniclass!$A:$AN,31,0),"NA")</f>
        <v>INGENIERIA-GENERAL</v>
      </c>
      <c r="N1169" s="16" t="str">
        <f>IFERROR(VLOOKUP(G1169,MatrizHDUniclass!$A:$AN,32,0),"NA")</f>
        <v>REG TOLCA</v>
      </c>
      <c r="O1169" s="16" t="str">
        <f>IFERROR(VLOOKUP(G1169,MatrizHDUniclass!$A:$AN,33,0),"NA")</f>
        <v>IBAGUE</v>
      </c>
      <c r="P1169" s="16" t="str">
        <f>IFERROR(VLOOKUP(G1169,MatrizHDUniclass!$A:$AN,26,0),"NA")</f>
        <v>CSIM</v>
      </c>
      <c r="Q1169" s="16" t="str">
        <f>IFERROR(VLOOKUP(G1169,MatrizHDUniclass!$A:$AN,34,0),"NA")</f>
        <v>CLARO R3</v>
      </c>
      <c r="R1169" s="16" t="str">
        <f>IFERROR(VLOOKUP(G1169,MatrizHDUniclass!$A:$AN,35,0),"NA")</f>
        <v>SOLU FIJAS</v>
      </c>
      <c r="S1169" s="16" t="str">
        <f>IFERROR(VLOOKUP(G1169,MatrizHDUniclass!$A:$AN,36,0),"NA")</f>
        <v>IMM</v>
      </c>
      <c r="T1169" s="16" t="str">
        <f>IFERROR(VLOOKUP(G1169,MatrizHDUniclass!$A:$AN,37,0),"NA")</f>
        <v>CLIENTES</v>
      </c>
      <c r="U1169" s="16" t="str">
        <f>IFERROR(VLOOKUP(G1169,MatrizHDUniclass!$A:$AN,38,0),"NA")</f>
        <v>CONECTAR TV</v>
      </c>
      <c r="V1169" s="16" t="str">
        <f>IFERROR(VLOOKUP(G1169,MatrizHDUniclass!$A:$AN,39,0),"NA")</f>
        <v>INGENIERIA</v>
      </c>
      <c r="W1169" s="43" t="str">
        <f>IFERROR(VLOOKUP(G1169,MatrizHDUniclass!$A:$AN,40,0),"NA")</f>
        <v>OPERATIVO</v>
      </c>
    </row>
    <row r="1170" spans="2:23" x14ac:dyDescent="0.25">
      <c r="B1170" s="45">
        <v>46175</v>
      </c>
      <c r="C1170" s="7" t="s">
        <v>3258</v>
      </c>
      <c r="D1170" s="37">
        <v>0.1</v>
      </c>
      <c r="E1170" s="37" t="s">
        <v>3903</v>
      </c>
      <c r="F1170" s="16" t="s">
        <v>3904</v>
      </c>
      <c r="G1170" s="7">
        <v>1003313598</v>
      </c>
      <c r="H1170" s="138" t="s">
        <v>10335</v>
      </c>
      <c r="J1170" s="16" t="str">
        <f>IFERROR(VLOOKUP(G1170,MatrizHDUniclass!$A:$AN,3,0),"NA")</f>
        <v>SALCEDO JUAN ANDRES</v>
      </c>
      <c r="K1170" s="16" t="str">
        <f>IFERROR(VLOOKUP(G1170,MatrizHDUniclass!$A:$AN,19,0),"NA")</f>
        <v>TECNICO CON MOTO OPERACIÓN</v>
      </c>
      <c r="L1170" s="16" t="str">
        <f>IFERROR(VLOOKUP(G1170,MatrizHDUniclass!$A:$AN,24,0),"NA")</f>
        <v>IGLW</v>
      </c>
      <c r="M1170" s="16" t="str">
        <f>IFERROR(VLOOKUP(G1170,MatrizHDUniclass!$A:$AN,31,0),"NA")</f>
        <v>INGENIERIA-GENERAL</v>
      </c>
      <c r="N1170" s="16" t="str">
        <f>IFERROR(VLOOKUP(G1170,MatrizHDUniclass!$A:$AN,32,0),"NA")</f>
        <v>REG TOLCA</v>
      </c>
      <c r="O1170" s="16" t="str">
        <f>IFERROR(VLOOKUP(G1170,MatrizHDUniclass!$A:$AN,33,0),"NA")</f>
        <v>IBAGUE</v>
      </c>
      <c r="P1170" s="16" t="str">
        <f>IFERROR(VLOOKUP(G1170,MatrizHDUniclass!$A:$AN,26,0),"NA")</f>
        <v>CSIM</v>
      </c>
      <c r="Q1170" s="16" t="str">
        <f>IFERROR(VLOOKUP(G1170,MatrizHDUniclass!$A:$AN,34,0),"NA")</f>
        <v>CLARO R3</v>
      </c>
      <c r="R1170" s="16" t="str">
        <f>IFERROR(VLOOKUP(G1170,MatrizHDUniclass!$A:$AN,35,0),"NA")</f>
        <v>SOLU FIJAS</v>
      </c>
      <c r="S1170" s="16" t="str">
        <f>IFERROR(VLOOKUP(G1170,MatrizHDUniclass!$A:$AN,36,0),"NA")</f>
        <v>IMM</v>
      </c>
      <c r="T1170" s="16" t="str">
        <f>IFERROR(VLOOKUP(G1170,MatrizHDUniclass!$A:$AN,37,0),"NA")</f>
        <v>CLIENTES</v>
      </c>
      <c r="U1170" s="16" t="str">
        <f>IFERROR(VLOOKUP(G1170,MatrizHDUniclass!$A:$AN,38,0),"NA")</f>
        <v>CONECTAR TV</v>
      </c>
      <c r="V1170" s="16" t="str">
        <f>IFERROR(VLOOKUP(G1170,MatrizHDUniclass!$A:$AN,39,0),"NA")</f>
        <v>INGENIERIA</v>
      </c>
      <c r="W1170" s="43" t="str">
        <f>IFERROR(VLOOKUP(G1170,MatrizHDUniclass!$A:$AN,40,0),"NA")</f>
        <v>OPERATIVO</v>
      </c>
    </row>
    <row r="1171" spans="2:23" x14ac:dyDescent="0.25">
      <c r="B1171" s="45">
        <v>46175</v>
      </c>
      <c r="C1171" s="7" t="s">
        <v>3258</v>
      </c>
      <c r="D1171" s="37">
        <v>0.1</v>
      </c>
      <c r="E1171" s="37" t="s">
        <v>3903</v>
      </c>
      <c r="F1171" s="16" t="s">
        <v>3904</v>
      </c>
      <c r="G1171" s="7">
        <v>1012401642</v>
      </c>
      <c r="H1171" s="138" t="s">
        <v>10336</v>
      </c>
      <c r="J1171" s="16" t="str">
        <f>IFERROR(VLOOKUP(G1171,MatrizHDUniclass!$A:$AN,3,0),"NA")</f>
        <v>PINZON CENTENO MELANNY SKARLETH</v>
      </c>
      <c r="K1171" s="16" t="str">
        <f>IFERROR(VLOOKUP(G1171,MatrizHDUniclass!$A:$AN,19,0),"NA")</f>
        <v>BACKOFFICE OPERACION</v>
      </c>
      <c r="L1171" s="16" t="str">
        <f>IFERROR(VLOOKUP(G1171,MatrizHDUniclass!$A:$AN,24,0),"NA")</f>
        <v>IGLW</v>
      </c>
      <c r="M1171" s="16" t="str">
        <f>IFERROR(VLOOKUP(G1171,MatrizHDUniclass!$A:$AN,31,0),"NA")</f>
        <v>INGENIERIA-GENERAL</v>
      </c>
      <c r="N1171" s="16" t="str">
        <f>IFERROR(VLOOKUP(G1171,MatrizHDUniclass!$A:$AN,32,0),"NA")</f>
        <v>REG TOLCA</v>
      </c>
      <c r="O1171" s="16" t="str">
        <f>IFERROR(VLOOKUP(G1171,MatrizHDUniclass!$A:$AN,33,0),"NA")</f>
        <v>IBAGUE</v>
      </c>
      <c r="P1171" s="16" t="str">
        <f>IFERROR(VLOOKUP(G1171,MatrizHDUniclass!$A:$AN,26,0),"NA")</f>
        <v>CSIM</v>
      </c>
      <c r="Q1171" s="16" t="str">
        <f>IFERROR(VLOOKUP(G1171,MatrizHDUniclass!$A:$AN,34,0),"NA")</f>
        <v>CLARO R3</v>
      </c>
      <c r="R1171" s="16" t="str">
        <f>IFERROR(VLOOKUP(G1171,MatrizHDUniclass!$A:$AN,35,0),"NA")</f>
        <v>SOLU FIJAS</v>
      </c>
      <c r="S1171" s="16" t="str">
        <f>IFERROR(VLOOKUP(G1171,MatrizHDUniclass!$A:$AN,36,0),"NA")</f>
        <v>IMM</v>
      </c>
      <c r="T1171" s="16" t="str">
        <f>IFERROR(VLOOKUP(G1171,MatrizHDUniclass!$A:$AN,37,0),"NA")</f>
        <v>CLIENTES</v>
      </c>
      <c r="U1171" s="16" t="str">
        <f>IFERROR(VLOOKUP(G1171,MatrizHDUniclass!$A:$AN,38,0),"NA")</f>
        <v>CONECTAR TV</v>
      </c>
      <c r="V1171" s="16" t="str">
        <f>IFERROR(VLOOKUP(G1171,MatrizHDUniclass!$A:$AN,39,0),"NA")</f>
        <v>INGENIERIA</v>
      </c>
      <c r="W1171" s="43" t="str">
        <f>IFERROR(VLOOKUP(G1171,MatrizHDUniclass!$A:$AN,40,0),"NA")</f>
        <v>PERSONAL APOYO</v>
      </c>
    </row>
    <row r="1172" spans="2:23" x14ac:dyDescent="0.25">
      <c r="B1172" s="45">
        <v>46175</v>
      </c>
      <c r="C1172" s="7" t="s">
        <v>3258</v>
      </c>
      <c r="D1172" s="37">
        <v>0.1</v>
      </c>
      <c r="E1172" s="37" t="s">
        <v>3903</v>
      </c>
      <c r="F1172" s="16" t="s">
        <v>3904</v>
      </c>
      <c r="G1172" s="7">
        <v>1007030084</v>
      </c>
      <c r="H1172" s="138" t="s">
        <v>10337</v>
      </c>
      <c r="J1172" s="16" t="str">
        <f>IFERROR(VLOOKUP(G1172,MatrizHDUniclass!$A:$AN,3,0),"NA")</f>
        <v>RODRGUEZ BUCHELLI LUDWING ANDRES</v>
      </c>
      <c r="K1172" s="16" t="str">
        <f>IFERROR(VLOOKUP(G1172,MatrizHDUniclass!$A:$AN,19,0),"NA")</f>
        <v>TECNICO RED EXTERNA HFC</v>
      </c>
      <c r="L1172" s="16" t="str">
        <f>IFERROR(VLOOKUP(G1172,MatrizHDUniclass!$A:$AN,24,0),"NA")</f>
        <v>IGVI</v>
      </c>
      <c r="M1172" s="16" t="str">
        <f>IFERROR(VLOOKUP(G1172,MatrizHDUniclass!$A:$AN,31,0),"NA")</f>
        <v>INGENIERIA-GENERAL</v>
      </c>
      <c r="N1172" s="16" t="str">
        <f>IFERROR(VLOOKUP(G1172,MatrizHDUniclass!$A:$AN,32,0),"NA")</f>
        <v>REG VALLE</v>
      </c>
      <c r="O1172" s="16" t="str">
        <f>IFERROR(VLOOKUP(G1172,MatrizHDUniclass!$A:$AN,33,0),"NA")</f>
        <v>CALI</v>
      </c>
      <c r="P1172" s="16" t="str">
        <f>IFERROR(VLOOKUP(G1172,MatrizHDUniclass!$A:$AN,26,0),"NA")</f>
        <v>CSOM</v>
      </c>
      <c r="Q1172" s="16" t="str">
        <f>IFERROR(VLOOKUP(G1172,MatrizHDUniclass!$A:$AN,34,0),"NA")</f>
        <v>CLARO R3</v>
      </c>
      <c r="R1172" s="16" t="str">
        <f>IFERROR(VLOOKUP(G1172,MatrizHDUniclass!$A:$AN,35,0),"NA")</f>
        <v>SOLU FIJAS</v>
      </c>
      <c r="S1172" s="16" t="str">
        <f>IFERROR(VLOOKUP(G1172,MatrizHDUniclass!$A:$AN,36,0),"NA")</f>
        <v>OYM</v>
      </c>
      <c r="T1172" s="16" t="str">
        <f>IFERROR(VLOOKUP(G1172,MatrizHDUniclass!$A:$AN,37,0),"NA")</f>
        <v>CLIENTES</v>
      </c>
      <c r="U1172" s="16" t="str">
        <f>IFERROR(VLOOKUP(G1172,MatrizHDUniclass!$A:$AN,38,0),"NA")</f>
        <v>CONECTAR TV</v>
      </c>
      <c r="V1172" s="16" t="str">
        <f>IFERROR(VLOOKUP(G1172,MatrizHDUniclass!$A:$AN,39,0),"NA")</f>
        <v>INGENIERIA</v>
      </c>
      <c r="W1172" s="43" t="str">
        <f>IFERROR(VLOOKUP(G1172,MatrizHDUniclass!$A:$AN,40,0),"NA")</f>
        <v>OPERATIVO</v>
      </c>
    </row>
    <row r="1173" spans="2:23" x14ac:dyDescent="0.25">
      <c r="B1173" s="45">
        <v>46175</v>
      </c>
      <c r="C1173" s="7" t="s">
        <v>3258</v>
      </c>
      <c r="D1173" s="37">
        <v>0.1</v>
      </c>
      <c r="E1173" s="37" t="s">
        <v>3903</v>
      </c>
      <c r="F1173" s="16" t="s">
        <v>3904</v>
      </c>
      <c r="G1173" s="7">
        <v>38613326</v>
      </c>
      <c r="H1173" s="138" t="s">
        <v>10338</v>
      </c>
      <c r="J1173" s="16" t="str">
        <f>IFERROR(VLOOKUP(G1173,MatrizHDUniclass!$A:$AN,3,0),"NA")</f>
        <v>VASQUEZ MOSQUERA MAIRA ALEJANDRA</v>
      </c>
      <c r="K1173" s="16" t="str">
        <f>IFERROR(VLOOKUP(G1173,MatrizHDUniclass!$A:$AN,19,0),"NA")</f>
        <v>BACKOFFICE OPERACION</v>
      </c>
      <c r="L1173" s="16" t="str">
        <f>IFERROR(VLOOKUP(G1173,MatrizHDUniclass!$A:$AN,24,0),"NA")</f>
        <v>IGVI</v>
      </c>
      <c r="M1173" s="16" t="str">
        <f>IFERROR(VLOOKUP(G1173,MatrizHDUniclass!$A:$AN,31,0),"NA")</f>
        <v>INGENIERIA-GENERAL</v>
      </c>
      <c r="N1173" s="16" t="str">
        <f>IFERROR(VLOOKUP(G1173,MatrizHDUniclass!$A:$AN,32,0),"NA")</f>
        <v>REG VALLE</v>
      </c>
      <c r="O1173" s="16" t="str">
        <f>IFERROR(VLOOKUP(G1173,MatrizHDUniclass!$A:$AN,33,0),"NA")</f>
        <v>CALI</v>
      </c>
      <c r="P1173" s="16" t="str">
        <f>IFERROR(VLOOKUP(G1173,MatrizHDUniclass!$A:$AN,26,0),"NA")</f>
        <v>CSIM</v>
      </c>
      <c r="Q1173" s="16" t="str">
        <f>IFERROR(VLOOKUP(G1173,MatrizHDUniclass!$A:$AN,34,0),"NA")</f>
        <v>CLARO R3</v>
      </c>
      <c r="R1173" s="16" t="str">
        <f>IFERROR(VLOOKUP(G1173,MatrizHDUniclass!$A:$AN,35,0),"NA")</f>
        <v>SOLU FIJAS</v>
      </c>
      <c r="S1173" s="16" t="str">
        <f>IFERROR(VLOOKUP(G1173,MatrizHDUniclass!$A:$AN,36,0),"NA")</f>
        <v>IMM</v>
      </c>
      <c r="T1173" s="16" t="str">
        <f>IFERROR(VLOOKUP(G1173,MatrizHDUniclass!$A:$AN,37,0),"NA")</f>
        <v>CLIENTES</v>
      </c>
      <c r="U1173" s="16" t="str">
        <f>IFERROR(VLOOKUP(G1173,MatrizHDUniclass!$A:$AN,38,0),"NA")</f>
        <v>CONECTAR TV</v>
      </c>
      <c r="V1173" s="16" t="str">
        <f>IFERROR(VLOOKUP(G1173,MatrizHDUniclass!$A:$AN,39,0),"NA")</f>
        <v>INGENIERIA</v>
      </c>
      <c r="W1173" s="43" t="str">
        <f>IFERROR(VLOOKUP(G1173,MatrizHDUniclass!$A:$AN,40,0),"NA")</f>
        <v>PERSONAL APOYO</v>
      </c>
    </row>
    <row r="1174" spans="2:23" x14ac:dyDescent="0.25">
      <c r="B1174" s="45">
        <v>46175</v>
      </c>
      <c r="C1174" s="7" t="s">
        <v>3258</v>
      </c>
      <c r="D1174" s="37">
        <v>0.1</v>
      </c>
      <c r="E1174" s="37" t="s">
        <v>3903</v>
      </c>
      <c r="F1174" s="16" t="s">
        <v>3904</v>
      </c>
      <c r="G1174" s="7">
        <v>1116249896</v>
      </c>
      <c r="H1174" s="138" t="s">
        <v>10339</v>
      </c>
      <c r="J1174" s="16" t="str">
        <f>IFERROR(VLOOKUP(G1174,MatrizHDUniclass!$A:$AN,3,0),"NA")</f>
        <v>VALENCIA RUEDAS LEONARDO</v>
      </c>
      <c r="K1174" s="16" t="str">
        <f>IFERROR(VLOOKUP(G1174,MatrizHDUniclass!$A:$AN,19,0),"NA")</f>
        <v>TECNICO CONDUCTOR OPERACIÓN</v>
      </c>
      <c r="L1174" s="16" t="str">
        <f>IFERROR(VLOOKUP(G1174,MatrizHDUniclass!$A:$AN,24,0),"NA")</f>
        <v>IGV6</v>
      </c>
      <c r="M1174" s="16" t="str">
        <f>IFERROR(VLOOKUP(G1174,MatrizHDUniclass!$A:$AN,31,0),"NA")</f>
        <v>INGENIERIA-GENERAL</v>
      </c>
      <c r="N1174" s="16" t="str">
        <f>IFERROR(VLOOKUP(G1174,MatrizHDUniclass!$A:$AN,32,0),"NA")</f>
        <v>REG VALLE</v>
      </c>
      <c r="O1174" s="16" t="str">
        <f>IFERROR(VLOOKUP(G1174,MatrizHDUniclass!$A:$AN,33,0),"NA")</f>
        <v>TULUA</v>
      </c>
      <c r="P1174" s="16" t="str">
        <f>IFERROR(VLOOKUP(G1174,MatrizHDUniclass!$A:$AN,26,0),"NA")</f>
        <v>CSIM</v>
      </c>
      <c r="Q1174" s="16" t="str">
        <f>IFERROR(VLOOKUP(G1174,MatrizHDUniclass!$A:$AN,34,0),"NA")</f>
        <v>CLARO R3</v>
      </c>
      <c r="R1174" s="16" t="str">
        <f>IFERROR(VLOOKUP(G1174,MatrizHDUniclass!$A:$AN,35,0),"NA")</f>
        <v>SOLU FIJAS</v>
      </c>
      <c r="S1174" s="16" t="str">
        <f>IFERROR(VLOOKUP(G1174,MatrizHDUniclass!$A:$AN,36,0),"NA")</f>
        <v>IMM</v>
      </c>
      <c r="T1174" s="16" t="str">
        <f>IFERROR(VLOOKUP(G1174,MatrizHDUniclass!$A:$AN,37,0),"NA")</f>
        <v>CLIENTES</v>
      </c>
      <c r="U1174" s="16" t="str">
        <f>IFERROR(VLOOKUP(G1174,MatrizHDUniclass!$A:$AN,38,0),"NA")</f>
        <v>CONECTAR TV</v>
      </c>
      <c r="V1174" s="16" t="str">
        <f>IFERROR(VLOOKUP(G1174,MatrizHDUniclass!$A:$AN,39,0),"NA")</f>
        <v>INGENIERIA</v>
      </c>
      <c r="W1174" s="43" t="str">
        <f>IFERROR(VLOOKUP(G1174,MatrizHDUniclass!$A:$AN,40,0),"NA")</f>
        <v>OPERATIVO</v>
      </c>
    </row>
    <row r="1175" spans="2:23" x14ac:dyDescent="0.25">
      <c r="B1175" s="45">
        <v>46175</v>
      </c>
      <c r="C1175" s="7" t="s">
        <v>3258</v>
      </c>
      <c r="D1175" s="37">
        <v>0.1</v>
      </c>
      <c r="E1175" s="37" t="s">
        <v>3903</v>
      </c>
      <c r="F1175" s="16" t="s">
        <v>3904</v>
      </c>
      <c r="G1175" s="7">
        <v>1110597977</v>
      </c>
      <c r="H1175" s="138" t="s">
        <v>10340</v>
      </c>
      <c r="J1175" s="16" t="str">
        <f>IFERROR(VLOOKUP(G1175,MatrizHDUniclass!$A:$AN,3,0),"NA")</f>
        <v>MARTINEZ PAEZ LAURA MARCELA</v>
      </c>
      <c r="K1175" s="16" t="str">
        <f>IFERROR(VLOOKUP(G1175,MatrizHDUniclass!$A:$AN,19,0),"NA")</f>
        <v>DIGITADOR LOGISTICO</v>
      </c>
      <c r="L1175" s="16" t="str">
        <f>IFERROR(VLOOKUP(G1175,MatrizHDUniclass!$A:$AN,24,0),"NA")</f>
        <v>AGLW</v>
      </c>
      <c r="M1175" s="16" t="str">
        <f>IFERROR(VLOOKUP(G1175,MatrizHDUniclass!$A:$AN,31,0),"NA")</f>
        <v>ABASTECIMIENTO-GENERAL</v>
      </c>
      <c r="N1175" s="16" t="str">
        <f>IFERROR(VLOOKUP(G1175,MatrizHDUniclass!$A:$AN,32,0),"NA")</f>
        <v>REG TOLCA</v>
      </c>
      <c r="O1175" s="16" t="str">
        <f>IFERROR(VLOOKUP(G1175,MatrizHDUniclass!$A:$AN,33,0),"NA")</f>
        <v>IBAGUE</v>
      </c>
      <c r="P1175" s="16" t="str">
        <f>IFERROR(VLOOKUP(G1175,MatrizHDUniclass!$A:$AN,26,0),"NA")</f>
        <v>CSTR</v>
      </c>
      <c r="Q1175" s="16" t="str">
        <f>IFERROR(VLOOKUP(G1175,MatrizHDUniclass!$A:$AN,34,0),"NA")</f>
        <v>CLARO R3</v>
      </c>
      <c r="R1175" s="16" t="str">
        <f>IFERROR(VLOOKUP(G1175,MatrizHDUniclass!$A:$AN,35,0),"NA")</f>
        <v>SOLU FIJAS</v>
      </c>
      <c r="S1175" s="16" t="str">
        <f>IFERROR(VLOOKUP(G1175,MatrizHDUniclass!$A:$AN,36,0),"NA")</f>
        <v>TRANSV UEN</v>
      </c>
      <c r="T1175" s="16" t="str">
        <f>IFERROR(VLOOKUP(G1175,MatrizHDUniclass!$A:$AN,37,0),"NA")</f>
        <v>CSC</v>
      </c>
      <c r="U1175" s="16" t="str">
        <f>IFERROR(VLOOKUP(G1175,MatrizHDUniclass!$A:$AN,38,0),"NA")</f>
        <v>CONECTAR TV</v>
      </c>
      <c r="V1175" s="16" t="str">
        <f>IFERROR(VLOOKUP(G1175,MatrizHDUniclass!$A:$AN,39,0),"NA")</f>
        <v>ABASTECIMIENTO</v>
      </c>
      <c r="W1175" s="43" t="str">
        <f>IFERROR(VLOOKUP(G1175,MatrizHDUniclass!$A:$AN,40,0),"NA")</f>
        <v>PERSONAL APOYO</v>
      </c>
    </row>
    <row r="1176" spans="2:23" x14ac:dyDescent="0.25">
      <c r="B1176" s="45">
        <v>46175</v>
      </c>
      <c r="C1176" s="7" t="s">
        <v>3258</v>
      </c>
      <c r="D1176" s="37">
        <v>0.1</v>
      </c>
      <c r="E1176" s="37" t="s">
        <v>3903</v>
      </c>
      <c r="F1176" s="16" t="s">
        <v>3904</v>
      </c>
      <c r="G1176" s="7">
        <v>93386747</v>
      </c>
      <c r="H1176" s="138" t="s">
        <v>10341</v>
      </c>
      <c r="J1176" s="16" t="str">
        <f>IFERROR(VLOOKUP(G1176,MatrizHDUniclass!$A:$AN,3,0),"NA")</f>
        <v>ACOSTA ALVAREZ HUGO ERNESTO</v>
      </c>
      <c r="K1176" s="16" t="str">
        <f>IFERROR(VLOOKUP(G1176,MatrizHDUniclass!$A:$AN,19,0),"NA")</f>
        <v>ANALISTA LOGISTICO</v>
      </c>
      <c r="L1176" s="16" t="str">
        <f>IFERROR(VLOOKUP(G1176,MatrizHDUniclass!$A:$AN,24,0),"NA")</f>
        <v>SGVI</v>
      </c>
      <c r="M1176" s="16" t="str">
        <f>IFERROR(VLOOKUP(G1176,MatrizHDUniclass!$A:$AN,31,0),"NA")</f>
        <v>DISAN-GENERAL</v>
      </c>
      <c r="N1176" s="16" t="str">
        <f>IFERROR(VLOOKUP(G1176,MatrizHDUniclass!$A:$AN,32,0),"NA")</f>
        <v>REG VALLE</v>
      </c>
      <c r="O1176" s="16" t="str">
        <f>IFERROR(VLOOKUP(G1176,MatrizHDUniclass!$A:$AN,33,0),"NA")</f>
        <v>CALI</v>
      </c>
      <c r="P1176" s="16" t="str">
        <f>IFERROR(VLOOKUP(G1176,MatrizHDUniclass!$A:$AN,26,0),"NA")</f>
        <v>TTTR</v>
      </c>
      <c r="Q1176" s="16" t="str">
        <f>IFERROR(VLOOKUP(G1176,MatrizHDUniclass!$A:$AN,34,0),"NA")</f>
        <v>TRANSV CTV</v>
      </c>
      <c r="R1176" s="16" t="str">
        <f>IFERROR(VLOOKUP(G1176,MatrizHDUniclass!$A:$AN,35,0),"NA")</f>
        <v>TRANSVER</v>
      </c>
      <c r="S1176" s="16" t="str">
        <f>IFERROR(VLOOKUP(G1176,MatrizHDUniclass!$A:$AN,36,0),"NA")</f>
        <v>TRANSV UEN</v>
      </c>
      <c r="T1176" s="16" t="str">
        <f>IFERROR(VLOOKUP(G1176,MatrizHDUniclass!$A:$AN,37,0),"NA")</f>
        <v>DISAN</v>
      </c>
      <c r="U1176" s="16" t="str">
        <f>IFERROR(VLOOKUP(G1176,MatrizHDUniclass!$A:$AN,38,0),"NA")</f>
        <v>CONECTAR TV</v>
      </c>
      <c r="V1176" s="16" t="str">
        <f>IFERROR(VLOOKUP(G1176,MatrizHDUniclass!$A:$AN,39,0),"NA")</f>
        <v>DISAN</v>
      </c>
      <c r="W1176" s="43" t="str">
        <f>IFERROR(VLOOKUP(G1176,MatrizHDUniclass!$A:$AN,40,0),"NA")</f>
        <v>OTROS</v>
      </c>
    </row>
    <row r="1177" spans="2:23" x14ac:dyDescent="0.25">
      <c r="B1177" s="45">
        <v>46175</v>
      </c>
      <c r="C1177" s="7" t="s">
        <v>3258</v>
      </c>
      <c r="D1177" s="37">
        <v>0.1</v>
      </c>
      <c r="E1177" s="37" t="s">
        <v>3903</v>
      </c>
      <c r="F1177" s="16" t="s">
        <v>3904</v>
      </c>
      <c r="G1177" s="7">
        <v>1006325198</v>
      </c>
      <c r="H1177" s="138" t="s">
        <v>10342</v>
      </c>
      <c r="J1177" s="16" t="str">
        <f>IFERROR(VLOOKUP(G1177,MatrizHDUniclass!$A:$AN,3,0),"NA")</f>
        <v>GIRALDO OBANDO JULIAN DAVID</v>
      </c>
      <c r="K1177" s="16" t="str">
        <f>IFERROR(VLOOKUP(G1177,MatrizHDUniclass!$A:$AN,19,0),"NA")</f>
        <v>AUXILIAR CON MOTO OPERACION</v>
      </c>
      <c r="L1177" s="16" t="str">
        <f>IFERROR(VLOOKUP(G1177,MatrizHDUniclass!$A:$AN,24,0),"NA")</f>
        <v>SGTN</v>
      </c>
      <c r="M1177" s="16" t="str">
        <f>IFERROR(VLOOKUP(G1177,MatrizHDUniclass!$A:$AN,31,0),"NA")</f>
        <v>DISAN-GENERAL</v>
      </c>
      <c r="N1177" s="16" t="str">
        <f>IFERROR(VLOOKUP(G1177,MatrizHDUniclass!$A:$AN,32,0),"NA")</f>
        <v>TRANSVERSAL</v>
      </c>
      <c r="O1177" s="16" t="str">
        <f>IFERROR(VLOOKUP(G1177,MatrizHDUniclass!$A:$AN,33,0),"NA")</f>
        <v>NACIONAL</v>
      </c>
      <c r="P1177" s="16" t="str">
        <f>IFERROR(VLOOKUP(G1177,MatrizHDUniclass!$A:$AN,26,0),"NA")</f>
        <v>TTTR</v>
      </c>
      <c r="Q1177" s="16" t="str">
        <f>IFERROR(VLOOKUP(G1177,MatrizHDUniclass!$A:$AN,34,0),"NA")</f>
        <v>TRANSV CTV</v>
      </c>
      <c r="R1177" s="16" t="str">
        <f>IFERROR(VLOOKUP(G1177,MatrizHDUniclass!$A:$AN,35,0),"NA")</f>
        <v>TRANSVER</v>
      </c>
      <c r="S1177" s="16" t="str">
        <f>IFERROR(VLOOKUP(G1177,MatrizHDUniclass!$A:$AN,36,0),"NA")</f>
        <v>TRANSV UEN</v>
      </c>
      <c r="T1177" s="16" t="str">
        <f>IFERROR(VLOOKUP(G1177,MatrizHDUniclass!$A:$AN,37,0),"NA")</f>
        <v>DISAN</v>
      </c>
      <c r="U1177" s="16" t="str">
        <f>IFERROR(VLOOKUP(G1177,MatrizHDUniclass!$A:$AN,38,0),"NA")</f>
        <v>CONECTAR TV</v>
      </c>
      <c r="V1177" s="16" t="str">
        <f>IFERROR(VLOOKUP(G1177,MatrizHDUniclass!$A:$AN,39,0),"NA")</f>
        <v>DISAN</v>
      </c>
      <c r="W1177" s="43" t="str">
        <f>IFERROR(VLOOKUP(G1177,MatrizHDUniclass!$A:$AN,40,0),"NA")</f>
        <v>OTROS</v>
      </c>
    </row>
    <row r="1178" spans="2:23" x14ac:dyDescent="0.25">
      <c r="B1178" s="45">
        <v>46175</v>
      </c>
      <c r="C1178" s="7" t="s">
        <v>3258</v>
      </c>
      <c r="D1178" s="37">
        <v>0.1</v>
      </c>
      <c r="E1178" s="37" t="s">
        <v>3903</v>
      </c>
      <c r="F1178" s="16" t="s">
        <v>3904</v>
      </c>
      <c r="G1178" s="7">
        <v>1114826991</v>
      </c>
      <c r="H1178" s="138" t="s">
        <v>10343</v>
      </c>
      <c r="J1178" s="16" t="str">
        <f>IFERROR(VLOOKUP(G1178,MatrizHDUniclass!$A:$AN,3,0),"NA")</f>
        <v>DIAZ VASQUEZ JOSE BRAYAN</v>
      </c>
      <c r="K1178" s="16" t="str">
        <f>IFERROR(VLOOKUP(G1178,MatrizHDUniclass!$A:$AN,19,0),"NA")</f>
        <v>ALMACENISTA LOGISTICO</v>
      </c>
      <c r="L1178" s="16" t="str">
        <f>IFERROR(VLOOKUP(G1178,MatrizHDUniclass!$A:$AN,24,0),"NA")</f>
        <v>AMV7</v>
      </c>
      <c r="M1178" s="16" t="str">
        <f>IFERROR(VLOOKUP(G1178,MatrizHDUniclass!$A:$AN,31,0),"NA")</f>
        <v>ABASTECIMIENTO-MATERIALES</v>
      </c>
      <c r="N1178" s="16" t="str">
        <f>IFERROR(VLOOKUP(G1178,MatrizHDUniclass!$A:$AN,32,0),"NA")</f>
        <v>REG VALLE</v>
      </c>
      <c r="O1178" s="16" t="str">
        <f>IFERROR(VLOOKUP(G1178,MatrizHDUniclass!$A:$AN,33,0),"NA")</f>
        <v>PALMIRA</v>
      </c>
      <c r="P1178" s="16" t="str">
        <f>IFERROR(VLOOKUP(G1178,MatrizHDUniclass!$A:$AN,26,0),"NA")</f>
        <v>CSTR</v>
      </c>
      <c r="Q1178" s="16" t="str">
        <f>IFERROR(VLOOKUP(G1178,MatrizHDUniclass!$A:$AN,34,0),"NA")</f>
        <v>CLARO R3</v>
      </c>
      <c r="R1178" s="16" t="str">
        <f>IFERROR(VLOOKUP(G1178,MatrizHDUniclass!$A:$AN,35,0),"NA")</f>
        <v>SOLU FIJAS</v>
      </c>
      <c r="S1178" s="16" t="str">
        <f>IFERROR(VLOOKUP(G1178,MatrizHDUniclass!$A:$AN,36,0),"NA")</f>
        <v>TRANSV UEN</v>
      </c>
      <c r="T1178" s="16" t="str">
        <f>IFERROR(VLOOKUP(G1178,MatrizHDUniclass!$A:$AN,37,0),"NA")</f>
        <v>CSC</v>
      </c>
      <c r="U1178" s="16" t="str">
        <f>IFERROR(VLOOKUP(G1178,MatrizHDUniclass!$A:$AN,38,0),"NA")</f>
        <v>CONECTAR TV</v>
      </c>
      <c r="V1178" s="16" t="str">
        <f>IFERROR(VLOOKUP(G1178,MatrizHDUniclass!$A:$AN,39,0),"NA")</f>
        <v>ABASTECIMIENTO</v>
      </c>
      <c r="W1178" s="43" t="str">
        <f>IFERROR(VLOOKUP(G1178,MatrizHDUniclass!$A:$AN,40,0),"NA")</f>
        <v>PERSONAL APOYO</v>
      </c>
    </row>
    <row r="1179" spans="2:23" x14ac:dyDescent="0.25">
      <c r="B1179" s="45">
        <v>46175</v>
      </c>
      <c r="C1179" s="7" t="s">
        <v>3258</v>
      </c>
      <c r="D1179" s="37">
        <v>0.1</v>
      </c>
      <c r="E1179" s="37" t="s">
        <v>3903</v>
      </c>
      <c r="F1179" s="16" t="s">
        <v>3904</v>
      </c>
      <c r="G1179" s="7">
        <v>1047496373</v>
      </c>
      <c r="H1179" s="138" t="s">
        <v>10344</v>
      </c>
      <c r="J1179" s="16" t="str">
        <f>IFERROR(VLOOKUP(G1179,MatrizHDUniclass!$A:$AN,3,0),"NA")</f>
        <v>JIMENEZ OJEDA LAFI SAID</v>
      </c>
      <c r="K1179" s="16" t="str">
        <f>IFERROR(VLOOKUP(G1179,MatrizHDUniclass!$A:$AN,19,0),"NA")</f>
        <v>AUXILIAR CON MOTO OPERACION</v>
      </c>
      <c r="L1179" s="16" t="str">
        <f>IFERROR(VLOOKUP(G1179,MatrizHDUniclass!$A:$AN,24,0),"NA")</f>
        <v>SGTN</v>
      </c>
      <c r="M1179" s="16" t="str">
        <f>IFERROR(VLOOKUP(G1179,MatrizHDUniclass!$A:$AN,31,0),"NA")</f>
        <v>DISAN-GENERAL</v>
      </c>
      <c r="N1179" s="16" t="str">
        <f>IFERROR(VLOOKUP(G1179,MatrizHDUniclass!$A:$AN,32,0),"NA")</f>
        <v>TRANSVERSAL</v>
      </c>
      <c r="O1179" s="16" t="str">
        <f>IFERROR(VLOOKUP(G1179,MatrizHDUniclass!$A:$AN,33,0),"NA")</f>
        <v>NACIONAL</v>
      </c>
      <c r="P1179" s="16" t="str">
        <f>IFERROR(VLOOKUP(G1179,MatrizHDUniclass!$A:$AN,26,0),"NA")</f>
        <v>TTTR</v>
      </c>
      <c r="Q1179" s="16" t="str">
        <f>IFERROR(VLOOKUP(G1179,MatrizHDUniclass!$A:$AN,34,0),"NA")</f>
        <v>TRANSV CTV</v>
      </c>
      <c r="R1179" s="16" t="str">
        <f>IFERROR(VLOOKUP(G1179,MatrizHDUniclass!$A:$AN,35,0),"NA")</f>
        <v>TRANSVER</v>
      </c>
      <c r="S1179" s="16" t="str">
        <f>IFERROR(VLOOKUP(G1179,MatrizHDUniclass!$A:$AN,36,0),"NA")</f>
        <v>TRANSV UEN</v>
      </c>
      <c r="T1179" s="16" t="str">
        <f>IFERROR(VLOOKUP(G1179,MatrizHDUniclass!$A:$AN,37,0),"NA")</f>
        <v>DISAN</v>
      </c>
      <c r="U1179" s="16" t="str">
        <f>IFERROR(VLOOKUP(G1179,MatrizHDUniclass!$A:$AN,38,0),"NA")</f>
        <v>CONECTAR TV</v>
      </c>
      <c r="V1179" s="16" t="str">
        <f>IFERROR(VLOOKUP(G1179,MatrizHDUniclass!$A:$AN,39,0),"NA")</f>
        <v>DISAN</v>
      </c>
      <c r="W1179" s="43" t="str">
        <f>IFERROR(VLOOKUP(G1179,MatrizHDUniclass!$A:$AN,40,0),"NA")</f>
        <v>OTROS</v>
      </c>
    </row>
    <row r="1180" spans="2:23" x14ac:dyDescent="0.25">
      <c r="B1180" s="45">
        <v>46175</v>
      </c>
      <c r="C1180" s="7" t="s">
        <v>3298</v>
      </c>
      <c r="D1180" s="37">
        <v>0.1</v>
      </c>
      <c r="E1180" s="37" t="s">
        <v>3903</v>
      </c>
      <c r="F1180" s="16" t="s">
        <v>3904</v>
      </c>
      <c r="G1180" s="7">
        <v>1151945959</v>
      </c>
      <c r="H1180" s="138" t="s">
        <v>10345</v>
      </c>
      <c r="J1180" s="16" t="str">
        <f>IFERROR(VLOOKUP(G1180,MatrizHDUniclass!$A:$AN,3,0),"NA")</f>
        <v>GUAPACHA TRUJILLO STEPHANIA</v>
      </c>
      <c r="K1180" s="16" t="str">
        <f>IFERROR(VLOOKUP(G1180,MatrizHDUniclass!$A:$AN,19,0),"NA")</f>
        <v>BACKOFFICE OPERACION</v>
      </c>
      <c r="L1180" s="16" t="str">
        <f>IFERROR(VLOOKUP(G1180,MatrizHDUniclass!$A:$AN,24,0),"NA")</f>
        <v>IGVI</v>
      </c>
      <c r="M1180" s="16" t="str">
        <f>IFERROR(VLOOKUP(G1180,MatrizHDUniclass!$A:$AN,31,0),"NA")</f>
        <v>INGENIERIA-GENERAL</v>
      </c>
      <c r="N1180" s="16" t="str">
        <f>IFERROR(VLOOKUP(G1180,MatrizHDUniclass!$A:$AN,32,0),"NA")</f>
        <v>REG VALLE</v>
      </c>
      <c r="O1180" s="16" t="str">
        <f>IFERROR(VLOOKUP(G1180,MatrizHDUniclass!$A:$AN,33,0),"NA")</f>
        <v>CALI</v>
      </c>
      <c r="P1180" s="16" t="str">
        <f>IFERROR(VLOOKUP(G1180,MatrizHDUniclass!$A:$AN,26,0),"NA")</f>
        <v>CSIM</v>
      </c>
      <c r="Q1180" s="16" t="str">
        <f>IFERROR(VLOOKUP(G1180,MatrizHDUniclass!$A:$AN,34,0),"NA")</f>
        <v>CLARO R3</v>
      </c>
      <c r="R1180" s="16" t="str">
        <f>IFERROR(VLOOKUP(G1180,MatrizHDUniclass!$A:$AN,35,0),"NA")</f>
        <v>SOLU FIJAS</v>
      </c>
      <c r="S1180" s="16" t="str">
        <f>IFERROR(VLOOKUP(G1180,MatrizHDUniclass!$A:$AN,36,0),"NA")</f>
        <v>IMM</v>
      </c>
      <c r="T1180" s="16" t="str">
        <f>IFERROR(VLOOKUP(G1180,MatrizHDUniclass!$A:$AN,37,0),"NA")</f>
        <v>CLIENTES</v>
      </c>
      <c r="U1180" s="16" t="str">
        <f>IFERROR(VLOOKUP(G1180,MatrizHDUniclass!$A:$AN,38,0),"NA")</f>
        <v>CONECTAR TV</v>
      </c>
      <c r="V1180" s="16" t="str">
        <f>IFERROR(VLOOKUP(G1180,MatrizHDUniclass!$A:$AN,39,0),"NA")</f>
        <v>INGENIERIA</v>
      </c>
      <c r="W1180" s="43" t="str">
        <f>IFERROR(VLOOKUP(G1180,MatrizHDUniclass!$A:$AN,40,0),"NA")</f>
        <v>PERSONAL APOYO</v>
      </c>
    </row>
    <row r="1181" spans="2:23" x14ac:dyDescent="0.25">
      <c r="B1181" s="45">
        <v>46175</v>
      </c>
      <c r="C1181" s="7" t="s">
        <v>3298</v>
      </c>
      <c r="D1181" s="37">
        <v>0.1</v>
      </c>
      <c r="E1181" s="37" t="s">
        <v>3903</v>
      </c>
      <c r="F1181" s="16" t="s">
        <v>3904</v>
      </c>
      <c r="G1181" s="7">
        <v>1144156011</v>
      </c>
      <c r="H1181" s="138" t="s">
        <v>10346</v>
      </c>
      <c r="J1181" s="16" t="str">
        <f>IFERROR(VLOOKUP(G1181,MatrizHDUniclass!$A:$AN,3,0),"NA")</f>
        <v>OCHOA LOZANO JULIETH ALEXANDRA</v>
      </c>
      <c r="K1181" s="16" t="str">
        <f>IFERROR(VLOOKUP(G1181,MatrizHDUniclass!$A:$AN,19,0),"NA")</f>
        <v>BACKOFFICE OPERACION</v>
      </c>
      <c r="L1181" s="16" t="str">
        <f>IFERROR(VLOOKUP(G1181,MatrizHDUniclass!$A:$AN,24,0),"NA")</f>
        <v>IGVI</v>
      </c>
      <c r="M1181" s="16" t="str">
        <f>IFERROR(VLOOKUP(G1181,MatrizHDUniclass!$A:$AN,31,0),"NA")</f>
        <v>INGENIERIA-GENERAL</v>
      </c>
      <c r="N1181" s="16" t="str">
        <f>IFERROR(VLOOKUP(G1181,MatrizHDUniclass!$A:$AN,32,0),"NA")</f>
        <v>REG VALLE</v>
      </c>
      <c r="O1181" s="16" t="str">
        <f>IFERROR(VLOOKUP(G1181,MatrizHDUniclass!$A:$AN,33,0),"NA")</f>
        <v>CALI</v>
      </c>
      <c r="P1181" s="16" t="str">
        <f>IFERROR(VLOOKUP(G1181,MatrizHDUniclass!$A:$AN,26,0),"NA")</f>
        <v>CSIM</v>
      </c>
      <c r="Q1181" s="16" t="str">
        <f>IFERROR(VLOOKUP(G1181,MatrizHDUniclass!$A:$AN,34,0),"NA")</f>
        <v>CLARO R3</v>
      </c>
      <c r="R1181" s="16" t="str">
        <f>IFERROR(VLOOKUP(G1181,MatrizHDUniclass!$A:$AN,35,0),"NA")</f>
        <v>SOLU FIJAS</v>
      </c>
      <c r="S1181" s="16" t="str">
        <f>IFERROR(VLOOKUP(G1181,MatrizHDUniclass!$A:$AN,36,0),"NA")</f>
        <v>IMM</v>
      </c>
      <c r="T1181" s="16" t="str">
        <f>IFERROR(VLOOKUP(G1181,MatrizHDUniclass!$A:$AN,37,0),"NA")</f>
        <v>CLIENTES</v>
      </c>
      <c r="U1181" s="16" t="str">
        <f>IFERROR(VLOOKUP(G1181,MatrizHDUniclass!$A:$AN,38,0),"NA")</f>
        <v>CONECTAR TV</v>
      </c>
      <c r="V1181" s="16" t="str">
        <f>IFERROR(VLOOKUP(G1181,MatrizHDUniclass!$A:$AN,39,0),"NA")</f>
        <v>INGENIERIA</v>
      </c>
      <c r="W1181" s="43" t="str">
        <f>IFERROR(VLOOKUP(G1181,MatrizHDUniclass!$A:$AN,40,0),"NA")</f>
        <v>PERSONAL APOYO</v>
      </c>
    </row>
    <row r="1182" spans="2:23" x14ac:dyDescent="0.25">
      <c r="B1182" s="45">
        <v>46175</v>
      </c>
      <c r="C1182" s="7" t="s">
        <v>3298</v>
      </c>
      <c r="D1182" s="37">
        <v>0.1</v>
      </c>
      <c r="E1182" s="37" t="s">
        <v>3903</v>
      </c>
      <c r="F1182" s="16" t="s">
        <v>3904</v>
      </c>
      <c r="G1182" s="7">
        <v>1005091582</v>
      </c>
      <c r="H1182" s="138" t="s">
        <v>10347</v>
      </c>
      <c r="J1182" s="16" t="str">
        <f>IFERROR(VLOOKUP(G1182,MatrizHDUniclass!$A:$AN,3,0),"NA")</f>
        <v>GUZMAN GONZALEZ JUAN CAMILO</v>
      </c>
      <c r="K1182" s="16" t="str">
        <f>IFERROR(VLOOKUP(G1182,MatrizHDUniclass!$A:$AN,19,0),"NA")</f>
        <v>BACKOFFICE OPERACION</v>
      </c>
      <c r="L1182" s="16" t="str">
        <f>IFERROR(VLOOKUP(G1182,MatrizHDUniclass!$A:$AN,24,0),"NA")</f>
        <v>IGVI</v>
      </c>
      <c r="M1182" s="16" t="str">
        <f>IFERROR(VLOOKUP(G1182,MatrizHDUniclass!$A:$AN,31,0),"NA")</f>
        <v>INGENIERIA-GENERAL</v>
      </c>
      <c r="N1182" s="16" t="str">
        <f>IFERROR(VLOOKUP(G1182,MatrizHDUniclass!$A:$AN,32,0),"NA")</f>
        <v>REG VALLE</v>
      </c>
      <c r="O1182" s="16" t="str">
        <f>IFERROR(VLOOKUP(G1182,MatrizHDUniclass!$A:$AN,33,0),"NA")</f>
        <v>CALI</v>
      </c>
      <c r="P1182" s="16" t="str">
        <f>IFERROR(VLOOKUP(G1182,MatrizHDUniclass!$A:$AN,26,0),"NA")</f>
        <v>CSIM</v>
      </c>
      <c r="Q1182" s="16" t="str">
        <f>IFERROR(VLOOKUP(G1182,MatrizHDUniclass!$A:$AN,34,0),"NA")</f>
        <v>CLARO R3</v>
      </c>
      <c r="R1182" s="16" t="str">
        <f>IFERROR(VLOOKUP(G1182,MatrizHDUniclass!$A:$AN,35,0),"NA")</f>
        <v>SOLU FIJAS</v>
      </c>
      <c r="S1182" s="16" t="str">
        <f>IFERROR(VLOOKUP(G1182,MatrizHDUniclass!$A:$AN,36,0),"NA")</f>
        <v>IMM</v>
      </c>
      <c r="T1182" s="16" t="str">
        <f>IFERROR(VLOOKUP(G1182,MatrizHDUniclass!$A:$AN,37,0),"NA")</f>
        <v>CLIENTES</v>
      </c>
      <c r="U1182" s="16" t="str">
        <f>IFERROR(VLOOKUP(G1182,MatrizHDUniclass!$A:$AN,38,0),"NA")</f>
        <v>CONECTAR TV</v>
      </c>
      <c r="V1182" s="16" t="str">
        <f>IFERROR(VLOOKUP(G1182,MatrizHDUniclass!$A:$AN,39,0),"NA")</f>
        <v>INGENIERIA</v>
      </c>
      <c r="W1182" s="43" t="str">
        <f>IFERROR(VLOOKUP(G1182,MatrizHDUniclass!$A:$AN,40,0),"NA")</f>
        <v>PERSONAL APOYO</v>
      </c>
    </row>
    <row r="1183" spans="2:23" x14ac:dyDescent="0.25">
      <c r="B1183" s="45">
        <v>46175</v>
      </c>
      <c r="C1183" s="7" t="s">
        <v>3298</v>
      </c>
      <c r="D1183" s="37">
        <v>0.1</v>
      </c>
      <c r="E1183" s="37" t="s">
        <v>3903</v>
      </c>
      <c r="F1183" s="16" t="s">
        <v>3904</v>
      </c>
      <c r="G1183" s="7">
        <v>1111667083</v>
      </c>
      <c r="H1183" s="138" t="s">
        <v>10349</v>
      </c>
      <c r="J1183" s="16" t="str">
        <f>IFERROR(VLOOKUP(G1183,MatrizHDUniclass!$A:$AN,3,0),"NA")</f>
        <v>QUINTERO TRUJILLO ERIKA FERNANDA</v>
      </c>
      <c r="K1183" s="16" t="str">
        <f>IFERROR(VLOOKUP(G1183,MatrizHDUniclass!$A:$AN,19,0),"NA")</f>
        <v>BACKOFFICE OPERACION</v>
      </c>
      <c r="L1183" s="16" t="str">
        <f>IFERROR(VLOOKUP(G1183,MatrizHDUniclass!$A:$AN,24,0),"NA")</f>
        <v>IGVI</v>
      </c>
      <c r="M1183" s="16" t="str">
        <f>IFERROR(VLOOKUP(G1183,MatrizHDUniclass!$A:$AN,31,0),"NA")</f>
        <v>INGENIERIA-GENERAL</v>
      </c>
      <c r="N1183" s="16" t="str">
        <f>IFERROR(VLOOKUP(G1183,MatrizHDUniclass!$A:$AN,32,0),"NA")</f>
        <v>REG VALLE</v>
      </c>
      <c r="O1183" s="16" t="str">
        <f>IFERROR(VLOOKUP(G1183,MatrizHDUniclass!$A:$AN,33,0),"NA")</f>
        <v>CALI</v>
      </c>
      <c r="P1183" s="16" t="str">
        <f>IFERROR(VLOOKUP(G1183,MatrizHDUniclass!$A:$AN,26,0),"NA")</f>
        <v>CSIM</v>
      </c>
      <c r="Q1183" s="16" t="str">
        <f>IFERROR(VLOOKUP(G1183,MatrizHDUniclass!$A:$AN,34,0),"NA")</f>
        <v>CLARO R3</v>
      </c>
      <c r="R1183" s="16" t="str">
        <f>IFERROR(VLOOKUP(G1183,MatrizHDUniclass!$A:$AN,35,0),"NA")</f>
        <v>SOLU FIJAS</v>
      </c>
      <c r="S1183" s="16" t="str">
        <f>IFERROR(VLOOKUP(G1183,MatrizHDUniclass!$A:$AN,36,0),"NA")</f>
        <v>IMM</v>
      </c>
      <c r="T1183" s="16" t="str">
        <f>IFERROR(VLOOKUP(G1183,MatrizHDUniclass!$A:$AN,37,0),"NA")</f>
        <v>CLIENTES</v>
      </c>
      <c r="U1183" s="16" t="str">
        <f>IFERROR(VLOOKUP(G1183,MatrizHDUniclass!$A:$AN,38,0),"NA")</f>
        <v>CONECTAR TV</v>
      </c>
      <c r="V1183" s="16" t="str">
        <f>IFERROR(VLOOKUP(G1183,MatrizHDUniclass!$A:$AN,39,0),"NA")</f>
        <v>INGENIERIA</v>
      </c>
      <c r="W1183" s="43" t="str">
        <f>IFERROR(VLOOKUP(G1183,MatrizHDUniclass!$A:$AN,40,0),"NA")</f>
        <v>PERSONAL APOYO</v>
      </c>
    </row>
    <row r="1184" spans="2:23" x14ac:dyDescent="0.25">
      <c r="B1184" s="45">
        <v>46175</v>
      </c>
      <c r="C1184" s="7" t="s">
        <v>3258</v>
      </c>
      <c r="D1184" s="37">
        <v>0.1</v>
      </c>
      <c r="E1184" s="37" t="s">
        <v>3903</v>
      </c>
      <c r="F1184" s="16" t="s">
        <v>3904</v>
      </c>
      <c r="G1184" s="7">
        <v>1118236834</v>
      </c>
      <c r="H1184" s="138" t="s">
        <v>10350</v>
      </c>
      <c r="J1184" s="16" t="str">
        <f>IFERROR(VLOOKUP(G1184,MatrizHDUniclass!$A:$AN,3,0),"NA")</f>
        <v>OVALLE BEDOYA YULIAN ANDRES</v>
      </c>
      <c r="K1184" s="16" t="str">
        <f>IFERROR(VLOOKUP(G1184,MatrizHDUniclass!$A:$AN,19,0),"NA")</f>
        <v>AUXILIAR CONDUCTOR OPERACION</v>
      </c>
      <c r="L1184" s="16" t="str">
        <f>IFERROR(VLOOKUP(G1184,MatrizHDUniclass!$A:$AN,24,0),"NA")</f>
        <v>IGV6</v>
      </c>
      <c r="M1184" s="16" t="str">
        <f>IFERROR(VLOOKUP(G1184,MatrizHDUniclass!$A:$AN,31,0),"NA")</f>
        <v>INGENIERIA-GENERAL</v>
      </c>
      <c r="N1184" s="16" t="str">
        <f>IFERROR(VLOOKUP(G1184,MatrizHDUniclass!$A:$AN,32,0),"NA")</f>
        <v>REG VALLE</v>
      </c>
      <c r="O1184" s="16" t="str">
        <f>IFERROR(VLOOKUP(G1184,MatrizHDUniclass!$A:$AN,33,0),"NA")</f>
        <v>TULUA</v>
      </c>
      <c r="P1184" s="16" t="str">
        <f>IFERROR(VLOOKUP(G1184,MatrizHDUniclass!$A:$AN,26,0),"NA")</f>
        <v>CSOM</v>
      </c>
      <c r="Q1184" s="16" t="str">
        <f>IFERROR(VLOOKUP(G1184,MatrizHDUniclass!$A:$AN,34,0),"NA")</f>
        <v>CLARO R3</v>
      </c>
      <c r="R1184" s="16" t="str">
        <f>IFERROR(VLOOKUP(G1184,MatrizHDUniclass!$A:$AN,35,0),"NA")</f>
        <v>SOLU FIJAS</v>
      </c>
      <c r="S1184" s="16" t="str">
        <f>IFERROR(VLOOKUP(G1184,MatrizHDUniclass!$A:$AN,36,0),"NA")</f>
        <v>OYM</v>
      </c>
      <c r="T1184" s="16" t="str">
        <f>IFERROR(VLOOKUP(G1184,MatrizHDUniclass!$A:$AN,37,0),"NA")</f>
        <v>CLIENTES</v>
      </c>
      <c r="U1184" s="16" t="str">
        <f>IFERROR(VLOOKUP(G1184,MatrizHDUniclass!$A:$AN,38,0),"NA")</f>
        <v>CONECTAR TV</v>
      </c>
      <c r="V1184" s="16" t="str">
        <f>IFERROR(VLOOKUP(G1184,MatrizHDUniclass!$A:$AN,39,0),"NA")</f>
        <v>INGENIERIA</v>
      </c>
      <c r="W1184" s="43" t="str">
        <f>IFERROR(VLOOKUP(G1184,MatrizHDUniclass!$A:$AN,40,0),"NA")</f>
        <v>OPERATIVO</v>
      </c>
    </row>
    <row r="1185" spans="2:23" x14ac:dyDescent="0.25">
      <c r="B1185" s="45">
        <v>46175</v>
      </c>
      <c r="C1185" s="7" t="s">
        <v>3258</v>
      </c>
      <c r="D1185" s="37">
        <v>0.1</v>
      </c>
      <c r="E1185" s="37" t="s">
        <v>3903</v>
      </c>
      <c r="F1185" s="16" t="s">
        <v>3904</v>
      </c>
      <c r="G1185" s="7">
        <v>1063488864</v>
      </c>
      <c r="H1185" s="138" t="s">
        <v>10351</v>
      </c>
      <c r="J1185" s="16" t="str">
        <f>IFERROR(VLOOKUP(G1185,MatrizHDUniclass!$A:$AN,3,0),"NA")</f>
        <v>PEDROZO CORDOBA OSCAR ALBERTO</v>
      </c>
      <c r="K1185" s="16" t="str">
        <f>IFERROR(VLOOKUP(G1185,MatrizHDUniclass!$A:$AN,19,0),"NA")</f>
        <v>BACKOFFICE OPERACION</v>
      </c>
      <c r="L1185" s="16" t="str">
        <f>IFERROR(VLOOKUP(G1185,MatrizHDUniclass!$A:$AN,24,0),"NA")</f>
        <v>IGLW</v>
      </c>
      <c r="M1185" s="16" t="str">
        <f>IFERROR(VLOOKUP(G1185,MatrizHDUniclass!$A:$AN,31,0),"NA")</f>
        <v>INGENIERIA-GENERAL</v>
      </c>
      <c r="N1185" s="16" t="str">
        <f>IFERROR(VLOOKUP(G1185,MatrizHDUniclass!$A:$AN,32,0),"NA")</f>
        <v>REG TOLCA</v>
      </c>
      <c r="O1185" s="16" t="str">
        <f>IFERROR(VLOOKUP(G1185,MatrizHDUniclass!$A:$AN,33,0),"NA")</f>
        <v>IBAGUE</v>
      </c>
      <c r="P1185" s="16" t="str">
        <f>IFERROR(VLOOKUP(G1185,MatrizHDUniclass!$A:$AN,26,0),"NA")</f>
        <v>CSIM</v>
      </c>
      <c r="Q1185" s="16" t="str">
        <f>IFERROR(VLOOKUP(G1185,MatrizHDUniclass!$A:$AN,34,0),"NA")</f>
        <v>CLARO R3</v>
      </c>
      <c r="R1185" s="16" t="str">
        <f>IFERROR(VLOOKUP(G1185,MatrizHDUniclass!$A:$AN,35,0),"NA")</f>
        <v>SOLU FIJAS</v>
      </c>
      <c r="S1185" s="16" t="str">
        <f>IFERROR(VLOOKUP(G1185,MatrizHDUniclass!$A:$AN,36,0),"NA")</f>
        <v>IMM</v>
      </c>
      <c r="T1185" s="16" t="str">
        <f>IFERROR(VLOOKUP(G1185,MatrizHDUniclass!$A:$AN,37,0),"NA")</f>
        <v>CLIENTES</v>
      </c>
      <c r="U1185" s="16" t="str">
        <f>IFERROR(VLOOKUP(G1185,MatrizHDUniclass!$A:$AN,38,0),"NA")</f>
        <v>CONECTAR TV</v>
      </c>
      <c r="V1185" s="16" t="str">
        <f>IFERROR(VLOOKUP(G1185,MatrizHDUniclass!$A:$AN,39,0),"NA")</f>
        <v>INGENIERIA</v>
      </c>
      <c r="W1185" s="43" t="str">
        <f>IFERROR(VLOOKUP(G1185,MatrizHDUniclass!$A:$AN,40,0),"NA")</f>
        <v>PERSONAL APOYO</v>
      </c>
    </row>
    <row r="1186" spans="2:23" x14ac:dyDescent="0.25">
      <c r="B1186" s="45">
        <v>46175</v>
      </c>
      <c r="C1186" s="7" t="s">
        <v>3258</v>
      </c>
      <c r="D1186" s="37">
        <v>0.1</v>
      </c>
      <c r="E1186" s="37" t="s">
        <v>3903</v>
      </c>
      <c r="F1186" s="16" t="s">
        <v>3904</v>
      </c>
      <c r="G1186" s="7">
        <v>1116275903</v>
      </c>
      <c r="H1186" s="138" t="s">
        <v>10352</v>
      </c>
      <c r="J1186" s="16" t="str">
        <f>IFERROR(VLOOKUP(G1186,MatrizHDUniclass!$A:$AN,3,0),"NA")</f>
        <v>CALLE VICTORIA ALEJANDRO</v>
      </c>
      <c r="K1186" s="16" t="str">
        <f>IFERROR(VLOOKUP(G1186,MatrizHDUniclass!$A:$AN,19,0),"NA")</f>
        <v>TECNICO CONDUCTOR RED EXTERNA HFC</v>
      </c>
      <c r="L1186" s="16" t="str">
        <f>IFERROR(VLOOKUP(G1186,MatrizHDUniclass!$A:$AN,24,0),"NA")</f>
        <v>SGTN</v>
      </c>
      <c r="M1186" s="16" t="str">
        <f>IFERROR(VLOOKUP(G1186,MatrizHDUniclass!$A:$AN,31,0),"NA")</f>
        <v>DISAN-GENERAL</v>
      </c>
      <c r="N1186" s="16" t="str">
        <f>IFERROR(VLOOKUP(G1186,MatrizHDUniclass!$A:$AN,32,0),"NA")</f>
        <v>TRANSVERSAL</v>
      </c>
      <c r="O1186" s="16" t="str">
        <f>IFERROR(VLOOKUP(G1186,MatrizHDUniclass!$A:$AN,33,0),"NA")</f>
        <v>NACIONAL</v>
      </c>
      <c r="P1186" s="16" t="str">
        <f>IFERROR(VLOOKUP(G1186,MatrizHDUniclass!$A:$AN,26,0),"NA")</f>
        <v>TTTR</v>
      </c>
      <c r="Q1186" s="16" t="str">
        <f>IFERROR(VLOOKUP(G1186,MatrizHDUniclass!$A:$AN,34,0),"NA")</f>
        <v>TRANSV CTV</v>
      </c>
      <c r="R1186" s="16" t="str">
        <f>IFERROR(VLOOKUP(G1186,MatrizHDUniclass!$A:$AN,35,0),"NA")</f>
        <v>TRANSVER</v>
      </c>
      <c r="S1186" s="16" t="str">
        <f>IFERROR(VLOOKUP(G1186,MatrizHDUniclass!$A:$AN,36,0),"NA")</f>
        <v>TRANSV UEN</v>
      </c>
      <c r="T1186" s="16" t="str">
        <f>IFERROR(VLOOKUP(G1186,MatrizHDUniclass!$A:$AN,37,0),"NA")</f>
        <v>DISAN</v>
      </c>
      <c r="U1186" s="16" t="str">
        <f>IFERROR(VLOOKUP(G1186,MatrizHDUniclass!$A:$AN,38,0),"NA")</f>
        <v>CONECTAR TV</v>
      </c>
      <c r="V1186" s="16" t="str">
        <f>IFERROR(VLOOKUP(G1186,MatrizHDUniclass!$A:$AN,39,0),"NA")</f>
        <v>DISAN</v>
      </c>
      <c r="W1186" s="43" t="str">
        <f>IFERROR(VLOOKUP(G1186,MatrizHDUniclass!$A:$AN,40,0),"NA")</f>
        <v>OTROS</v>
      </c>
    </row>
    <row r="1187" spans="2:23" x14ac:dyDescent="0.25">
      <c r="B1187" s="45">
        <v>46175</v>
      </c>
      <c r="C1187" s="7" t="s">
        <v>3258</v>
      </c>
      <c r="D1187" s="37">
        <v>0.1</v>
      </c>
      <c r="E1187" s="37" t="s">
        <v>3903</v>
      </c>
      <c r="F1187" s="16" t="s">
        <v>3904</v>
      </c>
      <c r="G1187" s="7">
        <v>1006331323</v>
      </c>
      <c r="H1187" s="138" t="s">
        <v>10353</v>
      </c>
      <c r="J1187" s="16" t="str">
        <f>IFERROR(VLOOKUP(G1187,MatrizHDUniclass!$A:$AN,3,0),"NA")</f>
        <v>AGUDELO GARCÍA MIGUEL ANGEL</v>
      </c>
      <c r="K1187" s="16" t="str">
        <f>IFERROR(VLOOKUP(G1187,MatrizHDUniclass!$A:$AN,19,0),"NA")</f>
        <v>AUXILIAR CONDUCTOR APE OPERACION</v>
      </c>
      <c r="L1187" s="16" t="str">
        <f>IFERROR(VLOOKUP(G1187,MatrizHDUniclass!$A:$AN,24,0),"NA")</f>
        <v>SGTN</v>
      </c>
      <c r="M1187" s="16" t="str">
        <f>IFERROR(VLOOKUP(G1187,MatrizHDUniclass!$A:$AN,31,0),"NA")</f>
        <v>DISAN-GENERAL</v>
      </c>
      <c r="N1187" s="16" t="str">
        <f>IFERROR(VLOOKUP(G1187,MatrizHDUniclass!$A:$AN,32,0),"NA")</f>
        <v>TRANSVERSAL</v>
      </c>
      <c r="O1187" s="16" t="str">
        <f>IFERROR(VLOOKUP(G1187,MatrizHDUniclass!$A:$AN,33,0),"NA")</f>
        <v>NACIONAL</v>
      </c>
      <c r="P1187" s="16" t="str">
        <f>IFERROR(VLOOKUP(G1187,MatrizHDUniclass!$A:$AN,26,0),"NA")</f>
        <v>TTTR</v>
      </c>
      <c r="Q1187" s="16" t="str">
        <f>IFERROR(VLOOKUP(G1187,MatrizHDUniclass!$A:$AN,34,0),"NA")</f>
        <v>TRANSV CTV</v>
      </c>
      <c r="R1187" s="16" t="str">
        <f>IFERROR(VLOOKUP(G1187,MatrizHDUniclass!$A:$AN,35,0),"NA")</f>
        <v>TRANSVER</v>
      </c>
      <c r="S1187" s="16" t="str">
        <f>IFERROR(VLOOKUP(G1187,MatrizHDUniclass!$A:$AN,36,0),"NA")</f>
        <v>TRANSV UEN</v>
      </c>
      <c r="T1187" s="16" t="str">
        <f>IFERROR(VLOOKUP(G1187,MatrizHDUniclass!$A:$AN,37,0),"NA")</f>
        <v>DISAN</v>
      </c>
      <c r="U1187" s="16" t="str">
        <f>IFERROR(VLOOKUP(G1187,MatrizHDUniclass!$A:$AN,38,0),"NA")</f>
        <v>CONECTAR TV</v>
      </c>
      <c r="V1187" s="16" t="str">
        <f>IFERROR(VLOOKUP(G1187,MatrizHDUniclass!$A:$AN,39,0),"NA")</f>
        <v>DISAN</v>
      </c>
      <c r="W1187" s="43" t="str">
        <f>IFERROR(VLOOKUP(G1187,MatrizHDUniclass!$A:$AN,40,0),"NA")</f>
        <v>OTROS</v>
      </c>
    </row>
    <row r="1188" spans="2:23" x14ac:dyDescent="0.25">
      <c r="B1188" s="45">
        <v>46175</v>
      </c>
      <c r="C1188" s="7" t="s">
        <v>3258</v>
      </c>
      <c r="D1188" s="37">
        <v>0.1</v>
      </c>
      <c r="E1188" s="37" t="s">
        <v>3903</v>
      </c>
      <c r="F1188" s="16" t="s">
        <v>3904</v>
      </c>
      <c r="G1188" s="7">
        <v>1007399390</v>
      </c>
      <c r="H1188" s="138" t="s">
        <v>10354</v>
      </c>
      <c r="J1188" s="16" t="str">
        <f>IFERROR(VLOOKUP(G1188,MatrizHDUniclass!$A:$AN,3,0),"NA")</f>
        <v>RODRIGUEZ HERNANDEZ LIZETH KATHERINE</v>
      </c>
      <c r="K1188" s="16" t="str">
        <f>IFERROR(VLOOKUP(G1188,MatrizHDUniclass!$A:$AN,19,0),"NA")</f>
        <v>ALMACENISTA LOGISTICO</v>
      </c>
      <c r="L1188" s="16" t="str">
        <f>IFERROR(VLOOKUP(G1188,MatrizHDUniclass!$A:$AN,24,0),"NA")</f>
        <v>AGL5</v>
      </c>
      <c r="M1188" s="16" t="str">
        <f>IFERROR(VLOOKUP(G1188,MatrizHDUniclass!$A:$AN,31,0),"NA")</f>
        <v>ABASTECIMIENTO-GENERAL</v>
      </c>
      <c r="N1188" s="16" t="str">
        <f>IFERROR(VLOOKUP(G1188,MatrizHDUniclass!$A:$AN,32,0),"NA")</f>
        <v>REG TOLCA</v>
      </c>
      <c r="O1188" s="16" t="str">
        <f>IFERROR(VLOOKUP(G1188,MatrizHDUniclass!$A:$AN,33,0),"NA")</f>
        <v>ESPINAL</v>
      </c>
      <c r="P1188" s="16" t="str">
        <f>IFERROR(VLOOKUP(G1188,MatrizHDUniclass!$A:$AN,26,0),"NA")</f>
        <v>CSTR</v>
      </c>
      <c r="Q1188" s="16" t="str">
        <f>IFERROR(VLOOKUP(G1188,MatrizHDUniclass!$A:$AN,34,0),"NA")</f>
        <v>CLARO R3</v>
      </c>
      <c r="R1188" s="16" t="str">
        <f>IFERROR(VLOOKUP(G1188,MatrizHDUniclass!$A:$AN,35,0),"NA")</f>
        <v>SOLU FIJAS</v>
      </c>
      <c r="S1188" s="16" t="str">
        <f>IFERROR(VLOOKUP(G1188,MatrizHDUniclass!$A:$AN,36,0),"NA")</f>
        <v>TRANSV UEN</v>
      </c>
      <c r="T1188" s="16" t="str">
        <f>IFERROR(VLOOKUP(G1188,MatrizHDUniclass!$A:$AN,37,0),"NA")</f>
        <v>CSC</v>
      </c>
      <c r="U1188" s="16" t="str">
        <f>IFERROR(VLOOKUP(G1188,MatrizHDUniclass!$A:$AN,38,0),"NA")</f>
        <v>CONECTAR TV</v>
      </c>
      <c r="V1188" s="16" t="str">
        <f>IFERROR(VLOOKUP(G1188,MatrizHDUniclass!$A:$AN,39,0),"NA")</f>
        <v>ABASTECIMIENTO</v>
      </c>
      <c r="W1188" s="43" t="str">
        <f>IFERROR(VLOOKUP(G1188,MatrizHDUniclass!$A:$AN,40,0),"NA")</f>
        <v>PERSONAL APOYO</v>
      </c>
    </row>
    <row r="1189" spans="2:23" x14ac:dyDescent="0.25">
      <c r="B1189" s="45">
        <v>46175</v>
      </c>
      <c r="C1189" s="7" t="s">
        <v>3258</v>
      </c>
      <c r="D1189" s="37">
        <v>0.1</v>
      </c>
      <c r="E1189" s="37" t="s">
        <v>3903</v>
      </c>
      <c r="F1189" s="16" t="s">
        <v>3904</v>
      </c>
      <c r="G1189" s="7">
        <v>1005690562</v>
      </c>
      <c r="H1189" s="138" t="s">
        <v>10355</v>
      </c>
      <c r="J1189" s="16" t="str">
        <f>IFERROR(VLOOKUP(G1189,MatrizHDUniclass!$A:$AN,3,0),"NA")</f>
        <v>PALMA GALINDO CAROL ESTEFANY</v>
      </c>
      <c r="K1189" s="16" t="str">
        <f>IFERROR(VLOOKUP(G1189,MatrizHDUniclass!$A:$AN,19,0),"NA")</f>
        <v>BACKOFFICE OPERACION</v>
      </c>
      <c r="L1189" s="16" t="str">
        <f>IFERROR(VLOOKUP(G1189,MatrizHDUniclass!$A:$AN,24,0),"NA")</f>
        <v>IGLW</v>
      </c>
      <c r="M1189" s="16" t="str">
        <f>IFERROR(VLOOKUP(G1189,MatrizHDUniclass!$A:$AN,31,0),"NA")</f>
        <v>INGENIERIA-GENERAL</v>
      </c>
      <c r="N1189" s="16" t="str">
        <f>IFERROR(VLOOKUP(G1189,MatrizHDUniclass!$A:$AN,32,0),"NA")</f>
        <v>REG TOLCA</v>
      </c>
      <c r="O1189" s="16" t="str">
        <f>IFERROR(VLOOKUP(G1189,MatrizHDUniclass!$A:$AN,33,0),"NA")</f>
        <v>IBAGUE</v>
      </c>
      <c r="P1189" s="16" t="str">
        <f>IFERROR(VLOOKUP(G1189,MatrizHDUniclass!$A:$AN,26,0),"NA")</f>
        <v>CSIM</v>
      </c>
      <c r="Q1189" s="16" t="str">
        <f>IFERROR(VLOOKUP(G1189,MatrizHDUniclass!$A:$AN,34,0),"NA")</f>
        <v>CLARO R3</v>
      </c>
      <c r="R1189" s="16" t="str">
        <f>IFERROR(VLOOKUP(G1189,MatrizHDUniclass!$A:$AN,35,0),"NA")</f>
        <v>SOLU FIJAS</v>
      </c>
      <c r="S1189" s="16" t="str">
        <f>IFERROR(VLOOKUP(G1189,MatrizHDUniclass!$A:$AN,36,0),"NA")</f>
        <v>IMM</v>
      </c>
      <c r="T1189" s="16" t="str">
        <f>IFERROR(VLOOKUP(G1189,MatrizHDUniclass!$A:$AN,37,0),"NA")</f>
        <v>CLIENTES</v>
      </c>
      <c r="U1189" s="16" t="str">
        <f>IFERROR(VLOOKUP(G1189,MatrizHDUniclass!$A:$AN,38,0),"NA")</f>
        <v>CONECTAR TV</v>
      </c>
      <c r="V1189" s="16" t="str">
        <f>IFERROR(VLOOKUP(G1189,MatrizHDUniclass!$A:$AN,39,0),"NA")</f>
        <v>INGENIERIA</v>
      </c>
      <c r="W1189" s="43" t="str">
        <f>IFERROR(VLOOKUP(G1189,MatrizHDUniclass!$A:$AN,40,0),"NA")</f>
        <v>PERSONAL APOYO</v>
      </c>
    </row>
    <row r="1190" spans="2:23" x14ac:dyDescent="0.25">
      <c r="B1190" s="45">
        <v>46175</v>
      </c>
      <c r="C1190" s="7" t="s">
        <v>3258</v>
      </c>
      <c r="D1190" s="37">
        <v>0.1</v>
      </c>
      <c r="E1190" s="37" t="s">
        <v>3903</v>
      </c>
      <c r="F1190" s="16" t="s">
        <v>3904</v>
      </c>
      <c r="G1190" s="7">
        <v>65631628</v>
      </c>
      <c r="H1190" s="138" t="s">
        <v>10356</v>
      </c>
      <c r="J1190" s="16" t="str">
        <f>IFERROR(VLOOKUP(G1190,MatrizHDUniclass!$A:$AN,3,0),"NA")</f>
        <v>RODRIGUEZ JARAMILLO LEIDY JOHANNA</v>
      </c>
      <c r="K1190" s="16" t="str">
        <f>IFERROR(VLOOKUP(G1190,MatrizHDUniclass!$A:$AN,19,0),"NA")</f>
        <v>DIGITADOR LOGISTICO</v>
      </c>
      <c r="L1190" s="16" t="str">
        <f>IFERROR(VLOOKUP(G1190,MatrizHDUniclass!$A:$AN,24,0),"NA")</f>
        <v>AMLW</v>
      </c>
      <c r="M1190" s="16" t="str">
        <f>IFERROR(VLOOKUP(G1190,MatrizHDUniclass!$A:$AN,31,0),"NA")</f>
        <v>ABASTECIMIENTO-MATERIALES</v>
      </c>
      <c r="N1190" s="16" t="str">
        <f>IFERROR(VLOOKUP(G1190,MatrizHDUniclass!$A:$AN,32,0),"NA")</f>
        <v>REG TOLCA</v>
      </c>
      <c r="O1190" s="16" t="str">
        <f>IFERROR(VLOOKUP(G1190,MatrizHDUniclass!$A:$AN,33,0),"NA")</f>
        <v>IBAGUE</v>
      </c>
      <c r="P1190" s="16" t="str">
        <f>IFERROR(VLOOKUP(G1190,MatrizHDUniclass!$A:$AN,26,0),"NA")</f>
        <v>CSTR</v>
      </c>
      <c r="Q1190" s="16" t="str">
        <f>IFERROR(VLOOKUP(G1190,MatrizHDUniclass!$A:$AN,34,0),"NA")</f>
        <v>CLARO R3</v>
      </c>
      <c r="R1190" s="16" t="str">
        <f>IFERROR(VLOOKUP(G1190,MatrizHDUniclass!$A:$AN,35,0),"NA")</f>
        <v>SOLU FIJAS</v>
      </c>
      <c r="S1190" s="16" t="str">
        <f>IFERROR(VLOOKUP(G1190,MatrizHDUniclass!$A:$AN,36,0),"NA")</f>
        <v>TRANSV UEN</v>
      </c>
      <c r="T1190" s="16" t="str">
        <f>IFERROR(VLOOKUP(G1190,MatrizHDUniclass!$A:$AN,37,0),"NA")</f>
        <v>CSC</v>
      </c>
      <c r="U1190" s="16" t="str">
        <f>IFERROR(VLOOKUP(G1190,MatrizHDUniclass!$A:$AN,38,0),"NA")</f>
        <v>CONECTAR TV</v>
      </c>
      <c r="V1190" s="16" t="str">
        <f>IFERROR(VLOOKUP(G1190,MatrizHDUniclass!$A:$AN,39,0),"NA")</f>
        <v>ABASTECIMIENTO</v>
      </c>
      <c r="W1190" s="43" t="str">
        <f>IFERROR(VLOOKUP(G1190,MatrizHDUniclass!$A:$AN,40,0),"NA")</f>
        <v>PERSONAL APOYO</v>
      </c>
    </row>
    <row r="1191" spans="2:23" x14ac:dyDescent="0.25">
      <c r="B1191" s="45">
        <v>46175</v>
      </c>
      <c r="C1191" s="7" t="s">
        <v>3258</v>
      </c>
      <c r="D1191" s="37">
        <v>0.1</v>
      </c>
      <c r="E1191" s="37" t="s">
        <v>3903</v>
      </c>
      <c r="F1191" s="16" t="s">
        <v>3904</v>
      </c>
      <c r="G1191" s="7">
        <v>1006342415</v>
      </c>
      <c r="H1191" s="138" t="s">
        <v>10357</v>
      </c>
      <c r="I1191" s="7" t="s">
        <v>11295</v>
      </c>
      <c r="J1191" s="16" t="str">
        <f>IFERROR(VLOOKUP(G1191,MatrizHDUniclass!$A:$AN,3,0),"NA")</f>
        <v>BEDOYA MADRINAN JOHN JAIRO</v>
      </c>
      <c r="K1191" s="16" t="str">
        <f>IFERROR(VLOOKUP(G1191,MatrizHDUniclass!$A:$AN,19,0),"NA")</f>
        <v>ALMACENISTA LOGISTICO</v>
      </c>
      <c r="L1191" s="16" t="str">
        <f>IFERROR(VLOOKUP(G1191,MatrizHDUniclass!$A:$AN,24,0),"NA")</f>
        <v>AMV7</v>
      </c>
      <c r="M1191" s="16" t="str">
        <f>IFERROR(VLOOKUP(G1191,MatrizHDUniclass!$A:$AN,31,0),"NA")</f>
        <v>ABASTECIMIENTO-MATERIALES</v>
      </c>
      <c r="N1191" s="16" t="str">
        <f>IFERROR(VLOOKUP(G1191,MatrizHDUniclass!$A:$AN,32,0),"NA")</f>
        <v>REG VALLE</v>
      </c>
      <c r="O1191" s="16" t="str">
        <f>IFERROR(VLOOKUP(G1191,MatrizHDUniclass!$A:$AN,33,0),"NA")</f>
        <v>PALMIRA</v>
      </c>
      <c r="P1191" s="16" t="str">
        <f>IFERROR(VLOOKUP(G1191,MatrizHDUniclass!$A:$AN,26,0),"NA")</f>
        <v>CSTR</v>
      </c>
      <c r="Q1191" s="16" t="str">
        <f>IFERROR(VLOOKUP(G1191,MatrizHDUniclass!$A:$AN,34,0),"NA")</f>
        <v>CLARO R3</v>
      </c>
      <c r="R1191" s="16" t="str">
        <f>IFERROR(VLOOKUP(G1191,MatrizHDUniclass!$A:$AN,35,0),"NA")</f>
        <v>SOLU FIJAS</v>
      </c>
      <c r="S1191" s="16" t="str">
        <f>IFERROR(VLOOKUP(G1191,MatrizHDUniclass!$A:$AN,36,0),"NA")</f>
        <v>TRANSV UEN</v>
      </c>
      <c r="T1191" s="16" t="str">
        <f>IFERROR(VLOOKUP(G1191,MatrizHDUniclass!$A:$AN,37,0),"NA")</f>
        <v>CSC</v>
      </c>
      <c r="U1191" s="16" t="str">
        <f>IFERROR(VLOOKUP(G1191,MatrizHDUniclass!$A:$AN,38,0),"NA")</f>
        <v>CONECTAR TV</v>
      </c>
      <c r="V1191" s="16" t="str">
        <f>IFERROR(VLOOKUP(G1191,MatrizHDUniclass!$A:$AN,39,0),"NA")</f>
        <v>ABASTECIMIENTO</v>
      </c>
      <c r="W1191" s="43" t="str">
        <f>IFERROR(VLOOKUP(G1191,MatrizHDUniclass!$A:$AN,40,0),"NA")</f>
        <v>PERSONAL APOYO</v>
      </c>
    </row>
    <row r="1192" spans="2:23" x14ac:dyDescent="0.25">
      <c r="B1192" s="45">
        <v>46175</v>
      </c>
      <c r="C1192" s="7" t="s">
        <v>3258</v>
      </c>
      <c r="D1192" s="37">
        <v>0.1</v>
      </c>
      <c r="E1192" s="37" t="s">
        <v>3903</v>
      </c>
      <c r="F1192" s="16" t="s">
        <v>3904</v>
      </c>
      <c r="G1192" s="7">
        <v>1143824225</v>
      </c>
      <c r="H1192" s="138" t="s">
        <v>10358</v>
      </c>
      <c r="J1192" s="16" t="str">
        <f>IFERROR(VLOOKUP(G1192,MatrizHDUniclass!$A:$AN,3,0),"NA")</f>
        <v>MORENO PAREDES JOHNATAN STEVEN</v>
      </c>
      <c r="K1192" s="16" t="str">
        <f>IFERROR(VLOOKUP(G1192,MatrizHDUniclass!$A:$AN,19,0),"NA")</f>
        <v>BACKOFFICE OPERACION</v>
      </c>
      <c r="L1192" s="16" t="str">
        <f>IFERROR(VLOOKUP(G1192,MatrizHDUniclass!$A:$AN,24,0),"NA")</f>
        <v>IGVI</v>
      </c>
      <c r="M1192" s="16" t="str">
        <f>IFERROR(VLOOKUP(G1192,MatrizHDUniclass!$A:$AN,31,0),"NA")</f>
        <v>INGENIERIA-GENERAL</v>
      </c>
      <c r="N1192" s="16" t="str">
        <f>IFERROR(VLOOKUP(G1192,MatrizHDUniclass!$A:$AN,32,0),"NA")</f>
        <v>REG VALLE</v>
      </c>
      <c r="O1192" s="16" t="str">
        <f>IFERROR(VLOOKUP(G1192,MatrizHDUniclass!$A:$AN,33,0),"NA")</f>
        <v>CALI</v>
      </c>
      <c r="P1192" s="16" t="str">
        <f>IFERROR(VLOOKUP(G1192,MatrizHDUniclass!$A:$AN,26,0),"NA")</f>
        <v>CSIM</v>
      </c>
      <c r="Q1192" s="16" t="str">
        <f>IFERROR(VLOOKUP(G1192,MatrizHDUniclass!$A:$AN,34,0),"NA")</f>
        <v>CLARO R3</v>
      </c>
      <c r="R1192" s="16" t="str">
        <f>IFERROR(VLOOKUP(G1192,MatrizHDUniclass!$A:$AN,35,0),"NA")</f>
        <v>SOLU FIJAS</v>
      </c>
      <c r="S1192" s="16" t="str">
        <f>IFERROR(VLOOKUP(G1192,MatrizHDUniclass!$A:$AN,36,0),"NA")</f>
        <v>IMM</v>
      </c>
      <c r="T1192" s="16" t="str">
        <f>IFERROR(VLOOKUP(G1192,MatrizHDUniclass!$A:$AN,37,0),"NA")</f>
        <v>CLIENTES</v>
      </c>
      <c r="U1192" s="16" t="str">
        <f>IFERROR(VLOOKUP(G1192,MatrizHDUniclass!$A:$AN,38,0),"NA")</f>
        <v>CONECTAR TV</v>
      </c>
      <c r="V1192" s="16" t="str">
        <f>IFERROR(VLOOKUP(G1192,MatrizHDUniclass!$A:$AN,39,0),"NA")</f>
        <v>INGENIERIA</v>
      </c>
      <c r="W1192" s="43" t="str">
        <f>IFERROR(VLOOKUP(G1192,MatrizHDUniclass!$A:$AN,40,0),"NA")</f>
        <v>PERSONAL APOYO</v>
      </c>
    </row>
    <row r="1193" spans="2:23" x14ac:dyDescent="0.25">
      <c r="B1193" s="45">
        <v>46177</v>
      </c>
      <c r="C1193" s="55" t="s">
        <v>3258</v>
      </c>
      <c r="D1193" s="23">
        <v>6.3</v>
      </c>
      <c r="E1193" s="23" t="s">
        <v>2802</v>
      </c>
      <c r="F1193" s="16" t="s">
        <v>2806</v>
      </c>
      <c r="G1193" s="7">
        <v>1070019692</v>
      </c>
      <c r="H1193" s="138" t="s">
        <v>10359</v>
      </c>
      <c r="J1193" s="16" t="str">
        <f>IFERROR(VLOOKUP(G1193,MatrizHDUniclass!$A:$AN,3,0),"NA")</f>
        <v>GUTIERREZ DIAZ  SOLANGE SHARAY</v>
      </c>
      <c r="K1193" s="16" t="str">
        <f>IFERROR(VLOOKUP(G1193,MatrizHDUniclass!$A:$AN,19,0),"NA")</f>
        <v>ANALISTA CONTABILIDAD</v>
      </c>
      <c r="L1193" s="16" t="str">
        <f>IFERROR(VLOOKUP(G1193,MatrizHDUniclass!$A:$AN,24,0),"NA")</f>
        <v>FCTN</v>
      </c>
      <c r="M1193" s="16" t="str">
        <f>IFERROR(VLOOKUP(G1193,MatrizHDUniclass!$A:$AN,31,0),"NA")</f>
        <v>FINANCIERO-CONTABILIDAD</v>
      </c>
      <c r="N1193" s="16" t="str">
        <f>IFERROR(VLOOKUP(G1193,MatrizHDUniclass!$A:$AN,32,0),"NA")</f>
        <v>TRANSVERSAL</v>
      </c>
      <c r="O1193" s="16" t="str">
        <f>IFERROR(VLOOKUP(G1193,MatrizHDUniclass!$A:$AN,33,0),"NA")</f>
        <v>NACIONAL</v>
      </c>
      <c r="P1193" s="16" t="str">
        <f>IFERROR(VLOOKUP(G1193,MatrizHDUniclass!$A:$AN,26,0),"NA")</f>
        <v>TTTR</v>
      </c>
      <c r="Q1193" s="16" t="str">
        <f>IFERROR(VLOOKUP(G1193,MatrizHDUniclass!$A:$AN,34,0),"NA")</f>
        <v>TRANSV CTV</v>
      </c>
      <c r="R1193" s="16" t="str">
        <f>IFERROR(VLOOKUP(G1193,MatrizHDUniclass!$A:$AN,35,0),"NA")</f>
        <v>TRANSVER</v>
      </c>
      <c r="S1193" s="16" t="str">
        <f>IFERROR(VLOOKUP(G1193,MatrizHDUniclass!$A:$AN,36,0),"NA")</f>
        <v>TRANSV UEN</v>
      </c>
      <c r="T1193" s="16" t="str">
        <f>IFERROR(VLOOKUP(G1193,MatrizHDUniclass!$A:$AN,37,0),"NA")</f>
        <v>CSC</v>
      </c>
      <c r="U1193" s="16" t="str">
        <f>IFERROR(VLOOKUP(G1193,MatrizHDUniclass!$A:$AN,38,0),"NA")</f>
        <v>CONECTAR TV</v>
      </c>
      <c r="V1193" s="16" t="str">
        <f>IFERROR(VLOOKUP(G1193,MatrizHDUniclass!$A:$AN,39,0),"NA")</f>
        <v>CONTABILIDAD</v>
      </c>
      <c r="W1193" s="43" t="str">
        <f>IFERROR(VLOOKUP(G1193,MatrizHDUniclass!$A:$AN,40,0),"NA")</f>
        <v>ADMINISTRATIVO</v>
      </c>
    </row>
    <row r="1194" spans="2:23" x14ac:dyDescent="0.25">
      <c r="B1194" s="45">
        <v>46175</v>
      </c>
      <c r="C1194" s="7" t="s">
        <v>3258</v>
      </c>
      <c r="D1194" s="37">
        <v>0.1</v>
      </c>
      <c r="E1194" s="37" t="s">
        <v>3903</v>
      </c>
      <c r="F1194" s="16" t="s">
        <v>3904</v>
      </c>
      <c r="G1194" s="7">
        <v>1070610029</v>
      </c>
      <c r="H1194" s="138" t="s">
        <v>10360</v>
      </c>
      <c r="J1194" s="16" t="str">
        <f>IFERROR(VLOOKUP(G1194,MatrizHDUniclass!$A:$AN,3,0),"NA")</f>
        <v>JIMENEZ REYES JAIRO HAMILTON</v>
      </c>
      <c r="K1194" s="16" t="str">
        <f>IFERROR(VLOOKUP(G1194,MatrizHDUniclass!$A:$AN,19,0),"NA")</f>
        <v>TECNICO RED EXTERNA HFC</v>
      </c>
      <c r="L1194" s="16" t="str">
        <f>IFERROR(VLOOKUP(G1194,MatrizHDUniclass!$A:$AN,24,0),"NA")</f>
        <v>IGL5</v>
      </c>
      <c r="M1194" s="16" t="str">
        <f>IFERROR(VLOOKUP(G1194,MatrizHDUniclass!$A:$AN,31,0),"NA")</f>
        <v>INGENIERIA-GENERAL</v>
      </c>
      <c r="N1194" s="16" t="str">
        <f>IFERROR(VLOOKUP(G1194,MatrizHDUniclass!$A:$AN,32,0),"NA")</f>
        <v>REG TOLCA</v>
      </c>
      <c r="O1194" s="16" t="str">
        <f>IFERROR(VLOOKUP(G1194,MatrizHDUniclass!$A:$AN,33,0),"NA")</f>
        <v>ESPINAL</v>
      </c>
      <c r="P1194" s="16" t="str">
        <f>IFERROR(VLOOKUP(G1194,MatrizHDUniclass!$A:$AN,26,0),"NA")</f>
        <v>CSOM</v>
      </c>
      <c r="Q1194" s="16" t="str">
        <f>IFERROR(VLOOKUP(G1194,MatrizHDUniclass!$A:$AN,34,0),"NA")</f>
        <v>CLARO R3</v>
      </c>
      <c r="R1194" s="16" t="str">
        <f>IFERROR(VLOOKUP(G1194,MatrizHDUniclass!$A:$AN,35,0),"NA")</f>
        <v>SOLU FIJAS</v>
      </c>
      <c r="S1194" s="16" t="str">
        <f>IFERROR(VLOOKUP(G1194,MatrizHDUniclass!$A:$AN,36,0),"NA")</f>
        <v>OYM</v>
      </c>
      <c r="T1194" s="16" t="str">
        <f>IFERROR(VLOOKUP(G1194,MatrizHDUniclass!$A:$AN,37,0),"NA")</f>
        <v>CLIENTES</v>
      </c>
      <c r="U1194" s="16" t="str">
        <f>IFERROR(VLOOKUP(G1194,MatrizHDUniclass!$A:$AN,38,0),"NA")</f>
        <v>CONECTAR TV</v>
      </c>
      <c r="V1194" s="16" t="str">
        <f>IFERROR(VLOOKUP(G1194,MatrizHDUniclass!$A:$AN,39,0),"NA")</f>
        <v>INGENIERIA</v>
      </c>
      <c r="W1194" s="43" t="str">
        <f>IFERROR(VLOOKUP(G1194,MatrizHDUniclass!$A:$AN,40,0),"NA")</f>
        <v>OPERATIVO</v>
      </c>
    </row>
    <row r="1195" spans="2:23" x14ac:dyDescent="0.25">
      <c r="B1195" s="45">
        <v>46175</v>
      </c>
      <c r="C1195" s="7" t="s">
        <v>3258</v>
      </c>
      <c r="D1195" s="37">
        <v>0.1</v>
      </c>
      <c r="E1195" s="37" t="s">
        <v>3903</v>
      </c>
      <c r="F1195" s="16" t="s">
        <v>3904</v>
      </c>
      <c r="G1195" s="7">
        <v>1113778211</v>
      </c>
      <c r="H1195" s="138" t="s">
        <v>10361</v>
      </c>
      <c r="J1195" s="16" t="str">
        <f>IFERROR(VLOOKUP(G1195,MatrizHDUniclass!$A:$AN,3,0),"NA")</f>
        <v>CASTANEDA ALZATE RODRIGO ANDRES</v>
      </c>
      <c r="K1195" s="16" t="str">
        <f>IFERROR(VLOOKUP(G1195,MatrizHDUniclass!$A:$AN,19,0),"NA")</f>
        <v>TECNICO CON MOTO OPERACIÓN</v>
      </c>
      <c r="L1195" s="16" t="str">
        <f>IFERROR(VLOOKUP(G1195,MatrizHDUniclass!$A:$AN,24,0),"NA")</f>
        <v>IGV6</v>
      </c>
      <c r="M1195" s="16" t="str">
        <f>IFERROR(VLOOKUP(G1195,MatrizHDUniclass!$A:$AN,31,0),"NA")</f>
        <v>INGENIERIA-GENERAL</v>
      </c>
      <c r="N1195" s="16" t="str">
        <f>IFERROR(VLOOKUP(G1195,MatrizHDUniclass!$A:$AN,32,0),"NA")</f>
        <v>REG VALLE</v>
      </c>
      <c r="O1195" s="16" t="str">
        <f>IFERROR(VLOOKUP(G1195,MatrizHDUniclass!$A:$AN,33,0),"NA")</f>
        <v>TULUA</v>
      </c>
      <c r="P1195" s="16" t="str">
        <f>IFERROR(VLOOKUP(G1195,MatrizHDUniclass!$A:$AN,26,0),"NA")</f>
        <v>CSIM</v>
      </c>
      <c r="Q1195" s="16" t="str">
        <f>IFERROR(VLOOKUP(G1195,MatrizHDUniclass!$A:$AN,34,0),"NA")</f>
        <v>CLARO R3</v>
      </c>
      <c r="R1195" s="16" t="str">
        <f>IFERROR(VLOOKUP(G1195,MatrizHDUniclass!$A:$AN,35,0),"NA")</f>
        <v>SOLU FIJAS</v>
      </c>
      <c r="S1195" s="16" t="str">
        <f>IFERROR(VLOOKUP(G1195,MatrizHDUniclass!$A:$AN,36,0),"NA")</f>
        <v>IMM</v>
      </c>
      <c r="T1195" s="16" t="str">
        <f>IFERROR(VLOOKUP(G1195,MatrizHDUniclass!$A:$AN,37,0),"NA")</f>
        <v>CLIENTES</v>
      </c>
      <c r="U1195" s="16" t="str">
        <f>IFERROR(VLOOKUP(G1195,MatrizHDUniclass!$A:$AN,38,0),"NA")</f>
        <v>CONECTAR TV</v>
      </c>
      <c r="V1195" s="16" t="str">
        <f>IFERROR(VLOOKUP(G1195,MatrizHDUniclass!$A:$AN,39,0),"NA")</f>
        <v>INGENIERIA</v>
      </c>
      <c r="W1195" s="43" t="str">
        <f>IFERROR(VLOOKUP(G1195,MatrizHDUniclass!$A:$AN,40,0),"NA")</f>
        <v>OPERATIVO</v>
      </c>
    </row>
    <row r="1196" spans="2:23" x14ac:dyDescent="0.25">
      <c r="B1196" s="45">
        <v>46175</v>
      </c>
      <c r="C1196" s="7" t="s">
        <v>3258</v>
      </c>
      <c r="D1196" s="37">
        <v>0.1</v>
      </c>
      <c r="E1196" s="37" t="s">
        <v>3903</v>
      </c>
      <c r="F1196" s="16" t="s">
        <v>3904</v>
      </c>
      <c r="G1196" s="7">
        <v>1104806253</v>
      </c>
      <c r="H1196" s="138" t="s">
        <v>10362</v>
      </c>
      <c r="J1196" s="16" t="str">
        <f>IFERROR(VLOOKUP(G1196,MatrizHDUniclass!$A:$AN,3,0),"NA")</f>
        <v>ASPRILLA BONILLA KELLER FERNEY</v>
      </c>
      <c r="K1196" s="16" t="str">
        <f>IFERROR(VLOOKUP(G1196,MatrizHDUniclass!$A:$AN,19,0),"NA")</f>
        <v>TECNICO CON MOTO OPERACIÓN</v>
      </c>
      <c r="L1196" s="16" t="str">
        <f>IFERROR(VLOOKUP(G1196,MatrizHDUniclass!$A:$AN,24,0),"NA")</f>
        <v>IGV6</v>
      </c>
      <c r="M1196" s="16" t="str">
        <f>IFERROR(VLOOKUP(G1196,MatrizHDUniclass!$A:$AN,31,0),"NA")</f>
        <v>INGENIERIA-GENERAL</v>
      </c>
      <c r="N1196" s="16" t="str">
        <f>IFERROR(VLOOKUP(G1196,MatrizHDUniclass!$A:$AN,32,0),"NA")</f>
        <v>REG VALLE</v>
      </c>
      <c r="O1196" s="16" t="str">
        <f>IFERROR(VLOOKUP(G1196,MatrizHDUniclass!$A:$AN,33,0),"NA")</f>
        <v>TULUA</v>
      </c>
      <c r="P1196" s="16" t="str">
        <f>IFERROR(VLOOKUP(G1196,MatrizHDUniclass!$A:$AN,26,0),"NA")</f>
        <v>CSIM</v>
      </c>
      <c r="Q1196" s="16" t="str">
        <f>IFERROR(VLOOKUP(G1196,MatrizHDUniclass!$A:$AN,34,0),"NA")</f>
        <v>CLARO R3</v>
      </c>
      <c r="R1196" s="16" t="str">
        <f>IFERROR(VLOOKUP(G1196,MatrizHDUniclass!$A:$AN,35,0),"NA")</f>
        <v>SOLU FIJAS</v>
      </c>
      <c r="S1196" s="16" t="str">
        <f>IFERROR(VLOOKUP(G1196,MatrizHDUniclass!$A:$AN,36,0),"NA")</f>
        <v>IMM</v>
      </c>
      <c r="T1196" s="16" t="str">
        <f>IFERROR(VLOOKUP(G1196,MatrizHDUniclass!$A:$AN,37,0),"NA")</f>
        <v>CLIENTES</v>
      </c>
      <c r="U1196" s="16" t="str">
        <f>IFERROR(VLOOKUP(G1196,MatrizHDUniclass!$A:$AN,38,0),"NA")</f>
        <v>CONECTAR TV</v>
      </c>
      <c r="V1196" s="16" t="str">
        <f>IFERROR(VLOOKUP(G1196,MatrizHDUniclass!$A:$AN,39,0),"NA")</f>
        <v>INGENIERIA</v>
      </c>
      <c r="W1196" s="43" t="str">
        <f>IFERROR(VLOOKUP(G1196,MatrizHDUniclass!$A:$AN,40,0),"NA")</f>
        <v>OPERATIVO</v>
      </c>
    </row>
    <row r="1197" spans="2:23" x14ac:dyDescent="0.25">
      <c r="B1197" s="45">
        <v>46175</v>
      </c>
      <c r="C1197" s="7" t="s">
        <v>3258</v>
      </c>
      <c r="D1197" s="37">
        <v>0.1</v>
      </c>
      <c r="E1197" s="37" t="s">
        <v>3903</v>
      </c>
      <c r="F1197" s="16" t="s">
        <v>3904</v>
      </c>
      <c r="G1197" s="7">
        <v>1193150276</v>
      </c>
      <c r="H1197" s="138" t="s">
        <v>10363</v>
      </c>
      <c r="J1197" s="16" t="str">
        <f>IFERROR(VLOOKUP(G1197,MatrizHDUniclass!$A:$AN,3,0),"NA")</f>
        <v>MARMOLEJO ECHEVERRI OSCAR ALBERTO</v>
      </c>
      <c r="K1197" s="16" t="str">
        <f>IFERROR(VLOOKUP(G1197,MatrizHDUniclass!$A:$AN,19,0),"NA")</f>
        <v>TECNICO CON MOTO OPERACIÓN</v>
      </c>
      <c r="L1197" s="16" t="str">
        <f>IFERROR(VLOOKUP(G1197,MatrizHDUniclass!$A:$AN,24,0),"NA")</f>
        <v>IGV6</v>
      </c>
      <c r="M1197" s="16" t="str">
        <f>IFERROR(VLOOKUP(G1197,MatrizHDUniclass!$A:$AN,31,0),"NA")</f>
        <v>INGENIERIA-GENERAL</v>
      </c>
      <c r="N1197" s="16" t="str">
        <f>IFERROR(VLOOKUP(G1197,MatrizHDUniclass!$A:$AN,32,0),"NA")</f>
        <v>REG VALLE</v>
      </c>
      <c r="O1197" s="16" t="str">
        <f>IFERROR(VLOOKUP(G1197,MatrizHDUniclass!$A:$AN,33,0),"NA")</f>
        <v>TULUA</v>
      </c>
      <c r="P1197" s="16" t="str">
        <f>IFERROR(VLOOKUP(G1197,MatrizHDUniclass!$A:$AN,26,0),"NA")</f>
        <v>CSIM</v>
      </c>
      <c r="Q1197" s="16" t="str">
        <f>IFERROR(VLOOKUP(G1197,MatrizHDUniclass!$A:$AN,34,0),"NA")</f>
        <v>CLARO R3</v>
      </c>
      <c r="R1197" s="16" t="str">
        <f>IFERROR(VLOOKUP(G1197,MatrizHDUniclass!$A:$AN,35,0),"NA")</f>
        <v>SOLU FIJAS</v>
      </c>
      <c r="S1197" s="16" t="str">
        <f>IFERROR(VLOOKUP(G1197,MatrizHDUniclass!$A:$AN,36,0),"NA")</f>
        <v>IMM</v>
      </c>
      <c r="T1197" s="16" t="str">
        <f>IFERROR(VLOOKUP(G1197,MatrizHDUniclass!$A:$AN,37,0),"NA")</f>
        <v>CLIENTES</v>
      </c>
      <c r="U1197" s="16" t="str">
        <f>IFERROR(VLOOKUP(G1197,MatrizHDUniclass!$A:$AN,38,0),"NA")</f>
        <v>CONECTAR TV</v>
      </c>
      <c r="V1197" s="16" t="str">
        <f>IFERROR(VLOOKUP(G1197,MatrizHDUniclass!$A:$AN,39,0),"NA")</f>
        <v>INGENIERIA</v>
      </c>
      <c r="W1197" s="43" t="str">
        <f>IFERROR(VLOOKUP(G1197,MatrizHDUniclass!$A:$AN,40,0),"NA")</f>
        <v>OPERATIVO</v>
      </c>
    </row>
    <row r="1198" spans="2:23" x14ac:dyDescent="0.25">
      <c r="B1198" s="45">
        <v>46175</v>
      </c>
      <c r="C1198" s="7" t="s">
        <v>3258</v>
      </c>
      <c r="D1198" s="37">
        <v>0.1</v>
      </c>
      <c r="E1198" s="37" t="s">
        <v>3903</v>
      </c>
      <c r="F1198" s="16" t="s">
        <v>3904</v>
      </c>
      <c r="G1198" s="7">
        <v>1143866663</v>
      </c>
      <c r="H1198" s="138" t="s">
        <v>10364</v>
      </c>
      <c r="J1198" s="16" t="str">
        <f>IFERROR(VLOOKUP(G1198,MatrizHDUniclass!$A:$AN,3,0),"NA")</f>
        <v>ALFONSO RIVERA JHOAN ALEXIS</v>
      </c>
      <c r="K1198" s="16" t="str">
        <f>IFERROR(VLOOKUP(G1198,MatrizHDUniclass!$A:$AN,19,0),"NA")</f>
        <v>TECNICO CON MOTO OPERACIÓN</v>
      </c>
      <c r="L1198" s="16" t="str">
        <f>IFERROR(VLOOKUP(G1198,MatrizHDUniclass!$A:$AN,24,0),"NA")</f>
        <v>IGVI</v>
      </c>
      <c r="M1198" s="16" t="str">
        <f>IFERROR(VLOOKUP(G1198,MatrizHDUniclass!$A:$AN,31,0),"NA")</f>
        <v>INGENIERIA-GENERAL</v>
      </c>
      <c r="N1198" s="16" t="str">
        <f>IFERROR(VLOOKUP(G1198,MatrizHDUniclass!$A:$AN,32,0),"NA")</f>
        <v>REG VALLE</v>
      </c>
      <c r="O1198" s="16" t="str">
        <f>IFERROR(VLOOKUP(G1198,MatrizHDUniclass!$A:$AN,33,0),"NA")</f>
        <v>CALI</v>
      </c>
      <c r="P1198" s="16" t="str">
        <f>IFERROR(VLOOKUP(G1198,MatrizHDUniclass!$A:$AN,26,0),"NA")</f>
        <v>CSIM</v>
      </c>
      <c r="Q1198" s="16" t="str">
        <f>IFERROR(VLOOKUP(G1198,MatrizHDUniclass!$A:$AN,34,0),"NA")</f>
        <v>CLARO R3</v>
      </c>
      <c r="R1198" s="16" t="str">
        <f>IFERROR(VLOOKUP(G1198,MatrizHDUniclass!$A:$AN,35,0),"NA")</f>
        <v>SOLU FIJAS</v>
      </c>
      <c r="S1198" s="16" t="str">
        <f>IFERROR(VLOOKUP(G1198,MatrizHDUniclass!$A:$AN,36,0),"NA")</f>
        <v>IMM</v>
      </c>
      <c r="T1198" s="16" t="str">
        <f>IFERROR(VLOOKUP(G1198,MatrizHDUniclass!$A:$AN,37,0),"NA")</f>
        <v>CLIENTES</v>
      </c>
      <c r="U1198" s="16" t="str">
        <f>IFERROR(VLOOKUP(G1198,MatrizHDUniclass!$A:$AN,38,0),"NA")</f>
        <v>CONECTAR TV</v>
      </c>
      <c r="V1198" s="16" t="str">
        <f>IFERROR(VLOOKUP(G1198,MatrizHDUniclass!$A:$AN,39,0),"NA")</f>
        <v>INGENIERIA</v>
      </c>
      <c r="W1198" s="43" t="str">
        <f>IFERROR(VLOOKUP(G1198,MatrizHDUniclass!$A:$AN,40,0),"NA")</f>
        <v>OPERATIVO</v>
      </c>
    </row>
    <row r="1199" spans="2:23" x14ac:dyDescent="0.25">
      <c r="B1199" s="45">
        <v>46175</v>
      </c>
      <c r="C1199" s="7" t="s">
        <v>3258</v>
      </c>
      <c r="D1199" s="37">
        <v>0.1</v>
      </c>
      <c r="E1199" s="37" t="s">
        <v>3903</v>
      </c>
      <c r="F1199" s="16" t="s">
        <v>3904</v>
      </c>
      <c r="G1199" s="7">
        <v>1087702030</v>
      </c>
      <c r="H1199" s="138" t="s">
        <v>10365</v>
      </c>
      <c r="J1199" s="16" t="str">
        <f>IFERROR(VLOOKUP(G1199,MatrizHDUniclass!$A:$AN,3,0),"NA")</f>
        <v>PAZ RAMIREZ WILMER ALFREDO</v>
      </c>
      <c r="K1199" s="16" t="str">
        <f>IFERROR(VLOOKUP(G1199,MatrizHDUniclass!$A:$AN,19,0),"NA")</f>
        <v>TECNICO CON MOTO OPERACIÓN</v>
      </c>
      <c r="L1199" s="16" t="str">
        <f>IFERROR(VLOOKUP(G1199,MatrizHDUniclass!$A:$AN,24,0),"NA")</f>
        <v>IGVI</v>
      </c>
      <c r="M1199" s="16" t="str">
        <f>IFERROR(VLOOKUP(G1199,MatrizHDUniclass!$A:$AN,31,0),"NA")</f>
        <v>INGENIERIA-GENERAL</v>
      </c>
      <c r="N1199" s="16" t="str">
        <f>IFERROR(VLOOKUP(G1199,MatrizHDUniclass!$A:$AN,32,0),"NA")</f>
        <v>REG VALLE</v>
      </c>
      <c r="O1199" s="16" t="str">
        <f>IFERROR(VLOOKUP(G1199,MatrizHDUniclass!$A:$AN,33,0),"NA")</f>
        <v>CALI</v>
      </c>
      <c r="P1199" s="16" t="str">
        <f>IFERROR(VLOOKUP(G1199,MatrizHDUniclass!$A:$AN,26,0),"NA")</f>
        <v>CSIM</v>
      </c>
      <c r="Q1199" s="16" t="str">
        <f>IFERROR(VLOOKUP(G1199,MatrizHDUniclass!$A:$AN,34,0),"NA")</f>
        <v>CLARO R3</v>
      </c>
      <c r="R1199" s="16" t="str">
        <f>IFERROR(VLOOKUP(G1199,MatrizHDUniclass!$A:$AN,35,0),"NA")</f>
        <v>SOLU FIJAS</v>
      </c>
      <c r="S1199" s="16" t="str">
        <f>IFERROR(VLOOKUP(G1199,MatrizHDUniclass!$A:$AN,36,0),"NA")</f>
        <v>IMM</v>
      </c>
      <c r="T1199" s="16" t="str">
        <f>IFERROR(VLOOKUP(G1199,MatrizHDUniclass!$A:$AN,37,0),"NA")</f>
        <v>CLIENTES</v>
      </c>
      <c r="U1199" s="16" t="str">
        <f>IFERROR(VLOOKUP(G1199,MatrizHDUniclass!$A:$AN,38,0),"NA")</f>
        <v>CONECTAR TV</v>
      </c>
      <c r="V1199" s="16" t="str">
        <f>IFERROR(VLOOKUP(G1199,MatrizHDUniclass!$A:$AN,39,0),"NA")</f>
        <v>INGENIERIA</v>
      </c>
      <c r="W1199" s="43" t="str">
        <f>IFERROR(VLOOKUP(G1199,MatrizHDUniclass!$A:$AN,40,0),"NA")</f>
        <v>OPERATIVO</v>
      </c>
    </row>
    <row r="1200" spans="2:23" x14ac:dyDescent="0.25">
      <c r="B1200" s="45">
        <v>46175</v>
      </c>
      <c r="C1200" s="7" t="s">
        <v>3258</v>
      </c>
      <c r="D1200" s="37">
        <v>0.1</v>
      </c>
      <c r="E1200" s="37" t="s">
        <v>3903</v>
      </c>
      <c r="F1200" s="16" t="s">
        <v>3904</v>
      </c>
      <c r="G1200" s="7">
        <v>1107092288</v>
      </c>
      <c r="H1200" s="138" t="s">
        <v>10366</v>
      </c>
      <c r="J1200" s="16" t="str">
        <f>IFERROR(VLOOKUP(G1200,MatrizHDUniclass!$A:$AN,3,0),"NA")</f>
        <v>VIVEROS IDROBO IDROBO YEFFERSON CONSTAIN</v>
      </c>
      <c r="K1200" s="16" t="str">
        <f>IFERROR(VLOOKUP(G1200,MatrizHDUniclass!$A:$AN,19,0),"NA")</f>
        <v>TECNICO CON MOTO OPERACIÓN</v>
      </c>
      <c r="L1200" s="16" t="str">
        <f>IFERROR(VLOOKUP(G1200,MatrizHDUniclass!$A:$AN,24,0),"NA")</f>
        <v>IGVI</v>
      </c>
      <c r="M1200" s="16" t="str">
        <f>IFERROR(VLOOKUP(G1200,MatrizHDUniclass!$A:$AN,31,0),"NA")</f>
        <v>INGENIERIA-GENERAL</v>
      </c>
      <c r="N1200" s="16" t="str">
        <f>IFERROR(VLOOKUP(G1200,MatrizHDUniclass!$A:$AN,32,0),"NA")</f>
        <v>REG VALLE</v>
      </c>
      <c r="O1200" s="16" t="str">
        <f>IFERROR(VLOOKUP(G1200,MatrizHDUniclass!$A:$AN,33,0),"NA")</f>
        <v>CALI</v>
      </c>
      <c r="P1200" s="16" t="str">
        <f>IFERROR(VLOOKUP(G1200,MatrizHDUniclass!$A:$AN,26,0),"NA")</f>
        <v>CSIM</v>
      </c>
      <c r="Q1200" s="16" t="str">
        <f>IFERROR(VLOOKUP(G1200,MatrizHDUniclass!$A:$AN,34,0),"NA")</f>
        <v>CLARO R3</v>
      </c>
      <c r="R1200" s="16" t="str">
        <f>IFERROR(VLOOKUP(G1200,MatrizHDUniclass!$A:$AN,35,0),"NA")</f>
        <v>SOLU FIJAS</v>
      </c>
      <c r="S1200" s="16" t="str">
        <f>IFERROR(VLOOKUP(G1200,MatrizHDUniclass!$A:$AN,36,0),"NA")</f>
        <v>IMM</v>
      </c>
      <c r="T1200" s="16" t="str">
        <f>IFERROR(VLOOKUP(G1200,MatrizHDUniclass!$A:$AN,37,0),"NA")</f>
        <v>CLIENTES</v>
      </c>
      <c r="U1200" s="16" t="str">
        <f>IFERROR(VLOOKUP(G1200,MatrizHDUniclass!$A:$AN,38,0),"NA")</f>
        <v>CONECTAR TV</v>
      </c>
      <c r="V1200" s="16" t="str">
        <f>IFERROR(VLOOKUP(G1200,MatrizHDUniclass!$A:$AN,39,0),"NA")</f>
        <v>INGENIERIA</v>
      </c>
      <c r="W1200" s="43" t="str">
        <f>IFERROR(VLOOKUP(G1200,MatrizHDUniclass!$A:$AN,40,0),"NA")</f>
        <v>OPERATIVO</v>
      </c>
    </row>
    <row r="1201" spans="2:23" x14ac:dyDescent="0.25">
      <c r="B1201" s="45">
        <v>46175</v>
      </c>
      <c r="C1201" s="7" t="s">
        <v>3258</v>
      </c>
      <c r="D1201" s="37">
        <v>0.1</v>
      </c>
      <c r="E1201" s="37" t="s">
        <v>3903</v>
      </c>
      <c r="F1201" s="16" t="s">
        <v>3904</v>
      </c>
      <c r="G1201" s="7">
        <v>1111665356</v>
      </c>
      <c r="H1201" s="138" t="s">
        <v>10367</v>
      </c>
      <c r="J1201" s="16" t="str">
        <f>IFERROR(VLOOKUP(G1201,MatrizHDUniclass!$A:$AN,3,0),"NA")</f>
        <v>MARIN CAMACHO CRISTIAN ANDRES</v>
      </c>
      <c r="K1201" s="16" t="str">
        <f>IFERROR(VLOOKUP(G1201,MatrizHDUniclass!$A:$AN,19,0),"NA")</f>
        <v>TECNICO CON MOTO OPERACIÓN</v>
      </c>
      <c r="L1201" s="16" t="str">
        <f>IFERROR(VLOOKUP(G1201,MatrizHDUniclass!$A:$AN,24,0),"NA")</f>
        <v>IGVI</v>
      </c>
      <c r="M1201" s="16" t="str">
        <f>IFERROR(VLOOKUP(G1201,MatrizHDUniclass!$A:$AN,31,0),"NA")</f>
        <v>INGENIERIA-GENERAL</v>
      </c>
      <c r="N1201" s="16" t="str">
        <f>IFERROR(VLOOKUP(G1201,MatrizHDUniclass!$A:$AN,32,0),"NA")</f>
        <v>REG VALLE</v>
      </c>
      <c r="O1201" s="16" t="str">
        <f>IFERROR(VLOOKUP(G1201,MatrizHDUniclass!$A:$AN,33,0),"NA")</f>
        <v>CALI</v>
      </c>
      <c r="P1201" s="16" t="str">
        <f>IFERROR(VLOOKUP(G1201,MatrizHDUniclass!$A:$AN,26,0),"NA")</f>
        <v>CSIM</v>
      </c>
      <c r="Q1201" s="16" t="str">
        <f>IFERROR(VLOOKUP(G1201,MatrizHDUniclass!$A:$AN,34,0),"NA")</f>
        <v>CLARO R3</v>
      </c>
      <c r="R1201" s="16" t="str">
        <f>IFERROR(VLOOKUP(G1201,MatrizHDUniclass!$A:$AN,35,0),"NA")</f>
        <v>SOLU FIJAS</v>
      </c>
      <c r="S1201" s="16" t="str">
        <f>IFERROR(VLOOKUP(G1201,MatrizHDUniclass!$A:$AN,36,0),"NA")</f>
        <v>IMM</v>
      </c>
      <c r="T1201" s="16" t="str">
        <f>IFERROR(VLOOKUP(G1201,MatrizHDUniclass!$A:$AN,37,0),"NA")</f>
        <v>CLIENTES</v>
      </c>
      <c r="U1201" s="16" t="str">
        <f>IFERROR(VLOOKUP(G1201,MatrizHDUniclass!$A:$AN,38,0),"NA")</f>
        <v>CONECTAR TV</v>
      </c>
      <c r="V1201" s="16" t="str">
        <f>IFERROR(VLOOKUP(G1201,MatrizHDUniclass!$A:$AN,39,0),"NA")</f>
        <v>INGENIERIA</v>
      </c>
      <c r="W1201" s="43" t="str">
        <f>IFERROR(VLOOKUP(G1201,MatrizHDUniclass!$A:$AN,40,0),"NA")</f>
        <v>OPERATIVO</v>
      </c>
    </row>
    <row r="1202" spans="2:23" x14ac:dyDescent="0.25">
      <c r="B1202" s="45">
        <v>46175</v>
      </c>
      <c r="C1202" s="7" t="s">
        <v>3258</v>
      </c>
      <c r="D1202" s="37">
        <v>0.1</v>
      </c>
      <c r="E1202" s="37" t="s">
        <v>3903</v>
      </c>
      <c r="F1202" s="16" t="s">
        <v>3904</v>
      </c>
      <c r="G1202" s="7">
        <v>1067469656</v>
      </c>
      <c r="H1202" s="138" t="s">
        <v>10368</v>
      </c>
      <c r="J1202" s="16" t="str">
        <f>IFERROR(VLOOKUP(G1202,MatrizHDUniclass!$A:$AN,3,0),"NA")</f>
        <v>GUETIO NIQUINAS ARBEY</v>
      </c>
      <c r="K1202" s="16" t="str">
        <f>IFERROR(VLOOKUP(G1202,MatrizHDUniclass!$A:$AN,19,0),"NA")</f>
        <v>TECNICO CON MOTO OPERACIÓN</v>
      </c>
      <c r="L1202" s="16" t="str">
        <f>IFERROR(VLOOKUP(G1202,MatrizHDUniclass!$A:$AN,24,0),"NA")</f>
        <v>IGVI</v>
      </c>
      <c r="M1202" s="16" t="str">
        <f>IFERROR(VLOOKUP(G1202,MatrizHDUniclass!$A:$AN,31,0),"NA")</f>
        <v>INGENIERIA-GENERAL</v>
      </c>
      <c r="N1202" s="16" t="str">
        <f>IFERROR(VLOOKUP(G1202,MatrizHDUniclass!$A:$AN,32,0),"NA")</f>
        <v>REG VALLE</v>
      </c>
      <c r="O1202" s="16" t="str">
        <f>IFERROR(VLOOKUP(G1202,MatrizHDUniclass!$A:$AN,33,0),"NA")</f>
        <v>CALI</v>
      </c>
      <c r="P1202" s="16" t="str">
        <f>IFERROR(VLOOKUP(G1202,MatrizHDUniclass!$A:$AN,26,0),"NA")</f>
        <v>CSIM</v>
      </c>
      <c r="Q1202" s="16" t="str">
        <f>IFERROR(VLOOKUP(G1202,MatrizHDUniclass!$A:$AN,34,0),"NA")</f>
        <v>CLARO R3</v>
      </c>
      <c r="R1202" s="16" t="str">
        <f>IFERROR(VLOOKUP(G1202,MatrizHDUniclass!$A:$AN,35,0),"NA")</f>
        <v>SOLU FIJAS</v>
      </c>
      <c r="S1202" s="16" t="str">
        <f>IFERROR(VLOOKUP(G1202,MatrizHDUniclass!$A:$AN,36,0),"NA")</f>
        <v>IMM</v>
      </c>
      <c r="T1202" s="16" t="str">
        <f>IFERROR(VLOOKUP(G1202,MatrizHDUniclass!$A:$AN,37,0),"NA")</f>
        <v>CLIENTES</v>
      </c>
      <c r="U1202" s="16" t="str">
        <f>IFERROR(VLOOKUP(G1202,MatrizHDUniclass!$A:$AN,38,0),"NA")</f>
        <v>CONECTAR TV</v>
      </c>
      <c r="V1202" s="16" t="str">
        <f>IFERROR(VLOOKUP(G1202,MatrizHDUniclass!$A:$AN,39,0),"NA")</f>
        <v>INGENIERIA</v>
      </c>
      <c r="W1202" s="43" t="str">
        <f>IFERROR(VLOOKUP(G1202,MatrizHDUniclass!$A:$AN,40,0),"NA")</f>
        <v>OPERATIVO</v>
      </c>
    </row>
    <row r="1203" spans="2:23" x14ac:dyDescent="0.25">
      <c r="B1203" s="45">
        <v>46175</v>
      </c>
      <c r="C1203" s="7" t="s">
        <v>3258</v>
      </c>
      <c r="D1203" s="37">
        <v>0.1</v>
      </c>
      <c r="E1203" s="37" t="s">
        <v>3903</v>
      </c>
      <c r="F1203" s="16" t="s">
        <v>3904</v>
      </c>
      <c r="G1203" s="7">
        <v>1016944206</v>
      </c>
      <c r="H1203" s="138" t="s">
        <v>10369</v>
      </c>
      <c r="J1203" s="16" t="str">
        <f>IFERROR(VLOOKUP(G1203,MatrizHDUniclass!$A:$AN,3,0),"NA")</f>
        <v>BERMUDEZ GABRIEL JOEL</v>
      </c>
      <c r="K1203" s="16" t="str">
        <f>IFERROR(VLOOKUP(G1203,MatrizHDUniclass!$A:$AN,19,0),"NA")</f>
        <v>TECNICO CON MOTO OPERACIÓN</v>
      </c>
      <c r="L1203" s="16" t="str">
        <f>IFERROR(VLOOKUP(G1203,MatrizHDUniclass!$A:$AN,24,0),"NA")</f>
        <v>IGLW</v>
      </c>
      <c r="M1203" s="16" t="str">
        <f>IFERROR(VLOOKUP(G1203,MatrizHDUniclass!$A:$AN,31,0),"NA")</f>
        <v>INGENIERIA-GENERAL</v>
      </c>
      <c r="N1203" s="16" t="str">
        <f>IFERROR(VLOOKUP(G1203,MatrizHDUniclass!$A:$AN,32,0),"NA")</f>
        <v>REG TOLCA</v>
      </c>
      <c r="O1203" s="16" t="str">
        <f>IFERROR(VLOOKUP(G1203,MatrizHDUniclass!$A:$AN,33,0),"NA")</f>
        <v>IBAGUE</v>
      </c>
      <c r="P1203" s="16" t="str">
        <f>IFERROR(VLOOKUP(G1203,MatrizHDUniclass!$A:$AN,26,0),"NA")</f>
        <v>CSIM</v>
      </c>
      <c r="Q1203" s="16" t="str">
        <f>IFERROR(VLOOKUP(G1203,MatrizHDUniclass!$A:$AN,34,0),"NA")</f>
        <v>CLARO R3</v>
      </c>
      <c r="R1203" s="16" t="str">
        <f>IFERROR(VLOOKUP(G1203,MatrizHDUniclass!$A:$AN,35,0),"NA")</f>
        <v>SOLU FIJAS</v>
      </c>
      <c r="S1203" s="16" t="str">
        <f>IFERROR(VLOOKUP(G1203,MatrizHDUniclass!$A:$AN,36,0),"NA")</f>
        <v>IMM</v>
      </c>
      <c r="T1203" s="16" t="str">
        <f>IFERROR(VLOOKUP(G1203,MatrizHDUniclass!$A:$AN,37,0),"NA")</f>
        <v>CLIENTES</v>
      </c>
      <c r="U1203" s="16" t="str">
        <f>IFERROR(VLOOKUP(G1203,MatrizHDUniclass!$A:$AN,38,0),"NA")</f>
        <v>CONECTAR TV</v>
      </c>
      <c r="V1203" s="16" t="str">
        <f>IFERROR(VLOOKUP(G1203,MatrizHDUniclass!$A:$AN,39,0),"NA")</f>
        <v>INGENIERIA</v>
      </c>
      <c r="W1203" s="43" t="str">
        <f>IFERROR(VLOOKUP(G1203,MatrizHDUniclass!$A:$AN,40,0),"NA")</f>
        <v>OPERATIVO</v>
      </c>
    </row>
    <row r="1204" spans="2:23" x14ac:dyDescent="0.25">
      <c r="B1204" s="45">
        <v>46175</v>
      </c>
      <c r="C1204" s="7" t="s">
        <v>3258</v>
      </c>
      <c r="D1204" s="37">
        <v>0.1</v>
      </c>
      <c r="E1204" s="37" t="s">
        <v>3903</v>
      </c>
      <c r="F1204" s="16" t="s">
        <v>3904</v>
      </c>
      <c r="G1204" s="7">
        <v>1007679683</v>
      </c>
      <c r="H1204" s="138" t="s">
        <v>10370</v>
      </c>
      <c r="J1204" s="16" t="str">
        <f>IFERROR(VLOOKUP(G1204,MatrizHDUniclass!$A:$AN,3,0),"NA")</f>
        <v>OSORIO YANGUMA LUIS ENRIQUE</v>
      </c>
      <c r="K1204" s="16" t="str">
        <f>IFERROR(VLOOKUP(G1204,MatrizHDUniclass!$A:$AN,19,0),"NA")</f>
        <v>TECNICO CON MOTO OPERACIÓN</v>
      </c>
      <c r="L1204" s="16" t="str">
        <f>IFERROR(VLOOKUP(G1204,MatrizHDUniclass!$A:$AN,24,0),"NA")</f>
        <v>IGLW</v>
      </c>
      <c r="M1204" s="16" t="str">
        <f>IFERROR(VLOOKUP(G1204,MatrizHDUniclass!$A:$AN,31,0),"NA")</f>
        <v>INGENIERIA-GENERAL</v>
      </c>
      <c r="N1204" s="16" t="str">
        <f>IFERROR(VLOOKUP(G1204,MatrizHDUniclass!$A:$AN,32,0),"NA")</f>
        <v>REG TOLCA</v>
      </c>
      <c r="O1204" s="16" t="str">
        <f>IFERROR(VLOOKUP(G1204,MatrizHDUniclass!$A:$AN,33,0),"NA")</f>
        <v>IBAGUE</v>
      </c>
      <c r="P1204" s="16" t="str">
        <f>IFERROR(VLOOKUP(G1204,MatrizHDUniclass!$A:$AN,26,0),"NA")</f>
        <v>CSIM</v>
      </c>
      <c r="Q1204" s="16" t="str">
        <f>IFERROR(VLOOKUP(G1204,MatrizHDUniclass!$A:$AN,34,0),"NA")</f>
        <v>CLARO R3</v>
      </c>
      <c r="R1204" s="16" t="str">
        <f>IFERROR(VLOOKUP(G1204,MatrizHDUniclass!$A:$AN,35,0),"NA")</f>
        <v>SOLU FIJAS</v>
      </c>
      <c r="S1204" s="16" t="str">
        <f>IFERROR(VLOOKUP(G1204,MatrizHDUniclass!$A:$AN,36,0),"NA")</f>
        <v>IMM</v>
      </c>
      <c r="T1204" s="16" t="str">
        <f>IFERROR(VLOOKUP(G1204,MatrizHDUniclass!$A:$AN,37,0),"NA")</f>
        <v>CLIENTES</v>
      </c>
      <c r="U1204" s="16" t="str">
        <f>IFERROR(VLOOKUP(G1204,MatrizHDUniclass!$A:$AN,38,0),"NA")</f>
        <v>CONECTAR TV</v>
      </c>
      <c r="V1204" s="16" t="str">
        <f>IFERROR(VLOOKUP(G1204,MatrizHDUniclass!$A:$AN,39,0),"NA")</f>
        <v>INGENIERIA</v>
      </c>
      <c r="W1204" s="43" t="str">
        <f>IFERROR(VLOOKUP(G1204,MatrizHDUniclass!$A:$AN,40,0),"NA")</f>
        <v>OPERATIVO</v>
      </c>
    </row>
    <row r="1205" spans="2:23" x14ac:dyDescent="0.25">
      <c r="B1205" s="45">
        <v>46175</v>
      </c>
      <c r="C1205" s="7" t="s">
        <v>3258</v>
      </c>
      <c r="D1205" s="37">
        <v>0.1</v>
      </c>
      <c r="E1205" s="37" t="s">
        <v>3903</v>
      </c>
      <c r="F1205" s="16" t="s">
        <v>3904</v>
      </c>
      <c r="G1205" s="7">
        <v>1110564273</v>
      </c>
      <c r="H1205" s="138" t="s">
        <v>10371</v>
      </c>
      <c r="J1205" s="16" t="str">
        <f>IFERROR(VLOOKUP(G1205,MatrizHDUniclass!$A:$AN,3,0),"NA")</f>
        <v>CIFUENTES MEJIA JHON GEIBER</v>
      </c>
      <c r="K1205" s="16" t="str">
        <f>IFERROR(VLOOKUP(G1205,MatrizHDUniclass!$A:$AN,19,0),"NA")</f>
        <v>TECNICO CON MOTO OPERACIÓN</v>
      </c>
      <c r="L1205" s="16" t="str">
        <f>IFERROR(VLOOKUP(G1205,MatrizHDUniclass!$A:$AN,24,0),"NA")</f>
        <v>IGLW</v>
      </c>
      <c r="M1205" s="16" t="str">
        <f>IFERROR(VLOOKUP(G1205,MatrizHDUniclass!$A:$AN,31,0),"NA")</f>
        <v>INGENIERIA-GENERAL</v>
      </c>
      <c r="N1205" s="16" t="str">
        <f>IFERROR(VLOOKUP(G1205,MatrizHDUniclass!$A:$AN,32,0),"NA")</f>
        <v>REG TOLCA</v>
      </c>
      <c r="O1205" s="16" t="str">
        <f>IFERROR(VLOOKUP(G1205,MatrizHDUniclass!$A:$AN,33,0),"NA")</f>
        <v>IBAGUE</v>
      </c>
      <c r="P1205" s="16" t="str">
        <f>IFERROR(VLOOKUP(G1205,MatrizHDUniclass!$A:$AN,26,0),"NA")</f>
        <v>CSIM</v>
      </c>
      <c r="Q1205" s="16" t="str">
        <f>IFERROR(VLOOKUP(G1205,MatrizHDUniclass!$A:$AN,34,0),"NA")</f>
        <v>CLARO R3</v>
      </c>
      <c r="R1205" s="16" t="str">
        <f>IFERROR(VLOOKUP(G1205,MatrizHDUniclass!$A:$AN,35,0),"NA")</f>
        <v>SOLU FIJAS</v>
      </c>
      <c r="S1205" s="16" t="str">
        <f>IFERROR(VLOOKUP(G1205,MatrizHDUniclass!$A:$AN,36,0),"NA")</f>
        <v>IMM</v>
      </c>
      <c r="T1205" s="16" t="str">
        <f>IFERROR(VLOOKUP(G1205,MatrizHDUniclass!$A:$AN,37,0),"NA")</f>
        <v>CLIENTES</v>
      </c>
      <c r="U1205" s="16" t="str">
        <f>IFERROR(VLOOKUP(G1205,MatrizHDUniclass!$A:$AN,38,0),"NA")</f>
        <v>CONECTAR TV</v>
      </c>
      <c r="V1205" s="16" t="str">
        <f>IFERROR(VLOOKUP(G1205,MatrizHDUniclass!$A:$AN,39,0),"NA")</f>
        <v>INGENIERIA</v>
      </c>
      <c r="W1205" s="43" t="str">
        <f>IFERROR(VLOOKUP(G1205,MatrizHDUniclass!$A:$AN,40,0),"NA")</f>
        <v>OPERATIVO</v>
      </c>
    </row>
    <row r="1206" spans="2:23" x14ac:dyDescent="0.25">
      <c r="B1206" s="45">
        <v>46175</v>
      </c>
      <c r="C1206" s="7" t="s">
        <v>3258</v>
      </c>
      <c r="D1206" s="37">
        <v>0.1</v>
      </c>
      <c r="E1206" s="37" t="s">
        <v>3903</v>
      </c>
      <c r="F1206" s="16" t="s">
        <v>3904</v>
      </c>
      <c r="G1206" s="7">
        <v>1110573740</v>
      </c>
      <c r="H1206" s="138" t="s">
        <v>10373</v>
      </c>
      <c r="J1206" s="16" t="str">
        <f>IFERROR(VLOOKUP(G1206,MatrizHDUniclass!$A:$AN,3,0),"NA")</f>
        <v>AGUDELO CASTELLANOS DUIBER JOHANY</v>
      </c>
      <c r="K1206" s="16" t="str">
        <f>IFERROR(VLOOKUP(G1206,MatrizHDUniclass!$A:$AN,19,0),"NA")</f>
        <v>TECNICO MEDIDOR OPERACION</v>
      </c>
      <c r="L1206" s="16" t="str">
        <f>IFERROR(VLOOKUP(G1206,MatrizHDUniclass!$A:$AN,24,0),"NA")</f>
        <v>IGLW</v>
      </c>
      <c r="M1206" s="16" t="str">
        <f>IFERROR(VLOOKUP(G1206,MatrizHDUniclass!$A:$AN,31,0),"NA")</f>
        <v>INGENIERIA-GENERAL</v>
      </c>
      <c r="N1206" s="16" t="str">
        <f>IFERROR(VLOOKUP(G1206,MatrizHDUniclass!$A:$AN,32,0),"NA")</f>
        <v>REG TOLCA</v>
      </c>
      <c r="O1206" s="16" t="str">
        <f>IFERROR(VLOOKUP(G1206,MatrizHDUniclass!$A:$AN,33,0),"NA")</f>
        <v>IBAGUE</v>
      </c>
      <c r="P1206" s="16" t="str">
        <f>IFERROR(VLOOKUP(G1206,MatrizHDUniclass!$A:$AN,26,0),"NA")</f>
        <v>CSPY</v>
      </c>
      <c r="Q1206" s="16" t="str">
        <f>IFERROR(VLOOKUP(G1206,MatrizHDUniclass!$A:$AN,34,0),"NA")</f>
        <v>CLARO R3</v>
      </c>
      <c r="R1206" s="16" t="str">
        <f>IFERROR(VLOOKUP(G1206,MatrizHDUniclass!$A:$AN,35,0),"NA")</f>
        <v>SOLU FIJAS</v>
      </c>
      <c r="S1206" s="16" t="str">
        <f>IFERROR(VLOOKUP(G1206,MatrizHDUniclass!$A:$AN,36,0),"NA")</f>
        <v>PROYECTOS</v>
      </c>
      <c r="T1206" s="16" t="str">
        <f>IFERROR(VLOOKUP(G1206,MatrizHDUniclass!$A:$AN,37,0),"NA")</f>
        <v>CLIENTES</v>
      </c>
      <c r="U1206" s="16" t="str">
        <f>IFERROR(VLOOKUP(G1206,MatrizHDUniclass!$A:$AN,38,0),"NA")</f>
        <v>CONECTAR TV</v>
      </c>
      <c r="V1206" s="16" t="str">
        <f>IFERROR(VLOOKUP(G1206,MatrizHDUniclass!$A:$AN,39,0),"NA")</f>
        <v>INGENIERIA</v>
      </c>
      <c r="W1206" s="43" t="str">
        <f>IFERROR(VLOOKUP(G1206,MatrizHDUniclass!$A:$AN,40,0),"NA")</f>
        <v>OPERATIVO</v>
      </c>
    </row>
    <row r="1207" spans="2:23" x14ac:dyDescent="0.25">
      <c r="B1207" s="45">
        <v>46182</v>
      </c>
      <c r="C1207" s="7" t="s">
        <v>3258</v>
      </c>
      <c r="D1207" s="37">
        <v>0.1</v>
      </c>
      <c r="E1207" s="37" t="s">
        <v>3903</v>
      </c>
      <c r="F1207" s="16" t="s">
        <v>3904</v>
      </c>
      <c r="G1207" s="7">
        <v>1113623987</v>
      </c>
      <c r="H1207" s="138" t="s">
        <v>10375</v>
      </c>
      <c r="J1207" s="16" t="str">
        <f>IFERROR(VLOOKUP(G1207,MatrizHDUniclass!$A:$AN,3,0),"NA")</f>
        <v>MOGOLLON GUZMAN STEVEN</v>
      </c>
      <c r="K1207" s="16" t="str">
        <f>IFERROR(VLOOKUP(G1207,MatrizHDUniclass!$A:$AN,19,0),"NA")</f>
        <v>TECNICO CON MOTO OPERACIÓN</v>
      </c>
      <c r="L1207" s="16" t="str">
        <f>IFERROR(VLOOKUP(G1207,MatrizHDUniclass!$A:$AN,24,0),"NA")</f>
        <v>IGV7</v>
      </c>
      <c r="M1207" s="16" t="str">
        <f>IFERROR(VLOOKUP(G1207,MatrizHDUniclass!$A:$AN,31,0),"NA")</f>
        <v>INGENIERIA-GENERAL</v>
      </c>
      <c r="N1207" s="16" t="str">
        <f>IFERROR(VLOOKUP(G1207,MatrizHDUniclass!$A:$AN,32,0),"NA")</f>
        <v>REG VALLE</v>
      </c>
      <c r="O1207" s="16" t="str">
        <f>IFERROR(VLOOKUP(G1207,MatrizHDUniclass!$A:$AN,33,0),"NA")</f>
        <v>PALMIRA</v>
      </c>
      <c r="P1207" s="16" t="str">
        <f>IFERROR(VLOOKUP(G1207,MatrizHDUniclass!$A:$AN,26,0),"NA")</f>
        <v>CSIM</v>
      </c>
      <c r="Q1207" s="16" t="str">
        <f>IFERROR(VLOOKUP(G1207,MatrizHDUniclass!$A:$AN,34,0),"NA")</f>
        <v>CLARO R3</v>
      </c>
      <c r="R1207" s="16" t="str">
        <f>IFERROR(VLOOKUP(G1207,MatrizHDUniclass!$A:$AN,35,0),"NA")</f>
        <v>SOLU FIJAS</v>
      </c>
      <c r="S1207" s="16" t="str">
        <f>IFERROR(VLOOKUP(G1207,MatrizHDUniclass!$A:$AN,36,0),"NA")</f>
        <v>IMM</v>
      </c>
      <c r="T1207" s="16" t="str">
        <f>IFERROR(VLOOKUP(G1207,MatrizHDUniclass!$A:$AN,37,0),"NA")</f>
        <v>CLIENTES</v>
      </c>
      <c r="U1207" s="16" t="str">
        <f>IFERROR(VLOOKUP(G1207,MatrizHDUniclass!$A:$AN,38,0),"NA")</f>
        <v>CONECTAR TV</v>
      </c>
      <c r="V1207" s="16" t="str">
        <f>IFERROR(VLOOKUP(G1207,MatrizHDUniclass!$A:$AN,39,0),"NA")</f>
        <v>INGENIERIA</v>
      </c>
      <c r="W1207" s="43" t="str">
        <f>IFERROR(VLOOKUP(G1207,MatrizHDUniclass!$A:$AN,40,0),"NA")</f>
        <v>OPERATIVO</v>
      </c>
    </row>
    <row r="1208" spans="2:23" x14ac:dyDescent="0.25">
      <c r="B1208" s="45">
        <v>46183</v>
      </c>
      <c r="C1208" s="7" t="s">
        <v>3298</v>
      </c>
      <c r="D1208" s="37">
        <v>0.1</v>
      </c>
      <c r="E1208" s="37" t="s">
        <v>3903</v>
      </c>
      <c r="F1208" s="16" t="s">
        <v>3904</v>
      </c>
      <c r="G1208" s="7">
        <v>1233893337</v>
      </c>
      <c r="H1208" s="138" t="s">
        <v>10376</v>
      </c>
      <c r="J1208" s="16" t="str">
        <f>IFERROR(VLOOKUP(G1208,MatrizHDUniclass!$A:$AN,3,0),"NA")</f>
        <v>LOZANO MEJIA ANDRES JULIAN</v>
      </c>
      <c r="K1208" s="16" t="str">
        <f>IFERROR(VLOOKUP(G1208,MatrizHDUniclass!$A:$AN,19,0),"NA")</f>
        <v>TECNICO CON MOTO OPERACIÓN</v>
      </c>
      <c r="L1208" s="16" t="str">
        <f>IFERROR(VLOOKUP(G1208,MatrizHDUniclass!$A:$AN,24,0),"NA")</f>
        <v>IGCB</v>
      </c>
      <c r="M1208" s="16" t="str">
        <f>IFERROR(VLOOKUP(G1208,MatrizHDUniclass!$A:$AN,31,0),"NA")</f>
        <v>INGENIERIA-GENERAL</v>
      </c>
      <c r="N1208" s="16" t="str">
        <f>IFERROR(VLOOKUP(G1208,MatrizHDUniclass!$A:$AN,32,0),"NA")</f>
        <v>REG CENTRO</v>
      </c>
      <c r="O1208" s="16" t="str">
        <f>IFERROR(VLOOKUP(G1208,MatrizHDUniclass!$A:$AN,33,0),"NA")</f>
        <v>BOGOTA</v>
      </c>
      <c r="P1208" s="16" t="str">
        <f>IFERROR(VLOOKUP(G1208,MatrizHDUniclass!$A:$AN,26,0),"NA")</f>
        <v>USIM</v>
      </c>
      <c r="Q1208" s="16" t="str">
        <f>IFERROR(VLOOKUP(G1208,MatrizHDUniclass!$A:$AN,34,0),"NA")</f>
        <v>CLARO R4</v>
      </c>
      <c r="R1208" s="16" t="str">
        <f>IFERROR(VLOOKUP(G1208,MatrizHDUniclass!$A:$AN,35,0),"NA")</f>
        <v>SOLU FIJAS</v>
      </c>
      <c r="S1208" s="16" t="str">
        <f>IFERROR(VLOOKUP(G1208,MatrizHDUniclass!$A:$AN,36,0),"NA")</f>
        <v>IMM</v>
      </c>
      <c r="T1208" s="16" t="str">
        <f>IFERROR(VLOOKUP(G1208,MatrizHDUniclass!$A:$AN,37,0),"NA")</f>
        <v>CLIENTES</v>
      </c>
      <c r="U1208" s="16" t="str">
        <f>IFERROR(VLOOKUP(G1208,MatrizHDUniclass!$A:$AN,38,0),"NA")</f>
        <v>CONECTAR TV</v>
      </c>
      <c r="V1208" s="16" t="str">
        <f>IFERROR(VLOOKUP(G1208,MatrizHDUniclass!$A:$AN,39,0),"NA")</f>
        <v>INGENIERIA</v>
      </c>
      <c r="W1208" s="43" t="str">
        <f>IFERROR(VLOOKUP(G1208,MatrizHDUniclass!$A:$AN,40,0),"NA")</f>
        <v>OPERATIVO</v>
      </c>
    </row>
    <row r="1209" spans="2:23" x14ac:dyDescent="0.25">
      <c r="B1209" s="45">
        <v>46183</v>
      </c>
      <c r="C1209" s="7" t="s">
        <v>3298</v>
      </c>
      <c r="D1209" s="37">
        <v>0.1</v>
      </c>
      <c r="E1209" s="37" t="s">
        <v>3903</v>
      </c>
      <c r="F1209" s="16" t="s">
        <v>3904</v>
      </c>
      <c r="G1209" s="7">
        <v>1004945341</v>
      </c>
      <c r="H1209" s="138" t="s">
        <v>10378</v>
      </c>
      <c r="J1209" s="16" t="str">
        <f>IFERROR(VLOOKUP(G1209,MatrizHDUniclass!$A:$AN,3,0),"NA")</f>
        <v>VARGAS VALENCIA MARIA FERNANDA</v>
      </c>
      <c r="K1209" s="16" t="str">
        <f>IFERROR(VLOOKUP(G1209,MatrizHDUniclass!$A:$AN,19,0),"NA")</f>
        <v>TECNICO CON MOTO OPERACIÓN</v>
      </c>
      <c r="L1209" s="16" t="str">
        <f>IFERROR(VLOOKUP(G1209,MatrizHDUniclass!$A:$AN,24,0),"NA")</f>
        <v>IGCB</v>
      </c>
      <c r="M1209" s="16" t="str">
        <f>IFERROR(VLOOKUP(G1209,MatrizHDUniclass!$A:$AN,31,0),"NA")</f>
        <v>INGENIERIA-GENERAL</v>
      </c>
      <c r="N1209" s="16" t="str">
        <f>IFERROR(VLOOKUP(G1209,MatrizHDUniclass!$A:$AN,32,0),"NA")</f>
        <v>REG CENTRO</v>
      </c>
      <c r="O1209" s="16" t="str">
        <f>IFERROR(VLOOKUP(G1209,MatrizHDUniclass!$A:$AN,33,0),"NA")</f>
        <v>BOGOTA</v>
      </c>
      <c r="P1209" s="16" t="str">
        <f>IFERROR(VLOOKUP(G1209,MatrizHDUniclass!$A:$AN,26,0),"NA")</f>
        <v>USIM</v>
      </c>
      <c r="Q1209" s="16" t="str">
        <f>IFERROR(VLOOKUP(G1209,MatrizHDUniclass!$A:$AN,34,0),"NA")</f>
        <v>CLARO R4</v>
      </c>
      <c r="R1209" s="16" t="str">
        <f>IFERROR(VLOOKUP(G1209,MatrizHDUniclass!$A:$AN,35,0),"NA")</f>
        <v>SOLU FIJAS</v>
      </c>
      <c r="S1209" s="16" t="str">
        <f>IFERROR(VLOOKUP(G1209,MatrizHDUniclass!$A:$AN,36,0),"NA")</f>
        <v>IMM</v>
      </c>
      <c r="T1209" s="16" t="str">
        <f>IFERROR(VLOOKUP(G1209,MatrizHDUniclass!$A:$AN,37,0),"NA")</f>
        <v>CLIENTES</v>
      </c>
      <c r="U1209" s="16" t="str">
        <f>IFERROR(VLOOKUP(G1209,MatrizHDUniclass!$A:$AN,38,0),"NA")</f>
        <v>CONECTAR TV</v>
      </c>
      <c r="V1209" s="16" t="str">
        <f>IFERROR(VLOOKUP(G1209,MatrizHDUniclass!$A:$AN,39,0),"NA")</f>
        <v>INGENIERIA</v>
      </c>
      <c r="W1209" s="43" t="str">
        <f>IFERROR(VLOOKUP(G1209,MatrizHDUniclass!$A:$AN,40,0),"NA")</f>
        <v>OPERATIVO</v>
      </c>
    </row>
    <row r="1210" spans="2:23" x14ac:dyDescent="0.25">
      <c r="B1210" s="45">
        <v>46183</v>
      </c>
      <c r="C1210" s="7" t="s">
        <v>3298</v>
      </c>
      <c r="D1210" s="37">
        <v>0.1</v>
      </c>
      <c r="E1210" s="37" t="s">
        <v>3903</v>
      </c>
      <c r="F1210" s="16" t="s">
        <v>3904</v>
      </c>
      <c r="G1210" s="7">
        <v>1015457942</v>
      </c>
      <c r="H1210" s="138" t="s">
        <v>10379</v>
      </c>
      <c r="J1210" s="16" t="str">
        <f>IFERROR(VLOOKUP(G1210,MatrizHDUniclass!$A:$AN,3,0),"NA")</f>
        <v>RIOS AREVALO LEONARDO</v>
      </c>
      <c r="K1210" s="16" t="str">
        <f>IFERROR(VLOOKUP(G1210,MatrizHDUniclass!$A:$AN,19,0),"NA")</f>
        <v>TECNICO CON MOTO OPERACIÓN</v>
      </c>
      <c r="L1210" s="16" t="str">
        <f>IFERROR(VLOOKUP(G1210,MatrizHDUniclass!$A:$AN,24,0),"NA")</f>
        <v>IGCB</v>
      </c>
      <c r="M1210" s="16" t="str">
        <f>IFERROR(VLOOKUP(G1210,MatrizHDUniclass!$A:$AN,31,0),"NA")</f>
        <v>INGENIERIA-GENERAL</v>
      </c>
      <c r="N1210" s="16" t="str">
        <f>IFERROR(VLOOKUP(G1210,MatrizHDUniclass!$A:$AN,32,0),"NA")</f>
        <v>REG CENTRO</v>
      </c>
      <c r="O1210" s="16" t="str">
        <f>IFERROR(VLOOKUP(G1210,MatrizHDUniclass!$A:$AN,33,0),"NA")</f>
        <v>BOGOTA</v>
      </c>
      <c r="P1210" s="16" t="str">
        <f>IFERROR(VLOOKUP(G1210,MatrizHDUniclass!$A:$AN,26,0),"NA")</f>
        <v>USIM</v>
      </c>
      <c r="Q1210" s="16" t="str">
        <f>IFERROR(VLOOKUP(G1210,MatrizHDUniclass!$A:$AN,34,0),"NA")</f>
        <v>CLARO R4</v>
      </c>
      <c r="R1210" s="16" t="str">
        <f>IFERROR(VLOOKUP(G1210,MatrizHDUniclass!$A:$AN,35,0),"NA")</f>
        <v>SOLU FIJAS</v>
      </c>
      <c r="S1210" s="16" t="str">
        <f>IFERROR(VLOOKUP(G1210,MatrizHDUniclass!$A:$AN,36,0),"NA")</f>
        <v>IMM</v>
      </c>
      <c r="T1210" s="16" t="str">
        <f>IFERROR(VLOOKUP(G1210,MatrizHDUniclass!$A:$AN,37,0),"NA")</f>
        <v>CLIENTES</v>
      </c>
      <c r="U1210" s="16" t="str">
        <f>IFERROR(VLOOKUP(G1210,MatrizHDUniclass!$A:$AN,38,0),"NA")</f>
        <v>CONECTAR TV</v>
      </c>
      <c r="V1210" s="16" t="str">
        <f>IFERROR(VLOOKUP(G1210,MatrizHDUniclass!$A:$AN,39,0),"NA")</f>
        <v>INGENIERIA</v>
      </c>
      <c r="W1210" s="43" t="str">
        <f>IFERROR(VLOOKUP(G1210,MatrizHDUniclass!$A:$AN,40,0),"NA")</f>
        <v>OPERATIVO</v>
      </c>
    </row>
    <row r="1211" spans="2:23" x14ac:dyDescent="0.25">
      <c r="B1211" s="45">
        <v>46183</v>
      </c>
      <c r="C1211" s="7" t="s">
        <v>3298</v>
      </c>
      <c r="D1211" s="37">
        <v>0.1</v>
      </c>
      <c r="E1211" s="37" t="s">
        <v>3903</v>
      </c>
      <c r="F1211" s="16" t="s">
        <v>3904</v>
      </c>
      <c r="G1211" s="7">
        <v>79958160</v>
      </c>
      <c r="H1211" s="138" t="s">
        <v>10380</v>
      </c>
      <c r="J1211" s="16" t="str">
        <f>IFERROR(VLOOKUP(G1211,MatrizHDUniclass!$A:$AN,3,0),"NA")</f>
        <v>RICO GONZALES EDWIN MIGUEL</v>
      </c>
      <c r="K1211" s="16" t="str">
        <f>IFERROR(VLOOKUP(G1211,MatrizHDUniclass!$A:$AN,19,0),"NA")</f>
        <v>TECNICO CON MOTO OPERACIÓN</v>
      </c>
      <c r="L1211" s="16" t="str">
        <f>IFERROR(VLOOKUP(G1211,MatrizHDUniclass!$A:$AN,24,0),"NA")</f>
        <v>IGCB</v>
      </c>
      <c r="M1211" s="16" t="str">
        <f>IFERROR(VLOOKUP(G1211,MatrizHDUniclass!$A:$AN,31,0),"NA")</f>
        <v>INGENIERIA-GENERAL</v>
      </c>
      <c r="N1211" s="16" t="str">
        <f>IFERROR(VLOOKUP(G1211,MatrizHDUniclass!$A:$AN,32,0),"NA")</f>
        <v>REG CENTRO</v>
      </c>
      <c r="O1211" s="16" t="str">
        <f>IFERROR(VLOOKUP(G1211,MatrizHDUniclass!$A:$AN,33,0),"NA")</f>
        <v>BOGOTA</v>
      </c>
      <c r="P1211" s="16" t="str">
        <f>IFERROR(VLOOKUP(G1211,MatrizHDUniclass!$A:$AN,26,0),"NA")</f>
        <v>USIM</v>
      </c>
      <c r="Q1211" s="16" t="str">
        <f>IFERROR(VLOOKUP(G1211,MatrizHDUniclass!$A:$AN,34,0),"NA")</f>
        <v>CLARO R4</v>
      </c>
      <c r="R1211" s="16" t="str">
        <f>IFERROR(VLOOKUP(G1211,MatrizHDUniclass!$A:$AN,35,0),"NA")</f>
        <v>SOLU FIJAS</v>
      </c>
      <c r="S1211" s="16" t="str">
        <f>IFERROR(VLOOKUP(G1211,MatrizHDUniclass!$A:$AN,36,0),"NA")</f>
        <v>IMM</v>
      </c>
      <c r="T1211" s="16" t="str">
        <f>IFERROR(VLOOKUP(G1211,MatrizHDUniclass!$A:$AN,37,0),"NA")</f>
        <v>CLIENTES</v>
      </c>
      <c r="U1211" s="16" t="str">
        <f>IFERROR(VLOOKUP(G1211,MatrizHDUniclass!$A:$AN,38,0),"NA")</f>
        <v>CONECTAR TV</v>
      </c>
      <c r="V1211" s="16" t="str">
        <f>IFERROR(VLOOKUP(G1211,MatrizHDUniclass!$A:$AN,39,0),"NA")</f>
        <v>INGENIERIA</v>
      </c>
      <c r="W1211" s="43" t="str">
        <f>IFERROR(VLOOKUP(G1211,MatrizHDUniclass!$A:$AN,40,0),"NA")</f>
        <v>OPERATIVO</v>
      </c>
    </row>
    <row r="1212" spans="2:23" x14ac:dyDescent="0.25">
      <c r="B1212" s="45">
        <v>46183</v>
      </c>
      <c r="C1212" s="7" t="s">
        <v>3298</v>
      </c>
      <c r="D1212" s="37">
        <v>0.1</v>
      </c>
      <c r="E1212" s="37" t="s">
        <v>3903</v>
      </c>
      <c r="F1212" s="16" t="s">
        <v>3904</v>
      </c>
      <c r="G1212" s="7">
        <v>1031179991</v>
      </c>
      <c r="H1212" s="138" t="s">
        <v>10381</v>
      </c>
      <c r="J1212" s="16" t="str">
        <f>IFERROR(VLOOKUP(G1212,MatrizHDUniclass!$A:$AN,3,0),"NA")</f>
        <v>CALDERON MUNOZ BRAYAN NICOLAS</v>
      </c>
      <c r="K1212" s="16" t="str">
        <f>IFERROR(VLOOKUP(G1212,MatrizHDUniclass!$A:$AN,19,0),"NA")</f>
        <v>TECNICO CON MOTO OPERACIÓN</v>
      </c>
      <c r="L1212" s="16" t="str">
        <f>IFERROR(VLOOKUP(G1212,MatrizHDUniclass!$A:$AN,24,0),"NA")</f>
        <v>IGCB</v>
      </c>
      <c r="M1212" s="16" t="str">
        <f>IFERROR(VLOOKUP(G1212,MatrizHDUniclass!$A:$AN,31,0),"NA")</f>
        <v>INGENIERIA-GENERAL</v>
      </c>
      <c r="N1212" s="16" t="str">
        <f>IFERROR(VLOOKUP(G1212,MatrizHDUniclass!$A:$AN,32,0),"NA")</f>
        <v>REG CENTRO</v>
      </c>
      <c r="O1212" s="16" t="str">
        <f>IFERROR(VLOOKUP(G1212,MatrizHDUniclass!$A:$AN,33,0),"NA")</f>
        <v>BOGOTA</v>
      </c>
      <c r="P1212" s="16" t="str">
        <f>IFERROR(VLOOKUP(G1212,MatrizHDUniclass!$A:$AN,26,0),"NA")</f>
        <v>USIM</v>
      </c>
      <c r="Q1212" s="16" t="str">
        <f>IFERROR(VLOOKUP(G1212,MatrizHDUniclass!$A:$AN,34,0),"NA")</f>
        <v>CLARO R4</v>
      </c>
      <c r="R1212" s="16" t="str">
        <f>IFERROR(VLOOKUP(G1212,MatrizHDUniclass!$A:$AN,35,0),"NA")</f>
        <v>SOLU FIJAS</v>
      </c>
      <c r="S1212" s="16" t="str">
        <f>IFERROR(VLOOKUP(G1212,MatrizHDUniclass!$A:$AN,36,0),"NA")</f>
        <v>IMM</v>
      </c>
      <c r="T1212" s="16" t="str">
        <f>IFERROR(VLOOKUP(G1212,MatrizHDUniclass!$A:$AN,37,0),"NA")</f>
        <v>CLIENTES</v>
      </c>
      <c r="U1212" s="16" t="str">
        <f>IFERROR(VLOOKUP(G1212,MatrizHDUniclass!$A:$AN,38,0),"NA")</f>
        <v>CONECTAR TV</v>
      </c>
      <c r="V1212" s="16" t="str">
        <f>IFERROR(VLOOKUP(G1212,MatrizHDUniclass!$A:$AN,39,0),"NA")</f>
        <v>INGENIERIA</v>
      </c>
      <c r="W1212" s="43" t="str">
        <f>IFERROR(VLOOKUP(G1212,MatrizHDUniclass!$A:$AN,40,0),"NA")</f>
        <v>OPERATIVO</v>
      </c>
    </row>
    <row r="1213" spans="2:23" x14ac:dyDescent="0.25">
      <c r="B1213" s="45">
        <v>46183</v>
      </c>
      <c r="C1213" s="7" t="s">
        <v>3298</v>
      </c>
      <c r="D1213" s="37">
        <v>0.1</v>
      </c>
      <c r="E1213" s="37" t="s">
        <v>3903</v>
      </c>
      <c r="F1213" s="16" t="s">
        <v>3904</v>
      </c>
      <c r="G1213" s="7">
        <v>1050400310</v>
      </c>
      <c r="H1213" s="138" t="s">
        <v>10382</v>
      </c>
      <c r="J1213" s="16" t="str">
        <f>IFERROR(VLOOKUP(G1213,MatrizHDUniclass!$A:$AN,3,0),"NA")</f>
        <v>RUIZ SIERRA ANDY JASEL</v>
      </c>
      <c r="K1213" s="16" t="str">
        <f>IFERROR(VLOOKUP(G1213,MatrizHDUniclass!$A:$AN,19,0),"NA")</f>
        <v>TECNICO CON MOTO OPERACIÓN</v>
      </c>
      <c r="L1213" s="16" t="str">
        <f>IFERROR(VLOOKUP(G1213,MatrizHDUniclass!$A:$AN,24,0),"NA")</f>
        <v>IGCB</v>
      </c>
      <c r="M1213" s="16" t="str">
        <f>IFERROR(VLOOKUP(G1213,MatrizHDUniclass!$A:$AN,31,0),"NA")</f>
        <v>INGENIERIA-GENERAL</v>
      </c>
      <c r="N1213" s="16" t="str">
        <f>IFERROR(VLOOKUP(G1213,MatrizHDUniclass!$A:$AN,32,0),"NA")</f>
        <v>REG CENTRO</v>
      </c>
      <c r="O1213" s="16" t="str">
        <f>IFERROR(VLOOKUP(G1213,MatrizHDUniclass!$A:$AN,33,0),"NA")</f>
        <v>BOGOTA</v>
      </c>
      <c r="P1213" s="16" t="str">
        <f>IFERROR(VLOOKUP(G1213,MatrizHDUniclass!$A:$AN,26,0),"NA")</f>
        <v>USIM</v>
      </c>
      <c r="Q1213" s="16" t="str">
        <f>IFERROR(VLOOKUP(G1213,MatrizHDUniclass!$A:$AN,34,0),"NA")</f>
        <v>CLARO R4</v>
      </c>
      <c r="R1213" s="16" t="str">
        <f>IFERROR(VLOOKUP(G1213,MatrizHDUniclass!$A:$AN,35,0),"NA")</f>
        <v>SOLU FIJAS</v>
      </c>
      <c r="S1213" s="16" t="str">
        <f>IFERROR(VLOOKUP(G1213,MatrizHDUniclass!$A:$AN,36,0),"NA")</f>
        <v>IMM</v>
      </c>
      <c r="T1213" s="16" t="str">
        <f>IFERROR(VLOOKUP(G1213,MatrizHDUniclass!$A:$AN,37,0),"NA")</f>
        <v>CLIENTES</v>
      </c>
      <c r="U1213" s="16" t="str">
        <f>IFERROR(VLOOKUP(G1213,MatrizHDUniclass!$A:$AN,38,0),"NA")</f>
        <v>CONECTAR TV</v>
      </c>
      <c r="V1213" s="16" t="str">
        <f>IFERROR(VLOOKUP(G1213,MatrizHDUniclass!$A:$AN,39,0),"NA")</f>
        <v>INGENIERIA</v>
      </c>
      <c r="W1213" s="43" t="str">
        <f>IFERROR(VLOOKUP(G1213,MatrizHDUniclass!$A:$AN,40,0),"NA")</f>
        <v>OPERATIVO</v>
      </c>
    </row>
    <row r="1214" spans="2:23" x14ac:dyDescent="0.25">
      <c r="B1214" s="45">
        <v>46183</v>
      </c>
      <c r="C1214" s="7" t="s">
        <v>3298</v>
      </c>
      <c r="D1214" s="37">
        <v>0.1</v>
      </c>
      <c r="E1214" s="37" t="s">
        <v>3903</v>
      </c>
      <c r="F1214" s="16" t="s">
        <v>3904</v>
      </c>
      <c r="G1214" s="7">
        <v>80773752</v>
      </c>
      <c r="H1214" s="138" t="s">
        <v>10384</v>
      </c>
      <c r="J1214" s="16" t="str">
        <f>IFERROR(VLOOKUP(G1214,MatrizHDUniclass!$A:$AN,3,0),"NA")</f>
        <v>DIAZ VERA ANDRES</v>
      </c>
      <c r="K1214" s="16" t="str">
        <f>IFERROR(VLOOKUP(G1214,MatrizHDUniclass!$A:$AN,19,0),"NA")</f>
        <v>TECNICO CON MOTO OPERACIÓN</v>
      </c>
      <c r="L1214" s="16" t="str">
        <f>IFERROR(VLOOKUP(G1214,MatrizHDUniclass!$A:$AN,24,0),"NA")</f>
        <v>IGCB</v>
      </c>
      <c r="M1214" s="16" t="str">
        <f>IFERROR(VLOOKUP(G1214,MatrizHDUniclass!$A:$AN,31,0),"NA")</f>
        <v>INGENIERIA-GENERAL</v>
      </c>
      <c r="N1214" s="16" t="str">
        <f>IFERROR(VLOOKUP(G1214,MatrizHDUniclass!$A:$AN,32,0),"NA")</f>
        <v>REG CENTRO</v>
      </c>
      <c r="O1214" s="16" t="str">
        <f>IFERROR(VLOOKUP(G1214,MatrizHDUniclass!$A:$AN,33,0),"NA")</f>
        <v>BOGOTA</v>
      </c>
      <c r="P1214" s="16" t="str">
        <f>IFERROR(VLOOKUP(G1214,MatrizHDUniclass!$A:$AN,26,0),"NA")</f>
        <v>USIM</v>
      </c>
      <c r="Q1214" s="16" t="str">
        <f>IFERROR(VLOOKUP(G1214,MatrizHDUniclass!$A:$AN,34,0),"NA")</f>
        <v>CLARO R4</v>
      </c>
      <c r="R1214" s="16" t="str">
        <f>IFERROR(VLOOKUP(G1214,MatrizHDUniclass!$A:$AN,35,0),"NA")</f>
        <v>SOLU FIJAS</v>
      </c>
      <c r="S1214" s="16" t="str">
        <f>IFERROR(VLOOKUP(G1214,MatrizHDUniclass!$A:$AN,36,0),"NA")</f>
        <v>IMM</v>
      </c>
      <c r="T1214" s="16" t="str">
        <f>IFERROR(VLOOKUP(G1214,MatrizHDUniclass!$A:$AN,37,0),"NA")</f>
        <v>CLIENTES</v>
      </c>
      <c r="U1214" s="16" t="str">
        <f>IFERROR(VLOOKUP(G1214,MatrizHDUniclass!$A:$AN,38,0),"NA")</f>
        <v>CONECTAR TV</v>
      </c>
      <c r="V1214" s="16" t="str">
        <f>IFERROR(VLOOKUP(G1214,MatrizHDUniclass!$A:$AN,39,0),"NA")</f>
        <v>INGENIERIA</v>
      </c>
      <c r="W1214" s="43" t="str">
        <f>IFERROR(VLOOKUP(G1214,MatrizHDUniclass!$A:$AN,40,0),"NA")</f>
        <v>OPERATIVO</v>
      </c>
    </row>
    <row r="1215" spans="2:23" x14ac:dyDescent="0.25">
      <c r="B1215" s="45">
        <v>46183</v>
      </c>
      <c r="C1215" s="7" t="s">
        <v>3298</v>
      </c>
      <c r="D1215" s="37">
        <v>0.1</v>
      </c>
      <c r="E1215" s="37" t="s">
        <v>3903</v>
      </c>
      <c r="F1215" s="16" t="s">
        <v>3904</v>
      </c>
      <c r="G1215" s="7">
        <v>1001116686</v>
      </c>
      <c r="H1215" s="138" t="s">
        <v>10385</v>
      </c>
      <c r="J1215" s="16" t="str">
        <f>IFERROR(VLOOKUP(G1215,MatrizHDUniclass!$A:$AN,3,0),"NA")</f>
        <v>FORIGUA ARENAS DIEGO ALEJANDRO</v>
      </c>
      <c r="K1215" s="16" t="str">
        <f>IFERROR(VLOOKUP(G1215,MatrizHDUniclass!$A:$AN,19,0),"NA")</f>
        <v>TECNICO CON MOTO OPERACIÓN</v>
      </c>
      <c r="L1215" s="16" t="str">
        <f>IFERROR(VLOOKUP(G1215,MatrizHDUniclass!$A:$AN,24,0),"NA")</f>
        <v>IGCB</v>
      </c>
      <c r="M1215" s="16" t="str">
        <f>IFERROR(VLOOKUP(G1215,MatrizHDUniclass!$A:$AN,31,0),"NA")</f>
        <v>INGENIERIA-GENERAL</v>
      </c>
      <c r="N1215" s="16" t="str">
        <f>IFERROR(VLOOKUP(G1215,MatrizHDUniclass!$A:$AN,32,0),"NA")</f>
        <v>REG CENTRO</v>
      </c>
      <c r="O1215" s="16" t="str">
        <f>IFERROR(VLOOKUP(G1215,MatrizHDUniclass!$A:$AN,33,0),"NA")</f>
        <v>BOGOTA</v>
      </c>
      <c r="P1215" s="16" t="str">
        <f>IFERROR(VLOOKUP(G1215,MatrizHDUniclass!$A:$AN,26,0),"NA")</f>
        <v>USIM</v>
      </c>
      <c r="Q1215" s="16" t="str">
        <f>IFERROR(VLOOKUP(G1215,MatrizHDUniclass!$A:$AN,34,0),"NA")</f>
        <v>CLARO R4</v>
      </c>
      <c r="R1215" s="16" t="str">
        <f>IFERROR(VLOOKUP(G1215,MatrizHDUniclass!$A:$AN,35,0),"NA")</f>
        <v>SOLU FIJAS</v>
      </c>
      <c r="S1215" s="16" t="str">
        <f>IFERROR(VLOOKUP(G1215,MatrizHDUniclass!$A:$AN,36,0),"NA")</f>
        <v>IMM</v>
      </c>
      <c r="T1215" s="16" t="str">
        <f>IFERROR(VLOOKUP(G1215,MatrizHDUniclass!$A:$AN,37,0),"NA")</f>
        <v>CLIENTES</v>
      </c>
      <c r="U1215" s="16" t="str">
        <f>IFERROR(VLOOKUP(G1215,MatrizHDUniclass!$A:$AN,38,0),"NA")</f>
        <v>CONECTAR TV</v>
      </c>
      <c r="V1215" s="16" t="str">
        <f>IFERROR(VLOOKUP(G1215,MatrizHDUniclass!$A:$AN,39,0),"NA")</f>
        <v>INGENIERIA</v>
      </c>
      <c r="W1215" s="43" t="str">
        <f>IFERROR(VLOOKUP(G1215,MatrizHDUniclass!$A:$AN,40,0),"NA")</f>
        <v>OPERATIVO</v>
      </c>
    </row>
    <row r="1216" spans="2:23" x14ac:dyDescent="0.25">
      <c r="B1216" s="45">
        <v>46183</v>
      </c>
      <c r="C1216" s="7" t="s">
        <v>3298</v>
      </c>
      <c r="D1216" s="37">
        <v>0.1</v>
      </c>
      <c r="E1216" s="37" t="s">
        <v>3903</v>
      </c>
      <c r="F1216" s="16" t="s">
        <v>3904</v>
      </c>
      <c r="G1216" s="7">
        <v>1002694752</v>
      </c>
      <c r="H1216" s="138" t="s">
        <v>10387</v>
      </c>
      <c r="J1216" s="16" t="str">
        <f>IFERROR(VLOOKUP(G1216,MatrizHDUniclass!$A:$AN,3,0),"NA")</f>
        <v>CONSICION GUERRERO JEISON ALEJANDRO</v>
      </c>
      <c r="K1216" s="16" t="str">
        <f>IFERROR(VLOOKUP(G1216,MatrizHDUniclass!$A:$AN,19,0),"NA")</f>
        <v>TECNICO CON MOTO OPERACIÓN</v>
      </c>
      <c r="L1216" s="16" t="str">
        <f>IFERROR(VLOOKUP(G1216,MatrizHDUniclass!$A:$AN,24,0),"NA")</f>
        <v>IGCB</v>
      </c>
      <c r="M1216" s="16" t="str">
        <f>IFERROR(VLOOKUP(G1216,MatrizHDUniclass!$A:$AN,31,0),"NA")</f>
        <v>INGENIERIA-GENERAL</v>
      </c>
      <c r="N1216" s="16" t="str">
        <f>IFERROR(VLOOKUP(G1216,MatrizHDUniclass!$A:$AN,32,0),"NA")</f>
        <v>REG CENTRO</v>
      </c>
      <c r="O1216" s="16" t="str">
        <f>IFERROR(VLOOKUP(G1216,MatrizHDUniclass!$A:$AN,33,0),"NA")</f>
        <v>BOGOTA</v>
      </c>
      <c r="P1216" s="16" t="str">
        <f>IFERROR(VLOOKUP(G1216,MatrizHDUniclass!$A:$AN,26,0),"NA")</f>
        <v>USIM</v>
      </c>
      <c r="Q1216" s="16" t="str">
        <f>IFERROR(VLOOKUP(G1216,MatrizHDUniclass!$A:$AN,34,0),"NA")</f>
        <v>CLARO R4</v>
      </c>
      <c r="R1216" s="16" t="str">
        <f>IFERROR(VLOOKUP(G1216,MatrizHDUniclass!$A:$AN,35,0),"NA")</f>
        <v>SOLU FIJAS</v>
      </c>
      <c r="S1216" s="16" t="str">
        <f>IFERROR(VLOOKUP(G1216,MatrizHDUniclass!$A:$AN,36,0),"NA")</f>
        <v>IMM</v>
      </c>
      <c r="T1216" s="16" t="str">
        <f>IFERROR(VLOOKUP(G1216,MatrizHDUniclass!$A:$AN,37,0),"NA")</f>
        <v>CLIENTES</v>
      </c>
      <c r="U1216" s="16" t="str">
        <f>IFERROR(VLOOKUP(G1216,MatrizHDUniclass!$A:$AN,38,0),"NA")</f>
        <v>CONECTAR TV</v>
      </c>
      <c r="V1216" s="16" t="str">
        <f>IFERROR(VLOOKUP(G1216,MatrizHDUniclass!$A:$AN,39,0),"NA")</f>
        <v>INGENIERIA</v>
      </c>
      <c r="W1216" s="43" t="str">
        <f>IFERROR(VLOOKUP(G1216,MatrizHDUniclass!$A:$AN,40,0),"NA")</f>
        <v>OPERATIVO</v>
      </c>
    </row>
    <row r="1217" spans="2:23" x14ac:dyDescent="0.25">
      <c r="B1217" s="45">
        <v>46183</v>
      </c>
      <c r="C1217" s="7" t="s">
        <v>3298</v>
      </c>
      <c r="D1217" s="37">
        <v>0.1</v>
      </c>
      <c r="E1217" s="37" t="s">
        <v>3903</v>
      </c>
      <c r="F1217" s="16" t="s">
        <v>3904</v>
      </c>
      <c r="G1217" s="7">
        <v>1005604314</v>
      </c>
      <c r="H1217" s="138" t="s">
        <v>10388</v>
      </c>
      <c r="J1217" s="16" t="str">
        <f>IFERROR(VLOOKUP(G1217,MatrizHDUniclass!$A:$AN,3,0),"NA")</f>
        <v>SANTOS CARDENAS JOHAN ANDRES</v>
      </c>
      <c r="K1217" s="16" t="str">
        <f>IFERROR(VLOOKUP(G1217,MatrizHDUniclass!$A:$AN,19,0),"NA")</f>
        <v>TECNICO CON MOTO OPERACIÓN</v>
      </c>
      <c r="L1217" s="16" t="str">
        <f>IFERROR(VLOOKUP(G1217,MatrizHDUniclass!$A:$AN,24,0),"NA")</f>
        <v>IGCB</v>
      </c>
      <c r="M1217" s="16" t="str">
        <f>IFERROR(VLOOKUP(G1217,MatrizHDUniclass!$A:$AN,31,0),"NA")</f>
        <v>INGENIERIA-GENERAL</v>
      </c>
      <c r="N1217" s="16" t="str">
        <f>IFERROR(VLOOKUP(G1217,MatrizHDUniclass!$A:$AN,32,0),"NA")</f>
        <v>REG CENTRO</v>
      </c>
      <c r="O1217" s="16" t="str">
        <f>IFERROR(VLOOKUP(G1217,MatrizHDUniclass!$A:$AN,33,0),"NA")</f>
        <v>BOGOTA</v>
      </c>
      <c r="P1217" s="16" t="str">
        <f>IFERROR(VLOOKUP(G1217,MatrizHDUniclass!$A:$AN,26,0),"NA")</f>
        <v>USIM</v>
      </c>
      <c r="Q1217" s="16" t="str">
        <f>IFERROR(VLOOKUP(G1217,MatrizHDUniclass!$A:$AN,34,0),"NA")</f>
        <v>CLARO R4</v>
      </c>
      <c r="R1217" s="16" t="str">
        <f>IFERROR(VLOOKUP(G1217,MatrizHDUniclass!$A:$AN,35,0),"NA")</f>
        <v>SOLU FIJAS</v>
      </c>
      <c r="S1217" s="16" t="str">
        <f>IFERROR(VLOOKUP(G1217,MatrizHDUniclass!$A:$AN,36,0),"NA")</f>
        <v>IMM</v>
      </c>
      <c r="T1217" s="16" t="str">
        <f>IFERROR(VLOOKUP(G1217,MatrizHDUniclass!$A:$AN,37,0),"NA")</f>
        <v>CLIENTES</v>
      </c>
      <c r="U1217" s="16" t="str">
        <f>IFERROR(VLOOKUP(G1217,MatrizHDUniclass!$A:$AN,38,0),"NA")</f>
        <v>CONECTAR TV</v>
      </c>
      <c r="V1217" s="16" t="str">
        <f>IFERROR(VLOOKUP(G1217,MatrizHDUniclass!$A:$AN,39,0),"NA")</f>
        <v>INGENIERIA</v>
      </c>
      <c r="W1217" s="43" t="str">
        <f>IFERROR(VLOOKUP(G1217,MatrizHDUniclass!$A:$AN,40,0),"NA")</f>
        <v>OPERATIVO</v>
      </c>
    </row>
    <row r="1218" spans="2:23" x14ac:dyDescent="0.25">
      <c r="B1218" s="45">
        <v>46183</v>
      </c>
      <c r="C1218" s="7" t="s">
        <v>3298</v>
      </c>
      <c r="D1218" s="37">
        <v>0.1</v>
      </c>
      <c r="E1218" s="37" t="s">
        <v>3903</v>
      </c>
      <c r="F1218" s="16" t="s">
        <v>3904</v>
      </c>
      <c r="G1218" s="7">
        <v>1021513541</v>
      </c>
      <c r="H1218" s="138" t="s">
        <v>10390</v>
      </c>
      <c r="J1218" s="16" t="str">
        <f>IFERROR(VLOOKUP(G1218,MatrizHDUniclass!$A:$AN,3,0),"NA")</f>
        <v>MUNOZ BLANCO JUAN DAVID</v>
      </c>
      <c r="K1218" s="16" t="str">
        <f>IFERROR(VLOOKUP(G1218,MatrizHDUniclass!$A:$AN,19,0),"NA")</f>
        <v>TECNICO CON MOTO OPERACIÓN</v>
      </c>
      <c r="L1218" s="16" t="str">
        <f>IFERROR(VLOOKUP(G1218,MatrizHDUniclass!$A:$AN,24,0),"NA")</f>
        <v>IGCB</v>
      </c>
      <c r="M1218" s="16" t="str">
        <f>IFERROR(VLOOKUP(G1218,MatrizHDUniclass!$A:$AN,31,0),"NA")</f>
        <v>INGENIERIA-GENERAL</v>
      </c>
      <c r="N1218" s="16" t="str">
        <f>IFERROR(VLOOKUP(G1218,MatrizHDUniclass!$A:$AN,32,0),"NA")</f>
        <v>REG CENTRO</v>
      </c>
      <c r="O1218" s="16" t="str">
        <f>IFERROR(VLOOKUP(G1218,MatrizHDUniclass!$A:$AN,33,0),"NA")</f>
        <v>BOGOTA</v>
      </c>
      <c r="P1218" s="16" t="str">
        <f>IFERROR(VLOOKUP(G1218,MatrizHDUniclass!$A:$AN,26,0),"NA")</f>
        <v>USIM</v>
      </c>
      <c r="Q1218" s="16" t="str">
        <f>IFERROR(VLOOKUP(G1218,MatrizHDUniclass!$A:$AN,34,0),"NA")</f>
        <v>CLARO R4</v>
      </c>
      <c r="R1218" s="16" t="str">
        <f>IFERROR(VLOOKUP(G1218,MatrizHDUniclass!$A:$AN,35,0),"NA")</f>
        <v>SOLU FIJAS</v>
      </c>
      <c r="S1218" s="16" t="str">
        <f>IFERROR(VLOOKUP(G1218,MatrizHDUniclass!$A:$AN,36,0),"NA")</f>
        <v>IMM</v>
      </c>
      <c r="T1218" s="16" t="str">
        <f>IFERROR(VLOOKUP(G1218,MatrizHDUniclass!$A:$AN,37,0),"NA")</f>
        <v>CLIENTES</v>
      </c>
      <c r="U1218" s="16" t="str">
        <f>IFERROR(VLOOKUP(G1218,MatrizHDUniclass!$A:$AN,38,0),"NA")</f>
        <v>CONECTAR TV</v>
      </c>
      <c r="V1218" s="16" t="str">
        <f>IFERROR(VLOOKUP(G1218,MatrizHDUniclass!$A:$AN,39,0),"NA")</f>
        <v>INGENIERIA</v>
      </c>
      <c r="W1218" s="43" t="str">
        <f>IFERROR(VLOOKUP(G1218,MatrizHDUniclass!$A:$AN,40,0),"NA")</f>
        <v>OPERATIVO</v>
      </c>
    </row>
    <row r="1219" spans="2:23" x14ac:dyDescent="0.25">
      <c r="B1219" s="45">
        <v>46183</v>
      </c>
      <c r="C1219" s="7" t="s">
        <v>3298</v>
      </c>
      <c r="D1219" s="37">
        <v>0.1</v>
      </c>
      <c r="E1219" s="37" t="s">
        <v>3903</v>
      </c>
      <c r="F1219" s="16" t="s">
        <v>3904</v>
      </c>
      <c r="G1219" s="7">
        <v>72165558</v>
      </c>
      <c r="H1219" s="138" t="s">
        <v>10393</v>
      </c>
      <c r="J1219" s="16" t="str">
        <f>IFERROR(VLOOKUP(G1219,MatrizHDUniclass!$A:$AN,3,0),"NA")</f>
        <v>SINNIG IGUARAN RAUL GUILLERMO</v>
      </c>
      <c r="K1219" s="16" t="str">
        <f>IFERROR(VLOOKUP(G1219,MatrizHDUniclass!$A:$AN,19,0),"NA")</f>
        <v>TECNICO CON MOTO OPERACIÓN</v>
      </c>
      <c r="L1219" s="16" t="str">
        <f>IFERROR(VLOOKUP(G1219,MatrizHDUniclass!$A:$AN,24,0),"NA")</f>
        <v>IGCB</v>
      </c>
      <c r="M1219" s="16" t="str">
        <f>IFERROR(VLOOKUP(G1219,MatrizHDUniclass!$A:$AN,31,0),"NA")</f>
        <v>INGENIERIA-GENERAL</v>
      </c>
      <c r="N1219" s="16" t="str">
        <f>IFERROR(VLOOKUP(G1219,MatrizHDUniclass!$A:$AN,32,0),"NA")</f>
        <v>REG CENTRO</v>
      </c>
      <c r="O1219" s="16" t="str">
        <f>IFERROR(VLOOKUP(G1219,MatrizHDUniclass!$A:$AN,33,0),"NA")</f>
        <v>BOGOTA</v>
      </c>
      <c r="P1219" s="16" t="str">
        <f>IFERROR(VLOOKUP(G1219,MatrizHDUniclass!$A:$AN,26,0),"NA")</f>
        <v>USIM</v>
      </c>
      <c r="Q1219" s="16" t="str">
        <f>IFERROR(VLOOKUP(G1219,MatrizHDUniclass!$A:$AN,34,0),"NA")</f>
        <v>CLARO R4</v>
      </c>
      <c r="R1219" s="16" t="str">
        <f>IFERROR(VLOOKUP(G1219,MatrizHDUniclass!$A:$AN,35,0),"NA")</f>
        <v>SOLU FIJAS</v>
      </c>
      <c r="S1219" s="16" t="str">
        <f>IFERROR(VLOOKUP(G1219,MatrizHDUniclass!$A:$AN,36,0),"NA")</f>
        <v>IMM</v>
      </c>
      <c r="T1219" s="16" t="str">
        <f>IFERROR(VLOOKUP(G1219,MatrizHDUniclass!$A:$AN,37,0),"NA")</f>
        <v>CLIENTES</v>
      </c>
      <c r="U1219" s="16" t="str">
        <f>IFERROR(VLOOKUP(G1219,MatrizHDUniclass!$A:$AN,38,0),"NA")</f>
        <v>CONECTAR TV</v>
      </c>
      <c r="V1219" s="16" t="str">
        <f>IFERROR(VLOOKUP(G1219,MatrizHDUniclass!$A:$AN,39,0),"NA")</f>
        <v>INGENIERIA</v>
      </c>
      <c r="W1219" s="43" t="str">
        <f>IFERROR(VLOOKUP(G1219,MatrizHDUniclass!$A:$AN,40,0),"NA")</f>
        <v>OPERATIVO</v>
      </c>
    </row>
    <row r="1220" spans="2:23" x14ac:dyDescent="0.25">
      <c r="B1220" s="45">
        <v>46184</v>
      </c>
      <c r="C1220" s="80" t="s">
        <v>3258</v>
      </c>
      <c r="D1220" s="23">
        <v>6.3</v>
      </c>
      <c r="E1220" s="23" t="s">
        <v>2802</v>
      </c>
      <c r="F1220" s="16" t="s">
        <v>2806</v>
      </c>
      <c r="G1220" s="19">
        <v>94536140</v>
      </c>
      <c r="H1220" s="138" t="s">
        <v>2739</v>
      </c>
      <c r="I1220" s="7" t="s">
        <v>11400</v>
      </c>
      <c r="J1220" s="16" t="str">
        <f>IFERROR(VLOOKUP(G1220,MatrizHDUniclass!$A:$AN,3,0),"NA")</f>
        <v>TUMINA FREDDY JULIAN</v>
      </c>
      <c r="K1220" s="16" t="str">
        <f>IFERROR(VLOOKUP(G1220,MatrizHDUniclass!$A:$AN,19,0),"NA")</f>
        <v>TECNICO CON MOTO OPERACIÓN</v>
      </c>
      <c r="L1220" s="16" t="str">
        <f>IFERROR(VLOOKUP(G1220,MatrizHDUniclass!$A:$AN,24,0),"NA")</f>
        <v>IGOI</v>
      </c>
      <c r="M1220" s="16" t="str">
        <f>IFERROR(VLOOKUP(G1220,MatrizHDUniclass!$A:$AN,31,0),"NA")</f>
        <v>INGENIERIA-GENERAL</v>
      </c>
      <c r="N1220" s="16" t="str">
        <f>IFERROR(VLOOKUP(G1220,MatrizHDUniclass!$A:$AN,32,0),"NA")</f>
        <v>REG OCCI</v>
      </c>
      <c r="O1220" s="16" t="str">
        <f>IFERROR(VLOOKUP(G1220,MatrizHDUniclass!$A:$AN,33,0),"NA")</f>
        <v>CALI</v>
      </c>
      <c r="P1220" s="16" t="str">
        <f>IFERROR(VLOOKUP(G1220,MatrizHDUniclass!$A:$AN,26,0),"NA")</f>
        <v>ISST</v>
      </c>
      <c r="Q1220" s="16" t="str">
        <f>IFERROR(VLOOKUP(G1220,MatrizHDUniclass!$A:$AN,34,0),"NA")</f>
        <v>TIGO</v>
      </c>
      <c r="R1220" s="16" t="str">
        <f>IFERROR(VLOOKUP(G1220,MatrizHDUniclass!$A:$AN,35,0),"NA")</f>
        <v>SOLU FIJAS</v>
      </c>
      <c r="S1220" s="16" t="str">
        <f>IFERROR(VLOOKUP(G1220,MatrizHDUniclass!$A:$AN,36,0),"NA")</f>
        <v>STRONG</v>
      </c>
      <c r="T1220" s="16" t="str">
        <f>IFERROR(VLOOKUP(G1220,MatrizHDUniclass!$A:$AN,37,0),"NA")</f>
        <v>CLIENTES</v>
      </c>
      <c r="U1220" s="16" t="str">
        <f>IFERROR(VLOOKUP(G1220,MatrizHDUniclass!$A:$AN,38,0),"NA")</f>
        <v>CONECTAR TV</v>
      </c>
      <c r="V1220" s="16" t="str">
        <f>IFERROR(VLOOKUP(G1220,MatrizHDUniclass!$A:$AN,39,0),"NA")</f>
        <v>INGENIERIA</v>
      </c>
      <c r="W1220" s="43" t="str">
        <f>IFERROR(VLOOKUP(G1220,MatrizHDUniclass!$A:$AN,40,0),"NA")</f>
        <v>OPERATIVO</v>
      </c>
    </row>
    <row r="1221" spans="2:23" x14ac:dyDescent="0.25">
      <c r="B1221" s="45">
        <v>46184</v>
      </c>
      <c r="C1221" s="7" t="s">
        <v>3298</v>
      </c>
      <c r="D1221" s="37">
        <v>0.1</v>
      </c>
      <c r="E1221" s="37" t="s">
        <v>3903</v>
      </c>
      <c r="F1221" s="16" t="s">
        <v>3904</v>
      </c>
      <c r="G1221" s="7">
        <v>1020750732</v>
      </c>
      <c r="H1221" s="138" t="s">
        <v>10396</v>
      </c>
      <c r="J1221" s="16" t="str">
        <f>IFERROR(VLOOKUP(G1221,MatrizHDUniclass!$A:$AN,3,0),"NA")</f>
        <v>CORCHUELO SERRATO ANDRES FELIPE</v>
      </c>
      <c r="K1221" s="16" t="str">
        <f>IFERROR(VLOOKUP(G1221,MatrizHDUniclass!$A:$AN,19,0),"NA")</f>
        <v>TECNICO CON MOTO OPERACIÓN</v>
      </c>
      <c r="L1221" s="16" t="str">
        <f>IFERROR(VLOOKUP(G1221,MatrizHDUniclass!$A:$AN,24,0),"NA")</f>
        <v>IGCB</v>
      </c>
      <c r="M1221" s="16" t="str">
        <f>IFERROR(VLOOKUP(G1221,MatrizHDUniclass!$A:$AN,31,0),"NA")</f>
        <v>INGENIERIA-GENERAL</v>
      </c>
      <c r="N1221" s="16" t="str">
        <f>IFERROR(VLOOKUP(G1221,MatrizHDUniclass!$A:$AN,32,0),"NA")</f>
        <v>REG CENTRO</v>
      </c>
      <c r="O1221" s="16" t="str">
        <f>IFERROR(VLOOKUP(G1221,MatrizHDUniclass!$A:$AN,33,0),"NA")</f>
        <v>BOGOTA</v>
      </c>
      <c r="P1221" s="16" t="str">
        <f>IFERROR(VLOOKUP(G1221,MatrizHDUniclass!$A:$AN,26,0),"NA")</f>
        <v>USIM</v>
      </c>
      <c r="Q1221" s="16" t="str">
        <f>IFERROR(VLOOKUP(G1221,MatrizHDUniclass!$A:$AN,34,0),"NA")</f>
        <v>CLARO R4</v>
      </c>
      <c r="R1221" s="16" t="str">
        <f>IFERROR(VLOOKUP(G1221,MatrizHDUniclass!$A:$AN,35,0),"NA")</f>
        <v>SOLU FIJAS</v>
      </c>
      <c r="S1221" s="16" t="str">
        <f>IFERROR(VLOOKUP(G1221,MatrizHDUniclass!$A:$AN,36,0),"NA")</f>
        <v>IMM</v>
      </c>
      <c r="T1221" s="16" t="str">
        <f>IFERROR(VLOOKUP(G1221,MatrizHDUniclass!$A:$AN,37,0),"NA")</f>
        <v>CLIENTES</v>
      </c>
      <c r="U1221" s="16" t="str">
        <f>IFERROR(VLOOKUP(G1221,MatrizHDUniclass!$A:$AN,38,0),"NA")</f>
        <v>CONECTAR TV</v>
      </c>
      <c r="V1221" s="16" t="str">
        <f>IFERROR(VLOOKUP(G1221,MatrizHDUniclass!$A:$AN,39,0),"NA")</f>
        <v>INGENIERIA</v>
      </c>
      <c r="W1221" s="43" t="str">
        <f>IFERROR(VLOOKUP(G1221,MatrizHDUniclass!$A:$AN,40,0),"NA")</f>
        <v>OPERATIVO</v>
      </c>
    </row>
    <row r="1222" spans="2:23" x14ac:dyDescent="0.25">
      <c r="B1222" s="45">
        <v>46184</v>
      </c>
      <c r="C1222" s="7" t="s">
        <v>3298</v>
      </c>
      <c r="D1222" s="37">
        <v>0.1</v>
      </c>
      <c r="E1222" s="37" t="s">
        <v>3903</v>
      </c>
      <c r="F1222" s="16" t="s">
        <v>3904</v>
      </c>
      <c r="G1222" s="7">
        <v>1023941969</v>
      </c>
      <c r="H1222" s="138" t="s">
        <v>10398</v>
      </c>
      <c r="J1222" s="16" t="str">
        <f>IFERROR(VLOOKUP(G1222,MatrizHDUniclass!$A:$AN,3,0),"NA")</f>
        <v>QUINTERO GARCIA JHON ESTEBAN</v>
      </c>
      <c r="K1222" s="16" t="str">
        <f>IFERROR(VLOOKUP(G1222,MatrizHDUniclass!$A:$AN,19,0),"NA")</f>
        <v>TECNICO CON MOTO OPERACIÓN</v>
      </c>
      <c r="L1222" s="16" t="str">
        <f>IFERROR(VLOOKUP(G1222,MatrizHDUniclass!$A:$AN,24,0),"NA")</f>
        <v>IGCB</v>
      </c>
      <c r="M1222" s="16" t="str">
        <f>IFERROR(VLOOKUP(G1222,MatrizHDUniclass!$A:$AN,31,0),"NA")</f>
        <v>INGENIERIA-GENERAL</v>
      </c>
      <c r="N1222" s="16" t="str">
        <f>IFERROR(VLOOKUP(G1222,MatrizHDUniclass!$A:$AN,32,0),"NA")</f>
        <v>REG CENTRO</v>
      </c>
      <c r="O1222" s="16" t="str">
        <f>IFERROR(VLOOKUP(G1222,MatrizHDUniclass!$A:$AN,33,0),"NA")</f>
        <v>BOGOTA</v>
      </c>
      <c r="P1222" s="16" t="str">
        <f>IFERROR(VLOOKUP(G1222,MatrizHDUniclass!$A:$AN,26,0),"NA")</f>
        <v>USIM</v>
      </c>
      <c r="Q1222" s="16" t="str">
        <f>IFERROR(VLOOKUP(G1222,MatrizHDUniclass!$A:$AN,34,0),"NA")</f>
        <v>CLARO R4</v>
      </c>
      <c r="R1222" s="16" t="str">
        <f>IFERROR(VLOOKUP(G1222,MatrizHDUniclass!$A:$AN,35,0),"NA")</f>
        <v>SOLU FIJAS</v>
      </c>
      <c r="S1222" s="16" t="str">
        <f>IFERROR(VLOOKUP(G1222,MatrizHDUniclass!$A:$AN,36,0),"NA")</f>
        <v>IMM</v>
      </c>
      <c r="T1222" s="16" t="str">
        <f>IFERROR(VLOOKUP(G1222,MatrizHDUniclass!$A:$AN,37,0),"NA")</f>
        <v>CLIENTES</v>
      </c>
      <c r="U1222" s="16" t="str">
        <f>IFERROR(VLOOKUP(G1222,MatrizHDUniclass!$A:$AN,38,0),"NA")</f>
        <v>CONECTAR TV</v>
      </c>
      <c r="V1222" s="16" t="str">
        <f>IFERROR(VLOOKUP(G1222,MatrizHDUniclass!$A:$AN,39,0),"NA")</f>
        <v>INGENIERIA</v>
      </c>
      <c r="W1222" s="43" t="str">
        <f>IFERROR(VLOOKUP(G1222,MatrizHDUniclass!$A:$AN,40,0),"NA")</f>
        <v>OPERATIVO</v>
      </c>
    </row>
    <row r="1223" spans="2:23" x14ac:dyDescent="0.25">
      <c r="B1223" s="45">
        <v>46184</v>
      </c>
      <c r="C1223" s="7" t="s">
        <v>3298</v>
      </c>
      <c r="D1223" s="37">
        <v>0.1</v>
      </c>
      <c r="E1223" s="37" t="s">
        <v>3903</v>
      </c>
      <c r="F1223" s="16" t="s">
        <v>3904</v>
      </c>
      <c r="G1223" s="7">
        <v>1015408904</v>
      </c>
      <c r="H1223" s="138" t="s">
        <v>10399</v>
      </c>
      <c r="J1223" s="16" t="str">
        <f>IFERROR(VLOOKUP(G1223,MatrizHDUniclass!$A:$AN,3,0),"NA")</f>
        <v>RODRIGUEZ SERGIO SAMUEL</v>
      </c>
      <c r="K1223" s="16" t="str">
        <f>IFERROR(VLOOKUP(G1223,MatrizHDUniclass!$A:$AN,19,0),"NA")</f>
        <v>TECNICO CON MOTO OPERACIÓN</v>
      </c>
      <c r="L1223" s="16" t="str">
        <f>IFERROR(VLOOKUP(G1223,MatrizHDUniclass!$A:$AN,24,0),"NA")</f>
        <v>IGCB</v>
      </c>
      <c r="M1223" s="16" t="str">
        <f>IFERROR(VLOOKUP(G1223,MatrizHDUniclass!$A:$AN,31,0),"NA")</f>
        <v>INGENIERIA-GENERAL</v>
      </c>
      <c r="N1223" s="16" t="str">
        <f>IFERROR(VLOOKUP(G1223,MatrizHDUniclass!$A:$AN,32,0),"NA")</f>
        <v>REG CENTRO</v>
      </c>
      <c r="O1223" s="16" t="str">
        <f>IFERROR(VLOOKUP(G1223,MatrizHDUniclass!$A:$AN,33,0),"NA")</f>
        <v>BOGOTA</v>
      </c>
      <c r="P1223" s="16" t="str">
        <f>IFERROR(VLOOKUP(G1223,MatrizHDUniclass!$A:$AN,26,0),"NA")</f>
        <v>USIM</v>
      </c>
      <c r="Q1223" s="16" t="str">
        <f>IFERROR(VLOOKUP(G1223,MatrizHDUniclass!$A:$AN,34,0),"NA")</f>
        <v>CLARO R4</v>
      </c>
      <c r="R1223" s="16" t="str">
        <f>IFERROR(VLOOKUP(G1223,MatrizHDUniclass!$A:$AN,35,0),"NA")</f>
        <v>SOLU FIJAS</v>
      </c>
      <c r="S1223" s="16" t="str">
        <f>IFERROR(VLOOKUP(G1223,MatrizHDUniclass!$A:$AN,36,0),"NA")</f>
        <v>IMM</v>
      </c>
      <c r="T1223" s="16" t="str">
        <f>IFERROR(VLOOKUP(G1223,MatrizHDUniclass!$A:$AN,37,0),"NA")</f>
        <v>CLIENTES</v>
      </c>
      <c r="U1223" s="16" t="str">
        <f>IFERROR(VLOOKUP(G1223,MatrizHDUniclass!$A:$AN,38,0),"NA")</f>
        <v>CONECTAR TV</v>
      </c>
      <c r="V1223" s="16" t="str">
        <f>IFERROR(VLOOKUP(G1223,MatrizHDUniclass!$A:$AN,39,0),"NA")</f>
        <v>INGENIERIA</v>
      </c>
      <c r="W1223" s="43" t="str">
        <f>IFERROR(VLOOKUP(G1223,MatrizHDUniclass!$A:$AN,40,0),"NA")</f>
        <v>OPERATIVO</v>
      </c>
    </row>
    <row r="1224" spans="2:23" x14ac:dyDescent="0.25">
      <c r="B1224" s="45">
        <v>46184</v>
      </c>
      <c r="C1224" s="7" t="s">
        <v>3298</v>
      </c>
      <c r="D1224" s="37">
        <v>0.1</v>
      </c>
      <c r="E1224" s="37" t="s">
        <v>3903</v>
      </c>
      <c r="F1224" s="16" t="s">
        <v>3904</v>
      </c>
      <c r="G1224" s="7">
        <v>1000766766</v>
      </c>
      <c r="H1224" s="138" t="s">
        <v>10400</v>
      </c>
      <c r="J1224" s="16" t="str">
        <f>IFERROR(VLOOKUP(G1224,MatrizHDUniclass!$A:$AN,3,0),"NA")</f>
        <v>TORRES CARTAGENA DEISON ANDRES</v>
      </c>
      <c r="K1224" s="16" t="str">
        <f>IFERROR(VLOOKUP(G1224,MatrizHDUniclass!$A:$AN,19,0),"NA")</f>
        <v>TECNICO CON MOTO OPERACIÓN</v>
      </c>
      <c r="L1224" s="16" t="str">
        <f>IFERROR(VLOOKUP(G1224,MatrizHDUniclass!$A:$AN,24,0),"NA")</f>
        <v>IGCB</v>
      </c>
      <c r="M1224" s="16" t="str">
        <f>IFERROR(VLOOKUP(G1224,MatrizHDUniclass!$A:$AN,31,0),"NA")</f>
        <v>INGENIERIA-GENERAL</v>
      </c>
      <c r="N1224" s="16" t="str">
        <f>IFERROR(VLOOKUP(G1224,MatrizHDUniclass!$A:$AN,32,0),"NA")</f>
        <v>REG CENTRO</v>
      </c>
      <c r="O1224" s="16" t="str">
        <f>IFERROR(VLOOKUP(G1224,MatrizHDUniclass!$A:$AN,33,0),"NA")</f>
        <v>BOGOTA</v>
      </c>
      <c r="P1224" s="16" t="str">
        <f>IFERROR(VLOOKUP(G1224,MatrizHDUniclass!$A:$AN,26,0),"NA")</f>
        <v>USIM</v>
      </c>
      <c r="Q1224" s="16" t="str">
        <f>IFERROR(VLOOKUP(G1224,MatrizHDUniclass!$A:$AN,34,0),"NA")</f>
        <v>CLARO R4</v>
      </c>
      <c r="R1224" s="16" t="str">
        <f>IFERROR(VLOOKUP(G1224,MatrizHDUniclass!$A:$AN,35,0),"NA")</f>
        <v>SOLU FIJAS</v>
      </c>
      <c r="S1224" s="16" t="str">
        <f>IFERROR(VLOOKUP(G1224,MatrizHDUniclass!$A:$AN,36,0),"NA")</f>
        <v>IMM</v>
      </c>
      <c r="T1224" s="16" t="str">
        <f>IFERROR(VLOOKUP(G1224,MatrizHDUniclass!$A:$AN,37,0),"NA")</f>
        <v>CLIENTES</v>
      </c>
      <c r="U1224" s="16" t="str">
        <f>IFERROR(VLOOKUP(G1224,MatrizHDUniclass!$A:$AN,38,0),"NA")</f>
        <v>CONECTAR TV</v>
      </c>
      <c r="V1224" s="16" t="str">
        <f>IFERROR(VLOOKUP(G1224,MatrizHDUniclass!$A:$AN,39,0),"NA")</f>
        <v>INGENIERIA</v>
      </c>
      <c r="W1224" s="43" t="str">
        <f>IFERROR(VLOOKUP(G1224,MatrizHDUniclass!$A:$AN,40,0),"NA")</f>
        <v>OPERATIVO</v>
      </c>
    </row>
    <row r="1225" spans="2:23" x14ac:dyDescent="0.25">
      <c r="B1225" s="45">
        <v>46184</v>
      </c>
      <c r="C1225" s="7" t="s">
        <v>3298</v>
      </c>
      <c r="D1225" s="37">
        <v>0.1</v>
      </c>
      <c r="E1225" s="37" t="s">
        <v>3903</v>
      </c>
      <c r="F1225" s="16" t="s">
        <v>3904</v>
      </c>
      <c r="G1225" s="7">
        <v>1030625174</v>
      </c>
      <c r="H1225" s="138" t="s">
        <v>10401</v>
      </c>
      <c r="J1225" s="16" t="str">
        <f>IFERROR(VLOOKUP(G1225,MatrizHDUniclass!$A:$AN,3,0),"NA")</f>
        <v>ROMERO MATEUS JEYSON ESNEYDER</v>
      </c>
      <c r="K1225" s="16" t="str">
        <f>IFERROR(VLOOKUP(G1225,MatrizHDUniclass!$A:$AN,19,0),"NA")</f>
        <v>TECNICO CON MOTO OPERACIÓN</v>
      </c>
      <c r="L1225" s="16" t="str">
        <f>IFERROR(VLOOKUP(G1225,MatrizHDUniclass!$A:$AN,24,0),"NA")</f>
        <v>IGCB</v>
      </c>
      <c r="M1225" s="16" t="str">
        <f>IFERROR(VLOOKUP(G1225,MatrizHDUniclass!$A:$AN,31,0),"NA")</f>
        <v>INGENIERIA-GENERAL</v>
      </c>
      <c r="N1225" s="16" t="str">
        <f>IFERROR(VLOOKUP(G1225,MatrizHDUniclass!$A:$AN,32,0),"NA")</f>
        <v>REG CENTRO</v>
      </c>
      <c r="O1225" s="16" t="str">
        <f>IFERROR(VLOOKUP(G1225,MatrizHDUniclass!$A:$AN,33,0),"NA")</f>
        <v>BOGOTA</v>
      </c>
      <c r="P1225" s="16" t="str">
        <f>IFERROR(VLOOKUP(G1225,MatrizHDUniclass!$A:$AN,26,0),"NA")</f>
        <v>USIM</v>
      </c>
      <c r="Q1225" s="16" t="str">
        <f>IFERROR(VLOOKUP(G1225,MatrizHDUniclass!$A:$AN,34,0),"NA")</f>
        <v>CLARO R4</v>
      </c>
      <c r="R1225" s="16" t="str">
        <f>IFERROR(VLOOKUP(G1225,MatrizHDUniclass!$A:$AN,35,0),"NA")</f>
        <v>SOLU FIJAS</v>
      </c>
      <c r="S1225" s="16" t="str">
        <f>IFERROR(VLOOKUP(G1225,MatrizHDUniclass!$A:$AN,36,0),"NA")</f>
        <v>IMM</v>
      </c>
      <c r="T1225" s="16" t="str">
        <f>IFERROR(VLOOKUP(G1225,MatrizHDUniclass!$A:$AN,37,0),"NA")</f>
        <v>CLIENTES</v>
      </c>
      <c r="U1225" s="16" t="str">
        <f>IFERROR(VLOOKUP(G1225,MatrizHDUniclass!$A:$AN,38,0),"NA")</f>
        <v>CONECTAR TV</v>
      </c>
      <c r="V1225" s="16" t="str">
        <f>IFERROR(VLOOKUP(G1225,MatrizHDUniclass!$A:$AN,39,0),"NA")</f>
        <v>INGENIERIA</v>
      </c>
      <c r="W1225" s="43" t="str">
        <f>IFERROR(VLOOKUP(G1225,MatrizHDUniclass!$A:$AN,40,0),"NA")</f>
        <v>OPERATIVO</v>
      </c>
    </row>
    <row r="1226" spans="2:23" x14ac:dyDescent="0.25">
      <c r="B1226" s="45">
        <v>46185</v>
      </c>
      <c r="C1226" s="7" t="s">
        <v>3298</v>
      </c>
      <c r="D1226" s="37">
        <v>0.1</v>
      </c>
      <c r="E1226" s="37" t="s">
        <v>3903</v>
      </c>
      <c r="F1226" s="16" t="s">
        <v>3904</v>
      </c>
      <c r="G1226" s="7">
        <v>1031805122</v>
      </c>
      <c r="H1226" s="138" t="s">
        <v>10402</v>
      </c>
      <c r="J1226" s="16" t="str">
        <f>IFERROR(VLOOKUP(G1226,MatrizHDUniclass!$A:$AN,3,0),"NA")</f>
        <v>CUERVO QUINTERO HENIER YESID</v>
      </c>
      <c r="K1226" s="16" t="str">
        <f>IFERROR(VLOOKUP(G1226,MatrizHDUniclass!$A:$AN,19,0),"NA")</f>
        <v>TECNICO CON MOTO OPERACIÓN</v>
      </c>
      <c r="L1226" s="16" t="str">
        <f>IFERROR(VLOOKUP(G1226,MatrizHDUniclass!$A:$AN,24,0),"NA")</f>
        <v>IGLW</v>
      </c>
      <c r="M1226" s="16" t="str">
        <f>IFERROR(VLOOKUP(G1226,MatrizHDUniclass!$A:$AN,31,0),"NA")</f>
        <v>INGENIERIA-GENERAL</v>
      </c>
      <c r="N1226" s="16" t="str">
        <f>IFERROR(VLOOKUP(G1226,MatrizHDUniclass!$A:$AN,32,0),"NA")</f>
        <v>REG TOLCA</v>
      </c>
      <c r="O1226" s="16" t="str">
        <f>IFERROR(VLOOKUP(G1226,MatrizHDUniclass!$A:$AN,33,0),"NA")</f>
        <v>IBAGUE</v>
      </c>
      <c r="P1226" s="16" t="str">
        <f>IFERROR(VLOOKUP(G1226,MatrizHDUniclass!$A:$AN,26,0),"NA")</f>
        <v>CSIM</v>
      </c>
      <c r="Q1226" s="16" t="str">
        <f>IFERROR(VLOOKUP(G1226,MatrizHDUniclass!$A:$AN,34,0),"NA")</f>
        <v>CLARO R3</v>
      </c>
      <c r="R1226" s="16" t="str">
        <f>IFERROR(VLOOKUP(G1226,MatrizHDUniclass!$A:$AN,35,0),"NA")</f>
        <v>SOLU FIJAS</v>
      </c>
      <c r="S1226" s="16" t="str">
        <f>IFERROR(VLOOKUP(G1226,MatrizHDUniclass!$A:$AN,36,0),"NA")</f>
        <v>IMM</v>
      </c>
      <c r="T1226" s="16" t="str">
        <f>IFERROR(VLOOKUP(G1226,MatrizHDUniclass!$A:$AN,37,0),"NA")</f>
        <v>CLIENTES</v>
      </c>
      <c r="U1226" s="16" t="str">
        <f>IFERROR(VLOOKUP(G1226,MatrizHDUniclass!$A:$AN,38,0),"NA")</f>
        <v>CONECTAR TV</v>
      </c>
      <c r="V1226" s="16" t="str">
        <f>IFERROR(VLOOKUP(G1226,MatrizHDUniclass!$A:$AN,39,0),"NA")</f>
        <v>INGENIERIA</v>
      </c>
      <c r="W1226" s="43" t="str">
        <f>IFERROR(VLOOKUP(G1226,MatrizHDUniclass!$A:$AN,40,0),"NA")</f>
        <v>OPERATIVO</v>
      </c>
    </row>
    <row r="1227" spans="2:23" x14ac:dyDescent="0.25">
      <c r="B1227" s="45">
        <v>46185</v>
      </c>
      <c r="C1227" s="7" t="s">
        <v>3298</v>
      </c>
      <c r="D1227" s="37">
        <v>0.1</v>
      </c>
      <c r="E1227" s="37" t="s">
        <v>3903</v>
      </c>
      <c r="F1227" s="16" t="s">
        <v>3904</v>
      </c>
      <c r="G1227" s="7">
        <v>1105688681</v>
      </c>
      <c r="H1227" s="138" t="s">
        <v>10405</v>
      </c>
      <c r="J1227" s="16" t="str">
        <f>IFERROR(VLOOKUP(G1227,MatrizHDUniclass!$A:$AN,3,0),"NA")</f>
        <v>ORTIZ BARRERO BRYAN STEVEN</v>
      </c>
      <c r="K1227" s="16" t="str">
        <f>IFERROR(VLOOKUP(G1227,MatrizHDUniclass!$A:$AN,19,0),"NA")</f>
        <v>TECNICO CON MOTO OPERACIÓN</v>
      </c>
      <c r="L1227" s="16" t="str">
        <f>IFERROR(VLOOKUP(G1227,MatrizHDUniclass!$A:$AN,24,0),"NA")</f>
        <v>IGLW</v>
      </c>
      <c r="M1227" s="16" t="str">
        <f>IFERROR(VLOOKUP(G1227,MatrizHDUniclass!$A:$AN,31,0),"NA")</f>
        <v>INGENIERIA-GENERAL</v>
      </c>
      <c r="N1227" s="16" t="str">
        <f>IFERROR(VLOOKUP(G1227,MatrizHDUniclass!$A:$AN,32,0),"NA")</f>
        <v>REG TOLCA</v>
      </c>
      <c r="O1227" s="16" t="str">
        <f>IFERROR(VLOOKUP(G1227,MatrizHDUniclass!$A:$AN,33,0),"NA")</f>
        <v>IBAGUE</v>
      </c>
      <c r="P1227" s="16" t="str">
        <f>IFERROR(VLOOKUP(G1227,MatrizHDUniclass!$A:$AN,26,0),"NA")</f>
        <v>CSIM</v>
      </c>
      <c r="Q1227" s="16" t="str">
        <f>IFERROR(VLOOKUP(G1227,MatrizHDUniclass!$A:$AN,34,0),"NA")</f>
        <v>CLARO R3</v>
      </c>
      <c r="R1227" s="16" t="str">
        <f>IFERROR(VLOOKUP(G1227,MatrizHDUniclass!$A:$AN,35,0),"NA")</f>
        <v>SOLU FIJAS</v>
      </c>
      <c r="S1227" s="16" t="str">
        <f>IFERROR(VLOOKUP(G1227,MatrizHDUniclass!$A:$AN,36,0),"NA")</f>
        <v>IMM</v>
      </c>
      <c r="T1227" s="16" t="str">
        <f>IFERROR(VLOOKUP(G1227,MatrizHDUniclass!$A:$AN,37,0),"NA")</f>
        <v>CLIENTES</v>
      </c>
      <c r="U1227" s="16" t="str">
        <f>IFERROR(VLOOKUP(G1227,MatrizHDUniclass!$A:$AN,38,0),"NA")</f>
        <v>CONECTAR TV</v>
      </c>
      <c r="V1227" s="16" t="str">
        <f>IFERROR(VLOOKUP(G1227,MatrizHDUniclass!$A:$AN,39,0),"NA")</f>
        <v>INGENIERIA</v>
      </c>
      <c r="W1227" s="43" t="str">
        <f>IFERROR(VLOOKUP(G1227,MatrizHDUniclass!$A:$AN,40,0),"NA")</f>
        <v>OPERATIVO</v>
      </c>
    </row>
    <row r="1228" spans="2:23" x14ac:dyDescent="0.25">
      <c r="B1228" s="45">
        <v>46185</v>
      </c>
      <c r="C1228" s="7" t="s">
        <v>3298</v>
      </c>
      <c r="D1228" s="37">
        <v>0.1</v>
      </c>
      <c r="E1228" s="37" t="s">
        <v>3903</v>
      </c>
      <c r="F1228" s="16" t="s">
        <v>3904</v>
      </c>
      <c r="G1228" s="7">
        <v>1104939071</v>
      </c>
      <c r="H1228" s="138" t="s">
        <v>10407</v>
      </c>
      <c r="J1228" s="16" t="str">
        <f>IFERROR(VLOOKUP(G1228,MatrizHDUniclass!$A:$AN,3,0),"NA")</f>
        <v>PENA LOZADA JOHN FREDY</v>
      </c>
      <c r="K1228" s="16" t="str">
        <f>IFERROR(VLOOKUP(G1228,MatrizHDUniclass!$A:$AN,19,0),"NA")</f>
        <v>TECNICO CON MOTO OPERACIÓN</v>
      </c>
      <c r="L1228" s="16" t="str">
        <f>IFERROR(VLOOKUP(G1228,MatrizHDUniclass!$A:$AN,24,0),"NA")</f>
        <v>IGLW</v>
      </c>
      <c r="M1228" s="16" t="str">
        <f>IFERROR(VLOOKUP(G1228,MatrizHDUniclass!$A:$AN,31,0),"NA")</f>
        <v>INGENIERIA-GENERAL</v>
      </c>
      <c r="N1228" s="16" t="str">
        <f>IFERROR(VLOOKUP(G1228,MatrizHDUniclass!$A:$AN,32,0),"NA")</f>
        <v>REG TOLCA</v>
      </c>
      <c r="O1228" s="16" t="str">
        <f>IFERROR(VLOOKUP(G1228,MatrizHDUniclass!$A:$AN,33,0),"NA")</f>
        <v>IBAGUE</v>
      </c>
      <c r="P1228" s="16" t="str">
        <f>IFERROR(VLOOKUP(G1228,MatrizHDUniclass!$A:$AN,26,0),"NA")</f>
        <v>CSIM</v>
      </c>
      <c r="Q1228" s="16" t="str">
        <f>IFERROR(VLOOKUP(G1228,MatrizHDUniclass!$A:$AN,34,0),"NA")</f>
        <v>CLARO R3</v>
      </c>
      <c r="R1228" s="16" t="str">
        <f>IFERROR(VLOOKUP(G1228,MatrizHDUniclass!$A:$AN,35,0),"NA")</f>
        <v>SOLU FIJAS</v>
      </c>
      <c r="S1228" s="16" t="str">
        <f>IFERROR(VLOOKUP(G1228,MatrizHDUniclass!$A:$AN,36,0),"NA")</f>
        <v>IMM</v>
      </c>
      <c r="T1228" s="16" t="str">
        <f>IFERROR(VLOOKUP(G1228,MatrizHDUniclass!$A:$AN,37,0),"NA")</f>
        <v>CLIENTES</v>
      </c>
      <c r="U1228" s="16" t="str">
        <f>IFERROR(VLOOKUP(G1228,MatrizHDUniclass!$A:$AN,38,0),"NA")</f>
        <v>CONECTAR TV</v>
      </c>
      <c r="V1228" s="16" t="str">
        <f>IFERROR(VLOOKUP(G1228,MatrizHDUniclass!$A:$AN,39,0),"NA")</f>
        <v>INGENIERIA</v>
      </c>
      <c r="W1228" s="43" t="str">
        <f>IFERROR(VLOOKUP(G1228,MatrizHDUniclass!$A:$AN,40,0),"NA")</f>
        <v>OPERATIVO</v>
      </c>
    </row>
    <row r="1229" spans="2:23" x14ac:dyDescent="0.25">
      <c r="B1229" s="45">
        <v>46185</v>
      </c>
      <c r="C1229" s="7" t="s">
        <v>3298</v>
      </c>
      <c r="D1229" s="37">
        <v>0.1</v>
      </c>
      <c r="E1229" s="37" t="s">
        <v>3903</v>
      </c>
      <c r="F1229" s="16" t="s">
        <v>3904</v>
      </c>
      <c r="G1229" s="7">
        <v>1072744475</v>
      </c>
      <c r="H1229" s="138" t="s">
        <v>10409</v>
      </c>
      <c r="J1229" s="16" t="str">
        <f>IFERROR(VLOOKUP(G1229,MatrizHDUniclass!$A:$AN,3,0),"NA")</f>
        <v>PELAEZ MANJARRES NELSON JULIAN</v>
      </c>
      <c r="K1229" s="16" t="str">
        <f>IFERROR(VLOOKUP(G1229,MatrizHDUniclass!$A:$AN,19,0),"NA")</f>
        <v>TECNICO CON MOTO OPERACIÓN</v>
      </c>
      <c r="L1229" s="16" t="str">
        <f>IFERROR(VLOOKUP(G1229,MatrizHDUniclass!$A:$AN,24,0),"NA")</f>
        <v>IGLW</v>
      </c>
      <c r="M1229" s="16" t="str">
        <f>IFERROR(VLOOKUP(G1229,MatrizHDUniclass!$A:$AN,31,0),"NA")</f>
        <v>INGENIERIA-GENERAL</v>
      </c>
      <c r="N1229" s="16" t="str">
        <f>IFERROR(VLOOKUP(G1229,MatrizHDUniclass!$A:$AN,32,0),"NA")</f>
        <v>REG TOLCA</v>
      </c>
      <c r="O1229" s="16" t="str">
        <f>IFERROR(VLOOKUP(G1229,MatrizHDUniclass!$A:$AN,33,0),"NA")</f>
        <v>IBAGUE</v>
      </c>
      <c r="P1229" s="16" t="str">
        <f>IFERROR(VLOOKUP(G1229,MatrizHDUniclass!$A:$AN,26,0),"NA")</f>
        <v>CSIM</v>
      </c>
      <c r="Q1229" s="16" t="str">
        <f>IFERROR(VLOOKUP(G1229,MatrizHDUniclass!$A:$AN,34,0),"NA")</f>
        <v>CLARO R3</v>
      </c>
      <c r="R1229" s="16" t="str">
        <f>IFERROR(VLOOKUP(G1229,MatrizHDUniclass!$A:$AN,35,0),"NA")</f>
        <v>SOLU FIJAS</v>
      </c>
      <c r="S1229" s="16" t="str">
        <f>IFERROR(VLOOKUP(G1229,MatrizHDUniclass!$A:$AN,36,0),"NA")</f>
        <v>IMM</v>
      </c>
      <c r="T1229" s="16" t="str">
        <f>IFERROR(VLOOKUP(G1229,MatrizHDUniclass!$A:$AN,37,0),"NA")</f>
        <v>CLIENTES</v>
      </c>
      <c r="U1229" s="16" t="str">
        <f>IFERROR(VLOOKUP(G1229,MatrizHDUniclass!$A:$AN,38,0),"NA")</f>
        <v>CONECTAR TV</v>
      </c>
      <c r="V1229" s="16" t="str">
        <f>IFERROR(VLOOKUP(G1229,MatrizHDUniclass!$A:$AN,39,0),"NA")</f>
        <v>INGENIERIA</v>
      </c>
      <c r="W1229" s="43" t="str">
        <f>IFERROR(VLOOKUP(G1229,MatrizHDUniclass!$A:$AN,40,0),"NA")</f>
        <v>OPERATIVO</v>
      </c>
    </row>
    <row r="1230" spans="2:23" x14ac:dyDescent="0.25">
      <c r="B1230" s="45">
        <v>46185</v>
      </c>
      <c r="C1230" s="7" t="s">
        <v>3298</v>
      </c>
      <c r="D1230" s="37">
        <v>0.1</v>
      </c>
      <c r="E1230" s="37" t="s">
        <v>3903</v>
      </c>
      <c r="F1230" s="16" t="s">
        <v>3904</v>
      </c>
      <c r="G1230" s="7">
        <v>1234643115</v>
      </c>
      <c r="H1230" s="138" t="s">
        <v>10411</v>
      </c>
      <c r="J1230" s="16" t="str">
        <f>IFERROR(VLOOKUP(G1230,MatrizHDUniclass!$A:$AN,3,0),"NA")</f>
        <v>CRUZ TRUJILLO RAUL ESTEBAN</v>
      </c>
      <c r="K1230" s="16" t="str">
        <f>IFERROR(VLOOKUP(G1230,MatrizHDUniclass!$A:$AN,19,0),"NA")</f>
        <v>TECNICO CON MOTO OPERACIÓN</v>
      </c>
      <c r="L1230" s="16" t="str">
        <f>IFERROR(VLOOKUP(G1230,MatrizHDUniclass!$A:$AN,24,0),"NA")</f>
        <v>IGLW</v>
      </c>
      <c r="M1230" s="16" t="str">
        <f>IFERROR(VLOOKUP(G1230,MatrizHDUniclass!$A:$AN,31,0),"NA")</f>
        <v>INGENIERIA-GENERAL</v>
      </c>
      <c r="N1230" s="16" t="str">
        <f>IFERROR(VLOOKUP(G1230,MatrizHDUniclass!$A:$AN,32,0),"NA")</f>
        <v>REG TOLCA</v>
      </c>
      <c r="O1230" s="16" t="str">
        <f>IFERROR(VLOOKUP(G1230,MatrizHDUniclass!$A:$AN,33,0),"NA")</f>
        <v>IBAGUE</v>
      </c>
      <c r="P1230" s="16" t="str">
        <f>IFERROR(VLOOKUP(G1230,MatrizHDUniclass!$A:$AN,26,0),"NA")</f>
        <v>CSIM</v>
      </c>
      <c r="Q1230" s="16" t="str">
        <f>IFERROR(VLOOKUP(G1230,MatrizHDUniclass!$A:$AN,34,0),"NA")</f>
        <v>CLARO R3</v>
      </c>
      <c r="R1230" s="16" t="str">
        <f>IFERROR(VLOOKUP(G1230,MatrizHDUniclass!$A:$AN,35,0),"NA")</f>
        <v>SOLU FIJAS</v>
      </c>
      <c r="S1230" s="16" t="str">
        <f>IFERROR(VLOOKUP(G1230,MatrizHDUniclass!$A:$AN,36,0),"NA")</f>
        <v>IMM</v>
      </c>
      <c r="T1230" s="16" t="str">
        <f>IFERROR(VLOOKUP(G1230,MatrizHDUniclass!$A:$AN,37,0),"NA")</f>
        <v>CLIENTES</v>
      </c>
      <c r="U1230" s="16" t="str">
        <f>IFERROR(VLOOKUP(G1230,MatrizHDUniclass!$A:$AN,38,0),"NA")</f>
        <v>CONECTAR TV</v>
      </c>
      <c r="V1230" s="16" t="str">
        <f>IFERROR(VLOOKUP(G1230,MatrizHDUniclass!$A:$AN,39,0),"NA")</f>
        <v>INGENIERIA</v>
      </c>
      <c r="W1230" s="43" t="str">
        <f>IFERROR(VLOOKUP(G1230,MatrizHDUniclass!$A:$AN,40,0),"NA")</f>
        <v>OPERATIVO</v>
      </c>
    </row>
    <row r="1231" spans="2:23" x14ac:dyDescent="0.25">
      <c r="B1231" s="45">
        <v>46185</v>
      </c>
      <c r="C1231" s="7" t="s">
        <v>3298</v>
      </c>
      <c r="D1231" s="37">
        <v>0.1</v>
      </c>
      <c r="E1231" s="37" t="s">
        <v>3903</v>
      </c>
      <c r="F1231" s="16" t="s">
        <v>3904</v>
      </c>
      <c r="G1231" s="7">
        <v>1006030459</v>
      </c>
      <c r="H1231" s="138" t="s">
        <v>10412</v>
      </c>
      <c r="J1231" s="16" t="str">
        <f>IFERROR(VLOOKUP(G1231,MatrizHDUniclass!$A:$AN,3,0),"NA")</f>
        <v>GARZON YOSA JOHAN FERNEY</v>
      </c>
      <c r="K1231" s="16" t="str">
        <f>IFERROR(VLOOKUP(G1231,MatrizHDUniclass!$A:$AN,19,0),"NA")</f>
        <v>TECNICO CON MOTO OPERACIÓN</v>
      </c>
      <c r="L1231" s="16" t="str">
        <f>IFERROR(VLOOKUP(G1231,MatrizHDUniclass!$A:$AN,24,0),"NA")</f>
        <v>IGLW</v>
      </c>
      <c r="M1231" s="16" t="str">
        <f>IFERROR(VLOOKUP(G1231,MatrizHDUniclass!$A:$AN,31,0),"NA")</f>
        <v>INGENIERIA-GENERAL</v>
      </c>
      <c r="N1231" s="16" t="str">
        <f>IFERROR(VLOOKUP(G1231,MatrizHDUniclass!$A:$AN,32,0),"NA")</f>
        <v>REG TOLCA</v>
      </c>
      <c r="O1231" s="16" t="str">
        <f>IFERROR(VLOOKUP(G1231,MatrizHDUniclass!$A:$AN,33,0),"NA")</f>
        <v>IBAGUE</v>
      </c>
      <c r="P1231" s="16" t="str">
        <f>IFERROR(VLOOKUP(G1231,MatrizHDUniclass!$A:$AN,26,0),"NA")</f>
        <v>CSEB</v>
      </c>
      <c r="Q1231" s="16" t="str">
        <f>IFERROR(VLOOKUP(G1231,MatrizHDUniclass!$A:$AN,34,0),"NA")</f>
        <v>CLARO R3</v>
      </c>
      <c r="R1231" s="16" t="str">
        <f>IFERROR(VLOOKUP(G1231,MatrizHDUniclass!$A:$AN,35,0),"NA")</f>
        <v>SOLU FIJAS</v>
      </c>
      <c r="S1231" s="16" t="str">
        <f>IFERROR(VLOOKUP(G1231,MatrizHDUniclass!$A:$AN,36,0),"NA")</f>
        <v>EMPRE Y NEGOCI</v>
      </c>
      <c r="T1231" s="16" t="str">
        <f>IFERROR(VLOOKUP(G1231,MatrizHDUniclass!$A:$AN,37,0),"NA")</f>
        <v>CLIENTES</v>
      </c>
      <c r="U1231" s="16" t="str">
        <f>IFERROR(VLOOKUP(G1231,MatrizHDUniclass!$A:$AN,38,0),"NA")</f>
        <v>CONECTAR TV</v>
      </c>
      <c r="V1231" s="16" t="str">
        <f>IFERROR(VLOOKUP(G1231,MatrizHDUniclass!$A:$AN,39,0),"NA")</f>
        <v>INGENIERIA</v>
      </c>
      <c r="W1231" s="43" t="str">
        <f>IFERROR(VLOOKUP(G1231,MatrizHDUniclass!$A:$AN,40,0),"NA")</f>
        <v>OPERATIVO</v>
      </c>
    </row>
    <row r="1232" spans="2:23" x14ac:dyDescent="0.25">
      <c r="B1232" s="45">
        <v>46185</v>
      </c>
      <c r="C1232" s="7" t="s">
        <v>3298</v>
      </c>
      <c r="D1232" s="37">
        <v>0.1</v>
      </c>
      <c r="E1232" s="37" t="s">
        <v>3903</v>
      </c>
      <c r="F1232" s="16" t="s">
        <v>3904</v>
      </c>
      <c r="G1232" s="7">
        <v>1005755007</v>
      </c>
      <c r="H1232" s="138" t="s">
        <v>10413</v>
      </c>
      <c r="J1232" s="16" t="str">
        <f>IFERROR(VLOOKUP(G1232,MatrizHDUniclass!$A:$AN,3,0),"NA")</f>
        <v>DUQUE MOTTA MANUEL FELIPE</v>
      </c>
      <c r="K1232" s="16" t="str">
        <f>IFERROR(VLOOKUP(G1232,MatrizHDUniclass!$A:$AN,19,0),"NA")</f>
        <v>TECNICO LINIERO OPERACIÓN</v>
      </c>
      <c r="L1232" s="16" t="str">
        <f>IFERROR(VLOOKUP(G1232,MatrizHDUniclass!$A:$AN,24,0),"NA")</f>
        <v>IGLW</v>
      </c>
      <c r="M1232" s="16" t="str">
        <f>IFERROR(VLOOKUP(G1232,MatrizHDUniclass!$A:$AN,31,0),"NA")</f>
        <v>INGENIERIA-GENERAL</v>
      </c>
      <c r="N1232" s="16" t="str">
        <f>IFERROR(VLOOKUP(G1232,MatrizHDUniclass!$A:$AN,32,0),"NA")</f>
        <v>REG TOLCA</v>
      </c>
      <c r="O1232" s="16" t="str">
        <f>IFERROR(VLOOKUP(G1232,MatrizHDUniclass!$A:$AN,33,0),"NA")</f>
        <v>IBAGUE</v>
      </c>
      <c r="P1232" s="16" t="str">
        <f>IFERROR(VLOOKUP(G1232,MatrizHDUniclass!$A:$AN,26,0),"NA")</f>
        <v>CSPY</v>
      </c>
      <c r="Q1232" s="16" t="str">
        <f>IFERROR(VLOOKUP(G1232,MatrizHDUniclass!$A:$AN,34,0),"NA")</f>
        <v>CLARO R3</v>
      </c>
      <c r="R1232" s="16" t="str">
        <f>IFERROR(VLOOKUP(G1232,MatrizHDUniclass!$A:$AN,35,0),"NA")</f>
        <v>SOLU FIJAS</v>
      </c>
      <c r="S1232" s="16" t="str">
        <f>IFERROR(VLOOKUP(G1232,MatrizHDUniclass!$A:$AN,36,0),"NA")</f>
        <v>PROYECTOS</v>
      </c>
      <c r="T1232" s="16" t="str">
        <f>IFERROR(VLOOKUP(G1232,MatrizHDUniclass!$A:$AN,37,0),"NA")</f>
        <v>CLIENTES</v>
      </c>
      <c r="U1232" s="16" t="str">
        <f>IFERROR(VLOOKUP(G1232,MatrizHDUniclass!$A:$AN,38,0),"NA")</f>
        <v>CONECTAR TV</v>
      </c>
      <c r="V1232" s="16" t="str">
        <f>IFERROR(VLOOKUP(G1232,MatrizHDUniclass!$A:$AN,39,0),"NA")</f>
        <v>INGENIERIA</v>
      </c>
      <c r="W1232" s="43" t="str">
        <f>IFERROR(VLOOKUP(G1232,MatrizHDUniclass!$A:$AN,40,0),"NA")</f>
        <v>OPERATIVO</v>
      </c>
    </row>
    <row r="1233" spans="2:23" x14ac:dyDescent="0.25">
      <c r="B1233" s="45">
        <v>46189</v>
      </c>
      <c r="C1233" s="7" t="s">
        <v>3258</v>
      </c>
      <c r="D1233" s="37">
        <v>0.1</v>
      </c>
      <c r="E1233" s="37" t="s">
        <v>3903</v>
      </c>
      <c r="F1233" s="16" t="s">
        <v>3904</v>
      </c>
      <c r="G1233" s="7">
        <v>1233894973</v>
      </c>
      <c r="H1233" s="138" t="s">
        <v>10414</v>
      </c>
      <c r="J1233" s="16" t="str">
        <f>IFERROR(VLOOKUP(G1233,MatrizHDUniclass!$A:$AN,3,0),"NA")</f>
        <v>CIFUENTES PRADO ANDRES FELIPE</v>
      </c>
      <c r="K1233" s="16" t="str">
        <f>IFERROR(VLOOKUP(G1233,MatrizHDUniclass!$A:$AN,19,0),"NA")</f>
        <v>TECNICO CON MOTO OPERACIÓN</v>
      </c>
      <c r="L1233" s="16" t="str">
        <f>IFERROR(VLOOKUP(G1233,MatrizHDUniclass!$A:$AN,24,0),"NA")</f>
        <v>IGCB</v>
      </c>
      <c r="M1233" s="16" t="str">
        <f>IFERROR(VLOOKUP(G1233,MatrizHDUniclass!$A:$AN,31,0),"NA")</f>
        <v>INGENIERIA-GENERAL</v>
      </c>
      <c r="N1233" s="16" t="str">
        <f>IFERROR(VLOOKUP(G1233,MatrizHDUniclass!$A:$AN,32,0),"NA")</f>
        <v>REG CENTRO</v>
      </c>
      <c r="O1233" s="16" t="str">
        <f>IFERROR(VLOOKUP(G1233,MatrizHDUniclass!$A:$AN,33,0),"NA")</f>
        <v>BOGOTA</v>
      </c>
      <c r="P1233" s="16" t="str">
        <f>IFERROR(VLOOKUP(G1233,MatrizHDUniclass!$A:$AN,26,0),"NA")</f>
        <v>USIM</v>
      </c>
      <c r="Q1233" s="16" t="str">
        <f>IFERROR(VLOOKUP(G1233,MatrizHDUniclass!$A:$AN,34,0),"NA")</f>
        <v>CLARO R4</v>
      </c>
      <c r="R1233" s="16" t="str">
        <f>IFERROR(VLOOKUP(G1233,MatrizHDUniclass!$A:$AN,35,0),"NA")</f>
        <v>SOLU FIJAS</v>
      </c>
      <c r="S1233" s="16" t="str">
        <f>IFERROR(VLOOKUP(G1233,MatrizHDUniclass!$A:$AN,36,0),"NA")</f>
        <v>IMM</v>
      </c>
      <c r="T1233" s="16" t="str">
        <f>IFERROR(VLOOKUP(G1233,MatrizHDUniclass!$A:$AN,37,0),"NA")</f>
        <v>CLIENTES</v>
      </c>
      <c r="U1233" s="16" t="str">
        <f>IFERROR(VLOOKUP(G1233,MatrizHDUniclass!$A:$AN,38,0),"NA")</f>
        <v>CONECTAR TV</v>
      </c>
      <c r="V1233" s="16" t="str">
        <f>IFERROR(VLOOKUP(G1233,MatrizHDUniclass!$A:$AN,39,0),"NA")</f>
        <v>INGENIERIA</v>
      </c>
      <c r="W1233" s="43" t="str">
        <f>IFERROR(VLOOKUP(G1233,MatrizHDUniclass!$A:$AN,40,0),"NA")</f>
        <v>OPERATIVO</v>
      </c>
    </row>
    <row r="1234" spans="2:23" x14ac:dyDescent="0.25">
      <c r="B1234" s="45">
        <v>46189</v>
      </c>
      <c r="C1234" s="7" t="s">
        <v>3258</v>
      </c>
      <c r="D1234" s="37">
        <v>0.1</v>
      </c>
      <c r="E1234" s="37" t="s">
        <v>3903</v>
      </c>
      <c r="F1234" s="16" t="s">
        <v>3904</v>
      </c>
      <c r="G1234" s="7">
        <v>1019122394</v>
      </c>
      <c r="H1234" s="138" t="s">
        <v>10415</v>
      </c>
      <c r="J1234" s="16" t="str">
        <f>IFERROR(VLOOKUP(G1234,MatrizHDUniclass!$A:$AN,3,0),"NA")</f>
        <v>HERRERA VERGARA NICOLAS</v>
      </c>
      <c r="K1234" s="16" t="str">
        <f>IFERROR(VLOOKUP(G1234,MatrizHDUniclass!$A:$AN,19,0),"NA")</f>
        <v>TECNICO CON MOTO OPERACIÓN</v>
      </c>
      <c r="L1234" s="16" t="str">
        <f>IFERROR(VLOOKUP(G1234,MatrizHDUniclass!$A:$AN,24,0),"NA")</f>
        <v>IGCB</v>
      </c>
      <c r="M1234" s="16" t="str">
        <f>IFERROR(VLOOKUP(G1234,MatrizHDUniclass!$A:$AN,31,0),"NA")</f>
        <v>INGENIERIA-GENERAL</v>
      </c>
      <c r="N1234" s="16" t="str">
        <f>IFERROR(VLOOKUP(G1234,MatrizHDUniclass!$A:$AN,32,0),"NA")</f>
        <v>REG CENTRO</v>
      </c>
      <c r="O1234" s="16" t="str">
        <f>IFERROR(VLOOKUP(G1234,MatrizHDUniclass!$A:$AN,33,0),"NA")</f>
        <v>BOGOTA</v>
      </c>
      <c r="P1234" s="16" t="str">
        <f>IFERROR(VLOOKUP(G1234,MatrizHDUniclass!$A:$AN,26,0),"NA")</f>
        <v>USIM</v>
      </c>
      <c r="Q1234" s="16" t="str">
        <f>IFERROR(VLOOKUP(G1234,MatrizHDUniclass!$A:$AN,34,0),"NA")</f>
        <v>CLARO R4</v>
      </c>
      <c r="R1234" s="16" t="str">
        <f>IFERROR(VLOOKUP(G1234,MatrizHDUniclass!$A:$AN,35,0),"NA")</f>
        <v>SOLU FIJAS</v>
      </c>
      <c r="S1234" s="16" t="str">
        <f>IFERROR(VLOOKUP(G1234,MatrizHDUniclass!$A:$AN,36,0),"NA")</f>
        <v>IMM</v>
      </c>
      <c r="T1234" s="16" t="str">
        <f>IFERROR(VLOOKUP(G1234,MatrizHDUniclass!$A:$AN,37,0),"NA")</f>
        <v>CLIENTES</v>
      </c>
      <c r="U1234" s="16" t="str">
        <f>IFERROR(VLOOKUP(G1234,MatrizHDUniclass!$A:$AN,38,0),"NA")</f>
        <v>CONECTAR TV</v>
      </c>
      <c r="V1234" s="16" t="str">
        <f>IFERROR(VLOOKUP(G1234,MatrizHDUniclass!$A:$AN,39,0),"NA")</f>
        <v>INGENIERIA</v>
      </c>
      <c r="W1234" s="43" t="str">
        <f>IFERROR(VLOOKUP(G1234,MatrizHDUniclass!$A:$AN,40,0),"NA")</f>
        <v>OPERATIVO</v>
      </c>
    </row>
    <row r="1235" spans="2:23" x14ac:dyDescent="0.25">
      <c r="B1235" s="45">
        <v>46189</v>
      </c>
      <c r="C1235" s="7" t="s">
        <v>3258</v>
      </c>
      <c r="D1235" s="37">
        <v>0.1</v>
      </c>
      <c r="E1235" s="37" t="s">
        <v>3903</v>
      </c>
      <c r="F1235" s="16" t="s">
        <v>3904</v>
      </c>
      <c r="G1235" s="7">
        <v>1000619729</v>
      </c>
      <c r="H1235" s="138" t="s">
        <v>10417</v>
      </c>
      <c r="J1235" s="16" t="str">
        <f>IFERROR(VLOOKUP(G1235,MatrizHDUniclass!$A:$AN,3,0),"NA")</f>
        <v>CASTILLO CASAS SANTIAGO</v>
      </c>
      <c r="K1235" s="16" t="str">
        <f>IFERROR(VLOOKUP(G1235,MatrizHDUniclass!$A:$AN,19,0),"NA")</f>
        <v>TECNICO CON MOTO OPERACIÓN</v>
      </c>
      <c r="L1235" s="16" t="str">
        <f>IFERROR(VLOOKUP(G1235,MatrizHDUniclass!$A:$AN,24,0),"NA")</f>
        <v>IGCB</v>
      </c>
      <c r="M1235" s="16" t="str">
        <f>IFERROR(VLOOKUP(G1235,MatrizHDUniclass!$A:$AN,31,0),"NA")</f>
        <v>INGENIERIA-GENERAL</v>
      </c>
      <c r="N1235" s="16" t="str">
        <f>IFERROR(VLOOKUP(G1235,MatrizHDUniclass!$A:$AN,32,0),"NA")</f>
        <v>REG CENTRO</v>
      </c>
      <c r="O1235" s="16" t="str">
        <f>IFERROR(VLOOKUP(G1235,MatrizHDUniclass!$A:$AN,33,0),"NA")</f>
        <v>BOGOTA</v>
      </c>
      <c r="P1235" s="16" t="str">
        <f>IFERROR(VLOOKUP(G1235,MatrizHDUniclass!$A:$AN,26,0),"NA")</f>
        <v>USIM</v>
      </c>
      <c r="Q1235" s="16" t="str">
        <f>IFERROR(VLOOKUP(G1235,MatrizHDUniclass!$A:$AN,34,0),"NA")</f>
        <v>CLARO R4</v>
      </c>
      <c r="R1235" s="16" t="str">
        <f>IFERROR(VLOOKUP(G1235,MatrizHDUniclass!$A:$AN,35,0),"NA")</f>
        <v>SOLU FIJAS</v>
      </c>
      <c r="S1235" s="16" t="str">
        <f>IFERROR(VLOOKUP(G1235,MatrizHDUniclass!$A:$AN,36,0),"NA")</f>
        <v>IMM</v>
      </c>
      <c r="T1235" s="16" t="str">
        <f>IFERROR(VLOOKUP(G1235,MatrizHDUniclass!$A:$AN,37,0),"NA")</f>
        <v>CLIENTES</v>
      </c>
      <c r="U1235" s="16" t="str">
        <f>IFERROR(VLOOKUP(G1235,MatrizHDUniclass!$A:$AN,38,0),"NA")</f>
        <v>CONECTAR TV</v>
      </c>
      <c r="V1235" s="16" t="str">
        <f>IFERROR(VLOOKUP(G1235,MatrizHDUniclass!$A:$AN,39,0),"NA")</f>
        <v>INGENIERIA</v>
      </c>
      <c r="W1235" s="43" t="str">
        <f>IFERROR(VLOOKUP(G1235,MatrizHDUniclass!$A:$AN,40,0),"NA")</f>
        <v>OPERATIVO</v>
      </c>
    </row>
    <row r="1236" spans="2:23" x14ac:dyDescent="0.25">
      <c r="B1236" s="45">
        <v>46189</v>
      </c>
      <c r="C1236" s="7" t="s">
        <v>3258</v>
      </c>
      <c r="D1236" s="37">
        <v>0.1</v>
      </c>
      <c r="E1236" s="37" t="s">
        <v>3903</v>
      </c>
      <c r="F1236" s="16" t="s">
        <v>3904</v>
      </c>
      <c r="G1236" s="7">
        <v>1070020564</v>
      </c>
      <c r="H1236" s="138" t="s">
        <v>10418</v>
      </c>
      <c r="J1236" s="16" t="str">
        <f>IFERROR(VLOOKUP(G1236,MatrizHDUniclass!$A:$AN,3,0),"NA")</f>
        <v>FORTALECHE ROTAVISTA BRIANN CAMILO</v>
      </c>
      <c r="K1236" s="16" t="str">
        <f>IFERROR(VLOOKUP(G1236,MatrizHDUniclass!$A:$AN,19,0),"NA")</f>
        <v>TECNICO CON MOTO OPERACIÓN</v>
      </c>
      <c r="L1236" s="16" t="str">
        <f>IFERROR(VLOOKUP(G1236,MatrizHDUniclass!$A:$AN,24,0),"NA")</f>
        <v>IGCB</v>
      </c>
      <c r="M1236" s="16" t="str">
        <f>IFERROR(VLOOKUP(G1236,MatrizHDUniclass!$A:$AN,31,0),"NA")</f>
        <v>INGENIERIA-GENERAL</v>
      </c>
      <c r="N1236" s="16" t="str">
        <f>IFERROR(VLOOKUP(G1236,MatrizHDUniclass!$A:$AN,32,0),"NA")</f>
        <v>REG CENTRO</v>
      </c>
      <c r="O1236" s="16" t="str">
        <f>IFERROR(VLOOKUP(G1236,MatrizHDUniclass!$A:$AN,33,0),"NA")</f>
        <v>BOGOTA</v>
      </c>
      <c r="P1236" s="16" t="str">
        <f>IFERROR(VLOOKUP(G1236,MatrizHDUniclass!$A:$AN,26,0),"NA")</f>
        <v>USIM</v>
      </c>
      <c r="Q1236" s="16" t="str">
        <f>IFERROR(VLOOKUP(G1236,MatrizHDUniclass!$A:$AN,34,0),"NA")</f>
        <v>CLARO R4</v>
      </c>
      <c r="R1236" s="16" t="str">
        <f>IFERROR(VLOOKUP(G1236,MatrizHDUniclass!$A:$AN,35,0),"NA")</f>
        <v>SOLU FIJAS</v>
      </c>
      <c r="S1236" s="16" t="str">
        <f>IFERROR(VLOOKUP(G1236,MatrizHDUniclass!$A:$AN,36,0),"NA")</f>
        <v>IMM</v>
      </c>
      <c r="T1236" s="16" t="str">
        <f>IFERROR(VLOOKUP(G1236,MatrizHDUniclass!$A:$AN,37,0),"NA")</f>
        <v>CLIENTES</v>
      </c>
      <c r="U1236" s="16" t="str">
        <f>IFERROR(VLOOKUP(G1236,MatrizHDUniclass!$A:$AN,38,0),"NA")</f>
        <v>CONECTAR TV</v>
      </c>
      <c r="V1236" s="16" t="str">
        <f>IFERROR(VLOOKUP(G1236,MatrizHDUniclass!$A:$AN,39,0),"NA")</f>
        <v>INGENIERIA</v>
      </c>
      <c r="W1236" s="43" t="str">
        <f>IFERROR(VLOOKUP(G1236,MatrizHDUniclass!$A:$AN,40,0),"NA")</f>
        <v>OPERATIVO</v>
      </c>
    </row>
    <row r="1237" spans="2:23" x14ac:dyDescent="0.25">
      <c r="B1237" s="45">
        <v>46189</v>
      </c>
      <c r="C1237" s="7" t="s">
        <v>3258</v>
      </c>
      <c r="D1237" s="37">
        <v>0.1</v>
      </c>
      <c r="E1237" s="37" t="s">
        <v>3903</v>
      </c>
      <c r="F1237" s="16" t="s">
        <v>3904</v>
      </c>
      <c r="G1237" s="7">
        <v>1014254630</v>
      </c>
      <c r="H1237" s="138" t="s">
        <v>10419</v>
      </c>
      <c r="J1237" s="16" t="str">
        <f>IFERROR(VLOOKUP(G1237,MatrizHDUniclass!$A:$AN,3,0),"NA")</f>
        <v>LOPEZ PACHON JUAN DAVID</v>
      </c>
      <c r="K1237" s="16" t="str">
        <f>IFERROR(VLOOKUP(G1237,MatrizHDUniclass!$A:$AN,19,0),"NA")</f>
        <v>TECNICO CON MOTO OPERACIÓN</v>
      </c>
      <c r="L1237" s="16" t="str">
        <f>IFERROR(VLOOKUP(G1237,MatrizHDUniclass!$A:$AN,24,0),"NA")</f>
        <v>IGCB</v>
      </c>
      <c r="M1237" s="16" t="str">
        <f>IFERROR(VLOOKUP(G1237,MatrizHDUniclass!$A:$AN,31,0),"NA")</f>
        <v>INGENIERIA-GENERAL</v>
      </c>
      <c r="N1237" s="16" t="str">
        <f>IFERROR(VLOOKUP(G1237,MatrizHDUniclass!$A:$AN,32,0),"NA")</f>
        <v>REG CENTRO</v>
      </c>
      <c r="O1237" s="16" t="str">
        <f>IFERROR(VLOOKUP(G1237,MatrizHDUniclass!$A:$AN,33,0),"NA")</f>
        <v>BOGOTA</v>
      </c>
      <c r="P1237" s="16" t="str">
        <f>IFERROR(VLOOKUP(G1237,MatrizHDUniclass!$A:$AN,26,0),"NA")</f>
        <v>USIM</v>
      </c>
      <c r="Q1237" s="16" t="str">
        <f>IFERROR(VLOOKUP(G1237,MatrizHDUniclass!$A:$AN,34,0),"NA")</f>
        <v>CLARO R4</v>
      </c>
      <c r="R1237" s="16" t="str">
        <f>IFERROR(VLOOKUP(G1237,MatrizHDUniclass!$A:$AN,35,0),"NA")</f>
        <v>SOLU FIJAS</v>
      </c>
      <c r="S1237" s="16" t="str">
        <f>IFERROR(VLOOKUP(G1237,MatrizHDUniclass!$A:$AN,36,0),"NA")</f>
        <v>IMM</v>
      </c>
      <c r="T1237" s="16" t="str">
        <f>IFERROR(VLOOKUP(G1237,MatrizHDUniclass!$A:$AN,37,0),"NA")</f>
        <v>CLIENTES</v>
      </c>
      <c r="U1237" s="16" t="str">
        <f>IFERROR(VLOOKUP(G1237,MatrizHDUniclass!$A:$AN,38,0),"NA")</f>
        <v>CONECTAR TV</v>
      </c>
      <c r="V1237" s="16" t="str">
        <f>IFERROR(VLOOKUP(G1237,MatrizHDUniclass!$A:$AN,39,0),"NA")</f>
        <v>INGENIERIA</v>
      </c>
      <c r="W1237" s="43" t="str">
        <f>IFERROR(VLOOKUP(G1237,MatrizHDUniclass!$A:$AN,40,0),"NA")</f>
        <v>OPERATIVO</v>
      </c>
    </row>
    <row r="1238" spans="2:23" x14ac:dyDescent="0.25">
      <c r="B1238" s="45">
        <v>46189</v>
      </c>
      <c r="C1238" s="7" t="s">
        <v>3258</v>
      </c>
      <c r="D1238" s="37">
        <v>0.1</v>
      </c>
      <c r="E1238" s="37" t="s">
        <v>3903</v>
      </c>
      <c r="F1238" s="16" t="s">
        <v>3904</v>
      </c>
      <c r="G1238" s="7">
        <v>1019152988</v>
      </c>
      <c r="H1238" s="138" t="s">
        <v>10420</v>
      </c>
      <c r="J1238" s="16" t="str">
        <f>IFERROR(VLOOKUP(G1238,MatrizHDUniclass!$A:$AN,3,0),"NA")</f>
        <v>CUERVO CHARRY GILVENT ALEJANDRO</v>
      </c>
      <c r="K1238" s="16" t="str">
        <f>IFERROR(VLOOKUP(G1238,MatrizHDUniclass!$A:$AN,19,0),"NA")</f>
        <v>TECNICO CON MOTO OPERACIÓN</v>
      </c>
      <c r="L1238" s="16" t="str">
        <f>IFERROR(VLOOKUP(G1238,MatrizHDUniclass!$A:$AN,24,0),"NA")</f>
        <v>IGCB</v>
      </c>
      <c r="M1238" s="16" t="str">
        <f>IFERROR(VLOOKUP(G1238,MatrizHDUniclass!$A:$AN,31,0),"NA")</f>
        <v>INGENIERIA-GENERAL</v>
      </c>
      <c r="N1238" s="16" t="str">
        <f>IFERROR(VLOOKUP(G1238,MatrizHDUniclass!$A:$AN,32,0),"NA")</f>
        <v>REG CENTRO</v>
      </c>
      <c r="O1238" s="16" t="str">
        <f>IFERROR(VLOOKUP(G1238,MatrizHDUniclass!$A:$AN,33,0),"NA")</f>
        <v>BOGOTA</v>
      </c>
      <c r="P1238" s="16" t="str">
        <f>IFERROR(VLOOKUP(G1238,MatrizHDUniclass!$A:$AN,26,0),"NA")</f>
        <v>USIM</v>
      </c>
      <c r="Q1238" s="16" t="str">
        <f>IFERROR(VLOOKUP(G1238,MatrizHDUniclass!$A:$AN,34,0),"NA")</f>
        <v>CLARO R4</v>
      </c>
      <c r="R1238" s="16" t="str">
        <f>IFERROR(VLOOKUP(G1238,MatrizHDUniclass!$A:$AN,35,0),"NA")</f>
        <v>SOLU FIJAS</v>
      </c>
      <c r="S1238" s="16" t="str">
        <f>IFERROR(VLOOKUP(G1238,MatrizHDUniclass!$A:$AN,36,0),"NA")</f>
        <v>IMM</v>
      </c>
      <c r="T1238" s="16" t="str">
        <f>IFERROR(VLOOKUP(G1238,MatrizHDUniclass!$A:$AN,37,0),"NA")</f>
        <v>CLIENTES</v>
      </c>
      <c r="U1238" s="16" t="str">
        <f>IFERROR(VLOOKUP(G1238,MatrizHDUniclass!$A:$AN,38,0),"NA")</f>
        <v>CONECTAR TV</v>
      </c>
      <c r="V1238" s="16" t="str">
        <f>IFERROR(VLOOKUP(G1238,MatrizHDUniclass!$A:$AN,39,0),"NA")</f>
        <v>INGENIERIA</v>
      </c>
      <c r="W1238" s="43" t="str">
        <f>IFERROR(VLOOKUP(G1238,MatrizHDUniclass!$A:$AN,40,0),"NA")</f>
        <v>OPERATIVO</v>
      </c>
    </row>
    <row r="1239" spans="2:23" x14ac:dyDescent="0.25">
      <c r="B1239" s="45">
        <v>46189</v>
      </c>
      <c r="C1239" s="7" t="s">
        <v>3258</v>
      </c>
      <c r="D1239" s="37">
        <v>0.1</v>
      </c>
      <c r="E1239" s="37" t="s">
        <v>3903</v>
      </c>
      <c r="F1239" s="16" t="s">
        <v>3904</v>
      </c>
      <c r="G1239" s="7">
        <v>1019047051</v>
      </c>
      <c r="H1239" s="138" t="s">
        <v>10424</v>
      </c>
      <c r="J1239" s="16" t="str">
        <f>IFERROR(VLOOKUP(G1239,MatrizHDUniclass!$A:$AN,3,0),"NA")</f>
        <v>VARGAS FONSECA CRISTIAN ENRIQUE</v>
      </c>
      <c r="K1239" s="16" t="str">
        <f>IFERROR(VLOOKUP(G1239,MatrizHDUniclass!$A:$AN,19,0),"NA")</f>
        <v>TECNICO CON MOTO OPERACIÓN</v>
      </c>
      <c r="L1239" s="16" t="str">
        <f>IFERROR(VLOOKUP(G1239,MatrizHDUniclass!$A:$AN,24,0),"NA")</f>
        <v>IGCB</v>
      </c>
      <c r="M1239" s="16" t="str">
        <f>IFERROR(VLOOKUP(G1239,MatrizHDUniclass!$A:$AN,31,0),"NA")</f>
        <v>INGENIERIA-GENERAL</v>
      </c>
      <c r="N1239" s="16" t="str">
        <f>IFERROR(VLOOKUP(G1239,MatrizHDUniclass!$A:$AN,32,0),"NA")</f>
        <v>REG CENTRO</v>
      </c>
      <c r="O1239" s="16" t="str">
        <f>IFERROR(VLOOKUP(G1239,MatrizHDUniclass!$A:$AN,33,0),"NA")</f>
        <v>BOGOTA</v>
      </c>
      <c r="P1239" s="16" t="str">
        <f>IFERROR(VLOOKUP(G1239,MatrizHDUniclass!$A:$AN,26,0),"NA")</f>
        <v>USIM</v>
      </c>
      <c r="Q1239" s="16" t="str">
        <f>IFERROR(VLOOKUP(G1239,MatrizHDUniclass!$A:$AN,34,0),"NA")</f>
        <v>CLARO R4</v>
      </c>
      <c r="R1239" s="16" t="str">
        <f>IFERROR(VLOOKUP(G1239,MatrizHDUniclass!$A:$AN,35,0),"NA")</f>
        <v>SOLU FIJAS</v>
      </c>
      <c r="S1239" s="16" t="str">
        <f>IFERROR(VLOOKUP(G1239,MatrizHDUniclass!$A:$AN,36,0),"NA")</f>
        <v>IMM</v>
      </c>
      <c r="T1239" s="16" t="str">
        <f>IFERROR(VLOOKUP(G1239,MatrizHDUniclass!$A:$AN,37,0),"NA")</f>
        <v>CLIENTES</v>
      </c>
      <c r="U1239" s="16" t="str">
        <f>IFERROR(VLOOKUP(G1239,MatrizHDUniclass!$A:$AN,38,0),"NA")</f>
        <v>CONECTAR TV</v>
      </c>
      <c r="V1239" s="16" t="str">
        <f>IFERROR(VLOOKUP(G1239,MatrizHDUniclass!$A:$AN,39,0),"NA")</f>
        <v>INGENIERIA</v>
      </c>
      <c r="W1239" s="43" t="str">
        <f>IFERROR(VLOOKUP(G1239,MatrizHDUniclass!$A:$AN,40,0),"NA")</f>
        <v>OPERATIVO</v>
      </c>
    </row>
    <row r="1240" spans="2:23" x14ac:dyDescent="0.25">
      <c r="B1240" s="45">
        <v>46189</v>
      </c>
      <c r="C1240" s="7" t="s">
        <v>3258</v>
      </c>
      <c r="D1240" s="37">
        <v>0.1</v>
      </c>
      <c r="E1240" s="37" t="s">
        <v>3903</v>
      </c>
      <c r="F1240" s="16" t="s">
        <v>3904</v>
      </c>
      <c r="G1240" s="7">
        <v>1033751668</v>
      </c>
      <c r="H1240" s="138" t="s">
        <v>10425</v>
      </c>
      <c r="J1240" s="16" t="str">
        <f>IFERROR(VLOOKUP(G1240,MatrizHDUniclass!$A:$AN,3,0),"NA")</f>
        <v>CARRION MONTOYA RICARDO</v>
      </c>
      <c r="K1240" s="16" t="str">
        <f>IFERROR(VLOOKUP(G1240,MatrizHDUniclass!$A:$AN,19,0),"NA")</f>
        <v>TECNICO CON MOTO OPERACIÓN</v>
      </c>
      <c r="L1240" s="16" t="str">
        <f>IFERROR(VLOOKUP(G1240,MatrizHDUniclass!$A:$AN,24,0),"NA")</f>
        <v>IGCB</v>
      </c>
      <c r="M1240" s="16" t="str">
        <f>IFERROR(VLOOKUP(G1240,MatrizHDUniclass!$A:$AN,31,0),"NA")</f>
        <v>INGENIERIA-GENERAL</v>
      </c>
      <c r="N1240" s="16" t="str">
        <f>IFERROR(VLOOKUP(G1240,MatrizHDUniclass!$A:$AN,32,0),"NA")</f>
        <v>REG CENTRO</v>
      </c>
      <c r="O1240" s="16" t="str">
        <f>IFERROR(VLOOKUP(G1240,MatrizHDUniclass!$A:$AN,33,0),"NA")</f>
        <v>BOGOTA</v>
      </c>
      <c r="P1240" s="16" t="str">
        <f>IFERROR(VLOOKUP(G1240,MatrizHDUniclass!$A:$AN,26,0),"NA")</f>
        <v>USIM</v>
      </c>
      <c r="Q1240" s="16" t="str">
        <f>IFERROR(VLOOKUP(G1240,MatrizHDUniclass!$A:$AN,34,0),"NA")</f>
        <v>CLARO R4</v>
      </c>
      <c r="R1240" s="16" t="str">
        <f>IFERROR(VLOOKUP(G1240,MatrizHDUniclass!$A:$AN,35,0),"NA")</f>
        <v>SOLU FIJAS</v>
      </c>
      <c r="S1240" s="16" t="str">
        <f>IFERROR(VLOOKUP(G1240,MatrizHDUniclass!$A:$AN,36,0),"NA")</f>
        <v>IMM</v>
      </c>
      <c r="T1240" s="16" t="str">
        <f>IFERROR(VLOOKUP(G1240,MatrizHDUniclass!$A:$AN,37,0),"NA")</f>
        <v>CLIENTES</v>
      </c>
      <c r="U1240" s="16" t="str">
        <f>IFERROR(VLOOKUP(G1240,MatrizHDUniclass!$A:$AN,38,0),"NA")</f>
        <v>CONECTAR TV</v>
      </c>
      <c r="V1240" s="16" t="str">
        <f>IFERROR(VLOOKUP(G1240,MatrizHDUniclass!$A:$AN,39,0),"NA")</f>
        <v>INGENIERIA</v>
      </c>
      <c r="W1240" s="43" t="str">
        <f>IFERROR(VLOOKUP(G1240,MatrizHDUniclass!$A:$AN,40,0),"NA")</f>
        <v>OPERATIVO</v>
      </c>
    </row>
    <row r="1241" spans="2:23" x14ac:dyDescent="0.25">
      <c r="B1241" s="45">
        <v>46189</v>
      </c>
      <c r="C1241" s="7" t="s">
        <v>3440</v>
      </c>
      <c r="D1241" s="37">
        <v>0.1</v>
      </c>
      <c r="E1241" s="37" t="s">
        <v>3903</v>
      </c>
      <c r="F1241" s="16" t="s">
        <v>3904</v>
      </c>
      <c r="G1241" s="7">
        <v>1006510135</v>
      </c>
      <c r="H1241" s="138" t="s">
        <v>10426</v>
      </c>
      <c r="J1241" s="16" t="str">
        <f>IFERROR(VLOOKUP(G1241,MatrizHDUniclass!$A:$AN,3,0),"NA")</f>
        <v>MURILLO CABRERA JEAN CARLOS</v>
      </c>
      <c r="K1241" s="16" t="str">
        <f>IFERROR(VLOOKUP(G1241,MatrizHDUniclass!$A:$AN,19,0),"NA")</f>
        <v>TECNICO CON MOTO OPERACIÓN</v>
      </c>
      <c r="L1241" s="16" t="str">
        <f>IFERROR(VLOOKUP(G1241,MatrizHDUniclass!$A:$AN,24,0),"NA")</f>
        <v>IGV6</v>
      </c>
      <c r="M1241" s="16" t="str">
        <f>IFERROR(VLOOKUP(G1241,MatrizHDUniclass!$A:$AN,31,0),"NA")</f>
        <v>INGENIERIA-GENERAL</v>
      </c>
      <c r="N1241" s="16" t="str">
        <f>IFERROR(VLOOKUP(G1241,MatrizHDUniclass!$A:$AN,32,0),"NA")</f>
        <v>REG VALLE</v>
      </c>
      <c r="O1241" s="16" t="str">
        <f>IFERROR(VLOOKUP(G1241,MatrizHDUniclass!$A:$AN,33,0),"NA")</f>
        <v>TULUA</v>
      </c>
      <c r="P1241" s="16" t="str">
        <f>IFERROR(VLOOKUP(G1241,MatrizHDUniclass!$A:$AN,26,0),"NA")</f>
        <v>CSIM</v>
      </c>
      <c r="Q1241" s="16" t="str">
        <f>IFERROR(VLOOKUP(G1241,MatrizHDUniclass!$A:$AN,34,0),"NA")</f>
        <v>CLARO R3</v>
      </c>
      <c r="R1241" s="16" t="str">
        <f>IFERROR(VLOOKUP(G1241,MatrizHDUniclass!$A:$AN,35,0),"NA")</f>
        <v>SOLU FIJAS</v>
      </c>
      <c r="S1241" s="16" t="str">
        <f>IFERROR(VLOOKUP(G1241,MatrizHDUniclass!$A:$AN,36,0),"NA")</f>
        <v>IMM</v>
      </c>
      <c r="T1241" s="16" t="str">
        <f>IFERROR(VLOOKUP(G1241,MatrizHDUniclass!$A:$AN,37,0),"NA")</f>
        <v>CLIENTES</v>
      </c>
      <c r="U1241" s="16" t="str">
        <f>IFERROR(VLOOKUP(G1241,MatrizHDUniclass!$A:$AN,38,0),"NA")</f>
        <v>CONECTAR TV</v>
      </c>
      <c r="V1241" s="16" t="str">
        <f>IFERROR(VLOOKUP(G1241,MatrizHDUniclass!$A:$AN,39,0),"NA")</f>
        <v>INGENIERIA</v>
      </c>
      <c r="W1241" s="43" t="str">
        <f>IFERROR(VLOOKUP(G1241,MatrizHDUniclass!$A:$AN,40,0),"NA")</f>
        <v>OPERATIVO</v>
      </c>
    </row>
    <row r="1242" spans="2:23" x14ac:dyDescent="0.25">
      <c r="B1242" s="45">
        <v>46189</v>
      </c>
      <c r="C1242" s="7" t="s">
        <v>3440</v>
      </c>
      <c r="D1242" s="37">
        <v>0.1</v>
      </c>
      <c r="E1242" s="37" t="s">
        <v>3903</v>
      </c>
      <c r="F1242" s="16" t="s">
        <v>3904</v>
      </c>
      <c r="G1242" s="7">
        <v>1006464817</v>
      </c>
      <c r="H1242" s="138" t="s">
        <v>10427</v>
      </c>
      <c r="J1242" s="16" t="str">
        <f>IFERROR(VLOOKUP(G1242,MatrizHDUniclass!$A:$AN,3,0),"NA")</f>
        <v>GONZALEZ GOMEZ DANIEL</v>
      </c>
      <c r="K1242" s="16" t="str">
        <f>IFERROR(VLOOKUP(G1242,MatrizHDUniclass!$A:$AN,19,0),"NA")</f>
        <v>TECNICO CON MOTO OPERACIÓN</v>
      </c>
      <c r="L1242" s="16" t="str">
        <f>IFERROR(VLOOKUP(G1242,MatrizHDUniclass!$A:$AN,24,0),"NA")</f>
        <v>IGV6</v>
      </c>
      <c r="M1242" s="16" t="str">
        <f>IFERROR(VLOOKUP(G1242,MatrizHDUniclass!$A:$AN,31,0),"NA")</f>
        <v>INGENIERIA-GENERAL</v>
      </c>
      <c r="N1242" s="16" t="str">
        <f>IFERROR(VLOOKUP(G1242,MatrizHDUniclass!$A:$AN,32,0),"NA")</f>
        <v>REG VALLE</v>
      </c>
      <c r="O1242" s="16" t="str">
        <f>IFERROR(VLOOKUP(G1242,MatrizHDUniclass!$A:$AN,33,0),"NA")</f>
        <v>TULUA</v>
      </c>
      <c r="P1242" s="16" t="str">
        <f>IFERROR(VLOOKUP(G1242,MatrizHDUniclass!$A:$AN,26,0),"NA")</f>
        <v>CSIM</v>
      </c>
      <c r="Q1242" s="16" t="str">
        <f>IFERROR(VLOOKUP(G1242,MatrizHDUniclass!$A:$AN,34,0),"NA")</f>
        <v>CLARO R3</v>
      </c>
      <c r="R1242" s="16" t="str">
        <f>IFERROR(VLOOKUP(G1242,MatrizHDUniclass!$A:$AN,35,0),"NA")</f>
        <v>SOLU FIJAS</v>
      </c>
      <c r="S1242" s="16" t="str">
        <f>IFERROR(VLOOKUP(G1242,MatrizHDUniclass!$A:$AN,36,0),"NA")</f>
        <v>IMM</v>
      </c>
      <c r="T1242" s="16" t="str">
        <f>IFERROR(VLOOKUP(G1242,MatrizHDUniclass!$A:$AN,37,0),"NA")</f>
        <v>CLIENTES</v>
      </c>
      <c r="U1242" s="16" t="str">
        <f>IFERROR(VLOOKUP(G1242,MatrizHDUniclass!$A:$AN,38,0),"NA")</f>
        <v>CONECTAR TV</v>
      </c>
      <c r="V1242" s="16" t="str">
        <f>IFERROR(VLOOKUP(G1242,MatrizHDUniclass!$A:$AN,39,0),"NA")</f>
        <v>INGENIERIA</v>
      </c>
      <c r="W1242" s="43" t="str">
        <f>IFERROR(VLOOKUP(G1242,MatrizHDUniclass!$A:$AN,40,0),"NA")</f>
        <v>OPERATIVO</v>
      </c>
    </row>
    <row r="1243" spans="2:23" x14ac:dyDescent="0.25">
      <c r="B1243" s="45">
        <v>46189</v>
      </c>
      <c r="C1243" s="7" t="s">
        <v>3298</v>
      </c>
      <c r="D1243" s="37">
        <v>0.1</v>
      </c>
      <c r="E1243" s="37" t="s">
        <v>3903</v>
      </c>
      <c r="F1243" s="16" t="s">
        <v>3904</v>
      </c>
      <c r="G1243" s="7">
        <v>1012465344</v>
      </c>
      <c r="H1243" s="138" t="s">
        <v>10428</v>
      </c>
      <c r="J1243" s="16" t="str">
        <f>IFERROR(VLOOKUP(G1243,MatrizHDUniclass!$A:$AN,3,0),"NA")</f>
        <v>GALVIS ACOSTA JESUS HERNAN</v>
      </c>
      <c r="K1243" s="16" t="str">
        <f>IFERROR(VLOOKUP(G1243,MatrizHDUniclass!$A:$AN,19,0),"NA")</f>
        <v>TECNICO CON MOTO OPERACIÓN</v>
      </c>
      <c r="L1243" s="16" t="str">
        <f>IFERROR(VLOOKUP(G1243,MatrizHDUniclass!$A:$AN,24,0),"NA")</f>
        <v>IGV7</v>
      </c>
      <c r="M1243" s="16" t="str">
        <f>IFERROR(VLOOKUP(G1243,MatrizHDUniclass!$A:$AN,31,0),"NA")</f>
        <v>INGENIERIA-GENERAL</v>
      </c>
      <c r="N1243" s="16" t="str">
        <f>IFERROR(VLOOKUP(G1243,MatrizHDUniclass!$A:$AN,32,0),"NA")</f>
        <v>REG VALLE</v>
      </c>
      <c r="O1243" s="16" t="str">
        <f>IFERROR(VLOOKUP(G1243,MatrizHDUniclass!$A:$AN,33,0),"NA")</f>
        <v>PALMIRA</v>
      </c>
      <c r="P1243" s="16" t="str">
        <f>IFERROR(VLOOKUP(G1243,MatrizHDUniclass!$A:$AN,26,0),"NA")</f>
        <v>CSIM</v>
      </c>
      <c r="Q1243" s="16" t="str">
        <f>IFERROR(VLOOKUP(G1243,MatrizHDUniclass!$A:$AN,34,0),"NA")</f>
        <v>CLARO R3</v>
      </c>
      <c r="R1243" s="16" t="str">
        <f>IFERROR(VLOOKUP(G1243,MatrizHDUniclass!$A:$AN,35,0),"NA")</f>
        <v>SOLU FIJAS</v>
      </c>
      <c r="S1243" s="16" t="str">
        <f>IFERROR(VLOOKUP(G1243,MatrizHDUniclass!$A:$AN,36,0),"NA")</f>
        <v>IMM</v>
      </c>
      <c r="T1243" s="16" t="str">
        <f>IFERROR(VLOOKUP(G1243,MatrizHDUniclass!$A:$AN,37,0),"NA")</f>
        <v>CLIENTES</v>
      </c>
      <c r="U1243" s="16" t="str">
        <f>IFERROR(VLOOKUP(G1243,MatrizHDUniclass!$A:$AN,38,0),"NA")</f>
        <v>CONECTAR TV</v>
      </c>
      <c r="V1243" s="16" t="str">
        <f>IFERROR(VLOOKUP(G1243,MatrizHDUniclass!$A:$AN,39,0),"NA")</f>
        <v>INGENIERIA</v>
      </c>
      <c r="W1243" s="43" t="str">
        <f>IFERROR(VLOOKUP(G1243,MatrizHDUniclass!$A:$AN,40,0),"NA")</f>
        <v>OPERATIVO</v>
      </c>
    </row>
    <row r="1244" spans="2:23" x14ac:dyDescent="0.25">
      <c r="B1244" s="45">
        <v>46189</v>
      </c>
      <c r="C1244" s="7" t="s">
        <v>3298</v>
      </c>
      <c r="D1244" s="37">
        <v>0.1</v>
      </c>
      <c r="E1244" s="37" t="s">
        <v>3903</v>
      </c>
      <c r="F1244" s="16" t="s">
        <v>3904</v>
      </c>
      <c r="G1244" s="7">
        <v>1005160342</v>
      </c>
      <c r="H1244" s="138" t="s">
        <v>10430</v>
      </c>
      <c r="J1244" s="16" t="str">
        <f>IFERROR(VLOOKUP(G1244,MatrizHDUniclass!$A:$AN,3,0),"NA")</f>
        <v>SOTO CHILITO JUAN ESTEBAN</v>
      </c>
      <c r="K1244" s="16" t="str">
        <f>IFERROR(VLOOKUP(G1244,MatrizHDUniclass!$A:$AN,19,0),"NA")</f>
        <v>TECNICO CON MOTO OPERACIÓN</v>
      </c>
      <c r="L1244" s="16" t="str">
        <f>IFERROR(VLOOKUP(G1244,MatrizHDUniclass!$A:$AN,24,0),"NA")</f>
        <v>IGVI</v>
      </c>
      <c r="M1244" s="16" t="str">
        <f>IFERROR(VLOOKUP(G1244,MatrizHDUniclass!$A:$AN,31,0),"NA")</f>
        <v>INGENIERIA-GENERAL</v>
      </c>
      <c r="N1244" s="16" t="str">
        <f>IFERROR(VLOOKUP(G1244,MatrizHDUniclass!$A:$AN,32,0),"NA")</f>
        <v>REG VALLE</v>
      </c>
      <c r="O1244" s="16" t="str">
        <f>IFERROR(VLOOKUP(G1244,MatrizHDUniclass!$A:$AN,33,0),"NA")</f>
        <v>CALI</v>
      </c>
      <c r="P1244" s="16" t="str">
        <f>IFERROR(VLOOKUP(G1244,MatrizHDUniclass!$A:$AN,26,0),"NA")</f>
        <v>CSIM</v>
      </c>
      <c r="Q1244" s="16" t="str">
        <f>IFERROR(VLOOKUP(G1244,MatrizHDUniclass!$A:$AN,34,0),"NA")</f>
        <v>CLARO R3</v>
      </c>
      <c r="R1244" s="16" t="str">
        <f>IFERROR(VLOOKUP(G1244,MatrizHDUniclass!$A:$AN,35,0),"NA")</f>
        <v>SOLU FIJAS</v>
      </c>
      <c r="S1244" s="16" t="str">
        <f>IFERROR(VLOOKUP(G1244,MatrizHDUniclass!$A:$AN,36,0),"NA")</f>
        <v>IMM</v>
      </c>
      <c r="T1244" s="16" t="str">
        <f>IFERROR(VLOOKUP(G1244,MatrizHDUniclass!$A:$AN,37,0),"NA")</f>
        <v>CLIENTES</v>
      </c>
      <c r="U1244" s="16" t="str">
        <f>IFERROR(VLOOKUP(G1244,MatrizHDUniclass!$A:$AN,38,0),"NA")</f>
        <v>CONECTAR TV</v>
      </c>
      <c r="V1244" s="16" t="str">
        <f>IFERROR(VLOOKUP(G1244,MatrizHDUniclass!$A:$AN,39,0),"NA")</f>
        <v>INGENIERIA</v>
      </c>
      <c r="W1244" s="43" t="str">
        <f>IFERROR(VLOOKUP(G1244,MatrizHDUniclass!$A:$AN,40,0),"NA")</f>
        <v>OPERATIVO</v>
      </c>
    </row>
    <row r="1245" spans="2:23" x14ac:dyDescent="0.25">
      <c r="B1245" s="45">
        <v>46189</v>
      </c>
      <c r="C1245" s="7" t="s">
        <v>3258</v>
      </c>
      <c r="D1245" s="37">
        <v>0.1</v>
      </c>
      <c r="E1245" s="37" t="s">
        <v>3903</v>
      </c>
      <c r="F1245" s="16" t="s">
        <v>3904</v>
      </c>
      <c r="G1245" s="7">
        <v>1109494270</v>
      </c>
      <c r="H1245" s="138" t="s">
        <v>10431</v>
      </c>
      <c r="J1245" s="16" t="str">
        <f>IFERROR(VLOOKUP(G1245,MatrizHDUniclass!$A:$AN,3,0),"NA")</f>
        <v>VERA MEJIA LUIS ALFARO</v>
      </c>
      <c r="K1245" s="16" t="str">
        <f>IFERROR(VLOOKUP(G1245,MatrizHDUniclass!$A:$AN,19,0),"NA")</f>
        <v>TECNICO CON MOTO OPERACIÓN</v>
      </c>
      <c r="L1245" s="16" t="str">
        <f>IFERROR(VLOOKUP(G1245,MatrizHDUniclass!$A:$AN,24,0),"NA")</f>
        <v>IGCB</v>
      </c>
      <c r="M1245" s="16" t="str">
        <f>IFERROR(VLOOKUP(G1245,MatrizHDUniclass!$A:$AN,31,0),"NA")</f>
        <v>INGENIERIA-GENERAL</v>
      </c>
      <c r="N1245" s="16" t="str">
        <f>IFERROR(VLOOKUP(G1245,MatrizHDUniclass!$A:$AN,32,0),"NA")</f>
        <v>REG CENTRO</v>
      </c>
      <c r="O1245" s="16" t="str">
        <f>IFERROR(VLOOKUP(G1245,MatrizHDUniclass!$A:$AN,33,0),"NA")</f>
        <v>BOGOTA</v>
      </c>
      <c r="P1245" s="16" t="str">
        <f>IFERROR(VLOOKUP(G1245,MatrizHDUniclass!$A:$AN,26,0),"NA")</f>
        <v>USIM</v>
      </c>
      <c r="Q1245" s="16" t="str">
        <f>IFERROR(VLOOKUP(G1245,MatrizHDUniclass!$A:$AN,34,0),"NA")</f>
        <v>CLARO R4</v>
      </c>
      <c r="R1245" s="16" t="str">
        <f>IFERROR(VLOOKUP(G1245,MatrizHDUniclass!$A:$AN,35,0),"NA")</f>
        <v>SOLU FIJAS</v>
      </c>
      <c r="S1245" s="16" t="str">
        <f>IFERROR(VLOOKUP(G1245,MatrizHDUniclass!$A:$AN,36,0),"NA")</f>
        <v>IMM</v>
      </c>
      <c r="T1245" s="16" t="str">
        <f>IFERROR(VLOOKUP(G1245,MatrizHDUniclass!$A:$AN,37,0),"NA")</f>
        <v>CLIENTES</v>
      </c>
      <c r="U1245" s="16" t="str">
        <f>IFERROR(VLOOKUP(G1245,MatrizHDUniclass!$A:$AN,38,0),"NA")</f>
        <v>CONECTAR TV</v>
      </c>
      <c r="V1245" s="16" t="str">
        <f>IFERROR(VLOOKUP(G1245,MatrizHDUniclass!$A:$AN,39,0),"NA")</f>
        <v>INGENIERIA</v>
      </c>
      <c r="W1245" s="43" t="str">
        <f>IFERROR(VLOOKUP(G1245,MatrizHDUniclass!$A:$AN,40,0),"NA")</f>
        <v>OPERATIVO</v>
      </c>
    </row>
    <row r="1246" spans="2:23" x14ac:dyDescent="0.25">
      <c r="B1246" s="45">
        <v>46190</v>
      </c>
      <c r="C1246" s="7" t="s">
        <v>3337</v>
      </c>
      <c r="D1246" s="37">
        <v>0.1</v>
      </c>
      <c r="E1246" s="37" t="s">
        <v>3903</v>
      </c>
      <c r="F1246" s="16" t="s">
        <v>3904</v>
      </c>
      <c r="G1246" s="7">
        <v>1118071977</v>
      </c>
      <c r="H1246" s="138" t="s">
        <v>10432</v>
      </c>
      <c r="J1246" s="16" t="str">
        <f>IFERROR(VLOOKUP(G1246,MatrizHDUniclass!$A:$AN,3,0),"NA")</f>
        <v>BONILLA MUNOZ JEIMAR</v>
      </c>
      <c r="K1246" s="16" t="str">
        <f>IFERROR(VLOOKUP(G1246,MatrizHDUniclass!$A:$AN,19,0),"NA")</f>
        <v>TECNICO CON MOTO PROYECTO MINTIC</v>
      </c>
      <c r="L1246" s="16" t="str">
        <f>IFERROR(VLOOKUP(G1246,MatrizHDUniclass!$A:$AN,24,0),"NA")</f>
        <v>IGL2</v>
      </c>
      <c r="M1246" s="16" t="str">
        <f>IFERROR(VLOOKUP(G1246,MatrizHDUniclass!$A:$AN,31,0),"NA")</f>
        <v>INGENIERIA-GENERAL</v>
      </c>
      <c r="N1246" s="16" t="str">
        <f>IFERROR(VLOOKUP(G1246,MatrizHDUniclass!$A:$AN,32,0),"NA")</f>
        <v>REG TOLCA</v>
      </c>
      <c r="O1246" s="16" t="str">
        <f>IFERROR(VLOOKUP(G1246,MatrizHDUniclass!$A:$AN,33,0),"NA")</f>
        <v>FLORENCIA</v>
      </c>
      <c r="P1246" s="16" t="str">
        <f>IFERROR(VLOOKUP(G1246,MatrizHDUniclass!$A:$AN,26,0),"NA")</f>
        <v>CNMC</v>
      </c>
      <c r="Q1246" s="16" t="str">
        <f>IFERROR(VLOOKUP(G1246,MatrizHDUniclass!$A:$AN,34,0),"NA")</f>
        <v>CLARO R3</v>
      </c>
      <c r="R1246" s="16" t="str">
        <f>IFERROR(VLOOKUP(G1246,MatrizHDUniclass!$A:$AN,35,0),"NA")</f>
        <v>NUEVOS NEG</v>
      </c>
      <c r="S1246" s="16" t="str">
        <f>IFERROR(VLOOKUP(G1246,MatrizHDUniclass!$A:$AN,36,0),"NA")</f>
        <v>MINTIC CD</v>
      </c>
      <c r="T1246" s="16" t="str">
        <f>IFERROR(VLOOKUP(G1246,MatrizHDUniclass!$A:$AN,37,0),"NA")</f>
        <v>CLIENTES</v>
      </c>
      <c r="U1246" s="16" t="str">
        <f>IFERROR(VLOOKUP(G1246,MatrizHDUniclass!$A:$AN,38,0),"NA")</f>
        <v>CONECTAR TV</v>
      </c>
      <c r="V1246" s="16" t="str">
        <f>IFERROR(VLOOKUP(G1246,MatrizHDUniclass!$A:$AN,39,0),"NA")</f>
        <v>INGENIERIA</v>
      </c>
      <c r="W1246" s="43" t="str">
        <f>IFERROR(VLOOKUP(G1246,MatrizHDUniclass!$A:$AN,40,0),"NA")</f>
        <v>OPERATIVO</v>
      </c>
    </row>
    <row r="1247" spans="2:23" x14ac:dyDescent="0.25">
      <c r="B1247" s="45">
        <v>46190</v>
      </c>
      <c r="C1247" s="7" t="s">
        <v>3337</v>
      </c>
      <c r="D1247" s="37">
        <v>0.1</v>
      </c>
      <c r="E1247" s="37" t="s">
        <v>3903</v>
      </c>
      <c r="F1247" s="16" t="s">
        <v>3904</v>
      </c>
      <c r="G1247" s="7">
        <v>1117964616</v>
      </c>
      <c r="H1247" s="138" t="s">
        <v>10433</v>
      </c>
      <c r="J1247" s="16" t="str">
        <f>IFERROR(VLOOKUP(G1247,MatrizHDUniclass!$A:$AN,3,0),"NA")</f>
        <v>ARDILA CASTIBLANCO JHOSER ESNEIDER</v>
      </c>
      <c r="K1247" s="16" t="str">
        <f>IFERROR(VLOOKUP(G1247,MatrizHDUniclass!$A:$AN,19,0),"NA")</f>
        <v>TECNICO CON MOTO PROYECTO MINTIC</v>
      </c>
      <c r="L1247" s="16" t="str">
        <f>IFERROR(VLOOKUP(G1247,MatrizHDUniclass!$A:$AN,24,0),"NA")</f>
        <v>IGL2</v>
      </c>
      <c r="M1247" s="16" t="str">
        <f>IFERROR(VLOOKUP(G1247,MatrizHDUniclass!$A:$AN,31,0),"NA")</f>
        <v>INGENIERIA-GENERAL</v>
      </c>
      <c r="N1247" s="16" t="str">
        <f>IFERROR(VLOOKUP(G1247,MatrizHDUniclass!$A:$AN,32,0),"NA")</f>
        <v>REG TOLCA</v>
      </c>
      <c r="O1247" s="16" t="str">
        <f>IFERROR(VLOOKUP(G1247,MatrizHDUniclass!$A:$AN,33,0),"NA")</f>
        <v>FLORENCIA</v>
      </c>
      <c r="P1247" s="16" t="str">
        <f>IFERROR(VLOOKUP(G1247,MatrizHDUniclass!$A:$AN,26,0),"NA")</f>
        <v>CNMC</v>
      </c>
      <c r="Q1247" s="16" t="str">
        <f>IFERROR(VLOOKUP(G1247,MatrizHDUniclass!$A:$AN,34,0),"NA")</f>
        <v>CLARO R3</v>
      </c>
      <c r="R1247" s="16" t="str">
        <f>IFERROR(VLOOKUP(G1247,MatrizHDUniclass!$A:$AN,35,0),"NA")</f>
        <v>NUEVOS NEG</v>
      </c>
      <c r="S1247" s="16" t="str">
        <f>IFERROR(VLOOKUP(G1247,MatrizHDUniclass!$A:$AN,36,0),"NA")</f>
        <v>MINTIC CD</v>
      </c>
      <c r="T1247" s="16" t="str">
        <f>IFERROR(VLOOKUP(G1247,MatrizHDUniclass!$A:$AN,37,0),"NA")</f>
        <v>CLIENTES</v>
      </c>
      <c r="U1247" s="16" t="str">
        <f>IFERROR(VLOOKUP(G1247,MatrizHDUniclass!$A:$AN,38,0),"NA")</f>
        <v>CONECTAR TV</v>
      </c>
      <c r="V1247" s="16" t="str">
        <f>IFERROR(VLOOKUP(G1247,MatrizHDUniclass!$A:$AN,39,0),"NA")</f>
        <v>INGENIERIA</v>
      </c>
      <c r="W1247" s="43" t="str">
        <f>IFERROR(VLOOKUP(G1247,MatrizHDUniclass!$A:$AN,40,0),"NA")</f>
        <v>OPERATIVO</v>
      </c>
    </row>
    <row r="1248" spans="2:23" x14ac:dyDescent="0.25">
      <c r="B1248" s="45">
        <v>46190</v>
      </c>
      <c r="C1248" s="7" t="s">
        <v>4292</v>
      </c>
      <c r="D1248" s="37">
        <v>0.1</v>
      </c>
      <c r="E1248" s="37" t="s">
        <v>3903</v>
      </c>
      <c r="F1248" s="16" t="s">
        <v>3904</v>
      </c>
      <c r="G1248" s="126">
        <v>1072667476</v>
      </c>
      <c r="H1248" s="138" t="s">
        <v>10434</v>
      </c>
      <c r="J1248" s="16" t="str">
        <f>IFERROR(VLOOKUP(G1248,MatrizHDUniclass!$A:$AN,3,0),"NA")</f>
        <v>PEREZ GONZALEZ JHON HENRY</v>
      </c>
      <c r="K1248" s="16" t="str">
        <f>IFERROR(VLOOKUP(G1248,MatrizHDUniclass!$A:$AN,19,0),"NA")</f>
        <v>TECNICO CON MOTO PROYECTO MINTIC</v>
      </c>
      <c r="L1248" s="16" t="str">
        <f>IFERROR(VLOOKUP(G1248,MatrizHDUniclass!$A:$AN,24,0),"NA")</f>
        <v>IGLW</v>
      </c>
      <c r="M1248" s="16" t="str">
        <f>IFERROR(VLOOKUP(G1248,MatrizHDUniclass!$A:$AN,31,0),"NA")</f>
        <v>INGENIERIA-GENERAL</v>
      </c>
      <c r="N1248" s="16" t="str">
        <f>IFERROR(VLOOKUP(G1248,MatrizHDUniclass!$A:$AN,32,0),"NA")</f>
        <v>REG TOLCA</v>
      </c>
      <c r="O1248" s="16" t="str">
        <f>IFERROR(VLOOKUP(G1248,MatrizHDUniclass!$A:$AN,33,0),"NA")</f>
        <v>IBAGUE</v>
      </c>
      <c r="P1248" s="16" t="str">
        <f>IFERROR(VLOOKUP(G1248,MatrizHDUniclass!$A:$AN,26,0),"NA")</f>
        <v>CNMC</v>
      </c>
      <c r="Q1248" s="16" t="str">
        <f>IFERROR(VLOOKUP(G1248,MatrizHDUniclass!$A:$AN,34,0),"NA")</f>
        <v>CLARO R3</v>
      </c>
      <c r="R1248" s="16" t="str">
        <f>IFERROR(VLOOKUP(G1248,MatrizHDUniclass!$A:$AN,35,0),"NA")</f>
        <v>NUEVOS NEG</v>
      </c>
      <c r="S1248" s="16" t="str">
        <f>IFERROR(VLOOKUP(G1248,MatrizHDUniclass!$A:$AN,36,0),"NA")</f>
        <v>MINTIC CD</v>
      </c>
      <c r="T1248" s="16" t="str">
        <f>IFERROR(VLOOKUP(G1248,MatrizHDUniclass!$A:$AN,37,0),"NA")</f>
        <v>CLIENTES</v>
      </c>
      <c r="U1248" s="16" t="str">
        <f>IFERROR(VLOOKUP(G1248,MatrizHDUniclass!$A:$AN,38,0),"NA")</f>
        <v>CONECTAR TV</v>
      </c>
      <c r="V1248" s="16" t="str">
        <f>IFERROR(VLOOKUP(G1248,MatrizHDUniclass!$A:$AN,39,0),"NA")</f>
        <v>INGENIERIA</v>
      </c>
      <c r="W1248" s="43" t="str">
        <f>IFERROR(VLOOKUP(G1248,MatrizHDUniclass!$A:$AN,40,0),"NA")</f>
        <v>OPERATIVO</v>
      </c>
    </row>
    <row r="1249" spans="2:23" x14ac:dyDescent="0.25">
      <c r="B1249" s="45">
        <v>46190</v>
      </c>
      <c r="C1249" s="7" t="s">
        <v>3429</v>
      </c>
      <c r="D1249" s="37">
        <v>0.1</v>
      </c>
      <c r="E1249" s="37" t="s">
        <v>3903</v>
      </c>
      <c r="F1249" s="16" t="s">
        <v>3904</v>
      </c>
      <c r="G1249" s="127">
        <v>1105683426</v>
      </c>
      <c r="H1249" s="138" t="s">
        <v>10435</v>
      </c>
      <c r="J1249" s="16" t="str">
        <f>IFERROR(VLOOKUP(G1249,MatrizHDUniclass!$A:$AN,3,0),"NA")</f>
        <v>HERNANDEZ BRINEZ RONNY ALEXANDER</v>
      </c>
      <c r="K1249" s="16" t="str">
        <f>IFERROR(VLOOKUP(G1249,MatrizHDUniclass!$A:$AN,19,0),"NA")</f>
        <v>AUXILIAR OPERACION</v>
      </c>
      <c r="L1249" s="16" t="str">
        <f>IFERROR(VLOOKUP(G1249,MatrizHDUniclass!$A:$AN,24,0),"NA")</f>
        <v>IGL5</v>
      </c>
      <c r="M1249" s="16" t="str">
        <f>IFERROR(VLOOKUP(G1249,MatrizHDUniclass!$A:$AN,31,0),"NA")</f>
        <v>INGENIERIA-GENERAL</v>
      </c>
      <c r="N1249" s="16" t="str">
        <f>IFERROR(VLOOKUP(G1249,MatrizHDUniclass!$A:$AN,32,0),"NA")</f>
        <v>REG TOLCA</v>
      </c>
      <c r="O1249" s="16" t="str">
        <f>IFERROR(VLOOKUP(G1249,MatrizHDUniclass!$A:$AN,33,0),"NA")</f>
        <v>ESPINAL</v>
      </c>
      <c r="P1249" s="16" t="str">
        <f>IFERROR(VLOOKUP(G1249,MatrizHDUniclass!$A:$AN,26,0),"NA")</f>
        <v>CSOM</v>
      </c>
      <c r="Q1249" s="16" t="str">
        <f>IFERROR(VLOOKUP(G1249,MatrizHDUniclass!$A:$AN,34,0),"NA")</f>
        <v>CLARO R3</v>
      </c>
      <c r="R1249" s="16" t="str">
        <f>IFERROR(VLOOKUP(G1249,MatrizHDUniclass!$A:$AN,35,0),"NA")</f>
        <v>SOLU FIJAS</v>
      </c>
      <c r="S1249" s="16" t="str">
        <f>IFERROR(VLOOKUP(G1249,MatrizHDUniclass!$A:$AN,36,0),"NA")</f>
        <v>OYM</v>
      </c>
      <c r="T1249" s="16" t="str">
        <f>IFERROR(VLOOKUP(G1249,MatrizHDUniclass!$A:$AN,37,0),"NA")</f>
        <v>CLIENTES</v>
      </c>
      <c r="U1249" s="16" t="str">
        <f>IFERROR(VLOOKUP(G1249,MatrizHDUniclass!$A:$AN,38,0),"NA")</f>
        <v>CONECTAR TV</v>
      </c>
      <c r="V1249" s="16" t="str">
        <f>IFERROR(VLOOKUP(G1249,MatrizHDUniclass!$A:$AN,39,0),"NA")</f>
        <v>INGENIERIA</v>
      </c>
      <c r="W1249" s="43" t="str">
        <f>IFERROR(VLOOKUP(G1249,MatrizHDUniclass!$A:$AN,40,0),"NA")</f>
        <v>OPERATIVO</v>
      </c>
    </row>
    <row r="1250" spans="2:23" x14ac:dyDescent="0.25">
      <c r="B1250" s="45">
        <v>46190</v>
      </c>
      <c r="C1250" s="7" t="s">
        <v>3309</v>
      </c>
      <c r="D1250" s="37">
        <v>0.1</v>
      </c>
      <c r="E1250" s="37" t="s">
        <v>3903</v>
      </c>
      <c r="F1250" s="16" t="s">
        <v>3904</v>
      </c>
      <c r="G1250" s="126">
        <v>93481644</v>
      </c>
      <c r="H1250" s="138" t="s">
        <v>10436</v>
      </c>
      <c r="J1250" s="16" t="str">
        <f>IFERROR(VLOOKUP(G1250,MatrizHDUniclass!$A:$AN,3,0),"NA")</f>
        <v>GONZALEZ ROMERO JOSE ILDEFONSO</v>
      </c>
      <c r="K1250" s="16" t="str">
        <f>IFERROR(VLOOKUP(G1250,MatrizHDUniclass!$A:$AN,19,0),"NA")</f>
        <v>TECNICO CON MOTO PROYECTO MINTIC</v>
      </c>
      <c r="L1250" s="16" t="str">
        <f>IFERROR(VLOOKUP(G1250,MatrizHDUniclass!$A:$AN,24,0),"NA")</f>
        <v>IGLW</v>
      </c>
      <c r="M1250" s="16" t="str">
        <f>IFERROR(VLOOKUP(G1250,MatrizHDUniclass!$A:$AN,31,0),"NA")</f>
        <v>INGENIERIA-GENERAL</v>
      </c>
      <c r="N1250" s="16" t="str">
        <f>IFERROR(VLOOKUP(G1250,MatrizHDUniclass!$A:$AN,32,0),"NA")</f>
        <v>REG TOLCA</v>
      </c>
      <c r="O1250" s="16" t="str">
        <f>IFERROR(VLOOKUP(G1250,MatrizHDUniclass!$A:$AN,33,0),"NA")</f>
        <v>IBAGUE</v>
      </c>
      <c r="P1250" s="16" t="str">
        <f>IFERROR(VLOOKUP(G1250,MatrizHDUniclass!$A:$AN,26,0),"NA")</f>
        <v>CNMC</v>
      </c>
      <c r="Q1250" s="16" t="str">
        <f>IFERROR(VLOOKUP(G1250,MatrizHDUniclass!$A:$AN,34,0),"NA")</f>
        <v>CLARO R3</v>
      </c>
      <c r="R1250" s="16" t="str">
        <f>IFERROR(VLOOKUP(G1250,MatrizHDUniclass!$A:$AN,35,0),"NA")</f>
        <v>NUEVOS NEG</v>
      </c>
      <c r="S1250" s="16" t="str">
        <f>IFERROR(VLOOKUP(G1250,MatrizHDUniclass!$A:$AN,36,0),"NA")</f>
        <v>MINTIC CD</v>
      </c>
      <c r="T1250" s="16" t="str">
        <f>IFERROR(VLOOKUP(G1250,MatrizHDUniclass!$A:$AN,37,0),"NA")</f>
        <v>CLIENTES</v>
      </c>
      <c r="U1250" s="16" t="str">
        <f>IFERROR(VLOOKUP(G1250,MatrizHDUniclass!$A:$AN,38,0),"NA")</f>
        <v>CONECTAR TV</v>
      </c>
      <c r="V1250" s="16" t="str">
        <f>IFERROR(VLOOKUP(G1250,MatrizHDUniclass!$A:$AN,39,0),"NA")</f>
        <v>INGENIERIA</v>
      </c>
      <c r="W1250" s="43" t="str">
        <f>IFERROR(VLOOKUP(G1250,MatrizHDUniclass!$A:$AN,40,0),"NA")</f>
        <v>OPERATIVO</v>
      </c>
    </row>
    <row r="1251" spans="2:23" x14ac:dyDescent="0.25">
      <c r="B1251" s="45">
        <v>46190</v>
      </c>
      <c r="C1251" s="7" t="s">
        <v>3309</v>
      </c>
      <c r="D1251" s="37">
        <v>0.1</v>
      </c>
      <c r="E1251" s="37" t="s">
        <v>3903</v>
      </c>
      <c r="F1251" s="16" t="s">
        <v>3904</v>
      </c>
      <c r="G1251" s="127">
        <v>1006119513</v>
      </c>
      <c r="H1251" s="138" t="s">
        <v>10437</v>
      </c>
      <c r="J1251" s="16" t="str">
        <f>IFERROR(VLOOKUP(G1251,MatrizHDUniclass!$A:$AN,3,0),"NA")</f>
        <v>HERNANDEZ MARTINEZ BRAYAN CAMILO</v>
      </c>
      <c r="K1251" s="16" t="str">
        <f>IFERROR(VLOOKUP(G1251,MatrizHDUniclass!$A:$AN,19,0),"NA")</f>
        <v>TECNICO CON MOTO OPERACIÓN</v>
      </c>
      <c r="L1251" s="16" t="str">
        <f>IFERROR(VLOOKUP(G1251,MatrizHDUniclass!$A:$AN,24,0),"NA")</f>
        <v>IGLW</v>
      </c>
      <c r="M1251" s="16" t="str">
        <f>IFERROR(VLOOKUP(G1251,MatrizHDUniclass!$A:$AN,31,0),"NA")</f>
        <v>INGENIERIA-GENERAL</v>
      </c>
      <c r="N1251" s="16" t="str">
        <f>IFERROR(VLOOKUP(G1251,MatrizHDUniclass!$A:$AN,32,0),"NA")</f>
        <v>REG TOLCA</v>
      </c>
      <c r="O1251" s="16" t="str">
        <f>IFERROR(VLOOKUP(G1251,MatrizHDUniclass!$A:$AN,33,0),"NA")</f>
        <v>IBAGUE</v>
      </c>
      <c r="P1251" s="16" t="str">
        <f>IFERROR(VLOOKUP(G1251,MatrizHDUniclass!$A:$AN,26,0),"NA")</f>
        <v>CSEB</v>
      </c>
      <c r="Q1251" s="16" t="str">
        <f>IFERROR(VLOOKUP(G1251,MatrizHDUniclass!$A:$AN,34,0),"NA")</f>
        <v>CLARO R3</v>
      </c>
      <c r="R1251" s="16" t="str">
        <f>IFERROR(VLOOKUP(G1251,MatrizHDUniclass!$A:$AN,35,0),"NA")</f>
        <v>SOLU FIJAS</v>
      </c>
      <c r="S1251" s="16" t="str">
        <f>IFERROR(VLOOKUP(G1251,MatrizHDUniclass!$A:$AN,36,0),"NA")</f>
        <v>EMPRE Y NEGOCI</v>
      </c>
      <c r="T1251" s="16" t="str">
        <f>IFERROR(VLOOKUP(G1251,MatrizHDUniclass!$A:$AN,37,0),"NA")</f>
        <v>CLIENTES</v>
      </c>
      <c r="U1251" s="16" t="str">
        <f>IFERROR(VLOOKUP(G1251,MatrizHDUniclass!$A:$AN,38,0),"NA")</f>
        <v>CONECTAR TV</v>
      </c>
      <c r="V1251" s="16" t="str">
        <f>IFERROR(VLOOKUP(G1251,MatrizHDUniclass!$A:$AN,39,0),"NA")</f>
        <v>INGENIERIA</v>
      </c>
      <c r="W1251" s="43" t="str">
        <f>IFERROR(VLOOKUP(G1251,MatrizHDUniclass!$A:$AN,40,0),"NA")</f>
        <v>OPERATIVO</v>
      </c>
    </row>
    <row r="1252" spans="2:23" x14ac:dyDescent="0.25">
      <c r="B1252" s="45">
        <v>46190</v>
      </c>
      <c r="C1252" s="7" t="s">
        <v>3309</v>
      </c>
      <c r="D1252" s="37">
        <v>0.1</v>
      </c>
      <c r="E1252" s="37" t="s">
        <v>3903</v>
      </c>
      <c r="F1252" s="16" t="s">
        <v>3904</v>
      </c>
      <c r="G1252" s="126">
        <v>80778449</v>
      </c>
      <c r="H1252" s="138" t="s">
        <v>10438</v>
      </c>
      <c r="J1252" s="16" t="str">
        <f>IFERROR(VLOOKUP(G1252,MatrizHDUniclass!$A:$AN,3,0),"NA")</f>
        <v>CUELLAR RIVERA DAVID LEONARDO</v>
      </c>
      <c r="K1252" s="16" t="str">
        <f>IFERROR(VLOOKUP(G1252,MatrizHDUniclass!$A:$AN,19,0),"NA")</f>
        <v>TECNICO CON MOTO OPERACIÓN</v>
      </c>
      <c r="L1252" s="16" t="str">
        <f>IFERROR(VLOOKUP(G1252,MatrizHDUniclass!$A:$AN,24,0),"NA")</f>
        <v>IGLW</v>
      </c>
      <c r="M1252" s="16" t="str">
        <f>IFERROR(VLOOKUP(G1252,MatrizHDUniclass!$A:$AN,31,0),"NA")</f>
        <v>INGENIERIA-GENERAL</v>
      </c>
      <c r="N1252" s="16" t="str">
        <f>IFERROR(VLOOKUP(G1252,MatrizHDUniclass!$A:$AN,32,0),"NA")</f>
        <v>REG TOLCA</v>
      </c>
      <c r="O1252" s="16" t="str">
        <f>IFERROR(VLOOKUP(G1252,MatrizHDUniclass!$A:$AN,33,0),"NA")</f>
        <v>IBAGUE</v>
      </c>
      <c r="P1252" s="16" t="str">
        <f>IFERROR(VLOOKUP(G1252,MatrizHDUniclass!$A:$AN,26,0),"NA")</f>
        <v>CSEB</v>
      </c>
      <c r="Q1252" s="16" t="str">
        <f>IFERROR(VLOOKUP(G1252,MatrizHDUniclass!$A:$AN,34,0),"NA")</f>
        <v>CLARO R3</v>
      </c>
      <c r="R1252" s="16" t="str">
        <f>IFERROR(VLOOKUP(G1252,MatrizHDUniclass!$A:$AN,35,0),"NA")</f>
        <v>SOLU FIJAS</v>
      </c>
      <c r="S1252" s="16" t="str">
        <f>IFERROR(VLOOKUP(G1252,MatrizHDUniclass!$A:$AN,36,0),"NA")</f>
        <v>EMPRE Y NEGOCI</v>
      </c>
      <c r="T1252" s="16" t="str">
        <f>IFERROR(VLOOKUP(G1252,MatrizHDUniclass!$A:$AN,37,0),"NA")</f>
        <v>CLIENTES</v>
      </c>
      <c r="U1252" s="16" t="str">
        <f>IFERROR(VLOOKUP(G1252,MatrizHDUniclass!$A:$AN,38,0),"NA")</f>
        <v>CONECTAR TV</v>
      </c>
      <c r="V1252" s="16" t="str">
        <f>IFERROR(VLOOKUP(G1252,MatrizHDUniclass!$A:$AN,39,0),"NA")</f>
        <v>INGENIERIA</v>
      </c>
      <c r="W1252" s="43" t="str">
        <f>IFERROR(VLOOKUP(G1252,MatrizHDUniclass!$A:$AN,40,0),"NA")</f>
        <v>OPERATIVO</v>
      </c>
    </row>
    <row r="1253" spans="2:23" x14ac:dyDescent="0.25">
      <c r="B1253" s="45">
        <v>46190</v>
      </c>
      <c r="C1253" s="7" t="s">
        <v>3309</v>
      </c>
      <c r="D1253" s="37">
        <v>0.1</v>
      </c>
      <c r="E1253" s="37" t="s">
        <v>3903</v>
      </c>
      <c r="F1253" s="16" t="s">
        <v>3904</v>
      </c>
      <c r="G1253" s="127">
        <v>1107008012</v>
      </c>
      <c r="H1253" s="138" t="s">
        <v>10439</v>
      </c>
      <c r="J1253" s="16" t="str">
        <f>IFERROR(VLOOKUP(G1253,MatrizHDUniclass!$A:$AN,3,0),"NA")</f>
        <v>CARRILLO VASQUEZ MISAEL</v>
      </c>
      <c r="K1253" s="16" t="str">
        <f>IFERROR(VLOOKUP(G1253,MatrizHDUniclass!$A:$AN,19,0),"NA")</f>
        <v>TECNICO CON MOTO OPERACIÓN</v>
      </c>
      <c r="L1253" s="16" t="str">
        <f>IFERROR(VLOOKUP(G1253,MatrizHDUniclass!$A:$AN,24,0),"NA")</f>
        <v>IGLW</v>
      </c>
      <c r="M1253" s="16" t="str">
        <f>IFERROR(VLOOKUP(G1253,MatrizHDUniclass!$A:$AN,31,0),"NA")</f>
        <v>INGENIERIA-GENERAL</v>
      </c>
      <c r="N1253" s="16" t="str">
        <f>IFERROR(VLOOKUP(G1253,MatrizHDUniclass!$A:$AN,32,0),"NA")</f>
        <v>REG TOLCA</v>
      </c>
      <c r="O1253" s="16" t="str">
        <f>IFERROR(VLOOKUP(G1253,MatrizHDUniclass!$A:$AN,33,0),"NA")</f>
        <v>IBAGUE</v>
      </c>
      <c r="P1253" s="16" t="str">
        <f>IFERROR(VLOOKUP(G1253,MatrizHDUniclass!$A:$AN,26,0),"NA")</f>
        <v>CSEB</v>
      </c>
      <c r="Q1253" s="16" t="str">
        <f>IFERROR(VLOOKUP(G1253,MatrizHDUniclass!$A:$AN,34,0),"NA")</f>
        <v>CLARO R3</v>
      </c>
      <c r="R1253" s="16" t="str">
        <f>IFERROR(VLOOKUP(G1253,MatrizHDUniclass!$A:$AN,35,0),"NA")</f>
        <v>SOLU FIJAS</v>
      </c>
      <c r="S1253" s="16" t="str">
        <f>IFERROR(VLOOKUP(G1253,MatrizHDUniclass!$A:$AN,36,0),"NA")</f>
        <v>EMPRE Y NEGOCI</v>
      </c>
      <c r="T1253" s="16" t="str">
        <f>IFERROR(VLOOKUP(G1253,MatrizHDUniclass!$A:$AN,37,0),"NA")</f>
        <v>CLIENTES</v>
      </c>
      <c r="U1253" s="16" t="str">
        <f>IFERROR(VLOOKUP(G1253,MatrizHDUniclass!$A:$AN,38,0),"NA")</f>
        <v>CONECTAR TV</v>
      </c>
      <c r="V1253" s="16" t="str">
        <f>IFERROR(VLOOKUP(G1253,MatrizHDUniclass!$A:$AN,39,0),"NA")</f>
        <v>INGENIERIA</v>
      </c>
      <c r="W1253" s="43" t="str">
        <f>IFERROR(VLOOKUP(G1253,MatrizHDUniclass!$A:$AN,40,0),"NA")</f>
        <v>OPERATIVO</v>
      </c>
    </row>
    <row r="1254" spans="2:23" x14ac:dyDescent="0.25">
      <c r="B1254" s="45">
        <v>46190</v>
      </c>
      <c r="C1254" s="7" t="s">
        <v>3309</v>
      </c>
      <c r="D1254" s="37">
        <v>0.1</v>
      </c>
      <c r="E1254" s="37" t="s">
        <v>3903</v>
      </c>
      <c r="F1254" s="16" t="s">
        <v>3904</v>
      </c>
      <c r="G1254" s="126">
        <v>1005839168</v>
      </c>
      <c r="H1254" s="138" t="s">
        <v>10440</v>
      </c>
      <c r="J1254" s="16" t="str">
        <f>IFERROR(VLOOKUP(G1254,MatrizHDUniclass!$A:$AN,3,0),"NA")</f>
        <v>MEDINA RIVERA JUAN DAVID</v>
      </c>
      <c r="K1254" s="16" t="str">
        <f>IFERROR(VLOOKUP(G1254,MatrizHDUniclass!$A:$AN,19,0),"NA")</f>
        <v>TECNICO CON MOTO OPERACIÓN</v>
      </c>
      <c r="L1254" s="16" t="str">
        <f>IFERROR(VLOOKUP(G1254,MatrizHDUniclass!$A:$AN,24,0),"NA")</f>
        <v>IGLW</v>
      </c>
      <c r="M1254" s="16" t="str">
        <f>IFERROR(VLOOKUP(G1254,MatrizHDUniclass!$A:$AN,31,0),"NA")</f>
        <v>INGENIERIA-GENERAL</v>
      </c>
      <c r="N1254" s="16" t="str">
        <f>IFERROR(VLOOKUP(G1254,MatrizHDUniclass!$A:$AN,32,0),"NA")</f>
        <v>REG TOLCA</v>
      </c>
      <c r="O1254" s="16" t="str">
        <f>IFERROR(VLOOKUP(G1254,MatrizHDUniclass!$A:$AN,33,0),"NA")</f>
        <v>IBAGUE</v>
      </c>
      <c r="P1254" s="16" t="str">
        <f>IFERROR(VLOOKUP(G1254,MatrizHDUniclass!$A:$AN,26,0),"NA")</f>
        <v>CSEB</v>
      </c>
      <c r="Q1254" s="16" t="str">
        <f>IFERROR(VLOOKUP(G1254,MatrizHDUniclass!$A:$AN,34,0),"NA")</f>
        <v>CLARO R3</v>
      </c>
      <c r="R1254" s="16" t="str">
        <f>IFERROR(VLOOKUP(G1254,MatrizHDUniclass!$A:$AN,35,0),"NA")</f>
        <v>SOLU FIJAS</v>
      </c>
      <c r="S1254" s="16" t="str">
        <f>IFERROR(VLOOKUP(G1254,MatrizHDUniclass!$A:$AN,36,0),"NA")</f>
        <v>EMPRE Y NEGOCI</v>
      </c>
      <c r="T1254" s="16" t="str">
        <f>IFERROR(VLOOKUP(G1254,MatrizHDUniclass!$A:$AN,37,0),"NA")</f>
        <v>CLIENTES</v>
      </c>
      <c r="U1254" s="16" t="str">
        <f>IFERROR(VLOOKUP(G1254,MatrizHDUniclass!$A:$AN,38,0),"NA")</f>
        <v>CONECTAR TV</v>
      </c>
      <c r="V1254" s="16" t="str">
        <f>IFERROR(VLOOKUP(G1254,MatrizHDUniclass!$A:$AN,39,0),"NA")</f>
        <v>INGENIERIA</v>
      </c>
      <c r="W1254" s="43" t="str">
        <f>IFERROR(VLOOKUP(G1254,MatrizHDUniclass!$A:$AN,40,0),"NA")</f>
        <v>OPERATIVO</v>
      </c>
    </row>
    <row r="1255" spans="2:23" x14ac:dyDescent="0.25">
      <c r="B1255" s="45">
        <v>46190</v>
      </c>
      <c r="C1255" s="7" t="s">
        <v>3309</v>
      </c>
      <c r="D1255" s="37">
        <v>0.1</v>
      </c>
      <c r="E1255" s="37" t="s">
        <v>3903</v>
      </c>
      <c r="F1255" s="16" t="s">
        <v>3904</v>
      </c>
      <c r="G1255" s="127">
        <v>1015447887</v>
      </c>
      <c r="H1255" s="138" t="s">
        <v>10441</v>
      </c>
      <c r="J1255" s="16" t="str">
        <f>IFERROR(VLOOKUP(G1255,MatrizHDUniclass!$A:$AN,3,0),"NA")</f>
        <v>SORZA RAMIREZ FRANCISCO JAVIER</v>
      </c>
      <c r="K1255" s="16" t="str">
        <f>IFERROR(VLOOKUP(G1255,MatrizHDUniclass!$A:$AN,19,0),"NA")</f>
        <v>TECNICO CON MOTO OPERACIÓN</v>
      </c>
      <c r="L1255" s="16" t="str">
        <f>IFERROR(VLOOKUP(G1255,MatrizHDUniclass!$A:$AN,24,0),"NA")</f>
        <v>IGLW</v>
      </c>
      <c r="M1255" s="16" t="str">
        <f>IFERROR(VLOOKUP(G1255,MatrizHDUniclass!$A:$AN,31,0),"NA")</f>
        <v>INGENIERIA-GENERAL</v>
      </c>
      <c r="N1255" s="16" t="str">
        <f>IFERROR(VLOOKUP(G1255,MatrizHDUniclass!$A:$AN,32,0),"NA")</f>
        <v>REG TOLCA</v>
      </c>
      <c r="O1255" s="16" t="str">
        <f>IFERROR(VLOOKUP(G1255,MatrizHDUniclass!$A:$AN,33,0),"NA")</f>
        <v>IBAGUE</v>
      </c>
      <c r="P1255" s="16" t="str">
        <f>IFERROR(VLOOKUP(G1255,MatrizHDUniclass!$A:$AN,26,0),"NA")</f>
        <v>CSIM</v>
      </c>
      <c r="Q1255" s="16" t="str">
        <f>IFERROR(VLOOKUP(G1255,MatrizHDUniclass!$A:$AN,34,0),"NA")</f>
        <v>CLARO R3</v>
      </c>
      <c r="R1255" s="16" t="str">
        <f>IFERROR(VLOOKUP(G1255,MatrizHDUniclass!$A:$AN,35,0),"NA")</f>
        <v>SOLU FIJAS</v>
      </c>
      <c r="S1255" s="16" t="str">
        <f>IFERROR(VLOOKUP(G1255,MatrizHDUniclass!$A:$AN,36,0),"NA")</f>
        <v>IMM</v>
      </c>
      <c r="T1255" s="16" t="str">
        <f>IFERROR(VLOOKUP(G1255,MatrizHDUniclass!$A:$AN,37,0),"NA")</f>
        <v>CLIENTES</v>
      </c>
      <c r="U1255" s="16" t="str">
        <f>IFERROR(VLOOKUP(G1255,MatrizHDUniclass!$A:$AN,38,0),"NA")</f>
        <v>CONECTAR TV</v>
      </c>
      <c r="V1255" s="16" t="str">
        <f>IFERROR(VLOOKUP(G1255,MatrizHDUniclass!$A:$AN,39,0),"NA")</f>
        <v>INGENIERIA</v>
      </c>
      <c r="W1255" s="43" t="str">
        <f>IFERROR(VLOOKUP(G1255,MatrizHDUniclass!$A:$AN,40,0),"NA")</f>
        <v>OPERATIVO</v>
      </c>
    </row>
    <row r="1256" spans="2:23" x14ac:dyDescent="0.25">
      <c r="B1256" s="45">
        <v>46190</v>
      </c>
      <c r="C1256" s="7" t="s">
        <v>3309</v>
      </c>
      <c r="D1256" s="37">
        <v>0.1</v>
      </c>
      <c r="E1256" s="37" t="s">
        <v>3903</v>
      </c>
      <c r="F1256" s="16" t="s">
        <v>3904</v>
      </c>
      <c r="G1256" s="126">
        <v>1193089580</v>
      </c>
      <c r="H1256" s="138" t="s">
        <v>10442</v>
      </c>
      <c r="J1256" s="16" t="str">
        <f>IFERROR(VLOOKUP(G1256,MatrizHDUniclass!$A:$AN,3,0),"NA")</f>
        <v>GARCIA PENAGOS CRISTIAN CAMILO</v>
      </c>
      <c r="K1256" s="16" t="str">
        <f>IFERROR(VLOOKUP(G1256,MatrizHDUniclass!$A:$AN,19,0),"NA")</f>
        <v>TECNICO CON MOTO OPERACIÓN</v>
      </c>
      <c r="L1256" s="16" t="str">
        <f>IFERROR(VLOOKUP(G1256,MatrizHDUniclass!$A:$AN,24,0),"NA")</f>
        <v>IGLW</v>
      </c>
      <c r="M1256" s="16" t="str">
        <f>IFERROR(VLOOKUP(G1256,MatrizHDUniclass!$A:$AN,31,0),"NA")</f>
        <v>INGENIERIA-GENERAL</v>
      </c>
      <c r="N1256" s="16" t="str">
        <f>IFERROR(VLOOKUP(G1256,MatrizHDUniclass!$A:$AN,32,0),"NA")</f>
        <v>REG TOLCA</v>
      </c>
      <c r="O1256" s="16" t="str">
        <f>IFERROR(VLOOKUP(G1256,MatrizHDUniclass!$A:$AN,33,0),"NA")</f>
        <v>IBAGUE</v>
      </c>
      <c r="P1256" s="16" t="str">
        <f>IFERROR(VLOOKUP(G1256,MatrizHDUniclass!$A:$AN,26,0),"NA")</f>
        <v>CSIM</v>
      </c>
      <c r="Q1256" s="16" t="str">
        <f>IFERROR(VLOOKUP(G1256,MatrizHDUniclass!$A:$AN,34,0),"NA")</f>
        <v>CLARO R3</v>
      </c>
      <c r="R1256" s="16" t="str">
        <f>IFERROR(VLOOKUP(G1256,MatrizHDUniclass!$A:$AN,35,0),"NA")</f>
        <v>SOLU FIJAS</v>
      </c>
      <c r="S1256" s="16" t="str">
        <f>IFERROR(VLOOKUP(G1256,MatrizHDUniclass!$A:$AN,36,0),"NA")</f>
        <v>IMM</v>
      </c>
      <c r="T1256" s="16" t="str">
        <f>IFERROR(VLOOKUP(G1256,MatrizHDUniclass!$A:$AN,37,0),"NA")</f>
        <v>CLIENTES</v>
      </c>
      <c r="U1256" s="16" t="str">
        <f>IFERROR(VLOOKUP(G1256,MatrizHDUniclass!$A:$AN,38,0),"NA")</f>
        <v>CONECTAR TV</v>
      </c>
      <c r="V1256" s="16" t="str">
        <f>IFERROR(VLOOKUP(G1256,MatrizHDUniclass!$A:$AN,39,0),"NA")</f>
        <v>INGENIERIA</v>
      </c>
      <c r="W1256" s="43" t="str">
        <f>IFERROR(VLOOKUP(G1256,MatrizHDUniclass!$A:$AN,40,0),"NA")</f>
        <v>OPERATIVO</v>
      </c>
    </row>
    <row r="1257" spans="2:23" x14ac:dyDescent="0.25">
      <c r="B1257" s="45">
        <v>46190</v>
      </c>
      <c r="C1257" s="7" t="s">
        <v>3309</v>
      </c>
      <c r="D1257" s="37">
        <v>0.1</v>
      </c>
      <c r="E1257" s="37" t="s">
        <v>3903</v>
      </c>
      <c r="F1257" s="16" t="s">
        <v>3904</v>
      </c>
      <c r="G1257" s="127">
        <v>1106899350</v>
      </c>
      <c r="H1257" s="138" t="s">
        <v>10443</v>
      </c>
      <c r="J1257" s="16" t="str">
        <f>IFERROR(VLOOKUP(G1257,MatrizHDUniclass!$A:$AN,3,0),"NA")</f>
        <v>NIETO ORTIZ OSCAR HUMBERTO</v>
      </c>
      <c r="K1257" s="16" t="str">
        <f>IFERROR(VLOOKUP(G1257,MatrizHDUniclass!$A:$AN,19,0),"NA")</f>
        <v>TECNICO CON MOTO OPERACIÓN</v>
      </c>
      <c r="L1257" s="16" t="str">
        <f>IFERROR(VLOOKUP(G1257,MatrizHDUniclass!$A:$AN,24,0),"NA")</f>
        <v>IGLW</v>
      </c>
      <c r="M1257" s="16" t="str">
        <f>IFERROR(VLOOKUP(G1257,MatrizHDUniclass!$A:$AN,31,0),"NA")</f>
        <v>INGENIERIA-GENERAL</v>
      </c>
      <c r="N1257" s="16" t="str">
        <f>IFERROR(VLOOKUP(G1257,MatrizHDUniclass!$A:$AN,32,0),"NA")</f>
        <v>REG TOLCA</v>
      </c>
      <c r="O1257" s="16" t="str">
        <f>IFERROR(VLOOKUP(G1257,MatrizHDUniclass!$A:$AN,33,0),"NA")</f>
        <v>IBAGUE</v>
      </c>
      <c r="P1257" s="16" t="str">
        <f>IFERROR(VLOOKUP(G1257,MatrizHDUniclass!$A:$AN,26,0),"NA")</f>
        <v>CSIM</v>
      </c>
      <c r="Q1257" s="16" t="str">
        <f>IFERROR(VLOOKUP(G1257,MatrizHDUniclass!$A:$AN,34,0),"NA")</f>
        <v>CLARO R3</v>
      </c>
      <c r="R1257" s="16" t="str">
        <f>IFERROR(VLOOKUP(G1257,MatrizHDUniclass!$A:$AN,35,0),"NA")</f>
        <v>SOLU FIJAS</v>
      </c>
      <c r="S1257" s="16" t="str">
        <f>IFERROR(VLOOKUP(G1257,MatrizHDUniclass!$A:$AN,36,0),"NA")</f>
        <v>IMM</v>
      </c>
      <c r="T1257" s="16" t="str">
        <f>IFERROR(VLOOKUP(G1257,MatrizHDUniclass!$A:$AN,37,0),"NA")</f>
        <v>CLIENTES</v>
      </c>
      <c r="U1257" s="16" t="str">
        <f>IFERROR(VLOOKUP(G1257,MatrizHDUniclass!$A:$AN,38,0),"NA")</f>
        <v>CONECTAR TV</v>
      </c>
      <c r="V1257" s="16" t="str">
        <f>IFERROR(VLOOKUP(G1257,MatrizHDUniclass!$A:$AN,39,0),"NA")</f>
        <v>INGENIERIA</v>
      </c>
      <c r="W1257" s="43" t="str">
        <f>IFERROR(VLOOKUP(G1257,MatrizHDUniclass!$A:$AN,40,0),"NA")</f>
        <v>OPERATIVO</v>
      </c>
    </row>
    <row r="1258" spans="2:23" x14ac:dyDescent="0.25">
      <c r="B1258" s="45">
        <v>46190</v>
      </c>
      <c r="C1258" s="7" t="s">
        <v>3309</v>
      </c>
      <c r="D1258" s="37">
        <v>0.1</v>
      </c>
      <c r="E1258" s="37" t="s">
        <v>3903</v>
      </c>
      <c r="F1258" s="16" t="s">
        <v>3904</v>
      </c>
      <c r="G1258" s="126">
        <v>1109001933</v>
      </c>
      <c r="H1258" s="138" t="s">
        <v>10444</v>
      </c>
      <c r="J1258" s="16" t="str">
        <f>IFERROR(VLOOKUP(G1258,MatrizHDUniclass!$A:$AN,3,0),"NA")</f>
        <v>MARROQUIN BARRAGAN ANDERSON MIGUEL</v>
      </c>
      <c r="K1258" s="16" t="str">
        <f>IFERROR(VLOOKUP(G1258,MatrizHDUniclass!$A:$AN,19,0),"NA")</f>
        <v>TECNICO CON MOTO OPERACIÓN</v>
      </c>
      <c r="L1258" s="16" t="str">
        <f>IFERROR(VLOOKUP(G1258,MatrizHDUniclass!$A:$AN,24,0),"NA")</f>
        <v>IGLW</v>
      </c>
      <c r="M1258" s="16" t="str">
        <f>IFERROR(VLOOKUP(G1258,MatrizHDUniclass!$A:$AN,31,0),"NA")</f>
        <v>INGENIERIA-GENERAL</v>
      </c>
      <c r="N1258" s="16" t="str">
        <f>IFERROR(VLOOKUP(G1258,MatrizHDUniclass!$A:$AN,32,0),"NA")</f>
        <v>REG TOLCA</v>
      </c>
      <c r="O1258" s="16" t="str">
        <f>IFERROR(VLOOKUP(G1258,MatrizHDUniclass!$A:$AN,33,0),"NA")</f>
        <v>IBAGUE</v>
      </c>
      <c r="P1258" s="16" t="str">
        <f>IFERROR(VLOOKUP(G1258,MatrizHDUniclass!$A:$AN,26,0),"NA")</f>
        <v>CSIM</v>
      </c>
      <c r="Q1258" s="16" t="str">
        <f>IFERROR(VLOOKUP(G1258,MatrizHDUniclass!$A:$AN,34,0),"NA")</f>
        <v>CLARO R3</v>
      </c>
      <c r="R1258" s="16" t="str">
        <f>IFERROR(VLOOKUP(G1258,MatrizHDUniclass!$A:$AN,35,0),"NA")</f>
        <v>SOLU FIJAS</v>
      </c>
      <c r="S1258" s="16" t="str">
        <f>IFERROR(VLOOKUP(G1258,MatrizHDUniclass!$A:$AN,36,0),"NA")</f>
        <v>IMM</v>
      </c>
      <c r="T1258" s="16" t="str">
        <f>IFERROR(VLOOKUP(G1258,MatrizHDUniclass!$A:$AN,37,0),"NA")</f>
        <v>CLIENTES</v>
      </c>
      <c r="U1258" s="16" t="str">
        <f>IFERROR(VLOOKUP(G1258,MatrizHDUniclass!$A:$AN,38,0),"NA")</f>
        <v>CONECTAR TV</v>
      </c>
      <c r="V1258" s="16" t="str">
        <f>IFERROR(VLOOKUP(G1258,MatrizHDUniclass!$A:$AN,39,0),"NA")</f>
        <v>INGENIERIA</v>
      </c>
      <c r="W1258" s="43" t="str">
        <f>IFERROR(VLOOKUP(G1258,MatrizHDUniclass!$A:$AN,40,0),"NA")</f>
        <v>OPERATIVO</v>
      </c>
    </row>
    <row r="1259" spans="2:23" x14ac:dyDescent="0.25">
      <c r="B1259" s="45">
        <v>46191</v>
      </c>
      <c r="C1259" s="7" t="s">
        <v>3298</v>
      </c>
      <c r="D1259" s="37">
        <v>0.1</v>
      </c>
      <c r="E1259" s="37" t="s">
        <v>3903</v>
      </c>
      <c r="F1259" s="16" t="s">
        <v>3904</v>
      </c>
      <c r="G1259" s="126">
        <v>1144093295</v>
      </c>
      <c r="H1259" s="138" t="s">
        <v>10446</v>
      </c>
      <c r="J1259" s="16" t="str">
        <f>IFERROR(VLOOKUP(G1259,MatrizHDUniclass!$A:$AN,3,0),"NA")</f>
        <v>CARVAJAL ESPINOSA JHOAN</v>
      </c>
      <c r="K1259" s="16" t="str">
        <f>IFERROR(VLOOKUP(G1259,MatrizHDUniclass!$A:$AN,19,0),"NA")</f>
        <v>TECNICO CON MOTO OPERACIÓN</v>
      </c>
      <c r="L1259" s="16" t="str">
        <f>IFERROR(VLOOKUP(G1259,MatrizHDUniclass!$A:$AN,24,0),"NA")</f>
        <v>IGVI</v>
      </c>
      <c r="M1259" s="16" t="str">
        <f>IFERROR(VLOOKUP(G1259,MatrizHDUniclass!$A:$AN,31,0),"NA")</f>
        <v>INGENIERIA-GENERAL</v>
      </c>
      <c r="N1259" s="16" t="str">
        <f>IFERROR(VLOOKUP(G1259,MatrizHDUniclass!$A:$AN,32,0),"NA")</f>
        <v>REG VALLE</v>
      </c>
      <c r="O1259" s="16" t="str">
        <f>IFERROR(VLOOKUP(G1259,MatrizHDUniclass!$A:$AN,33,0),"NA")</f>
        <v>CALI</v>
      </c>
      <c r="P1259" s="16" t="str">
        <f>IFERROR(VLOOKUP(G1259,MatrizHDUniclass!$A:$AN,26,0),"NA")</f>
        <v>CSIM</v>
      </c>
      <c r="Q1259" s="16" t="str">
        <f>IFERROR(VLOOKUP(G1259,MatrizHDUniclass!$A:$AN,34,0),"NA")</f>
        <v>CLARO R3</v>
      </c>
      <c r="R1259" s="16" t="str">
        <f>IFERROR(VLOOKUP(G1259,MatrizHDUniclass!$A:$AN,35,0),"NA")</f>
        <v>SOLU FIJAS</v>
      </c>
      <c r="S1259" s="16" t="str">
        <f>IFERROR(VLOOKUP(G1259,MatrizHDUniclass!$A:$AN,36,0),"NA")</f>
        <v>IMM</v>
      </c>
      <c r="T1259" s="16" t="str">
        <f>IFERROR(VLOOKUP(G1259,MatrizHDUniclass!$A:$AN,37,0),"NA")</f>
        <v>CLIENTES</v>
      </c>
      <c r="U1259" s="16" t="str">
        <f>IFERROR(VLOOKUP(G1259,MatrizHDUniclass!$A:$AN,38,0),"NA")</f>
        <v>CONECTAR TV</v>
      </c>
      <c r="V1259" s="16" t="str">
        <f>IFERROR(VLOOKUP(G1259,MatrizHDUniclass!$A:$AN,39,0),"NA")</f>
        <v>INGENIERIA</v>
      </c>
      <c r="W1259" s="43" t="str">
        <f>IFERROR(VLOOKUP(G1259,MatrizHDUniclass!$A:$AN,40,0),"NA")</f>
        <v>OPERATIVO</v>
      </c>
    </row>
    <row r="1260" spans="2:23" x14ac:dyDescent="0.25">
      <c r="B1260" s="45">
        <v>46191</v>
      </c>
      <c r="C1260" s="7" t="s">
        <v>3298</v>
      </c>
      <c r="D1260" s="37">
        <v>0.1</v>
      </c>
      <c r="E1260" s="23" t="s">
        <v>3903</v>
      </c>
      <c r="F1260" s="16" t="s">
        <v>3904</v>
      </c>
      <c r="G1260" s="126">
        <v>1130621643</v>
      </c>
      <c r="H1260" s="138" t="s">
        <v>10447</v>
      </c>
      <c r="J1260" s="16" t="str">
        <f>IFERROR(VLOOKUP(G1260,MatrizHDUniclass!$A:$AN,3,0),"NA")</f>
        <v>BALCAZAR CUELLAR ALEJANDRO</v>
      </c>
      <c r="K1260" s="16" t="str">
        <f>IFERROR(VLOOKUP(G1260,MatrizHDUniclass!$A:$AN,19,0),"NA")</f>
        <v>AUXILIAR CONDUCTOR OPERACION</v>
      </c>
      <c r="L1260" s="16" t="str">
        <f>IFERROR(VLOOKUP(G1260,MatrizHDUniclass!$A:$AN,24,0),"NA")</f>
        <v>IGVI</v>
      </c>
      <c r="M1260" s="16" t="str">
        <f>IFERROR(VLOOKUP(G1260,MatrizHDUniclass!$A:$AN,31,0),"NA")</f>
        <v>INGENIERIA-GENERAL</v>
      </c>
      <c r="N1260" s="16" t="str">
        <f>IFERROR(VLOOKUP(G1260,MatrizHDUniclass!$A:$AN,32,0),"NA")</f>
        <v>REG VALLE</v>
      </c>
      <c r="O1260" s="16" t="str">
        <f>IFERROR(VLOOKUP(G1260,MatrizHDUniclass!$A:$AN,33,0),"NA")</f>
        <v>CALI</v>
      </c>
      <c r="P1260" s="16" t="str">
        <f>IFERROR(VLOOKUP(G1260,MatrizHDUniclass!$A:$AN,26,0),"NA")</f>
        <v>CSEB</v>
      </c>
      <c r="Q1260" s="16" t="str">
        <f>IFERROR(VLOOKUP(G1260,MatrizHDUniclass!$A:$AN,34,0),"NA")</f>
        <v>CLARO R3</v>
      </c>
      <c r="R1260" s="16" t="str">
        <f>IFERROR(VLOOKUP(G1260,MatrizHDUniclass!$A:$AN,35,0),"NA")</f>
        <v>SOLU FIJAS</v>
      </c>
      <c r="S1260" s="16" t="str">
        <f>IFERROR(VLOOKUP(G1260,MatrizHDUniclass!$A:$AN,36,0),"NA")</f>
        <v>EMPRE Y NEGOCI</v>
      </c>
      <c r="T1260" s="16" t="str">
        <f>IFERROR(VLOOKUP(G1260,MatrizHDUniclass!$A:$AN,37,0),"NA")</f>
        <v>CLIENTES</v>
      </c>
      <c r="U1260" s="16" t="str">
        <f>IFERROR(VLOOKUP(G1260,MatrizHDUniclass!$A:$AN,38,0),"NA")</f>
        <v>CONECTAR TV</v>
      </c>
      <c r="V1260" s="16" t="str">
        <f>IFERROR(VLOOKUP(G1260,MatrizHDUniclass!$A:$AN,39,0),"NA")</f>
        <v>INGENIERIA</v>
      </c>
      <c r="W1260" s="43" t="str">
        <f>IFERROR(VLOOKUP(G1260,MatrizHDUniclass!$A:$AN,40,0),"NA")</f>
        <v>OPERATIVO</v>
      </c>
    </row>
    <row r="1261" spans="2:23" x14ac:dyDescent="0.25">
      <c r="B1261" s="45">
        <v>46191</v>
      </c>
      <c r="C1261" s="7" t="s">
        <v>3298</v>
      </c>
      <c r="D1261" s="37">
        <v>0.1</v>
      </c>
      <c r="E1261" s="23" t="s">
        <v>3903</v>
      </c>
      <c r="F1261" s="16" t="s">
        <v>3904</v>
      </c>
      <c r="G1261" s="126">
        <v>1023957246</v>
      </c>
      <c r="H1261" s="138" t="s">
        <v>10448</v>
      </c>
      <c r="J1261" s="16" t="str">
        <f>IFERROR(VLOOKUP(G1261,MatrizHDUniclass!$A:$AN,3,0),"NA")</f>
        <v>GOMEZ BUESAQUILLO JAIRO JONATHAN</v>
      </c>
      <c r="K1261" s="16" t="str">
        <f>IFERROR(VLOOKUP(G1261,MatrizHDUniclass!$A:$AN,19,0),"NA")</f>
        <v>TECNICO CON MOTO OPERACIÓN</v>
      </c>
      <c r="L1261" s="16" t="str">
        <f>IFERROR(VLOOKUP(G1261,MatrizHDUniclass!$A:$AN,24,0),"NA")</f>
        <v>IGCB</v>
      </c>
      <c r="M1261" s="16" t="str">
        <f>IFERROR(VLOOKUP(G1261,MatrizHDUniclass!$A:$AN,31,0),"NA")</f>
        <v>INGENIERIA-GENERAL</v>
      </c>
      <c r="N1261" s="16" t="str">
        <f>IFERROR(VLOOKUP(G1261,MatrizHDUniclass!$A:$AN,32,0),"NA")</f>
        <v>REG CENTRO</v>
      </c>
      <c r="O1261" s="16" t="str">
        <f>IFERROR(VLOOKUP(G1261,MatrizHDUniclass!$A:$AN,33,0),"NA")</f>
        <v>BOGOTA</v>
      </c>
      <c r="P1261" s="16" t="str">
        <f>IFERROR(VLOOKUP(G1261,MatrizHDUniclass!$A:$AN,26,0),"NA")</f>
        <v>USIM</v>
      </c>
      <c r="Q1261" s="16" t="str">
        <f>IFERROR(VLOOKUP(G1261,MatrizHDUniclass!$A:$AN,34,0),"NA")</f>
        <v>CLARO R4</v>
      </c>
      <c r="R1261" s="16" t="str">
        <f>IFERROR(VLOOKUP(G1261,MatrizHDUniclass!$A:$AN,35,0),"NA")</f>
        <v>SOLU FIJAS</v>
      </c>
      <c r="S1261" s="16" t="str">
        <f>IFERROR(VLOOKUP(G1261,MatrizHDUniclass!$A:$AN,36,0),"NA")</f>
        <v>IMM</v>
      </c>
      <c r="T1261" s="16" t="str">
        <f>IFERROR(VLOOKUP(G1261,MatrizHDUniclass!$A:$AN,37,0),"NA")</f>
        <v>CLIENTES</v>
      </c>
      <c r="U1261" s="16" t="str">
        <f>IFERROR(VLOOKUP(G1261,MatrizHDUniclass!$A:$AN,38,0),"NA")</f>
        <v>CONECTAR TV</v>
      </c>
      <c r="V1261" s="16" t="str">
        <f>IFERROR(VLOOKUP(G1261,MatrizHDUniclass!$A:$AN,39,0),"NA")</f>
        <v>INGENIERIA</v>
      </c>
      <c r="W1261" s="43" t="str">
        <f>IFERROR(VLOOKUP(G1261,MatrizHDUniclass!$A:$AN,40,0),"NA")</f>
        <v>OPERATIVO</v>
      </c>
    </row>
    <row r="1262" spans="2:23" x14ac:dyDescent="0.25">
      <c r="B1262" s="45">
        <v>46191</v>
      </c>
      <c r="C1262" s="7" t="s">
        <v>3298</v>
      </c>
      <c r="D1262" s="37">
        <v>0.1</v>
      </c>
      <c r="E1262" s="23" t="s">
        <v>3903</v>
      </c>
      <c r="F1262" s="16" t="s">
        <v>3904</v>
      </c>
      <c r="G1262" s="126">
        <v>80903655</v>
      </c>
      <c r="H1262" s="138" t="s">
        <v>10449</v>
      </c>
      <c r="J1262" s="16" t="str">
        <f>IFERROR(VLOOKUP(G1262,MatrizHDUniclass!$A:$AN,3,0),"NA")</f>
        <v>HERRERA MENDEZ LUIS ALBERTO</v>
      </c>
      <c r="K1262" s="16" t="str">
        <f>IFERROR(VLOOKUP(G1262,MatrizHDUniclass!$A:$AN,19,0),"NA")</f>
        <v>TECNICO CON MOTO OPERACIÓN</v>
      </c>
      <c r="L1262" s="16" t="str">
        <f>IFERROR(VLOOKUP(G1262,MatrizHDUniclass!$A:$AN,24,0),"NA")</f>
        <v>IGCB</v>
      </c>
      <c r="M1262" s="16" t="str">
        <f>IFERROR(VLOOKUP(G1262,MatrizHDUniclass!$A:$AN,31,0),"NA")</f>
        <v>INGENIERIA-GENERAL</v>
      </c>
      <c r="N1262" s="16" t="str">
        <f>IFERROR(VLOOKUP(G1262,MatrizHDUniclass!$A:$AN,32,0),"NA")</f>
        <v>REG CENTRO</v>
      </c>
      <c r="O1262" s="16" t="str">
        <f>IFERROR(VLOOKUP(G1262,MatrizHDUniclass!$A:$AN,33,0),"NA")</f>
        <v>BOGOTA</v>
      </c>
      <c r="P1262" s="16" t="str">
        <f>IFERROR(VLOOKUP(G1262,MatrizHDUniclass!$A:$AN,26,0),"NA")</f>
        <v>USIM</v>
      </c>
      <c r="Q1262" s="16" t="str">
        <f>IFERROR(VLOOKUP(G1262,MatrizHDUniclass!$A:$AN,34,0),"NA")</f>
        <v>CLARO R4</v>
      </c>
      <c r="R1262" s="16" t="str">
        <f>IFERROR(VLOOKUP(G1262,MatrizHDUniclass!$A:$AN,35,0),"NA")</f>
        <v>SOLU FIJAS</v>
      </c>
      <c r="S1262" s="16" t="str">
        <f>IFERROR(VLOOKUP(G1262,MatrizHDUniclass!$A:$AN,36,0),"NA")</f>
        <v>IMM</v>
      </c>
      <c r="T1262" s="16" t="str">
        <f>IFERROR(VLOOKUP(G1262,MatrizHDUniclass!$A:$AN,37,0),"NA")</f>
        <v>CLIENTES</v>
      </c>
      <c r="U1262" s="16" t="str">
        <f>IFERROR(VLOOKUP(G1262,MatrizHDUniclass!$A:$AN,38,0),"NA")</f>
        <v>CONECTAR TV</v>
      </c>
      <c r="V1262" s="16" t="str">
        <f>IFERROR(VLOOKUP(G1262,MatrizHDUniclass!$A:$AN,39,0),"NA")</f>
        <v>INGENIERIA</v>
      </c>
      <c r="W1262" s="43" t="str">
        <f>IFERROR(VLOOKUP(G1262,MatrizHDUniclass!$A:$AN,40,0),"NA")</f>
        <v>OPERATIVO</v>
      </c>
    </row>
    <row r="1263" spans="2:23" x14ac:dyDescent="0.25">
      <c r="B1263" s="45">
        <v>46191</v>
      </c>
      <c r="C1263" s="7" t="s">
        <v>3429</v>
      </c>
      <c r="D1263" s="37">
        <v>0.1</v>
      </c>
      <c r="E1263" s="37" t="s">
        <v>3903</v>
      </c>
      <c r="F1263" s="16" t="s">
        <v>3904</v>
      </c>
      <c r="G1263" s="130">
        <v>1007846767</v>
      </c>
      <c r="H1263" s="138" t="s">
        <v>10450</v>
      </c>
      <c r="J1263" s="16" t="str">
        <f>IFERROR(VLOOKUP(G1263,MatrizHDUniclass!$A:$AN,3,0),"NA")</f>
        <v>PRADA MOLANO ANDRES FABIAN</v>
      </c>
      <c r="K1263" s="16" t="str">
        <f>IFERROR(VLOOKUP(G1263,MatrizHDUniclass!$A:$AN,19,0),"NA")</f>
        <v>AUXILIAR CONDUCTOR OPERACION</v>
      </c>
      <c r="L1263" s="16" t="str">
        <f>IFERROR(VLOOKUP(G1263,MatrizHDUniclass!$A:$AN,24,0),"NA")</f>
        <v>IGL5</v>
      </c>
      <c r="M1263" s="16" t="str">
        <f>IFERROR(VLOOKUP(G1263,MatrizHDUniclass!$A:$AN,31,0),"NA")</f>
        <v>INGENIERIA-GENERAL</v>
      </c>
      <c r="N1263" s="16" t="str">
        <f>IFERROR(VLOOKUP(G1263,MatrizHDUniclass!$A:$AN,32,0),"NA")</f>
        <v>REG TOLCA</v>
      </c>
      <c r="O1263" s="16" t="str">
        <f>IFERROR(VLOOKUP(G1263,MatrizHDUniclass!$A:$AN,33,0),"NA")</f>
        <v>ESPINAL</v>
      </c>
      <c r="P1263" s="16" t="str">
        <f>IFERROR(VLOOKUP(G1263,MatrizHDUniclass!$A:$AN,26,0),"NA")</f>
        <v>CSOM</v>
      </c>
      <c r="Q1263" s="16" t="str">
        <f>IFERROR(VLOOKUP(G1263,MatrizHDUniclass!$A:$AN,34,0),"NA")</f>
        <v>CLARO R3</v>
      </c>
      <c r="R1263" s="16" t="str">
        <f>IFERROR(VLOOKUP(G1263,MatrizHDUniclass!$A:$AN,35,0),"NA")</f>
        <v>SOLU FIJAS</v>
      </c>
      <c r="S1263" s="16" t="str">
        <f>IFERROR(VLOOKUP(G1263,MatrizHDUniclass!$A:$AN,36,0),"NA")</f>
        <v>OYM</v>
      </c>
      <c r="T1263" s="16" t="str">
        <f>IFERROR(VLOOKUP(G1263,MatrizHDUniclass!$A:$AN,37,0),"NA")</f>
        <v>CLIENTES</v>
      </c>
      <c r="U1263" s="16" t="str">
        <f>IFERROR(VLOOKUP(G1263,MatrizHDUniclass!$A:$AN,38,0),"NA")</f>
        <v>CONECTAR TV</v>
      </c>
      <c r="V1263" s="16" t="str">
        <f>IFERROR(VLOOKUP(G1263,MatrizHDUniclass!$A:$AN,39,0),"NA")</f>
        <v>INGENIERIA</v>
      </c>
      <c r="W1263" s="43" t="str">
        <f>IFERROR(VLOOKUP(G1263,MatrizHDUniclass!$A:$AN,40,0),"NA")</f>
        <v>OPERATIVO</v>
      </c>
    </row>
    <row r="1264" spans="2:23" x14ac:dyDescent="0.25">
      <c r="B1264" s="45">
        <v>46192</v>
      </c>
      <c r="C1264" s="7" t="s">
        <v>3449</v>
      </c>
      <c r="D1264" s="37">
        <v>0.1</v>
      </c>
      <c r="E1264" s="37" t="s">
        <v>3903</v>
      </c>
      <c r="F1264" s="16" t="s">
        <v>3904</v>
      </c>
      <c r="G1264" s="131">
        <v>1113660012</v>
      </c>
      <c r="H1264" s="138" t="s">
        <v>10452</v>
      </c>
      <c r="J1264" s="16" t="str">
        <f>IFERROR(VLOOKUP(G1264,MatrizHDUniclass!$A:$AN,3,0),"NA")</f>
        <v>ROJAS SEGURA LUIS ANGEL</v>
      </c>
      <c r="K1264" s="16" t="str">
        <f>IFERROR(VLOOKUP(G1264,MatrizHDUniclass!$A:$AN,19,0),"NA")</f>
        <v>TECNICO CON MOTO OPERACIÓN</v>
      </c>
      <c r="L1264" s="16" t="str">
        <f>IFERROR(VLOOKUP(G1264,MatrizHDUniclass!$A:$AN,24,0),"NA")</f>
        <v>IGV6</v>
      </c>
      <c r="M1264" s="16" t="str">
        <f>IFERROR(VLOOKUP(G1264,MatrizHDUniclass!$A:$AN,31,0),"NA")</f>
        <v>INGENIERIA-GENERAL</v>
      </c>
      <c r="N1264" s="16" t="str">
        <f>IFERROR(VLOOKUP(G1264,MatrizHDUniclass!$A:$AN,32,0),"NA")</f>
        <v>REG VALLE</v>
      </c>
      <c r="O1264" s="16" t="str">
        <f>IFERROR(VLOOKUP(G1264,MatrizHDUniclass!$A:$AN,33,0),"NA")</f>
        <v>TULUA</v>
      </c>
      <c r="P1264" s="16" t="str">
        <f>IFERROR(VLOOKUP(G1264,MatrizHDUniclass!$A:$AN,26,0),"NA")</f>
        <v>CSIM</v>
      </c>
      <c r="Q1264" s="16" t="str">
        <f>IFERROR(VLOOKUP(G1264,MatrizHDUniclass!$A:$AN,34,0),"NA")</f>
        <v>CLARO R3</v>
      </c>
      <c r="R1264" s="16" t="str">
        <f>IFERROR(VLOOKUP(G1264,MatrizHDUniclass!$A:$AN,35,0),"NA")</f>
        <v>SOLU FIJAS</v>
      </c>
      <c r="S1264" s="16" t="str">
        <f>IFERROR(VLOOKUP(G1264,MatrizHDUniclass!$A:$AN,36,0),"NA")</f>
        <v>IMM</v>
      </c>
      <c r="T1264" s="16" t="str">
        <f>IFERROR(VLOOKUP(G1264,MatrizHDUniclass!$A:$AN,37,0),"NA")</f>
        <v>CLIENTES</v>
      </c>
      <c r="U1264" s="16" t="str">
        <f>IFERROR(VLOOKUP(G1264,MatrizHDUniclass!$A:$AN,38,0),"NA")</f>
        <v>CONECTAR TV</v>
      </c>
      <c r="V1264" s="16" t="str">
        <f>IFERROR(VLOOKUP(G1264,MatrizHDUniclass!$A:$AN,39,0),"NA")</f>
        <v>INGENIERIA</v>
      </c>
      <c r="W1264" s="43" t="str">
        <f>IFERROR(VLOOKUP(G1264,MatrizHDUniclass!$A:$AN,40,0),"NA")</f>
        <v>OPERATIVO</v>
      </c>
    </row>
    <row r="1265" spans="2:23" x14ac:dyDescent="0.25">
      <c r="B1265" s="45">
        <v>46195</v>
      </c>
      <c r="C1265" s="7" t="s">
        <v>3258</v>
      </c>
      <c r="D1265" s="37">
        <v>0.1</v>
      </c>
      <c r="E1265" s="37" t="s">
        <v>3903</v>
      </c>
      <c r="F1265" s="16" t="s">
        <v>3904</v>
      </c>
      <c r="G1265" s="131">
        <v>1022412286</v>
      </c>
      <c r="H1265" s="138" t="s">
        <v>10453</v>
      </c>
      <c r="J1265" s="16" t="str">
        <f>IFERROR(VLOOKUP(G1265,MatrizHDUniclass!$A:$AN,3,0),"NA")</f>
        <v>FORIGUA DUARTE CRISTIAN ALEXIS</v>
      </c>
      <c r="K1265" s="16" t="str">
        <f>IFERROR(VLOOKUP(G1265,MatrizHDUniclass!$A:$AN,19,0),"NA")</f>
        <v>TECNICO CON MOTO OPERACIÓN</v>
      </c>
      <c r="L1265" s="16" t="str">
        <f>IFERROR(VLOOKUP(G1265,MatrizHDUniclass!$A:$AN,24,0),"NA")</f>
        <v>IGCB</v>
      </c>
      <c r="M1265" s="16" t="str">
        <f>IFERROR(VLOOKUP(G1265,MatrizHDUniclass!$A:$AN,31,0),"NA")</f>
        <v>INGENIERIA-GENERAL</v>
      </c>
      <c r="N1265" s="16" t="str">
        <f>IFERROR(VLOOKUP(G1265,MatrizHDUniclass!$A:$AN,32,0),"NA")</f>
        <v>REG CENTRO</v>
      </c>
      <c r="O1265" s="16" t="str">
        <f>IFERROR(VLOOKUP(G1265,MatrizHDUniclass!$A:$AN,33,0),"NA")</f>
        <v>BOGOTA</v>
      </c>
      <c r="P1265" s="16" t="str">
        <f>IFERROR(VLOOKUP(G1265,MatrizHDUniclass!$A:$AN,26,0),"NA")</f>
        <v>USIM</v>
      </c>
      <c r="Q1265" s="16" t="str">
        <f>IFERROR(VLOOKUP(G1265,MatrizHDUniclass!$A:$AN,34,0),"NA")</f>
        <v>CLARO R4</v>
      </c>
      <c r="R1265" s="16" t="str">
        <f>IFERROR(VLOOKUP(G1265,MatrizHDUniclass!$A:$AN,35,0),"NA")</f>
        <v>SOLU FIJAS</v>
      </c>
      <c r="S1265" s="16" t="str">
        <f>IFERROR(VLOOKUP(G1265,MatrizHDUniclass!$A:$AN,36,0),"NA")</f>
        <v>IMM</v>
      </c>
      <c r="T1265" s="16" t="str">
        <f>IFERROR(VLOOKUP(G1265,MatrizHDUniclass!$A:$AN,37,0),"NA")</f>
        <v>CLIENTES</v>
      </c>
      <c r="U1265" s="16" t="str">
        <f>IFERROR(VLOOKUP(G1265,MatrizHDUniclass!$A:$AN,38,0),"NA")</f>
        <v>CONECTAR TV</v>
      </c>
      <c r="V1265" s="16" t="str">
        <f>IFERROR(VLOOKUP(G1265,MatrizHDUniclass!$A:$AN,39,0),"NA")</f>
        <v>INGENIERIA</v>
      </c>
      <c r="W1265" s="43" t="str">
        <f>IFERROR(VLOOKUP(G1265,MatrizHDUniclass!$A:$AN,40,0),"NA")</f>
        <v>OPERATIVO</v>
      </c>
    </row>
    <row r="1266" spans="2:23" x14ac:dyDescent="0.25">
      <c r="B1266" s="45">
        <v>46195</v>
      </c>
      <c r="C1266" s="7" t="s">
        <v>3449</v>
      </c>
      <c r="D1266" s="37">
        <v>0.1</v>
      </c>
      <c r="E1266" s="37" t="s">
        <v>3903</v>
      </c>
      <c r="F1266" s="16" t="s">
        <v>3904</v>
      </c>
      <c r="G1266" s="7">
        <v>1144103590</v>
      </c>
      <c r="H1266" s="138" t="s">
        <v>10454</v>
      </c>
      <c r="J1266" s="16" t="str">
        <f>IFERROR(VLOOKUP(G1266,MatrizHDUniclass!$A:$AN,3,0),"NA")</f>
        <v>URREGO LUCUMI JESUS DAVID</v>
      </c>
      <c r="K1266" s="16" t="str">
        <f>IFERROR(VLOOKUP(G1266,MatrizHDUniclass!$A:$AN,19,0),"NA")</f>
        <v>TECNICO CON MOTO OPERACIÓN</v>
      </c>
      <c r="L1266" s="16" t="str">
        <f>IFERROR(VLOOKUP(G1266,MatrizHDUniclass!$A:$AN,24,0),"NA")</f>
        <v>IGV7</v>
      </c>
      <c r="M1266" s="16" t="str">
        <f>IFERROR(VLOOKUP(G1266,MatrizHDUniclass!$A:$AN,31,0),"NA")</f>
        <v>INGENIERIA-GENERAL</v>
      </c>
      <c r="N1266" s="16" t="str">
        <f>IFERROR(VLOOKUP(G1266,MatrizHDUniclass!$A:$AN,32,0),"NA")</f>
        <v>REG VALLE</v>
      </c>
      <c r="O1266" s="16" t="str">
        <f>IFERROR(VLOOKUP(G1266,MatrizHDUniclass!$A:$AN,33,0),"NA")</f>
        <v>PALMIRA</v>
      </c>
      <c r="P1266" s="16" t="str">
        <f>IFERROR(VLOOKUP(G1266,MatrizHDUniclass!$A:$AN,26,0),"NA")</f>
        <v>CSIM</v>
      </c>
      <c r="Q1266" s="16" t="str">
        <f>IFERROR(VLOOKUP(G1266,MatrizHDUniclass!$A:$AN,34,0),"NA")</f>
        <v>CLARO R3</v>
      </c>
      <c r="R1266" s="16" t="str">
        <f>IFERROR(VLOOKUP(G1266,MatrizHDUniclass!$A:$AN,35,0),"NA")</f>
        <v>SOLU FIJAS</v>
      </c>
      <c r="S1266" s="16" t="str">
        <f>IFERROR(VLOOKUP(G1266,MatrizHDUniclass!$A:$AN,36,0),"NA")</f>
        <v>IMM</v>
      </c>
      <c r="T1266" s="16" t="str">
        <f>IFERROR(VLOOKUP(G1266,MatrizHDUniclass!$A:$AN,37,0),"NA")</f>
        <v>CLIENTES</v>
      </c>
      <c r="U1266" s="16" t="str">
        <f>IFERROR(VLOOKUP(G1266,MatrizHDUniclass!$A:$AN,38,0),"NA")</f>
        <v>CONECTAR TV</v>
      </c>
      <c r="V1266" s="16" t="str">
        <f>IFERROR(VLOOKUP(G1266,MatrizHDUniclass!$A:$AN,39,0),"NA")</f>
        <v>INGENIERIA</v>
      </c>
      <c r="W1266" s="43" t="str">
        <f>IFERROR(VLOOKUP(G1266,MatrizHDUniclass!$A:$AN,40,0),"NA")</f>
        <v>OPERATIVO</v>
      </c>
    </row>
    <row r="1267" spans="2:23" x14ac:dyDescent="0.25">
      <c r="B1267" s="45">
        <v>46195</v>
      </c>
      <c r="C1267" s="7" t="s">
        <v>3440</v>
      </c>
      <c r="D1267" s="37">
        <v>0.1</v>
      </c>
      <c r="E1267" s="37" t="s">
        <v>3903</v>
      </c>
      <c r="F1267" s="16" t="s">
        <v>3904</v>
      </c>
      <c r="G1267" s="7">
        <v>1112390519</v>
      </c>
      <c r="H1267" s="138" t="s">
        <v>10455</v>
      </c>
      <c r="J1267" s="16" t="str">
        <f>IFERROR(VLOOKUP(G1267,MatrizHDUniclass!$A:$AN,3,0),"NA")</f>
        <v>CARDONA BARBOSA YELLEN</v>
      </c>
      <c r="K1267" s="16" t="str">
        <f>IFERROR(VLOOKUP(G1267,MatrizHDUniclass!$A:$AN,19,0),"NA")</f>
        <v>TECNICO CON MOTO OPERACIÓN</v>
      </c>
      <c r="L1267" s="16" t="str">
        <f>IFERROR(VLOOKUP(G1267,MatrizHDUniclass!$A:$AN,24,0),"NA")</f>
        <v>IGV6</v>
      </c>
      <c r="M1267" s="16" t="str">
        <f>IFERROR(VLOOKUP(G1267,MatrizHDUniclass!$A:$AN,31,0),"NA")</f>
        <v>INGENIERIA-GENERAL</v>
      </c>
      <c r="N1267" s="16" t="str">
        <f>IFERROR(VLOOKUP(G1267,MatrizHDUniclass!$A:$AN,32,0),"NA")</f>
        <v>REG VALLE</v>
      </c>
      <c r="O1267" s="16" t="str">
        <f>IFERROR(VLOOKUP(G1267,MatrizHDUniclass!$A:$AN,33,0),"NA")</f>
        <v>TULUA</v>
      </c>
      <c r="P1267" s="16" t="str">
        <f>IFERROR(VLOOKUP(G1267,MatrizHDUniclass!$A:$AN,26,0),"NA")</f>
        <v>CSIM</v>
      </c>
      <c r="Q1267" s="16" t="str">
        <f>IFERROR(VLOOKUP(G1267,MatrizHDUniclass!$A:$AN,34,0),"NA")</f>
        <v>CLARO R3</v>
      </c>
      <c r="R1267" s="16" t="str">
        <f>IFERROR(VLOOKUP(G1267,MatrizHDUniclass!$A:$AN,35,0),"NA")</f>
        <v>SOLU FIJAS</v>
      </c>
      <c r="S1267" s="16" t="str">
        <f>IFERROR(VLOOKUP(G1267,MatrizHDUniclass!$A:$AN,36,0),"NA")</f>
        <v>IMM</v>
      </c>
      <c r="T1267" s="16" t="str">
        <f>IFERROR(VLOOKUP(G1267,MatrizHDUniclass!$A:$AN,37,0),"NA")</f>
        <v>CLIENTES</v>
      </c>
      <c r="U1267" s="16" t="str">
        <f>IFERROR(VLOOKUP(G1267,MatrizHDUniclass!$A:$AN,38,0),"NA")</f>
        <v>CONECTAR TV</v>
      </c>
      <c r="V1267" s="16" t="str">
        <f>IFERROR(VLOOKUP(G1267,MatrizHDUniclass!$A:$AN,39,0),"NA")</f>
        <v>INGENIERIA</v>
      </c>
      <c r="W1267" s="43" t="str">
        <f>IFERROR(VLOOKUP(G1267,MatrizHDUniclass!$A:$AN,40,0),"NA")</f>
        <v>OPERATIVO</v>
      </c>
    </row>
    <row r="1268" spans="2:23" x14ac:dyDescent="0.25">
      <c r="B1268" s="45">
        <v>46195</v>
      </c>
      <c r="C1268" s="7" t="s">
        <v>3440</v>
      </c>
      <c r="D1268" s="37">
        <v>0.1</v>
      </c>
      <c r="E1268" s="37" t="s">
        <v>3903</v>
      </c>
      <c r="F1268" s="16" t="s">
        <v>3904</v>
      </c>
      <c r="G1268" s="7">
        <v>1116235190</v>
      </c>
      <c r="H1268" s="138" t="s">
        <v>10456</v>
      </c>
      <c r="J1268" s="16" t="str">
        <f>IFERROR(VLOOKUP(G1268,MatrizHDUniclass!$A:$AN,3,0),"NA")</f>
        <v>ROJAS NARVAEZ JUAN DAVID</v>
      </c>
      <c r="K1268" s="16" t="str">
        <f>IFERROR(VLOOKUP(G1268,MatrizHDUniclass!$A:$AN,19,0),"NA")</f>
        <v>TECNICO CON MOTO OPERACIÓN</v>
      </c>
      <c r="L1268" s="16" t="str">
        <f>IFERROR(VLOOKUP(G1268,MatrizHDUniclass!$A:$AN,24,0),"NA")</f>
        <v>IGV6</v>
      </c>
      <c r="M1268" s="16" t="str">
        <f>IFERROR(VLOOKUP(G1268,MatrizHDUniclass!$A:$AN,31,0),"NA")</f>
        <v>INGENIERIA-GENERAL</v>
      </c>
      <c r="N1268" s="16" t="str">
        <f>IFERROR(VLOOKUP(G1268,MatrizHDUniclass!$A:$AN,32,0),"NA")</f>
        <v>REG VALLE</v>
      </c>
      <c r="O1268" s="16" t="str">
        <f>IFERROR(VLOOKUP(G1268,MatrizHDUniclass!$A:$AN,33,0),"NA")</f>
        <v>TULUA</v>
      </c>
      <c r="P1268" s="16" t="str">
        <f>IFERROR(VLOOKUP(G1268,MatrizHDUniclass!$A:$AN,26,0),"NA")</f>
        <v>CSIM</v>
      </c>
      <c r="Q1268" s="16" t="str">
        <f>IFERROR(VLOOKUP(G1268,MatrizHDUniclass!$A:$AN,34,0),"NA")</f>
        <v>CLARO R3</v>
      </c>
      <c r="R1268" s="16" t="str">
        <f>IFERROR(VLOOKUP(G1268,MatrizHDUniclass!$A:$AN,35,0),"NA")</f>
        <v>SOLU FIJAS</v>
      </c>
      <c r="S1268" s="16" t="str">
        <f>IFERROR(VLOOKUP(G1268,MatrizHDUniclass!$A:$AN,36,0),"NA")</f>
        <v>IMM</v>
      </c>
      <c r="T1268" s="16" t="str">
        <f>IFERROR(VLOOKUP(G1268,MatrizHDUniclass!$A:$AN,37,0),"NA")</f>
        <v>CLIENTES</v>
      </c>
      <c r="U1268" s="16" t="str">
        <f>IFERROR(VLOOKUP(G1268,MatrizHDUniclass!$A:$AN,38,0),"NA")</f>
        <v>CONECTAR TV</v>
      </c>
      <c r="V1268" s="16" t="str">
        <f>IFERROR(VLOOKUP(G1268,MatrizHDUniclass!$A:$AN,39,0),"NA")</f>
        <v>INGENIERIA</v>
      </c>
      <c r="W1268" s="43" t="str">
        <f>IFERROR(VLOOKUP(G1268,MatrizHDUniclass!$A:$AN,40,0),"NA")</f>
        <v>OPERATIVO</v>
      </c>
    </row>
    <row r="1269" spans="2:23" x14ac:dyDescent="0.25">
      <c r="B1269" s="45">
        <v>46195</v>
      </c>
      <c r="C1269" s="7" t="s">
        <v>3440</v>
      </c>
      <c r="D1269" s="37">
        <v>0.1</v>
      </c>
      <c r="E1269" s="37" t="s">
        <v>3903</v>
      </c>
      <c r="F1269" s="16" t="s">
        <v>3904</v>
      </c>
      <c r="G1269" s="7">
        <v>14837535</v>
      </c>
      <c r="H1269" s="138" t="s">
        <v>10457</v>
      </c>
      <c r="J1269" s="16" t="str">
        <f>IFERROR(VLOOKUP(G1269,MatrizHDUniclass!$A:$AN,3,0),"NA")</f>
        <v>MARULANDA HURTADO LUIS FERNANDO</v>
      </c>
      <c r="K1269" s="16" t="str">
        <f>IFERROR(VLOOKUP(G1269,MatrizHDUniclass!$A:$AN,19,0),"NA")</f>
        <v>TECNICO CON MOTO OPERACIÓN</v>
      </c>
      <c r="L1269" s="16" t="str">
        <f>IFERROR(VLOOKUP(G1269,MatrizHDUniclass!$A:$AN,24,0),"NA")</f>
        <v>IGV6</v>
      </c>
      <c r="M1269" s="16" t="str">
        <f>IFERROR(VLOOKUP(G1269,MatrizHDUniclass!$A:$AN,31,0),"NA")</f>
        <v>INGENIERIA-GENERAL</v>
      </c>
      <c r="N1269" s="16" t="str">
        <f>IFERROR(VLOOKUP(G1269,MatrizHDUniclass!$A:$AN,32,0),"NA")</f>
        <v>REG VALLE</v>
      </c>
      <c r="O1269" s="16" t="str">
        <f>IFERROR(VLOOKUP(G1269,MatrizHDUniclass!$A:$AN,33,0),"NA")</f>
        <v>TULUA</v>
      </c>
      <c r="P1269" s="16" t="str">
        <f>IFERROR(VLOOKUP(G1269,MatrizHDUniclass!$A:$AN,26,0),"NA")</f>
        <v>CSIM</v>
      </c>
      <c r="Q1269" s="16" t="str">
        <f>IFERROR(VLOOKUP(G1269,MatrizHDUniclass!$A:$AN,34,0),"NA")</f>
        <v>CLARO R3</v>
      </c>
      <c r="R1269" s="16" t="str">
        <f>IFERROR(VLOOKUP(G1269,MatrizHDUniclass!$A:$AN,35,0),"NA")</f>
        <v>SOLU FIJAS</v>
      </c>
      <c r="S1269" s="16" t="str">
        <f>IFERROR(VLOOKUP(G1269,MatrizHDUniclass!$A:$AN,36,0),"NA")</f>
        <v>IMM</v>
      </c>
      <c r="T1269" s="16" t="str">
        <f>IFERROR(VLOOKUP(G1269,MatrizHDUniclass!$A:$AN,37,0),"NA")</f>
        <v>CLIENTES</v>
      </c>
      <c r="U1269" s="16" t="str">
        <f>IFERROR(VLOOKUP(G1269,MatrizHDUniclass!$A:$AN,38,0),"NA")</f>
        <v>CONECTAR TV</v>
      </c>
      <c r="V1269" s="16" t="str">
        <f>IFERROR(VLOOKUP(G1269,MatrizHDUniclass!$A:$AN,39,0),"NA")</f>
        <v>INGENIERIA</v>
      </c>
      <c r="W1269" s="43" t="str">
        <f>IFERROR(VLOOKUP(G1269,MatrizHDUniclass!$A:$AN,40,0),"NA")</f>
        <v>OPERATIVO</v>
      </c>
    </row>
    <row r="1270" spans="2:23" x14ac:dyDescent="0.25">
      <c r="B1270" s="45">
        <v>46196</v>
      </c>
      <c r="C1270" s="7" t="s">
        <v>3309</v>
      </c>
      <c r="D1270" s="37">
        <v>0.1</v>
      </c>
      <c r="E1270" s="37" t="s">
        <v>3903</v>
      </c>
      <c r="F1270" s="16" t="s">
        <v>3904</v>
      </c>
      <c r="G1270" s="7">
        <v>1110560347</v>
      </c>
      <c r="H1270" s="138" t="s">
        <v>10458</v>
      </c>
      <c r="J1270" s="16" t="str">
        <f>IFERROR(VLOOKUP(G1270,MatrizHDUniclass!$A:$AN,3,0),"NA")</f>
        <v>TORRES TORRES BRAYAN CAMILO</v>
      </c>
      <c r="K1270" s="16" t="str">
        <f>IFERROR(VLOOKUP(G1270,MatrizHDUniclass!$A:$AN,19,0),"NA")</f>
        <v>TECNICO CON MOTO OPERACIÓN</v>
      </c>
      <c r="L1270" s="16" t="str">
        <f>IFERROR(VLOOKUP(G1270,MatrizHDUniclass!$A:$AN,24,0),"NA")</f>
        <v>IGLW</v>
      </c>
      <c r="M1270" s="16" t="str">
        <f>IFERROR(VLOOKUP(G1270,MatrizHDUniclass!$A:$AN,31,0),"NA")</f>
        <v>INGENIERIA-GENERAL</v>
      </c>
      <c r="N1270" s="16" t="str">
        <f>IFERROR(VLOOKUP(G1270,MatrizHDUniclass!$A:$AN,32,0),"NA")</f>
        <v>REG TOLCA</v>
      </c>
      <c r="O1270" s="16" t="str">
        <f>IFERROR(VLOOKUP(G1270,MatrizHDUniclass!$A:$AN,33,0),"NA")</f>
        <v>IBAGUE</v>
      </c>
      <c r="P1270" s="16" t="str">
        <f>IFERROR(VLOOKUP(G1270,MatrizHDUniclass!$A:$AN,26,0),"NA")</f>
        <v>CSIM</v>
      </c>
      <c r="Q1270" s="16" t="str">
        <f>IFERROR(VLOOKUP(G1270,MatrizHDUniclass!$A:$AN,34,0),"NA")</f>
        <v>CLARO R3</v>
      </c>
      <c r="R1270" s="16" t="str">
        <f>IFERROR(VLOOKUP(G1270,MatrizHDUniclass!$A:$AN,35,0),"NA")</f>
        <v>SOLU FIJAS</v>
      </c>
      <c r="S1270" s="16" t="str">
        <f>IFERROR(VLOOKUP(G1270,MatrizHDUniclass!$A:$AN,36,0),"NA")</f>
        <v>IMM</v>
      </c>
      <c r="T1270" s="16" t="str">
        <f>IFERROR(VLOOKUP(G1270,MatrizHDUniclass!$A:$AN,37,0),"NA")</f>
        <v>CLIENTES</v>
      </c>
      <c r="U1270" s="16" t="str">
        <f>IFERROR(VLOOKUP(G1270,MatrizHDUniclass!$A:$AN,38,0),"NA")</f>
        <v>CONECTAR TV</v>
      </c>
      <c r="V1270" s="16" t="str">
        <f>IFERROR(VLOOKUP(G1270,MatrizHDUniclass!$A:$AN,39,0),"NA")</f>
        <v>INGENIERIA</v>
      </c>
      <c r="W1270" s="43" t="str">
        <f>IFERROR(VLOOKUP(G1270,MatrizHDUniclass!$A:$AN,40,0),"NA")</f>
        <v>OPERATIVO</v>
      </c>
    </row>
    <row r="1271" spans="2:23" x14ac:dyDescent="0.25">
      <c r="B1271" s="45">
        <v>46196</v>
      </c>
      <c r="C1271" s="7" t="s">
        <v>3309</v>
      </c>
      <c r="D1271" s="37">
        <v>0.1</v>
      </c>
      <c r="E1271" s="37" t="s">
        <v>3903</v>
      </c>
      <c r="F1271" s="16" t="s">
        <v>3904</v>
      </c>
      <c r="G1271" s="7">
        <v>1104939128</v>
      </c>
      <c r="H1271" s="138" t="s">
        <v>10459</v>
      </c>
      <c r="J1271" s="16" t="str">
        <f>IFERROR(VLOOKUP(G1271,MatrizHDUniclass!$A:$AN,3,0),"NA")</f>
        <v>CLEVES CORTES ARLEX JHOAN</v>
      </c>
      <c r="K1271" s="16" t="str">
        <f>IFERROR(VLOOKUP(G1271,MatrizHDUniclass!$A:$AN,19,0),"NA")</f>
        <v>TECNICO CON MOTO OPERACIÓN</v>
      </c>
      <c r="L1271" s="16" t="str">
        <f>IFERROR(VLOOKUP(G1271,MatrizHDUniclass!$A:$AN,24,0),"NA")</f>
        <v>IGLW</v>
      </c>
      <c r="M1271" s="16" t="str">
        <f>IFERROR(VLOOKUP(G1271,MatrizHDUniclass!$A:$AN,31,0),"NA")</f>
        <v>INGENIERIA-GENERAL</v>
      </c>
      <c r="N1271" s="16" t="str">
        <f>IFERROR(VLOOKUP(G1271,MatrizHDUniclass!$A:$AN,32,0),"NA")</f>
        <v>REG TOLCA</v>
      </c>
      <c r="O1271" s="16" t="str">
        <f>IFERROR(VLOOKUP(G1271,MatrizHDUniclass!$A:$AN,33,0),"NA")</f>
        <v>IBAGUE</v>
      </c>
      <c r="P1271" s="16" t="str">
        <f>IFERROR(VLOOKUP(G1271,MatrizHDUniclass!$A:$AN,26,0),"NA")</f>
        <v>CSIM</v>
      </c>
      <c r="Q1271" s="16" t="str">
        <f>IFERROR(VLOOKUP(G1271,MatrizHDUniclass!$A:$AN,34,0),"NA")</f>
        <v>CLARO R3</v>
      </c>
      <c r="R1271" s="16" t="str">
        <f>IFERROR(VLOOKUP(G1271,MatrizHDUniclass!$A:$AN,35,0),"NA")</f>
        <v>SOLU FIJAS</v>
      </c>
      <c r="S1271" s="16" t="str">
        <f>IFERROR(VLOOKUP(G1271,MatrizHDUniclass!$A:$AN,36,0),"NA")</f>
        <v>IMM</v>
      </c>
      <c r="T1271" s="16" t="str">
        <f>IFERROR(VLOOKUP(G1271,MatrizHDUniclass!$A:$AN,37,0),"NA")</f>
        <v>CLIENTES</v>
      </c>
      <c r="U1271" s="16" t="str">
        <f>IFERROR(VLOOKUP(G1271,MatrizHDUniclass!$A:$AN,38,0),"NA")</f>
        <v>CONECTAR TV</v>
      </c>
      <c r="V1271" s="16" t="str">
        <f>IFERROR(VLOOKUP(G1271,MatrizHDUniclass!$A:$AN,39,0),"NA")</f>
        <v>INGENIERIA</v>
      </c>
      <c r="W1271" s="43" t="str">
        <f>IFERROR(VLOOKUP(G1271,MatrizHDUniclass!$A:$AN,40,0),"NA")</f>
        <v>OPERATIVO</v>
      </c>
    </row>
    <row r="1272" spans="2:23" x14ac:dyDescent="0.25">
      <c r="B1272" s="45">
        <v>46196</v>
      </c>
      <c r="C1272" s="7" t="s">
        <v>3309</v>
      </c>
      <c r="D1272" s="37">
        <v>0.1</v>
      </c>
      <c r="E1272" s="37" t="s">
        <v>3903</v>
      </c>
      <c r="F1272" s="16" t="s">
        <v>3904</v>
      </c>
      <c r="G1272" s="7">
        <v>1234644106</v>
      </c>
      <c r="H1272" s="138" t="s">
        <v>10460</v>
      </c>
      <c r="J1272" s="16" t="str">
        <f>IFERROR(VLOOKUP(G1272,MatrizHDUniclass!$A:$AN,3,0),"NA")</f>
        <v>JIMENEZ BUSTOS JOSE DANIEL</v>
      </c>
      <c r="K1272" s="16" t="str">
        <f>IFERROR(VLOOKUP(G1272,MatrizHDUniclass!$A:$AN,19,0),"NA")</f>
        <v>TECNICO CON MOTO OPERACIÓN</v>
      </c>
      <c r="L1272" s="16" t="str">
        <f>IFERROR(VLOOKUP(G1272,MatrizHDUniclass!$A:$AN,24,0),"NA")</f>
        <v>IGLW</v>
      </c>
      <c r="M1272" s="16" t="str">
        <f>IFERROR(VLOOKUP(G1272,MatrizHDUniclass!$A:$AN,31,0),"NA")</f>
        <v>INGENIERIA-GENERAL</v>
      </c>
      <c r="N1272" s="16" t="str">
        <f>IFERROR(VLOOKUP(G1272,MatrizHDUniclass!$A:$AN,32,0),"NA")</f>
        <v>REG TOLCA</v>
      </c>
      <c r="O1272" s="16" t="str">
        <f>IFERROR(VLOOKUP(G1272,MatrizHDUniclass!$A:$AN,33,0),"NA")</f>
        <v>IBAGUE</v>
      </c>
      <c r="P1272" s="16" t="str">
        <f>IFERROR(VLOOKUP(G1272,MatrizHDUniclass!$A:$AN,26,0),"NA")</f>
        <v>CSIM</v>
      </c>
      <c r="Q1272" s="16" t="str">
        <f>IFERROR(VLOOKUP(G1272,MatrizHDUniclass!$A:$AN,34,0),"NA")</f>
        <v>CLARO R3</v>
      </c>
      <c r="R1272" s="16" t="str">
        <f>IFERROR(VLOOKUP(G1272,MatrizHDUniclass!$A:$AN,35,0),"NA")</f>
        <v>SOLU FIJAS</v>
      </c>
      <c r="S1272" s="16" t="str">
        <f>IFERROR(VLOOKUP(G1272,MatrizHDUniclass!$A:$AN,36,0),"NA")</f>
        <v>IMM</v>
      </c>
      <c r="T1272" s="16" t="str">
        <f>IFERROR(VLOOKUP(G1272,MatrizHDUniclass!$A:$AN,37,0),"NA")</f>
        <v>CLIENTES</v>
      </c>
      <c r="U1272" s="16" t="str">
        <f>IFERROR(VLOOKUP(G1272,MatrizHDUniclass!$A:$AN,38,0),"NA")</f>
        <v>CONECTAR TV</v>
      </c>
      <c r="V1272" s="16" t="str">
        <f>IFERROR(VLOOKUP(G1272,MatrizHDUniclass!$A:$AN,39,0),"NA")</f>
        <v>INGENIERIA</v>
      </c>
      <c r="W1272" s="43" t="str">
        <f>IFERROR(VLOOKUP(G1272,MatrizHDUniclass!$A:$AN,40,0),"NA")</f>
        <v>OPERATIVO</v>
      </c>
    </row>
    <row r="1273" spans="2:23" x14ac:dyDescent="0.25">
      <c r="B1273" s="45">
        <v>46196</v>
      </c>
      <c r="C1273" s="7" t="s">
        <v>3309</v>
      </c>
      <c r="D1273" s="37">
        <v>0.1</v>
      </c>
      <c r="E1273" s="37" t="s">
        <v>3903</v>
      </c>
      <c r="F1273" s="16" t="s">
        <v>3904</v>
      </c>
      <c r="G1273" s="7">
        <v>80725983</v>
      </c>
      <c r="H1273" s="138" t="s">
        <v>10461</v>
      </c>
      <c r="J1273" s="16" t="str">
        <f>IFERROR(VLOOKUP(G1273,MatrizHDUniclass!$A:$AN,3,0),"NA")</f>
        <v>MELO TRIANA ANDRES MAURICIO</v>
      </c>
      <c r="K1273" s="16" t="str">
        <f>IFERROR(VLOOKUP(G1273,MatrizHDUniclass!$A:$AN,19,0),"NA")</f>
        <v>TECNICO CON MOTO OPERACIÓN</v>
      </c>
      <c r="L1273" s="16" t="str">
        <f>IFERROR(VLOOKUP(G1273,MatrizHDUniclass!$A:$AN,24,0),"NA")</f>
        <v>IGLW</v>
      </c>
      <c r="M1273" s="16" t="str">
        <f>IFERROR(VLOOKUP(G1273,MatrizHDUniclass!$A:$AN,31,0),"NA")</f>
        <v>INGENIERIA-GENERAL</v>
      </c>
      <c r="N1273" s="16" t="str">
        <f>IFERROR(VLOOKUP(G1273,MatrizHDUniclass!$A:$AN,32,0),"NA")</f>
        <v>REG TOLCA</v>
      </c>
      <c r="O1273" s="16" t="str">
        <f>IFERROR(VLOOKUP(G1273,MatrizHDUniclass!$A:$AN,33,0),"NA")</f>
        <v>IBAGUE</v>
      </c>
      <c r="P1273" s="16" t="str">
        <f>IFERROR(VLOOKUP(G1273,MatrizHDUniclass!$A:$AN,26,0),"NA")</f>
        <v>CSIM</v>
      </c>
      <c r="Q1273" s="16" t="str">
        <f>IFERROR(VLOOKUP(G1273,MatrizHDUniclass!$A:$AN,34,0),"NA")</f>
        <v>CLARO R3</v>
      </c>
      <c r="R1273" s="16" t="str">
        <f>IFERROR(VLOOKUP(G1273,MatrizHDUniclass!$A:$AN,35,0),"NA")</f>
        <v>SOLU FIJAS</v>
      </c>
      <c r="S1273" s="16" t="str">
        <f>IFERROR(VLOOKUP(G1273,MatrizHDUniclass!$A:$AN,36,0),"NA")</f>
        <v>IMM</v>
      </c>
      <c r="T1273" s="16" t="str">
        <f>IFERROR(VLOOKUP(G1273,MatrizHDUniclass!$A:$AN,37,0),"NA")</f>
        <v>CLIENTES</v>
      </c>
      <c r="U1273" s="16" t="str">
        <f>IFERROR(VLOOKUP(G1273,MatrizHDUniclass!$A:$AN,38,0),"NA")</f>
        <v>CONECTAR TV</v>
      </c>
      <c r="V1273" s="16" t="str">
        <f>IFERROR(VLOOKUP(G1273,MatrizHDUniclass!$A:$AN,39,0),"NA")</f>
        <v>INGENIERIA</v>
      </c>
      <c r="W1273" s="43" t="str">
        <f>IFERROR(VLOOKUP(G1273,MatrizHDUniclass!$A:$AN,40,0),"NA")</f>
        <v>OPERATIVO</v>
      </c>
    </row>
    <row r="1274" spans="2:23" x14ac:dyDescent="0.25">
      <c r="B1274" s="45">
        <v>46196</v>
      </c>
      <c r="C1274" s="7" t="s">
        <v>3309</v>
      </c>
      <c r="D1274" s="37">
        <v>0.1</v>
      </c>
      <c r="E1274" s="37" t="s">
        <v>3903</v>
      </c>
      <c r="F1274" s="16" t="s">
        <v>3904</v>
      </c>
      <c r="G1274" s="7">
        <v>1118023783</v>
      </c>
      <c r="H1274" s="138" t="s">
        <v>10462</v>
      </c>
      <c r="J1274" s="16" t="str">
        <f>IFERROR(VLOOKUP(G1274,MatrizHDUniclass!$A:$AN,3,0),"NA")</f>
        <v>ROJAS MENDOZA ANDERSON</v>
      </c>
      <c r="K1274" s="16" t="str">
        <f>IFERROR(VLOOKUP(G1274,MatrizHDUniclass!$A:$AN,19,0),"NA")</f>
        <v>TECNICO CON MOTO OPERACIÓN</v>
      </c>
      <c r="L1274" s="16" t="str">
        <f>IFERROR(VLOOKUP(G1274,MatrizHDUniclass!$A:$AN,24,0),"NA")</f>
        <v>IGLW</v>
      </c>
      <c r="M1274" s="16" t="str">
        <f>IFERROR(VLOOKUP(G1274,MatrizHDUniclass!$A:$AN,31,0),"NA")</f>
        <v>INGENIERIA-GENERAL</v>
      </c>
      <c r="N1274" s="16" t="str">
        <f>IFERROR(VLOOKUP(G1274,MatrizHDUniclass!$A:$AN,32,0),"NA")</f>
        <v>REG TOLCA</v>
      </c>
      <c r="O1274" s="16" t="str">
        <f>IFERROR(VLOOKUP(G1274,MatrizHDUniclass!$A:$AN,33,0),"NA")</f>
        <v>IBAGUE</v>
      </c>
      <c r="P1274" s="16" t="str">
        <f>IFERROR(VLOOKUP(G1274,MatrizHDUniclass!$A:$AN,26,0),"NA")</f>
        <v>CSIM</v>
      </c>
      <c r="Q1274" s="16" t="str">
        <f>IFERROR(VLOOKUP(G1274,MatrizHDUniclass!$A:$AN,34,0),"NA")</f>
        <v>CLARO R3</v>
      </c>
      <c r="R1274" s="16" t="str">
        <f>IFERROR(VLOOKUP(G1274,MatrizHDUniclass!$A:$AN,35,0),"NA")</f>
        <v>SOLU FIJAS</v>
      </c>
      <c r="S1274" s="16" t="str">
        <f>IFERROR(VLOOKUP(G1274,MatrizHDUniclass!$A:$AN,36,0),"NA")</f>
        <v>IMM</v>
      </c>
      <c r="T1274" s="16" t="str">
        <f>IFERROR(VLOOKUP(G1274,MatrizHDUniclass!$A:$AN,37,0),"NA")</f>
        <v>CLIENTES</v>
      </c>
      <c r="U1274" s="16" t="str">
        <f>IFERROR(VLOOKUP(G1274,MatrizHDUniclass!$A:$AN,38,0),"NA")</f>
        <v>CONECTAR TV</v>
      </c>
      <c r="V1274" s="16" t="str">
        <f>IFERROR(VLOOKUP(G1274,MatrizHDUniclass!$A:$AN,39,0),"NA")</f>
        <v>INGENIERIA</v>
      </c>
      <c r="W1274" s="43" t="str">
        <f>IFERROR(VLOOKUP(G1274,MatrizHDUniclass!$A:$AN,40,0),"NA")</f>
        <v>OPERATIVO</v>
      </c>
    </row>
    <row r="1275" spans="2:23" x14ac:dyDescent="0.25">
      <c r="B1275" s="45">
        <v>46196</v>
      </c>
      <c r="C1275" s="7" t="s">
        <v>3309</v>
      </c>
      <c r="D1275" s="37">
        <v>0.1</v>
      </c>
      <c r="E1275" s="37" t="s">
        <v>3903</v>
      </c>
      <c r="F1275" s="16" t="s">
        <v>3904</v>
      </c>
      <c r="G1275" s="7">
        <v>1007782210</v>
      </c>
      <c r="H1275" s="138" t="s">
        <v>10464</v>
      </c>
      <c r="J1275" s="16" t="str">
        <f>IFERROR(VLOOKUP(G1275,MatrizHDUniclass!$A:$AN,3,0),"NA")</f>
        <v>RODRIGUEZ LOAIZA NICOLAS</v>
      </c>
      <c r="K1275" s="16" t="str">
        <f>IFERROR(VLOOKUP(G1275,MatrizHDUniclass!$A:$AN,19,0),"NA")</f>
        <v>TECNICO CON MOTO OPERACIÓN</v>
      </c>
      <c r="L1275" s="16" t="str">
        <f>IFERROR(VLOOKUP(G1275,MatrizHDUniclass!$A:$AN,24,0),"NA")</f>
        <v>IGLW</v>
      </c>
      <c r="M1275" s="16" t="str">
        <f>IFERROR(VLOOKUP(G1275,MatrizHDUniclass!$A:$AN,31,0),"NA")</f>
        <v>INGENIERIA-GENERAL</v>
      </c>
      <c r="N1275" s="16" t="str">
        <f>IFERROR(VLOOKUP(G1275,MatrizHDUniclass!$A:$AN,32,0),"NA")</f>
        <v>REG TOLCA</v>
      </c>
      <c r="O1275" s="16" t="str">
        <f>IFERROR(VLOOKUP(G1275,MatrizHDUniclass!$A:$AN,33,0),"NA")</f>
        <v>IBAGUE</v>
      </c>
      <c r="P1275" s="16" t="str">
        <f>IFERROR(VLOOKUP(G1275,MatrizHDUniclass!$A:$AN,26,0),"NA")</f>
        <v>CSIM</v>
      </c>
      <c r="Q1275" s="16" t="str">
        <f>IFERROR(VLOOKUP(G1275,MatrizHDUniclass!$A:$AN,34,0),"NA")</f>
        <v>CLARO R3</v>
      </c>
      <c r="R1275" s="16" t="str">
        <f>IFERROR(VLOOKUP(G1275,MatrizHDUniclass!$A:$AN,35,0),"NA")</f>
        <v>SOLU FIJAS</v>
      </c>
      <c r="S1275" s="16" t="str">
        <f>IFERROR(VLOOKUP(G1275,MatrizHDUniclass!$A:$AN,36,0),"NA")</f>
        <v>IMM</v>
      </c>
      <c r="T1275" s="16" t="str">
        <f>IFERROR(VLOOKUP(G1275,MatrizHDUniclass!$A:$AN,37,0),"NA")</f>
        <v>CLIENTES</v>
      </c>
      <c r="U1275" s="16" t="str">
        <f>IFERROR(VLOOKUP(G1275,MatrizHDUniclass!$A:$AN,38,0),"NA")</f>
        <v>CONECTAR TV</v>
      </c>
      <c r="V1275" s="16" t="str">
        <f>IFERROR(VLOOKUP(G1275,MatrizHDUniclass!$A:$AN,39,0),"NA")</f>
        <v>INGENIERIA</v>
      </c>
      <c r="W1275" s="43" t="str">
        <f>IFERROR(VLOOKUP(G1275,MatrizHDUniclass!$A:$AN,40,0),"NA")</f>
        <v>OPERATIVO</v>
      </c>
    </row>
    <row r="1276" spans="2:23" x14ac:dyDescent="0.25">
      <c r="B1276" s="45">
        <v>46196</v>
      </c>
      <c r="C1276" s="7" t="s">
        <v>3309</v>
      </c>
      <c r="D1276" s="37">
        <v>0.1</v>
      </c>
      <c r="E1276" s="37" t="s">
        <v>3903</v>
      </c>
      <c r="F1276" s="16" t="s">
        <v>3904</v>
      </c>
      <c r="G1276" s="7">
        <v>1234638621</v>
      </c>
      <c r="H1276" s="138" t="s">
        <v>10465</v>
      </c>
      <c r="J1276" s="16" t="str">
        <f>IFERROR(VLOOKUP(G1276,MatrizHDUniclass!$A:$AN,3,0),"NA")</f>
        <v>REINA MORA SANTIAGO</v>
      </c>
      <c r="K1276" s="16" t="str">
        <f>IFERROR(VLOOKUP(G1276,MatrizHDUniclass!$A:$AN,19,0),"NA")</f>
        <v>TECNICO CON MOTO OPERACIÓN</v>
      </c>
      <c r="L1276" s="16" t="str">
        <f>IFERROR(VLOOKUP(G1276,MatrizHDUniclass!$A:$AN,24,0),"NA")</f>
        <v>IGLW</v>
      </c>
      <c r="M1276" s="16" t="str">
        <f>IFERROR(VLOOKUP(G1276,MatrizHDUniclass!$A:$AN,31,0),"NA")</f>
        <v>INGENIERIA-GENERAL</v>
      </c>
      <c r="N1276" s="16" t="str">
        <f>IFERROR(VLOOKUP(G1276,MatrizHDUniclass!$A:$AN,32,0),"NA")</f>
        <v>REG TOLCA</v>
      </c>
      <c r="O1276" s="16" t="str">
        <f>IFERROR(VLOOKUP(G1276,MatrizHDUniclass!$A:$AN,33,0),"NA")</f>
        <v>IBAGUE</v>
      </c>
      <c r="P1276" s="16" t="str">
        <f>IFERROR(VLOOKUP(G1276,MatrizHDUniclass!$A:$AN,26,0),"NA")</f>
        <v>CSIM</v>
      </c>
      <c r="Q1276" s="16" t="str">
        <f>IFERROR(VLOOKUP(G1276,MatrizHDUniclass!$A:$AN,34,0),"NA")</f>
        <v>CLARO R3</v>
      </c>
      <c r="R1276" s="16" t="str">
        <f>IFERROR(VLOOKUP(G1276,MatrizHDUniclass!$A:$AN,35,0),"NA")</f>
        <v>SOLU FIJAS</v>
      </c>
      <c r="S1276" s="16" t="str">
        <f>IFERROR(VLOOKUP(G1276,MatrizHDUniclass!$A:$AN,36,0),"NA")</f>
        <v>IMM</v>
      </c>
      <c r="T1276" s="16" t="str">
        <f>IFERROR(VLOOKUP(G1276,MatrizHDUniclass!$A:$AN,37,0),"NA")</f>
        <v>CLIENTES</v>
      </c>
      <c r="U1276" s="16" t="str">
        <f>IFERROR(VLOOKUP(G1276,MatrizHDUniclass!$A:$AN,38,0),"NA")</f>
        <v>CONECTAR TV</v>
      </c>
      <c r="V1276" s="16" t="str">
        <f>IFERROR(VLOOKUP(G1276,MatrizHDUniclass!$A:$AN,39,0),"NA")</f>
        <v>INGENIERIA</v>
      </c>
      <c r="W1276" s="43" t="str">
        <f>IFERROR(VLOOKUP(G1276,MatrizHDUniclass!$A:$AN,40,0),"NA")</f>
        <v>OPERATIVO</v>
      </c>
    </row>
    <row r="1277" spans="2:23" x14ac:dyDescent="0.25">
      <c r="B1277" s="45">
        <v>46196</v>
      </c>
      <c r="C1277" s="7" t="s">
        <v>3258</v>
      </c>
      <c r="D1277" s="37">
        <v>0.1</v>
      </c>
      <c r="E1277" s="37" t="s">
        <v>3903</v>
      </c>
      <c r="F1277" s="16" t="s">
        <v>3904</v>
      </c>
      <c r="G1277" s="7">
        <v>1025141461</v>
      </c>
      <c r="H1277" s="138" t="s">
        <v>10466</v>
      </c>
      <c r="J1277" s="16" t="str">
        <f>IFERROR(VLOOKUP(G1277,MatrizHDUniclass!$A:$AN,3,0),"NA")</f>
        <v>SALAS REINA ANGEL DAVID</v>
      </c>
      <c r="K1277" s="16" t="str">
        <f>IFERROR(VLOOKUP(G1277,MatrizHDUniclass!$A:$AN,19,0),"NA")</f>
        <v>TECNICO CON MOTO OPERACIÓN</v>
      </c>
      <c r="L1277" s="16" t="str">
        <f>IFERROR(VLOOKUP(G1277,MatrizHDUniclass!$A:$AN,24,0),"NA")</f>
        <v>IGCB</v>
      </c>
      <c r="M1277" s="16" t="str">
        <f>IFERROR(VLOOKUP(G1277,MatrizHDUniclass!$A:$AN,31,0),"NA")</f>
        <v>INGENIERIA-GENERAL</v>
      </c>
      <c r="N1277" s="16" t="str">
        <f>IFERROR(VLOOKUP(G1277,MatrizHDUniclass!$A:$AN,32,0),"NA")</f>
        <v>REG CENTRO</v>
      </c>
      <c r="O1277" s="16" t="str">
        <f>IFERROR(VLOOKUP(G1277,MatrizHDUniclass!$A:$AN,33,0),"NA")</f>
        <v>BOGOTA</v>
      </c>
      <c r="P1277" s="16" t="str">
        <f>IFERROR(VLOOKUP(G1277,MatrizHDUniclass!$A:$AN,26,0),"NA")</f>
        <v>USIM</v>
      </c>
      <c r="Q1277" s="16" t="str">
        <f>IFERROR(VLOOKUP(G1277,MatrizHDUniclass!$A:$AN,34,0),"NA")</f>
        <v>CLARO R4</v>
      </c>
      <c r="R1277" s="16" t="str">
        <f>IFERROR(VLOOKUP(G1277,MatrizHDUniclass!$A:$AN,35,0),"NA")</f>
        <v>SOLU FIJAS</v>
      </c>
      <c r="S1277" s="16" t="str">
        <f>IFERROR(VLOOKUP(G1277,MatrizHDUniclass!$A:$AN,36,0),"NA")</f>
        <v>IMM</v>
      </c>
      <c r="T1277" s="16" t="str">
        <f>IFERROR(VLOOKUP(G1277,MatrizHDUniclass!$A:$AN,37,0),"NA")</f>
        <v>CLIENTES</v>
      </c>
      <c r="U1277" s="16" t="str">
        <f>IFERROR(VLOOKUP(G1277,MatrizHDUniclass!$A:$AN,38,0),"NA")</f>
        <v>CONECTAR TV</v>
      </c>
      <c r="V1277" s="16" t="str">
        <f>IFERROR(VLOOKUP(G1277,MatrizHDUniclass!$A:$AN,39,0),"NA")</f>
        <v>INGENIERIA</v>
      </c>
      <c r="W1277" s="43" t="str">
        <f>IFERROR(VLOOKUP(G1277,MatrizHDUniclass!$A:$AN,40,0),"NA")</f>
        <v>OPERATIVO</v>
      </c>
    </row>
    <row r="1278" spans="2:23" x14ac:dyDescent="0.25">
      <c r="B1278" s="45">
        <v>46196</v>
      </c>
      <c r="C1278" s="7" t="s">
        <v>3298</v>
      </c>
      <c r="D1278" s="37">
        <v>0.1</v>
      </c>
      <c r="E1278" s="37" t="s">
        <v>3903</v>
      </c>
      <c r="F1278" s="16" t="s">
        <v>3904</v>
      </c>
      <c r="G1278" s="7">
        <v>1143875683</v>
      </c>
      <c r="H1278" s="138" t="s">
        <v>10468</v>
      </c>
      <c r="J1278" s="16" t="str">
        <f>IFERROR(VLOOKUP(G1278,MatrizHDUniclass!$A:$AN,3,0),"NA")</f>
        <v>ARIAS ARCE JOSE RODRIGO</v>
      </c>
      <c r="K1278" s="16" t="str">
        <f>IFERROR(VLOOKUP(G1278,MatrizHDUniclass!$A:$AN,19,0),"NA")</f>
        <v>TECNICO CON MOTO OPERACIÓN</v>
      </c>
      <c r="L1278" s="16" t="str">
        <f>IFERROR(VLOOKUP(G1278,MatrizHDUniclass!$A:$AN,24,0),"NA")</f>
        <v>IGVI</v>
      </c>
      <c r="M1278" s="16" t="str">
        <f>IFERROR(VLOOKUP(G1278,MatrizHDUniclass!$A:$AN,31,0),"NA")</f>
        <v>INGENIERIA-GENERAL</v>
      </c>
      <c r="N1278" s="16" t="str">
        <f>IFERROR(VLOOKUP(G1278,MatrizHDUniclass!$A:$AN,32,0),"NA")</f>
        <v>REG VALLE</v>
      </c>
      <c r="O1278" s="16" t="str">
        <f>IFERROR(VLOOKUP(G1278,MatrizHDUniclass!$A:$AN,33,0),"NA")</f>
        <v>CALI</v>
      </c>
      <c r="P1278" s="16" t="str">
        <f>IFERROR(VLOOKUP(G1278,MatrizHDUniclass!$A:$AN,26,0),"NA")</f>
        <v>CSIM</v>
      </c>
      <c r="Q1278" s="16" t="str">
        <f>IFERROR(VLOOKUP(G1278,MatrizHDUniclass!$A:$AN,34,0),"NA")</f>
        <v>CLARO R3</v>
      </c>
      <c r="R1278" s="16" t="str">
        <f>IFERROR(VLOOKUP(G1278,MatrizHDUniclass!$A:$AN,35,0),"NA")</f>
        <v>SOLU FIJAS</v>
      </c>
      <c r="S1278" s="16" t="str">
        <f>IFERROR(VLOOKUP(G1278,MatrizHDUniclass!$A:$AN,36,0),"NA")</f>
        <v>IMM</v>
      </c>
      <c r="T1278" s="16" t="str">
        <f>IFERROR(VLOOKUP(G1278,MatrizHDUniclass!$A:$AN,37,0),"NA")</f>
        <v>CLIENTES</v>
      </c>
      <c r="U1278" s="16" t="str">
        <f>IFERROR(VLOOKUP(G1278,MatrizHDUniclass!$A:$AN,38,0),"NA")</f>
        <v>CONECTAR TV</v>
      </c>
      <c r="V1278" s="16" t="str">
        <f>IFERROR(VLOOKUP(G1278,MatrizHDUniclass!$A:$AN,39,0),"NA")</f>
        <v>INGENIERIA</v>
      </c>
      <c r="W1278" s="43" t="str">
        <f>IFERROR(VLOOKUP(G1278,MatrizHDUniclass!$A:$AN,40,0),"NA")</f>
        <v>OPERATIVO</v>
      </c>
    </row>
    <row r="1279" spans="2:23" x14ac:dyDescent="0.25">
      <c r="B1279" s="45">
        <v>46196</v>
      </c>
      <c r="C1279" s="7" t="s">
        <v>3298</v>
      </c>
      <c r="D1279" s="37">
        <v>0.1</v>
      </c>
      <c r="E1279" s="37" t="s">
        <v>3903</v>
      </c>
      <c r="F1279" s="16" t="s">
        <v>3904</v>
      </c>
      <c r="G1279" s="7">
        <v>1114877748</v>
      </c>
      <c r="H1279" s="138" t="s">
        <v>10469</v>
      </c>
      <c r="J1279" s="16" t="str">
        <f>IFERROR(VLOOKUP(G1279,MatrizHDUniclass!$A:$AN,3,0),"NA")</f>
        <v>OROZCO CALERO MIGUEL ANGEL</v>
      </c>
      <c r="K1279" s="16" t="str">
        <f>IFERROR(VLOOKUP(G1279,MatrizHDUniclass!$A:$AN,19,0),"NA")</f>
        <v>TECNICO CON MOTO OPERACIÓN</v>
      </c>
      <c r="L1279" s="16" t="str">
        <f>IFERROR(VLOOKUP(G1279,MatrizHDUniclass!$A:$AN,24,0),"NA")</f>
        <v>IGVI</v>
      </c>
      <c r="M1279" s="16" t="str">
        <f>IFERROR(VLOOKUP(G1279,MatrizHDUniclass!$A:$AN,31,0),"NA")</f>
        <v>INGENIERIA-GENERAL</v>
      </c>
      <c r="N1279" s="16" t="str">
        <f>IFERROR(VLOOKUP(G1279,MatrizHDUniclass!$A:$AN,32,0),"NA")</f>
        <v>REG VALLE</v>
      </c>
      <c r="O1279" s="16" t="str">
        <f>IFERROR(VLOOKUP(G1279,MatrizHDUniclass!$A:$AN,33,0),"NA")</f>
        <v>CALI</v>
      </c>
      <c r="P1279" s="16" t="str">
        <f>IFERROR(VLOOKUP(G1279,MatrizHDUniclass!$A:$AN,26,0),"NA")</f>
        <v>CSIM</v>
      </c>
      <c r="Q1279" s="16" t="str">
        <f>IFERROR(VLOOKUP(G1279,MatrizHDUniclass!$A:$AN,34,0),"NA")</f>
        <v>CLARO R3</v>
      </c>
      <c r="R1279" s="16" t="str">
        <f>IFERROR(VLOOKUP(G1279,MatrizHDUniclass!$A:$AN,35,0),"NA")</f>
        <v>SOLU FIJAS</v>
      </c>
      <c r="S1279" s="16" t="str">
        <f>IFERROR(VLOOKUP(G1279,MatrizHDUniclass!$A:$AN,36,0),"NA")</f>
        <v>IMM</v>
      </c>
      <c r="T1279" s="16" t="str">
        <f>IFERROR(VLOOKUP(G1279,MatrizHDUniclass!$A:$AN,37,0),"NA")</f>
        <v>CLIENTES</v>
      </c>
      <c r="U1279" s="16" t="str">
        <f>IFERROR(VLOOKUP(G1279,MatrizHDUniclass!$A:$AN,38,0),"NA")</f>
        <v>CONECTAR TV</v>
      </c>
      <c r="V1279" s="16" t="str">
        <f>IFERROR(VLOOKUP(G1279,MatrizHDUniclass!$A:$AN,39,0),"NA")</f>
        <v>INGENIERIA</v>
      </c>
      <c r="W1279" s="43" t="str">
        <f>IFERROR(VLOOKUP(G1279,MatrizHDUniclass!$A:$AN,40,0),"NA")</f>
        <v>OPERATIVO</v>
      </c>
    </row>
    <row r="1280" spans="2:23" x14ac:dyDescent="0.25">
      <c r="B1280" s="45">
        <v>46196</v>
      </c>
      <c r="C1280" s="7" t="s">
        <v>3298</v>
      </c>
      <c r="D1280" s="37">
        <v>0.1</v>
      </c>
      <c r="E1280" s="37" t="s">
        <v>3903</v>
      </c>
      <c r="F1280" s="16" t="s">
        <v>3904</v>
      </c>
      <c r="G1280" s="7">
        <v>1110292175</v>
      </c>
      <c r="H1280" s="138" t="s">
        <v>10470</v>
      </c>
      <c r="J1280" s="16" t="str">
        <f>IFERROR(VLOOKUP(G1280,MatrizHDUniclass!$A:$AN,3,0),"NA")</f>
        <v>BENAVIDES BERMUDEZ JOHAN SEBASTIAN</v>
      </c>
      <c r="K1280" s="16" t="str">
        <f>IFERROR(VLOOKUP(G1280,MatrizHDUniclass!$A:$AN,19,0),"NA")</f>
        <v>TECNICO CON MOTO OPERACIÓN</v>
      </c>
      <c r="L1280" s="16" t="str">
        <f>IFERROR(VLOOKUP(G1280,MatrizHDUniclass!$A:$AN,24,0),"NA")</f>
        <v>IGVI</v>
      </c>
      <c r="M1280" s="16" t="str">
        <f>IFERROR(VLOOKUP(G1280,MatrizHDUniclass!$A:$AN,31,0),"NA")</f>
        <v>INGENIERIA-GENERAL</v>
      </c>
      <c r="N1280" s="16" t="str">
        <f>IFERROR(VLOOKUP(G1280,MatrizHDUniclass!$A:$AN,32,0),"NA")</f>
        <v>REG VALLE</v>
      </c>
      <c r="O1280" s="16" t="str">
        <f>IFERROR(VLOOKUP(G1280,MatrizHDUniclass!$A:$AN,33,0),"NA")</f>
        <v>CALI</v>
      </c>
      <c r="P1280" s="16" t="str">
        <f>IFERROR(VLOOKUP(G1280,MatrizHDUniclass!$A:$AN,26,0),"NA")</f>
        <v>CSIM</v>
      </c>
      <c r="Q1280" s="16" t="str">
        <f>IFERROR(VLOOKUP(G1280,MatrizHDUniclass!$A:$AN,34,0),"NA")</f>
        <v>CLARO R3</v>
      </c>
      <c r="R1280" s="16" t="str">
        <f>IFERROR(VLOOKUP(G1280,MatrizHDUniclass!$A:$AN,35,0),"NA")</f>
        <v>SOLU FIJAS</v>
      </c>
      <c r="S1280" s="16" t="str">
        <f>IFERROR(VLOOKUP(G1280,MatrizHDUniclass!$A:$AN,36,0),"NA")</f>
        <v>IMM</v>
      </c>
      <c r="T1280" s="16" t="str">
        <f>IFERROR(VLOOKUP(G1280,MatrizHDUniclass!$A:$AN,37,0),"NA")</f>
        <v>CLIENTES</v>
      </c>
      <c r="U1280" s="16" t="str">
        <f>IFERROR(VLOOKUP(G1280,MatrizHDUniclass!$A:$AN,38,0),"NA")</f>
        <v>CONECTAR TV</v>
      </c>
      <c r="V1280" s="16" t="str">
        <f>IFERROR(VLOOKUP(G1280,MatrizHDUniclass!$A:$AN,39,0),"NA")</f>
        <v>INGENIERIA</v>
      </c>
      <c r="W1280" s="43" t="str">
        <f>IFERROR(VLOOKUP(G1280,MatrizHDUniclass!$A:$AN,40,0),"NA")</f>
        <v>OPERATIVO</v>
      </c>
    </row>
    <row r="1281" spans="2:23" x14ac:dyDescent="0.25">
      <c r="B1281" s="45">
        <v>46197</v>
      </c>
      <c r="C1281" s="7" t="s">
        <v>3258</v>
      </c>
      <c r="D1281" s="37">
        <v>0.1</v>
      </c>
      <c r="E1281" s="37" t="s">
        <v>3903</v>
      </c>
      <c r="F1281" s="16" t="s">
        <v>3904</v>
      </c>
      <c r="G1281" s="7">
        <v>1022397688</v>
      </c>
      <c r="H1281" s="138" t="s">
        <v>10471</v>
      </c>
      <c r="J1281" s="16" t="str">
        <f>IFERROR(VLOOKUP(G1281,MatrizHDUniclass!$A:$AN,3,0),"NA")</f>
        <v>LAGOS PINZON DAVID STEVEN</v>
      </c>
      <c r="K1281" s="16" t="str">
        <f>IFERROR(VLOOKUP(G1281,MatrizHDUniclass!$A:$AN,19,0),"NA")</f>
        <v>TECNICO CON MOTO OPERACIÓN</v>
      </c>
      <c r="L1281" s="16" t="str">
        <f>IFERROR(VLOOKUP(G1281,MatrizHDUniclass!$A:$AN,24,0),"NA")</f>
        <v>IGCB</v>
      </c>
      <c r="M1281" s="16" t="str">
        <f>IFERROR(VLOOKUP(G1281,MatrizHDUniclass!$A:$AN,31,0),"NA")</f>
        <v>INGENIERIA-GENERAL</v>
      </c>
      <c r="N1281" s="16" t="str">
        <f>IFERROR(VLOOKUP(G1281,MatrizHDUniclass!$A:$AN,32,0),"NA")</f>
        <v>REG CENTRO</v>
      </c>
      <c r="O1281" s="16" t="str">
        <f>IFERROR(VLOOKUP(G1281,MatrizHDUniclass!$A:$AN,33,0),"NA")</f>
        <v>BOGOTA</v>
      </c>
      <c r="P1281" s="16" t="str">
        <f>IFERROR(VLOOKUP(G1281,MatrizHDUniclass!$A:$AN,26,0),"NA")</f>
        <v>USIM</v>
      </c>
      <c r="Q1281" s="16" t="str">
        <f>IFERROR(VLOOKUP(G1281,MatrizHDUniclass!$A:$AN,34,0),"NA")</f>
        <v>CLARO R4</v>
      </c>
      <c r="R1281" s="16" t="str">
        <f>IFERROR(VLOOKUP(G1281,MatrizHDUniclass!$A:$AN,35,0),"NA")</f>
        <v>SOLU FIJAS</v>
      </c>
      <c r="S1281" s="16" t="str">
        <f>IFERROR(VLOOKUP(G1281,MatrizHDUniclass!$A:$AN,36,0),"NA")</f>
        <v>IMM</v>
      </c>
      <c r="T1281" s="16" t="str">
        <f>IFERROR(VLOOKUP(G1281,MatrizHDUniclass!$A:$AN,37,0),"NA")</f>
        <v>CLIENTES</v>
      </c>
      <c r="U1281" s="16" t="str">
        <f>IFERROR(VLOOKUP(G1281,MatrizHDUniclass!$A:$AN,38,0),"NA")</f>
        <v>CONECTAR TV</v>
      </c>
      <c r="V1281" s="16" t="str">
        <f>IFERROR(VLOOKUP(G1281,MatrizHDUniclass!$A:$AN,39,0),"NA")</f>
        <v>INGENIERIA</v>
      </c>
      <c r="W1281" s="43" t="str">
        <f>IFERROR(VLOOKUP(G1281,MatrizHDUniclass!$A:$AN,40,0),"NA")</f>
        <v>OPERATIVO</v>
      </c>
    </row>
    <row r="1282" spans="2:23" x14ac:dyDescent="0.25">
      <c r="B1282" s="45">
        <v>46198</v>
      </c>
      <c r="C1282" s="7" t="s">
        <v>3258</v>
      </c>
      <c r="D1282" s="37">
        <v>0.1</v>
      </c>
      <c r="E1282" s="37" t="s">
        <v>3903</v>
      </c>
      <c r="F1282" s="16" t="s">
        <v>3904</v>
      </c>
      <c r="G1282" s="7">
        <v>1005387424</v>
      </c>
      <c r="H1282" s="138" t="s">
        <v>10472</v>
      </c>
      <c r="J1282" s="16" t="str">
        <f>IFERROR(VLOOKUP(G1282,MatrizHDUniclass!$A:$AN,3,0),"NA")</f>
        <v>BOLANO SANTIS JONATHAN ANDRES</v>
      </c>
      <c r="K1282" s="16" t="str">
        <f>IFERROR(VLOOKUP(G1282,MatrizHDUniclass!$A:$AN,19,0),"NA")</f>
        <v>TECNICO CON MOTO OPERACIÓN</v>
      </c>
      <c r="L1282" s="16" t="str">
        <f>IFERROR(VLOOKUP(G1282,MatrizHDUniclass!$A:$AN,24,0),"NA")</f>
        <v>IGCB</v>
      </c>
      <c r="M1282" s="16" t="str">
        <f>IFERROR(VLOOKUP(G1282,MatrizHDUniclass!$A:$AN,31,0),"NA")</f>
        <v>INGENIERIA-GENERAL</v>
      </c>
      <c r="N1282" s="16" t="str">
        <f>IFERROR(VLOOKUP(G1282,MatrizHDUniclass!$A:$AN,32,0),"NA")</f>
        <v>REG CENTRO</v>
      </c>
      <c r="O1282" s="16" t="str">
        <f>IFERROR(VLOOKUP(G1282,MatrizHDUniclass!$A:$AN,33,0),"NA")</f>
        <v>BOGOTA</v>
      </c>
      <c r="P1282" s="16" t="str">
        <f>IFERROR(VLOOKUP(G1282,MatrizHDUniclass!$A:$AN,26,0),"NA")</f>
        <v>USIM</v>
      </c>
      <c r="Q1282" s="16" t="str">
        <f>IFERROR(VLOOKUP(G1282,MatrizHDUniclass!$A:$AN,34,0),"NA")</f>
        <v>CLARO R4</v>
      </c>
      <c r="R1282" s="16" t="str">
        <f>IFERROR(VLOOKUP(G1282,MatrizHDUniclass!$A:$AN,35,0),"NA")</f>
        <v>SOLU FIJAS</v>
      </c>
      <c r="S1282" s="16" t="str">
        <f>IFERROR(VLOOKUP(G1282,MatrizHDUniclass!$A:$AN,36,0),"NA")</f>
        <v>IMM</v>
      </c>
      <c r="T1282" s="16" t="str">
        <f>IFERROR(VLOOKUP(G1282,MatrizHDUniclass!$A:$AN,37,0),"NA")</f>
        <v>CLIENTES</v>
      </c>
      <c r="U1282" s="16" t="str">
        <f>IFERROR(VLOOKUP(G1282,MatrizHDUniclass!$A:$AN,38,0),"NA")</f>
        <v>CONECTAR TV</v>
      </c>
      <c r="V1282" s="16" t="str">
        <f>IFERROR(VLOOKUP(G1282,MatrizHDUniclass!$A:$AN,39,0),"NA")</f>
        <v>INGENIERIA</v>
      </c>
      <c r="W1282" s="43" t="str">
        <f>IFERROR(VLOOKUP(G1282,MatrizHDUniclass!$A:$AN,40,0),"NA")</f>
        <v>OPERATIVO</v>
      </c>
    </row>
    <row r="1283" spans="2:23" x14ac:dyDescent="0.25">
      <c r="B1283" s="45">
        <v>46198</v>
      </c>
      <c r="C1283" s="7" t="s">
        <v>3258</v>
      </c>
      <c r="D1283" s="37">
        <v>0.1</v>
      </c>
      <c r="E1283" s="37" t="s">
        <v>3903</v>
      </c>
      <c r="F1283" s="16" t="s">
        <v>3904</v>
      </c>
      <c r="G1283" s="7">
        <v>1085919265</v>
      </c>
      <c r="H1283" s="138" t="s">
        <v>10473</v>
      </c>
      <c r="J1283" s="16" t="str">
        <f>IFERROR(VLOOKUP(G1283,MatrizHDUniclass!$A:$AN,3,0),"NA")</f>
        <v>CUASPA YAGUAPAZ LUIS MIGUEL</v>
      </c>
      <c r="K1283" s="16" t="str">
        <f>IFERROR(VLOOKUP(G1283,MatrizHDUniclass!$A:$AN,19,0),"NA")</f>
        <v>TECNICO CON MOTO OPERACIÓN</v>
      </c>
      <c r="L1283" s="16" t="str">
        <f>IFERROR(VLOOKUP(G1283,MatrizHDUniclass!$A:$AN,24,0),"NA")</f>
        <v>IGCB</v>
      </c>
      <c r="M1283" s="16" t="str">
        <f>IFERROR(VLOOKUP(G1283,MatrizHDUniclass!$A:$AN,31,0),"NA")</f>
        <v>INGENIERIA-GENERAL</v>
      </c>
      <c r="N1283" s="16" t="str">
        <f>IFERROR(VLOOKUP(G1283,MatrizHDUniclass!$A:$AN,32,0),"NA")</f>
        <v>REG CENTRO</v>
      </c>
      <c r="O1283" s="16" t="str">
        <f>IFERROR(VLOOKUP(G1283,MatrizHDUniclass!$A:$AN,33,0),"NA")</f>
        <v>BOGOTA</v>
      </c>
      <c r="P1283" s="16" t="str">
        <f>IFERROR(VLOOKUP(G1283,MatrizHDUniclass!$A:$AN,26,0),"NA")</f>
        <v>USIM</v>
      </c>
      <c r="Q1283" s="16" t="str">
        <f>IFERROR(VLOOKUP(G1283,MatrizHDUniclass!$A:$AN,34,0),"NA")</f>
        <v>CLARO R4</v>
      </c>
      <c r="R1283" s="16" t="str">
        <f>IFERROR(VLOOKUP(G1283,MatrizHDUniclass!$A:$AN,35,0),"NA")</f>
        <v>SOLU FIJAS</v>
      </c>
      <c r="S1283" s="16" t="str">
        <f>IFERROR(VLOOKUP(G1283,MatrizHDUniclass!$A:$AN,36,0),"NA")</f>
        <v>IMM</v>
      </c>
      <c r="T1283" s="16" t="str">
        <f>IFERROR(VLOOKUP(G1283,MatrizHDUniclass!$A:$AN,37,0),"NA")</f>
        <v>CLIENTES</v>
      </c>
      <c r="U1283" s="16" t="str">
        <f>IFERROR(VLOOKUP(G1283,MatrizHDUniclass!$A:$AN,38,0),"NA")</f>
        <v>CONECTAR TV</v>
      </c>
      <c r="V1283" s="16" t="str">
        <f>IFERROR(VLOOKUP(G1283,MatrizHDUniclass!$A:$AN,39,0),"NA")</f>
        <v>INGENIERIA</v>
      </c>
      <c r="W1283" s="43" t="str">
        <f>IFERROR(VLOOKUP(G1283,MatrizHDUniclass!$A:$AN,40,0),"NA")</f>
        <v>OPERATIVO</v>
      </c>
    </row>
    <row r="1284" spans="2:23" x14ac:dyDescent="0.25">
      <c r="B1284" s="45">
        <v>46198</v>
      </c>
      <c r="C1284" s="7" t="s">
        <v>3298</v>
      </c>
      <c r="D1284" s="37">
        <v>0.1</v>
      </c>
      <c r="E1284" s="37" t="s">
        <v>3903</v>
      </c>
      <c r="F1284" s="16" t="s">
        <v>3904</v>
      </c>
      <c r="G1284" s="7">
        <v>907849</v>
      </c>
      <c r="H1284" s="138" t="s">
        <v>10474</v>
      </c>
      <c r="J1284" s="16" t="str">
        <f>IFERROR(VLOOKUP(G1284,MatrizHDUniclass!$A:$AN,3,0),"NA")</f>
        <v>MUNOZ QUINTANA ERIKZON ELEAZAR</v>
      </c>
      <c r="K1284" s="16" t="str">
        <f>IFERROR(VLOOKUP(G1284,MatrizHDUniclass!$A:$AN,19,0),"NA")</f>
        <v>TECNICO CON MOTO OPERACIÓN</v>
      </c>
      <c r="L1284" s="16" t="str">
        <f>IFERROR(VLOOKUP(G1284,MatrizHDUniclass!$A:$AN,24,0),"NA")</f>
        <v>IGVI</v>
      </c>
      <c r="M1284" s="16" t="str">
        <f>IFERROR(VLOOKUP(G1284,MatrizHDUniclass!$A:$AN,31,0),"NA")</f>
        <v>INGENIERIA-GENERAL</v>
      </c>
      <c r="N1284" s="16" t="str">
        <f>IFERROR(VLOOKUP(G1284,MatrizHDUniclass!$A:$AN,32,0),"NA")</f>
        <v>REG VALLE</v>
      </c>
      <c r="O1284" s="16" t="str">
        <f>IFERROR(VLOOKUP(G1284,MatrizHDUniclass!$A:$AN,33,0),"NA")</f>
        <v>CALI</v>
      </c>
      <c r="P1284" s="16" t="str">
        <f>IFERROR(VLOOKUP(G1284,MatrizHDUniclass!$A:$AN,26,0),"NA")</f>
        <v>CSIM</v>
      </c>
      <c r="Q1284" s="16" t="str">
        <f>IFERROR(VLOOKUP(G1284,MatrizHDUniclass!$A:$AN,34,0),"NA")</f>
        <v>CLARO R3</v>
      </c>
      <c r="R1284" s="16" t="str">
        <f>IFERROR(VLOOKUP(G1284,MatrizHDUniclass!$A:$AN,35,0),"NA")</f>
        <v>SOLU FIJAS</v>
      </c>
      <c r="S1284" s="16" t="str">
        <f>IFERROR(VLOOKUP(G1284,MatrizHDUniclass!$A:$AN,36,0),"NA")</f>
        <v>IMM</v>
      </c>
      <c r="T1284" s="16" t="str">
        <f>IFERROR(VLOOKUP(G1284,MatrizHDUniclass!$A:$AN,37,0),"NA")</f>
        <v>CLIENTES</v>
      </c>
      <c r="U1284" s="16" t="str">
        <f>IFERROR(VLOOKUP(G1284,MatrizHDUniclass!$A:$AN,38,0),"NA")</f>
        <v>CONECTAR TV</v>
      </c>
      <c r="V1284" s="16" t="str">
        <f>IFERROR(VLOOKUP(G1284,MatrizHDUniclass!$A:$AN,39,0),"NA")</f>
        <v>INGENIERIA</v>
      </c>
      <c r="W1284" s="43" t="str">
        <f>IFERROR(VLOOKUP(G1284,MatrizHDUniclass!$A:$AN,40,0),"NA")</f>
        <v>OPERATIVO</v>
      </c>
    </row>
    <row r="1285" spans="2:23" x14ac:dyDescent="0.25">
      <c r="B1285" s="45">
        <v>46198</v>
      </c>
      <c r="C1285" s="7" t="s">
        <v>3298</v>
      </c>
      <c r="D1285" s="37">
        <v>0.1</v>
      </c>
      <c r="E1285" s="37" t="s">
        <v>3903</v>
      </c>
      <c r="F1285" s="16" t="s">
        <v>3904</v>
      </c>
      <c r="G1285" s="7">
        <v>1002796884</v>
      </c>
      <c r="H1285" s="138" t="s">
        <v>10478</v>
      </c>
      <c r="J1285" s="16" t="str">
        <f>IFERROR(VLOOKUP(G1285,MatrizHDUniclass!$A:$AN,3,0),"NA")</f>
        <v>GUETIO RENGIFO ANDRES FELIPE</v>
      </c>
      <c r="K1285" s="16" t="str">
        <f>IFERROR(VLOOKUP(G1285,MatrizHDUniclass!$A:$AN,19,0),"NA")</f>
        <v>TECNICO CON MOTO OPERACIÓN</v>
      </c>
      <c r="L1285" s="16" t="str">
        <f>IFERROR(VLOOKUP(G1285,MatrizHDUniclass!$A:$AN,24,0),"NA")</f>
        <v>IGVI</v>
      </c>
      <c r="M1285" s="16" t="str">
        <f>IFERROR(VLOOKUP(G1285,MatrizHDUniclass!$A:$AN,31,0),"NA")</f>
        <v>INGENIERIA-GENERAL</v>
      </c>
      <c r="N1285" s="16" t="str">
        <f>IFERROR(VLOOKUP(G1285,MatrizHDUniclass!$A:$AN,32,0),"NA")</f>
        <v>REG VALLE</v>
      </c>
      <c r="O1285" s="16" t="str">
        <f>IFERROR(VLOOKUP(G1285,MatrizHDUniclass!$A:$AN,33,0),"NA")</f>
        <v>CALI</v>
      </c>
      <c r="P1285" s="16" t="str">
        <f>IFERROR(VLOOKUP(G1285,MatrizHDUniclass!$A:$AN,26,0),"NA")</f>
        <v>CSIM</v>
      </c>
      <c r="Q1285" s="16" t="str">
        <f>IFERROR(VLOOKUP(G1285,MatrizHDUniclass!$A:$AN,34,0),"NA")</f>
        <v>CLARO R3</v>
      </c>
      <c r="R1285" s="16" t="str">
        <f>IFERROR(VLOOKUP(G1285,MatrizHDUniclass!$A:$AN,35,0),"NA")</f>
        <v>SOLU FIJAS</v>
      </c>
      <c r="S1285" s="16" t="str">
        <f>IFERROR(VLOOKUP(G1285,MatrizHDUniclass!$A:$AN,36,0),"NA")</f>
        <v>IMM</v>
      </c>
      <c r="T1285" s="16" t="str">
        <f>IFERROR(VLOOKUP(G1285,MatrizHDUniclass!$A:$AN,37,0),"NA")</f>
        <v>CLIENTES</v>
      </c>
      <c r="U1285" s="16" t="str">
        <f>IFERROR(VLOOKUP(G1285,MatrizHDUniclass!$A:$AN,38,0),"NA")</f>
        <v>CONECTAR TV</v>
      </c>
      <c r="V1285" s="16" t="str">
        <f>IFERROR(VLOOKUP(G1285,MatrizHDUniclass!$A:$AN,39,0),"NA")</f>
        <v>INGENIERIA</v>
      </c>
      <c r="W1285" s="43" t="str">
        <f>IFERROR(VLOOKUP(G1285,MatrizHDUniclass!$A:$AN,40,0),"NA")</f>
        <v>OPERATIVO</v>
      </c>
    </row>
    <row r="1286" spans="2:23" x14ac:dyDescent="0.25">
      <c r="B1286" s="45">
        <v>46199</v>
      </c>
      <c r="C1286" s="7" t="s">
        <v>3440</v>
      </c>
      <c r="D1286" s="37">
        <v>0.1</v>
      </c>
      <c r="E1286" s="37" t="s">
        <v>3903</v>
      </c>
      <c r="F1286" s="16" t="s">
        <v>3904</v>
      </c>
      <c r="G1286" s="7">
        <v>1006463613</v>
      </c>
      <c r="H1286" s="138" t="s">
        <v>10482</v>
      </c>
      <c r="J1286" s="16" t="str">
        <f>IFERROR(VLOOKUP(G1286,MatrizHDUniclass!$A:$AN,3,0),"NA")</f>
        <v>MONSALVE TABORDA LUIS ALEJANDRO</v>
      </c>
      <c r="K1286" s="16" t="str">
        <f>IFERROR(VLOOKUP(G1286,MatrizHDUniclass!$A:$AN,19,0),"NA")</f>
        <v>TECNICO CON MOTO OPERACIÓN</v>
      </c>
      <c r="L1286" s="16" t="str">
        <f>IFERROR(VLOOKUP(G1286,MatrizHDUniclass!$A:$AN,24,0),"NA")</f>
        <v>IGV6</v>
      </c>
      <c r="M1286" s="16" t="str">
        <f>IFERROR(VLOOKUP(G1286,MatrizHDUniclass!$A:$AN,31,0),"NA")</f>
        <v>INGENIERIA-GENERAL</v>
      </c>
      <c r="N1286" s="16" t="str">
        <f>IFERROR(VLOOKUP(G1286,MatrizHDUniclass!$A:$AN,32,0),"NA")</f>
        <v>REG VALLE</v>
      </c>
      <c r="O1286" s="16" t="str">
        <f>IFERROR(VLOOKUP(G1286,MatrizHDUniclass!$A:$AN,33,0),"NA")</f>
        <v>TULUA</v>
      </c>
      <c r="P1286" s="16" t="str">
        <f>IFERROR(VLOOKUP(G1286,MatrizHDUniclass!$A:$AN,26,0),"NA")</f>
        <v>CSIM</v>
      </c>
      <c r="Q1286" s="16" t="str">
        <f>IFERROR(VLOOKUP(G1286,MatrizHDUniclass!$A:$AN,34,0),"NA")</f>
        <v>CLARO R3</v>
      </c>
      <c r="R1286" s="16" t="str">
        <f>IFERROR(VLOOKUP(G1286,MatrizHDUniclass!$A:$AN,35,0),"NA")</f>
        <v>SOLU FIJAS</v>
      </c>
      <c r="S1286" s="16" t="str">
        <f>IFERROR(VLOOKUP(G1286,MatrizHDUniclass!$A:$AN,36,0),"NA")</f>
        <v>IMM</v>
      </c>
      <c r="T1286" s="16" t="str">
        <f>IFERROR(VLOOKUP(G1286,MatrizHDUniclass!$A:$AN,37,0),"NA")</f>
        <v>CLIENTES</v>
      </c>
      <c r="U1286" s="16" t="str">
        <f>IFERROR(VLOOKUP(G1286,MatrizHDUniclass!$A:$AN,38,0),"NA")</f>
        <v>CONECTAR TV</v>
      </c>
      <c r="V1286" s="16" t="str">
        <f>IFERROR(VLOOKUP(G1286,MatrizHDUniclass!$A:$AN,39,0),"NA")</f>
        <v>INGENIERIA</v>
      </c>
      <c r="W1286" s="43" t="str">
        <f>IFERROR(VLOOKUP(G1286,MatrizHDUniclass!$A:$AN,40,0),"NA")</f>
        <v>OPERATIVO</v>
      </c>
    </row>
    <row r="1287" spans="2:23" x14ac:dyDescent="0.25">
      <c r="B1287" s="45">
        <v>46199</v>
      </c>
      <c r="C1287" s="7" t="s">
        <v>3440</v>
      </c>
      <c r="D1287" s="37">
        <v>0.1</v>
      </c>
      <c r="E1287" s="37" t="s">
        <v>3903</v>
      </c>
      <c r="F1287" s="16" t="s">
        <v>3904</v>
      </c>
      <c r="G1287" s="7">
        <v>1030536975</v>
      </c>
      <c r="H1287" s="138" t="s">
        <v>10483</v>
      </c>
      <c r="J1287" s="16" t="str">
        <f>IFERROR(VLOOKUP(G1287,MatrizHDUniclass!$A:$AN,3,0),"NA")</f>
        <v>TORRES TORRES JEAN CARLO</v>
      </c>
      <c r="K1287" s="16" t="str">
        <f>IFERROR(VLOOKUP(G1287,MatrizHDUniclass!$A:$AN,19,0),"NA")</f>
        <v>TECNICO CON MOTO OPERACIÓN</v>
      </c>
      <c r="L1287" s="16" t="str">
        <f>IFERROR(VLOOKUP(G1287,MatrizHDUniclass!$A:$AN,24,0),"NA")</f>
        <v>IGV6</v>
      </c>
      <c r="M1287" s="16" t="str">
        <f>IFERROR(VLOOKUP(G1287,MatrizHDUniclass!$A:$AN,31,0),"NA")</f>
        <v>INGENIERIA-GENERAL</v>
      </c>
      <c r="N1287" s="16" t="str">
        <f>IFERROR(VLOOKUP(G1287,MatrizHDUniclass!$A:$AN,32,0),"NA")</f>
        <v>REG VALLE</v>
      </c>
      <c r="O1287" s="16" t="str">
        <f>IFERROR(VLOOKUP(G1287,MatrizHDUniclass!$A:$AN,33,0),"NA")</f>
        <v>TULUA</v>
      </c>
      <c r="P1287" s="16" t="str">
        <f>IFERROR(VLOOKUP(G1287,MatrizHDUniclass!$A:$AN,26,0),"NA")</f>
        <v>CSIM</v>
      </c>
      <c r="Q1287" s="16" t="str">
        <f>IFERROR(VLOOKUP(G1287,MatrizHDUniclass!$A:$AN,34,0),"NA")</f>
        <v>CLARO R3</v>
      </c>
      <c r="R1287" s="16" t="str">
        <f>IFERROR(VLOOKUP(G1287,MatrizHDUniclass!$A:$AN,35,0),"NA")</f>
        <v>SOLU FIJAS</v>
      </c>
      <c r="S1287" s="16" t="str">
        <f>IFERROR(VLOOKUP(G1287,MatrizHDUniclass!$A:$AN,36,0),"NA")</f>
        <v>IMM</v>
      </c>
      <c r="T1287" s="16" t="str">
        <f>IFERROR(VLOOKUP(G1287,MatrizHDUniclass!$A:$AN,37,0),"NA")</f>
        <v>CLIENTES</v>
      </c>
      <c r="U1287" s="16" t="str">
        <f>IFERROR(VLOOKUP(G1287,MatrizHDUniclass!$A:$AN,38,0),"NA")</f>
        <v>CONECTAR TV</v>
      </c>
      <c r="V1287" s="16" t="str">
        <f>IFERROR(VLOOKUP(G1287,MatrizHDUniclass!$A:$AN,39,0),"NA")</f>
        <v>INGENIERIA</v>
      </c>
      <c r="W1287" s="43" t="str">
        <f>IFERROR(VLOOKUP(G1287,MatrizHDUniclass!$A:$AN,40,0),"NA")</f>
        <v>OPERATIVO</v>
      </c>
    </row>
    <row r="1288" spans="2:23" x14ac:dyDescent="0.25">
      <c r="B1288" s="45">
        <v>46203</v>
      </c>
      <c r="C1288" s="7" t="s">
        <v>3258</v>
      </c>
      <c r="D1288" s="23">
        <v>6.3</v>
      </c>
      <c r="E1288" s="23" t="s">
        <v>2802</v>
      </c>
      <c r="F1288" s="16" t="s">
        <v>2806</v>
      </c>
      <c r="G1288" s="7">
        <v>1001272243</v>
      </c>
      <c r="H1288" s="138" t="s">
        <v>2641</v>
      </c>
      <c r="J1288" s="16" t="str">
        <f>IFERROR(VLOOKUP(G1288,MatrizHDUniclass!$A:$AN,3,0),"NA")</f>
        <v>LOPEZ VIRGUES JUAN CAMILO</v>
      </c>
      <c r="K1288" s="16" t="str">
        <f>IFERROR(VLOOKUP(G1288,MatrizHDUniclass!$A:$AN,19,0),"NA")</f>
        <v>ANALISTA LIQUIDADOR</v>
      </c>
      <c r="L1288" s="16" t="str">
        <f>IFERROR(VLOOKUP(G1288,MatrizHDUniclass!$A:$AN,24,0),"NA")</f>
        <v>ULCB</v>
      </c>
      <c r="M1288" s="16" t="str">
        <f>IFERROR(VLOOKUP(G1288,MatrizHDUniclass!$A:$AN,31,0),"NA")</f>
        <v>FACTURACION-LIQUIDACION</v>
      </c>
      <c r="N1288" s="16" t="str">
        <f>IFERROR(VLOOKUP(G1288,MatrizHDUniclass!$A:$AN,32,0),"NA")</f>
        <v>REG CENTRO</v>
      </c>
      <c r="O1288" s="16" t="str">
        <f>IFERROR(VLOOKUP(G1288,MatrizHDUniclass!$A:$AN,33,0),"NA")</f>
        <v>BOGOTA</v>
      </c>
      <c r="P1288" s="16" t="str">
        <f>IFERROR(VLOOKUP(G1288,MatrizHDUniclass!$A:$AN,26,0),"NA")</f>
        <v>CNSM</v>
      </c>
      <c r="Q1288" s="16" t="str">
        <f>IFERROR(VLOOKUP(G1288,MatrizHDUniclass!$A:$AN,34,0),"NA")</f>
        <v>CLARO R3</v>
      </c>
      <c r="R1288" s="16" t="str">
        <f>IFERROR(VLOOKUP(G1288,MatrizHDUniclass!$A:$AN,35,0),"NA")</f>
        <v>NUEVOS NEG</v>
      </c>
      <c r="S1288" s="16" t="str">
        <f>IFERROR(VLOOKUP(G1288,MatrizHDUniclass!$A:$AN,36,0),"NA")</f>
        <v>CLARO SMU</v>
      </c>
      <c r="T1288" s="16" t="str">
        <f>IFERROR(VLOOKUP(G1288,MatrizHDUniclass!$A:$AN,37,0),"NA")</f>
        <v>CSC</v>
      </c>
      <c r="U1288" s="16" t="str">
        <f>IFERROR(VLOOKUP(G1288,MatrizHDUniclass!$A:$AN,38,0),"NA")</f>
        <v>CONECTAR TV</v>
      </c>
      <c r="V1288" s="16" t="str">
        <f>IFERROR(VLOOKUP(G1288,MatrizHDUniclass!$A:$AN,39,0),"NA")</f>
        <v>FACTURACION</v>
      </c>
      <c r="W1288" s="43" t="str">
        <f>IFERROR(VLOOKUP(G1288,MatrizHDUniclass!$A:$AN,40,0),"NA")</f>
        <v>ADMINISTRATIVO</v>
      </c>
    </row>
    <row r="1289" spans="2:23" x14ac:dyDescent="0.25">
      <c r="B1289" s="45">
        <v>46203</v>
      </c>
      <c r="C1289" s="7" t="s">
        <v>3298</v>
      </c>
      <c r="D1289" s="16">
        <v>4.53</v>
      </c>
      <c r="E1289" s="16" t="s">
        <v>2802</v>
      </c>
      <c r="F1289" s="16" t="s">
        <v>2810</v>
      </c>
      <c r="G1289" s="7">
        <v>1002923773</v>
      </c>
      <c r="H1289" s="138" t="s">
        <v>10486</v>
      </c>
      <c r="I1289" s="7" t="s">
        <v>11402</v>
      </c>
      <c r="J1289" s="16" t="str">
        <f>IFERROR(VLOOKUP(G1289,MatrizHDUniclass!$A:$AN,3,0),"NA")</f>
        <v>MUNOZ SEBASTIAN</v>
      </c>
      <c r="K1289" s="16" t="str">
        <f>IFERROR(VLOOKUP(G1289,MatrizHDUniclass!$A:$AN,19,0),"NA")</f>
        <v>TECNICO MEDIDOR OPERACION</v>
      </c>
      <c r="L1289" s="16" t="str">
        <f>IFERROR(VLOOKUP(G1289,MatrizHDUniclass!$A:$AN,24,0),"NA")</f>
        <v>IGVI</v>
      </c>
      <c r="M1289" s="16" t="str">
        <f>IFERROR(VLOOKUP(G1289,MatrizHDUniclass!$A:$AN,31,0),"NA")</f>
        <v>INGENIERIA-GENERAL</v>
      </c>
      <c r="N1289" s="16" t="str">
        <f>IFERROR(VLOOKUP(G1289,MatrizHDUniclass!$A:$AN,32,0),"NA")</f>
        <v>REG VALLE</v>
      </c>
      <c r="O1289" s="16" t="str">
        <f>IFERROR(VLOOKUP(G1289,MatrizHDUniclass!$A:$AN,33,0),"NA")</f>
        <v>CALI</v>
      </c>
      <c r="P1289" s="16" t="str">
        <f>IFERROR(VLOOKUP(G1289,MatrizHDUniclass!$A:$AN,26,0),"NA")</f>
        <v>CSOM</v>
      </c>
      <c r="Q1289" s="16" t="str">
        <f>IFERROR(VLOOKUP(G1289,MatrizHDUniclass!$A:$AN,34,0),"NA")</f>
        <v>CLARO R3</v>
      </c>
      <c r="R1289" s="16" t="str">
        <f>IFERROR(VLOOKUP(G1289,MatrizHDUniclass!$A:$AN,35,0),"NA")</f>
        <v>SOLU FIJAS</v>
      </c>
      <c r="S1289" s="16" t="str">
        <f>IFERROR(VLOOKUP(G1289,MatrizHDUniclass!$A:$AN,36,0),"NA")</f>
        <v>OYM</v>
      </c>
      <c r="T1289" s="16" t="str">
        <f>IFERROR(VLOOKUP(G1289,MatrizHDUniclass!$A:$AN,37,0),"NA")</f>
        <v>CLIENTES</v>
      </c>
      <c r="U1289" s="16" t="str">
        <f>IFERROR(VLOOKUP(G1289,MatrizHDUniclass!$A:$AN,38,0),"NA")</f>
        <v>CONECTAR TV</v>
      </c>
      <c r="V1289" s="16" t="str">
        <f>IFERROR(VLOOKUP(G1289,MatrizHDUniclass!$A:$AN,39,0),"NA")</f>
        <v>INGENIERIA</v>
      </c>
      <c r="W1289" s="43" t="str">
        <f>IFERROR(VLOOKUP(G1289,MatrizHDUniclass!$A:$AN,40,0),"NA")</f>
        <v>OPERATIVO</v>
      </c>
    </row>
    <row r="1290" spans="2:23" x14ac:dyDescent="0.25">
      <c r="B1290" s="45">
        <v>46203</v>
      </c>
      <c r="C1290" s="7" t="s">
        <v>3258</v>
      </c>
      <c r="D1290" s="37">
        <v>0.1</v>
      </c>
      <c r="E1290" s="37" t="s">
        <v>3903</v>
      </c>
      <c r="F1290" s="16" t="s">
        <v>3904</v>
      </c>
      <c r="G1290" s="7">
        <v>1022378588</v>
      </c>
      <c r="H1290" s="138" t="s">
        <v>10488</v>
      </c>
      <c r="J1290" s="16" t="str">
        <f>IFERROR(VLOOKUP(G1290,MatrizHDUniclass!$A:$AN,3,0),"NA")</f>
        <v>GODOY CORREA JEISON GIOVANNI</v>
      </c>
      <c r="K1290" s="16" t="str">
        <f>IFERROR(VLOOKUP(G1290,MatrizHDUniclass!$A:$AN,19,0),"NA")</f>
        <v>TECNICO OPERACIÓN</v>
      </c>
      <c r="L1290" s="16" t="str">
        <f>IFERROR(VLOOKUP(G1290,MatrizHDUniclass!$A:$AN,24,0),"NA")</f>
        <v>IGCB</v>
      </c>
      <c r="M1290" s="16" t="str">
        <f>IFERROR(VLOOKUP(G1290,MatrizHDUniclass!$A:$AN,31,0),"NA")</f>
        <v>INGENIERIA-GENERAL</v>
      </c>
      <c r="N1290" s="16" t="str">
        <f>IFERROR(VLOOKUP(G1290,MatrizHDUniclass!$A:$AN,32,0),"NA")</f>
        <v>REG CENTRO</v>
      </c>
      <c r="O1290" s="16" t="str">
        <f>IFERROR(VLOOKUP(G1290,MatrizHDUniclass!$A:$AN,33,0),"NA")</f>
        <v>BOGOTA</v>
      </c>
      <c r="P1290" s="16" t="str">
        <f>IFERROR(VLOOKUP(G1290,MatrizHDUniclass!$A:$AN,26,0),"NA")</f>
        <v>USIM</v>
      </c>
      <c r="Q1290" s="16" t="str">
        <f>IFERROR(VLOOKUP(G1290,MatrizHDUniclass!$A:$AN,34,0),"NA")</f>
        <v>CLARO R4</v>
      </c>
      <c r="R1290" s="16" t="str">
        <f>IFERROR(VLOOKUP(G1290,MatrizHDUniclass!$A:$AN,35,0),"NA")</f>
        <v>SOLU FIJAS</v>
      </c>
      <c r="S1290" s="16" t="str">
        <f>IFERROR(VLOOKUP(G1290,MatrizHDUniclass!$A:$AN,36,0),"NA")</f>
        <v>IMM</v>
      </c>
      <c r="T1290" s="16" t="str">
        <f>IFERROR(VLOOKUP(G1290,MatrizHDUniclass!$A:$AN,37,0),"NA")</f>
        <v>CLIENTES</v>
      </c>
      <c r="U1290" s="16" t="str">
        <f>IFERROR(VLOOKUP(G1290,MatrizHDUniclass!$A:$AN,38,0),"NA")</f>
        <v>CONECTAR TV</v>
      </c>
      <c r="V1290" s="16" t="str">
        <f>IFERROR(VLOOKUP(G1290,MatrizHDUniclass!$A:$AN,39,0),"NA")</f>
        <v>INGENIERIA</v>
      </c>
      <c r="W1290" s="43" t="str">
        <f>IFERROR(VLOOKUP(G1290,MatrizHDUniclass!$A:$AN,40,0),"NA")</f>
        <v>OPERATIVO</v>
      </c>
    </row>
    <row r="1291" spans="2:23" x14ac:dyDescent="0.25">
      <c r="B1291" s="45">
        <v>46205</v>
      </c>
      <c r="C1291" s="7" t="s">
        <v>3258</v>
      </c>
      <c r="D1291" s="37">
        <v>0.1</v>
      </c>
      <c r="E1291" s="37" t="s">
        <v>3903</v>
      </c>
      <c r="F1291" s="16" t="s">
        <v>3904</v>
      </c>
      <c r="G1291" s="7">
        <v>1075670326</v>
      </c>
      <c r="H1291" s="138" t="s">
        <v>10638</v>
      </c>
      <c r="J1291" s="16" t="str">
        <f>IFERROR(VLOOKUP(G1291,MatrizHDUniclass!$A:$AN,3,0),"NA")</f>
        <v>RODRIGUEZ SANCHEZ FREDY GONZALO</v>
      </c>
      <c r="K1291" s="16" t="str">
        <f>IFERROR(VLOOKUP(G1291,MatrizHDUniclass!$A:$AN,19,0),"NA")</f>
        <v>TECNICO CON MOTO OPERACIÓN</v>
      </c>
      <c r="L1291" s="16" t="str">
        <f>IFERROR(VLOOKUP(G1291,MatrizHDUniclass!$A:$AN,24,0),"NA")</f>
        <v>IGCB</v>
      </c>
      <c r="M1291" s="16" t="str">
        <f>IFERROR(VLOOKUP(G1291,MatrizHDUniclass!$A:$AN,31,0),"NA")</f>
        <v>INGENIERIA-GENERAL</v>
      </c>
      <c r="N1291" s="16" t="str">
        <f>IFERROR(VLOOKUP(G1291,MatrizHDUniclass!$A:$AN,32,0),"NA")</f>
        <v>REG CENTRO</v>
      </c>
      <c r="O1291" s="16" t="str">
        <f>IFERROR(VLOOKUP(G1291,MatrizHDUniclass!$A:$AN,33,0),"NA")</f>
        <v>BOGOTA</v>
      </c>
      <c r="P1291" s="16" t="str">
        <f>IFERROR(VLOOKUP(G1291,MatrizHDUniclass!$A:$AN,26,0),"NA")</f>
        <v>USIM</v>
      </c>
      <c r="Q1291" s="16" t="str">
        <f>IFERROR(VLOOKUP(G1291,MatrizHDUniclass!$A:$AN,34,0),"NA")</f>
        <v>CLARO R4</v>
      </c>
      <c r="R1291" s="16" t="str">
        <f>IFERROR(VLOOKUP(G1291,MatrizHDUniclass!$A:$AN,35,0),"NA")</f>
        <v>SOLU FIJAS</v>
      </c>
      <c r="S1291" s="16" t="str">
        <f>IFERROR(VLOOKUP(G1291,MatrizHDUniclass!$A:$AN,36,0),"NA")</f>
        <v>IMM</v>
      </c>
      <c r="T1291" s="16" t="str">
        <f>IFERROR(VLOOKUP(G1291,MatrizHDUniclass!$A:$AN,37,0),"NA")</f>
        <v>CLIENTES</v>
      </c>
      <c r="U1291" s="16" t="str">
        <f>IFERROR(VLOOKUP(G1291,MatrizHDUniclass!$A:$AN,38,0),"NA")</f>
        <v>CONECTAR TV</v>
      </c>
      <c r="V1291" s="16" t="str">
        <f>IFERROR(VLOOKUP(G1291,MatrizHDUniclass!$A:$AN,39,0),"NA")</f>
        <v>INGENIERIA</v>
      </c>
      <c r="W1291" s="43" t="str">
        <f>IFERROR(VLOOKUP(G1291,MatrizHDUniclass!$A:$AN,40,0),"NA")</f>
        <v>OPERATIVO</v>
      </c>
    </row>
    <row r="1292" spans="2:23" x14ac:dyDescent="0.25">
      <c r="B1292" s="45">
        <v>46205</v>
      </c>
      <c r="C1292" s="7" t="s">
        <v>3258</v>
      </c>
      <c r="D1292" s="37">
        <v>0.1</v>
      </c>
      <c r="E1292" s="37" t="s">
        <v>3903</v>
      </c>
      <c r="F1292" s="16" t="s">
        <v>3904</v>
      </c>
      <c r="G1292" s="7">
        <v>1025461002</v>
      </c>
      <c r="H1292" s="138" t="s">
        <v>10640</v>
      </c>
      <c r="J1292" s="16" t="str">
        <f>IFERROR(VLOOKUP(G1292,MatrizHDUniclass!$A:$AN,3,0),"NA")</f>
        <v>HERRERA HERNANDEZ JOSEPH ZAMIR</v>
      </c>
      <c r="K1292" s="16" t="str">
        <f>IFERROR(VLOOKUP(G1292,MatrizHDUniclass!$A:$AN,19,0),"NA")</f>
        <v>TECNICO CON MOTO OPERACIÓN</v>
      </c>
      <c r="L1292" s="16" t="str">
        <f>IFERROR(VLOOKUP(G1292,MatrizHDUniclass!$A:$AN,24,0),"NA")</f>
        <v>IGCB</v>
      </c>
      <c r="M1292" s="16" t="str">
        <f>IFERROR(VLOOKUP(G1292,MatrizHDUniclass!$A:$AN,31,0),"NA")</f>
        <v>INGENIERIA-GENERAL</v>
      </c>
      <c r="N1292" s="16" t="str">
        <f>IFERROR(VLOOKUP(G1292,MatrizHDUniclass!$A:$AN,32,0),"NA")</f>
        <v>REG CENTRO</v>
      </c>
      <c r="O1292" s="16" t="str">
        <f>IFERROR(VLOOKUP(G1292,MatrizHDUniclass!$A:$AN,33,0),"NA")</f>
        <v>BOGOTA</v>
      </c>
      <c r="P1292" s="16" t="str">
        <f>IFERROR(VLOOKUP(G1292,MatrizHDUniclass!$A:$AN,26,0),"NA")</f>
        <v>USIM</v>
      </c>
      <c r="Q1292" s="16" t="str">
        <f>IFERROR(VLOOKUP(G1292,MatrizHDUniclass!$A:$AN,34,0),"NA")</f>
        <v>CLARO R4</v>
      </c>
      <c r="R1292" s="16" t="str">
        <f>IFERROR(VLOOKUP(G1292,MatrizHDUniclass!$A:$AN,35,0),"NA")</f>
        <v>SOLU FIJAS</v>
      </c>
      <c r="S1292" s="16" t="str">
        <f>IFERROR(VLOOKUP(G1292,MatrizHDUniclass!$A:$AN,36,0),"NA")</f>
        <v>IMM</v>
      </c>
      <c r="T1292" s="16" t="str">
        <f>IFERROR(VLOOKUP(G1292,MatrizHDUniclass!$A:$AN,37,0),"NA")</f>
        <v>CLIENTES</v>
      </c>
      <c r="U1292" s="16" t="str">
        <f>IFERROR(VLOOKUP(G1292,MatrizHDUniclass!$A:$AN,38,0),"NA")</f>
        <v>CONECTAR TV</v>
      </c>
      <c r="V1292" s="16" t="str">
        <f>IFERROR(VLOOKUP(G1292,MatrizHDUniclass!$A:$AN,39,0),"NA")</f>
        <v>INGENIERIA</v>
      </c>
      <c r="W1292" s="43" t="str">
        <f>IFERROR(VLOOKUP(G1292,MatrizHDUniclass!$A:$AN,40,0),"NA")</f>
        <v>OPERATIVO</v>
      </c>
    </row>
    <row r="1293" spans="2:23" x14ac:dyDescent="0.25">
      <c r="B1293" s="45">
        <v>46209</v>
      </c>
      <c r="C1293" s="7" t="s">
        <v>3258</v>
      </c>
      <c r="D1293" s="37">
        <v>0.1</v>
      </c>
      <c r="E1293" s="37" t="s">
        <v>3903</v>
      </c>
      <c r="F1293" s="16" t="s">
        <v>3904</v>
      </c>
      <c r="G1293" s="7">
        <v>1014294969</v>
      </c>
      <c r="H1293" s="138" t="s">
        <v>10690</v>
      </c>
      <c r="J1293" s="16" t="str">
        <f>IFERROR(VLOOKUP(G1293,MatrizHDUniclass!$A:$AN,3,0),"NA")</f>
        <v>LOPEZ SANCHEZ DIDIER ESTEBAN</v>
      </c>
      <c r="K1293" s="16" t="str">
        <f>IFERROR(VLOOKUP(G1293,MatrizHDUniclass!$A:$AN,19,0),"NA")</f>
        <v>TECNICO CON MOTO OPERACIÓN</v>
      </c>
      <c r="L1293" s="16" t="str">
        <f>IFERROR(VLOOKUP(G1293,MatrizHDUniclass!$A:$AN,24,0),"NA")</f>
        <v>IGCB</v>
      </c>
      <c r="M1293" s="16" t="str">
        <f>IFERROR(VLOOKUP(G1293,MatrizHDUniclass!$A:$AN,31,0),"NA")</f>
        <v>INGENIERIA-GENERAL</v>
      </c>
      <c r="N1293" s="16" t="str">
        <f>IFERROR(VLOOKUP(G1293,MatrizHDUniclass!$A:$AN,32,0),"NA")</f>
        <v>REG CENTRO</v>
      </c>
      <c r="O1293" s="16" t="str">
        <f>IFERROR(VLOOKUP(G1293,MatrizHDUniclass!$A:$AN,33,0),"NA")</f>
        <v>BOGOTA</v>
      </c>
      <c r="P1293" s="16" t="str">
        <f>IFERROR(VLOOKUP(G1293,MatrizHDUniclass!$A:$AN,26,0),"NA")</f>
        <v>USIM</v>
      </c>
      <c r="Q1293" s="16" t="str">
        <f>IFERROR(VLOOKUP(G1293,MatrizHDUniclass!$A:$AN,34,0),"NA")</f>
        <v>CLARO R4</v>
      </c>
      <c r="R1293" s="16" t="str">
        <f>IFERROR(VLOOKUP(G1293,MatrizHDUniclass!$A:$AN,35,0),"NA")</f>
        <v>SOLU FIJAS</v>
      </c>
      <c r="S1293" s="16" t="str">
        <f>IFERROR(VLOOKUP(G1293,MatrizHDUniclass!$A:$AN,36,0),"NA")</f>
        <v>IMM</v>
      </c>
      <c r="T1293" s="16" t="str">
        <f>IFERROR(VLOOKUP(G1293,MatrizHDUniclass!$A:$AN,37,0),"NA")</f>
        <v>CLIENTES</v>
      </c>
      <c r="U1293" s="16" t="str">
        <f>IFERROR(VLOOKUP(G1293,MatrizHDUniclass!$A:$AN,38,0),"NA")</f>
        <v>CONECTAR TV</v>
      </c>
      <c r="V1293" s="16" t="str">
        <f>IFERROR(VLOOKUP(G1293,MatrizHDUniclass!$A:$AN,39,0),"NA")</f>
        <v>INGENIERIA</v>
      </c>
      <c r="W1293" s="43" t="str">
        <f>IFERROR(VLOOKUP(G1293,MatrizHDUniclass!$A:$AN,40,0),"NA")</f>
        <v>OPERATIVO</v>
      </c>
    </row>
    <row r="1294" spans="2:23" x14ac:dyDescent="0.25">
      <c r="B1294" s="45">
        <v>46210</v>
      </c>
      <c r="C1294" s="7" t="s">
        <v>3258</v>
      </c>
      <c r="D1294" s="23">
        <v>6.3</v>
      </c>
      <c r="E1294" s="23" t="s">
        <v>2802</v>
      </c>
      <c r="F1294" s="16" t="s">
        <v>2806</v>
      </c>
      <c r="G1294" s="16">
        <v>1004048974</v>
      </c>
      <c r="H1294" s="138" t="s">
        <v>10743</v>
      </c>
      <c r="I1294" s="7" t="s">
        <v>11160</v>
      </c>
      <c r="J1294" s="16" t="str">
        <f>IFERROR(VLOOKUP(G1294,MatrizHDUniclass!$A:$AN,3,0),"NA")</f>
        <v>CARDENAS URREGO FRANCY YULIANA</v>
      </c>
      <c r="K1294" s="16" t="str">
        <f>IFERROR(VLOOKUP(G1294,MatrizHDUniclass!$A:$AN,19,0),"NA")</f>
        <v>BACKOFFICE OPERACION</v>
      </c>
      <c r="L1294" s="16" t="str">
        <f>IFERROR(VLOOKUP(G1294,MatrizHDUniclass!$A:$AN,24,0),"NA")</f>
        <v>IGCB</v>
      </c>
      <c r="M1294" s="16" t="str">
        <f>IFERROR(VLOOKUP(G1294,MatrizHDUniclass!$A:$AN,31,0),"NA")</f>
        <v>INGENIERIA-GENERAL</v>
      </c>
      <c r="N1294" s="16" t="str">
        <f>IFERROR(VLOOKUP(G1294,MatrizHDUniclass!$A:$AN,32,0),"NA")</f>
        <v>REG CENTRO</v>
      </c>
      <c r="O1294" s="16" t="str">
        <f>IFERROR(VLOOKUP(G1294,MatrizHDUniclass!$A:$AN,33,0),"NA")</f>
        <v>BOGOTA</v>
      </c>
      <c r="P1294" s="16" t="str">
        <f>IFERROR(VLOOKUP(G1294,MatrizHDUniclass!$A:$AN,26,0),"NA")</f>
        <v>USIM</v>
      </c>
      <c r="Q1294" s="16" t="str">
        <f>IFERROR(VLOOKUP(G1294,MatrizHDUniclass!$A:$AN,34,0),"NA")</f>
        <v>CLARO R4</v>
      </c>
      <c r="R1294" s="16" t="str">
        <f>IFERROR(VLOOKUP(G1294,MatrizHDUniclass!$A:$AN,35,0),"NA")</f>
        <v>SOLU FIJAS</v>
      </c>
      <c r="S1294" s="16" t="str">
        <f>IFERROR(VLOOKUP(G1294,MatrizHDUniclass!$A:$AN,36,0),"NA")</f>
        <v>IMM</v>
      </c>
      <c r="T1294" s="16" t="str">
        <f>IFERROR(VLOOKUP(G1294,MatrizHDUniclass!$A:$AN,37,0),"NA")</f>
        <v>CLIENTES</v>
      </c>
      <c r="U1294" s="16" t="str">
        <f>IFERROR(VLOOKUP(G1294,MatrizHDUniclass!$A:$AN,38,0),"NA")</f>
        <v>CONECTAR TV</v>
      </c>
      <c r="V1294" s="16" t="str">
        <f>IFERROR(VLOOKUP(G1294,MatrizHDUniclass!$A:$AN,39,0),"NA")</f>
        <v>INGENIERIA</v>
      </c>
      <c r="W1294" s="43" t="str">
        <f>IFERROR(VLOOKUP(G1294,MatrizHDUniclass!$A:$AN,40,0),"NA")</f>
        <v>PERSONAL APOYO</v>
      </c>
    </row>
    <row r="1295" spans="2:23" x14ac:dyDescent="0.25">
      <c r="B1295" s="45">
        <v>46210</v>
      </c>
      <c r="C1295" s="7" t="s">
        <v>3298</v>
      </c>
      <c r="D1295" s="37">
        <v>0.1</v>
      </c>
      <c r="E1295" s="37" t="s">
        <v>3903</v>
      </c>
      <c r="F1295" s="16" t="s">
        <v>3904</v>
      </c>
      <c r="G1295" s="7">
        <v>6097148</v>
      </c>
      <c r="H1295" s="138" t="s">
        <v>10746</v>
      </c>
      <c r="J1295" s="16" t="str">
        <f>IFERROR(VLOOKUP(G1295,MatrizHDUniclass!$A:$AN,3,0),"NA")</f>
        <v>VALERO GONCALVES AGUSTIN JOSE</v>
      </c>
      <c r="K1295" s="16" t="str">
        <f>IFERROR(VLOOKUP(G1295,MatrizHDUniclass!$A:$AN,19,0),"NA")</f>
        <v>TECNICO CON MOTO OPERACIÓN</v>
      </c>
      <c r="L1295" s="16" t="str">
        <f>IFERROR(VLOOKUP(G1295,MatrizHDUniclass!$A:$AN,24,0),"NA")</f>
        <v>IGVI</v>
      </c>
      <c r="M1295" s="16" t="str">
        <f>IFERROR(VLOOKUP(G1295,MatrizHDUniclass!$A:$AN,31,0),"NA")</f>
        <v>INGENIERIA-GENERAL</v>
      </c>
      <c r="N1295" s="16" t="str">
        <f>IFERROR(VLOOKUP(G1295,MatrizHDUniclass!$A:$AN,32,0),"NA")</f>
        <v>REG VALLE</v>
      </c>
      <c r="O1295" s="16" t="str">
        <f>IFERROR(VLOOKUP(G1295,MatrizHDUniclass!$A:$AN,33,0),"NA")</f>
        <v>CALI</v>
      </c>
      <c r="P1295" s="16" t="str">
        <f>IFERROR(VLOOKUP(G1295,MatrizHDUniclass!$A:$AN,26,0),"NA")</f>
        <v>CSIM</v>
      </c>
      <c r="Q1295" s="16" t="str">
        <f>IFERROR(VLOOKUP(G1295,MatrizHDUniclass!$A:$AN,34,0),"NA")</f>
        <v>CLARO R3</v>
      </c>
      <c r="R1295" s="16" t="str">
        <f>IFERROR(VLOOKUP(G1295,MatrizHDUniclass!$A:$AN,35,0),"NA")</f>
        <v>SOLU FIJAS</v>
      </c>
      <c r="S1295" s="16" t="str">
        <f>IFERROR(VLOOKUP(G1295,MatrizHDUniclass!$A:$AN,36,0),"NA")</f>
        <v>IMM</v>
      </c>
      <c r="T1295" s="16" t="str">
        <f>IFERROR(VLOOKUP(G1295,MatrizHDUniclass!$A:$AN,37,0),"NA")</f>
        <v>CLIENTES</v>
      </c>
      <c r="U1295" s="16" t="str">
        <f>IFERROR(VLOOKUP(G1295,MatrizHDUniclass!$A:$AN,38,0),"NA")</f>
        <v>CONECTAR TV</v>
      </c>
      <c r="V1295" s="16" t="str">
        <f>IFERROR(VLOOKUP(G1295,MatrizHDUniclass!$A:$AN,39,0),"NA")</f>
        <v>INGENIERIA</v>
      </c>
      <c r="W1295" s="43" t="str">
        <f>IFERROR(VLOOKUP(G1295,MatrizHDUniclass!$A:$AN,40,0),"NA")</f>
        <v>OPERATIVO</v>
      </c>
    </row>
    <row r="1296" spans="2:23" x14ac:dyDescent="0.25">
      <c r="B1296" s="45">
        <v>46210</v>
      </c>
      <c r="C1296" s="7" t="s">
        <v>3298</v>
      </c>
      <c r="D1296" s="37">
        <v>0.1</v>
      </c>
      <c r="E1296" s="37" t="s">
        <v>3903</v>
      </c>
      <c r="F1296" s="16" t="s">
        <v>3904</v>
      </c>
      <c r="G1296" s="7">
        <v>1063434323</v>
      </c>
      <c r="H1296" s="138" t="s">
        <v>10747</v>
      </c>
      <c r="J1296" s="16" t="str">
        <f>IFERROR(VLOOKUP(G1296,MatrizHDUniclass!$A:$AN,3,0),"NA")</f>
        <v>PERAFAN JOAQUI EDINSON SANTIAGO</v>
      </c>
      <c r="K1296" s="16" t="str">
        <f>IFERROR(VLOOKUP(G1296,MatrizHDUniclass!$A:$AN,19,0),"NA")</f>
        <v>TECNICO CON MOTO OPERACIÓN</v>
      </c>
      <c r="L1296" s="16" t="str">
        <f>IFERROR(VLOOKUP(G1296,MatrizHDUniclass!$A:$AN,24,0),"NA")</f>
        <v>IGVI</v>
      </c>
      <c r="M1296" s="16" t="str">
        <f>IFERROR(VLOOKUP(G1296,MatrizHDUniclass!$A:$AN,31,0),"NA")</f>
        <v>INGENIERIA-GENERAL</v>
      </c>
      <c r="N1296" s="16" t="str">
        <f>IFERROR(VLOOKUP(G1296,MatrizHDUniclass!$A:$AN,32,0),"NA")</f>
        <v>REG VALLE</v>
      </c>
      <c r="O1296" s="16" t="str">
        <f>IFERROR(VLOOKUP(G1296,MatrizHDUniclass!$A:$AN,33,0),"NA")</f>
        <v>CALI</v>
      </c>
      <c r="P1296" s="16" t="str">
        <f>IFERROR(VLOOKUP(G1296,MatrizHDUniclass!$A:$AN,26,0),"NA")</f>
        <v>CSIM</v>
      </c>
      <c r="Q1296" s="16" t="str">
        <f>IFERROR(VLOOKUP(G1296,MatrizHDUniclass!$A:$AN,34,0),"NA")</f>
        <v>CLARO R3</v>
      </c>
      <c r="R1296" s="16" t="str">
        <f>IFERROR(VLOOKUP(G1296,MatrizHDUniclass!$A:$AN,35,0),"NA")</f>
        <v>SOLU FIJAS</v>
      </c>
      <c r="S1296" s="16" t="str">
        <f>IFERROR(VLOOKUP(G1296,MatrizHDUniclass!$A:$AN,36,0),"NA")</f>
        <v>IMM</v>
      </c>
      <c r="T1296" s="16" t="str">
        <f>IFERROR(VLOOKUP(G1296,MatrizHDUniclass!$A:$AN,37,0),"NA")</f>
        <v>CLIENTES</v>
      </c>
      <c r="U1296" s="16" t="str">
        <f>IFERROR(VLOOKUP(G1296,MatrizHDUniclass!$A:$AN,38,0),"NA")</f>
        <v>CONECTAR TV</v>
      </c>
      <c r="V1296" s="16" t="str">
        <f>IFERROR(VLOOKUP(G1296,MatrizHDUniclass!$A:$AN,39,0),"NA")</f>
        <v>INGENIERIA</v>
      </c>
      <c r="W1296" s="43" t="str">
        <f>IFERROR(VLOOKUP(G1296,MatrizHDUniclass!$A:$AN,40,0),"NA")</f>
        <v>OPERATIVO</v>
      </c>
    </row>
    <row r="1297" spans="1:24" x14ac:dyDescent="0.25">
      <c r="B1297" s="45">
        <v>46210</v>
      </c>
      <c r="C1297" s="7" t="s">
        <v>3298</v>
      </c>
      <c r="D1297" s="37">
        <v>0.1</v>
      </c>
      <c r="E1297" s="37" t="s">
        <v>3903</v>
      </c>
      <c r="F1297" s="16" t="s">
        <v>3904</v>
      </c>
      <c r="G1297" s="7">
        <v>1109667788</v>
      </c>
      <c r="H1297" s="138" t="s">
        <v>10748</v>
      </c>
      <c r="J1297" s="16" t="str">
        <f>IFERROR(VLOOKUP(G1297,MatrizHDUniclass!$A:$AN,3,0),"NA")</f>
        <v>VICTORIA VALENCIA MIGUEL ANGEL</v>
      </c>
      <c r="K1297" s="16" t="str">
        <f>IFERROR(VLOOKUP(G1297,MatrizHDUniclass!$A:$AN,19,0),"NA")</f>
        <v>TECNICO CON MOTO OPERACIÓN</v>
      </c>
      <c r="L1297" s="16" t="str">
        <f>IFERROR(VLOOKUP(G1297,MatrizHDUniclass!$A:$AN,24,0),"NA")</f>
        <v>IGVI</v>
      </c>
      <c r="M1297" s="16" t="str">
        <f>IFERROR(VLOOKUP(G1297,MatrizHDUniclass!$A:$AN,31,0),"NA")</f>
        <v>INGENIERIA-GENERAL</v>
      </c>
      <c r="N1297" s="16" t="str">
        <f>IFERROR(VLOOKUP(G1297,MatrizHDUniclass!$A:$AN,32,0),"NA")</f>
        <v>REG VALLE</v>
      </c>
      <c r="O1297" s="16" t="str">
        <f>IFERROR(VLOOKUP(G1297,MatrizHDUniclass!$A:$AN,33,0),"NA")</f>
        <v>CALI</v>
      </c>
      <c r="P1297" s="16" t="str">
        <f>IFERROR(VLOOKUP(G1297,MatrizHDUniclass!$A:$AN,26,0),"NA")</f>
        <v>CSIM</v>
      </c>
      <c r="Q1297" s="16" t="str">
        <f>IFERROR(VLOOKUP(G1297,MatrizHDUniclass!$A:$AN,34,0),"NA")</f>
        <v>CLARO R3</v>
      </c>
      <c r="R1297" s="16" t="str">
        <f>IFERROR(VLOOKUP(G1297,MatrizHDUniclass!$A:$AN,35,0),"NA")</f>
        <v>SOLU FIJAS</v>
      </c>
      <c r="S1297" s="16" t="str">
        <f>IFERROR(VLOOKUP(G1297,MatrizHDUniclass!$A:$AN,36,0),"NA")</f>
        <v>IMM</v>
      </c>
      <c r="T1297" s="16" t="str">
        <f>IFERROR(VLOOKUP(G1297,MatrizHDUniclass!$A:$AN,37,0),"NA")</f>
        <v>CLIENTES</v>
      </c>
      <c r="U1297" s="16" t="str">
        <f>IFERROR(VLOOKUP(G1297,MatrizHDUniclass!$A:$AN,38,0),"NA")</f>
        <v>CONECTAR TV</v>
      </c>
      <c r="V1297" s="16" t="str">
        <f>IFERROR(VLOOKUP(G1297,MatrizHDUniclass!$A:$AN,39,0),"NA")</f>
        <v>INGENIERIA</v>
      </c>
      <c r="W1297" s="43" t="str">
        <f>IFERROR(VLOOKUP(G1297,MatrizHDUniclass!$A:$AN,40,0),"NA")</f>
        <v>OPERATIVO</v>
      </c>
    </row>
    <row r="1298" spans="1:24" x14ac:dyDescent="0.25">
      <c r="B1298" s="45">
        <v>46210</v>
      </c>
      <c r="C1298" s="7" t="s">
        <v>3298</v>
      </c>
      <c r="D1298" s="37">
        <v>0.1</v>
      </c>
      <c r="E1298" s="37" t="s">
        <v>3903</v>
      </c>
      <c r="F1298" s="16" t="s">
        <v>3904</v>
      </c>
      <c r="G1298" s="7">
        <v>1107836502</v>
      </c>
      <c r="H1298" s="138" t="s">
        <v>10749</v>
      </c>
      <c r="J1298" s="16" t="str">
        <f>IFERROR(VLOOKUP(G1298,MatrizHDUniclass!$A:$AN,3,0),"NA")</f>
        <v>CAMILO QUINTO YULI PATRICIA</v>
      </c>
      <c r="K1298" s="16" t="str">
        <f>IFERROR(VLOOKUP(G1298,MatrizHDUniclass!$A:$AN,19,0),"NA")</f>
        <v>TECNICO CON MOTO OPERACIÓN</v>
      </c>
      <c r="L1298" s="16" t="str">
        <f>IFERROR(VLOOKUP(G1298,MatrizHDUniclass!$A:$AN,24,0),"NA")</f>
        <v>IGVI</v>
      </c>
      <c r="M1298" s="16" t="str">
        <f>IFERROR(VLOOKUP(G1298,MatrizHDUniclass!$A:$AN,31,0),"NA")</f>
        <v>INGENIERIA-GENERAL</v>
      </c>
      <c r="N1298" s="16" t="str">
        <f>IFERROR(VLOOKUP(G1298,MatrizHDUniclass!$A:$AN,32,0),"NA")</f>
        <v>REG VALLE</v>
      </c>
      <c r="O1298" s="16" t="str">
        <f>IFERROR(VLOOKUP(G1298,MatrizHDUniclass!$A:$AN,33,0),"NA")</f>
        <v>CALI</v>
      </c>
      <c r="P1298" s="16" t="str">
        <f>IFERROR(VLOOKUP(G1298,MatrizHDUniclass!$A:$AN,26,0),"NA")</f>
        <v>CSIM</v>
      </c>
      <c r="Q1298" s="16" t="str">
        <f>IFERROR(VLOOKUP(G1298,MatrizHDUniclass!$A:$AN,34,0),"NA")</f>
        <v>CLARO R3</v>
      </c>
      <c r="R1298" s="16" t="str">
        <f>IFERROR(VLOOKUP(G1298,MatrizHDUniclass!$A:$AN,35,0),"NA")</f>
        <v>SOLU FIJAS</v>
      </c>
      <c r="S1298" s="16" t="str">
        <f>IFERROR(VLOOKUP(G1298,MatrizHDUniclass!$A:$AN,36,0),"NA")</f>
        <v>IMM</v>
      </c>
      <c r="T1298" s="16" t="str">
        <f>IFERROR(VLOOKUP(G1298,MatrizHDUniclass!$A:$AN,37,0),"NA")</f>
        <v>CLIENTES</v>
      </c>
      <c r="U1298" s="16" t="str">
        <f>IFERROR(VLOOKUP(G1298,MatrizHDUniclass!$A:$AN,38,0),"NA")</f>
        <v>CONECTAR TV</v>
      </c>
      <c r="V1298" s="16" t="str">
        <f>IFERROR(VLOOKUP(G1298,MatrizHDUniclass!$A:$AN,39,0),"NA")</f>
        <v>INGENIERIA</v>
      </c>
      <c r="W1298" s="43" t="str">
        <f>IFERROR(VLOOKUP(G1298,MatrizHDUniclass!$A:$AN,40,0),"NA")</f>
        <v>OPERATIVO</v>
      </c>
    </row>
    <row r="1299" spans="1:24" x14ac:dyDescent="0.25">
      <c r="B1299" s="45">
        <v>46210</v>
      </c>
      <c r="C1299" s="7" t="s">
        <v>3265</v>
      </c>
      <c r="D1299" s="37">
        <v>0.1</v>
      </c>
      <c r="E1299" s="37" t="s">
        <v>3903</v>
      </c>
      <c r="F1299" s="16" t="s">
        <v>3904</v>
      </c>
      <c r="G1299" s="7">
        <v>1085315233</v>
      </c>
      <c r="H1299" s="138" t="s">
        <v>10750</v>
      </c>
      <c r="J1299" s="16" t="str">
        <f>IFERROR(VLOOKUP(G1299,MatrizHDUniclass!$A:$AN,3,0),"NA")</f>
        <v>PULZARA CABRERA JONATHAN JESUS</v>
      </c>
      <c r="K1299" s="16" t="str">
        <f>IFERROR(VLOOKUP(G1299,MatrizHDUniclass!$A:$AN,19,0),"NA")</f>
        <v>TECNICO CONDUCTOR HUAWEI FLM</v>
      </c>
      <c r="L1299" s="16" t="str">
        <f>IFERROR(VLOOKUP(G1299,MatrizHDUniclass!$A:$AN,24,0),"NA")</f>
        <v>IGAM</v>
      </c>
      <c r="M1299" s="16" t="str">
        <f>IFERROR(VLOOKUP(G1299,MatrizHDUniclass!$A:$AN,31,0),"NA")</f>
        <v>INGENIERIA-GENERAL</v>
      </c>
      <c r="N1299" s="16" t="str">
        <f>IFERROR(VLOOKUP(G1299,MatrizHDUniclass!$A:$AN,32,0),"NA")</f>
        <v>REG ANTIO</v>
      </c>
      <c r="O1299" s="16" t="str">
        <f>IFERROR(VLOOKUP(G1299,MatrizHDUniclass!$A:$AN,33,0),"NA")</f>
        <v>MEDELLIN</v>
      </c>
      <c r="P1299" s="16" t="str">
        <f>IFERROR(VLOOKUP(G1299,MatrizHDUniclass!$A:$AN,26,0),"NA")</f>
        <v>HNAL</v>
      </c>
      <c r="Q1299" s="16" t="str">
        <f>IFERROR(VLOOKUP(G1299,MatrizHDUniclass!$A:$AN,34,0),"NA")</f>
        <v>HUAWEI</v>
      </c>
      <c r="R1299" s="16" t="str">
        <f>IFERROR(VLOOKUP(G1299,MatrizHDUniclass!$A:$AN,35,0),"NA")</f>
        <v>NUEVOS NEG</v>
      </c>
      <c r="S1299" s="16" t="str">
        <f>IFERROR(VLOOKUP(G1299,MatrizHDUniclass!$A:$AN,36,0),"NA")</f>
        <v>FLM ALL IN ONE</v>
      </c>
      <c r="T1299" s="16" t="str">
        <f>IFERROR(VLOOKUP(G1299,MatrizHDUniclass!$A:$AN,37,0),"NA")</f>
        <v>CLIENTES</v>
      </c>
      <c r="U1299" s="16" t="str">
        <f>IFERROR(VLOOKUP(G1299,MatrizHDUniclass!$A:$AN,38,0),"NA")</f>
        <v>CONECTAR TV</v>
      </c>
      <c r="V1299" s="16" t="str">
        <f>IFERROR(VLOOKUP(G1299,MatrizHDUniclass!$A:$AN,39,0),"NA")</f>
        <v>INGENIERIA</v>
      </c>
      <c r="W1299" s="43" t="str">
        <f>IFERROR(VLOOKUP(G1299,MatrizHDUniclass!$A:$AN,40,0),"NA")</f>
        <v>OPERATIVO</v>
      </c>
    </row>
    <row r="1300" spans="1:24" x14ac:dyDescent="0.25">
      <c r="B1300" s="45">
        <v>46210</v>
      </c>
      <c r="C1300" s="7" t="s">
        <v>3258</v>
      </c>
      <c r="D1300" s="37">
        <v>0.1</v>
      </c>
      <c r="E1300" s="37" t="s">
        <v>3903</v>
      </c>
      <c r="F1300" s="16" t="s">
        <v>3904</v>
      </c>
      <c r="G1300" s="7">
        <v>1021393583</v>
      </c>
      <c r="H1300" s="138" t="s">
        <v>10752</v>
      </c>
      <c r="J1300" s="16" t="str">
        <f>IFERROR(VLOOKUP(G1300,MatrizHDUniclass!$A:$AN,3,0),"NA")</f>
        <v>CUESTA PERALTA JOSEP ALEJANDRO</v>
      </c>
      <c r="K1300" s="16" t="str">
        <f>IFERROR(VLOOKUP(G1300,MatrizHDUniclass!$A:$AN,19,0),"NA")</f>
        <v>TECNICO CON MOTO OPERACIÓN</v>
      </c>
      <c r="L1300" s="16" t="str">
        <f>IFERROR(VLOOKUP(G1300,MatrizHDUniclass!$A:$AN,24,0),"NA")</f>
        <v>SGCB</v>
      </c>
      <c r="M1300" s="16" t="str">
        <f>IFERROR(VLOOKUP(G1300,MatrizHDUniclass!$A:$AN,31,0),"NA")</f>
        <v>DISAN-GENERAL</v>
      </c>
      <c r="N1300" s="16" t="str">
        <f>IFERROR(VLOOKUP(G1300,MatrizHDUniclass!$A:$AN,32,0),"NA")</f>
        <v>REG CENTRO</v>
      </c>
      <c r="O1300" s="16" t="str">
        <f>IFERROR(VLOOKUP(G1300,MatrizHDUniclass!$A:$AN,33,0),"NA")</f>
        <v>BOGOTA</v>
      </c>
      <c r="P1300" s="16" t="str">
        <f>IFERROR(VLOOKUP(G1300,MatrizHDUniclass!$A:$AN,26,0),"NA")</f>
        <v>TTTR</v>
      </c>
      <c r="Q1300" s="16" t="str">
        <f>IFERROR(VLOOKUP(G1300,MatrizHDUniclass!$A:$AN,34,0),"NA")</f>
        <v>TRANSV CTV</v>
      </c>
      <c r="R1300" s="16" t="str">
        <f>IFERROR(VLOOKUP(G1300,MatrizHDUniclass!$A:$AN,35,0),"NA")</f>
        <v>TRANSVER</v>
      </c>
      <c r="S1300" s="16" t="str">
        <f>IFERROR(VLOOKUP(G1300,MatrizHDUniclass!$A:$AN,36,0),"NA")</f>
        <v>TRANSV UEN</v>
      </c>
      <c r="T1300" s="16" t="str">
        <f>IFERROR(VLOOKUP(G1300,MatrizHDUniclass!$A:$AN,37,0),"NA")</f>
        <v>DISAN</v>
      </c>
      <c r="U1300" s="16" t="str">
        <f>IFERROR(VLOOKUP(G1300,MatrizHDUniclass!$A:$AN,38,0),"NA")</f>
        <v>CONECTAR TV</v>
      </c>
      <c r="V1300" s="16" t="str">
        <f>IFERROR(VLOOKUP(G1300,MatrizHDUniclass!$A:$AN,39,0),"NA")</f>
        <v>DISAN</v>
      </c>
      <c r="W1300" s="43" t="str">
        <f>IFERROR(VLOOKUP(G1300,MatrizHDUniclass!$A:$AN,40,0),"NA")</f>
        <v>OTROS</v>
      </c>
    </row>
    <row r="1301" spans="1:24" x14ac:dyDescent="0.25">
      <c r="B1301" s="45">
        <v>46210</v>
      </c>
      <c r="C1301" s="7" t="s">
        <v>3265</v>
      </c>
      <c r="D1301" s="37">
        <v>0.1</v>
      </c>
      <c r="E1301" s="37" t="s">
        <v>3903</v>
      </c>
      <c r="F1301" s="16" t="s">
        <v>3904</v>
      </c>
      <c r="G1301" s="7">
        <v>1088537900</v>
      </c>
      <c r="H1301" s="138" t="s">
        <v>10751</v>
      </c>
      <c r="J1301" s="16" t="str">
        <f>IFERROR(VLOOKUP(G1301,MatrizHDUniclass!$A:$AN,3,0),"NA")</f>
        <v>PARRA GOMEZ JAIRO NICOLAS</v>
      </c>
      <c r="K1301" s="16" t="str">
        <f>IFERROR(VLOOKUP(G1301,MatrizHDUniclass!$A:$AN,19,0),"NA")</f>
        <v>TECNICO CONDUCTOR HUAWEI FLM</v>
      </c>
      <c r="L1301" s="16" t="str">
        <f>IFERROR(VLOOKUP(G1301,MatrizHDUniclass!$A:$AN,24,0),"NA")</f>
        <v>IGAM</v>
      </c>
      <c r="M1301" s="16" t="str">
        <f>IFERROR(VLOOKUP(G1301,MatrizHDUniclass!$A:$AN,31,0),"NA")</f>
        <v>INGENIERIA-GENERAL</v>
      </c>
      <c r="N1301" s="16" t="str">
        <f>IFERROR(VLOOKUP(G1301,MatrizHDUniclass!$A:$AN,32,0),"NA")</f>
        <v>REG ANTIO</v>
      </c>
      <c r="O1301" s="16" t="str">
        <f>IFERROR(VLOOKUP(G1301,MatrizHDUniclass!$A:$AN,33,0),"NA")</f>
        <v>MEDELLIN</v>
      </c>
      <c r="P1301" s="16" t="str">
        <f>IFERROR(VLOOKUP(G1301,MatrizHDUniclass!$A:$AN,26,0),"NA")</f>
        <v>HNAL</v>
      </c>
      <c r="Q1301" s="16" t="str">
        <f>IFERROR(VLOOKUP(G1301,MatrizHDUniclass!$A:$AN,34,0),"NA")</f>
        <v>HUAWEI</v>
      </c>
      <c r="R1301" s="16" t="str">
        <f>IFERROR(VLOOKUP(G1301,MatrizHDUniclass!$A:$AN,35,0),"NA")</f>
        <v>NUEVOS NEG</v>
      </c>
      <c r="S1301" s="16" t="str">
        <f>IFERROR(VLOOKUP(G1301,MatrizHDUniclass!$A:$AN,36,0),"NA")</f>
        <v>FLM ALL IN ONE</v>
      </c>
      <c r="T1301" s="16" t="str">
        <f>IFERROR(VLOOKUP(G1301,MatrizHDUniclass!$A:$AN,37,0),"NA")</f>
        <v>CLIENTES</v>
      </c>
      <c r="U1301" s="16" t="str">
        <f>IFERROR(VLOOKUP(G1301,MatrizHDUniclass!$A:$AN,38,0),"NA")</f>
        <v>CONECTAR TV</v>
      </c>
      <c r="V1301" s="16" t="str">
        <f>IFERROR(VLOOKUP(G1301,MatrizHDUniclass!$A:$AN,39,0),"NA")</f>
        <v>INGENIERIA</v>
      </c>
      <c r="W1301" s="43" t="str">
        <f>IFERROR(VLOOKUP(G1301,MatrizHDUniclass!$A:$AN,40,0),"NA")</f>
        <v>OPERATIVO</v>
      </c>
    </row>
    <row r="1302" spans="1:24" x14ac:dyDescent="0.25">
      <c r="B1302" s="45">
        <v>46210</v>
      </c>
      <c r="C1302" s="7" t="s">
        <v>3265</v>
      </c>
      <c r="D1302" s="37">
        <v>0.1</v>
      </c>
      <c r="E1302" s="37" t="s">
        <v>3903</v>
      </c>
      <c r="F1302" s="16" t="s">
        <v>3904</v>
      </c>
      <c r="G1302" s="7">
        <v>1097729375</v>
      </c>
      <c r="H1302" s="138" t="s">
        <v>10753</v>
      </c>
      <c r="J1302" s="16" t="str">
        <f>IFERROR(VLOOKUP(G1302,MatrizHDUniclass!$A:$AN,3,0),"NA")</f>
        <v>CAVICHE GONZALEZ DANIEL</v>
      </c>
      <c r="K1302" s="16" t="str">
        <f>IFERROR(VLOOKUP(G1302,MatrizHDUniclass!$A:$AN,19,0),"NA")</f>
        <v>TECNICO CONDUCTOR HUAWEI FLM</v>
      </c>
      <c r="L1302" s="16" t="str">
        <f>IFERROR(VLOOKUP(G1302,MatrizHDUniclass!$A:$AN,24,0),"NA")</f>
        <v>IGAM</v>
      </c>
      <c r="M1302" s="16" t="str">
        <f>IFERROR(VLOOKUP(G1302,MatrizHDUniclass!$A:$AN,31,0),"NA")</f>
        <v>INGENIERIA-GENERAL</v>
      </c>
      <c r="N1302" s="16" t="str">
        <f>IFERROR(VLOOKUP(G1302,MatrizHDUniclass!$A:$AN,32,0),"NA")</f>
        <v>REG ANTIO</v>
      </c>
      <c r="O1302" s="16" t="str">
        <f>IFERROR(VLOOKUP(G1302,MatrizHDUniclass!$A:$AN,33,0),"NA")</f>
        <v>MEDELLIN</v>
      </c>
      <c r="P1302" s="16" t="str">
        <f>IFERROR(VLOOKUP(G1302,MatrizHDUniclass!$A:$AN,26,0),"NA")</f>
        <v>HNAL</v>
      </c>
      <c r="Q1302" s="16" t="str">
        <f>IFERROR(VLOOKUP(G1302,MatrizHDUniclass!$A:$AN,34,0),"NA")</f>
        <v>HUAWEI</v>
      </c>
      <c r="R1302" s="16" t="str">
        <f>IFERROR(VLOOKUP(G1302,MatrizHDUniclass!$A:$AN,35,0),"NA")</f>
        <v>NUEVOS NEG</v>
      </c>
      <c r="S1302" s="16" t="str">
        <f>IFERROR(VLOOKUP(G1302,MatrizHDUniclass!$A:$AN,36,0),"NA")</f>
        <v>FLM ALL IN ONE</v>
      </c>
      <c r="T1302" s="16" t="str">
        <f>IFERROR(VLOOKUP(G1302,MatrizHDUniclass!$A:$AN,37,0),"NA")</f>
        <v>CLIENTES</v>
      </c>
      <c r="U1302" s="16" t="str">
        <f>IFERROR(VLOOKUP(G1302,MatrizHDUniclass!$A:$AN,38,0),"NA")</f>
        <v>CONECTAR TV</v>
      </c>
      <c r="V1302" s="16" t="str">
        <f>IFERROR(VLOOKUP(G1302,MatrizHDUniclass!$A:$AN,39,0),"NA")</f>
        <v>INGENIERIA</v>
      </c>
      <c r="W1302" s="43" t="str">
        <f>IFERROR(VLOOKUP(G1302,MatrizHDUniclass!$A:$AN,40,0),"NA")</f>
        <v>OPERATIVO</v>
      </c>
    </row>
    <row r="1303" spans="1:24" x14ac:dyDescent="0.25">
      <c r="B1303" s="45">
        <v>46210</v>
      </c>
      <c r="C1303" s="7" t="s">
        <v>3265</v>
      </c>
      <c r="D1303" s="37">
        <v>0.1</v>
      </c>
      <c r="E1303" s="37" t="s">
        <v>3903</v>
      </c>
      <c r="F1303" s="16" t="s">
        <v>3904</v>
      </c>
      <c r="G1303" s="7">
        <v>1107507148</v>
      </c>
      <c r="H1303" s="138" t="s">
        <v>10754</v>
      </c>
      <c r="J1303" s="16" t="str">
        <f>IFERROR(VLOOKUP(G1303,MatrizHDUniclass!$A:$AN,3,0),"NA")</f>
        <v>YELA CAICEDO EDWARD JOHAN</v>
      </c>
      <c r="K1303" s="16" t="str">
        <f>IFERROR(VLOOKUP(G1303,MatrizHDUniclass!$A:$AN,19,0),"NA")</f>
        <v>TECNICO CONDUCTOR HUAWEI FLM</v>
      </c>
      <c r="L1303" s="16" t="str">
        <f>IFERROR(VLOOKUP(G1303,MatrizHDUniclass!$A:$AN,24,0),"NA")</f>
        <v>IGAM</v>
      </c>
      <c r="M1303" s="16" t="str">
        <f>IFERROR(VLOOKUP(G1303,MatrizHDUniclass!$A:$AN,31,0),"NA")</f>
        <v>INGENIERIA-GENERAL</v>
      </c>
      <c r="N1303" s="16" t="str">
        <f>IFERROR(VLOOKUP(G1303,MatrizHDUniclass!$A:$AN,32,0),"NA")</f>
        <v>REG ANTIO</v>
      </c>
      <c r="O1303" s="16" t="str">
        <f>IFERROR(VLOOKUP(G1303,MatrizHDUniclass!$A:$AN,33,0),"NA")</f>
        <v>MEDELLIN</v>
      </c>
      <c r="P1303" s="16" t="str">
        <f>IFERROR(VLOOKUP(G1303,MatrizHDUniclass!$A:$AN,26,0),"NA")</f>
        <v>HNAL</v>
      </c>
      <c r="Q1303" s="16" t="str">
        <f>IFERROR(VLOOKUP(G1303,MatrizHDUniclass!$A:$AN,34,0),"NA")</f>
        <v>HUAWEI</v>
      </c>
      <c r="R1303" s="16" t="str">
        <f>IFERROR(VLOOKUP(G1303,MatrizHDUniclass!$A:$AN,35,0),"NA")</f>
        <v>NUEVOS NEG</v>
      </c>
      <c r="S1303" s="16" t="str">
        <f>IFERROR(VLOOKUP(G1303,MatrizHDUniclass!$A:$AN,36,0),"NA")</f>
        <v>FLM ALL IN ONE</v>
      </c>
      <c r="T1303" s="16" t="str">
        <f>IFERROR(VLOOKUP(G1303,MatrizHDUniclass!$A:$AN,37,0),"NA")</f>
        <v>CLIENTES</v>
      </c>
      <c r="U1303" s="16" t="str">
        <f>IFERROR(VLOOKUP(G1303,MatrizHDUniclass!$A:$AN,38,0),"NA")</f>
        <v>CONECTAR TV</v>
      </c>
      <c r="V1303" s="16" t="str">
        <f>IFERROR(VLOOKUP(G1303,MatrizHDUniclass!$A:$AN,39,0),"NA")</f>
        <v>INGENIERIA</v>
      </c>
      <c r="W1303" s="43" t="str">
        <f>IFERROR(VLOOKUP(G1303,MatrizHDUniclass!$A:$AN,40,0),"NA")</f>
        <v>OPERATIVO</v>
      </c>
    </row>
    <row r="1304" spans="1:24" x14ac:dyDescent="0.25">
      <c r="B1304" s="45">
        <v>46210</v>
      </c>
      <c r="C1304" s="7" t="s">
        <v>3309</v>
      </c>
      <c r="D1304" s="37">
        <v>0.1</v>
      </c>
      <c r="E1304" s="37" t="s">
        <v>3903</v>
      </c>
      <c r="F1304" s="16" t="s">
        <v>3904</v>
      </c>
      <c r="G1304" s="7">
        <v>1022981116</v>
      </c>
      <c r="H1304" s="138" t="s">
        <v>10755</v>
      </c>
      <c r="J1304" s="16" t="str">
        <f>IFERROR(VLOOKUP(G1304,MatrizHDUniclass!$A:$AN,3,0),"NA")</f>
        <v>RODRIGUEZ MENDEZ  HECTOR FAVIO</v>
      </c>
      <c r="K1304" s="16" t="str">
        <f>IFERROR(VLOOKUP(G1304,MatrizHDUniclass!$A:$AN,19,0),"NA")</f>
        <v>TECNICO CON MOTO OPERACIÓN</v>
      </c>
      <c r="L1304" s="16" t="str">
        <f>IFERROR(VLOOKUP(G1304,MatrizHDUniclass!$A:$AN,24,0),"NA")</f>
        <v>IGLW</v>
      </c>
      <c r="M1304" s="16" t="str">
        <f>IFERROR(VLOOKUP(G1304,MatrizHDUniclass!$A:$AN,31,0),"NA")</f>
        <v>INGENIERIA-GENERAL</v>
      </c>
      <c r="N1304" s="16" t="str">
        <f>IFERROR(VLOOKUP(G1304,MatrizHDUniclass!$A:$AN,32,0),"NA")</f>
        <v>REG TOLCA</v>
      </c>
      <c r="O1304" s="16" t="str">
        <f>IFERROR(VLOOKUP(G1304,MatrizHDUniclass!$A:$AN,33,0),"NA")</f>
        <v>IBAGUE</v>
      </c>
      <c r="P1304" s="16" t="str">
        <f>IFERROR(VLOOKUP(G1304,MatrizHDUniclass!$A:$AN,26,0),"NA")</f>
        <v>CSIM</v>
      </c>
      <c r="Q1304" s="16" t="str">
        <f>IFERROR(VLOOKUP(G1304,MatrizHDUniclass!$A:$AN,34,0),"NA")</f>
        <v>CLARO R3</v>
      </c>
      <c r="R1304" s="16" t="str">
        <f>IFERROR(VLOOKUP(G1304,MatrizHDUniclass!$A:$AN,35,0),"NA")</f>
        <v>SOLU FIJAS</v>
      </c>
      <c r="S1304" s="16" t="str">
        <f>IFERROR(VLOOKUP(G1304,MatrizHDUniclass!$A:$AN,36,0),"NA")</f>
        <v>IMM</v>
      </c>
      <c r="T1304" s="16" t="str">
        <f>IFERROR(VLOOKUP(G1304,MatrizHDUniclass!$A:$AN,37,0),"NA")</f>
        <v>CLIENTES</v>
      </c>
      <c r="U1304" s="16" t="str">
        <f>IFERROR(VLOOKUP(G1304,MatrizHDUniclass!$A:$AN,38,0),"NA")</f>
        <v>CONECTAR TV</v>
      </c>
      <c r="V1304" s="16" t="str">
        <f>IFERROR(VLOOKUP(G1304,MatrizHDUniclass!$A:$AN,39,0),"NA")</f>
        <v>INGENIERIA</v>
      </c>
      <c r="W1304" s="43" t="str">
        <f>IFERROR(VLOOKUP(G1304,MatrizHDUniclass!$A:$AN,40,0),"NA")</f>
        <v>OPERATIVO</v>
      </c>
    </row>
    <row r="1305" spans="1:24" x14ac:dyDescent="0.25">
      <c r="B1305" s="45">
        <v>46210</v>
      </c>
      <c r="C1305" s="7" t="s">
        <v>3449</v>
      </c>
      <c r="D1305" s="37">
        <v>0.1</v>
      </c>
      <c r="E1305" s="37" t="s">
        <v>3903</v>
      </c>
      <c r="F1305" s="16" t="s">
        <v>3904</v>
      </c>
      <c r="G1305" s="7">
        <v>1059446279</v>
      </c>
      <c r="H1305" s="138" t="s">
        <v>10756</v>
      </c>
      <c r="J1305" s="16" t="str">
        <f>IFERROR(VLOOKUP(G1305,MatrizHDUniclass!$A:$AN,3,0),"NA")</f>
        <v>SOLIS RODRIGUEZ LUIS FERNANDO</v>
      </c>
      <c r="K1305" s="16" t="str">
        <f>IFERROR(VLOOKUP(G1305,MatrizHDUniclass!$A:$AN,19,0),"NA")</f>
        <v>AUXILIAR CONDUCTOR OPERACION</v>
      </c>
      <c r="L1305" s="16" t="str">
        <f>IFERROR(VLOOKUP(G1305,MatrizHDUniclass!$A:$AN,24,0),"NA")</f>
        <v>IGV7</v>
      </c>
      <c r="M1305" s="16" t="str">
        <f>IFERROR(VLOOKUP(G1305,MatrizHDUniclass!$A:$AN,31,0),"NA")</f>
        <v>INGENIERIA-GENERAL</v>
      </c>
      <c r="N1305" s="16" t="str">
        <f>IFERROR(VLOOKUP(G1305,MatrizHDUniclass!$A:$AN,32,0),"NA")</f>
        <v>REG VALLE</v>
      </c>
      <c r="O1305" s="16" t="str">
        <f>IFERROR(VLOOKUP(G1305,MatrizHDUniclass!$A:$AN,33,0),"NA")</f>
        <v>PALMIRA</v>
      </c>
      <c r="P1305" s="16" t="str">
        <f>IFERROR(VLOOKUP(G1305,MatrizHDUniclass!$A:$AN,26,0),"NA")</f>
        <v>CSIM</v>
      </c>
      <c r="Q1305" s="16" t="str">
        <f>IFERROR(VLOOKUP(G1305,MatrizHDUniclass!$A:$AN,34,0),"NA")</f>
        <v>CLARO R3</v>
      </c>
      <c r="R1305" s="16" t="str">
        <f>IFERROR(VLOOKUP(G1305,MatrizHDUniclass!$A:$AN,35,0),"NA")</f>
        <v>SOLU FIJAS</v>
      </c>
      <c r="S1305" s="16" t="str">
        <f>IFERROR(VLOOKUP(G1305,MatrizHDUniclass!$A:$AN,36,0),"NA")</f>
        <v>IMM</v>
      </c>
      <c r="T1305" s="16" t="str">
        <f>IFERROR(VLOOKUP(G1305,MatrizHDUniclass!$A:$AN,37,0),"NA")</f>
        <v>CLIENTES</v>
      </c>
      <c r="U1305" s="16" t="str">
        <f>IFERROR(VLOOKUP(G1305,MatrizHDUniclass!$A:$AN,38,0),"NA")</f>
        <v>CONECTAR TV</v>
      </c>
      <c r="V1305" s="16" t="str">
        <f>IFERROR(VLOOKUP(G1305,MatrizHDUniclass!$A:$AN,39,0),"NA")</f>
        <v>INGENIERIA</v>
      </c>
      <c r="W1305" s="43" t="str">
        <f>IFERROR(VLOOKUP(G1305,MatrizHDUniclass!$A:$AN,40,0),"NA")</f>
        <v>OPERATIVO</v>
      </c>
    </row>
    <row r="1306" spans="1:24" x14ac:dyDescent="0.25">
      <c r="B1306" s="45">
        <v>46210</v>
      </c>
      <c r="C1306" s="7" t="s">
        <v>3265</v>
      </c>
      <c r="D1306" s="37">
        <v>0.1</v>
      </c>
      <c r="E1306" s="37" t="s">
        <v>3903</v>
      </c>
      <c r="F1306" s="16" t="s">
        <v>3904</v>
      </c>
      <c r="G1306" s="7">
        <v>16509143</v>
      </c>
      <c r="H1306" s="138" t="s">
        <v>3950</v>
      </c>
      <c r="J1306" s="16" t="str">
        <f>IFERROR(VLOOKUP(G1306,MatrizHDUniclass!$A:$AN,3,0),"NA")</f>
        <v>BONILLA MOSQUERA JORGE ENRIQUE</v>
      </c>
      <c r="K1306" s="16" t="str">
        <f>IFERROR(VLOOKUP(G1306,MatrizHDUniclass!$A:$AN,19,0),"NA")</f>
        <v>TECNICO CONDUCTOR HUAWEI FLM</v>
      </c>
      <c r="L1306" s="16" t="str">
        <f>IFERROR(VLOOKUP(G1306,MatrizHDUniclass!$A:$AN,24,0),"NA")</f>
        <v>IGAM</v>
      </c>
      <c r="M1306" s="16" t="str">
        <f>IFERROR(VLOOKUP(G1306,MatrizHDUniclass!$A:$AN,31,0),"NA")</f>
        <v>INGENIERIA-GENERAL</v>
      </c>
      <c r="N1306" s="16" t="str">
        <f>IFERROR(VLOOKUP(G1306,MatrizHDUniclass!$A:$AN,32,0),"NA")</f>
        <v>REG ANTIO</v>
      </c>
      <c r="O1306" s="16" t="str">
        <f>IFERROR(VLOOKUP(G1306,MatrizHDUniclass!$A:$AN,33,0),"NA")</f>
        <v>MEDELLIN</v>
      </c>
      <c r="P1306" s="16" t="str">
        <f>IFERROR(VLOOKUP(G1306,MatrizHDUniclass!$A:$AN,26,0),"NA")</f>
        <v>HNAL</v>
      </c>
      <c r="Q1306" s="16" t="str">
        <f>IFERROR(VLOOKUP(G1306,MatrizHDUniclass!$A:$AN,34,0),"NA")</f>
        <v>HUAWEI</v>
      </c>
      <c r="R1306" s="16" t="str">
        <f>IFERROR(VLOOKUP(G1306,MatrizHDUniclass!$A:$AN,35,0),"NA")</f>
        <v>NUEVOS NEG</v>
      </c>
      <c r="S1306" s="16" t="str">
        <f>IFERROR(VLOOKUP(G1306,MatrizHDUniclass!$A:$AN,36,0),"NA")</f>
        <v>FLM ALL IN ONE</v>
      </c>
      <c r="T1306" s="16" t="str">
        <f>IFERROR(VLOOKUP(G1306,MatrizHDUniclass!$A:$AN,37,0),"NA")</f>
        <v>CLIENTES</v>
      </c>
      <c r="U1306" s="16" t="str">
        <f>IFERROR(VLOOKUP(G1306,MatrizHDUniclass!$A:$AN,38,0),"NA")</f>
        <v>CONECTAR TV</v>
      </c>
      <c r="V1306" s="16" t="str">
        <f>IFERROR(VLOOKUP(G1306,MatrizHDUniclass!$A:$AN,39,0),"NA")</f>
        <v>INGENIERIA</v>
      </c>
      <c r="W1306" s="43" t="str">
        <f>IFERROR(VLOOKUP(G1306,MatrizHDUniclass!$A:$AN,40,0),"NA")</f>
        <v>OPERATIVO</v>
      </c>
    </row>
    <row r="1307" spans="1:24" x14ac:dyDescent="0.25">
      <c r="B1307" s="45">
        <v>46210</v>
      </c>
      <c r="C1307" s="7" t="s">
        <v>3258</v>
      </c>
      <c r="D1307" s="37">
        <v>0.1</v>
      </c>
      <c r="E1307" s="37" t="s">
        <v>3903</v>
      </c>
      <c r="F1307" s="16" t="s">
        <v>3904</v>
      </c>
      <c r="G1307" s="7">
        <v>1033761689</v>
      </c>
      <c r="H1307" s="138" t="s">
        <v>10757</v>
      </c>
      <c r="J1307" s="16" t="str">
        <f>IFERROR(VLOOKUP(G1307,MatrizHDUniclass!$A:$AN,3,0),"NA")</f>
        <v>FUENTES FIGUEROA RODRIGO ALBERTO</v>
      </c>
      <c r="K1307" s="16" t="str">
        <f>IFERROR(VLOOKUP(G1307,MatrizHDUniclass!$A:$AN,19,0),"NA")</f>
        <v>TECNICO OPERACIÓN</v>
      </c>
      <c r="L1307" s="16" t="str">
        <f>IFERROR(VLOOKUP(G1307,MatrizHDUniclass!$A:$AN,24,0),"NA")</f>
        <v>IGCB</v>
      </c>
      <c r="M1307" s="16" t="str">
        <f>IFERROR(VLOOKUP(G1307,MatrizHDUniclass!$A:$AN,31,0),"NA")</f>
        <v>INGENIERIA-GENERAL</v>
      </c>
      <c r="N1307" s="16" t="str">
        <f>IFERROR(VLOOKUP(G1307,MatrizHDUniclass!$A:$AN,32,0),"NA")</f>
        <v>REG CENTRO</v>
      </c>
      <c r="O1307" s="16" t="str">
        <f>IFERROR(VLOOKUP(G1307,MatrizHDUniclass!$A:$AN,33,0),"NA")</f>
        <v>BOGOTA</v>
      </c>
      <c r="P1307" s="16" t="str">
        <f>IFERROR(VLOOKUP(G1307,MatrizHDUniclass!$A:$AN,26,0),"NA")</f>
        <v>YSAF</v>
      </c>
      <c r="Q1307" s="16" t="str">
        <f>IFERROR(VLOOKUP(G1307,MatrizHDUniclass!$A:$AN,34,0),"NA")</f>
        <v>ZTE</v>
      </c>
      <c r="R1307" s="16" t="str">
        <f>IFERROR(VLOOKUP(G1307,MatrizHDUniclass!$A:$AN,35,0),"NA")</f>
        <v>SOLU FIJAS</v>
      </c>
      <c r="S1307" s="16" t="str">
        <f>IFERROR(VLOOKUP(G1307,MatrizHDUniclass!$A:$AN,36,0),"NA")</f>
        <v>APROV FIBRA</v>
      </c>
      <c r="T1307" s="16" t="str">
        <f>IFERROR(VLOOKUP(G1307,MatrizHDUniclass!$A:$AN,37,0),"NA")</f>
        <v>CLIENTES</v>
      </c>
      <c r="U1307" s="16" t="str">
        <f>IFERROR(VLOOKUP(G1307,MatrizHDUniclass!$A:$AN,38,0),"NA")</f>
        <v>CONECTAR TV</v>
      </c>
      <c r="V1307" s="16" t="str">
        <f>IFERROR(VLOOKUP(G1307,MatrizHDUniclass!$A:$AN,39,0),"NA")</f>
        <v>INGENIERIA</v>
      </c>
      <c r="W1307" s="43" t="str">
        <f>IFERROR(VLOOKUP(G1307,MatrizHDUniclass!$A:$AN,40,0),"NA")</f>
        <v>OPERATIVO</v>
      </c>
    </row>
    <row r="1308" spans="1:24" customFormat="1" x14ac:dyDescent="0.25">
      <c r="A1308" s="7"/>
      <c r="B1308" s="45">
        <v>46210</v>
      </c>
      <c r="C1308" s="7" t="s">
        <v>3265</v>
      </c>
      <c r="D1308" s="37">
        <v>0.1</v>
      </c>
      <c r="E1308" s="37" t="s">
        <v>3903</v>
      </c>
      <c r="F1308" s="16" t="s">
        <v>3904</v>
      </c>
      <c r="G1308" s="7">
        <v>1130652486</v>
      </c>
      <c r="H1308" s="138" t="s">
        <v>10758</v>
      </c>
      <c r="I1308" s="7"/>
      <c r="J1308" s="16" t="str">
        <f>IFERROR(VLOOKUP(G1308,MatrizHDUniclass!$A:$AN,3,0),"NA")</f>
        <v>GOMEZ PALADINEZ JIMY</v>
      </c>
      <c r="K1308" s="16" t="str">
        <f>IFERROR(VLOOKUP(G1308,MatrizHDUniclass!$A:$AN,19,0),"NA")</f>
        <v>AUXILIAR HUAWEI FLM</v>
      </c>
      <c r="L1308" s="16" t="str">
        <f>IFERROR(VLOOKUP(G1308,MatrizHDUniclass!$A:$AN,24,0),"NA")</f>
        <v>IGAM</v>
      </c>
      <c r="M1308" s="16" t="str">
        <f>IFERROR(VLOOKUP(G1308,MatrizHDUniclass!$A:$AN,31,0),"NA")</f>
        <v>INGENIERIA-GENERAL</v>
      </c>
      <c r="N1308" s="16" t="str">
        <f>IFERROR(VLOOKUP(G1308,MatrizHDUniclass!$A:$AN,32,0),"NA")</f>
        <v>REG ANTIO</v>
      </c>
      <c r="O1308" s="16" t="str">
        <f>IFERROR(VLOOKUP(G1308,MatrizHDUniclass!$A:$AN,33,0),"NA")</f>
        <v>MEDELLIN</v>
      </c>
      <c r="P1308" s="16" t="str">
        <f>IFERROR(VLOOKUP(G1308,MatrizHDUniclass!$A:$AN,26,0),"NA")</f>
        <v>HNAL</v>
      </c>
      <c r="Q1308" s="16" t="str">
        <f>IFERROR(VLOOKUP(G1308,MatrizHDUniclass!$A:$AN,34,0),"NA")</f>
        <v>HUAWEI</v>
      </c>
      <c r="R1308" s="16" t="str">
        <f>IFERROR(VLOOKUP(G1308,MatrizHDUniclass!$A:$AN,35,0),"NA")</f>
        <v>NUEVOS NEG</v>
      </c>
      <c r="S1308" s="16" t="str">
        <f>IFERROR(VLOOKUP(G1308,MatrizHDUniclass!$A:$AN,36,0),"NA")</f>
        <v>FLM ALL IN ONE</v>
      </c>
      <c r="T1308" s="16" t="str">
        <f>IFERROR(VLOOKUP(G1308,MatrizHDUniclass!$A:$AN,37,0),"NA")</f>
        <v>CLIENTES</v>
      </c>
      <c r="U1308" s="16" t="str">
        <f>IFERROR(VLOOKUP(G1308,MatrizHDUniclass!$A:$AN,38,0),"NA")</f>
        <v>CONECTAR TV</v>
      </c>
      <c r="V1308" s="16" t="str">
        <f>IFERROR(VLOOKUP(G1308,MatrizHDUniclass!$A:$AN,39,0),"NA")</f>
        <v>INGENIERIA</v>
      </c>
      <c r="W1308" s="43" t="str">
        <f>IFERROR(VLOOKUP(G1308,MatrizHDUniclass!$A:$AN,40,0),"NA")</f>
        <v>OPERATIVO</v>
      </c>
    </row>
    <row r="1309" spans="1:24" x14ac:dyDescent="0.25">
      <c r="B1309" s="45">
        <v>46210</v>
      </c>
      <c r="C1309" s="7" t="s">
        <v>3265</v>
      </c>
      <c r="D1309" s="37">
        <v>0.1</v>
      </c>
      <c r="E1309" s="37" t="s">
        <v>3903</v>
      </c>
      <c r="F1309" s="16" t="s">
        <v>3904</v>
      </c>
      <c r="G1309" s="7">
        <v>1006203139</v>
      </c>
      <c r="H1309" s="138" t="s">
        <v>10759</v>
      </c>
      <c r="J1309" s="16" t="str">
        <f>IFERROR(VLOOKUP(G1309,MatrizHDUniclass!$A:$AN,3,0),"NA")</f>
        <v>GARCIA MORENO YULIAN DUBAN</v>
      </c>
      <c r="K1309" s="16" t="str">
        <f>IFERROR(VLOOKUP(G1309,MatrizHDUniclass!$A:$AN,19,0),"NA")</f>
        <v>AUXILIAR HUAWEI FLM</v>
      </c>
      <c r="L1309" s="16" t="str">
        <f>IFERROR(VLOOKUP(G1309,MatrizHDUniclass!$A:$AN,24,0),"NA")</f>
        <v>IGAM</v>
      </c>
      <c r="M1309" s="16" t="str">
        <f>IFERROR(VLOOKUP(G1309,MatrizHDUniclass!$A:$AN,31,0),"NA")</f>
        <v>INGENIERIA-GENERAL</v>
      </c>
      <c r="N1309" s="16" t="str">
        <f>IFERROR(VLOOKUP(G1309,MatrizHDUniclass!$A:$AN,32,0),"NA")</f>
        <v>REG ANTIO</v>
      </c>
      <c r="O1309" s="16" t="str">
        <f>IFERROR(VLOOKUP(G1309,MatrizHDUniclass!$A:$AN,33,0),"NA")</f>
        <v>MEDELLIN</v>
      </c>
      <c r="P1309" s="16" t="str">
        <f>IFERROR(VLOOKUP(G1309,MatrizHDUniclass!$A:$AN,26,0),"NA")</f>
        <v>HNAL</v>
      </c>
      <c r="Q1309" s="16" t="str">
        <f>IFERROR(VLOOKUP(G1309,MatrizHDUniclass!$A:$AN,34,0),"NA")</f>
        <v>HUAWEI</v>
      </c>
      <c r="R1309" s="16" t="str">
        <f>IFERROR(VLOOKUP(G1309,MatrizHDUniclass!$A:$AN,35,0),"NA")</f>
        <v>NUEVOS NEG</v>
      </c>
      <c r="S1309" s="16" t="str">
        <f>IFERROR(VLOOKUP(G1309,MatrizHDUniclass!$A:$AN,36,0),"NA")</f>
        <v>FLM ALL IN ONE</v>
      </c>
      <c r="T1309" s="16" t="str">
        <f>IFERROR(VLOOKUP(G1309,MatrizHDUniclass!$A:$AN,37,0),"NA")</f>
        <v>CLIENTES</v>
      </c>
      <c r="U1309" s="16" t="str">
        <f>IFERROR(VLOOKUP(G1309,MatrizHDUniclass!$A:$AN,38,0),"NA")</f>
        <v>CONECTAR TV</v>
      </c>
      <c r="V1309" s="16" t="str">
        <f>IFERROR(VLOOKUP(G1309,MatrizHDUniclass!$A:$AN,39,0),"NA")</f>
        <v>INGENIERIA</v>
      </c>
      <c r="W1309" s="43" t="str">
        <f>IFERROR(VLOOKUP(G1309,MatrizHDUniclass!$A:$AN,40,0),"NA")</f>
        <v>OPERATIVO</v>
      </c>
    </row>
    <row r="1310" spans="1:24" x14ac:dyDescent="0.25">
      <c r="B1310" s="45">
        <v>46210</v>
      </c>
      <c r="C1310" s="7" t="s">
        <v>3265</v>
      </c>
      <c r="D1310" s="37">
        <v>0.1</v>
      </c>
      <c r="E1310" s="37" t="s">
        <v>3903</v>
      </c>
      <c r="F1310" s="16" t="s">
        <v>3904</v>
      </c>
      <c r="G1310" s="7">
        <v>1003310976</v>
      </c>
      <c r="H1310" s="138" t="s">
        <v>10760</v>
      </c>
      <c r="J1310" s="16" t="str">
        <f>IFERROR(VLOOKUP(G1310,MatrizHDUniclass!$A:$AN,3,0),"NA")</f>
        <v>HERRERA VALENCIA LENER JESUS</v>
      </c>
      <c r="K1310" s="16" t="str">
        <f>IFERROR(VLOOKUP(G1310,MatrizHDUniclass!$A:$AN,19,0),"NA")</f>
        <v>TECNICO CONDUCTOR HUAWEI FLM</v>
      </c>
      <c r="L1310" s="16" t="str">
        <f>IFERROR(VLOOKUP(G1310,MatrizHDUniclass!$A:$AN,24,0),"NA")</f>
        <v>IGAM</v>
      </c>
      <c r="M1310" s="16" t="str">
        <f>IFERROR(VLOOKUP(G1310,MatrizHDUniclass!$A:$AN,31,0),"NA")</f>
        <v>INGENIERIA-GENERAL</v>
      </c>
      <c r="N1310" s="16" t="str">
        <f>IFERROR(VLOOKUP(G1310,MatrizHDUniclass!$A:$AN,32,0),"NA")</f>
        <v>REG ANTIO</v>
      </c>
      <c r="O1310" s="16" t="str">
        <f>IFERROR(VLOOKUP(G1310,MatrizHDUniclass!$A:$AN,33,0),"NA")</f>
        <v>MEDELLIN</v>
      </c>
      <c r="P1310" s="16" t="str">
        <f>IFERROR(VLOOKUP(G1310,MatrizHDUniclass!$A:$AN,26,0),"NA")</f>
        <v>HNAL</v>
      </c>
      <c r="Q1310" s="16" t="str">
        <f>IFERROR(VLOOKUP(G1310,MatrizHDUniclass!$A:$AN,34,0),"NA")</f>
        <v>HUAWEI</v>
      </c>
      <c r="R1310" s="16" t="str">
        <f>IFERROR(VLOOKUP(G1310,MatrizHDUniclass!$A:$AN,35,0),"NA")</f>
        <v>NUEVOS NEG</v>
      </c>
      <c r="S1310" s="16" t="str">
        <f>IFERROR(VLOOKUP(G1310,MatrizHDUniclass!$A:$AN,36,0),"NA")</f>
        <v>FLM ALL IN ONE</v>
      </c>
      <c r="T1310" s="16" t="str">
        <f>IFERROR(VLOOKUP(G1310,MatrizHDUniclass!$A:$AN,37,0),"NA")</f>
        <v>CLIENTES</v>
      </c>
      <c r="U1310" s="16" t="str">
        <f>IFERROR(VLOOKUP(G1310,MatrizHDUniclass!$A:$AN,38,0),"NA")</f>
        <v>CONECTAR TV</v>
      </c>
      <c r="V1310" s="16" t="str">
        <f>IFERROR(VLOOKUP(G1310,MatrizHDUniclass!$A:$AN,39,0),"NA")</f>
        <v>INGENIERIA</v>
      </c>
      <c r="W1310" s="43" t="str">
        <f>IFERROR(VLOOKUP(G1310,MatrizHDUniclass!$A:$AN,40,0),"NA")</f>
        <v>OPERATIVO</v>
      </c>
      <c r="X1310" s="7" t="s">
        <v>10484</v>
      </c>
    </row>
    <row r="1311" spans="1:24" x14ac:dyDescent="0.25">
      <c r="B1311" s="45">
        <v>46210</v>
      </c>
      <c r="C1311" s="7" t="s">
        <v>3449</v>
      </c>
      <c r="D1311" s="37">
        <v>0.1</v>
      </c>
      <c r="E1311" s="37" t="s">
        <v>3903</v>
      </c>
      <c r="F1311" s="16" t="s">
        <v>3904</v>
      </c>
      <c r="G1311" s="7">
        <v>1114542563</v>
      </c>
      <c r="H1311" s="138" t="s">
        <v>10761</v>
      </c>
      <c r="J1311" s="16" t="str">
        <f>IFERROR(VLOOKUP(G1311,MatrizHDUniclass!$A:$AN,3,0),"NA")</f>
        <v>PENA CAMPO JUAN ESTEBAN</v>
      </c>
      <c r="K1311" s="16" t="str">
        <f>IFERROR(VLOOKUP(G1311,MatrizHDUniclass!$A:$AN,19,0),"NA")</f>
        <v>TECNICO CON MOTO OPERACIÓN</v>
      </c>
      <c r="L1311" s="16" t="str">
        <f>IFERROR(VLOOKUP(G1311,MatrizHDUniclass!$A:$AN,24,0),"NA")</f>
        <v>IGV7</v>
      </c>
      <c r="M1311" s="16" t="str">
        <f>IFERROR(VLOOKUP(G1311,MatrizHDUniclass!$A:$AN,31,0),"NA")</f>
        <v>INGENIERIA-GENERAL</v>
      </c>
      <c r="N1311" s="16" t="str">
        <f>IFERROR(VLOOKUP(G1311,MatrizHDUniclass!$A:$AN,32,0),"NA")</f>
        <v>REG VALLE</v>
      </c>
      <c r="O1311" s="16" t="str">
        <f>IFERROR(VLOOKUP(G1311,MatrizHDUniclass!$A:$AN,33,0),"NA")</f>
        <v>PALMIRA</v>
      </c>
      <c r="P1311" s="16" t="str">
        <f>IFERROR(VLOOKUP(G1311,MatrizHDUniclass!$A:$AN,26,0),"NA")</f>
        <v>CSIM</v>
      </c>
      <c r="Q1311" s="16" t="str">
        <f>IFERROR(VLOOKUP(G1311,MatrizHDUniclass!$A:$AN,34,0),"NA")</f>
        <v>CLARO R3</v>
      </c>
      <c r="R1311" s="16" t="str">
        <f>IFERROR(VLOOKUP(G1311,MatrizHDUniclass!$A:$AN,35,0),"NA")</f>
        <v>SOLU FIJAS</v>
      </c>
      <c r="S1311" s="16" t="str">
        <f>IFERROR(VLOOKUP(G1311,MatrizHDUniclass!$A:$AN,36,0),"NA")</f>
        <v>IMM</v>
      </c>
      <c r="T1311" s="16" t="str">
        <f>IFERROR(VLOOKUP(G1311,MatrizHDUniclass!$A:$AN,37,0),"NA")</f>
        <v>CLIENTES</v>
      </c>
      <c r="U1311" s="16" t="str">
        <f>IFERROR(VLOOKUP(G1311,MatrizHDUniclass!$A:$AN,38,0),"NA")</f>
        <v>CONECTAR TV</v>
      </c>
      <c r="V1311" s="16" t="str">
        <f>IFERROR(VLOOKUP(G1311,MatrizHDUniclass!$A:$AN,39,0),"NA")</f>
        <v>INGENIERIA</v>
      </c>
      <c r="W1311" s="43" t="str">
        <f>IFERROR(VLOOKUP(G1311,MatrizHDUniclass!$A:$AN,40,0),"NA")</f>
        <v>OPERATIVO</v>
      </c>
    </row>
    <row r="1312" spans="1:24" x14ac:dyDescent="0.25">
      <c r="B1312" s="45">
        <v>46210</v>
      </c>
      <c r="C1312" s="7" t="s">
        <v>3265</v>
      </c>
      <c r="D1312" s="37">
        <v>0.1</v>
      </c>
      <c r="E1312" s="37" t="s">
        <v>3903</v>
      </c>
      <c r="F1312" s="16" t="s">
        <v>3904</v>
      </c>
      <c r="G1312" s="7">
        <v>1116280627</v>
      </c>
      <c r="H1312" s="138" t="s">
        <v>10762</v>
      </c>
      <c r="J1312" s="16" t="str">
        <f>IFERROR(VLOOKUP(G1312,MatrizHDUniclass!$A:$AN,3,0),"NA")</f>
        <v>HERNANDEZ BENITEZ ADRIAN CAMILO</v>
      </c>
      <c r="K1312" s="16" t="str">
        <f>IFERROR(VLOOKUP(G1312,MatrizHDUniclass!$A:$AN,19,0),"NA")</f>
        <v>TECNICO CONDUCTOR HUAWEI FLM</v>
      </c>
      <c r="L1312" s="16" t="str">
        <f>IFERROR(VLOOKUP(G1312,MatrizHDUniclass!$A:$AN,24,0),"NA")</f>
        <v>IGAM</v>
      </c>
      <c r="M1312" s="16" t="str">
        <f>IFERROR(VLOOKUP(G1312,MatrizHDUniclass!$A:$AN,31,0),"NA")</f>
        <v>INGENIERIA-GENERAL</v>
      </c>
      <c r="N1312" s="16" t="str">
        <f>IFERROR(VLOOKUP(G1312,MatrizHDUniclass!$A:$AN,32,0),"NA")</f>
        <v>REG ANTIO</v>
      </c>
      <c r="O1312" s="16" t="str">
        <f>IFERROR(VLOOKUP(G1312,MatrizHDUniclass!$A:$AN,33,0),"NA")</f>
        <v>MEDELLIN</v>
      </c>
      <c r="P1312" s="16" t="str">
        <f>IFERROR(VLOOKUP(G1312,MatrizHDUniclass!$A:$AN,26,0),"NA")</f>
        <v>HNAL</v>
      </c>
      <c r="Q1312" s="16" t="str">
        <f>IFERROR(VLOOKUP(G1312,MatrizHDUniclass!$A:$AN,34,0),"NA")</f>
        <v>HUAWEI</v>
      </c>
      <c r="R1312" s="16" t="str">
        <f>IFERROR(VLOOKUP(G1312,MatrizHDUniclass!$A:$AN,35,0),"NA")</f>
        <v>NUEVOS NEG</v>
      </c>
      <c r="S1312" s="16" t="str">
        <f>IFERROR(VLOOKUP(G1312,MatrizHDUniclass!$A:$AN,36,0),"NA")</f>
        <v>FLM ALL IN ONE</v>
      </c>
      <c r="T1312" s="16" t="str">
        <f>IFERROR(VLOOKUP(G1312,MatrizHDUniclass!$A:$AN,37,0),"NA")</f>
        <v>CLIENTES</v>
      </c>
      <c r="U1312" s="16" t="str">
        <f>IFERROR(VLOOKUP(G1312,MatrizHDUniclass!$A:$AN,38,0),"NA")</f>
        <v>CONECTAR TV</v>
      </c>
      <c r="V1312" s="16" t="str">
        <f>IFERROR(VLOOKUP(G1312,MatrizHDUniclass!$A:$AN,39,0),"NA")</f>
        <v>INGENIERIA</v>
      </c>
      <c r="W1312" s="43" t="str">
        <f>IFERROR(VLOOKUP(G1312,MatrizHDUniclass!$A:$AN,40,0),"NA")</f>
        <v>OPERATIVO</v>
      </c>
    </row>
    <row r="1313" spans="2:23" x14ac:dyDescent="0.25">
      <c r="B1313" s="45">
        <v>46210</v>
      </c>
      <c r="C1313" s="7" t="s">
        <v>3265</v>
      </c>
      <c r="D1313" s="37">
        <v>0.1</v>
      </c>
      <c r="E1313" s="37" t="s">
        <v>3903</v>
      </c>
      <c r="F1313" s="16" t="s">
        <v>3904</v>
      </c>
      <c r="G1313" s="7">
        <v>1082873846</v>
      </c>
      <c r="H1313" s="138" t="s">
        <v>10763</v>
      </c>
      <c r="J1313" s="16" t="str">
        <f>IFERROR(VLOOKUP(G1313,MatrizHDUniclass!$A:$AN,3,0),"NA")</f>
        <v>LUBO MEDINA JULIO ANGEL</v>
      </c>
      <c r="K1313" s="16" t="str">
        <f>IFERROR(VLOOKUP(G1313,MatrizHDUniclass!$A:$AN,19,0),"NA")</f>
        <v>TECNICO CONDUCTOR HUAWEI FLM</v>
      </c>
      <c r="L1313" s="16" t="str">
        <f>IFERROR(VLOOKUP(G1313,MatrizHDUniclass!$A:$AN,24,0),"NA")</f>
        <v>IGAM</v>
      </c>
      <c r="M1313" s="16" t="str">
        <f>IFERROR(VLOOKUP(G1313,MatrizHDUniclass!$A:$AN,31,0),"NA")</f>
        <v>INGENIERIA-GENERAL</v>
      </c>
      <c r="N1313" s="16" t="str">
        <f>IFERROR(VLOOKUP(G1313,MatrizHDUniclass!$A:$AN,32,0),"NA")</f>
        <v>REG ANTIO</v>
      </c>
      <c r="O1313" s="16" t="str">
        <f>IFERROR(VLOOKUP(G1313,MatrizHDUniclass!$A:$AN,33,0),"NA")</f>
        <v>MEDELLIN</v>
      </c>
      <c r="P1313" s="16" t="str">
        <f>IFERROR(VLOOKUP(G1313,MatrizHDUniclass!$A:$AN,26,0),"NA")</f>
        <v>HNAL</v>
      </c>
      <c r="Q1313" s="16" t="str">
        <f>IFERROR(VLOOKUP(G1313,MatrizHDUniclass!$A:$AN,34,0),"NA")</f>
        <v>HUAWEI</v>
      </c>
      <c r="R1313" s="16" t="str">
        <f>IFERROR(VLOOKUP(G1313,MatrizHDUniclass!$A:$AN,35,0),"NA")</f>
        <v>NUEVOS NEG</v>
      </c>
      <c r="S1313" s="16" t="str">
        <f>IFERROR(VLOOKUP(G1313,MatrizHDUniclass!$A:$AN,36,0),"NA")</f>
        <v>FLM ALL IN ONE</v>
      </c>
      <c r="T1313" s="16" t="str">
        <f>IFERROR(VLOOKUP(G1313,MatrizHDUniclass!$A:$AN,37,0),"NA")</f>
        <v>CLIENTES</v>
      </c>
      <c r="U1313" s="16" t="str">
        <f>IFERROR(VLOOKUP(G1313,MatrizHDUniclass!$A:$AN,38,0),"NA")</f>
        <v>CONECTAR TV</v>
      </c>
      <c r="V1313" s="16" t="str">
        <f>IFERROR(VLOOKUP(G1313,MatrizHDUniclass!$A:$AN,39,0),"NA")</f>
        <v>INGENIERIA</v>
      </c>
      <c r="W1313" s="43" t="str">
        <f>IFERROR(VLOOKUP(G1313,MatrizHDUniclass!$A:$AN,40,0),"NA")</f>
        <v>OPERATIVO</v>
      </c>
    </row>
    <row r="1314" spans="2:23" x14ac:dyDescent="0.25">
      <c r="B1314" s="45">
        <v>46210</v>
      </c>
      <c r="C1314" s="7" t="s">
        <v>3298</v>
      </c>
      <c r="D1314" s="37">
        <v>0.1</v>
      </c>
      <c r="E1314" s="37" t="s">
        <v>3903</v>
      </c>
      <c r="F1314" s="16" t="s">
        <v>3904</v>
      </c>
      <c r="G1314" s="7">
        <v>1143873672</v>
      </c>
      <c r="H1314" s="138" t="s">
        <v>10764</v>
      </c>
      <c r="J1314" s="16" t="str">
        <f>IFERROR(VLOOKUP(G1314,MatrizHDUniclass!$A:$AN,3,0),"NA")</f>
        <v>LOPEZ BOLANOS EDWIN ANDRES</v>
      </c>
      <c r="K1314" s="16" t="str">
        <f>IFERROR(VLOOKUP(G1314,MatrizHDUniclass!$A:$AN,19,0),"NA")</f>
        <v>AUXILIAR HUAWEI FLM</v>
      </c>
      <c r="L1314" s="16" t="str">
        <f>IFERROR(VLOOKUP(G1314,MatrizHDUniclass!$A:$AN,24,0),"NA")</f>
        <v>IGAM</v>
      </c>
      <c r="M1314" s="16" t="str">
        <f>IFERROR(VLOOKUP(G1314,MatrizHDUniclass!$A:$AN,31,0),"NA")</f>
        <v>INGENIERIA-GENERAL</v>
      </c>
      <c r="N1314" s="16" t="str">
        <f>IFERROR(VLOOKUP(G1314,MatrizHDUniclass!$A:$AN,32,0),"NA")</f>
        <v>REG ANTIO</v>
      </c>
      <c r="O1314" s="16" t="str">
        <f>IFERROR(VLOOKUP(G1314,MatrizHDUniclass!$A:$AN,33,0),"NA")</f>
        <v>MEDELLIN</v>
      </c>
      <c r="P1314" s="16" t="str">
        <f>IFERROR(VLOOKUP(G1314,MatrizHDUniclass!$A:$AN,26,0),"NA")</f>
        <v>HNAL</v>
      </c>
      <c r="Q1314" s="16" t="str">
        <f>IFERROR(VLOOKUP(G1314,MatrizHDUniclass!$A:$AN,34,0),"NA")</f>
        <v>HUAWEI</v>
      </c>
      <c r="R1314" s="16" t="str">
        <f>IFERROR(VLOOKUP(G1314,MatrizHDUniclass!$A:$AN,35,0),"NA")</f>
        <v>NUEVOS NEG</v>
      </c>
      <c r="S1314" s="16" t="str">
        <f>IFERROR(VLOOKUP(G1314,MatrizHDUniclass!$A:$AN,36,0),"NA")</f>
        <v>FLM ALL IN ONE</v>
      </c>
      <c r="T1314" s="16" t="str">
        <f>IFERROR(VLOOKUP(G1314,MatrizHDUniclass!$A:$AN,37,0),"NA")</f>
        <v>CLIENTES</v>
      </c>
      <c r="U1314" s="16" t="str">
        <f>IFERROR(VLOOKUP(G1314,MatrizHDUniclass!$A:$AN,38,0),"NA")</f>
        <v>CONECTAR TV</v>
      </c>
      <c r="V1314" s="16" t="str">
        <f>IFERROR(VLOOKUP(G1314,MatrizHDUniclass!$A:$AN,39,0),"NA")</f>
        <v>INGENIERIA</v>
      </c>
      <c r="W1314" s="43" t="str">
        <f>IFERROR(VLOOKUP(G1314,MatrizHDUniclass!$A:$AN,40,0),"NA")</f>
        <v>OPERATIVO</v>
      </c>
    </row>
    <row r="1315" spans="2:23" x14ac:dyDescent="0.25">
      <c r="B1315" s="45">
        <v>46210</v>
      </c>
      <c r="C1315" s="7" t="s">
        <v>3440</v>
      </c>
      <c r="D1315" s="37">
        <v>0.1</v>
      </c>
      <c r="E1315" s="37" t="s">
        <v>3903</v>
      </c>
      <c r="F1315" s="16" t="s">
        <v>3904</v>
      </c>
      <c r="G1315" s="7">
        <v>1007379644</v>
      </c>
      <c r="H1315" s="138" t="s">
        <v>10765</v>
      </c>
      <c r="J1315" s="16" t="str">
        <f>IFERROR(VLOOKUP(G1315,MatrizHDUniclass!$A:$AN,3,0),"NA")</f>
        <v>BEDOYA RIVERA ANDRES FELIPE</v>
      </c>
      <c r="K1315" s="16" t="str">
        <f>IFERROR(VLOOKUP(G1315,MatrizHDUniclass!$A:$AN,19,0),"NA")</f>
        <v>TECNICO CON MOTO OPERACIÓN</v>
      </c>
      <c r="L1315" s="16" t="str">
        <f>IFERROR(VLOOKUP(G1315,MatrizHDUniclass!$A:$AN,24,0),"NA")</f>
        <v>IGV6</v>
      </c>
      <c r="M1315" s="16" t="str">
        <f>IFERROR(VLOOKUP(G1315,MatrizHDUniclass!$A:$AN,31,0),"NA")</f>
        <v>INGENIERIA-GENERAL</v>
      </c>
      <c r="N1315" s="16" t="str">
        <f>IFERROR(VLOOKUP(G1315,MatrizHDUniclass!$A:$AN,32,0),"NA")</f>
        <v>REG VALLE</v>
      </c>
      <c r="O1315" s="16" t="str">
        <f>IFERROR(VLOOKUP(G1315,MatrizHDUniclass!$A:$AN,33,0),"NA")</f>
        <v>TULUA</v>
      </c>
      <c r="P1315" s="16" t="str">
        <f>IFERROR(VLOOKUP(G1315,MatrizHDUniclass!$A:$AN,26,0),"NA")</f>
        <v>CSIM</v>
      </c>
      <c r="Q1315" s="16" t="str">
        <f>IFERROR(VLOOKUP(G1315,MatrizHDUniclass!$A:$AN,34,0),"NA")</f>
        <v>CLARO R3</v>
      </c>
      <c r="R1315" s="16" t="str">
        <f>IFERROR(VLOOKUP(G1315,MatrizHDUniclass!$A:$AN,35,0),"NA")</f>
        <v>SOLU FIJAS</v>
      </c>
      <c r="S1315" s="16" t="str">
        <f>IFERROR(VLOOKUP(G1315,MatrizHDUniclass!$A:$AN,36,0),"NA")</f>
        <v>IMM</v>
      </c>
      <c r="T1315" s="16" t="str">
        <f>IFERROR(VLOOKUP(G1315,MatrizHDUniclass!$A:$AN,37,0),"NA")</f>
        <v>CLIENTES</v>
      </c>
      <c r="U1315" s="16" t="str">
        <f>IFERROR(VLOOKUP(G1315,MatrizHDUniclass!$A:$AN,38,0),"NA")</f>
        <v>CONECTAR TV</v>
      </c>
      <c r="V1315" s="16" t="str">
        <f>IFERROR(VLOOKUP(G1315,MatrizHDUniclass!$A:$AN,39,0),"NA")</f>
        <v>INGENIERIA</v>
      </c>
      <c r="W1315" s="43" t="str">
        <f>IFERROR(VLOOKUP(G1315,MatrizHDUniclass!$A:$AN,40,0),"NA")</f>
        <v>OPERATIVO</v>
      </c>
    </row>
    <row r="1316" spans="2:23" x14ac:dyDescent="0.25">
      <c r="B1316" s="45">
        <v>46210</v>
      </c>
      <c r="C1316" s="7" t="s">
        <v>3298</v>
      </c>
      <c r="D1316" s="37">
        <v>0.1</v>
      </c>
      <c r="E1316" s="37" t="s">
        <v>3903</v>
      </c>
      <c r="F1316" s="16" t="s">
        <v>3904</v>
      </c>
      <c r="G1316" s="7">
        <v>1112494434</v>
      </c>
      <c r="H1316" s="138" t="s">
        <v>10766</v>
      </c>
      <c r="J1316" s="16" t="str">
        <f>IFERROR(VLOOKUP(G1316,MatrizHDUniclass!$A:$AN,3,0),"NA")</f>
        <v>DIAZ SANCHEZ BRAYAN STIVEN</v>
      </c>
      <c r="K1316" s="16" t="str">
        <f>IFERROR(VLOOKUP(G1316,MatrizHDUniclass!$A:$AN,19,0),"NA")</f>
        <v>TECNICO CON MOTO OPERACIÓN</v>
      </c>
      <c r="L1316" s="16" t="str">
        <f>IFERROR(VLOOKUP(G1316,MatrizHDUniclass!$A:$AN,24,0),"NA")</f>
        <v>IGVI</v>
      </c>
      <c r="M1316" s="16" t="str">
        <f>IFERROR(VLOOKUP(G1316,MatrizHDUniclass!$A:$AN,31,0),"NA")</f>
        <v>INGENIERIA-GENERAL</v>
      </c>
      <c r="N1316" s="16" t="str">
        <f>IFERROR(VLOOKUP(G1316,MatrizHDUniclass!$A:$AN,32,0),"NA")</f>
        <v>REG VALLE</v>
      </c>
      <c r="O1316" s="16" t="str">
        <f>IFERROR(VLOOKUP(G1316,MatrizHDUniclass!$A:$AN,33,0),"NA")</f>
        <v>CALI</v>
      </c>
      <c r="P1316" s="16" t="str">
        <f>IFERROR(VLOOKUP(G1316,MatrizHDUniclass!$A:$AN,26,0),"NA")</f>
        <v>CSIM</v>
      </c>
      <c r="Q1316" s="16" t="str">
        <f>IFERROR(VLOOKUP(G1316,MatrizHDUniclass!$A:$AN,34,0),"NA")</f>
        <v>CLARO R3</v>
      </c>
      <c r="R1316" s="16" t="str">
        <f>IFERROR(VLOOKUP(G1316,MatrizHDUniclass!$A:$AN,35,0),"NA")</f>
        <v>SOLU FIJAS</v>
      </c>
      <c r="S1316" s="16" t="str">
        <f>IFERROR(VLOOKUP(G1316,MatrizHDUniclass!$A:$AN,36,0),"NA")</f>
        <v>IMM</v>
      </c>
      <c r="T1316" s="16" t="str">
        <f>IFERROR(VLOOKUP(G1316,MatrizHDUniclass!$A:$AN,37,0),"NA")</f>
        <v>CLIENTES</v>
      </c>
      <c r="U1316" s="16" t="str">
        <f>IFERROR(VLOOKUP(G1316,MatrizHDUniclass!$A:$AN,38,0),"NA")</f>
        <v>CONECTAR TV</v>
      </c>
      <c r="V1316" s="16" t="str">
        <f>IFERROR(VLOOKUP(G1316,MatrizHDUniclass!$A:$AN,39,0),"NA")</f>
        <v>INGENIERIA</v>
      </c>
      <c r="W1316" s="43" t="str">
        <f>IFERROR(VLOOKUP(G1316,MatrizHDUniclass!$A:$AN,40,0),"NA")</f>
        <v>OPERATIVO</v>
      </c>
    </row>
    <row r="1317" spans="2:23" x14ac:dyDescent="0.25">
      <c r="B1317" s="45">
        <v>46210</v>
      </c>
      <c r="C1317" s="7" t="s">
        <v>3258</v>
      </c>
      <c r="D1317" s="37">
        <v>0.1</v>
      </c>
      <c r="E1317" s="37" t="s">
        <v>3903</v>
      </c>
      <c r="F1317" s="16" t="s">
        <v>3904</v>
      </c>
      <c r="G1317" s="7">
        <v>79888772</v>
      </c>
      <c r="H1317" s="138" t="s">
        <v>10767</v>
      </c>
      <c r="J1317" s="16" t="str">
        <f>IFERROR(VLOOKUP(G1317,MatrizHDUniclass!$A:$AN,3,0),"NA")</f>
        <v>NA</v>
      </c>
      <c r="K1317" s="16" t="str">
        <f>IFERROR(VLOOKUP(G1317,MatrizHDUniclass!$A:$AN,19,0),"NA")</f>
        <v>NA</v>
      </c>
      <c r="L1317" s="16" t="str">
        <f>IFERROR(VLOOKUP(G1317,MatrizHDUniclass!$A:$AN,24,0),"NA")</f>
        <v>NA</v>
      </c>
      <c r="M1317" s="16" t="str">
        <f>IFERROR(VLOOKUP(G1317,MatrizHDUniclass!$A:$AN,31,0),"NA")</f>
        <v>NA</v>
      </c>
      <c r="N1317" s="16" t="str">
        <f>IFERROR(VLOOKUP(G1317,MatrizHDUniclass!$A:$AN,32,0),"NA")</f>
        <v>NA</v>
      </c>
      <c r="O1317" s="16" t="str">
        <f>IFERROR(VLOOKUP(G1317,MatrizHDUniclass!$A:$AN,33,0),"NA")</f>
        <v>NA</v>
      </c>
      <c r="P1317" s="16" t="str">
        <f>IFERROR(VLOOKUP(G1317,MatrizHDUniclass!$A:$AN,26,0),"NA")</f>
        <v>NA</v>
      </c>
      <c r="Q1317" s="16" t="str">
        <f>IFERROR(VLOOKUP(G1317,MatrizHDUniclass!$A:$AN,34,0),"NA")</f>
        <v>NA</v>
      </c>
      <c r="R1317" s="16" t="str">
        <f>IFERROR(VLOOKUP(G1317,MatrizHDUniclass!$A:$AN,35,0),"NA")</f>
        <v>NA</v>
      </c>
      <c r="S1317" s="16" t="str">
        <f>IFERROR(VLOOKUP(G1317,MatrizHDUniclass!$A:$AN,36,0),"NA")</f>
        <v>NA</v>
      </c>
      <c r="T1317" s="16" t="str">
        <f>IFERROR(VLOOKUP(G1317,MatrizHDUniclass!$A:$AN,37,0),"NA")</f>
        <v>NA</v>
      </c>
      <c r="U1317" s="16" t="str">
        <f>IFERROR(VLOOKUP(G1317,MatrizHDUniclass!$A:$AN,38,0),"NA")</f>
        <v>NA</v>
      </c>
      <c r="V1317" s="16" t="str">
        <f>IFERROR(VLOOKUP(G1317,MatrizHDUniclass!$A:$AN,39,0),"NA")</f>
        <v>NA</v>
      </c>
      <c r="W1317" s="43" t="str">
        <f>IFERROR(VLOOKUP(G1317,MatrizHDUniclass!$A:$AN,40,0),"NA")</f>
        <v>NA</v>
      </c>
    </row>
    <row r="1318" spans="2:23" x14ac:dyDescent="0.25">
      <c r="B1318" s="45">
        <v>46210</v>
      </c>
      <c r="C1318" s="7" t="s">
        <v>3265</v>
      </c>
      <c r="D1318" s="37">
        <v>0.1</v>
      </c>
      <c r="E1318" s="37" t="s">
        <v>3903</v>
      </c>
      <c r="F1318" s="16" t="s">
        <v>3904</v>
      </c>
      <c r="G1318" s="7">
        <v>1018403261</v>
      </c>
      <c r="H1318" s="138" t="s">
        <v>10768</v>
      </c>
      <c r="J1318" s="16" t="str">
        <f>IFERROR(VLOOKUP(G1318,MatrizHDUniclass!$A:$AN,3,0),"NA")</f>
        <v>VELASQUES RIVERA FRANCISCO ALONSO</v>
      </c>
      <c r="K1318" s="16" t="str">
        <f>IFERROR(VLOOKUP(G1318,MatrizHDUniclass!$A:$AN,19,0),"NA")</f>
        <v>TECNICO CONDUCTOR HUAWEI FLM</v>
      </c>
      <c r="L1318" s="16" t="str">
        <f>IFERROR(VLOOKUP(G1318,MatrizHDUniclass!$A:$AN,24,0),"NA")</f>
        <v>IGAM</v>
      </c>
      <c r="M1318" s="16" t="str">
        <f>IFERROR(VLOOKUP(G1318,MatrizHDUniclass!$A:$AN,31,0),"NA")</f>
        <v>INGENIERIA-GENERAL</v>
      </c>
      <c r="N1318" s="16" t="str">
        <f>IFERROR(VLOOKUP(G1318,MatrizHDUniclass!$A:$AN,32,0),"NA")</f>
        <v>REG ANTIO</v>
      </c>
      <c r="O1318" s="16" t="str">
        <f>IFERROR(VLOOKUP(G1318,MatrizHDUniclass!$A:$AN,33,0),"NA")</f>
        <v>MEDELLIN</v>
      </c>
      <c r="P1318" s="16" t="str">
        <f>IFERROR(VLOOKUP(G1318,MatrizHDUniclass!$A:$AN,26,0),"NA")</f>
        <v>HNAL</v>
      </c>
      <c r="Q1318" s="16" t="str">
        <f>IFERROR(VLOOKUP(G1318,MatrizHDUniclass!$A:$AN,34,0),"NA")</f>
        <v>HUAWEI</v>
      </c>
      <c r="R1318" s="16" t="str">
        <f>IFERROR(VLOOKUP(G1318,MatrizHDUniclass!$A:$AN,35,0),"NA")</f>
        <v>NUEVOS NEG</v>
      </c>
      <c r="S1318" s="16" t="str">
        <f>IFERROR(VLOOKUP(G1318,MatrizHDUniclass!$A:$AN,36,0),"NA")</f>
        <v>FLM ALL IN ONE</v>
      </c>
      <c r="T1318" s="16" t="str">
        <f>IFERROR(VLOOKUP(G1318,MatrizHDUniclass!$A:$AN,37,0),"NA")</f>
        <v>CLIENTES</v>
      </c>
      <c r="U1318" s="16" t="str">
        <f>IFERROR(VLOOKUP(G1318,MatrizHDUniclass!$A:$AN,38,0),"NA")</f>
        <v>CONECTAR TV</v>
      </c>
      <c r="V1318" s="16" t="str">
        <f>IFERROR(VLOOKUP(G1318,MatrizHDUniclass!$A:$AN,39,0),"NA")</f>
        <v>INGENIERIA</v>
      </c>
      <c r="W1318" s="43" t="str">
        <f>IFERROR(VLOOKUP(G1318,MatrizHDUniclass!$A:$AN,40,0),"NA")</f>
        <v>OPERATIVO</v>
      </c>
    </row>
    <row r="1319" spans="2:23" x14ac:dyDescent="0.25">
      <c r="B1319" s="45">
        <v>46210</v>
      </c>
      <c r="C1319" s="7" t="s">
        <v>3258</v>
      </c>
      <c r="D1319" s="37">
        <v>0.1</v>
      </c>
      <c r="E1319" s="37" t="s">
        <v>3903</v>
      </c>
      <c r="F1319" s="16" t="s">
        <v>3904</v>
      </c>
      <c r="G1319" s="7">
        <v>1019125126</v>
      </c>
      <c r="H1319" s="138" t="s">
        <v>10769</v>
      </c>
      <c r="J1319" s="16" t="str">
        <f>IFERROR(VLOOKUP(G1319,MatrizHDUniclass!$A:$AN,3,0),"NA")</f>
        <v>ACERO ALVAREZ JUAN JOSE</v>
      </c>
      <c r="K1319" s="16" t="str">
        <f>IFERROR(VLOOKUP(G1319,MatrizHDUniclass!$A:$AN,19,0),"NA")</f>
        <v>TECNICO OPERACIÓN</v>
      </c>
      <c r="L1319" s="16" t="str">
        <f>IFERROR(VLOOKUP(G1319,MatrizHDUniclass!$A:$AN,24,0),"NA")</f>
        <v>IGCB</v>
      </c>
      <c r="M1319" s="16" t="str">
        <f>IFERROR(VLOOKUP(G1319,MatrizHDUniclass!$A:$AN,31,0),"NA")</f>
        <v>INGENIERIA-GENERAL</v>
      </c>
      <c r="N1319" s="16" t="str">
        <f>IFERROR(VLOOKUP(G1319,MatrizHDUniclass!$A:$AN,32,0),"NA")</f>
        <v>REG CENTRO</v>
      </c>
      <c r="O1319" s="16" t="str">
        <f>IFERROR(VLOOKUP(G1319,MatrizHDUniclass!$A:$AN,33,0),"NA")</f>
        <v>BOGOTA</v>
      </c>
      <c r="P1319" s="16" t="str">
        <f>IFERROR(VLOOKUP(G1319,MatrizHDUniclass!$A:$AN,26,0),"NA")</f>
        <v>YSAF</v>
      </c>
      <c r="Q1319" s="16" t="str">
        <f>IFERROR(VLOOKUP(G1319,MatrizHDUniclass!$A:$AN,34,0),"NA")</f>
        <v>ZTE</v>
      </c>
      <c r="R1319" s="16" t="str">
        <f>IFERROR(VLOOKUP(G1319,MatrizHDUniclass!$A:$AN,35,0),"NA")</f>
        <v>SOLU FIJAS</v>
      </c>
      <c r="S1319" s="16" t="str">
        <f>IFERROR(VLOOKUP(G1319,MatrizHDUniclass!$A:$AN,36,0),"NA")</f>
        <v>APROV FIBRA</v>
      </c>
      <c r="T1319" s="16" t="str">
        <f>IFERROR(VLOOKUP(G1319,MatrizHDUniclass!$A:$AN,37,0),"NA")</f>
        <v>CLIENTES</v>
      </c>
      <c r="U1319" s="16" t="str">
        <f>IFERROR(VLOOKUP(G1319,MatrizHDUniclass!$A:$AN,38,0),"NA")</f>
        <v>CONECTAR TV</v>
      </c>
      <c r="V1319" s="16" t="str">
        <f>IFERROR(VLOOKUP(G1319,MatrizHDUniclass!$A:$AN,39,0),"NA")</f>
        <v>INGENIERIA</v>
      </c>
      <c r="W1319" s="43" t="str">
        <f>IFERROR(VLOOKUP(G1319,MatrizHDUniclass!$A:$AN,40,0),"NA")</f>
        <v>OPERATIVO</v>
      </c>
    </row>
    <row r="1320" spans="2:23" x14ac:dyDescent="0.25">
      <c r="B1320" s="45">
        <v>46210</v>
      </c>
      <c r="C1320" s="7" t="s">
        <v>3298</v>
      </c>
      <c r="D1320" s="37">
        <v>0.1</v>
      </c>
      <c r="E1320" s="37" t="s">
        <v>3903</v>
      </c>
      <c r="F1320" s="16" t="s">
        <v>3904</v>
      </c>
      <c r="G1320" s="7">
        <v>1060867122</v>
      </c>
      <c r="H1320" s="138" t="s">
        <v>10770</v>
      </c>
      <c r="J1320" s="16" t="str">
        <f>IFERROR(VLOOKUP(G1320,MatrizHDUniclass!$A:$AN,3,0),"NA")</f>
        <v>NA</v>
      </c>
      <c r="K1320" s="16" t="str">
        <f>IFERROR(VLOOKUP(G1320,MatrizHDUniclass!$A:$AN,19,0),"NA")</f>
        <v>NA</v>
      </c>
      <c r="L1320" s="16" t="str">
        <f>IFERROR(VLOOKUP(G1320,MatrizHDUniclass!$A:$AN,24,0),"NA")</f>
        <v>NA</v>
      </c>
      <c r="M1320" s="16" t="str">
        <f>IFERROR(VLOOKUP(G1320,MatrizHDUniclass!$A:$AN,31,0),"NA")</f>
        <v>NA</v>
      </c>
      <c r="N1320" s="16" t="str">
        <f>IFERROR(VLOOKUP(G1320,MatrizHDUniclass!$A:$AN,32,0),"NA")</f>
        <v>NA</v>
      </c>
      <c r="O1320" s="16" t="str">
        <f>IFERROR(VLOOKUP(G1320,MatrizHDUniclass!$A:$AN,33,0),"NA")</f>
        <v>NA</v>
      </c>
      <c r="P1320" s="16" t="str">
        <f>IFERROR(VLOOKUP(G1320,MatrizHDUniclass!$A:$AN,26,0),"NA")</f>
        <v>NA</v>
      </c>
      <c r="Q1320" s="16" t="str">
        <f>IFERROR(VLOOKUP(G1320,MatrizHDUniclass!$A:$AN,34,0),"NA")</f>
        <v>NA</v>
      </c>
      <c r="R1320" s="16" t="str">
        <f>IFERROR(VLOOKUP(G1320,MatrizHDUniclass!$A:$AN,35,0),"NA")</f>
        <v>NA</v>
      </c>
      <c r="S1320" s="16" t="str">
        <f>IFERROR(VLOOKUP(G1320,MatrizHDUniclass!$A:$AN,36,0),"NA")</f>
        <v>NA</v>
      </c>
      <c r="T1320" s="16" t="str">
        <f>IFERROR(VLOOKUP(G1320,MatrizHDUniclass!$A:$AN,37,0),"NA")</f>
        <v>NA</v>
      </c>
      <c r="U1320" s="16" t="str">
        <f>IFERROR(VLOOKUP(G1320,MatrizHDUniclass!$A:$AN,38,0),"NA")</f>
        <v>NA</v>
      </c>
      <c r="V1320" s="16" t="str">
        <f>IFERROR(VLOOKUP(G1320,MatrizHDUniclass!$A:$AN,39,0),"NA")</f>
        <v>NA</v>
      </c>
      <c r="W1320" s="43" t="str">
        <f>IFERROR(VLOOKUP(G1320,MatrizHDUniclass!$A:$AN,40,0),"NA")</f>
        <v>NA</v>
      </c>
    </row>
    <row r="1321" spans="2:23" x14ac:dyDescent="0.25">
      <c r="B1321" s="45">
        <v>46210</v>
      </c>
      <c r="C1321" s="7" t="s">
        <v>3258</v>
      </c>
      <c r="D1321" s="37">
        <v>0.1</v>
      </c>
      <c r="E1321" s="37" t="s">
        <v>3903</v>
      </c>
      <c r="F1321" s="16" t="s">
        <v>3904</v>
      </c>
      <c r="G1321" s="7">
        <v>79005270</v>
      </c>
      <c r="H1321" s="138" t="s">
        <v>10771</v>
      </c>
      <c r="J1321" s="16" t="str">
        <f>IFERROR(VLOOKUP(G1321,MatrizHDUniclass!$A:$AN,3,0),"NA")</f>
        <v>RIVERA ESPINOZA RITO RAMON</v>
      </c>
      <c r="K1321" s="16" t="str">
        <f>IFERROR(VLOOKUP(G1321,MatrizHDUniclass!$A:$AN,19,0),"NA")</f>
        <v>TECNICO CON MOTO OPERACIÓN</v>
      </c>
      <c r="L1321" s="16" t="str">
        <f>IFERROR(VLOOKUP(G1321,MatrizHDUniclass!$A:$AN,24,0),"NA")</f>
        <v>IGCB</v>
      </c>
      <c r="M1321" s="16" t="str">
        <f>IFERROR(VLOOKUP(G1321,MatrizHDUniclass!$A:$AN,31,0),"NA")</f>
        <v>INGENIERIA-GENERAL</v>
      </c>
      <c r="N1321" s="16" t="str">
        <f>IFERROR(VLOOKUP(G1321,MatrizHDUniclass!$A:$AN,32,0),"NA")</f>
        <v>REG CENTRO</v>
      </c>
      <c r="O1321" s="16" t="str">
        <f>IFERROR(VLOOKUP(G1321,MatrizHDUniclass!$A:$AN,33,0),"NA")</f>
        <v>BOGOTA</v>
      </c>
      <c r="P1321" s="16" t="str">
        <f>IFERROR(VLOOKUP(G1321,MatrizHDUniclass!$A:$AN,26,0),"NA")</f>
        <v>YSAF</v>
      </c>
      <c r="Q1321" s="16" t="str">
        <f>IFERROR(VLOOKUP(G1321,MatrizHDUniclass!$A:$AN,34,0),"NA")</f>
        <v>ZTE</v>
      </c>
      <c r="R1321" s="16" t="str">
        <f>IFERROR(VLOOKUP(G1321,MatrizHDUniclass!$A:$AN,35,0),"NA")</f>
        <v>SOLU FIJAS</v>
      </c>
      <c r="S1321" s="16" t="str">
        <f>IFERROR(VLOOKUP(G1321,MatrizHDUniclass!$A:$AN,36,0),"NA")</f>
        <v>APROV FIBRA</v>
      </c>
      <c r="T1321" s="16" t="str">
        <f>IFERROR(VLOOKUP(G1321,MatrizHDUniclass!$A:$AN,37,0),"NA")</f>
        <v>CLIENTES</v>
      </c>
      <c r="U1321" s="16" t="str">
        <f>IFERROR(VLOOKUP(G1321,MatrizHDUniclass!$A:$AN,38,0),"NA")</f>
        <v>CONECTAR TV</v>
      </c>
      <c r="V1321" s="16" t="str">
        <f>IFERROR(VLOOKUP(G1321,MatrizHDUniclass!$A:$AN,39,0),"NA")</f>
        <v>INGENIERIA</v>
      </c>
      <c r="W1321" s="43" t="str">
        <f>IFERROR(VLOOKUP(G1321,MatrizHDUniclass!$A:$AN,40,0),"NA")</f>
        <v>OPERATIVO</v>
      </c>
    </row>
    <row r="1322" spans="2:23" x14ac:dyDescent="0.25">
      <c r="B1322" s="45">
        <v>46210</v>
      </c>
      <c r="C1322" s="7" t="s">
        <v>3265</v>
      </c>
      <c r="D1322" s="37">
        <v>0.1</v>
      </c>
      <c r="E1322" s="37" t="s">
        <v>3903</v>
      </c>
      <c r="F1322" s="16" t="s">
        <v>3904</v>
      </c>
      <c r="G1322" s="7">
        <v>1089244119</v>
      </c>
      <c r="H1322" s="138" t="s">
        <v>10772</v>
      </c>
      <c r="J1322" s="16" t="str">
        <f>IFERROR(VLOOKUP(G1322,MatrizHDUniclass!$A:$AN,3,0),"NA")</f>
        <v>LARREA YELA CRISTIAN DAVID</v>
      </c>
      <c r="K1322" s="16" t="str">
        <f>IFERROR(VLOOKUP(G1322,MatrizHDUniclass!$A:$AN,19,0),"NA")</f>
        <v>TECNICO CONDUCTOR HUAWEI FLM</v>
      </c>
      <c r="L1322" s="16" t="str">
        <f>IFERROR(VLOOKUP(G1322,MatrizHDUniclass!$A:$AN,24,0),"NA")</f>
        <v>IGAM</v>
      </c>
      <c r="M1322" s="16" t="str">
        <f>IFERROR(VLOOKUP(G1322,MatrizHDUniclass!$A:$AN,31,0),"NA")</f>
        <v>INGENIERIA-GENERAL</v>
      </c>
      <c r="N1322" s="16" t="str">
        <f>IFERROR(VLOOKUP(G1322,MatrizHDUniclass!$A:$AN,32,0),"NA")</f>
        <v>REG ANTIO</v>
      </c>
      <c r="O1322" s="16" t="str">
        <f>IFERROR(VLOOKUP(G1322,MatrizHDUniclass!$A:$AN,33,0),"NA")</f>
        <v>MEDELLIN</v>
      </c>
      <c r="P1322" s="16" t="str">
        <f>IFERROR(VLOOKUP(G1322,MatrizHDUniclass!$A:$AN,26,0),"NA")</f>
        <v>HNAL</v>
      </c>
      <c r="Q1322" s="16" t="str">
        <f>IFERROR(VLOOKUP(G1322,MatrizHDUniclass!$A:$AN,34,0),"NA")</f>
        <v>HUAWEI</v>
      </c>
      <c r="R1322" s="16" t="str">
        <f>IFERROR(VLOOKUP(G1322,MatrizHDUniclass!$A:$AN,35,0),"NA")</f>
        <v>NUEVOS NEG</v>
      </c>
      <c r="S1322" s="16" t="str">
        <f>IFERROR(VLOOKUP(G1322,MatrizHDUniclass!$A:$AN,36,0),"NA")</f>
        <v>FLM ALL IN ONE</v>
      </c>
      <c r="T1322" s="16" t="str">
        <f>IFERROR(VLOOKUP(G1322,MatrizHDUniclass!$A:$AN,37,0),"NA")</f>
        <v>CLIENTES</v>
      </c>
      <c r="U1322" s="16" t="str">
        <f>IFERROR(VLOOKUP(G1322,MatrizHDUniclass!$A:$AN,38,0),"NA")</f>
        <v>CONECTAR TV</v>
      </c>
      <c r="V1322" s="16" t="str">
        <f>IFERROR(VLOOKUP(G1322,MatrizHDUniclass!$A:$AN,39,0),"NA")</f>
        <v>INGENIERIA</v>
      </c>
      <c r="W1322" s="43" t="str">
        <f>IFERROR(VLOOKUP(G1322,MatrizHDUniclass!$A:$AN,40,0),"NA")</f>
        <v>OPERATIVO</v>
      </c>
    </row>
    <row r="1323" spans="2:23" x14ac:dyDescent="0.25">
      <c r="B1323" s="45">
        <v>46210</v>
      </c>
      <c r="C1323" s="7" t="s">
        <v>3265</v>
      </c>
      <c r="D1323" s="37">
        <v>0.1</v>
      </c>
      <c r="E1323" s="37" t="s">
        <v>3903</v>
      </c>
      <c r="F1323" s="16" t="s">
        <v>3904</v>
      </c>
      <c r="G1323" s="7">
        <v>1113664704</v>
      </c>
      <c r="H1323" s="138" t="s">
        <v>10773</v>
      </c>
      <c r="J1323" s="16" t="str">
        <f>IFERROR(VLOOKUP(G1323,MatrizHDUniclass!$A:$AN,3,0),"NA")</f>
        <v>SOLARTE INAGAN JUAN DAVI</v>
      </c>
      <c r="K1323" s="16" t="str">
        <f>IFERROR(VLOOKUP(G1323,MatrizHDUniclass!$A:$AN,19,0),"NA")</f>
        <v>AUXILIAR HUAWEI FLM</v>
      </c>
      <c r="L1323" s="16" t="str">
        <f>IFERROR(VLOOKUP(G1323,MatrizHDUniclass!$A:$AN,24,0),"NA")</f>
        <v>IGAM</v>
      </c>
      <c r="M1323" s="16" t="str">
        <f>IFERROR(VLOOKUP(G1323,MatrizHDUniclass!$A:$AN,31,0),"NA")</f>
        <v>INGENIERIA-GENERAL</v>
      </c>
      <c r="N1323" s="16" t="str">
        <f>IFERROR(VLOOKUP(G1323,MatrizHDUniclass!$A:$AN,32,0),"NA")</f>
        <v>REG ANTIO</v>
      </c>
      <c r="O1323" s="16" t="str">
        <f>IFERROR(VLOOKUP(G1323,MatrizHDUniclass!$A:$AN,33,0),"NA")</f>
        <v>MEDELLIN</v>
      </c>
      <c r="P1323" s="16" t="str">
        <f>IFERROR(VLOOKUP(G1323,MatrizHDUniclass!$A:$AN,26,0),"NA")</f>
        <v>HNAL</v>
      </c>
      <c r="Q1323" s="16" t="str">
        <f>IFERROR(VLOOKUP(G1323,MatrizHDUniclass!$A:$AN,34,0),"NA")</f>
        <v>HUAWEI</v>
      </c>
      <c r="R1323" s="16" t="str">
        <f>IFERROR(VLOOKUP(G1323,MatrizHDUniclass!$A:$AN,35,0),"NA")</f>
        <v>NUEVOS NEG</v>
      </c>
      <c r="S1323" s="16" t="str">
        <f>IFERROR(VLOOKUP(G1323,MatrizHDUniclass!$A:$AN,36,0),"NA")</f>
        <v>FLM ALL IN ONE</v>
      </c>
      <c r="T1323" s="16" t="str">
        <f>IFERROR(VLOOKUP(G1323,MatrizHDUniclass!$A:$AN,37,0),"NA")</f>
        <v>CLIENTES</v>
      </c>
      <c r="U1323" s="16" t="str">
        <f>IFERROR(VLOOKUP(G1323,MatrizHDUniclass!$A:$AN,38,0),"NA")</f>
        <v>CONECTAR TV</v>
      </c>
      <c r="V1323" s="16" t="str">
        <f>IFERROR(VLOOKUP(G1323,MatrizHDUniclass!$A:$AN,39,0),"NA")</f>
        <v>INGENIERIA</v>
      </c>
      <c r="W1323" s="43" t="str">
        <f>IFERROR(VLOOKUP(G1323,MatrizHDUniclass!$A:$AN,40,0),"NA")</f>
        <v>OPERATIVO</v>
      </c>
    </row>
    <row r="1324" spans="2:23" x14ac:dyDescent="0.25">
      <c r="B1324" s="45">
        <v>46210</v>
      </c>
      <c r="C1324" s="7" t="s">
        <v>3265</v>
      </c>
      <c r="D1324" s="37">
        <v>0.1</v>
      </c>
      <c r="E1324" s="37" t="s">
        <v>3903</v>
      </c>
      <c r="F1324" s="16" t="s">
        <v>3904</v>
      </c>
      <c r="G1324" s="7">
        <v>1127942485</v>
      </c>
      <c r="H1324" s="138" t="s">
        <v>10666</v>
      </c>
      <c r="J1324" s="16" t="str">
        <f>IFERROR(VLOOKUP(G1324,MatrizHDUniclass!$A:$AN,3,0),"NA")</f>
        <v>CASTILLO BELLO EMERSON HERNAN</v>
      </c>
      <c r="K1324" s="16" t="str">
        <f>IFERROR(VLOOKUP(G1324,MatrizHDUniclass!$A:$AN,19,0),"NA")</f>
        <v>AUXILIAR HUAWEI FLM</v>
      </c>
      <c r="L1324" s="16" t="str">
        <f>IFERROR(VLOOKUP(G1324,MatrizHDUniclass!$A:$AN,24,0),"NA")</f>
        <v>IGAM</v>
      </c>
      <c r="M1324" s="16" t="str">
        <f>IFERROR(VLOOKUP(G1324,MatrizHDUniclass!$A:$AN,31,0),"NA")</f>
        <v>INGENIERIA-GENERAL</v>
      </c>
      <c r="N1324" s="16" t="str">
        <f>IFERROR(VLOOKUP(G1324,MatrizHDUniclass!$A:$AN,32,0),"NA")</f>
        <v>REG ANTIO</v>
      </c>
      <c r="O1324" s="16" t="str">
        <f>IFERROR(VLOOKUP(G1324,MatrizHDUniclass!$A:$AN,33,0),"NA")</f>
        <v>MEDELLIN</v>
      </c>
      <c r="P1324" s="16" t="str">
        <f>IFERROR(VLOOKUP(G1324,MatrizHDUniclass!$A:$AN,26,0),"NA")</f>
        <v>HNAL</v>
      </c>
      <c r="Q1324" s="16" t="str">
        <f>IFERROR(VLOOKUP(G1324,MatrizHDUniclass!$A:$AN,34,0),"NA")</f>
        <v>HUAWEI</v>
      </c>
      <c r="R1324" s="16" t="str">
        <f>IFERROR(VLOOKUP(G1324,MatrizHDUniclass!$A:$AN,35,0),"NA")</f>
        <v>NUEVOS NEG</v>
      </c>
      <c r="S1324" s="16" t="str">
        <f>IFERROR(VLOOKUP(G1324,MatrizHDUniclass!$A:$AN,36,0),"NA")</f>
        <v>FLM ALL IN ONE</v>
      </c>
      <c r="T1324" s="16" t="str">
        <f>IFERROR(VLOOKUP(G1324,MatrizHDUniclass!$A:$AN,37,0),"NA")</f>
        <v>CLIENTES</v>
      </c>
      <c r="U1324" s="16" t="str">
        <f>IFERROR(VLOOKUP(G1324,MatrizHDUniclass!$A:$AN,38,0),"NA")</f>
        <v>CONECTAR TV</v>
      </c>
      <c r="V1324" s="16" t="str">
        <f>IFERROR(VLOOKUP(G1324,MatrizHDUniclass!$A:$AN,39,0),"NA")</f>
        <v>INGENIERIA</v>
      </c>
      <c r="W1324" s="43" t="str">
        <f>IFERROR(VLOOKUP(G1324,MatrizHDUniclass!$A:$AN,40,0),"NA")</f>
        <v>OPERATIVO</v>
      </c>
    </row>
    <row r="1325" spans="2:23" x14ac:dyDescent="0.25">
      <c r="B1325" s="45">
        <v>46210</v>
      </c>
      <c r="C1325" s="7" t="s">
        <v>3265</v>
      </c>
      <c r="D1325" s="37">
        <v>0.1</v>
      </c>
      <c r="E1325" s="37" t="s">
        <v>3903</v>
      </c>
      <c r="F1325" s="16" t="s">
        <v>3904</v>
      </c>
      <c r="G1325" s="7">
        <v>1026283220</v>
      </c>
      <c r="H1325" s="138" t="s">
        <v>10774</v>
      </c>
      <c r="J1325" s="16" t="str">
        <f>IFERROR(VLOOKUP(G1325,MatrizHDUniclass!$A:$AN,3,0),"NA")</f>
        <v>VILLOTA TREJO MARIO FERNANDO</v>
      </c>
      <c r="K1325" s="16" t="str">
        <f>IFERROR(VLOOKUP(G1325,MatrizHDUniclass!$A:$AN,19,0),"NA")</f>
        <v>TECNICO CONDUCTOR HUAWEI FLM</v>
      </c>
      <c r="L1325" s="16" t="str">
        <f>IFERROR(VLOOKUP(G1325,MatrizHDUniclass!$A:$AN,24,0),"NA")</f>
        <v>IGAM</v>
      </c>
      <c r="M1325" s="16" t="str">
        <f>IFERROR(VLOOKUP(G1325,MatrizHDUniclass!$A:$AN,31,0),"NA")</f>
        <v>INGENIERIA-GENERAL</v>
      </c>
      <c r="N1325" s="16" t="str">
        <f>IFERROR(VLOOKUP(G1325,MatrizHDUniclass!$A:$AN,32,0),"NA")</f>
        <v>REG ANTIO</v>
      </c>
      <c r="O1325" s="16" t="str">
        <f>IFERROR(VLOOKUP(G1325,MatrizHDUniclass!$A:$AN,33,0),"NA")</f>
        <v>MEDELLIN</v>
      </c>
      <c r="P1325" s="16" t="str">
        <f>IFERROR(VLOOKUP(G1325,MatrizHDUniclass!$A:$AN,26,0),"NA")</f>
        <v>HNAL</v>
      </c>
      <c r="Q1325" s="16" t="str">
        <f>IFERROR(VLOOKUP(G1325,MatrizHDUniclass!$A:$AN,34,0),"NA")</f>
        <v>HUAWEI</v>
      </c>
      <c r="R1325" s="16" t="str">
        <f>IFERROR(VLOOKUP(G1325,MatrizHDUniclass!$A:$AN,35,0),"NA")</f>
        <v>NUEVOS NEG</v>
      </c>
      <c r="S1325" s="16" t="str">
        <f>IFERROR(VLOOKUP(G1325,MatrizHDUniclass!$A:$AN,36,0),"NA")</f>
        <v>FLM ALL IN ONE</v>
      </c>
      <c r="T1325" s="16" t="str">
        <f>IFERROR(VLOOKUP(G1325,MatrizHDUniclass!$A:$AN,37,0),"NA")</f>
        <v>CLIENTES</v>
      </c>
      <c r="U1325" s="16" t="str">
        <f>IFERROR(VLOOKUP(G1325,MatrizHDUniclass!$A:$AN,38,0),"NA")</f>
        <v>CONECTAR TV</v>
      </c>
      <c r="V1325" s="16" t="str">
        <f>IFERROR(VLOOKUP(G1325,MatrizHDUniclass!$A:$AN,39,0),"NA")</f>
        <v>INGENIERIA</v>
      </c>
      <c r="W1325" s="43" t="str">
        <f>IFERROR(VLOOKUP(G1325,MatrizHDUniclass!$A:$AN,40,0),"NA")</f>
        <v>OPERATIVO</v>
      </c>
    </row>
    <row r="1326" spans="2:23" x14ac:dyDescent="0.25">
      <c r="B1326" s="45">
        <v>46210</v>
      </c>
      <c r="C1326" s="7" t="s">
        <v>3449</v>
      </c>
      <c r="D1326" s="37">
        <v>0.1</v>
      </c>
      <c r="E1326" s="37" t="s">
        <v>3903</v>
      </c>
      <c r="F1326" s="16" t="s">
        <v>3904</v>
      </c>
      <c r="G1326" s="7">
        <v>1113979663</v>
      </c>
      <c r="H1326" s="138" t="s">
        <v>10775</v>
      </c>
      <c r="J1326" s="16" t="str">
        <f>IFERROR(VLOOKUP(G1326,MatrizHDUniclass!$A:$AN,3,0),"NA")</f>
        <v>CUELLAR RODRIGUEZ LUIS FERNANDO</v>
      </c>
      <c r="K1326" s="16" t="str">
        <f>IFERROR(VLOOKUP(G1326,MatrizHDUniclass!$A:$AN,19,0),"NA")</f>
        <v>TECNICO CON MOTO OPERACIÓN</v>
      </c>
      <c r="L1326" s="16" t="str">
        <f>IFERROR(VLOOKUP(G1326,MatrizHDUniclass!$A:$AN,24,0),"NA")</f>
        <v>SGAM</v>
      </c>
      <c r="M1326" s="16" t="str">
        <f>IFERROR(VLOOKUP(G1326,MatrizHDUniclass!$A:$AN,31,0),"NA")</f>
        <v>DISAN-GENERAL</v>
      </c>
      <c r="N1326" s="16" t="str">
        <f>IFERROR(VLOOKUP(G1326,MatrizHDUniclass!$A:$AN,32,0),"NA")</f>
        <v>REG ANTIO</v>
      </c>
      <c r="O1326" s="16" t="str">
        <f>IFERROR(VLOOKUP(G1326,MatrizHDUniclass!$A:$AN,33,0),"NA")</f>
        <v>MEDELLIN</v>
      </c>
      <c r="P1326" s="16" t="str">
        <f>IFERROR(VLOOKUP(G1326,MatrizHDUniclass!$A:$AN,26,0),"NA")</f>
        <v>TTTR</v>
      </c>
      <c r="Q1326" s="16" t="str">
        <f>IFERROR(VLOOKUP(G1326,MatrizHDUniclass!$A:$AN,34,0),"NA")</f>
        <v>TRANSV CTV</v>
      </c>
      <c r="R1326" s="16" t="str">
        <f>IFERROR(VLOOKUP(G1326,MatrizHDUniclass!$A:$AN,35,0),"NA")</f>
        <v>TRANSVER</v>
      </c>
      <c r="S1326" s="16" t="str">
        <f>IFERROR(VLOOKUP(G1326,MatrizHDUniclass!$A:$AN,36,0),"NA")</f>
        <v>TRANSV UEN</v>
      </c>
      <c r="T1326" s="16" t="str">
        <f>IFERROR(VLOOKUP(G1326,MatrizHDUniclass!$A:$AN,37,0),"NA")</f>
        <v>DISAN</v>
      </c>
      <c r="U1326" s="16" t="str">
        <f>IFERROR(VLOOKUP(G1326,MatrizHDUniclass!$A:$AN,38,0),"NA")</f>
        <v>CONECTAR TV</v>
      </c>
      <c r="V1326" s="16" t="str">
        <f>IFERROR(VLOOKUP(G1326,MatrizHDUniclass!$A:$AN,39,0),"NA")</f>
        <v>DISAN</v>
      </c>
      <c r="W1326" s="43" t="str">
        <f>IFERROR(VLOOKUP(G1326,MatrizHDUniclass!$A:$AN,40,0),"NA")</f>
        <v>ADMINISTRATIVO</v>
      </c>
    </row>
    <row r="1327" spans="2:23" x14ac:dyDescent="0.25">
      <c r="B1327" s="45">
        <v>46210</v>
      </c>
      <c r="C1327" s="7" t="s">
        <v>3265</v>
      </c>
      <c r="D1327" s="37">
        <v>0.1</v>
      </c>
      <c r="E1327" s="37" t="s">
        <v>3903</v>
      </c>
      <c r="F1327" s="16" t="s">
        <v>3904</v>
      </c>
      <c r="G1327" s="7">
        <v>1053797553</v>
      </c>
      <c r="H1327" s="138" t="s">
        <v>10776</v>
      </c>
      <c r="J1327" s="16" t="str">
        <f>IFERROR(VLOOKUP(G1327,MatrizHDUniclass!$A:$AN,3,0),"NA")</f>
        <v>PINEDA OSORIO JORGE PABLO</v>
      </c>
      <c r="K1327" s="16" t="str">
        <f>IFERROR(VLOOKUP(G1327,MatrizHDUniclass!$A:$AN,19,0),"NA")</f>
        <v>TECNICO CONDUCTOR HUAWEI FLM</v>
      </c>
      <c r="L1327" s="16" t="str">
        <f>IFERROR(VLOOKUP(G1327,MatrizHDUniclass!$A:$AN,24,0),"NA")</f>
        <v>IGAM</v>
      </c>
      <c r="M1327" s="16" t="str">
        <f>IFERROR(VLOOKUP(G1327,MatrizHDUniclass!$A:$AN,31,0),"NA")</f>
        <v>INGENIERIA-GENERAL</v>
      </c>
      <c r="N1327" s="16" t="str">
        <f>IFERROR(VLOOKUP(G1327,MatrizHDUniclass!$A:$AN,32,0),"NA")</f>
        <v>REG ANTIO</v>
      </c>
      <c r="O1327" s="16" t="str">
        <f>IFERROR(VLOOKUP(G1327,MatrizHDUniclass!$A:$AN,33,0),"NA")</f>
        <v>MEDELLIN</v>
      </c>
      <c r="P1327" s="16" t="str">
        <f>IFERROR(VLOOKUP(G1327,MatrizHDUniclass!$A:$AN,26,0),"NA")</f>
        <v>HNAL</v>
      </c>
      <c r="Q1327" s="16" t="str">
        <f>IFERROR(VLOOKUP(G1327,MatrizHDUniclass!$A:$AN,34,0),"NA")</f>
        <v>HUAWEI</v>
      </c>
      <c r="R1327" s="16" t="str">
        <f>IFERROR(VLOOKUP(G1327,MatrizHDUniclass!$A:$AN,35,0),"NA")</f>
        <v>NUEVOS NEG</v>
      </c>
      <c r="S1327" s="16" t="str">
        <f>IFERROR(VLOOKUP(G1327,MatrizHDUniclass!$A:$AN,36,0),"NA")</f>
        <v>FLM ALL IN ONE</v>
      </c>
      <c r="T1327" s="16" t="str">
        <f>IFERROR(VLOOKUP(G1327,MatrizHDUniclass!$A:$AN,37,0),"NA")</f>
        <v>CLIENTES</v>
      </c>
      <c r="U1327" s="16" t="str">
        <f>IFERROR(VLOOKUP(G1327,MatrizHDUniclass!$A:$AN,38,0),"NA")</f>
        <v>CONECTAR TV</v>
      </c>
      <c r="V1327" s="16" t="str">
        <f>IFERROR(VLOOKUP(G1327,MatrizHDUniclass!$A:$AN,39,0),"NA")</f>
        <v>INGENIERIA</v>
      </c>
      <c r="W1327" s="43" t="str">
        <f>IFERROR(VLOOKUP(G1327,MatrizHDUniclass!$A:$AN,40,0),"NA")</f>
        <v>OPERATIVO</v>
      </c>
    </row>
    <row r="1328" spans="2:23" x14ac:dyDescent="0.25">
      <c r="B1328" s="45">
        <v>46210</v>
      </c>
      <c r="C1328" s="7" t="s">
        <v>3258</v>
      </c>
      <c r="D1328" s="37">
        <v>0.1</v>
      </c>
      <c r="E1328" s="37" t="s">
        <v>3903</v>
      </c>
      <c r="F1328" s="16" t="s">
        <v>3904</v>
      </c>
      <c r="G1328" s="7">
        <v>1079358128</v>
      </c>
      <c r="H1328" s="138" t="s">
        <v>10777</v>
      </c>
      <c r="J1328" s="16" t="str">
        <f>IFERROR(VLOOKUP(G1328,MatrizHDUniclass!$A:$AN,3,0),"NA")</f>
        <v>ANGULO MURILLO NEYFER ANDRES</v>
      </c>
      <c r="K1328" s="16" t="str">
        <f>IFERROR(VLOOKUP(G1328,MatrizHDUniclass!$A:$AN,19,0),"NA")</f>
        <v>TECNICO CON MOTO OPERACIÓN</v>
      </c>
      <c r="L1328" s="16" t="str">
        <f>IFERROR(VLOOKUP(G1328,MatrizHDUniclass!$A:$AN,24,0),"NA")</f>
        <v>IGCB</v>
      </c>
      <c r="M1328" s="16" t="str">
        <f>IFERROR(VLOOKUP(G1328,MatrizHDUniclass!$A:$AN,31,0),"NA")</f>
        <v>INGENIERIA-GENERAL</v>
      </c>
      <c r="N1328" s="16" t="str">
        <f>IFERROR(VLOOKUP(G1328,MatrizHDUniclass!$A:$AN,32,0),"NA")</f>
        <v>REG CENTRO</v>
      </c>
      <c r="O1328" s="16" t="str">
        <f>IFERROR(VLOOKUP(G1328,MatrizHDUniclass!$A:$AN,33,0),"NA")</f>
        <v>BOGOTA</v>
      </c>
      <c r="P1328" s="16" t="str">
        <f>IFERROR(VLOOKUP(G1328,MatrizHDUniclass!$A:$AN,26,0),"NA")</f>
        <v>YSAF</v>
      </c>
      <c r="Q1328" s="16" t="str">
        <f>IFERROR(VLOOKUP(G1328,MatrizHDUniclass!$A:$AN,34,0),"NA")</f>
        <v>ZTE</v>
      </c>
      <c r="R1328" s="16" t="str">
        <f>IFERROR(VLOOKUP(G1328,MatrizHDUniclass!$A:$AN,35,0),"NA")</f>
        <v>SOLU FIJAS</v>
      </c>
      <c r="S1328" s="16" t="str">
        <f>IFERROR(VLOOKUP(G1328,MatrizHDUniclass!$A:$AN,36,0),"NA")</f>
        <v>APROV FIBRA</v>
      </c>
      <c r="T1328" s="16" t="str">
        <f>IFERROR(VLOOKUP(G1328,MatrizHDUniclass!$A:$AN,37,0),"NA")</f>
        <v>CLIENTES</v>
      </c>
      <c r="U1328" s="16" t="str">
        <f>IFERROR(VLOOKUP(G1328,MatrizHDUniclass!$A:$AN,38,0),"NA")</f>
        <v>CONECTAR TV</v>
      </c>
      <c r="V1328" s="16" t="str">
        <f>IFERROR(VLOOKUP(G1328,MatrizHDUniclass!$A:$AN,39,0),"NA")</f>
        <v>INGENIERIA</v>
      </c>
      <c r="W1328" s="43" t="str">
        <f>IFERROR(VLOOKUP(G1328,MatrizHDUniclass!$A:$AN,40,0),"NA")</f>
        <v>OPERATIVO</v>
      </c>
    </row>
    <row r="1329" spans="2:23" x14ac:dyDescent="0.25">
      <c r="B1329" s="45">
        <v>46210</v>
      </c>
      <c r="C1329" s="7" t="s">
        <v>3265</v>
      </c>
      <c r="D1329" s="37">
        <v>0.1</v>
      </c>
      <c r="E1329" s="37" t="s">
        <v>3903</v>
      </c>
      <c r="F1329" s="16" t="s">
        <v>3904</v>
      </c>
      <c r="G1329" s="7">
        <v>15929934</v>
      </c>
      <c r="H1329" s="138" t="s">
        <v>10779</v>
      </c>
      <c r="J1329" s="16" t="str">
        <f>IFERROR(VLOOKUP(G1329,MatrizHDUniclass!$A:$AN,3,0),"NA")</f>
        <v>HENAO MEJIA LEONARDO FABIO</v>
      </c>
      <c r="K1329" s="16" t="str">
        <f>IFERROR(VLOOKUP(G1329,MatrizHDUniclass!$A:$AN,19,0),"NA")</f>
        <v>TECNICO CONDUCTOR HUAWEI FLM</v>
      </c>
      <c r="L1329" s="16" t="str">
        <f>IFERROR(VLOOKUP(G1329,MatrizHDUniclass!$A:$AN,24,0),"NA")</f>
        <v>IGAM</v>
      </c>
      <c r="M1329" s="16" t="str">
        <f>IFERROR(VLOOKUP(G1329,MatrizHDUniclass!$A:$AN,31,0),"NA")</f>
        <v>INGENIERIA-GENERAL</v>
      </c>
      <c r="N1329" s="16" t="str">
        <f>IFERROR(VLOOKUP(G1329,MatrizHDUniclass!$A:$AN,32,0),"NA")</f>
        <v>REG ANTIO</v>
      </c>
      <c r="O1329" s="16" t="str">
        <f>IFERROR(VLOOKUP(G1329,MatrizHDUniclass!$A:$AN,33,0),"NA")</f>
        <v>MEDELLIN</v>
      </c>
      <c r="P1329" s="16" t="str">
        <f>IFERROR(VLOOKUP(G1329,MatrizHDUniclass!$A:$AN,26,0),"NA")</f>
        <v>HNAL</v>
      </c>
      <c r="Q1329" s="16" t="str">
        <f>IFERROR(VLOOKUP(G1329,MatrizHDUniclass!$A:$AN,34,0),"NA")</f>
        <v>HUAWEI</v>
      </c>
      <c r="R1329" s="16" t="str">
        <f>IFERROR(VLOOKUP(G1329,MatrizHDUniclass!$A:$AN,35,0),"NA")</f>
        <v>NUEVOS NEG</v>
      </c>
      <c r="S1329" s="16" t="str">
        <f>IFERROR(VLOOKUP(G1329,MatrizHDUniclass!$A:$AN,36,0),"NA")</f>
        <v>FLM ALL IN ONE</v>
      </c>
      <c r="T1329" s="16" t="str">
        <f>IFERROR(VLOOKUP(G1329,MatrizHDUniclass!$A:$AN,37,0),"NA")</f>
        <v>CLIENTES</v>
      </c>
      <c r="U1329" s="16" t="str">
        <f>IFERROR(VLOOKUP(G1329,MatrizHDUniclass!$A:$AN,38,0),"NA")</f>
        <v>CONECTAR TV</v>
      </c>
      <c r="V1329" s="16" t="str">
        <f>IFERROR(VLOOKUP(G1329,MatrizHDUniclass!$A:$AN,39,0),"NA")</f>
        <v>INGENIERIA</v>
      </c>
      <c r="W1329" s="43" t="str">
        <f>IFERROR(VLOOKUP(G1329,MatrizHDUniclass!$A:$AN,40,0),"NA")</f>
        <v>OPERATIVO</v>
      </c>
    </row>
    <row r="1330" spans="2:23" x14ac:dyDescent="0.25">
      <c r="B1330" s="45">
        <v>46210</v>
      </c>
      <c r="C1330" s="7" t="s">
        <v>3298</v>
      </c>
      <c r="D1330" s="23">
        <v>6.3</v>
      </c>
      <c r="E1330" s="23" t="s">
        <v>2802</v>
      </c>
      <c r="F1330" s="16" t="s">
        <v>2806</v>
      </c>
      <c r="G1330" s="7">
        <v>1118309381</v>
      </c>
      <c r="H1330" s="138" t="s">
        <v>10780</v>
      </c>
      <c r="J1330" s="16" t="str">
        <f>IFERROR(VLOOKUP(G1330,MatrizHDUniclass!$A:$AN,3,0),"NA")</f>
        <v>QUINONEZ VELASCO VIVIANA ALEJANDRA</v>
      </c>
      <c r="K1330" s="16" t="str">
        <f>IFERROR(VLOOKUP(G1330,MatrizHDUniclass!$A:$AN,19,0),"NA")</f>
        <v>BACKOFFICE OPERACION</v>
      </c>
      <c r="L1330" s="16" t="str">
        <f>IFERROR(VLOOKUP(G1330,MatrizHDUniclass!$A:$AN,24,0),"NA")</f>
        <v>IGVI</v>
      </c>
      <c r="M1330" s="16" t="str">
        <f>IFERROR(VLOOKUP(G1330,MatrizHDUniclass!$A:$AN,31,0),"NA")</f>
        <v>INGENIERIA-GENERAL</v>
      </c>
      <c r="N1330" s="16" t="str">
        <f>IFERROR(VLOOKUP(G1330,MatrizHDUniclass!$A:$AN,32,0),"NA")</f>
        <v>REG VALLE</v>
      </c>
      <c r="O1330" s="16" t="str">
        <f>IFERROR(VLOOKUP(G1330,MatrizHDUniclass!$A:$AN,33,0),"NA")</f>
        <v>CALI</v>
      </c>
      <c r="P1330" s="16" t="str">
        <f>IFERROR(VLOOKUP(G1330,MatrizHDUniclass!$A:$AN,26,0),"NA")</f>
        <v>CSOM</v>
      </c>
      <c r="Q1330" s="16" t="str">
        <f>IFERROR(VLOOKUP(G1330,MatrizHDUniclass!$A:$AN,34,0),"NA")</f>
        <v>CLARO R3</v>
      </c>
      <c r="R1330" s="16" t="str">
        <f>IFERROR(VLOOKUP(G1330,MatrizHDUniclass!$A:$AN,35,0),"NA")</f>
        <v>SOLU FIJAS</v>
      </c>
      <c r="S1330" s="16" t="str">
        <f>IFERROR(VLOOKUP(G1330,MatrizHDUniclass!$A:$AN,36,0),"NA")</f>
        <v>OYM</v>
      </c>
      <c r="T1330" s="16" t="str">
        <f>IFERROR(VLOOKUP(G1330,MatrizHDUniclass!$A:$AN,37,0),"NA")</f>
        <v>CLIENTES</v>
      </c>
      <c r="U1330" s="16" t="str">
        <f>IFERROR(VLOOKUP(G1330,MatrizHDUniclass!$A:$AN,38,0),"NA")</f>
        <v>CONECTAR TV</v>
      </c>
      <c r="V1330" s="16" t="str">
        <f>IFERROR(VLOOKUP(G1330,MatrizHDUniclass!$A:$AN,39,0),"NA")</f>
        <v>INGENIERIA</v>
      </c>
      <c r="W1330" s="43" t="str">
        <f>IFERROR(VLOOKUP(G1330,MatrizHDUniclass!$A:$AN,40,0),"NA")</f>
        <v>PERSONAL APOYO</v>
      </c>
    </row>
    <row r="1331" spans="2:23" x14ac:dyDescent="0.25">
      <c r="B1331" s="45">
        <v>46211</v>
      </c>
      <c r="C1331" s="7" t="s">
        <v>3298</v>
      </c>
      <c r="D1331" s="37">
        <v>0.1</v>
      </c>
      <c r="E1331" s="37" t="s">
        <v>3903</v>
      </c>
      <c r="F1331" s="16" t="s">
        <v>3904</v>
      </c>
      <c r="G1331" s="7">
        <v>1144064902</v>
      </c>
      <c r="H1331" s="138" t="s">
        <v>10796</v>
      </c>
      <c r="J1331" s="16" t="str">
        <f>IFERROR(VLOOKUP(G1331,MatrizHDUniclass!$A:$AN,3,0),"NA")</f>
        <v>GUERRERO HURTADO ANDRES FELIPE</v>
      </c>
      <c r="K1331" s="16" t="str">
        <f>IFERROR(VLOOKUP(G1331,MatrizHDUniclass!$A:$AN,19,0),"NA")</f>
        <v>TECNICO CON MOTO OPERACIÓN</v>
      </c>
      <c r="L1331" s="16" t="str">
        <f>IFERROR(VLOOKUP(G1331,MatrizHDUniclass!$A:$AN,24,0),"NA")</f>
        <v>IGVI</v>
      </c>
      <c r="M1331" s="16" t="str">
        <f>IFERROR(VLOOKUP(G1331,MatrizHDUniclass!$A:$AN,31,0),"NA")</f>
        <v>INGENIERIA-GENERAL</v>
      </c>
      <c r="N1331" s="16" t="str">
        <f>IFERROR(VLOOKUP(G1331,MatrizHDUniclass!$A:$AN,32,0),"NA")</f>
        <v>REG VALLE</v>
      </c>
      <c r="O1331" s="16" t="str">
        <f>IFERROR(VLOOKUP(G1331,MatrizHDUniclass!$A:$AN,33,0),"NA")</f>
        <v>CALI</v>
      </c>
      <c r="P1331" s="16" t="str">
        <f>IFERROR(VLOOKUP(G1331,MatrizHDUniclass!$A:$AN,26,0),"NA")</f>
        <v>CSIM</v>
      </c>
      <c r="Q1331" s="16" t="str">
        <f>IFERROR(VLOOKUP(G1331,MatrizHDUniclass!$A:$AN,34,0),"NA")</f>
        <v>CLARO R3</v>
      </c>
      <c r="R1331" s="16" t="str">
        <f>IFERROR(VLOOKUP(G1331,MatrizHDUniclass!$A:$AN,35,0),"NA")</f>
        <v>SOLU FIJAS</v>
      </c>
      <c r="S1331" s="16" t="str">
        <f>IFERROR(VLOOKUP(G1331,MatrizHDUniclass!$A:$AN,36,0),"NA")</f>
        <v>IMM</v>
      </c>
      <c r="T1331" s="16" t="str">
        <f>IFERROR(VLOOKUP(G1331,MatrizHDUniclass!$A:$AN,37,0),"NA")</f>
        <v>CLIENTES</v>
      </c>
      <c r="U1331" s="16" t="str">
        <f>IFERROR(VLOOKUP(G1331,MatrizHDUniclass!$A:$AN,38,0),"NA")</f>
        <v>CONECTAR TV</v>
      </c>
      <c r="V1331" s="16" t="str">
        <f>IFERROR(VLOOKUP(G1331,MatrizHDUniclass!$A:$AN,39,0),"NA")</f>
        <v>INGENIERIA</v>
      </c>
      <c r="W1331" s="43" t="str">
        <f>IFERROR(VLOOKUP(G1331,MatrizHDUniclass!$A:$AN,40,0),"NA")</f>
        <v>OPERATIVO</v>
      </c>
    </row>
    <row r="1332" spans="2:23" x14ac:dyDescent="0.25">
      <c r="B1332" s="45">
        <v>46211</v>
      </c>
      <c r="C1332" s="7" t="s">
        <v>3440</v>
      </c>
      <c r="D1332" s="37">
        <v>0.1</v>
      </c>
      <c r="E1332" s="37" t="s">
        <v>3903</v>
      </c>
      <c r="F1332" s="16" t="s">
        <v>3904</v>
      </c>
      <c r="G1332" s="7">
        <v>1113040114</v>
      </c>
      <c r="H1332" s="138" t="s">
        <v>10800</v>
      </c>
      <c r="J1332" s="16" t="str">
        <f>IFERROR(VLOOKUP(G1332,MatrizHDUniclass!$A:$AN,3,0),"NA")</f>
        <v>ROJAS MARTINEZ JUAN DAVID</v>
      </c>
      <c r="K1332" s="16" t="str">
        <f>IFERROR(VLOOKUP(G1332,MatrizHDUniclass!$A:$AN,19,0),"NA")</f>
        <v>TECNICO CON MOTO OPERACIÓN</v>
      </c>
      <c r="L1332" s="16" t="str">
        <f>IFERROR(VLOOKUP(G1332,MatrizHDUniclass!$A:$AN,24,0),"NA")</f>
        <v>IGV6</v>
      </c>
      <c r="M1332" s="16" t="str">
        <f>IFERROR(VLOOKUP(G1332,MatrizHDUniclass!$A:$AN,31,0),"NA")</f>
        <v>INGENIERIA-GENERAL</v>
      </c>
      <c r="N1332" s="16" t="str">
        <f>IFERROR(VLOOKUP(G1332,MatrizHDUniclass!$A:$AN,32,0),"NA")</f>
        <v>REG VALLE</v>
      </c>
      <c r="O1332" s="16" t="str">
        <f>IFERROR(VLOOKUP(G1332,MatrizHDUniclass!$A:$AN,33,0),"NA")</f>
        <v>TULUA</v>
      </c>
      <c r="P1332" s="16" t="str">
        <f>IFERROR(VLOOKUP(G1332,MatrizHDUniclass!$A:$AN,26,0),"NA")</f>
        <v>CSIM</v>
      </c>
      <c r="Q1332" s="16" t="str">
        <f>IFERROR(VLOOKUP(G1332,MatrizHDUniclass!$A:$AN,34,0),"NA")</f>
        <v>CLARO R3</v>
      </c>
      <c r="R1332" s="16" t="str">
        <f>IFERROR(VLOOKUP(G1332,MatrizHDUniclass!$A:$AN,35,0),"NA")</f>
        <v>SOLU FIJAS</v>
      </c>
      <c r="S1332" s="16" t="str">
        <f>IFERROR(VLOOKUP(G1332,MatrizHDUniclass!$A:$AN,36,0),"NA")</f>
        <v>IMM</v>
      </c>
      <c r="T1332" s="16" t="str">
        <f>IFERROR(VLOOKUP(G1332,MatrizHDUniclass!$A:$AN,37,0),"NA")</f>
        <v>CLIENTES</v>
      </c>
      <c r="U1332" s="16" t="str">
        <f>IFERROR(VLOOKUP(G1332,MatrizHDUniclass!$A:$AN,38,0),"NA")</f>
        <v>CONECTAR TV</v>
      </c>
      <c r="V1332" s="16" t="str">
        <f>IFERROR(VLOOKUP(G1332,MatrizHDUniclass!$A:$AN,39,0),"NA")</f>
        <v>INGENIERIA</v>
      </c>
      <c r="W1332" s="43" t="str">
        <f>IFERROR(VLOOKUP(G1332,MatrizHDUniclass!$A:$AN,40,0),"NA")</f>
        <v>OPERATIVO</v>
      </c>
    </row>
    <row r="1333" spans="2:23" x14ac:dyDescent="0.25">
      <c r="B1333" s="45">
        <v>46211</v>
      </c>
      <c r="C1333" s="7" t="s">
        <v>3440</v>
      </c>
      <c r="D1333" s="37">
        <v>0.1</v>
      </c>
      <c r="E1333" s="37" t="s">
        <v>3903</v>
      </c>
      <c r="F1333" s="16" t="s">
        <v>3904</v>
      </c>
      <c r="G1333" s="7">
        <v>1116270303</v>
      </c>
      <c r="H1333" s="138" t="s">
        <v>10801</v>
      </c>
      <c r="J1333" s="16" t="str">
        <f>IFERROR(VLOOKUP(G1333,MatrizHDUniclass!$A:$AN,3,0),"NA")</f>
        <v>ANGULO YAIR EDUARDO</v>
      </c>
      <c r="K1333" s="16" t="str">
        <f>IFERROR(VLOOKUP(G1333,MatrizHDUniclass!$A:$AN,19,0),"NA")</f>
        <v>TECNICO CON MOTO OPERACIÓN</v>
      </c>
      <c r="L1333" s="16" t="str">
        <f>IFERROR(VLOOKUP(G1333,MatrizHDUniclass!$A:$AN,24,0),"NA")</f>
        <v>IGV6</v>
      </c>
      <c r="M1333" s="16" t="str">
        <f>IFERROR(VLOOKUP(G1333,MatrizHDUniclass!$A:$AN,31,0),"NA")</f>
        <v>INGENIERIA-GENERAL</v>
      </c>
      <c r="N1333" s="16" t="str">
        <f>IFERROR(VLOOKUP(G1333,MatrizHDUniclass!$A:$AN,32,0),"NA")</f>
        <v>REG VALLE</v>
      </c>
      <c r="O1333" s="16" t="str">
        <f>IFERROR(VLOOKUP(G1333,MatrizHDUniclass!$A:$AN,33,0),"NA")</f>
        <v>TULUA</v>
      </c>
      <c r="P1333" s="16" t="str">
        <f>IFERROR(VLOOKUP(G1333,MatrizHDUniclass!$A:$AN,26,0),"NA")</f>
        <v>CSIM</v>
      </c>
      <c r="Q1333" s="16" t="str">
        <f>IFERROR(VLOOKUP(G1333,MatrizHDUniclass!$A:$AN,34,0),"NA")</f>
        <v>CLARO R3</v>
      </c>
      <c r="R1333" s="16" t="str">
        <f>IFERROR(VLOOKUP(G1333,MatrizHDUniclass!$A:$AN,35,0),"NA")</f>
        <v>SOLU FIJAS</v>
      </c>
      <c r="S1333" s="16" t="str">
        <f>IFERROR(VLOOKUP(G1333,MatrizHDUniclass!$A:$AN,36,0),"NA")</f>
        <v>IMM</v>
      </c>
      <c r="T1333" s="16" t="str">
        <f>IFERROR(VLOOKUP(G1333,MatrizHDUniclass!$A:$AN,37,0),"NA")</f>
        <v>CLIENTES</v>
      </c>
      <c r="U1333" s="16" t="str">
        <f>IFERROR(VLOOKUP(G1333,MatrizHDUniclass!$A:$AN,38,0),"NA")</f>
        <v>CONECTAR TV</v>
      </c>
      <c r="V1333" s="16" t="str">
        <f>IFERROR(VLOOKUP(G1333,MatrizHDUniclass!$A:$AN,39,0),"NA")</f>
        <v>INGENIERIA</v>
      </c>
      <c r="W1333" s="43" t="str">
        <f>IFERROR(VLOOKUP(G1333,MatrizHDUniclass!$A:$AN,40,0),"NA")</f>
        <v>OPERATIVO</v>
      </c>
    </row>
    <row r="1334" spans="2:23" x14ac:dyDescent="0.25">
      <c r="B1334" s="45">
        <v>46211</v>
      </c>
      <c r="C1334" s="7" t="s">
        <v>3440</v>
      </c>
      <c r="D1334" s="37">
        <v>0.1</v>
      </c>
      <c r="E1334" s="37" t="s">
        <v>3903</v>
      </c>
      <c r="F1334" s="16" t="s">
        <v>3904</v>
      </c>
      <c r="G1334" s="7">
        <v>1006795517</v>
      </c>
      <c r="H1334" s="138" t="s">
        <v>10802</v>
      </c>
      <c r="J1334" s="16" t="str">
        <f>IFERROR(VLOOKUP(G1334,MatrizHDUniclass!$A:$AN,3,0),"NA")</f>
        <v>POSSO CEBALLOS MIGUEL ANGEL</v>
      </c>
      <c r="K1334" s="16" t="str">
        <f>IFERROR(VLOOKUP(G1334,MatrizHDUniclass!$A:$AN,19,0),"NA")</f>
        <v>TECNICO CON MOTO OPERACIÓN</v>
      </c>
      <c r="L1334" s="16" t="str">
        <f>IFERROR(VLOOKUP(G1334,MatrizHDUniclass!$A:$AN,24,0),"NA")</f>
        <v>IGV6</v>
      </c>
      <c r="M1334" s="16" t="str">
        <f>IFERROR(VLOOKUP(G1334,MatrizHDUniclass!$A:$AN,31,0),"NA")</f>
        <v>INGENIERIA-GENERAL</v>
      </c>
      <c r="N1334" s="16" t="str">
        <f>IFERROR(VLOOKUP(G1334,MatrizHDUniclass!$A:$AN,32,0),"NA")</f>
        <v>REG VALLE</v>
      </c>
      <c r="O1334" s="16" t="str">
        <f>IFERROR(VLOOKUP(G1334,MatrizHDUniclass!$A:$AN,33,0),"NA")</f>
        <v>TULUA</v>
      </c>
      <c r="P1334" s="16" t="str">
        <f>IFERROR(VLOOKUP(G1334,MatrizHDUniclass!$A:$AN,26,0),"NA")</f>
        <v>CSIM</v>
      </c>
      <c r="Q1334" s="16" t="str">
        <f>IFERROR(VLOOKUP(G1334,MatrizHDUniclass!$A:$AN,34,0),"NA")</f>
        <v>CLARO R3</v>
      </c>
      <c r="R1334" s="16" t="str">
        <f>IFERROR(VLOOKUP(G1334,MatrizHDUniclass!$A:$AN,35,0),"NA")</f>
        <v>SOLU FIJAS</v>
      </c>
      <c r="S1334" s="16" t="str">
        <f>IFERROR(VLOOKUP(G1334,MatrizHDUniclass!$A:$AN,36,0),"NA")</f>
        <v>IMM</v>
      </c>
      <c r="T1334" s="16" t="str">
        <f>IFERROR(VLOOKUP(G1334,MatrizHDUniclass!$A:$AN,37,0),"NA")</f>
        <v>CLIENTES</v>
      </c>
      <c r="U1334" s="16" t="str">
        <f>IFERROR(VLOOKUP(G1334,MatrizHDUniclass!$A:$AN,38,0),"NA")</f>
        <v>CONECTAR TV</v>
      </c>
      <c r="V1334" s="16" t="str">
        <f>IFERROR(VLOOKUP(G1334,MatrizHDUniclass!$A:$AN,39,0),"NA")</f>
        <v>INGENIERIA</v>
      </c>
      <c r="W1334" s="43" t="str">
        <f>IFERROR(VLOOKUP(G1334,MatrizHDUniclass!$A:$AN,40,0),"NA")</f>
        <v>OPERATIVO</v>
      </c>
    </row>
    <row r="1335" spans="2:23" x14ac:dyDescent="0.25">
      <c r="B1335" s="45">
        <v>46211</v>
      </c>
      <c r="C1335" s="7" t="s">
        <v>3440</v>
      </c>
      <c r="D1335" s="37">
        <v>0.1</v>
      </c>
      <c r="E1335" s="37" t="s">
        <v>3903</v>
      </c>
      <c r="F1335" s="16" t="s">
        <v>3904</v>
      </c>
      <c r="G1335" s="7">
        <v>1006465997</v>
      </c>
      <c r="H1335" s="138" t="s">
        <v>10803</v>
      </c>
      <c r="J1335" s="16" t="str">
        <f>IFERROR(VLOOKUP(G1335,MatrizHDUniclass!$A:$AN,3,0),"NA")</f>
        <v>GIRALDO HERNANDEZ GUSTAVO ADOLFO</v>
      </c>
      <c r="K1335" s="16" t="str">
        <f>IFERROR(VLOOKUP(G1335,MatrizHDUniclass!$A:$AN,19,0),"NA")</f>
        <v>TECNICO CON MOTO OPERACIÓN</v>
      </c>
      <c r="L1335" s="16" t="str">
        <f>IFERROR(VLOOKUP(G1335,MatrizHDUniclass!$A:$AN,24,0),"NA")</f>
        <v>IGV6</v>
      </c>
      <c r="M1335" s="16" t="str">
        <f>IFERROR(VLOOKUP(G1335,MatrizHDUniclass!$A:$AN,31,0),"NA")</f>
        <v>INGENIERIA-GENERAL</v>
      </c>
      <c r="N1335" s="16" t="str">
        <f>IFERROR(VLOOKUP(G1335,MatrizHDUniclass!$A:$AN,32,0),"NA")</f>
        <v>REG VALLE</v>
      </c>
      <c r="O1335" s="16" t="str">
        <f>IFERROR(VLOOKUP(G1335,MatrizHDUniclass!$A:$AN,33,0),"NA")</f>
        <v>TULUA</v>
      </c>
      <c r="P1335" s="16" t="str">
        <f>IFERROR(VLOOKUP(G1335,MatrizHDUniclass!$A:$AN,26,0),"NA")</f>
        <v>CSIM</v>
      </c>
      <c r="Q1335" s="16" t="str">
        <f>IFERROR(VLOOKUP(G1335,MatrizHDUniclass!$A:$AN,34,0),"NA")</f>
        <v>CLARO R3</v>
      </c>
      <c r="R1335" s="16" t="str">
        <f>IFERROR(VLOOKUP(G1335,MatrizHDUniclass!$A:$AN,35,0),"NA")</f>
        <v>SOLU FIJAS</v>
      </c>
      <c r="S1335" s="16" t="str">
        <f>IFERROR(VLOOKUP(G1335,MatrizHDUniclass!$A:$AN,36,0),"NA")</f>
        <v>IMM</v>
      </c>
      <c r="T1335" s="16" t="str">
        <f>IFERROR(VLOOKUP(G1335,MatrizHDUniclass!$A:$AN,37,0),"NA")</f>
        <v>CLIENTES</v>
      </c>
      <c r="U1335" s="16" t="str">
        <f>IFERROR(VLOOKUP(G1335,MatrizHDUniclass!$A:$AN,38,0),"NA")</f>
        <v>CONECTAR TV</v>
      </c>
      <c r="V1335" s="16" t="str">
        <f>IFERROR(VLOOKUP(G1335,MatrizHDUniclass!$A:$AN,39,0),"NA")</f>
        <v>INGENIERIA</v>
      </c>
      <c r="W1335" s="43" t="str">
        <f>IFERROR(VLOOKUP(G1335,MatrizHDUniclass!$A:$AN,40,0),"NA")</f>
        <v>OPERATIVO</v>
      </c>
    </row>
    <row r="1336" spans="2:23" x14ac:dyDescent="0.25">
      <c r="B1336" s="45">
        <v>46211</v>
      </c>
      <c r="C1336" s="7" t="s">
        <v>3429</v>
      </c>
      <c r="D1336" s="23">
        <v>0.1</v>
      </c>
      <c r="E1336" s="23" t="s">
        <v>3903</v>
      </c>
      <c r="F1336" s="37" t="s">
        <v>3904</v>
      </c>
      <c r="G1336" s="7">
        <v>1105681438</v>
      </c>
      <c r="H1336" s="138" t="s">
        <v>10806</v>
      </c>
      <c r="J1336" s="16" t="str">
        <f>IFERROR(VLOOKUP(G1336,MatrizHDUniclass!$A:$AN,3,0),"NA")</f>
        <v>BRINEZ ORJUELA JUAN SEBASTIAN</v>
      </c>
      <c r="K1336" s="16" t="str">
        <f>IFERROR(VLOOKUP(G1336,MatrizHDUniclass!$A:$AN,19,0),"NA")</f>
        <v>TECNICO OPERACIÓN</v>
      </c>
      <c r="L1336" s="16" t="str">
        <f>IFERROR(VLOOKUP(G1336,MatrizHDUniclass!$A:$AN,24,0),"NA")</f>
        <v>IGL5</v>
      </c>
      <c r="M1336" s="16" t="str">
        <f>IFERROR(VLOOKUP(G1336,MatrizHDUniclass!$A:$AN,31,0),"NA")</f>
        <v>INGENIERIA-GENERAL</v>
      </c>
      <c r="N1336" s="16" t="str">
        <f>IFERROR(VLOOKUP(G1336,MatrizHDUniclass!$A:$AN,32,0),"NA")</f>
        <v>REG TOLCA</v>
      </c>
      <c r="O1336" s="16" t="str">
        <f>IFERROR(VLOOKUP(G1336,MatrizHDUniclass!$A:$AN,33,0),"NA")</f>
        <v>ESPINAL</v>
      </c>
      <c r="P1336" s="16" t="str">
        <f>IFERROR(VLOOKUP(G1336,MatrizHDUniclass!$A:$AN,26,0),"NA")</f>
        <v>CSIM</v>
      </c>
      <c r="Q1336" s="16" t="str">
        <f>IFERROR(VLOOKUP(G1336,MatrizHDUniclass!$A:$AN,34,0),"NA")</f>
        <v>CLARO R3</v>
      </c>
      <c r="R1336" s="16" t="str">
        <f>IFERROR(VLOOKUP(G1336,MatrizHDUniclass!$A:$AN,35,0),"NA")</f>
        <v>SOLU FIJAS</v>
      </c>
      <c r="S1336" s="16" t="str">
        <f>IFERROR(VLOOKUP(G1336,MatrizHDUniclass!$A:$AN,36,0),"NA")</f>
        <v>IMM</v>
      </c>
      <c r="T1336" s="16" t="str">
        <f>IFERROR(VLOOKUP(G1336,MatrizHDUniclass!$A:$AN,37,0),"NA")</f>
        <v>CLIENTES</v>
      </c>
      <c r="U1336" s="16" t="str">
        <f>IFERROR(VLOOKUP(G1336,MatrizHDUniclass!$A:$AN,38,0),"NA")</f>
        <v>CONECTAR TV</v>
      </c>
      <c r="V1336" s="16" t="str">
        <f>IFERROR(VLOOKUP(G1336,MatrizHDUniclass!$A:$AN,39,0),"NA")</f>
        <v>INGENIERIA</v>
      </c>
      <c r="W1336" s="43" t="str">
        <f>IFERROR(VLOOKUP(G1336,MatrizHDUniclass!$A:$AN,40,0),"NA")</f>
        <v>OPERATIVO</v>
      </c>
    </row>
    <row r="1337" spans="2:23" x14ac:dyDescent="0.25">
      <c r="B1337" s="45">
        <v>46211</v>
      </c>
      <c r="C1337" s="7" t="s">
        <v>3429</v>
      </c>
      <c r="D1337" s="23">
        <v>0.1</v>
      </c>
      <c r="E1337" s="23" t="s">
        <v>3903</v>
      </c>
      <c r="F1337" s="37" t="s">
        <v>3904</v>
      </c>
      <c r="G1337" s="7">
        <v>1070612239</v>
      </c>
      <c r="H1337" s="138" t="s">
        <v>10807</v>
      </c>
      <c r="J1337" s="16" t="str">
        <f>IFERROR(VLOOKUP(G1337,MatrizHDUniclass!$A:$AN,3,0),"NA")</f>
        <v>MORALES ARRIETA CRISTIAN ALEXANDER</v>
      </c>
      <c r="K1337" s="16" t="str">
        <f>IFERROR(VLOOKUP(G1337,MatrizHDUniclass!$A:$AN,19,0),"NA")</f>
        <v>TECNICO CON MOTO OPERACIÓN</v>
      </c>
      <c r="L1337" s="16" t="str">
        <f>IFERROR(VLOOKUP(G1337,MatrizHDUniclass!$A:$AN,24,0),"NA")</f>
        <v>IGL5</v>
      </c>
      <c r="M1337" s="16" t="str">
        <f>IFERROR(VLOOKUP(G1337,MatrizHDUniclass!$A:$AN,31,0),"NA")</f>
        <v>INGENIERIA-GENERAL</v>
      </c>
      <c r="N1337" s="16" t="str">
        <f>IFERROR(VLOOKUP(G1337,MatrizHDUniclass!$A:$AN,32,0),"NA")</f>
        <v>REG TOLCA</v>
      </c>
      <c r="O1337" s="16" t="str">
        <f>IFERROR(VLOOKUP(G1337,MatrizHDUniclass!$A:$AN,33,0),"NA")</f>
        <v>ESPINAL</v>
      </c>
      <c r="P1337" s="16" t="str">
        <f>IFERROR(VLOOKUP(G1337,MatrizHDUniclass!$A:$AN,26,0),"NA")</f>
        <v>CSIM</v>
      </c>
      <c r="Q1337" s="16" t="str">
        <f>IFERROR(VLOOKUP(G1337,MatrizHDUniclass!$A:$AN,34,0),"NA")</f>
        <v>CLARO R3</v>
      </c>
      <c r="R1337" s="16" t="str">
        <f>IFERROR(VLOOKUP(G1337,MatrizHDUniclass!$A:$AN,35,0),"NA")</f>
        <v>SOLU FIJAS</v>
      </c>
      <c r="S1337" s="16" t="str">
        <f>IFERROR(VLOOKUP(G1337,MatrizHDUniclass!$A:$AN,36,0),"NA")</f>
        <v>IMM</v>
      </c>
      <c r="T1337" s="16" t="str">
        <f>IFERROR(VLOOKUP(G1337,MatrizHDUniclass!$A:$AN,37,0),"NA")</f>
        <v>CLIENTES</v>
      </c>
      <c r="U1337" s="16" t="str">
        <f>IFERROR(VLOOKUP(G1337,MatrizHDUniclass!$A:$AN,38,0),"NA")</f>
        <v>CONECTAR TV</v>
      </c>
      <c r="V1337" s="16" t="str">
        <f>IFERROR(VLOOKUP(G1337,MatrizHDUniclass!$A:$AN,39,0),"NA")</f>
        <v>INGENIERIA</v>
      </c>
      <c r="W1337" s="43" t="str">
        <f>IFERROR(VLOOKUP(G1337,MatrizHDUniclass!$A:$AN,40,0),"NA")</f>
        <v>OPERATIVO</v>
      </c>
    </row>
    <row r="1338" spans="2:23" x14ac:dyDescent="0.25">
      <c r="B1338" s="45">
        <v>46211</v>
      </c>
      <c r="C1338" s="7" t="s">
        <v>3429</v>
      </c>
      <c r="D1338" s="37">
        <v>0.1</v>
      </c>
      <c r="E1338" s="37" t="s">
        <v>3903</v>
      </c>
      <c r="F1338" s="37" t="s">
        <v>3904</v>
      </c>
      <c r="G1338" s="7">
        <v>1006129408</v>
      </c>
      <c r="H1338" s="138" t="s">
        <v>10808</v>
      </c>
      <c r="J1338" s="16" t="str">
        <f>IFERROR(VLOOKUP(G1338,MatrizHDUniclass!$A:$AN,3,0),"NA")</f>
        <v>LUNA ANGARITA DAISON MAURICIO</v>
      </c>
      <c r="K1338" s="16" t="str">
        <f>IFERROR(VLOOKUP(G1338,MatrizHDUniclass!$A:$AN,19,0),"NA")</f>
        <v>TECNICO CON MOTO OPERACIÓN</v>
      </c>
      <c r="L1338" s="16" t="str">
        <f>IFERROR(VLOOKUP(G1338,MatrizHDUniclass!$A:$AN,24,0),"NA")</f>
        <v>IGLW</v>
      </c>
      <c r="M1338" s="16" t="str">
        <f>IFERROR(VLOOKUP(G1338,MatrizHDUniclass!$A:$AN,31,0),"NA")</f>
        <v>INGENIERIA-GENERAL</v>
      </c>
      <c r="N1338" s="16" t="str">
        <f>IFERROR(VLOOKUP(G1338,MatrizHDUniclass!$A:$AN,32,0),"NA")</f>
        <v>REG TOLCA</v>
      </c>
      <c r="O1338" s="16" t="str">
        <f>IFERROR(VLOOKUP(G1338,MatrizHDUniclass!$A:$AN,33,0),"NA")</f>
        <v>IBAGUE</v>
      </c>
      <c r="P1338" s="16" t="str">
        <f>IFERROR(VLOOKUP(G1338,MatrizHDUniclass!$A:$AN,26,0),"NA")</f>
        <v>CSIM</v>
      </c>
      <c r="Q1338" s="16" t="str">
        <f>IFERROR(VLOOKUP(G1338,MatrizHDUniclass!$A:$AN,34,0),"NA")</f>
        <v>CLARO R3</v>
      </c>
      <c r="R1338" s="16" t="str">
        <f>IFERROR(VLOOKUP(G1338,MatrizHDUniclass!$A:$AN,35,0),"NA")</f>
        <v>SOLU FIJAS</v>
      </c>
      <c r="S1338" s="16" t="str">
        <f>IFERROR(VLOOKUP(G1338,MatrizHDUniclass!$A:$AN,36,0),"NA")</f>
        <v>IMM</v>
      </c>
      <c r="T1338" s="16" t="str">
        <f>IFERROR(VLOOKUP(G1338,MatrizHDUniclass!$A:$AN,37,0),"NA")</f>
        <v>CLIENTES</v>
      </c>
      <c r="U1338" s="16" t="str">
        <f>IFERROR(VLOOKUP(G1338,MatrizHDUniclass!$A:$AN,38,0),"NA")</f>
        <v>CONECTAR TV</v>
      </c>
      <c r="V1338" s="16" t="str">
        <f>IFERROR(VLOOKUP(G1338,MatrizHDUniclass!$A:$AN,39,0),"NA")</f>
        <v>INGENIERIA</v>
      </c>
      <c r="W1338" s="43" t="str">
        <f>IFERROR(VLOOKUP(G1338,MatrizHDUniclass!$A:$AN,40,0),"NA")</f>
        <v>OPERATIVO</v>
      </c>
    </row>
    <row r="1339" spans="2:23" x14ac:dyDescent="0.25">
      <c r="B1339" s="45">
        <v>46217</v>
      </c>
      <c r="C1339" s="7" t="s">
        <v>3258</v>
      </c>
      <c r="D1339" s="37">
        <v>0.1</v>
      </c>
      <c r="E1339" s="37" t="s">
        <v>3903</v>
      </c>
      <c r="F1339" s="37" t="s">
        <v>3904</v>
      </c>
      <c r="G1339" s="7">
        <v>5341377</v>
      </c>
      <c r="H1339" s="138" t="s">
        <v>10823</v>
      </c>
      <c r="J1339" s="16" t="str">
        <f>IFERROR(VLOOKUP(G1339,MatrizHDUniclass!$A:$AN,3,0),"NA")</f>
        <v>DELGADO DIAZ SERGIO</v>
      </c>
      <c r="K1339" s="16" t="str">
        <f>IFERROR(VLOOKUP(G1339,MatrizHDUniclass!$A:$AN,19,0),"NA")</f>
        <v>AUXILIAR CONDUCTOR APE OPERACION</v>
      </c>
      <c r="L1339" s="16" t="str">
        <f>IFERROR(VLOOKUP(G1339,MatrizHDUniclass!$A:$AN,24,0),"NA")</f>
        <v>IGCB</v>
      </c>
      <c r="M1339" s="16" t="str">
        <f>IFERROR(VLOOKUP(G1339,MatrizHDUniclass!$A:$AN,31,0),"NA")</f>
        <v>INGENIERIA-GENERAL</v>
      </c>
      <c r="N1339" s="16" t="str">
        <f>IFERROR(VLOOKUP(G1339,MatrizHDUniclass!$A:$AN,32,0),"NA")</f>
        <v>REG CENTRO</v>
      </c>
      <c r="O1339" s="16" t="str">
        <f>IFERROR(VLOOKUP(G1339,MatrizHDUniclass!$A:$AN,33,0),"NA")</f>
        <v>BOGOTA</v>
      </c>
      <c r="P1339" s="16" t="str">
        <f>IFERROR(VLOOKUP(G1339,MatrizHDUniclass!$A:$AN,26,0),"NA")</f>
        <v>USIM</v>
      </c>
      <c r="Q1339" s="16" t="str">
        <f>IFERROR(VLOOKUP(G1339,MatrizHDUniclass!$A:$AN,34,0),"NA")</f>
        <v>CLARO R4</v>
      </c>
      <c r="R1339" s="16" t="str">
        <f>IFERROR(VLOOKUP(G1339,MatrizHDUniclass!$A:$AN,35,0),"NA")</f>
        <v>SOLU FIJAS</v>
      </c>
      <c r="S1339" s="16" t="str">
        <f>IFERROR(VLOOKUP(G1339,MatrizHDUniclass!$A:$AN,36,0),"NA")</f>
        <v>IMM</v>
      </c>
      <c r="T1339" s="16" t="str">
        <f>IFERROR(VLOOKUP(G1339,MatrizHDUniclass!$A:$AN,37,0),"NA")</f>
        <v>CLIENTES</v>
      </c>
      <c r="U1339" s="16" t="str">
        <f>IFERROR(VLOOKUP(G1339,MatrizHDUniclass!$A:$AN,38,0),"NA")</f>
        <v>CONECTAR TV</v>
      </c>
      <c r="V1339" s="16" t="str">
        <f>IFERROR(VLOOKUP(G1339,MatrizHDUniclass!$A:$AN,39,0),"NA")</f>
        <v>INGENIERIA</v>
      </c>
      <c r="W1339" s="43" t="str">
        <f>IFERROR(VLOOKUP(G1339,MatrizHDUniclass!$A:$AN,40,0),"NA")</f>
        <v>OPERATIVO</v>
      </c>
    </row>
    <row r="1340" spans="2:23" x14ac:dyDescent="0.25">
      <c r="B1340" s="45">
        <v>46217</v>
      </c>
      <c r="C1340" s="7" t="s">
        <v>3258</v>
      </c>
      <c r="D1340" s="37">
        <v>0.1</v>
      </c>
      <c r="E1340" s="37" t="s">
        <v>3903</v>
      </c>
      <c r="F1340" s="37" t="s">
        <v>3904</v>
      </c>
      <c r="G1340" s="7">
        <v>80226680</v>
      </c>
      <c r="H1340" s="138" t="s">
        <v>10841</v>
      </c>
      <c r="J1340" s="16" t="str">
        <f>IFERROR(VLOOKUP(G1340,MatrizHDUniclass!$A:$AN,3,0),"NA")</f>
        <v>HERNANDEZ CONTRERAS ANGEL HORACIO</v>
      </c>
      <c r="K1340" s="16" t="str">
        <f>IFERROR(VLOOKUP(G1340,MatrizHDUniclass!$A:$AN,19,0),"NA")</f>
        <v>AUXILIAR CONDUCTOR APE OPERACION</v>
      </c>
      <c r="L1340" s="16" t="str">
        <f>IFERROR(VLOOKUP(G1340,MatrizHDUniclass!$A:$AN,24,0),"NA")</f>
        <v>IGCB</v>
      </c>
      <c r="M1340" s="16" t="str">
        <f>IFERROR(VLOOKUP(G1340,MatrizHDUniclass!$A:$AN,31,0),"NA")</f>
        <v>INGENIERIA-GENERAL</v>
      </c>
      <c r="N1340" s="16" t="str">
        <f>IFERROR(VLOOKUP(G1340,MatrizHDUniclass!$A:$AN,32,0),"NA")</f>
        <v>REG CENTRO</v>
      </c>
      <c r="O1340" s="16" t="str">
        <f>IFERROR(VLOOKUP(G1340,MatrizHDUniclass!$A:$AN,33,0),"NA")</f>
        <v>BOGOTA</v>
      </c>
      <c r="P1340" s="16" t="str">
        <f>IFERROR(VLOOKUP(G1340,MatrizHDUniclass!$A:$AN,26,0),"NA")</f>
        <v>USIM</v>
      </c>
      <c r="Q1340" s="16" t="str">
        <f>IFERROR(VLOOKUP(G1340,MatrizHDUniclass!$A:$AN,34,0),"NA")</f>
        <v>CLARO R4</v>
      </c>
      <c r="R1340" s="16" t="str">
        <f>IFERROR(VLOOKUP(G1340,MatrizHDUniclass!$A:$AN,35,0),"NA")</f>
        <v>SOLU FIJAS</v>
      </c>
      <c r="S1340" s="16" t="str">
        <f>IFERROR(VLOOKUP(G1340,MatrizHDUniclass!$A:$AN,36,0),"NA")</f>
        <v>IMM</v>
      </c>
      <c r="T1340" s="16" t="str">
        <f>IFERROR(VLOOKUP(G1340,MatrizHDUniclass!$A:$AN,37,0),"NA")</f>
        <v>CLIENTES</v>
      </c>
      <c r="U1340" s="16" t="str">
        <f>IFERROR(VLOOKUP(G1340,MatrizHDUniclass!$A:$AN,38,0),"NA")</f>
        <v>CONECTAR TV</v>
      </c>
      <c r="V1340" s="16" t="str">
        <f>IFERROR(VLOOKUP(G1340,MatrizHDUniclass!$A:$AN,39,0),"NA")</f>
        <v>INGENIERIA</v>
      </c>
      <c r="W1340" s="43" t="str">
        <f>IFERROR(VLOOKUP(G1340,MatrizHDUniclass!$A:$AN,40,0),"NA")</f>
        <v>OPERATIVO</v>
      </c>
    </row>
    <row r="1341" spans="2:23" x14ac:dyDescent="0.25">
      <c r="B1341" s="45">
        <v>46217</v>
      </c>
      <c r="C1341" s="7" t="s">
        <v>3258</v>
      </c>
      <c r="D1341" s="37">
        <v>0.1</v>
      </c>
      <c r="E1341" s="37" t="s">
        <v>3903</v>
      </c>
      <c r="F1341" s="37" t="s">
        <v>3904</v>
      </c>
      <c r="G1341" s="7">
        <v>1000324245</v>
      </c>
      <c r="H1341" s="138" t="s">
        <v>10824</v>
      </c>
      <c r="J1341" s="16" t="str">
        <f>IFERROR(VLOOKUP(G1341,MatrizHDUniclass!$A:$AN,3,0),"NA")</f>
        <v>NA</v>
      </c>
      <c r="K1341" s="16" t="str">
        <f>IFERROR(VLOOKUP(G1341,MatrizHDUniclass!$A:$AN,19,0),"NA")</f>
        <v>NA</v>
      </c>
      <c r="L1341" s="16" t="str">
        <f>IFERROR(VLOOKUP(G1341,MatrizHDUniclass!$A:$AN,24,0),"NA")</f>
        <v>NA</v>
      </c>
      <c r="M1341" s="16" t="str">
        <f>IFERROR(VLOOKUP(G1341,MatrizHDUniclass!$A:$AN,31,0),"NA")</f>
        <v>NA</v>
      </c>
      <c r="N1341" s="16" t="str">
        <f>IFERROR(VLOOKUP(G1341,MatrizHDUniclass!$A:$AN,32,0),"NA")</f>
        <v>NA</v>
      </c>
      <c r="O1341" s="16" t="str">
        <f>IFERROR(VLOOKUP(G1341,MatrizHDUniclass!$A:$AN,33,0),"NA")</f>
        <v>NA</v>
      </c>
      <c r="P1341" s="16" t="str">
        <f>IFERROR(VLOOKUP(G1341,MatrizHDUniclass!$A:$AN,26,0),"NA")</f>
        <v>NA</v>
      </c>
      <c r="Q1341" s="16" t="str">
        <f>IFERROR(VLOOKUP(G1341,MatrizHDUniclass!$A:$AN,34,0),"NA")</f>
        <v>NA</v>
      </c>
      <c r="R1341" s="16" t="str">
        <f>IFERROR(VLOOKUP(G1341,MatrizHDUniclass!$A:$AN,35,0),"NA")</f>
        <v>NA</v>
      </c>
      <c r="S1341" s="16" t="str">
        <f>IFERROR(VLOOKUP(G1341,MatrizHDUniclass!$A:$AN,36,0),"NA")</f>
        <v>NA</v>
      </c>
      <c r="T1341" s="16" t="str">
        <f>IFERROR(VLOOKUP(G1341,MatrizHDUniclass!$A:$AN,37,0),"NA")</f>
        <v>NA</v>
      </c>
      <c r="U1341" s="16" t="str">
        <f>IFERROR(VLOOKUP(G1341,MatrizHDUniclass!$A:$AN,38,0),"NA")</f>
        <v>NA</v>
      </c>
      <c r="V1341" s="16" t="str">
        <f>IFERROR(VLOOKUP(G1341,MatrizHDUniclass!$A:$AN,39,0),"NA")</f>
        <v>NA</v>
      </c>
      <c r="W1341" s="43" t="str">
        <f>IFERROR(VLOOKUP(G1341,MatrizHDUniclass!$A:$AN,40,0),"NA")</f>
        <v>NA</v>
      </c>
    </row>
    <row r="1342" spans="2:23" x14ac:dyDescent="0.25">
      <c r="B1342" s="45">
        <v>46217</v>
      </c>
      <c r="C1342" s="7" t="s">
        <v>3258</v>
      </c>
      <c r="D1342" s="37">
        <v>0.1</v>
      </c>
      <c r="E1342" s="37" t="s">
        <v>3903</v>
      </c>
      <c r="F1342" s="37" t="s">
        <v>3904</v>
      </c>
      <c r="G1342" s="7">
        <v>1024588030</v>
      </c>
      <c r="H1342" s="138" t="s">
        <v>10825</v>
      </c>
      <c r="J1342" s="16" t="str">
        <f>IFERROR(VLOOKUP(G1342,MatrizHDUniclass!$A:$AN,3,0),"NA")</f>
        <v>NA</v>
      </c>
      <c r="K1342" s="16" t="str">
        <f>IFERROR(VLOOKUP(G1342,MatrizHDUniclass!$A:$AN,19,0),"NA")</f>
        <v>NA</v>
      </c>
      <c r="L1342" s="16" t="str">
        <f>IFERROR(VLOOKUP(G1342,MatrizHDUniclass!$A:$AN,24,0),"NA")</f>
        <v>NA</v>
      </c>
      <c r="M1342" s="16" t="str">
        <f>IFERROR(VLOOKUP(G1342,MatrizHDUniclass!$A:$AN,31,0),"NA")</f>
        <v>NA</v>
      </c>
      <c r="N1342" s="16" t="str">
        <f>IFERROR(VLOOKUP(G1342,MatrizHDUniclass!$A:$AN,32,0),"NA")</f>
        <v>NA</v>
      </c>
      <c r="O1342" s="16" t="str">
        <f>IFERROR(VLOOKUP(G1342,MatrizHDUniclass!$A:$AN,33,0),"NA")</f>
        <v>NA</v>
      </c>
      <c r="P1342" s="16" t="str">
        <f>IFERROR(VLOOKUP(G1342,MatrizHDUniclass!$A:$AN,26,0),"NA")</f>
        <v>NA</v>
      </c>
      <c r="Q1342" s="16" t="str">
        <f>IFERROR(VLOOKUP(G1342,MatrizHDUniclass!$A:$AN,34,0),"NA")</f>
        <v>NA</v>
      </c>
      <c r="R1342" s="16" t="str">
        <f>IFERROR(VLOOKUP(G1342,MatrizHDUniclass!$A:$AN,35,0),"NA")</f>
        <v>NA</v>
      </c>
      <c r="S1342" s="16" t="str">
        <f>IFERROR(VLOOKUP(G1342,MatrizHDUniclass!$A:$AN,36,0),"NA")</f>
        <v>NA</v>
      </c>
      <c r="T1342" s="16" t="str">
        <f>IFERROR(VLOOKUP(G1342,MatrizHDUniclass!$A:$AN,37,0),"NA")</f>
        <v>NA</v>
      </c>
      <c r="U1342" s="16" t="str">
        <f>IFERROR(VLOOKUP(G1342,MatrizHDUniclass!$A:$AN,38,0),"NA")</f>
        <v>NA</v>
      </c>
      <c r="V1342" s="16" t="str">
        <f>IFERROR(VLOOKUP(G1342,MatrizHDUniclass!$A:$AN,39,0),"NA")</f>
        <v>NA</v>
      </c>
      <c r="W1342" s="43" t="str">
        <f>IFERROR(VLOOKUP(G1342,MatrizHDUniclass!$A:$AN,40,0),"NA")</f>
        <v>NA</v>
      </c>
    </row>
    <row r="1343" spans="2:23" x14ac:dyDescent="0.25">
      <c r="B1343" s="45">
        <v>46217</v>
      </c>
      <c r="C1343" s="7" t="s">
        <v>3258</v>
      </c>
      <c r="D1343" s="37">
        <v>0.1</v>
      </c>
      <c r="E1343" s="37" t="s">
        <v>3903</v>
      </c>
      <c r="F1343" s="37" t="s">
        <v>3904</v>
      </c>
      <c r="G1343" s="7">
        <v>74280978</v>
      </c>
      <c r="H1343" s="138" t="s">
        <v>10826</v>
      </c>
      <c r="J1343" s="16" t="str">
        <f>IFERROR(VLOOKUP(G1343,MatrizHDUniclass!$A:$AN,3,0),"NA")</f>
        <v>MEDINA PINEROS SEGUNDO MOISES</v>
      </c>
      <c r="K1343" s="16" t="str">
        <f>IFERROR(VLOOKUP(G1343,MatrizHDUniclass!$A:$AN,19,0),"NA")</f>
        <v>AUXILIAR CONDUCTOR OPERACION</v>
      </c>
      <c r="L1343" s="16" t="str">
        <f>IFERROR(VLOOKUP(G1343,MatrizHDUniclass!$A:$AN,24,0),"NA")</f>
        <v>IGCB</v>
      </c>
      <c r="M1343" s="16" t="str">
        <f>IFERROR(VLOOKUP(G1343,MatrizHDUniclass!$A:$AN,31,0),"NA")</f>
        <v>INGENIERIA-GENERAL</v>
      </c>
      <c r="N1343" s="16" t="str">
        <f>IFERROR(VLOOKUP(G1343,MatrizHDUniclass!$A:$AN,32,0),"NA")</f>
        <v>REG CENTRO</v>
      </c>
      <c r="O1343" s="16" t="str">
        <f>IFERROR(VLOOKUP(G1343,MatrizHDUniclass!$A:$AN,33,0),"NA")</f>
        <v>BOGOTA</v>
      </c>
      <c r="P1343" s="16" t="str">
        <f>IFERROR(VLOOKUP(G1343,MatrizHDUniclass!$A:$AN,26,0),"NA")</f>
        <v>USIM</v>
      </c>
      <c r="Q1343" s="16" t="str">
        <f>IFERROR(VLOOKUP(G1343,MatrizHDUniclass!$A:$AN,34,0),"NA")</f>
        <v>CLARO R4</v>
      </c>
      <c r="R1343" s="16" t="str">
        <f>IFERROR(VLOOKUP(G1343,MatrizHDUniclass!$A:$AN,35,0),"NA")</f>
        <v>SOLU FIJAS</v>
      </c>
      <c r="S1343" s="16" t="str">
        <f>IFERROR(VLOOKUP(G1343,MatrizHDUniclass!$A:$AN,36,0),"NA")</f>
        <v>IMM</v>
      </c>
      <c r="T1343" s="16" t="str">
        <f>IFERROR(VLOOKUP(G1343,MatrizHDUniclass!$A:$AN,37,0),"NA")</f>
        <v>CLIENTES</v>
      </c>
      <c r="U1343" s="16" t="str">
        <f>IFERROR(VLOOKUP(G1343,MatrizHDUniclass!$A:$AN,38,0),"NA")</f>
        <v>CONECTAR TV</v>
      </c>
      <c r="V1343" s="16" t="str">
        <f>IFERROR(VLOOKUP(G1343,MatrizHDUniclass!$A:$AN,39,0),"NA")</f>
        <v>INGENIERIA</v>
      </c>
      <c r="W1343" s="43" t="str">
        <f>IFERROR(VLOOKUP(G1343,MatrizHDUniclass!$A:$AN,40,0),"NA")</f>
        <v>OPERATIVO</v>
      </c>
    </row>
    <row r="1344" spans="2:23" x14ac:dyDescent="0.25">
      <c r="B1344" s="45">
        <v>46217</v>
      </c>
      <c r="C1344" s="7" t="s">
        <v>3258</v>
      </c>
      <c r="D1344" s="37">
        <v>0.1</v>
      </c>
      <c r="E1344" s="37" t="s">
        <v>3903</v>
      </c>
      <c r="F1344" s="37" t="s">
        <v>3904</v>
      </c>
      <c r="G1344" s="7">
        <v>1000383550</v>
      </c>
      <c r="H1344" s="138" t="s">
        <v>10827</v>
      </c>
      <c r="J1344" s="16" t="str">
        <f>IFERROR(VLOOKUP(G1344,MatrizHDUniclass!$A:$AN,3,0),"NA")</f>
        <v>GUTIERREZ FALLA LINA MARCELA</v>
      </c>
      <c r="K1344" s="16" t="str">
        <f>IFERROR(VLOOKUP(G1344,MatrizHDUniclass!$A:$AN,19,0),"NA")</f>
        <v>TECNICO CON MOTO OPERACIÓN</v>
      </c>
      <c r="L1344" s="16" t="str">
        <f>IFERROR(VLOOKUP(G1344,MatrizHDUniclass!$A:$AN,24,0),"NA")</f>
        <v>IGCB</v>
      </c>
      <c r="M1344" s="16" t="str">
        <f>IFERROR(VLOOKUP(G1344,MatrizHDUniclass!$A:$AN,31,0),"NA")</f>
        <v>INGENIERIA-GENERAL</v>
      </c>
      <c r="N1344" s="16" t="str">
        <f>IFERROR(VLOOKUP(G1344,MatrizHDUniclass!$A:$AN,32,0),"NA")</f>
        <v>REG CENTRO</v>
      </c>
      <c r="O1344" s="16" t="str">
        <f>IFERROR(VLOOKUP(G1344,MatrizHDUniclass!$A:$AN,33,0),"NA")</f>
        <v>BOGOTA</v>
      </c>
      <c r="P1344" s="16" t="str">
        <f>IFERROR(VLOOKUP(G1344,MatrizHDUniclass!$A:$AN,26,0),"NA")</f>
        <v>USIM</v>
      </c>
      <c r="Q1344" s="16" t="str">
        <f>IFERROR(VLOOKUP(G1344,MatrizHDUniclass!$A:$AN,34,0),"NA")</f>
        <v>CLARO R4</v>
      </c>
      <c r="R1344" s="16" t="str">
        <f>IFERROR(VLOOKUP(G1344,MatrizHDUniclass!$A:$AN,35,0),"NA")</f>
        <v>SOLU FIJAS</v>
      </c>
      <c r="S1344" s="16" t="str">
        <f>IFERROR(VLOOKUP(G1344,MatrizHDUniclass!$A:$AN,36,0),"NA")</f>
        <v>IMM</v>
      </c>
      <c r="T1344" s="16" t="str">
        <f>IFERROR(VLOOKUP(G1344,MatrizHDUniclass!$A:$AN,37,0),"NA")</f>
        <v>CLIENTES</v>
      </c>
      <c r="U1344" s="16" t="str">
        <f>IFERROR(VLOOKUP(G1344,MatrizHDUniclass!$A:$AN,38,0),"NA")</f>
        <v>CONECTAR TV</v>
      </c>
      <c r="V1344" s="16" t="str">
        <f>IFERROR(VLOOKUP(G1344,MatrizHDUniclass!$A:$AN,39,0),"NA")</f>
        <v>INGENIERIA</v>
      </c>
      <c r="W1344" s="43" t="str">
        <f>IFERROR(VLOOKUP(G1344,MatrizHDUniclass!$A:$AN,40,0),"NA")</f>
        <v>OPERATIVO</v>
      </c>
    </row>
    <row r="1345" spans="2:24" x14ac:dyDescent="0.25">
      <c r="B1345" s="45">
        <v>46217</v>
      </c>
      <c r="C1345" s="7" t="s">
        <v>3258</v>
      </c>
      <c r="D1345" s="37">
        <v>0.1</v>
      </c>
      <c r="E1345" s="37" t="s">
        <v>3903</v>
      </c>
      <c r="F1345" s="37" t="s">
        <v>3904</v>
      </c>
      <c r="G1345" s="7">
        <v>1003240526</v>
      </c>
      <c r="H1345" s="138" t="s">
        <v>10828</v>
      </c>
      <c r="J1345" s="16" t="str">
        <f>IFERROR(VLOOKUP(G1345,MatrizHDUniclass!$A:$AN,3,0),"NA")</f>
        <v>MANJARRES CUETO DIEGO ANDRES</v>
      </c>
      <c r="K1345" s="16" t="str">
        <f>IFERROR(VLOOKUP(G1345,MatrizHDUniclass!$A:$AN,19,0),"NA")</f>
        <v>TECNICO CON MOTO OPERACIÓN</v>
      </c>
      <c r="L1345" s="16" t="str">
        <f>IFERROR(VLOOKUP(G1345,MatrizHDUniclass!$A:$AN,24,0),"NA")</f>
        <v>IGCB</v>
      </c>
      <c r="M1345" s="16" t="str">
        <f>IFERROR(VLOOKUP(G1345,MatrizHDUniclass!$A:$AN,31,0),"NA")</f>
        <v>INGENIERIA-GENERAL</v>
      </c>
      <c r="N1345" s="16" t="str">
        <f>IFERROR(VLOOKUP(G1345,MatrizHDUniclass!$A:$AN,32,0),"NA")</f>
        <v>REG CENTRO</v>
      </c>
      <c r="O1345" s="16" t="str">
        <f>IFERROR(VLOOKUP(G1345,MatrizHDUniclass!$A:$AN,33,0),"NA")</f>
        <v>BOGOTA</v>
      </c>
      <c r="P1345" s="16" t="str">
        <f>IFERROR(VLOOKUP(G1345,MatrizHDUniclass!$A:$AN,26,0),"NA")</f>
        <v>USIM</v>
      </c>
      <c r="Q1345" s="16" t="str">
        <f>IFERROR(VLOOKUP(G1345,MatrizHDUniclass!$A:$AN,34,0),"NA")</f>
        <v>CLARO R4</v>
      </c>
      <c r="R1345" s="16" t="str">
        <f>IFERROR(VLOOKUP(G1345,MatrizHDUniclass!$A:$AN,35,0),"NA")</f>
        <v>SOLU FIJAS</v>
      </c>
      <c r="S1345" s="16" t="str">
        <f>IFERROR(VLOOKUP(G1345,MatrizHDUniclass!$A:$AN,36,0),"NA")</f>
        <v>IMM</v>
      </c>
      <c r="T1345" s="16" t="str">
        <f>IFERROR(VLOOKUP(G1345,MatrizHDUniclass!$A:$AN,37,0),"NA")</f>
        <v>CLIENTES</v>
      </c>
      <c r="U1345" s="16" t="str">
        <f>IFERROR(VLOOKUP(G1345,MatrizHDUniclass!$A:$AN,38,0),"NA")</f>
        <v>CONECTAR TV</v>
      </c>
      <c r="V1345" s="16" t="str">
        <f>IFERROR(VLOOKUP(G1345,MatrizHDUniclass!$A:$AN,39,0),"NA")</f>
        <v>INGENIERIA</v>
      </c>
      <c r="W1345" s="43" t="str">
        <f>IFERROR(VLOOKUP(G1345,MatrizHDUniclass!$A:$AN,40,0),"NA")</f>
        <v>OPERATIVO</v>
      </c>
      <c r="X1345" s="7" t="s">
        <v>10781</v>
      </c>
    </row>
    <row r="1346" spans="2:24" x14ac:dyDescent="0.25">
      <c r="B1346" s="45">
        <v>46217</v>
      </c>
      <c r="C1346" s="7" t="s">
        <v>3258</v>
      </c>
      <c r="D1346" s="37">
        <v>0.1</v>
      </c>
      <c r="E1346" s="37" t="s">
        <v>3903</v>
      </c>
      <c r="F1346" s="37" t="s">
        <v>3904</v>
      </c>
      <c r="G1346" s="7">
        <v>1023931239</v>
      </c>
      <c r="H1346" s="138" t="s">
        <v>10829</v>
      </c>
      <c r="J1346" s="16" t="str">
        <f>IFERROR(VLOOKUP(G1346,MatrizHDUniclass!$A:$AN,3,0),"NA")</f>
        <v>LOAIZA RODRIGUEZ CARLOS ANTONIO</v>
      </c>
      <c r="K1346" s="16" t="str">
        <f>IFERROR(VLOOKUP(G1346,MatrizHDUniclass!$A:$AN,19,0),"NA")</f>
        <v>TECNICO CON MOTO OPERACIÓN</v>
      </c>
      <c r="L1346" s="16" t="str">
        <f>IFERROR(VLOOKUP(G1346,MatrizHDUniclass!$A:$AN,24,0),"NA")</f>
        <v>IGCB</v>
      </c>
      <c r="M1346" s="16" t="str">
        <f>IFERROR(VLOOKUP(G1346,MatrizHDUniclass!$A:$AN,31,0),"NA")</f>
        <v>INGENIERIA-GENERAL</v>
      </c>
      <c r="N1346" s="16" t="str">
        <f>IFERROR(VLOOKUP(G1346,MatrizHDUniclass!$A:$AN,32,0),"NA")</f>
        <v>REG CENTRO</v>
      </c>
      <c r="O1346" s="16" t="str">
        <f>IFERROR(VLOOKUP(G1346,MatrizHDUniclass!$A:$AN,33,0),"NA")</f>
        <v>BOGOTA</v>
      </c>
      <c r="P1346" s="16" t="str">
        <f>IFERROR(VLOOKUP(G1346,MatrizHDUniclass!$A:$AN,26,0),"NA")</f>
        <v>USIM</v>
      </c>
      <c r="Q1346" s="16" t="str">
        <f>IFERROR(VLOOKUP(G1346,MatrizHDUniclass!$A:$AN,34,0),"NA")</f>
        <v>CLARO R4</v>
      </c>
      <c r="R1346" s="16" t="str">
        <f>IFERROR(VLOOKUP(G1346,MatrizHDUniclass!$A:$AN,35,0),"NA")</f>
        <v>SOLU FIJAS</v>
      </c>
      <c r="S1346" s="16" t="str">
        <f>IFERROR(VLOOKUP(G1346,MatrizHDUniclass!$A:$AN,36,0),"NA")</f>
        <v>IMM</v>
      </c>
      <c r="T1346" s="16" t="str">
        <f>IFERROR(VLOOKUP(G1346,MatrizHDUniclass!$A:$AN,37,0),"NA")</f>
        <v>CLIENTES</v>
      </c>
      <c r="U1346" s="16" t="str">
        <f>IFERROR(VLOOKUP(G1346,MatrizHDUniclass!$A:$AN,38,0),"NA")</f>
        <v>CONECTAR TV</v>
      </c>
      <c r="V1346" s="16" t="str">
        <f>IFERROR(VLOOKUP(G1346,MatrizHDUniclass!$A:$AN,39,0),"NA")</f>
        <v>INGENIERIA</v>
      </c>
      <c r="W1346" s="43" t="str">
        <f>IFERROR(VLOOKUP(G1346,MatrizHDUniclass!$A:$AN,40,0),"NA")</f>
        <v>OPERATIVO</v>
      </c>
    </row>
    <row r="1347" spans="2:24" x14ac:dyDescent="0.25">
      <c r="B1347" s="45">
        <v>46217</v>
      </c>
      <c r="C1347" s="7" t="s">
        <v>3258</v>
      </c>
      <c r="D1347" s="37">
        <v>0.1</v>
      </c>
      <c r="E1347" s="37" t="s">
        <v>3903</v>
      </c>
      <c r="F1347" s="37" t="s">
        <v>3904</v>
      </c>
      <c r="G1347" s="7">
        <v>1066268681</v>
      </c>
      <c r="H1347" s="138" t="s">
        <v>10831</v>
      </c>
      <c r="J1347" s="16" t="str">
        <f>IFERROR(VLOOKUP(G1347,MatrizHDUniclass!$A:$AN,3,0),"NA")</f>
        <v>MANJARRES CUETO CRISTIAN DAVID</v>
      </c>
      <c r="K1347" s="16" t="str">
        <f>IFERROR(VLOOKUP(G1347,MatrizHDUniclass!$A:$AN,19,0),"NA")</f>
        <v>TECNICO CON MOTO OPERACIÓN</v>
      </c>
      <c r="L1347" s="16" t="str">
        <f>IFERROR(VLOOKUP(G1347,MatrizHDUniclass!$A:$AN,24,0),"NA")</f>
        <v>IGCB</v>
      </c>
      <c r="M1347" s="16" t="str">
        <f>IFERROR(VLOOKUP(G1347,MatrizHDUniclass!$A:$AN,31,0),"NA")</f>
        <v>INGENIERIA-GENERAL</v>
      </c>
      <c r="N1347" s="16" t="str">
        <f>IFERROR(VLOOKUP(G1347,MatrizHDUniclass!$A:$AN,32,0),"NA")</f>
        <v>REG CENTRO</v>
      </c>
      <c r="O1347" s="16" t="str">
        <f>IFERROR(VLOOKUP(G1347,MatrizHDUniclass!$A:$AN,33,0),"NA")</f>
        <v>BOGOTA</v>
      </c>
      <c r="P1347" s="16" t="str">
        <f>IFERROR(VLOOKUP(G1347,MatrizHDUniclass!$A:$AN,26,0),"NA")</f>
        <v>USIM</v>
      </c>
      <c r="Q1347" s="16" t="str">
        <f>IFERROR(VLOOKUP(G1347,MatrizHDUniclass!$A:$AN,34,0),"NA")</f>
        <v>CLARO R4</v>
      </c>
      <c r="R1347" s="16" t="str">
        <f>IFERROR(VLOOKUP(G1347,MatrizHDUniclass!$A:$AN,35,0),"NA")</f>
        <v>SOLU FIJAS</v>
      </c>
      <c r="S1347" s="16" t="str">
        <f>IFERROR(VLOOKUP(G1347,MatrizHDUniclass!$A:$AN,36,0),"NA")</f>
        <v>IMM</v>
      </c>
      <c r="T1347" s="16" t="str">
        <f>IFERROR(VLOOKUP(G1347,MatrizHDUniclass!$A:$AN,37,0),"NA")</f>
        <v>CLIENTES</v>
      </c>
      <c r="U1347" s="16" t="str">
        <f>IFERROR(VLOOKUP(G1347,MatrizHDUniclass!$A:$AN,38,0),"NA")</f>
        <v>CONECTAR TV</v>
      </c>
      <c r="V1347" s="16" t="str">
        <f>IFERROR(VLOOKUP(G1347,MatrizHDUniclass!$A:$AN,39,0),"NA")</f>
        <v>INGENIERIA</v>
      </c>
      <c r="W1347" s="43" t="str">
        <f>IFERROR(VLOOKUP(G1347,MatrizHDUniclass!$A:$AN,40,0),"NA")</f>
        <v>OPERATIVO</v>
      </c>
    </row>
    <row r="1348" spans="2:24" x14ac:dyDescent="0.25">
      <c r="B1348" s="45">
        <v>46217</v>
      </c>
      <c r="C1348" s="7" t="s">
        <v>3258</v>
      </c>
      <c r="D1348" s="37">
        <v>0.1</v>
      </c>
      <c r="E1348" s="37" t="s">
        <v>3903</v>
      </c>
      <c r="F1348" s="37" t="s">
        <v>3904</v>
      </c>
      <c r="G1348" s="7">
        <v>1109264102</v>
      </c>
      <c r="H1348" s="138" t="s">
        <v>10830</v>
      </c>
      <c r="J1348" s="16" t="str">
        <f>IFERROR(VLOOKUP(G1348,MatrizHDUniclass!$A:$AN,3,0),"NA")</f>
        <v>BERRIO ALDANA JOHAN STEVEN</v>
      </c>
      <c r="K1348" s="16" t="str">
        <f>IFERROR(VLOOKUP(G1348,MatrizHDUniclass!$A:$AN,19,0),"NA")</f>
        <v>TECNICO CON MOTO OPERACIÓN</v>
      </c>
      <c r="L1348" s="16" t="str">
        <f>IFERROR(VLOOKUP(G1348,MatrizHDUniclass!$A:$AN,24,0),"NA")</f>
        <v>IGCB</v>
      </c>
      <c r="M1348" s="16" t="str">
        <f>IFERROR(VLOOKUP(G1348,MatrizHDUniclass!$A:$AN,31,0),"NA")</f>
        <v>INGENIERIA-GENERAL</v>
      </c>
      <c r="N1348" s="16" t="str">
        <f>IFERROR(VLOOKUP(G1348,MatrizHDUniclass!$A:$AN,32,0),"NA")</f>
        <v>REG CENTRO</v>
      </c>
      <c r="O1348" s="16" t="str">
        <f>IFERROR(VLOOKUP(G1348,MatrizHDUniclass!$A:$AN,33,0),"NA")</f>
        <v>BOGOTA</v>
      </c>
      <c r="P1348" s="16" t="str">
        <f>IFERROR(VLOOKUP(G1348,MatrizHDUniclass!$A:$AN,26,0),"NA")</f>
        <v>USIM</v>
      </c>
      <c r="Q1348" s="16" t="str">
        <f>IFERROR(VLOOKUP(G1348,MatrizHDUniclass!$A:$AN,34,0),"NA")</f>
        <v>CLARO R4</v>
      </c>
      <c r="R1348" s="16" t="str">
        <f>IFERROR(VLOOKUP(G1348,MatrizHDUniclass!$A:$AN,35,0),"NA")</f>
        <v>SOLU FIJAS</v>
      </c>
      <c r="S1348" s="16" t="str">
        <f>IFERROR(VLOOKUP(G1348,MatrizHDUniclass!$A:$AN,36,0),"NA")</f>
        <v>IMM</v>
      </c>
      <c r="T1348" s="16" t="str">
        <f>IFERROR(VLOOKUP(G1348,MatrizHDUniclass!$A:$AN,37,0),"NA")</f>
        <v>CLIENTES</v>
      </c>
      <c r="U1348" s="16" t="str">
        <f>IFERROR(VLOOKUP(G1348,MatrizHDUniclass!$A:$AN,38,0),"NA")</f>
        <v>CONECTAR TV</v>
      </c>
      <c r="V1348" s="16" t="str">
        <f>IFERROR(VLOOKUP(G1348,MatrizHDUniclass!$A:$AN,39,0),"NA")</f>
        <v>INGENIERIA</v>
      </c>
      <c r="W1348" s="43" t="str">
        <f>IFERROR(VLOOKUP(G1348,MatrizHDUniclass!$A:$AN,40,0),"NA")</f>
        <v>OPERATIVO</v>
      </c>
    </row>
    <row r="1349" spans="2:24" x14ac:dyDescent="0.25">
      <c r="B1349" s="45">
        <v>46217</v>
      </c>
      <c r="C1349" s="7" t="s">
        <v>3258</v>
      </c>
      <c r="D1349" s="37">
        <v>0.1</v>
      </c>
      <c r="E1349" s="37" t="s">
        <v>3903</v>
      </c>
      <c r="F1349" s="37" t="s">
        <v>3904</v>
      </c>
      <c r="G1349" s="7">
        <v>1193555157</v>
      </c>
      <c r="H1349" s="138" t="s">
        <v>10832</v>
      </c>
      <c r="J1349" s="16" t="str">
        <f>IFERROR(VLOOKUP(G1349,MatrizHDUniclass!$A:$AN,3,0),"NA")</f>
        <v>RODRIGUEZ COLORADO ANGIE ISABEL</v>
      </c>
      <c r="K1349" s="16" t="str">
        <f>IFERROR(VLOOKUP(G1349,MatrizHDUniclass!$A:$AN,19,0),"NA")</f>
        <v>TECNICO CON MOTO OPERACIÓN</v>
      </c>
      <c r="L1349" s="16" t="str">
        <f>IFERROR(VLOOKUP(G1349,MatrizHDUniclass!$A:$AN,24,0),"NA")</f>
        <v>IGCB</v>
      </c>
      <c r="M1349" s="16" t="str">
        <f>IFERROR(VLOOKUP(G1349,MatrizHDUniclass!$A:$AN,31,0),"NA")</f>
        <v>INGENIERIA-GENERAL</v>
      </c>
      <c r="N1349" s="16" t="str">
        <f>IFERROR(VLOOKUP(G1349,MatrizHDUniclass!$A:$AN,32,0),"NA")</f>
        <v>REG CENTRO</v>
      </c>
      <c r="O1349" s="16" t="str">
        <f>IFERROR(VLOOKUP(G1349,MatrizHDUniclass!$A:$AN,33,0),"NA")</f>
        <v>BOGOTA</v>
      </c>
      <c r="P1349" s="16" t="str">
        <f>IFERROR(VLOOKUP(G1349,MatrizHDUniclass!$A:$AN,26,0),"NA")</f>
        <v>USIM</v>
      </c>
      <c r="Q1349" s="16" t="str">
        <f>IFERROR(VLOOKUP(G1349,MatrizHDUniclass!$A:$AN,34,0),"NA")</f>
        <v>CLARO R4</v>
      </c>
      <c r="R1349" s="16" t="str">
        <f>IFERROR(VLOOKUP(G1349,MatrizHDUniclass!$A:$AN,35,0),"NA")</f>
        <v>SOLU FIJAS</v>
      </c>
      <c r="S1349" s="16" t="str">
        <f>IFERROR(VLOOKUP(G1349,MatrizHDUniclass!$A:$AN,36,0),"NA")</f>
        <v>IMM</v>
      </c>
      <c r="T1349" s="16" t="str">
        <f>IFERROR(VLOOKUP(G1349,MatrizHDUniclass!$A:$AN,37,0),"NA")</f>
        <v>CLIENTES</v>
      </c>
      <c r="U1349" s="16" t="str">
        <f>IFERROR(VLOOKUP(G1349,MatrizHDUniclass!$A:$AN,38,0),"NA")</f>
        <v>CONECTAR TV</v>
      </c>
      <c r="V1349" s="16" t="str">
        <f>IFERROR(VLOOKUP(G1349,MatrizHDUniclass!$A:$AN,39,0),"NA")</f>
        <v>INGENIERIA</v>
      </c>
      <c r="W1349" s="43" t="str">
        <f>IFERROR(VLOOKUP(G1349,MatrizHDUniclass!$A:$AN,40,0),"NA")</f>
        <v>OPERATIVO</v>
      </c>
    </row>
    <row r="1350" spans="2:24" x14ac:dyDescent="0.25">
      <c r="B1350" s="45">
        <v>46217</v>
      </c>
      <c r="C1350" s="7" t="s">
        <v>3258</v>
      </c>
      <c r="D1350" s="37">
        <v>0.1</v>
      </c>
      <c r="E1350" s="37" t="s">
        <v>3903</v>
      </c>
      <c r="F1350" s="37" t="s">
        <v>3904</v>
      </c>
      <c r="G1350" s="7">
        <v>1012373575</v>
      </c>
      <c r="H1350" s="138" t="s">
        <v>10833</v>
      </c>
      <c r="J1350" s="16" t="str">
        <f>IFERROR(VLOOKUP(G1350,MatrizHDUniclass!$A:$AN,3,0),"NA")</f>
        <v>CAMACHO PALENCIA JAMER YAMITH</v>
      </c>
      <c r="K1350" s="16" t="str">
        <f>IFERROR(VLOOKUP(G1350,MatrizHDUniclass!$A:$AN,19,0),"NA")</f>
        <v>TECNICO OPERACIÓN</v>
      </c>
      <c r="L1350" s="16" t="str">
        <f>IFERROR(VLOOKUP(G1350,MatrizHDUniclass!$A:$AN,24,0),"NA")</f>
        <v>IGCB</v>
      </c>
      <c r="M1350" s="16" t="str">
        <f>IFERROR(VLOOKUP(G1350,MatrizHDUniclass!$A:$AN,31,0),"NA")</f>
        <v>INGENIERIA-GENERAL</v>
      </c>
      <c r="N1350" s="16" t="str">
        <f>IFERROR(VLOOKUP(G1350,MatrizHDUniclass!$A:$AN,32,0),"NA")</f>
        <v>REG CENTRO</v>
      </c>
      <c r="O1350" s="16" t="str">
        <f>IFERROR(VLOOKUP(G1350,MatrizHDUniclass!$A:$AN,33,0),"NA")</f>
        <v>BOGOTA</v>
      </c>
      <c r="P1350" s="16" t="str">
        <f>IFERROR(VLOOKUP(G1350,MatrizHDUniclass!$A:$AN,26,0),"NA")</f>
        <v>USIM</v>
      </c>
      <c r="Q1350" s="16" t="str">
        <f>IFERROR(VLOOKUP(G1350,MatrizHDUniclass!$A:$AN,34,0),"NA")</f>
        <v>CLARO R4</v>
      </c>
      <c r="R1350" s="16" t="str">
        <f>IFERROR(VLOOKUP(G1350,MatrizHDUniclass!$A:$AN,35,0),"NA")</f>
        <v>SOLU FIJAS</v>
      </c>
      <c r="S1350" s="16" t="str">
        <f>IFERROR(VLOOKUP(G1350,MatrizHDUniclass!$A:$AN,36,0),"NA")</f>
        <v>IMM</v>
      </c>
      <c r="T1350" s="16" t="str">
        <f>IFERROR(VLOOKUP(G1350,MatrizHDUniclass!$A:$AN,37,0),"NA")</f>
        <v>CLIENTES</v>
      </c>
      <c r="U1350" s="16" t="str">
        <f>IFERROR(VLOOKUP(G1350,MatrizHDUniclass!$A:$AN,38,0),"NA")</f>
        <v>CONECTAR TV</v>
      </c>
      <c r="V1350" s="16" t="str">
        <f>IFERROR(VLOOKUP(G1350,MatrizHDUniclass!$A:$AN,39,0),"NA")</f>
        <v>INGENIERIA</v>
      </c>
      <c r="W1350" s="43" t="str">
        <f>IFERROR(VLOOKUP(G1350,MatrizHDUniclass!$A:$AN,40,0),"NA")</f>
        <v>OPERATIVO</v>
      </c>
    </row>
    <row r="1351" spans="2:24" x14ac:dyDescent="0.25">
      <c r="B1351" s="45">
        <v>46217</v>
      </c>
      <c r="C1351" s="7" t="s">
        <v>3258</v>
      </c>
      <c r="D1351" s="37">
        <v>0.1</v>
      </c>
      <c r="E1351" s="37" t="s">
        <v>3903</v>
      </c>
      <c r="F1351" s="37" t="s">
        <v>3904</v>
      </c>
      <c r="G1351" s="7">
        <v>1026582889</v>
      </c>
      <c r="H1351" s="138" t="s">
        <v>10834</v>
      </c>
      <c r="J1351" s="16" t="str">
        <f>IFERROR(VLOOKUP(G1351,MatrizHDUniclass!$A:$AN,3,0),"NA")</f>
        <v>HERNANDEZ ARIAS CRISTIAN ALEJANDRO</v>
      </c>
      <c r="K1351" s="16" t="str">
        <f>IFERROR(VLOOKUP(G1351,MatrizHDUniclass!$A:$AN,19,0),"NA")</f>
        <v>TECNICO OPERACIÓN</v>
      </c>
      <c r="L1351" s="16" t="str">
        <f>IFERROR(VLOOKUP(G1351,MatrizHDUniclass!$A:$AN,24,0),"NA")</f>
        <v>IGCB</v>
      </c>
      <c r="M1351" s="16" t="str">
        <f>IFERROR(VLOOKUP(G1351,MatrizHDUniclass!$A:$AN,31,0),"NA")</f>
        <v>INGENIERIA-GENERAL</v>
      </c>
      <c r="N1351" s="16" t="str">
        <f>IFERROR(VLOOKUP(G1351,MatrizHDUniclass!$A:$AN,32,0),"NA")</f>
        <v>REG CENTRO</v>
      </c>
      <c r="O1351" s="16" t="str">
        <f>IFERROR(VLOOKUP(G1351,MatrizHDUniclass!$A:$AN,33,0),"NA")</f>
        <v>BOGOTA</v>
      </c>
      <c r="P1351" s="16" t="str">
        <f>IFERROR(VLOOKUP(G1351,MatrizHDUniclass!$A:$AN,26,0),"NA")</f>
        <v>USIM</v>
      </c>
      <c r="Q1351" s="16" t="str">
        <f>IFERROR(VLOOKUP(G1351,MatrizHDUniclass!$A:$AN,34,0),"NA")</f>
        <v>CLARO R4</v>
      </c>
      <c r="R1351" s="16" t="str">
        <f>IFERROR(VLOOKUP(G1351,MatrizHDUniclass!$A:$AN,35,0),"NA")</f>
        <v>SOLU FIJAS</v>
      </c>
      <c r="S1351" s="16" t="str">
        <f>IFERROR(VLOOKUP(G1351,MatrizHDUniclass!$A:$AN,36,0),"NA")</f>
        <v>IMM</v>
      </c>
      <c r="T1351" s="16" t="str">
        <f>IFERROR(VLOOKUP(G1351,MatrizHDUniclass!$A:$AN,37,0),"NA")</f>
        <v>CLIENTES</v>
      </c>
      <c r="U1351" s="16" t="str">
        <f>IFERROR(VLOOKUP(G1351,MatrizHDUniclass!$A:$AN,38,0),"NA")</f>
        <v>CONECTAR TV</v>
      </c>
      <c r="V1351" s="16" t="str">
        <f>IFERROR(VLOOKUP(G1351,MatrizHDUniclass!$A:$AN,39,0),"NA")</f>
        <v>INGENIERIA</v>
      </c>
      <c r="W1351" s="43" t="str">
        <f>IFERROR(VLOOKUP(G1351,MatrizHDUniclass!$A:$AN,40,0),"NA")</f>
        <v>OPERATIVO</v>
      </c>
    </row>
    <row r="1352" spans="2:24" x14ac:dyDescent="0.25">
      <c r="B1352" s="45">
        <v>46217</v>
      </c>
      <c r="C1352" s="7" t="s">
        <v>3258</v>
      </c>
      <c r="D1352" s="37">
        <v>0.1</v>
      </c>
      <c r="E1352" s="37" t="s">
        <v>3903</v>
      </c>
      <c r="F1352" s="37" t="s">
        <v>3904</v>
      </c>
      <c r="G1352" s="7">
        <v>52346989</v>
      </c>
      <c r="H1352" s="138" t="s">
        <v>10835</v>
      </c>
      <c r="J1352" s="16" t="str">
        <f>IFERROR(VLOOKUP(G1352,MatrizHDUniclass!$A:$AN,3,0),"NA")</f>
        <v>GONZALEZ OROZCO MONICA CRISTINA</v>
      </c>
      <c r="K1352" s="16" t="str">
        <f>IFERROR(VLOOKUP(G1352,MatrizHDUniclass!$A:$AN,19,0),"NA")</f>
        <v>AUXILIAR CONDUCTOR APE OPERACION</v>
      </c>
      <c r="L1352" s="16" t="str">
        <f>IFERROR(VLOOKUP(G1352,MatrizHDUniclass!$A:$AN,24,0),"NA")</f>
        <v>IGCB</v>
      </c>
      <c r="M1352" s="16" t="str">
        <f>IFERROR(VLOOKUP(G1352,MatrizHDUniclass!$A:$AN,31,0),"NA")</f>
        <v>INGENIERIA-GENERAL</v>
      </c>
      <c r="N1352" s="16" t="str">
        <f>IFERROR(VLOOKUP(G1352,MatrizHDUniclass!$A:$AN,32,0),"NA")</f>
        <v>REG CENTRO</v>
      </c>
      <c r="O1352" s="16" t="str">
        <f>IFERROR(VLOOKUP(G1352,MatrizHDUniclass!$A:$AN,33,0),"NA")</f>
        <v>BOGOTA</v>
      </c>
      <c r="P1352" s="16" t="str">
        <f>IFERROR(VLOOKUP(G1352,MatrizHDUniclass!$A:$AN,26,0),"NA")</f>
        <v>YSAF</v>
      </c>
      <c r="Q1352" s="16" t="str">
        <f>IFERROR(VLOOKUP(G1352,MatrizHDUniclass!$A:$AN,34,0),"NA")</f>
        <v>ZTE</v>
      </c>
      <c r="R1352" s="16" t="str">
        <f>IFERROR(VLOOKUP(G1352,MatrizHDUniclass!$A:$AN,35,0),"NA")</f>
        <v>SOLU FIJAS</v>
      </c>
      <c r="S1352" s="16" t="str">
        <f>IFERROR(VLOOKUP(G1352,MatrizHDUniclass!$A:$AN,36,0),"NA")</f>
        <v>APROV FIBRA</v>
      </c>
      <c r="T1352" s="16" t="str">
        <f>IFERROR(VLOOKUP(G1352,MatrizHDUniclass!$A:$AN,37,0),"NA")</f>
        <v>CLIENTES</v>
      </c>
      <c r="U1352" s="16" t="str">
        <f>IFERROR(VLOOKUP(G1352,MatrizHDUniclass!$A:$AN,38,0),"NA")</f>
        <v>CONECTAR TV</v>
      </c>
      <c r="V1352" s="16" t="str">
        <f>IFERROR(VLOOKUP(G1352,MatrizHDUniclass!$A:$AN,39,0),"NA")</f>
        <v>INGENIERIA</v>
      </c>
      <c r="W1352" s="43" t="str">
        <f>IFERROR(VLOOKUP(G1352,MatrizHDUniclass!$A:$AN,40,0),"NA")</f>
        <v>OPERATIVO</v>
      </c>
    </row>
    <row r="1353" spans="2:24" x14ac:dyDescent="0.25">
      <c r="B1353" s="45">
        <v>46217</v>
      </c>
      <c r="C1353" s="7" t="s">
        <v>3258</v>
      </c>
      <c r="D1353" s="37">
        <v>0.1</v>
      </c>
      <c r="E1353" s="37" t="s">
        <v>3903</v>
      </c>
      <c r="F1353" s="37" t="s">
        <v>3904</v>
      </c>
      <c r="G1353" s="7">
        <v>1023916864</v>
      </c>
      <c r="H1353" s="138" t="s">
        <v>10836</v>
      </c>
      <c r="J1353" s="16" t="str">
        <f>IFERROR(VLOOKUP(G1353,MatrizHDUniclass!$A:$AN,3,0),"NA")</f>
        <v>NA</v>
      </c>
      <c r="K1353" s="16" t="str">
        <f>IFERROR(VLOOKUP(G1353,MatrizHDUniclass!$A:$AN,19,0),"NA")</f>
        <v>NA</v>
      </c>
      <c r="L1353" s="16" t="str">
        <f>IFERROR(VLOOKUP(G1353,MatrizHDUniclass!$A:$AN,24,0),"NA")</f>
        <v>NA</v>
      </c>
      <c r="M1353" s="16" t="str">
        <f>IFERROR(VLOOKUP(G1353,MatrizHDUniclass!$A:$AN,31,0),"NA")</f>
        <v>NA</v>
      </c>
      <c r="N1353" s="16" t="str">
        <f>IFERROR(VLOOKUP(G1353,MatrizHDUniclass!$A:$AN,32,0),"NA")</f>
        <v>NA</v>
      </c>
      <c r="O1353" s="16" t="str">
        <f>IFERROR(VLOOKUP(G1353,MatrizHDUniclass!$A:$AN,33,0),"NA")</f>
        <v>NA</v>
      </c>
      <c r="P1353" s="16" t="str">
        <f>IFERROR(VLOOKUP(G1353,MatrizHDUniclass!$A:$AN,26,0),"NA")</f>
        <v>NA</v>
      </c>
      <c r="Q1353" s="16" t="str">
        <f>IFERROR(VLOOKUP(G1353,MatrizHDUniclass!$A:$AN,34,0),"NA")</f>
        <v>NA</v>
      </c>
      <c r="R1353" s="16" t="str">
        <f>IFERROR(VLOOKUP(G1353,MatrizHDUniclass!$A:$AN,35,0),"NA")</f>
        <v>NA</v>
      </c>
      <c r="S1353" s="16" t="str">
        <f>IFERROR(VLOOKUP(G1353,MatrizHDUniclass!$A:$AN,36,0),"NA")</f>
        <v>NA</v>
      </c>
      <c r="T1353" s="16" t="str">
        <f>IFERROR(VLOOKUP(G1353,MatrizHDUniclass!$A:$AN,37,0),"NA")</f>
        <v>NA</v>
      </c>
      <c r="U1353" s="16" t="str">
        <f>IFERROR(VLOOKUP(G1353,MatrizHDUniclass!$A:$AN,38,0),"NA")</f>
        <v>NA</v>
      </c>
      <c r="V1353" s="16" t="str">
        <f>IFERROR(VLOOKUP(G1353,MatrizHDUniclass!$A:$AN,39,0),"NA")</f>
        <v>NA</v>
      </c>
      <c r="W1353" s="43" t="str">
        <f>IFERROR(VLOOKUP(G1353,MatrizHDUniclass!$A:$AN,40,0),"NA")</f>
        <v>NA</v>
      </c>
    </row>
    <row r="1354" spans="2:24" x14ac:dyDescent="0.25">
      <c r="B1354" s="45">
        <v>46217</v>
      </c>
      <c r="C1354" s="7" t="s">
        <v>3258</v>
      </c>
      <c r="D1354" s="37">
        <v>0.1</v>
      </c>
      <c r="E1354" s="37" t="s">
        <v>3903</v>
      </c>
      <c r="F1354" s="37" t="s">
        <v>3904</v>
      </c>
      <c r="G1354" s="7">
        <v>1126245243</v>
      </c>
      <c r="H1354" s="138" t="s">
        <v>10837</v>
      </c>
      <c r="J1354" s="16" t="str">
        <f>IFERROR(VLOOKUP(G1354,MatrizHDUniclass!$A:$AN,3,0),"NA")</f>
        <v>NA</v>
      </c>
      <c r="K1354" s="16" t="str">
        <f>IFERROR(VLOOKUP(G1354,MatrizHDUniclass!$A:$AN,19,0),"NA")</f>
        <v>NA</v>
      </c>
      <c r="L1354" s="16" t="str">
        <f>IFERROR(VLOOKUP(G1354,MatrizHDUniclass!$A:$AN,24,0),"NA")</f>
        <v>NA</v>
      </c>
      <c r="M1354" s="16" t="str">
        <f>IFERROR(VLOOKUP(G1354,MatrizHDUniclass!$A:$AN,31,0),"NA")</f>
        <v>NA</v>
      </c>
      <c r="N1354" s="16" t="str">
        <f>IFERROR(VLOOKUP(G1354,MatrizHDUniclass!$A:$AN,32,0),"NA")</f>
        <v>NA</v>
      </c>
      <c r="O1354" s="16" t="str">
        <f>IFERROR(VLOOKUP(G1354,MatrizHDUniclass!$A:$AN,33,0),"NA")</f>
        <v>NA</v>
      </c>
      <c r="P1354" s="16" t="str">
        <f>IFERROR(VLOOKUP(G1354,MatrizHDUniclass!$A:$AN,26,0),"NA")</f>
        <v>NA</v>
      </c>
      <c r="Q1354" s="16" t="str">
        <f>IFERROR(VLOOKUP(G1354,MatrizHDUniclass!$A:$AN,34,0),"NA")</f>
        <v>NA</v>
      </c>
      <c r="R1354" s="16" t="str">
        <f>IFERROR(VLOOKUP(G1354,MatrizHDUniclass!$A:$AN,35,0),"NA")</f>
        <v>NA</v>
      </c>
      <c r="S1354" s="16" t="str">
        <f>IFERROR(VLOOKUP(G1354,MatrizHDUniclass!$A:$AN,36,0),"NA")</f>
        <v>NA</v>
      </c>
      <c r="T1354" s="16" t="str">
        <f>IFERROR(VLOOKUP(G1354,MatrizHDUniclass!$A:$AN,37,0),"NA")</f>
        <v>NA</v>
      </c>
      <c r="U1354" s="16" t="str">
        <f>IFERROR(VLOOKUP(G1354,MatrizHDUniclass!$A:$AN,38,0),"NA")</f>
        <v>NA</v>
      </c>
      <c r="V1354" s="16" t="str">
        <f>IFERROR(VLOOKUP(G1354,MatrizHDUniclass!$A:$AN,39,0),"NA")</f>
        <v>NA</v>
      </c>
      <c r="W1354" s="43" t="str">
        <f>IFERROR(VLOOKUP(G1354,MatrizHDUniclass!$A:$AN,40,0),"NA")</f>
        <v>NA</v>
      </c>
    </row>
    <row r="1355" spans="2:24" x14ac:dyDescent="0.25">
      <c r="B1355" s="45">
        <v>46217</v>
      </c>
      <c r="C1355" s="7" t="s">
        <v>3258</v>
      </c>
      <c r="D1355" s="37">
        <v>0.1</v>
      </c>
      <c r="E1355" s="37" t="s">
        <v>3903</v>
      </c>
      <c r="F1355" s="37" t="s">
        <v>3904</v>
      </c>
      <c r="G1355" s="7">
        <v>79043900</v>
      </c>
      <c r="H1355" s="138" t="s">
        <v>10838</v>
      </c>
      <c r="J1355" s="16" t="str">
        <f>IFERROR(VLOOKUP(G1355,MatrizHDUniclass!$A:$AN,3,0),"NA")</f>
        <v>HERRERA MONDRAGON CARLOS ADOLFO</v>
      </c>
      <c r="K1355" s="16" t="str">
        <f>IFERROR(VLOOKUP(G1355,MatrizHDUniclass!$A:$AN,19,0),"NA")</f>
        <v>AUXILIAR CONDUCTOR OPERACION</v>
      </c>
      <c r="L1355" s="16" t="str">
        <f>IFERROR(VLOOKUP(G1355,MatrizHDUniclass!$A:$AN,24,0),"NA")</f>
        <v>IGCB</v>
      </c>
      <c r="M1355" s="16" t="str">
        <f>IFERROR(VLOOKUP(G1355,MatrizHDUniclass!$A:$AN,31,0),"NA")</f>
        <v>INGENIERIA-GENERAL</v>
      </c>
      <c r="N1355" s="16" t="str">
        <f>IFERROR(VLOOKUP(G1355,MatrizHDUniclass!$A:$AN,32,0),"NA")</f>
        <v>REG CENTRO</v>
      </c>
      <c r="O1355" s="16" t="str">
        <f>IFERROR(VLOOKUP(G1355,MatrizHDUniclass!$A:$AN,33,0),"NA")</f>
        <v>BOGOTA</v>
      </c>
      <c r="P1355" s="16" t="str">
        <f>IFERROR(VLOOKUP(G1355,MatrizHDUniclass!$A:$AN,26,0),"NA")</f>
        <v>YSAF</v>
      </c>
      <c r="Q1355" s="16" t="str">
        <f>IFERROR(VLOOKUP(G1355,MatrizHDUniclass!$A:$AN,34,0),"NA")</f>
        <v>ZTE</v>
      </c>
      <c r="R1355" s="16" t="str">
        <f>IFERROR(VLOOKUP(G1355,MatrizHDUniclass!$A:$AN,35,0),"NA")</f>
        <v>SOLU FIJAS</v>
      </c>
      <c r="S1355" s="16" t="str">
        <f>IFERROR(VLOOKUP(G1355,MatrizHDUniclass!$A:$AN,36,0),"NA")</f>
        <v>APROV FIBRA</v>
      </c>
      <c r="T1355" s="16" t="str">
        <f>IFERROR(VLOOKUP(G1355,MatrizHDUniclass!$A:$AN,37,0),"NA")</f>
        <v>CLIENTES</v>
      </c>
      <c r="U1355" s="16" t="str">
        <f>IFERROR(VLOOKUP(G1355,MatrizHDUniclass!$A:$AN,38,0),"NA")</f>
        <v>CONECTAR TV</v>
      </c>
      <c r="V1355" s="16" t="str">
        <f>IFERROR(VLOOKUP(G1355,MatrizHDUniclass!$A:$AN,39,0),"NA")</f>
        <v>INGENIERIA</v>
      </c>
      <c r="W1355" s="43" t="str">
        <f>IFERROR(VLOOKUP(G1355,MatrizHDUniclass!$A:$AN,40,0),"NA")</f>
        <v>OPERATIVO</v>
      </c>
    </row>
    <row r="1356" spans="2:24" x14ac:dyDescent="0.25">
      <c r="B1356" s="45">
        <v>46217</v>
      </c>
      <c r="C1356" s="7" t="s">
        <v>3258</v>
      </c>
      <c r="D1356" s="37">
        <v>0.1</v>
      </c>
      <c r="E1356" s="37" t="s">
        <v>3903</v>
      </c>
      <c r="F1356" s="37" t="s">
        <v>3904</v>
      </c>
      <c r="G1356" s="7">
        <v>1031641224</v>
      </c>
      <c r="H1356" s="138" t="s">
        <v>10839</v>
      </c>
      <c r="J1356" s="16" t="str">
        <f>IFERROR(VLOOKUP(G1356,MatrizHDUniclass!$A:$AN,3,0),"NA")</f>
        <v>MORALES PABON MATEO</v>
      </c>
      <c r="K1356" s="16" t="str">
        <f>IFERROR(VLOOKUP(G1356,MatrizHDUniclass!$A:$AN,19,0),"NA")</f>
        <v>AUXILIAR CONDUCTOR OPERACION</v>
      </c>
      <c r="L1356" s="16" t="str">
        <f>IFERROR(VLOOKUP(G1356,MatrizHDUniclass!$A:$AN,24,0),"NA")</f>
        <v>IGCB</v>
      </c>
      <c r="M1356" s="16" t="str">
        <f>IFERROR(VLOOKUP(G1356,MatrizHDUniclass!$A:$AN,31,0),"NA")</f>
        <v>INGENIERIA-GENERAL</v>
      </c>
      <c r="N1356" s="16" t="str">
        <f>IFERROR(VLOOKUP(G1356,MatrizHDUniclass!$A:$AN,32,0),"NA")</f>
        <v>REG CENTRO</v>
      </c>
      <c r="O1356" s="16" t="str">
        <f>IFERROR(VLOOKUP(G1356,MatrizHDUniclass!$A:$AN,33,0),"NA")</f>
        <v>BOGOTA</v>
      </c>
      <c r="P1356" s="16" t="str">
        <f>IFERROR(VLOOKUP(G1356,MatrizHDUniclass!$A:$AN,26,0),"NA")</f>
        <v>USIM</v>
      </c>
      <c r="Q1356" s="16" t="str">
        <f>IFERROR(VLOOKUP(G1356,MatrizHDUniclass!$A:$AN,34,0),"NA")</f>
        <v>CLARO R4</v>
      </c>
      <c r="R1356" s="16" t="str">
        <f>IFERROR(VLOOKUP(G1356,MatrizHDUniclass!$A:$AN,35,0),"NA")</f>
        <v>SOLU FIJAS</v>
      </c>
      <c r="S1356" s="16" t="str">
        <f>IFERROR(VLOOKUP(G1356,MatrizHDUniclass!$A:$AN,36,0),"NA")</f>
        <v>IMM</v>
      </c>
      <c r="T1356" s="16" t="str">
        <f>IFERROR(VLOOKUP(G1356,MatrizHDUniclass!$A:$AN,37,0),"NA")</f>
        <v>CLIENTES</v>
      </c>
      <c r="U1356" s="16" t="str">
        <f>IFERROR(VLOOKUP(G1356,MatrizHDUniclass!$A:$AN,38,0),"NA")</f>
        <v>CONECTAR TV</v>
      </c>
      <c r="V1356" s="16" t="str">
        <f>IFERROR(VLOOKUP(G1356,MatrizHDUniclass!$A:$AN,39,0),"NA")</f>
        <v>INGENIERIA</v>
      </c>
      <c r="W1356" s="43" t="str">
        <f>IFERROR(VLOOKUP(G1356,MatrizHDUniclass!$A:$AN,40,0),"NA")</f>
        <v>OPERATIVO</v>
      </c>
    </row>
    <row r="1357" spans="2:24" x14ac:dyDescent="0.25">
      <c r="B1357" s="45">
        <v>46217</v>
      </c>
      <c r="C1357" s="7" t="s">
        <v>3258</v>
      </c>
      <c r="D1357" s="37">
        <v>0.1</v>
      </c>
      <c r="E1357" s="37" t="s">
        <v>3903</v>
      </c>
      <c r="F1357" s="37" t="s">
        <v>3904</v>
      </c>
      <c r="G1357" s="7">
        <v>1007329028</v>
      </c>
      <c r="H1357" s="138" t="s">
        <v>10840</v>
      </c>
      <c r="J1357" s="16" t="str">
        <f>IFERROR(VLOOKUP(G1357,MatrizHDUniclass!$A:$AN,3,0),"NA")</f>
        <v>NA</v>
      </c>
      <c r="K1357" s="16" t="str">
        <f>IFERROR(VLOOKUP(G1357,MatrizHDUniclass!$A:$AN,19,0),"NA")</f>
        <v>NA</v>
      </c>
      <c r="L1357" s="16" t="str">
        <f>IFERROR(VLOOKUP(G1357,MatrizHDUniclass!$A:$AN,24,0),"NA")</f>
        <v>NA</v>
      </c>
      <c r="M1357" s="16" t="str">
        <f>IFERROR(VLOOKUP(G1357,MatrizHDUniclass!$A:$AN,31,0),"NA")</f>
        <v>NA</v>
      </c>
      <c r="N1357" s="16" t="str">
        <f>IFERROR(VLOOKUP(G1357,MatrizHDUniclass!$A:$AN,32,0),"NA")</f>
        <v>NA</v>
      </c>
      <c r="O1357" s="16" t="str">
        <f>IFERROR(VLOOKUP(G1357,MatrizHDUniclass!$A:$AN,33,0),"NA")</f>
        <v>NA</v>
      </c>
      <c r="P1357" s="16" t="str">
        <f>IFERROR(VLOOKUP(G1357,MatrizHDUniclass!$A:$AN,26,0),"NA")</f>
        <v>NA</v>
      </c>
      <c r="Q1357" s="16" t="str">
        <f>IFERROR(VLOOKUP(G1357,MatrizHDUniclass!$A:$AN,34,0),"NA")</f>
        <v>NA</v>
      </c>
      <c r="R1357" s="16" t="str">
        <f>IFERROR(VLOOKUP(G1357,MatrizHDUniclass!$A:$AN,35,0),"NA")</f>
        <v>NA</v>
      </c>
      <c r="S1357" s="16" t="str">
        <f>IFERROR(VLOOKUP(G1357,MatrizHDUniclass!$A:$AN,36,0),"NA")</f>
        <v>NA</v>
      </c>
      <c r="T1357" s="16" t="str">
        <f>IFERROR(VLOOKUP(G1357,MatrizHDUniclass!$A:$AN,37,0),"NA")</f>
        <v>NA</v>
      </c>
      <c r="U1357" s="16" t="str">
        <f>IFERROR(VLOOKUP(G1357,MatrizHDUniclass!$A:$AN,38,0),"NA")</f>
        <v>NA</v>
      </c>
      <c r="V1357" s="16" t="str">
        <f>IFERROR(VLOOKUP(G1357,MatrizHDUniclass!$A:$AN,39,0),"NA")</f>
        <v>NA</v>
      </c>
      <c r="W1357" s="43" t="str">
        <f>IFERROR(VLOOKUP(G1357,MatrizHDUniclass!$A:$AN,40,0),"NA")</f>
        <v>NA</v>
      </c>
    </row>
    <row r="1358" spans="2:24" x14ac:dyDescent="0.25">
      <c r="B1358" s="45">
        <v>46217</v>
      </c>
      <c r="C1358" s="7" t="s">
        <v>3258</v>
      </c>
      <c r="D1358" s="37">
        <v>0.1</v>
      </c>
      <c r="E1358" s="37" t="s">
        <v>3903</v>
      </c>
      <c r="F1358" s="37" t="s">
        <v>3904</v>
      </c>
      <c r="G1358" s="7">
        <v>80812132</v>
      </c>
      <c r="H1358" s="138" t="s">
        <v>10847</v>
      </c>
      <c r="J1358" s="16" t="str">
        <f>IFERROR(VLOOKUP(G1358,MatrizHDUniclass!$A:$AN,3,0),"NA")</f>
        <v>PENALOZA OSPINA JORGE ALBERTO</v>
      </c>
      <c r="K1358" s="16" t="str">
        <f>IFERROR(VLOOKUP(G1358,MatrizHDUniclass!$A:$AN,19,0),"NA")</f>
        <v>TECNICO OPERACIÓN</v>
      </c>
      <c r="L1358" s="16" t="str">
        <f>IFERROR(VLOOKUP(G1358,MatrizHDUniclass!$A:$AN,24,0),"NA")</f>
        <v>IGCB</v>
      </c>
      <c r="M1358" s="16" t="str">
        <f>IFERROR(VLOOKUP(G1358,MatrizHDUniclass!$A:$AN,31,0),"NA")</f>
        <v>INGENIERIA-GENERAL</v>
      </c>
      <c r="N1358" s="16" t="str">
        <f>IFERROR(VLOOKUP(G1358,MatrizHDUniclass!$A:$AN,32,0),"NA")</f>
        <v>REG CENTRO</v>
      </c>
      <c r="O1358" s="16" t="str">
        <f>IFERROR(VLOOKUP(G1358,MatrizHDUniclass!$A:$AN,33,0),"NA")</f>
        <v>BOGOTA</v>
      </c>
      <c r="P1358" s="16" t="str">
        <f>IFERROR(VLOOKUP(G1358,MatrizHDUniclass!$A:$AN,26,0),"NA")</f>
        <v>USIM</v>
      </c>
      <c r="Q1358" s="16" t="str">
        <f>IFERROR(VLOOKUP(G1358,MatrizHDUniclass!$A:$AN,34,0),"NA")</f>
        <v>CLARO R4</v>
      </c>
      <c r="R1358" s="16" t="str">
        <f>IFERROR(VLOOKUP(G1358,MatrizHDUniclass!$A:$AN,35,0),"NA")</f>
        <v>SOLU FIJAS</v>
      </c>
      <c r="S1358" s="16" t="str">
        <f>IFERROR(VLOOKUP(G1358,MatrizHDUniclass!$A:$AN,36,0),"NA")</f>
        <v>IMM</v>
      </c>
      <c r="T1358" s="16" t="str">
        <f>IFERROR(VLOOKUP(G1358,MatrizHDUniclass!$A:$AN,37,0),"NA")</f>
        <v>CLIENTES</v>
      </c>
      <c r="U1358" s="16" t="str">
        <f>IFERROR(VLOOKUP(G1358,MatrizHDUniclass!$A:$AN,38,0),"NA")</f>
        <v>CONECTAR TV</v>
      </c>
      <c r="V1358" s="16" t="str">
        <f>IFERROR(VLOOKUP(G1358,MatrizHDUniclass!$A:$AN,39,0),"NA")</f>
        <v>INGENIERIA</v>
      </c>
      <c r="W1358" s="43" t="str">
        <f>IFERROR(VLOOKUP(G1358,MatrizHDUniclass!$A:$AN,40,0),"NA")</f>
        <v>OPERATIVO</v>
      </c>
    </row>
    <row r="1359" spans="2:24" x14ac:dyDescent="0.25">
      <c r="B1359" s="45">
        <v>46217</v>
      </c>
      <c r="C1359" s="7" t="s">
        <v>3258</v>
      </c>
      <c r="D1359" s="37">
        <v>0.1</v>
      </c>
      <c r="E1359" s="37" t="s">
        <v>3903</v>
      </c>
      <c r="F1359" s="37" t="s">
        <v>3904</v>
      </c>
      <c r="G1359" s="7">
        <v>1049644693</v>
      </c>
      <c r="H1359" s="138" t="s">
        <v>10848</v>
      </c>
      <c r="J1359" s="16" t="str">
        <f>IFERROR(VLOOKUP(G1359,MatrizHDUniclass!$A:$AN,3,0),"NA")</f>
        <v>BOYACA GRIJALBA JOSE ANTONIO</v>
      </c>
      <c r="K1359" s="16" t="str">
        <f>IFERROR(VLOOKUP(G1359,MatrizHDUniclass!$A:$AN,19,0),"NA")</f>
        <v>TECNICO OPERACIÓN</v>
      </c>
      <c r="L1359" s="16" t="str">
        <f>IFERROR(VLOOKUP(G1359,MatrizHDUniclass!$A:$AN,24,0),"NA")</f>
        <v>IGCB</v>
      </c>
      <c r="M1359" s="16" t="str">
        <f>IFERROR(VLOOKUP(G1359,MatrizHDUniclass!$A:$AN,31,0),"NA")</f>
        <v>INGENIERIA-GENERAL</v>
      </c>
      <c r="N1359" s="16" t="str">
        <f>IFERROR(VLOOKUP(G1359,MatrizHDUniclass!$A:$AN,32,0),"NA")</f>
        <v>REG CENTRO</v>
      </c>
      <c r="O1359" s="16" t="str">
        <f>IFERROR(VLOOKUP(G1359,MatrizHDUniclass!$A:$AN,33,0),"NA")</f>
        <v>BOGOTA</v>
      </c>
      <c r="P1359" s="16" t="str">
        <f>IFERROR(VLOOKUP(G1359,MatrizHDUniclass!$A:$AN,26,0),"NA")</f>
        <v>USIM</v>
      </c>
      <c r="Q1359" s="16" t="str">
        <f>IFERROR(VLOOKUP(G1359,MatrizHDUniclass!$A:$AN,34,0),"NA")</f>
        <v>CLARO R4</v>
      </c>
      <c r="R1359" s="16" t="str">
        <f>IFERROR(VLOOKUP(G1359,MatrizHDUniclass!$A:$AN,35,0),"NA")</f>
        <v>SOLU FIJAS</v>
      </c>
      <c r="S1359" s="16" t="str">
        <f>IFERROR(VLOOKUP(G1359,MatrizHDUniclass!$A:$AN,36,0),"NA")</f>
        <v>IMM</v>
      </c>
      <c r="T1359" s="16" t="str">
        <f>IFERROR(VLOOKUP(G1359,MatrizHDUniclass!$A:$AN,37,0),"NA")</f>
        <v>CLIENTES</v>
      </c>
      <c r="U1359" s="16" t="str">
        <f>IFERROR(VLOOKUP(G1359,MatrizHDUniclass!$A:$AN,38,0),"NA")</f>
        <v>CONECTAR TV</v>
      </c>
      <c r="V1359" s="16" t="str">
        <f>IFERROR(VLOOKUP(G1359,MatrizHDUniclass!$A:$AN,39,0),"NA")</f>
        <v>INGENIERIA</v>
      </c>
      <c r="W1359" s="43" t="str">
        <f>IFERROR(VLOOKUP(G1359,MatrizHDUniclass!$A:$AN,40,0),"NA")</f>
        <v>OPERATIVO</v>
      </c>
    </row>
    <row r="1360" spans="2:24" x14ac:dyDescent="0.25">
      <c r="B1360" s="45">
        <v>46217</v>
      </c>
      <c r="C1360" s="7" t="s">
        <v>3258</v>
      </c>
      <c r="D1360" s="37">
        <v>0.1</v>
      </c>
      <c r="E1360" s="37" t="s">
        <v>3903</v>
      </c>
      <c r="F1360" s="37" t="s">
        <v>3904</v>
      </c>
      <c r="G1360" s="7">
        <v>1003067733</v>
      </c>
      <c r="H1360" s="138" t="s">
        <v>11397</v>
      </c>
      <c r="J1360" s="16" t="str">
        <f>IFERROR(VLOOKUP(G1360,MatrizHDUniclass!$A:$AN,3,0),"NA")</f>
        <v>LOPEZ AVILA HERNAN ERNESTO</v>
      </c>
      <c r="K1360" s="16" t="str">
        <f>IFERROR(VLOOKUP(G1360,MatrizHDUniclass!$A:$AN,19,0),"NA")</f>
        <v>TECNICO OPERACIÓN</v>
      </c>
      <c r="L1360" s="16" t="str">
        <f>IFERROR(VLOOKUP(G1360,MatrizHDUniclass!$A:$AN,24,0),"NA")</f>
        <v>IGCB</v>
      </c>
      <c r="M1360" s="16" t="str">
        <f>IFERROR(VLOOKUP(G1360,MatrizHDUniclass!$A:$AN,31,0),"NA")</f>
        <v>INGENIERIA-GENERAL</v>
      </c>
      <c r="N1360" s="16" t="str">
        <f>IFERROR(VLOOKUP(G1360,MatrizHDUniclass!$A:$AN,32,0),"NA")</f>
        <v>REG CENTRO</v>
      </c>
      <c r="O1360" s="16" t="str">
        <f>IFERROR(VLOOKUP(G1360,MatrizHDUniclass!$A:$AN,33,0),"NA")</f>
        <v>BOGOTA</v>
      </c>
      <c r="P1360" s="16" t="str">
        <f>IFERROR(VLOOKUP(G1360,MatrizHDUniclass!$A:$AN,26,0),"NA")</f>
        <v>USIM</v>
      </c>
      <c r="Q1360" s="16" t="str">
        <f>IFERROR(VLOOKUP(G1360,MatrizHDUniclass!$A:$AN,34,0),"NA")</f>
        <v>CLARO R4</v>
      </c>
      <c r="R1360" s="16" t="str">
        <f>IFERROR(VLOOKUP(G1360,MatrizHDUniclass!$A:$AN,35,0),"NA")</f>
        <v>SOLU FIJAS</v>
      </c>
      <c r="S1360" s="16" t="str">
        <f>IFERROR(VLOOKUP(G1360,MatrizHDUniclass!$A:$AN,36,0),"NA")</f>
        <v>IMM</v>
      </c>
      <c r="T1360" s="16" t="str">
        <f>IFERROR(VLOOKUP(G1360,MatrizHDUniclass!$A:$AN,37,0),"NA")</f>
        <v>CLIENTES</v>
      </c>
      <c r="U1360" s="16" t="str">
        <f>IFERROR(VLOOKUP(G1360,MatrizHDUniclass!$A:$AN,38,0),"NA")</f>
        <v>CONECTAR TV</v>
      </c>
      <c r="V1360" s="16" t="str">
        <f>IFERROR(VLOOKUP(G1360,MatrizHDUniclass!$A:$AN,39,0),"NA")</f>
        <v>INGENIERIA</v>
      </c>
      <c r="W1360" s="43" t="str">
        <f>IFERROR(VLOOKUP(G1360,MatrizHDUniclass!$A:$AN,40,0),"NA")</f>
        <v>OPERATIVO</v>
      </c>
    </row>
    <row r="1361" spans="2:23" x14ac:dyDescent="0.25">
      <c r="B1361" s="45">
        <v>46217</v>
      </c>
      <c r="C1361" s="7" t="s">
        <v>3258</v>
      </c>
      <c r="D1361" s="37">
        <v>0.1</v>
      </c>
      <c r="E1361" s="37" t="s">
        <v>3903</v>
      </c>
      <c r="F1361" s="37" t="s">
        <v>3904</v>
      </c>
      <c r="G1361" s="7">
        <v>80063019</v>
      </c>
      <c r="H1361" s="138" t="s">
        <v>10850</v>
      </c>
      <c r="J1361" s="16" t="str">
        <f>IFERROR(VLOOKUP(G1361,MatrizHDUniclass!$A:$AN,3,0),"NA")</f>
        <v>VALENZUELA ROZO HECTOR ANDRES</v>
      </c>
      <c r="K1361" s="16" t="str">
        <f>IFERROR(VLOOKUP(G1361,MatrizHDUniclass!$A:$AN,19,0),"NA")</f>
        <v>AUXILIAR CONDUCTOR OPERACION</v>
      </c>
      <c r="L1361" s="16" t="str">
        <f>IFERROR(VLOOKUP(G1361,MatrizHDUniclass!$A:$AN,24,0),"NA")</f>
        <v>IGCB</v>
      </c>
      <c r="M1361" s="16" t="str">
        <f>IFERROR(VLOOKUP(G1361,MatrizHDUniclass!$A:$AN,31,0),"NA")</f>
        <v>INGENIERIA-GENERAL</v>
      </c>
      <c r="N1361" s="16" t="str">
        <f>IFERROR(VLOOKUP(G1361,MatrizHDUniclass!$A:$AN,32,0),"NA")</f>
        <v>REG CENTRO</v>
      </c>
      <c r="O1361" s="16" t="str">
        <f>IFERROR(VLOOKUP(G1361,MatrizHDUniclass!$A:$AN,33,0),"NA")</f>
        <v>BOGOTA</v>
      </c>
      <c r="P1361" s="16" t="str">
        <f>IFERROR(VLOOKUP(G1361,MatrizHDUniclass!$A:$AN,26,0),"NA")</f>
        <v>USIM</v>
      </c>
      <c r="Q1361" s="16" t="str">
        <f>IFERROR(VLOOKUP(G1361,MatrizHDUniclass!$A:$AN,34,0),"NA")</f>
        <v>CLARO R4</v>
      </c>
      <c r="R1361" s="16" t="str">
        <f>IFERROR(VLOOKUP(G1361,MatrizHDUniclass!$A:$AN,35,0),"NA")</f>
        <v>SOLU FIJAS</v>
      </c>
      <c r="S1361" s="16" t="str">
        <f>IFERROR(VLOOKUP(G1361,MatrizHDUniclass!$A:$AN,36,0),"NA")</f>
        <v>IMM</v>
      </c>
      <c r="T1361" s="16" t="str">
        <f>IFERROR(VLOOKUP(G1361,MatrizHDUniclass!$A:$AN,37,0),"NA")</f>
        <v>CLIENTES</v>
      </c>
      <c r="U1361" s="16" t="str">
        <f>IFERROR(VLOOKUP(G1361,MatrizHDUniclass!$A:$AN,38,0),"NA")</f>
        <v>CONECTAR TV</v>
      </c>
      <c r="V1361" s="16" t="str">
        <f>IFERROR(VLOOKUP(G1361,MatrizHDUniclass!$A:$AN,39,0),"NA")</f>
        <v>INGENIERIA</v>
      </c>
      <c r="W1361" s="43" t="str">
        <f>IFERROR(VLOOKUP(G1361,MatrizHDUniclass!$A:$AN,40,0),"NA")</f>
        <v>OPERATIVO</v>
      </c>
    </row>
    <row r="1362" spans="2:23" x14ac:dyDescent="0.25">
      <c r="B1362" s="45">
        <v>46217</v>
      </c>
      <c r="C1362" s="7" t="s">
        <v>3258</v>
      </c>
      <c r="D1362" s="37">
        <v>0.1</v>
      </c>
      <c r="E1362" s="37" t="s">
        <v>3903</v>
      </c>
      <c r="F1362" s="37" t="s">
        <v>3904</v>
      </c>
      <c r="G1362" s="7">
        <v>79853924</v>
      </c>
      <c r="H1362" s="138" t="s">
        <v>10851</v>
      </c>
      <c r="J1362" s="16" t="str">
        <f>IFERROR(VLOOKUP(G1362,MatrizHDUniclass!$A:$AN,3,0),"NA")</f>
        <v>GUZMAN OLARTE ROBING GUIOVANNI</v>
      </c>
      <c r="K1362" s="16" t="str">
        <f>IFERROR(VLOOKUP(G1362,MatrizHDUniclass!$A:$AN,19,0),"NA")</f>
        <v>AUXILIAR CONDUCTOR OPERACION</v>
      </c>
      <c r="L1362" s="16" t="str">
        <f>IFERROR(VLOOKUP(G1362,MatrizHDUniclass!$A:$AN,24,0),"NA")</f>
        <v>IGCB</v>
      </c>
      <c r="M1362" s="16" t="str">
        <f>IFERROR(VLOOKUP(G1362,MatrizHDUniclass!$A:$AN,31,0),"NA")</f>
        <v>INGENIERIA-GENERAL</v>
      </c>
      <c r="N1362" s="16" t="str">
        <f>IFERROR(VLOOKUP(G1362,MatrizHDUniclass!$A:$AN,32,0),"NA")</f>
        <v>REG CENTRO</v>
      </c>
      <c r="O1362" s="16" t="str">
        <f>IFERROR(VLOOKUP(G1362,MatrizHDUniclass!$A:$AN,33,0),"NA")</f>
        <v>BOGOTA</v>
      </c>
      <c r="P1362" s="16" t="str">
        <f>IFERROR(VLOOKUP(G1362,MatrizHDUniclass!$A:$AN,26,0),"NA")</f>
        <v>USIM</v>
      </c>
      <c r="Q1362" s="16" t="str">
        <f>IFERROR(VLOOKUP(G1362,MatrizHDUniclass!$A:$AN,34,0),"NA")</f>
        <v>CLARO R4</v>
      </c>
      <c r="R1362" s="16" t="str">
        <f>IFERROR(VLOOKUP(G1362,MatrizHDUniclass!$A:$AN,35,0),"NA")</f>
        <v>SOLU FIJAS</v>
      </c>
      <c r="S1362" s="16" t="str">
        <f>IFERROR(VLOOKUP(G1362,MatrizHDUniclass!$A:$AN,36,0),"NA")</f>
        <v>IMM</v>
      </c>
      <c r="T1362" s="16" t="str">
        <f>IFERROR(VLOOKUP(G1362,MatrizHDUniclass!$A:$AN,37,0),"NA")</f>
        <v>CLIENTES</v>
      </c>
      <c r="U1362" s="16" t="str">
        <f>IFERROR(VLOOKUP(G1362,MatrizHDUniclass!$A:$AN,38,0),"NA")</f>
        <v>CONECTAR TV</v>
      </c>
      <c r="V1362" s="16" t="str">
        <f>IFERROR(VLOOKUP(G1362,MatrizHDUniclass!$A:$AN,39,0),"NA")</f>
        <v>INGENIERIA</v>
      </c>
      <c r="W1362" s="43" t="str">
        <f>IFERROR(VLOOKUP(G1362,MatrizHDUniclass!$A:$AN,40,0),"NA")</f>
        <v>OPERATIVO</v>
      </c>
    </row>
    <row r="1363" spans="2:23" x14ac:dyDescent="0.25">
      <c r="B1363" s="45">
        <v>46218</v>
      </c>
      <c r="C1363" s="7" t="s">
        <v>3309</v>
      </c>
      <c r="D1363" s="23">
        <v>6.3</v>
      </c>
      <c r="E1363" s="23" t="s">
        <v>2802</v>
      </c>
      <c r="F1363" s="16" t="s">
        <v>2806</v>
      </c>
      <c r="G1363" s="7">
        <v>1106308664</v>
      </c>
      <c r="H1363" s="138" t="s">
        <v>10862</v>
      </c>
      <c r="J1363" s="16" t="str">
        <f>IFERROR(VLOOKUP(G1363,MatrizHDUniclass!$A:$AN,3,0),"NA")</f>
        <v>YASMO CARLOS MANUEL</v>
      </c>
      <c r="K1363" s="16" t="str">
        <f>IFERROR(VLOOKUP(G1363,MatrizHDUniclass!$A:$AN,19,0),"NA")</f>
        <v>SUPERVISOR OPERACIÓN MOTO</v>
      </c>
      <c r="L1363" s="16" t="str">
        <f>IFERROR(VLOOKUP(G1363,MatrizHDUniclass!$A:$AN,24,0),"NA")</f>
        <v>IGLW</v>
      </c>
      <c r="M1363" s="16" t="str">
        <f>IFERROR(VLOOKUP(G1363,MatrizHDUniclass!$A:$AN,31,0),"NA")</f>
        <v>INGENIERIA-GENERAL</v>
      </c>
      <c r="N1363" s="16" t="str">
        <f>IFERROR(VLOOKUP(G1363,MatrizHDUniclass!$A:$AN,32,0),"NA")</f>
        <v>REG TOLCA</v>
      </c>
      <c r="O1363" s="16" t="str">
        <f>IFERROR(VLOOKUP(G1363,MatrizHDUniclass!$A:$AN,33,0),"NA")</f>
        <v>IBAGUE</v>
      </c>
      <c r="P1363" s="16" t="str">
        <f>IFERROR(VLOOKUP(G1363,MatrizHDUniclass!$A:$AN,26,0),"NA")</f>
        <v>CSPY</v>
      </c>
      <c r="Q1363" s="16" t="str">
        <f>IFERROR(VLOOKUP(G1363,MatrizHDUniclass!$A:$AN,34,0),"NA")</f>
        <v>CLARO R3</v>
      </c>
      <c r="R1363" s="16" t="str">
        <f>IFERROR(VLOOKUP(G1363,MatrizHDUniclass!$A:$AN,35,0),"NA")</f>
        <v>SOLU FIJAS</v>
      </c>
      <c r="S1363" s="16" t="str">
        <f>IFERROR(VLOOKUP(G1363,MatrizHDUniclass!$A:$AN,36,0),"NA")</f>
        <v>PROYECTOS</v>
      </c>
      <c r="T1363" s="16" t="str">
        <f>IFERROR(VLOOKUP(G1363,MatrizHDUniclass!$A:$AN,37,0),"NA")</f>
        <v>CLIENTES</v>
      </c>
      <c r="U1363" s="16" t="str">
        <f>IFERROR(VLOOKUP(G1363,MatrizHDUniclass!$A:$AN,38,0),"NA")</f>
        <v>CONECTAR TV</v>
      </c>
      <c r="V1363" s="16" t="str">
        <f>IFERROR(VLOOKUP(G1363,MatrizHDUniclass!$A:$AN,39,0),"NA")</f>
        <v>INGENIERIA</v>
      </c>
      <c r="W1363" s="43" t="str">
        <f>IFERROR(VLOOKUP(G1363,MatrizHDUniclass!$A:$AN,40,0),"NA")</f>
        <v>PERSONAL APOYO</v>
      </c>
    </row>
    <row r="1364" spans="2:23" x14ac:dyDescent="0.25">
      <c r="B1364" s="45">
        <v>46218</v>
      </c>
      <c r="C1364" s="7" t="s">
        <v>3440</v>
      </c>
      <c r="D1364" s="37">
        <v>0.1</v>
      </c>
      <c r="E1364" s="37" t="s">
        <v>3903</v>
      </c>
      <c r="F1364" s="37" t="s">
        <v>3904</v>
      </c>
      <c r="G1364" s="7">
        <v>1144191365</v>
      </c>
      <c r="H1364" s="138" t="s">
        <v>10866</v>
      </c>
      <c r="J1364" s="16" t="str">
        <f>IFERROR(VLOOKUP(G1364,MatrizHDUniclass!$A:$AN,3,0),"NA")</f>
        <v>VARGAS VIVAS JORGE ALBERTO</v>
      </c>
      <c r="K1364" s="16" t="str">
        <f>IFERROR(VLOOKUP(G1364,MatrizHDUniclass!$A:$AN,19,0),"NA")</f>
        <v>TECNICO CON MOTO OPERACIÓN</v>
      </c>
      <c r="L1364" s="16" t="str">
        <f>IFERROR(VLOOKUP(G1364,MatrizHDUniclass!$A:$AN,24,0),"NA")</f>
        <v>IGV6</v>
      </c>
      <c r="M1364" s="16" t="str">
        <f>IFERROR(VLOOKUP(G1364,MatrizHDUniclass!$A:$AN,31,0),"NA")</f>
        <v>INGENIERIA-GENERAL</v>
      </c>
      <c r="N1364" s="16" t="str">
        <f>IFERROR(VLOOKUP(G1364,MatrizHDUniclass!$A:$AN,32,0),"NA")</f>
        <v>REG VALLE</v>
      </c>
      <c r="O1364" s="16" t="str">
        <f>IFERROR(VLOOKUP(G1364,MatrizHDUniclass!$A:$AN,33,0),"NA")</f>
        <v>TULUA</v>
      </c>
      <c r="P1364" s="16" t="str">
        <f>IFERROR(VLOOKUP(G1364,MatrizHDUniclass!$A:$AN,26,0),"NA")</f>
        <v>CSIM</v>
      </c>
      <c r="Q1364" s="16" t="str">
        <f>IFERROR(VLOOKUP(G1364,MatrizHDUniclass!$A:$AN,34,0),"NA")</f>
        <v>CLARO R3</v>
      </c>
      <c r="R1364" s="16" t="str">
        <f>IFERROR(VLOOKUP(G1364,MatrizHDUniclass!$A:$AN,35,0),"NA")</f>
        <v>SOLU FIJAS</v>
      </c>
      <c r="S1364" s="16" t="str">
        <f>IFERROR(VLOOKUP(G1364,MatrizHDUniclass!$A:$AN,36,0),"NA")</f>
        <v>IMM</v>
      </c>
      <c r="T1364" s="16" t="str">
        <f>IFERROR(VLOOKUP(G1364,MatrizHDUniclass!$A:$AN,37,0),"NA")</f>
        <v>CLIENTES</v>
      </c>
      <c r="U1364" s="16" t="str">
        <f>IFERROR(VLOOKUP(G1364,MatrizHDUniclass!$A:$AN,38,0),"NA")</f>
        <v>CONECTAR TV</v>
      </c>
      <c r="V1364" s="16" t="str">
        <f>IFERROR(VLOOKUP(G1364,MatrizHDUniclass!$A:$AN,39,0),"NA")</f>
        <v>INGENIERIA</v>
      </c>
      <c r="W1364" s="43" t="str">
        <f>IFERROR(VLOOKUP(G1364,MatrizHDUniclass!$A:$AN,40,0),"NA")</f>
        <v>OPERATIVO</v>
      </c>
    </row>
    <row r="1365" spans="2:23" x14ac:dyDescent="0.25">
      <c r="B1365" s="45">
        <v>46218</v>
      </c>
      <c r="C1365" s="7" t="s">
        <v>3440</v>
      </c>
      <c r="D1365" s="37">
        <v>0.1</v>
      </c>
      <c r="E1365" s="37" t="s">
        <v>3903</v>
      </c>
      <c r="F1365" s="37" t="s">
        <v>3904</v>
      </c>
      <c r="G1365" s="7">
        <v>1116276347</v>
      </c>
      <c r="H1365" s="138" t="s">
        <v>10867</v>
      </c>
      <c r="J1365" s="16" t="str">
        <f>IFERROR(VLOOKUP(G1365,MatrizHDUniclass!$A:$AN,3,0),"NA")</f>
        <v>NORENA ALVAREZ CARLOS MARIO</v>
      </c>
      <c r="K1365" s="16" t="str">
        <f>IFERROR(VLOOKUP(G1365,MatrizHDUniclass!$A:$AN,19,0),"NA")</f>
        <v>TECNICO CON MOTO OPERACIÓN</v>
      </c>
      <c r="L1365" s="16" t="str">
        <f>IFERROR(VLOOKUP(G1365,MatrizHDUniclass!$A:$AN,24,0),"NA")</f>
        <v>IGV6</v>
      </c>
      <c r="M1365" s="16" t="str">
        <f>IFERROR(VLOOKUP(G1365,MatrizHDUniclass!$A:$AN,31,0),"NA")</f>
        <v>INGENIERIA-GENERAL</v>
      </c>
      <c r="N1365" s="16" t="str">
        <f>IFERROR(VLOOKUP(G1365,MatrizHDUniclass!$A:$AN,32,0),"NA")</f>
        <v>REG VALLE</v>
      </c>
      <c r="O1365" s="16" t="str">
        <f>IFERROR(VLOOKUP(G1365,MatrizHDUniclass!$A:$AN,33,0),"NA")</f>
        <v>TULUA</v>
      </c>
      <c r="P1365" s="16" t="str">
        <f>IFERROR(VLOOKUP(G1365,MatrizHDUniclass!$A:$AN,26,0),"NA")</f>
        <v>CSIM</v>
      </c>
      <c r="Q1365" s="16" t="str">
        <f>IFERROR(VLOOKUP(G1365,MatrizHDUniclass!$A:$AN,34,0),"NA")</f>
        <v>CLARO R3</v>
      </c>
      <c r="R1365" s="16" t="str">
        <f>IFERROR(VLOOKUP(G1365,MatrizHDUniclass!$A:$AN,35,0),"NA")</f>
        <v>SOLU FIJAS</v>
      </c>
      <c r="S1365" s="16" t="str">
        <f>IFERROR(VLOOKUP(G1365,MatrizHDUniclass!$A:$AN,36,0),"NA")</f>
        <v>IMM</v>
      </c>
      <c r="T1365" s="16" t="str">
        <f>IFERROR(VLOOKUP(G1365,MatrizHDUniclass!$A:$AN,37,0),"NA")</f>
        <v>CLIENTES</v>
      </c>
      <c r="U1365" s="16" t="str">
        <f>IFERROR(VLOOKUP(G1365,MatrizHDUniclass!$A:$AN,38,0),"NA")</f>
        <v>CONECTAR TV</v>
      </c>
      <c r="V1365" s="16" t="str">
        <f>IFERROR(VLOOKUP(G1365,MatrizHDUniclass!$A:$AN,39,0),"NA")</f>
        <v>INGENIERIA</v>
      </c>
      <c r="W1365" s="43" t="str">
        <f>IFERROR(VLOOKUP(G1365,MatrizHDUniclass!$A:$AN,40,0),"NA")</f>
        <v>OPERATIVO</v>
      </c>
    </row>
    <row r="1366" spans="2:23" x14ac:dyDescent="0.25">
      <c r="B1366" s="45">
        <v>46218</v>
      </c>
      <c r="C1366" s="7" t="s">
        <v>3440</v>
      </c>
      <c r="D1366" s="37">
        <v>0.1</v>
      </c>
      <c r="E1366" s="37" t="s">
        <v>3903</v>
      </c>
      <c r="F1366" s="37" t="s">
        <v>3904</v>
      </c>
      <c r="G1366" s="7">
        <v>1112298050</v>
      </c>
      <c r="H1366" s="138" t="s">
        <v>10868</v>
      </c>
      <c r="J1366" s="16" t="str">
        <f>IFERROR(VLOOKUP(G1366,MatrizHDUniclass!$A:$AN,3,0),"NA")</f>
        <v>GUERRERO POLOCHE JULIAN ANDRES</v>
      </c>
      <c r="K1366" s="16" t="str">
        <f>IFERROR(VLOOKUP(G1366,MatrizHDUniclass!$A:$AN,19,0),"NA")</f>
        <v>TECNICO CON MOTO OPERACIÓN</v>
      </c>
      <c r="L1366" s="16" t="str">
        <f>IFERROR(VLOOKUP(G1366,MatrizHDUniclass!$A:$AN,24,0),"NA")</f>
        <v>IGV6</v>
      </c>
      <c r="M1366" s="16" t="str">
        <f>IFERROR(VLOOKUP(G1366,MatrizHDUniclass!$A:$AN,31,0),"NA")</f>
        <v>INGENIERIA-GENERAL</v>
      </c>
      <c r="N1366" s="16" t="str">
        <f>IFERROR(VLOOKUP(G1366,MatrizHDUniclass!$A:$AN,32,0),"NA")</f>
        <v>REG VALLE</v>
      </c>
      <c r="O1366" s="16" t="str">
        <f>IFERROR(VLOOKUP(G1366,MatrizHDUniclass!$A:$AN,33,0),"NA")</f>
        <v>TULUA</v>
      </c>
      <c r="P1366" s="16" t="str">
        <f>IFERROR(VLOOKUP(G1366,MatrizHDUniclass!$A:$AN,26,0),"NA")</f>
        <v>CSIM</v>
      </c>
      <c r="Q1366" s="16" t="str">
        <f>IFERROR(VLOOKUP(G1366,MatrizHDUniclass!$A:$AN,34,0),"NA")</f>
        <v>CLARO R3</v>
      </c>
      <c r="R1366" s="16" t="str">
        <f>IFERROR(VLOOKUP(G1366,MatrizHDUniclass!$A:$AN,35,0),"NA")</f>
        <v>SOLU FIJAS</v>
      </c>
      <c r="S1366" s="16" t="str">
        <f>IFERROR(VLOOKUP(G1366,MatrizHDUniclass!$A:$AN,36,0),"NA")</f>
        <v>IMM</v>
      </c>
      <c r="T1366" s="16" t="str">
        <f>IFERROR(VLOOKUP(G1366,MatrizHDUniclass!$A:$AN,37,0),"NA")</f>
        <v>CLIENTES</v>
      </c>
      <c r="U1366" s="16" t="str">
        <f>IFERROR(VLOOKUP(G1366,MatrizHDUniclass!$A:$AN,38,0),"NA")</f>
        <v>CONECTAR TV</v>
      </c>
      <c r="V1366" s="16" t="str">
        <f>IFERROR(VLOOKUP(G1366,MatrizHDUniclass!$A:$AN,39,0),"NA")</f>
        <v>INGENIERIA</v>
      </c>
      <c r="W1366" s="43" t="str">
        <f>IFERROR(VLOOKUP(G1366,MatrizHDUniclass!$A:$AN,40,0),"NA")</f>
        <v>OPERATIVO</v>
      </c>
    </row>
    <row r="1367" spans="2:23" x14ac:dyDescent="0.25">
      <c r="B1367" s="45">
        <v>46219</v>
      </c>
      <c r="C1367" s="7" t="s">
        <v>3258</v>
      </c>
      <c r="D1367" s="23">
        <v>6.3</v>
      </c>
      <c r="E1367" s="23" t="s">
        <v>2802</v>
      </c>
      <c r="F1367" s="16" t="s">
        <v>2806</v>
      </c>
      <c r="G1367" s="7">
        <v>1003517874</v>
      </c>
      <c r="H1367" s="138" t="s">
        <v>11623</v>
      </c>
      <c r="I1367" s="7" t="s">
        <v>11624</v>
      </c>
      <c r="J1367" s="16" t="str">
        <f>IFERROR(VLOOKUP(G1367,MatrizHDUniclass!$A:$AN,3,0),"NA")</f>
        <v>LUZ ANGELA LONDOÑO MORALES</v>
      </c>
      <c r="K1367" s="16" t="str">
        <f>IFERROR(VLOOKUP(G1367,MatrizHDUniclass!$A:$AN,19,0),"NA")</f>
        <v>ANALISTA DE ATRACCION Y VINCULACIÓN</v>
      </c>
      <c r="L1367" s="16" t="str">
        <f>IFERROR(VLOOKUP(G1367,MatrizHDUniclass!$A:$AN,24,0),"NA")</f>
        <v>IGCB</v>
      </c>
      <c r="M1367" s="16" t="str">
        <f>IFERROR(VLOOKUP(G1367,MatrizHDUniclass!$A:$AN,31,0),"NA")</f>
        <v>INGENIERIA-GENERAL</v>
      </c>
      <c r="N1367" s="16" t="str">
        <f>IFERROR(VLOOKUP(G1367,MatrizHDUniclass!$A:$AN,32,0),"NA")</f>
        <v>REG CENTRO</v>
      </c>
      <c r="O1367" s="16" t="str">
        <f>IFERROR(VLOOKUP(G1367,MatrizHDUniclass!$A:$AN,33,0),"NA")</f>
        <v>BOGOTA</v>
      </c>
      <c r="P1367" s="16" t="str">
        <f>IFERROR(VLOOKUP(G1367,MatrizHDUniclass!$A:$AN,26,0),"NA")</f>
        <v>USIM</v>
      </c>
      <c r="Q1367" s="16" t="str">
        <f>IFERROR(VLOOKUP(G1367,MatrizHDUniclass!$A:$AN,34,0),"NA")</f>
        <v>CLARO R4</v>
      </c>
      <c r="R1367" s="16" t="str">
        <f>IFERROR(VLOOKUP(G1367,MatrizHDUniclass!$A:$AN,35,0),"NA")</f>
        <v>SOLU FIJAS</v>
      </c>
      <c r="S1367" s="16" t="str">
        <f>IFERROR(VLOOKUP(G1367,MatrizHDUniclass!$A:$AN,36,0),"NA")</f>
        <v>IMM</v>
      </c>
      <c r="T1367" s="16" t="str">
        <f>IFERROR(VLOOKUP(G1367,MatrizHDUniclass!$A:$AN,37,0),"NA")</f>
        <v>CLIENTES</v>
      </c>
      <c r="U1367" s="16" t="str">
        <f>IFERROR(VLOOKUP(G1367,MatrizHDUniclass!$A:$AN,38,0),"NA")</f>
        <v>CONECTAR TV</v>
      </c>
      <c r="V1367" s="16" t="str">
        <f>IFERROR(VLOOKUP(G1367,MatrizHDUniclass!$A:$AN,39,0),"NA")</f>
        <v>INGENIERIA</v>
      </c>
      <c r="W1367" s="43" t="str">
        <f>IFERROR(VLOOKUP(G1367,MatrizHDUniclass!$A:$AN,40,0),"NA")</f>
        <v>ADMINISTRATIVO</v>
      </c>
    </row>
    <row r="1368" spans="2:23" x14ac:dyDescent="0.25">
      <c r="B1368" s="45">
        <v>46219</v>
      </c>
      <c r="C1368" s="7" t="s">
        <v>3298</v>
      </c>
      <c r="D1368" s="37">
        <v>0.1</v>
      </c>
      <c r="E1368" s="37" t="s">
        <v>3903</v>
      </c>
      <c r="F1368" s="37" t="s">
        <v>3904</v>
      </c>
      <c r="G1368" s="7">
        <v>1192893302</v>
      </c>
      <c r="H1368" s="138" t="s">
        <v>10927</v>
      </c>
      <c r="J1368" s="16" t="str">
        <f>IFERROR(VLOOKUP(G1368,MatrizHDUniclass!$A:$AN,3,0),"NA")</f>
        <v>CABEZAS CUENU JHEAN SEBASTIAN</v>
      </c>
      <c r="K1368" s="16" t="str">
        <f>IFERROR(VLOOKUP(G1368,MatrizHDUniclass!$A:$AN,19,0),"NA")</f>
        <v>TECNICO CON MOTO OPERACIÓN</v>
      </c>
      <c r="L1368" s="16" t="str">
        <f>IFERROR(VLOOKUP(G1368,MatrizHDUniclass!$A:$AN,24,0),"NA")</f>
        <v>IGVI</v>
      </c>
      <c r="M1368" s="16" t="str">
        <f>IFERROR(VLOOKUP(G1368,MatrizHDUniclass!$A:$AN,31,0),"NA")</f>
        <v>INGENIERIA-GENERAL</v>
      </c>
      <c r="N1368" s="16" t="str">
        <f>IFERROR(VLOOKUP(G1368,MatrizHDUniclass!$A:$AN,32,0),"NA")</f>
        <v>REG VALLE</v>
      </c>
      <c r="O1368" s="16" t="str">
        <f>IFERROR(VLOOKUP(G1368,MatrizHDUniclass!$A:$AN,33,0),"NA")</f>
        <v>CALI</v>
      </c>
      <c r="P1368" s="16" t="str">
        <f>IFERROR(VLOOKUP(G1368,MatrizHDUniclass!$A:$AN,26,0),"NA")</f>
        <v>CSIM</v>
      </c>
      <c r="Q1368" s="16" t="str">
        <f>IFERROR(VLOOKUP(G1368,MatrizHDUniclass!$A:$AN,34,0),"NA")</f>
        <v>CLARO R3</v>
      </c>
      <c r="R1368" s="16" t="str">
        <f>IFERROR(VLOOKUP(G1368,MatrizHDUniclass!$A:$AN,35,0),"NA")</f>
        <v>SOLU FIJAS</v>
      </c>
      <c r="S1368" s="16" t="str">
        <f>IFERROR(VLOOKUP(G1368,MatrizHDUniclass!$A:$AN,36,0),"NA")</f>
        <v>IMM</v>
      </c>
      <c r="T1368" s="16" t="str">
        <f>IFERROR(VLOOKUP(G1368,MatrizHDUniclass!$A:$AN,37,0),"NA")</f>
        <v>CLIENTES</v>
      </c>
      <c r="U1368" s="16" t="str">
        <f>IFERROR(VLOOKUP(G1368,MatrizHDUniclass!$A:$AN,38,0),"NA")</f>
        <v>CONECTAR TV</v>
      </c>
      <c r="V1368" s="16" t="str">
        <f>IFERROR(VLOOKUP(G1368,MatrizHDUniclass!$A:$AN,39,0),"NA")</f>
        <v>INGENIERIA</v>
      </c>
      <c r="W1368" s="43" t="str">
        <f>IFERROR(VLOOKUP(G1368,MatrizHDUniclass!$A:$AN,40,0),"NA")</f>
        <v>OPERATIVO</v>
      </c>
    </row>
    <row r="1369" spans="2:23" x14ac:dyDescent="0.25">
      <c r="B1369" s="45">
        <v>46219</v>
      </c>
      <c r="C1369" s="7" t="s">
        <v>3298</v>
      </c>
      <c r="D1369" s="37">
        <v>0.1</v>
      </c>
      <c r="E1369" s="37" t="s">
        <v>3903</v>
      </c>
      <c r="F1369" s="37" t="s">
        <v>3904</v>
      </c>
      <c r="G1369" s="7">
        <v>1059904628</v>
      </c>
      <c r="H1369" s="138" t="s">
        <v>10928</v>
      </c>
      <c r="J1369" s="16" t="str">
        <f>IFERROR(VLOOKUP(G1369,MatrizHDUniclass!$A:$AN,3,0),"NA")</f>
        <v>ENRIQUEZ NANEZ JULIAN ANDRES</v>
      </c>
      <c r="K1369" s="16" t="str">
        <f>IFERROR(VLOOKUP(G1369,MatrizHDUniclass!$A:$AN,19,0),"NA")</f>
        <v>TECNICO CON MOTO OPERACIÓN</v>
      </c>
      <c r="L1369" s="16" t="str">
        <f>IFERROR(VLOOKUP(G1369,MatrizHDUniclass!$A:$AN,24,0),"NA")</f>
        <v>IGV7</v>
      </c>
      <c r="M1369" s="16" t="str">
        <f>IFERROR(VLOOKUP(G1369,MatrizHDUniclass!$A:$AN,31,0),"NA")</f>
        <v>INGENIERIA-GENERAL</v>
      </c>
      <c r="N1369" s="16" t="str">
        <f>IFERROR(VLOOKUP(G1369,MatrizHDUniclass!$A:$AN,32,0),"NA")</f>
        <v>REG VALLE</v>
      </c>
      <c r="O1369" s="16" t="str">
        <f>IFERROR(VLOOKUP(G1369,MatrizHDUniclass!$A:$AN,33,0),"NA")</f>
        <v>PALMIRA</v>
      </c>
      <c r="P1369" s="16" t="str">
        <f>IFERROR(VLOOKUP(G1369,MatrizHDUniclass!$A:$AN,26,0),"NA")</f>
        <v>CSIM</v>
      </c>
      <c r="Q1369" s="16" t="str">
        <f>IFERROR(VLOOKUP(G1369,MatrizHDUniclass!$A:$AN,34,0),"NA")</f>
        <v>CLARO R3</v>
      </c>
      <c r="R1369" s="16" t="str">
        <f>IFERROR(VLOOKUP(G1369,MatrizHDUniclass!$A:$AN,35,0),"NA")</f>
        <v>SOLU FIJAS</v>
      </c>
      <c r="S1369" s="16" t="str">
        <f>IFERROR(VLOOKUP(G1369,MatrizHDUniclass!$A:$AN,36,0),"NA")</f>
        <v>IMM</v>
      </c>
      <c r="T1369" s="16" t="str">
        <f>IFERROR(VLOOKUP(G1369,MatrizHDUniclass!$A:$AN,37,0),"NA")</f>
        <v>CLIENTES</v>
      </c>
      <c r="U1369" s="16" t="str">
        <f>IFERROR(VLOOKUP(G1369,MatrizHDUniclass!$A:$AN,38,0),"NA")</f>
        <v>CONECTAR TV</v>
      </c>
      <c r="V1369" s="16" t="str">
        <f>IFERROR(VLOOKUP(G1369,MatrizHDUniclass!$A:$AN,39,0),"NA")</f>
        <v>INGENIERIA</v>
      </c>
      <c r="W1369" s="43" t="str">
        <f>IFERROR(VLOOKUP(G1369,MatrizHDUniclass!$A:$AN,40,0),"NA")</f>
        <v>OPERATIVO</v>
      </c>
    </row>
    <row r="1370" spans="2:23" x14ac:dyDescent="0.25">
      <c r="B1370" s="45">
        <v>46219</v>
      </c>
      <c r="C1370" s="7" t="s">
        <v>3298</v>
      </c>
      <c r="D1370" s="37">
        <v>0.1</v>
      </c>
      <c r="E1370" s="37" t="s">
        <v>3903</v>
      </c>
      <c r="F1370" s="37" t="s">
        <v>3904</v>
      </c>
      <c r="G1370" s="7">
        <v>1006324110</v>
      </c>
      <c r="H1370" s="138" t="s">
        <v>10929</v>
      </c>
      <c r="J1370" s="16" t="str">
        <f>IFERROR(VLOOKUP(G1370,MatrizHDUniclass!$A:$AN,3,0),"NA")</f>
        <v>OSORIO ARENAS MIGUEL ANGEL</v>
      </c>
      <c r="K1370" s="16" t="str">
        <f>IFERROR(VLOOKUP(G1370,MatrizHDUniclass!$A:$AN,19,0),"NA")</f>
        <v>TECNICO CON MOTO OPERACIÓN</v>
      </c>
      <c r="L1370" s="16" t="str">
        <f>IFERROR(VLOOKUP(G1370,MatrizHDUniclass!$A:$AN,24,0),"NA")</f>
        <v>IGV7</v>
      </c>
      <c r="M1370" s="16" t="str">
        <f>IFERROR(VLOOKUP(G1370,MatrizHDUniclass!$A:$AN,31,0),"NA")</f>
        <v>INGENIERIA-GENERAL</v>
      </c>
      <c r="N1370" s="16" t="str">
        <f>IFERROR(VLOOKUP(G1370,MatrizHDUniclass!$A:$AN,32,0),"NA")</f>
        <v>REG VALLE</v>
      </c>
      <c r="O1370" s="16" t="str">
        <f>IFERROR(VLOOKUP(G1370,MatrizHDUniclass!$A:$AN,33,0),"NA")</f>
        <v>PALMIRA</v>
      </c>
      <c r="P1370" s="16" t="str">
        <f>IFERROR(VLOOKUP(G1370,MatrizHDUniclass!$A:$AN,26,0),"NA")</f>
        <v>CSIM</v>
      </c>
      <c r="Q1370" s="16" t="str">
        <f>IFERROR(VLOOKUP(G1370,MatrizHDUniclass!$A:$AN,34,0),"NA")</f>
        <v>CLARO R3</v>
      </c>
      <c r="R1370" s="16" t="str">
        <f>IFERROR(VLOOKUP(G1370,MatrizHDUniclass!$A:$AN,35,0),"NA")</f>
        <v>SOLU FIJAS</v>
      </c>
      <c r="S1370" s="16" t="str">
        <f>IFERROR(VLOOKUP(G1370,MatrizHDUniclass!$A:$AN,36,0),"NA")</f>
        <v>IMM</v>
      </c>
      <c r="T1370" s="16" t="str">
        <f>IFERROR(VLOOKUP(G1370,MatrizHDUniclass!$A:$AN,37,0),"NA")</f>
        <v>CLIENTES</v>
      </c>
      <c r="U1370" s="16" t="str">
        <f>IFERROR(VLOOKUP(G1370,MatrizHDUniclass!$A:$AN,38,0),"NA")</f>
        <v>CONECTAR TV</v>
      </c>
      <c r="V1370" s="16" t="str">
        <f>IFERROR(VLOOKUP(G1370,MatrizHDUniclass!$A:$AN,39,0),"NA")</f>
        <v>INGENIERIA</v>
      </c>
      <c r="W1370" s="43" t="str">
        <f>IFERROR(VLOOKUP(G1370,MatrizHDUniclass!$A:$AN,40,0),"NA")</f>
        <v>OPERATIVO</v>
      </c>
    </row>
    <row r="1371" spans="2:23" x14ac:dyDescent="0.25">
      <c r="B1371" s="45">
        <v>46219</v>
      </c>
      <c r="C1371" s="7" t="s">
        <v>3298</v>
      </c>
      <c r="D1371" s="37">
        <v>0.1</v>
      </c>
      <c r="E1371" s="37" t="s">
        <v>3903</v>
      </c>
      <c r="F1371" s="37" t="s">
        <v>3904</v>
      </c>
      <c r="G1371" s="7">
        <v>1086301771</v>
      </c>
      <c r="H1371" s="138" t="s">
        <v>10930</v>
      </c>
      <c r="J1371" s="16" t="str">
        <f>IFERROR(VLOOKUP(G1371,MatrizHDUniclass!$A:$AN,3,0),"NA")</f>
        <v>YAMA CORDOBA WILLIAM ALEXANDER</v>
      </c>
      <c r="K1371" s="16" t="str">
        <f>IFERROR(VLOOKUP(G1371,MatrizHDUniclass!$A:$AN,19,0),"NA")</f>
        <v>TECNICO CON MOTO OPERACIÓN</v>
      </c>
      <c r="L1371" s="16" t="str">
        <f>IFERROR(VLOOKUP(G1371,MatrizHDUniclass!$A:$AN,24,0),"NA")</f>
        <v>IGV7</v>
      </c>
      <c r="M1371" s="16" t="str">
        <f>IFERROR(VLOOKUP(G1371,MatrizHDUniclass!$A:$AN,31,0),"NA")</f>
        <v>INGENIERIA-GENERAL</v>
      </c>
      <c r="N1371" s="16" t="str">
        <f>IFERROR(VLOOKUP(G1371,MatrizHDUniclass!$A:$AN,32,0),"NA")</f>
        <v>REG VALLE</v>
      </c>
      <c r="O1371" s="16" t="str">
        <f>IFERROR(VLOOKUP(G1371,MatrizHDUniclass!$A:$AN,33,0),"NA")</f>
        <v>PALMIRA</v>
      </c>
      <c r="P1371" s="16" t="str">
        <f>IFERROR(VLOOKUP(G1371,MatrizHDUniclass!$A:$AN,26,0),"NA")</f>
        <v>CSIM</v>
      </c>
      <c r="Q1371" s="16" t="str">
        <f>IFERROR(VLOOKUP(G1371,MatrizHDUniclass!$A:$AN,34,0),"NA")</f>
        <v>CLARO R3</v>
      </c>
      <c r="R1371" s="16" t="str">
        <f>IFERROR(VLOOKUP(G1371,MatrizHDUniclass!$A:$AN,35,0),"NA")</f>
        <v>SOLU FIJAS</v>
      </c>
      <c r="S1371" s="16" t="str">
        <f>IFERROR(VLOOKUP(G1371,MatrizHDUniclass!$A:$AN,36,0),"NA")</f>
        <v>IMM</v>
      </c>
      <c r="T1371" s="16" t="str">
        <f>IFERROR(VLOOKUP(G1371,MatrizHDUniclass!$A:$AN,37,0),"NA")</f>
        <v>CLIENTES</v>
      </c>
      <c r="U1371" s="16" t="str">
        <f>IFERROR(VLOOKUP(G1371,MatrizHDUniclass!$A:$AN,38,0),"NA")</f>
        <v>CONECTAR TV</v>
      </c>
      <c r="V1371" s="16" t="str">
        <f>IFERROR(VLOOKUP(G1371,MatrizHDUniclass!$A:$AN,39,0),"NA")</f>
        <v>INGENIERIA</v>
      </c>
      <c r="W1371" s="43" t="str">
        <f>IFERROR(VLOOKUP(G1371,MatrizHDUniclass!$A:$AN,40,0),"NA")</f>
        <v>OPERATIVO</v>
      </c>
    </row>
    <row r="1372" spans="2:23" x14ac:dyDescent="0.25">
      <c r="B1372" s="45">
        <v>46219</v>
      </c>
      <c r="C1372" s="7" t="s">
        <v>3292</v>
      </c>
      <c r="D1372" s="16">
        <v>4.53</v>
      </c>
      <c r="E1372" s="37" t="s">
        <v>2802</v>
      </c>
      <c r="F1372" s="37" t="s">
        <v>2810</v>
      </c>
      <c r="G1372" s="7">
        <v>1128408224</v>
      </c>
      <c r="H1372" s="138" t="s">
        <v>10937</v>
      </c>
      <c r="J1372" s="16" t="str">
        <f>IFERROR(VLOOKUP(G1372,MatrizHDUniclass!$A:$AN,3,0),"NA")</f>
        <v>ARANGO GUTIERREZ JOHN FABER</v>
      </c>
      <c r="K1372" s="16" t="str">
        <f>IFERROR(VLOOKUP(G1372,MatrizHDUniclass!$A:$AN,19,0),"NA")</f>
        <v>LIDER OPERACIONES</v>
      </c>
      <c r="L1372" s="16" t="str">
        <f>IFERROR(VLOOKUP(G1372,MatrizHDUniclass!$A:$AN,24,0),"NA")</f>
        <v>IGAM</v>
      </c>
      <c r="M1372" s="16" t="str">
        <f>IFERROR(VLOOKUP(G1372,MatrizHDUniclass!$A:$AN,31,0),"NA")</f>
        <v>INGENIERIA-GENERAL</v>
      </c>
      <c r="N1372" s="16" t="str">
        <f>IFERROR(VLOOKUP(G1372,MatrizHDUniclass!$A:$AN,32,0),"NA")</f>
        <v>REG ANTIO</v>
      </c>
      <c r="O1372" s="16" t="str">
        <f>IFERROR(VLOOKUP(G1372,MatrizHDUniclass!$A:$AN,33,0),"NA")</f>
        <v>MEDELLIN</v>
      </c>
      <c r="P1372" s="16" t="str">
        <f>IFERROR(VLOOKUP(G1372,MatrizHDUniclass!$A:$AN,26,0),"NA")</f>
        <v>HNAL</v>
      </c>
      <c r="Q1372" s="16" t="str">
        <f>IFERROR(VLOOKUP(G1372,MatrizHDUniclass!$A:$AN,34,0),"NA")</f>
        <v>HUAWEI</v>
      </c>
      <c r="R1372" s="16" t="str">
        <f>IFERROR(VLOOKUP(G1372,MatrizHDUniclass!$A:$AN,35,0),"NA")</f>
        <v>NUEVOS NEG</v>
      </c>
      <c r="S1372" s="16" t="str">
        <f>IFERROR(VLOOKUP(G1372,MatrizHDUniclass!$A:$AN,36,0),"NA")</f>
        <v>FLM ALL IN ONE</v>
      </c>
      <c r="T1372" s="16" t="str">
        <f>IFERROR(VLOOKUP(G1372,MatrizHDUniclass!$A:$AN,37,0),"NA")</f>
        <v>CLIENTES</v>
      </c>
      <c r="U1372" s="16" t="str">
        <f>IFERROR(VLOOKUP(G1372,MatrizHDUniclass!$A:$AN,38,0),"NA")</f>
        <v>CONECTAR TV</v>
      </c>
      <c r="V1372" s="16" t="str">
        <f>IFERROR(VLOOKUP(G1372,MatrizHDUniclass!$A:$AN,39,0),"NA")</f>
        <v>INGENIERIA</v>
      </c>
      <c r="W1372" s="43" t="str">
        <f>IFERROR(VLOOKUP(G1372,MatrizHDUniclass!$A:$AN,40,0),"NA")</f>
        <v>OPERATIVO</v>
      </c>
    </row>
    <row r="1373" spans="2:23" x14ac:dyDescent="0.25">
      <c r="B1373" s="45">
        <v>46219</v>
      </c>
      <c r="C1373" s="7" t="s">
        <v>3298</v>
      </c>
      <c r="D1373" s="37">
        <v>0.1</v>
      </c>
      <c r="E1373" s="37" t="s">
        <v>3903</v>
      </c>
      <c r="F1373" s="37" t="s">
        <v>3904</v>
      </c>
      <c r="G1373" s="7">
        <v>1108560706</v>
      </c>
      <c r="H1373" s="138" t="s">
        <v>10939</v>
      </c>
      <c r="J1373" s="16" t="str">
        <f>IFERROR(VLOOKUP(G1373,MatrizHDUniclass!$A:$AN,3,0),"NA")</f>
        <v>MIRANDA MURILLO LUIS ALEJANDRO</v>
      </c>
      <c r="K1373" s="16" t="str">
        <f>IFERROR(VLOOKUP(G1373,MatrizHDUniclass!$A:$AN,19,0),"NA")</f>
        <v>TECNICO CON MOTO OPERACIÓN</v>
      </c>
      <c r="L1373" s="16" t="str">
        <f>IFERROR(VLOOKUP(G1373,MatrizHDUniclass!$A:$AN,24,0),"NA")</f>
        <v>IGVI</v>
      </c>
      <c r="M1373" s="16" t="str">
        <f>IFERROR(VLOOKUP(G1373,MatrizHDUniclass!$A:$AN,31,0),"NA")</f>
        <v>INGENIERIA-GENERAL</v>
      </c>
      <c r="N1373" s="16" t="str">
        <f>IFERROR(VLOOKUP(G1373,MatrizHDUniclass!$A:$AN,32,0),"NA")</f>
        <v>REG VALLE</v>
      </c>
      <c r="O1373" s="16" t="str">
        <f>IFERROR(VLOOKUP(G1373,MatrizHDUniclass!$A:$AN,33,0),"NA")</f>
        <v>CALI</v>
      </c>
      <c r="P1373" s="16" t="str">
        <f>IFERROR(VLOOKUP(G1373,MatrizHDUniclass!$A:$AN,26,0),"NA")</f>
        <v>CSIM</v>
      </c>
      <c r="Q1373" s="16" t="str">
        <f>IFERROR(VLOOKUP(G1373,MatrizHDUniclass!$A:$AN,34,0),"NA")</f>
        <v>CLARO R3</v>
      </c>
      <c r="R1373" s="16" t="str">
        <f>IFERROR(VLOOKUP(G1373,MatrizHDUniclass!$A:$AN,35,0),"NA")</f>
        <v>SOLU FIJAS</v>
      </c>
      <c r="S1373" s="16" t="str">
        <f>IFERROR(VLOOKUP(G1373,MatrizHDUniclass!$A:$AN,36,0),"NA")</f>
        <v>IMM</v>
      </c>
      <c r="T1373" s="16" t="str">
        <f>IFERROR(VLOOKUP(G1373,MatrizHDUniclass!$A:$AN,37,0),"NA")</f>
        <v>CLIENTES</v>
      </c>
      <c r="U1373" s="16" t="str">
        <f>IFERROR(VLOOKUP(G1373,MatrizHDUniclass!$A:$AN,38,0),"NA")</f>
        <v>CONECTAR TV</v>
      </c>
      <c r="V1373" s="16" t="str">
        <f>IFERROR(VLOOKUP(G1373,MatrizHDUniclass!$A:$AN,39,0),"NA")</f>
        <v>INGENIERIA</v>
      </c>
      <c r="W1373" s="43" t="str">
        <f>IFERROR(VLOOKUP(G1373,MatrizHDUniclass!$A:$AN,40,0),"NA")</f>
        <v>OPERATIVO</v>
      </c>
    </row>
    <row r="1374" spans="2:23" x14ac:dyDescent="0.25">
      <c r="B1374" s="45">
        <v>46219</v>
      </c>
      <c r="C1374" s="7" t="s">
        <v>3298</v>
      </c>
      <c r="D1374" s="37">
        <v>0.1</v>
      </c>
      <c r="E1374" s="37" t="s">
        <v>3903</v>
      </c>
      <c r="F1374" s="37" t="s">
        <v>3904</v>
      </c>
      <c r="G1374" s="7">
        <v>1143992285</v>
      </c>
      <c r="H1374" s="138" t="s">
        <v>10940</v>
      </c>
      <c r="J1374" s="16" t="str">
        <f>IFERROR(VLOOKUP(G1374,MatrizHDUniclass!$A:$AN,3,0),"NA")</f>
        <v>MONTOYA CAICEDO CARLOS ANDRES</v>
      </c>
      <c r="K1374" s="16" t="str">
        <f>IFERROR(VLOOKUP(G1374,MatrizHDUniclass!$A:$AN,19,0),"NA")</f>
        <v>TECNICO CON MOTO OPERACIÓN</v>
      </c>
      <c r="L1374" s="16" t="str">
        <f>IFERROR(VLOOKUP(G1374,MatrizHDUniclass!$A:$AN,24,0),"NA")</f>
        <v>IGVI</v>
      </c>
      <c r="M1374" s="16" t="str">
        <f>IFERROR(VLOOKUP(G1374,MatrizHDUniclass!$A:$AN,31,0),"NA")</f>
        <v>INGENIERIA-GENERAL</v>
      </c>
      <c r="N1374" s="16" t="str">
        <f>IFERROR(VLOOKUP(G1374,MatrizHDUniclass!$A:$AN,32,0),"NA")</f>
        <v>REG VALLE</v>
      </c>
      <c r="O1374" s="16" t="str">
        <f>IFERROR(VLOOKUP(G1374,MatrizHDUniclass!$A:$AN,33,0),"NA")</f>
        <v>CALI</v>
      </c>
      <c r="P1374" s="16" t="str">
        <f>IFERROR(VLOOKUP(G1374,MatrizHDUniclass!$A:$AN,26,0),"NA")</f>
        <v>CSIM</v>
      </c>
      <c r="Q1374" s="16" t="str">
        <f>IFERROR(VLOOKUP(G1374,MatrizHDUniclass!$A:$AN,34,0),"NA")</f>
        <v>CLARO R3</v>
      </c>
      <c r="R1374" s="16" t="str">
        <f>IFERROR(VLOOKUP(G1374,MatrizHDUniclass!$A:$AN,35,0),"NA")</f>
        <v>SOLU FIJAS</v>
      </c>
      <c r="S1374" s="16" t="str">
        <f>IFERROR(VLOOKUP(G1374,MatrizHDUniclass!$A:$AN,36,0),"NA")</f>
        <v>IMM</v>
      </c>
      <c r="T1374" s="16" t="str">
        <f>IFERROR(VLOOKUP(G1374,MatrizHDUniclass!$A:$AN,37,0),"NA")</f>
        <v>CLIENTES</v>
      </c>
      <c r="U1374" s="16" t="str">
        <f>IFERROR(VLOOKUP(G1374,MatrizHDUniclass!$A:$AN,38,0),"NA")</f>
        <v>CONECTAR TV</v>
      </c>
      <c r="V1374" s="16" t="str">
        <f>IFERROR(VLOOKUP(G1374,MatrizHDUniclass!$A:$AN,39,0),"NA")</f>
        <v>INGENIERIA</v>
      </c>
      <c r="W1374" s="43" t="str">
        <f>IFERROR(VLOOKUP(G1374,MatrizHDUniclass!$A:$AN,40,0),"NA")</f>
        <v>OPERATIVO</v>
      </c>
    </row>
    <row r="1375" spans="2:23" x14ac:dyDescent="0.25">
      <c r="B1375" s="45">
        <v>46219</v>
      </c>
      <c r="C1375" s="7" t="s">
        <v>3298</v>
      </c>
      <c r="D1375" s="37">
        <v>0.1</v>
      </c>
      <c r="E1375" s="37" t="s">
        <v>3903</v>
      </c>
      <c r="F1375" s="37" t="s">
        <v>3904</v>
      </c>
      <c r="G1375" s="7">
        <v>1118021283</v>
      </c>
      <c r="H1375" s="138" t="s">
        <v>10941</v>
      </c>
      <c r="J1375" s="16" t="str">
        <f>IFERROR(VLOOKUP(G1375,MatrizHDUniclass!$A:$AN,3,0),"NA")</f>
        <v>OYOLA URBINA ELKIN FREDY</v>
      </c>
      <c r="K1375" s="16" t="str">
        <f>IFERROR(VLOOKUP(G1375,MatrizHDUniclass!$A:$AN,19,0),"NA")</f>
        <v>TECNICO CON MOTO OPERACIÓN</v>
      </c>
      <c r="L1375" s="16" t="str">
        <f>IFERROR(VLOOKUP(G1375,MatrizHDUniclass!$A:$AN,24,0),"NA")</f>
        <v>IGVI</v>
      </c>
      <c r="M1375" s="16" t="str">
        <f>IFERROR(VLOOKUP(G1375,MatrizHDUniclass!$A:$AN,31,0),"NA")</f>
        <v>INGENIERIA-GENERAL</v>
      </c>
      <c r="N1375" s="16" t="str">
        <f>IFERROR(VLOOKUP(G1375,MatrizHDUniclass!$A:$AN,32,0),"NA")</f>
        <v>REG VALLE</v>
      </c>
      <c r="O1375" s="16" t="str">
        <f>IFERROR(VLOOKUP(G1375,MatrizHDUniclass!$A:$AN,33,0),"NA")</f>
        <v>CALI</v>
      </c>
      <c r="P1375" s="16" t="str">
        <f>IFERROR(VLOOKUP(G1375,MatrizHDUniclass!$A:$AN,26,0),"NA")</f>
        <v>CSIM</v>
      </c>
      <c r="Q1375" s="16" t="str">
        <f>IFERROR(VLOOKUP(G1375,MatrizHDUniclass!$A:$AN,34,0),"NA")</f>
        <v>CLARO R3</v>
      </c>
      <c r="R1375" s="16" t="str">
        <f>IFERROR(VLOOKUP(G1375,MatrizHDUniclass!$A:$AN,35,0),"NA")</f>
        <v>SOLU FIJAS</v>
      </c>
      <c r="S1375" s="16" t="str">
        <f>IFERROR(VLOOKUP(G1375,MatrizHDUniclass!$A:$AN,36,0),"NA")</f>
        <v>IMM</v>
      </c>
      <c r="T1375" s="16" t="str">
        <f>IFERROR(VLOOKUP(G1375,MatrizHDUniclass!$A:$AN,37,0),"NA")</f>
        <v>CLIENTES</v>
      </c>
      <c r="U1375" s="16" t="str">
        <f>IFERROR(VLOOKUP(G1375,MatrizHDUniclass!$A:$AN,38,0),"NA")</f>
        <v>CONECTAR TV</v>
      </c>
      <c r="V1375" s="16" t="str">
        <f>IFERROR(VLOOKUP(G1375,MatrizHDUniclass!$A:$AN,39,0),"NA")</f>
        <v>INGENIERIA</v>
      </c>
      <c r="W1375" s="43" t="str">
        <f>IFERROR(VLOOKUP(G1375,MatrizHDUniclass!$A:$AN,40,0),"NA")</f>
        <v>OPERATIVO</v>
      </c>
    </row>
    <row r="1376" spans="2:23" x14ac:dyDescent="0.25">
      <c r="B1376" s="45">
        <v>46220</v>
      </c>
      <c r="C1376" s="7" t="s">
        <v>3440</v>
      </c>
      <c r="D1376" s="37">
        <v>0.1</v>
      </c>
      <c r="E1376" s="37" t="s">
        <v>3903</v>
      </c>
      <c r="F1376" s="37" t="s">
        <v>3904</v>
      </c>
      <c r="G1376" s="7">
        <v>1006493087</v>
      </c>
      <c r="H1376" s="138" t="s">
        <v>10949</v>
      </c>
      <c r="J1376" s="16" t="str">
        <f>IFERROR(VLOOKUP(G1376,MatrizHDUniclass!$A:$AN,3,0),"NA")</f>
        <v>LEON GOMEZ KEVIN LLANLUCA</v>
      </c>
      <c r="K1376" s="16" t="str">
        <f>IFERROR(VLOOKUP(G1376,MatrizHDUniclass!$A:$AN,19,0),"NA")</f>
        <v>TECNICO CON MOTO OPERACIÓN</v>
      </c>
      <c r="L1376" s="16" t="str">
        <f>IFERROR(VLOOKUP(G1376,MatrizHDUniclass!$A:$AN,24,0),"NA")</f>
        <v>IGV6</v>
      </c>
      <c r="M1376" s="16" t="str">
        <f>IFERROR(VLOOKUP(G1376,MatrizHDUniclass!$A:$AN,31,0),"NA")</f>
        <v>INGENIERIA-GENERAL</v>
      </c>
      <c r="N1376" s="16" t="str">
        <f>IFERROR(VLOOKUP(G1376,MatrizHDUniclass!$A:$AN,32,0),"NA")</f>
        <v>REG VALLE</v>
      </c>
      <c r="O1376" s="16" t="str">
        <f>IFERROR(VLOOKUP(G1376,MatrizHDUniclass!$A:$AN,33,0),"NA")</f>
        <v>TULUA</v>
      </c>
      <c r="P1376" s="16" t="str">
        <f>IFERROR(VLOOKUP(G1376,MatrizHDUniclass!$A:$AN,26,0),"NA")</f>
        <v>CSIM</v>
      </c>
      <c r="Q1376" s="16" t="str">
        <f>IFERROR(VLOOKUP(G1376,MatrizHDUniclass!$A:$AN,34,0),"NA")</f>
        <v>CLARO R3</v>
      </c>
      <c r="R1376" s="16" t="str">
        <f>IFERROR(VLOOKUP(G1376,MatrizHDUniclass!$A:$AN,35,0),"NA")</f>
        <v>SOLU FIJAS</v>
      </c>
      <c r="S1376" s="16" t="str">
        <f>IFERROR(VLOOKUP(G1376,MatrizHDUniclass!$A:$AN,36,0),"NA")</f>
        <v>IMM</v>
      </c>
      <c r="T1376" s="16" t="str">
        <f>IFERROR(VLOOKUP(G1376,MatrizHDUniclass!$A:$AN,37,0),"NA")</f>
        <v>CLIENTES</v>
      </c>
      <c r="U1376" s="16" t="str">
        <f>IFERROR(VLOOKUP(G1376,MatrizHDUniclass!$A:$AN,38,0),"NA")</f>
        <v>CONECTAR TV</v>
      </c>
      <c r="V1376" s="16" t="str">
        <f>IFERROR(VLOOKUP(G1376,MatrizHDUniclass!$A:$AN,39,0),"NA")</f>
        <v>INGENIERIA</v>
      </c>
      <c r="W1376" s="43" t="str">
        <f>IFERROR(VLOOKUP(G1376,MatrizHDUniclass!$A:$AN,40,0),"NA")</f>
        <v>OPERATIVO</v>
      </c>
    </row>
    <row r="1377" spans="2:23" x14ac:dyDescent="0.25">
      <c r="B1377" s="45">
        <v>46220</v>
      </c>
      <c r="C1377" s="7" t="s">
        <v>3440</v>
      </c>
      <c r="D1377" s="37">
        <v>0.1</v>
      </c>
      <c r="E1377" s="37" t="s">
        <v>3903</v>
      </c>
      <c r="F1377" s="37" t="s">
        <v>3904</v>
      </c>
      <c r="G1377" s="7">
        <v>1113313629</v>
      </c>
      <c r="H1377" s="138" t="s">
        <v>10950</v>
      </c>
      <c r="J1377" s="16" t="str">
        <f>IFERROR(VLOOKUP(G1377,MatrizHDUniclass!$A:$AN,3,0),"NA")</f>
        <v>FLOREZ CARDONA ANDERSON STEVEN</v>
      </c>
      <c r="K1377" s="16" t="str">
        <f>IFERROR(VLOOKUP(G1377,MatrizHDUniclass!$A:$AN,19,0),"NA")</f>
        <v>TECNICO CON MOTO OPERACIÓN</v>
      </c>
      <c r="L1377" s="16" t="str">
        <f>IFERROR(VLOOKUP(G1377,MatrizHDUniclass!$A:$AN,24,0),"NA")</f>
        <v>IGV6</v>
      </c>
      <c r="M1377" s="16" t="str">
        <f>IFERROR(VLOOKUP(G1377,MatrizHDUniclass!$A:$AN,31,0),"NA")</f>
        <v>INGENIERIA-GENERAL</v>
      </c>
      <c r="N1377" s="16" t="str">
        <f>IFERROR(VLOOKUP(G1377,MatrizHDUniclass!$A:$AN,32,0),"NA")</f>
        <v>REG VALLE</v>
      </c>
      <c r="O1377" s="16" t="str">
        <f>IFERROR(VLOOKUP(G1377,MatrizHDUniclass!$A:$AN,33,0),"NA")</f>
        <v>TULUA</v>
      </c>
      <c r="P1377" s="16" t="str">
        <f>IFERROR(VLOOKUP(G1377,MatrizHDUniclass!$A:$AN,26,0),"NA")</f>
        <v>CSIM</v>
      </c>
      <c r="Q1377" s="16" t="str">
        <f>IFERROR(VLOOKUP(G1377,MatrizHDUniclass!$A:$AN,34,0),"NA")</f>
        <v>CLARO R3</v>
      </c>
      <c r="R1377" s="16" t="str">
        <f>IFERROR(VLOOKUP(G1377,MatrizHDUniclass!$A:$AN,35,0),"NA")</f>
        <v>SOLU FIJAS</v>
      </c>
      <c r="S1377" s="16" t="str">
        <f>IFERROR(VLOOKUP(G1377,MatrizHDUniclass!$A:$AN,36,0),"NA")</f>
        <v>IMM</v>
      </c>
      <c r="T1377" s="16" t="str">
        <f>IFERROR(VLOOKUP(G1377,MatrizHDUniclass!$A:$AN,37,0),"NA")</f>
        <v>CLIENTES</v>
      </c>
      <c r="U1377" s="16" t="str">
        <f>IFERROR(VLOOKUP(G1377,MatrizHDUniclass!$A:$AN,38,0),"NA")</f>
        <v>CONECTAR TV</v>
      </c>
      <c r="V1377" s="16" t="str">
        <f>IFERROR(VLOOKUP(G1377,MatrizHDUniclass!$A:$AN,39,0),"NA")</f>
        <v>INGENIERIA</v>
      </c>
      <c r="W1377" s="43" t="str">
        <f>IFERROR(VLOOKUP(G1377,MatrizHDUniclass!$A:$AN,40,0),"NA")</f>
        <v>OPERATIVO</v>
      </c>
    </row>
    <row r="1378" spans="2:23" x14ac:dyDescent="0.25">
      <c r="B1378" s="45">
        <v>46220</v>
      </c>
      <c r="C1378" s="7" t="s">
        <v>3258</v>
      </c>
      <c r="D1378" s="37">
        <v>0.1</v>
      </c>
      <c r="E1378" s="37" t="s">
        <v>3903</v>
      </c>
      <c r="F1378" s="37" t="s">
        <v>3904</v>
      </c>
      <c r="G1378" s="7">
        <v>1024567317</v>
      </c>
      <c r="H1378" s="138" t="s">
        <v>10953</v>
      </c>
      <c r="J1378" s="16" t="str">
        <f>IFERROR(VLOOKUP(G1378,MatrizHDUniclass!$A:$AN,3,0),"NA")</f>
        <v>LOPEZ JACOBO JUAN CAMILO</v>
      </c>
      <c r="K1378" s="16" t="str">
        <f>IFERROR(VLOOKUP(G1378,MatrizHDUniclass!$A:$AN,19,0),"NA")</f>
        <v>TECNICO CON MOTO OPERACIÓN</v>
      </c>
      <c r="L1378" s="16" t="str">
        <f>IFERROR(VLOOKUP(G1378,MatrizHDUniclass!$A:$AN,24,0),"NA")</f>
        <v>IGCB</v>
      </c>
      <c r="M1378" s="16" t="str">
        <f>IFERROR(VLOOKUP(G1378,MatrizHDUniclass!$A:$AN,31,0),"NA")</f>
        <v>INGENIERIA-GENERAL</v>
      </c>
      <c r="N1378" s="16" t="str">
        <f>IFERROR(VLOOKUP(G1378,MatrizHDUniclass!$A:$AN,32,0),"NA")</f>
        <v>REG CENTRO</v>
      </c>
      <c r="O1378" s="16" t="str">
        <f>IFERROR(VLOOKUP(G1378,MatrizHDUniclass!$A:$AN,33,0),"NA")</f>
        <v>BOGOTA</v>
      </c>
      <c r="P1378" s="16" t="str">
        <f>IFERROR(VLOOKUP(G1378,MatrizHDUniclass!$A:$AN,26,0),"NA")</f>
        <v>USIM</v>
      </c>
      <c r="Q1378" s="16" t="str">
        <f>IFERROR(VLOOKUP(G1378,MatrizHDUniclass!$A:$AN,34,0),"NA")</f>
        <v>CLARO R4</v>
      </c>
      <c r="R1378" s="16" t="str">
        <f>IFERROR(VLOOKUP(G1378,MatrizHDUniclass!$A:$AN,35,0),"NA")</f>
        <v>SOLU FIJAS</v>
      </c>
      <c r="S1378" s="16" t="str">
        <f>IFERROR(VLOOKUP(G1378,MatrizHDUniclass!$A:$AN,36,0),"NA")</f>
        <v>IMM</v>
      </c>
      <c r="T1378" s="16" t="str">
        <f>IFERROR(VLOOKUP(G1378,MatrizHDUniclass!$A:$AN,37,0),"NA")</f>
        <v>CLIENTES</v>
      </c>
      <c r="U1378" s="16" t="str">
        <f>IFERROR(VLOOKUP(G1378,MatrizHDUniclass!$A:$AN,38,0),"NA")</f>
        <v>CONECTAR TV</v>
      </c>
      <c r="V1378" s="16" t="str">
        <f>IFERROR(VLOOKUP(G1378,MatrizHDUniclass!$A:$AN,39,0),"NA")</f>
        <v>INGENIERIA</v>
      </c>
      <c r="W1378" s="43" t="str">
        <f>IFERROR(VLOOKUP(G1378,MatrizHDUniclass!$A:$AN,40,0),"NA")</f>
        <v>OPERATIVO</v>
      </c>
    </row>
    <row r="1379" spans="2:23" x14ac:dyDescent="0.25">
      <c r="B1379" s="45">
        <v>46220</v>
      </c>
      <c r="C1379" s="7" t="s">
        <v>3258</v>
      </c>
      <c r="D1379" s="37">
        <v>0.1</v>
      </c>
      <c r="E1379" s="37" t="s">
        <v>3903</v>
      </c>
      <c r="F1379" s="37" t="s">
        <v>3904</v>
      </c>
      <c r="G1379" s="7">
        <v>1013606782</v>
      </c>
      <c r="H1379" s="138" t="s">
        <v>10954</v>
      </c>
      <c r="J1379" s="16" t="str">
        <f>IFERROR(VLOOKUP(G1379,MatrizHDUniclass!$A:$AN,3,0),"NA")</f>
        <v>CARRANZA ALVAREZ BRAYAN MIGUEL</v>
      </c>
      <c r="K1379" s="16" t="str">
        <f>IFERROR(VLOOKUP(G1379,MatrizHDUniclass!$A:$AN,19,0),"NA")</f>
        <v>TECNICO CON MOTO OPERACIÓN</v>
      </c>
      <c r="L1379" s="16" t="str">
        <f>IFERROR(VLOOKUP(G1379,MatrizHDUniclass!$A:$AN,24,0),"NA")</f>
        <v>IGCB</v>
      </c>
      <c r="M1379" s="16" t="str">
        <f>IFERROR(VLOOKUP(G1379,MatrizHDUniclass!$A:$AN,31,0),"NA")</f>
        <v>INGENIERIA-GENERAL</v>
      </c>
      <c r="N1379" s="16" t="str">
        <f>IFERROR(VLOOKUP(G1379,MatrizHDUniclass!$A:$AN,32,0),"NA")</f>
        <v>REG CENTRO</v>
      </c>
      <c r="O1379" s="16" t="str">
        <f>IFERROR(VLOOKUP(G1379,MatrizHDUniclass!$A:$AN,33,0),"NA")</f>
        <v>BOGOTA</v>
      </c>
      <c r="P1379" s="16" t="str">
        <f>IFERROR(VLOOKUP(G1379,MatrizHDUniclass!$A:$AN,26,0),"NA")</f>
        <v>USIM</v>
      </c>
      <c r="Q1379" s="16" t="str">
        <f>IFERROR(VLOOKUP(G1379,MatrizHDUniclass!$A:$AN,34,0),"NA")</f>
        <v>CLARO R4</v>
      </c>
      <c r="R1379" s="16" t="str">
        <f>IFERROR(VLOOKUP(G1379,MatrizHDUniclass!$A:$AN,35,0),"NA")</f>
        <v>SOLU FIJAS</v>
      </c>
      <c r="S1379" s="16" t="str">
        <f>IFERROR(VLOOKUP(G1379,MatrizHDUniclass!$A:$AN,36,0),"NA")</f>
        <v>IMM</v>
      </c>
      <c r="T1379" s="16" t="str">
        <f>IFERROR(VLOOKUP(G1379,MatrizHDUniclass!$A:$AN,37,0),"NA")</f>
        <v>CLIENTES</v>
      </c>
      <c r="U1379" s="16" t="str">
        <f>IFERROR(VLOOKUP(G1379,MatrizHDUniclass!$A:$AN,38,0),"NA")</f>
        <v>CONECTAR TV</v>
      </c>
      <c r="V1379" s="16" t="str">
        <f>IFERROR(VLOOKUP(G1379,MatrizHDUniclass!$A:$AN,39,0),"NA")</f>
        <v>INGENIERIA</v>
      </c>
      <c r="W1379" s="43" t="str">
        <f>IFERROR(VLOOKUP(G1379,MatrizHDUniclass!$A:$AN,40,0),"NA")</f>
        <v>OPERATIVO</v>
      </c>
    </row>
    <row r="1380" spans="2:23" x14ac:dyDescent="0.25">
      <c r="B1380" s="45">
        <v>46220</v>
      </c>
      <c r="C1380" s="7" t="s">
        <v>3258</v>
      </c>
      <c r="D1380" s="37">
        <v>0.1</v>
      </c>
      <c r="E1380" s="37" t="s">
        <v>3903</v>
      </c>
      <c r="F1380" s="37" t="s">
        <v>3904</v>
      </c>
      <c r="G1380" s="7">
        <v>1026595244</v>
      </c>
      <c r="H1380" s="138" t="s">
        <v>10955</v>
      </c>
      <c r="J1380" s="16" t="str">
        <f>IFERROR(VLOOKUP(G1380,MatrizHDUniclass!$A:$AN,3,0),"NA")</f>
        <v>RODRIGUEZ MONTEALEGRE SEBASTIAN</v>
      </c>
      <c r="K1380" s="16" t="str">
        <f>IFERROR(VLOOKUP(G1380,MatrizHDUniclass!$A:$AN,19,0),"NA")</f>
        <v>TECNICO CON MOTO OPERACIÓN</v>
      </c>
      <c r="L1380" s="16" t="str">
        <f>IFERROR(VLOOKUP(G1380,MatrizHDUniclass!$A:$AN,24,0),"NA")</f>
        <v>IGCB</v>
      </c>
      <c r="M1380" s="16" t="str">
        <f>IFERROR(VLOOKUP(G1380,MatrizHDUniclass!$A:$AN,31,0),"NA")</f>
        <v>INGENIERIA-GENERAL</v>
      </c>
      <c r="N1380" s="16" t="str">
        <f>IFERROR(VLOOKUP(G1380,MatrizHDUniclass!$A:$AN,32,0),"NA")</f>
        <v>REG CENTRO</v>
      </c>
      <c r="O1380" s="16" t="str">
        <f>IFERROR(VLOOKUP(G1380,MatrizHDUniclass!$A:$AN,33,0),"NA")</f>
        <v>BOGOTA</v>
      </c>
      <c r="P1380" s="16" t="str">
        <f>IFERROR(VLOOKUP(G1380,MatrizHDUniclass!$A:$AN,26,0),"NA")</f>
        <v>USIM</v>
      </c>
      <c r="Q1380" s="16" t="str">
        <f>IFERROR(VLOOKUP(G1380,MatrizHDUniclass!$A:$AN,34,0),"NA")</f>
        <v>CLARO R4</v>
      </c>
      <c r="R1380" s="16" t="str">
        <f>IFERROR(VLOOKUP(G1380,MatrizHDUniclass!$A:$AN,35,0),"NA")</f>
        <v>SOLU FIJAS</v>
      </c>
      <c r="S1380" s="16" t="str">
        <f>IFERROR(VLOOKUP(G1380,MatrizHDUniclass!$A:$AN,36,0),"NA")</f>
        <v>IMM</v>
      </c>
      <c r="T1380" s="16" t="str">
        <f>IFERROR(VLOOKUP(G1380,MatrizHDUniclass!$A:$AN,37,0),"NA")</f>
        <v>CLIENTES</v>
      </c>
      <c r="U1380" s="16" t="str">
        <f>IFERROR(VLOOKUP(G1380,MatrizHDUniclass!$A:$AN,38,0),"NA")</f>
        <v>CONECTAR TV</v>
      </c>
      <c r="V1380" s="16" t="str">
        <f>IFERROR(VLOOKUP(G1380,MatrizHDUniclass!$A:$AN,39,0),"NA")</f>
        <v>INGENIERIA</v>
      </c>
      <c r="W1380" s="43" t="str">
        <f>IFERROR(VLOOKUP(G1380,MatrizHDUniclass!$A:$AN,40,0),"NA")</f>
        <v>OPERATIVO</v>
      </c>
    </row>
    <row r="1381" spans="2:23" x14ac:dyDescent="0.25">
      <c r="B1381" s="45">
        <v>46220</v>
      </c>
      <c r="C1381" s="7" t="s">
        <v>3258</v>
      </c>
      <c r="D1381" s="37">
        <v>0.1</v>
      </c>
      <c r="E1381" s="37" t="s">
        <v>3903</v>
      </c>
      <c r="F1381" s="37" t="s">
        <v>3904</v>
      </c>
      <c r="G1381" s="7">
        <v>1019080076</v>
      </c>
      <c r="H1381" s="138" t="s">
        <v>10956</v>
      </c>
      <c r="J1381" s="16" t="str">
        <f>IFERROR(VLOOKUP(G1381,MatrizHDUniclass!$A:$AN,3,0),"NA")</f>
        <v>GANTIVA BARRETO ANGIE CATALINA</v>
      </c>
      <c r="K1381" s="16" t="str">
        <f>IFERROR(VLOOKUP(G1381,MatrizHDUniclass!$A:$AN,19,0),"NA")</f>
        <v>TECNICO CON MOTO OPERACIÓN</v>
      </c>
      <c r="L1381" s="16" t="str">
        <f>IFERROR(VLOOKUP(G1381,MatrizHDUniclass!$A:$AN,24,0),"NA")</f>
        <v>IGCB</v>
      </c>
      <c r="M1381" s="16" t="str">
        <f>IFERROR(VLOOKUP(G1381,MatrizHDUniclass!$A:$AN,31,0),"NA")</f>
        <v>INGENIERIA-GENERAL</v>
      </c>
      <c r="N1381" s="16" t="str">
        <f>IFERROR(VLOOKUP(G1381,MatrizHDUniclass!$A:$AN,32,0),"NA")</f>
        <v>REG CENTRO</v>
      </c>
      <c r="O1381" s="16" t="str">
        <f>IFERROR(VLOOKUP(G1381,MatrizHDUniclass!$A:$AN,33,0),"NA")</f>
        <v>BOGOTA</v>
      </c>
      <c r="P1381" s="16" t="str">
        <f>IFERROR(VLOOKUP(G1381,MatrizHDUniclass!$A:$AN,26,0),"NA")</f>
        <v>USIM</v>
      </c>
      <c r="Q1381" s="16" t="str">
        <f>IFERROR(VLOOKUP(G1381,MatrizHDUniclass!$A:$AN,34,0),"NA")</f>
        <v>CLARO R4</v>
      </c>
      <c r="R1381" s="16" t="str">
        <f>IFERROR(VLOOKUP(G1381,MatrizHDUniclass!$A:$AN,35,0),"NA")</f>
        <v>SOLU FIJAS</v>
      </c>
      <c r="S1381" s="16" t="str">
        <f>IFERROR(VLOOKUP(G1381,MatrizHDUniclass!$A:$AN,36,0),"NA")</f>
        <v>IMM</v>
      </c>
      <c r="T1381" s="16" t="str">
        <f>IFERROR(VLOOKUP(G1381,MatrizHDUniclass!$A:$AN,37,0),"NA")</f>
        <v>CLIENTES</v>
      </c>
      <c r="U1381" s="16" t="str">
        <f>IFERROR(VLOOKUP(G1381,MatrizHDUniclass!$A:$AN,38,0),"NA")</f>
        <v>CONECTAR TV</v>
      </c>
      <c r="V1381" s="16" t="str">
        <f>IFERROR(VLOOKUP(G1381,MatrizHDUniclass!$A:$AN,39,0),"NA")</f>
        <v>INGENIERIA</v>
      </c>
      <c r="W1381" s="43" t="str">
        <f>IFERROR(VLOOKUP(G1381,MatrizHDUniclass!$A:$AN,40,0),"NA")</f>
        <v>OPERATIVO</v>
      </c>
    </row>
    <row r="1382" spans="2:23" x14ac:dyDescent="0.25">
      <c r="B1382" s="45">
        <v>46220</v>
      </c>
      <c r="C1382" s="7" t="s">
        <v>3258</v>
      </c>
      <c r="D1382" s="37">
        <v>0.1</v>
      </c>
      <c r="E1382" s="37" t="s">
        <v>3903</v>
      </c>
      <c r="F1382" s="37" t="s">
        <v>3904</v>
      </c>
      <c r="G1382" s="7">
        <v>1006001965</v>
      </c>
      <c r="H1382" s="138" t="s">
        <v>10957</v>
      </c>
      <c r="J1382" s="16" t="str">
        <f>IFERROR(VLOOKUP(G1382,MatrizHDUniclass!$A:$AN,3,0),"NA")</f>
        <v>ORJUELA RODRIGUEZ NOEL ARMANDO</v>
      </c>
      <c r="K1382" s="16" t="str">
        <f>IFERROR(VLOOKUP(G1382,MatrizHDUniclass!$A:$AN,19,0),"NA")</f>
        <v>TECNICO CON MOTO OPERACIÓN</v>
      </c>
      <c r="L1382" s="16" t="str">
        <f>IFERROR(VLOOKUP(G1382,MatrizHDUniclass!$A:$AN,24,0),"NA")</f>
        <v>IGCB</v>
      </c>
      <c r="M1382" s="16" t="str">
        <f>IFERROR(VLOOKUP(G1382,MatrizHDUniclass!$A:$AN,31,0),"NA")</f>
        <v>INGENIERIA-GENERAL</v>
      </c>
      <c r="N1382" s="16" t="str">
        <f>IFERROR(VLOOKUP(G1382,MatrizHDUniclass!$A:$AN,32,0),"NA")</f>
        <v>REG CENTRO</v>
      </c>
      <c r="O1382" s="16" t="str">
        <f>IFERROR(VLOOKUP(G1382,MatrizHDUniclass!$A:$AN,33,0),"NA")</f>
        <v>BOGOTA</v>
      </c>
      <c r="P1382" s="16" t="str">
        <f>IFERROR(VLOOKUP(G1382,MatrizHDUniclass!$A:$AN,26,0),"NA")</f>
        <v>USIM</v>
      </c>
      <c r="Q1382" s="16" t="str">
        <f>IFERROR(VLOOKUP(G1382,MatrizHDUniclass!$A:$AN,34,0),"NA")</f>
        <v>CLARO R4</v>
      </c>
      <c r="R1382" s="16" t="str">
        <f>IFERROR(VLOOKUP(G1382,MatrizHDUniclass!$A:$AN,35,0),"NA")</f>
        <v>SOLU FIJAS</v>
      </c>
      <c r="S1382" s="16" t="str">
        <f>IFERROR(VLOOKUP(G1382,MatrizHDUniclass!$A:$AN,36,0),"NA")</f>
        <v>IMM</v>
      </c>
      <c r="T1382" s="16" t="str">
        <f>IFERROR(VLOOKUP(G1382,MatrizHDUniclass!$A:$AN,37,0),"NA")</f>
        <v>CLIENTES</v>
      </c>
      <c r="U1382" s="16" t="str">
        <f>IFERROR(VLOOKUP(G1382,MatrizHDUniclass!$A:$AN,38,0),"NA")</f>
        <v>CONECTAR TV</v>
      </c>
      <c r="V1382" s="16" t="str">
        <f>IFERROR(VLOOKUP(G1382,MatrizHDUniclass!$A:$AN,39,0),"NA")</f>
        <v>INGENIERIA</v>
      </c>
      <c r="W1382" s="43" t="str">
        <f>IFERROR(VLOOKUP(G1382,MatrizHDUniclass!$A:$AN,40,0),"NA")</f>
        <v>OPERATIVO</v>
      </c>
    </row>
    <row r="1383" spans="2:23" x14ac:dyDescent="0.25">
      <c r="B1383" s="45">
        <v>46220</v>
      </c>
      <c r="C1383" s="7" t="s">
        <v>3258</v>
      </c>
      <c r="D1383" s="37">
        <v>0.1</v>
      </c>
      <c r="E1383" s="37" t="s">
        <v>3903</v>
      </c>
      <c r="F1383" s="37" t="s">
        <v>3904</v>
      </c>
      <c r="G1383" s="7">
        <v>1013577017</v>
      </c>
      <c r="H1383" s="138" t="s">
        <v>10958</v>
      </c>
      <c r="J1383" s="16" t="str">
        <f>IFERROR(VLOOKUP(G1383,MatrizHDUniclass!$A:$AN,3,0),"NA")</f>
        <v>GUZMAN FLOREZ CRISTIAN CAMILO</v>
      </c>
      <c r="K1383" s="16" t="str">
        <f>IFERROR(VLOOKUP(G1383,MatrizHDUniclass!$A:$AN,19,0),"NA")</f>
        <v>TECNICO CON MOTO OPERACIÓN</v>
      </c>
      <c r="L1383" s="16" t="str">
        <f>IFERROR(VLOOKUP(G1383,MatrizHDUniclass!$A:$AN,24,0),"NA")</f>
        <v>IGCB</v>
      </c>
      <c r="M1383" s="16" t="str">
        <f>IFERROR(VLOOKUP(G1383,MatrizHDUniclass!$A:$AN,31,0),"NA")</f>
        <v>INGENIERIA-GENERAL</v>
      </c>
      <c r="N1383" s="16" t="str">
        <f>IFERROR(VLOOKUP(G1383,MatrizHDUniclass!$A:$AN,32,0),"NA")</f>
        <v>REG CENTRO</v>
      </c>
      <c r="O1383" s="16" t="str">
        <f>IFERROR(VLOOKUP(G1383,MatrizHDUniclass!$A:$AN,33,0),"NA")</f>
        <v>BOGOTA</v>
      </c>
      <c r="P1383" s="16" t="str">
        <f>IFERROR(VLOOKUP(G1383,MatrizHDUniclass!$A:$AN,26,0),"NA")</f>
        <v>USIM</v>
      </c>
      <c r="Q1383" s="16" t="str">
        <f>IFERROR(VLOOKUP(G1383,MatrizHDUniclass!$A:$AN,34,0),"NA")</f>
        <v>CLARO R4</v>
      </c>
      <c r="R1383" s="16" t="str">
        <f>IFERROR(VLOOKUP(G1383,MatrizHDUniclass!$A:$AN,35,0),"NA")</f>
        <v>SOLU FIJAS</v>
      </c>
      <c r="S1383" s="16" t="str">
        <f>IFERROR(VLOOKUP(G1383,MatrizHDUniclass!$A:$AN,36,0),"NA")</f>
        <v>IMM</v>
      </c>
      <c r="T1383" s="16" t="str">
        <f>IFERROR(VLOOKUP(G1383,MatrizHDUniclass!$A:$AN,37,0),"NA")</f>
        <v>CLIENTES</v>
      </c>
      <c r="U1383" s="16" t="str">
        <f>IFERROR(VLOOKUP(G1383,MatrizHDUniclass!$A:$AN,38,0),"NA")</f>
        <v>CONECTAR TV</v>
      </c>
      <c r="V1383" s="16" t="str">
        <f>IFERROR(VLOOKUP(G1383,MatrizHDUniclass!$A:$AN,39,0),"NA")</f>
        <v>INGENIERIA</v>
      </c>
      <c r="W1383" s="43" t="str">
        <f>IFERROR(VLOOKUP(G1383,MatrizHDUniclass!$A:$AN,40,0),"NA")</f>
        <v>OPERATIVO</v>
      </c>
    </row>
    <row r="1384" spans="2:23" x14ac:dyDescent="0.25">
      <c r="B1384" s="45">
        <v>46220</v>
      </c>
      <c r="C1384" s="7" t="s">
        <v>3258</v>
      </c>
      <c r="D1384" s="37">
        <v>0.1</v>
      </c>
      <c r="E1384" s="37" t="s">
        <v>3903</v>
      </c>
      <c r="F1384" s="37" t="s">
        <v>3904</v>
      </c>
      <c r="G1384" s="7">
        <v>1052958211</v>
      </c>
      <c r="H1384" s="138" t="s">
        <v>10960</v>
      </c>
      <c r="J1384" s="16" t="str">
        <f>IFERROR(VLOOKUP(G1384,MatrizHDUniclass!$A:$AN,3,0),"NA")</f>
        <v>GUTIERREZ MARTINEZ EDUARDO ALFONSO</v>
      </c>
      <c r="K1384" s="16" t="str">
        <f>IFERROR(VLOOKUP(G1384,MatrizHDUniclass!$A:$AN,19,0),"NA")</f>
        <v>TECNICO OPERACIÓN</v>
      </c>
      <c r="L1384" s="16" t="str">
        <f>IFERROR(VLOOKUP(G1384,MatrizHDUniclass!$A:$AN,24,0),"NA")</f>
        <v>IGCB</v>
      </c>
      <c r="M1384" s="16" t="str">
        <f>IFERROR(VLOOKUP(G1384,MatrizHDUniclass!$A:$AN,31,0),"NA")</f>
        <v>INGENIERIA-GENERAL</v>
      </c>
      <c r="N1384" s="16" t="str">
        <f>IFERROR(VLOOKUP(G1384,MatrizHDUniclass!$A:$AN,32,0),"NA")</f>
        <v>REG CENTRO</v>
      </c>
      <c r="O1384" s="16" t="str">
        <f>IFERROR(VLOOKUP(G1384,MatrizHDUniclass!$A:$AN,33,0),"NA")</f>
        <v>BOGOTA</v>
      </c>
      <c r="P1384" s="16" t="str">
        <f>IFERROR(VLOOKUP(G1384,MatrizHDUniclass!$A:$AN,26,0),"NA")</f>
        <v>USIM</v>
      </c>
      <c r="Q1384" s="16" t="str">
        <f>IFERROR(VLOOKUP(G1384,MatrizHDUniclass!$A:$AN,34,0),"NA")</f>
        <v>CLARO R4</v>
      </c>
      <c r="R1384" s="16" t="str">
        <f>IFERROR(VLOOKUP(G1384,MatrizHDUniclass!$A:$AN,35,0),"NA")</f>
        <v>SOLU FIJAS</v>
      </c>
      <c r="S1384" s="16" t="str">
        <f>IFERROR(VLOOKUP(G1384,MatrizHDUniclass!$A:$AN,36,0),"NA")</f>
        <v>IMM</v>
      </c>
      <c r="T1384" s="16" t="str">
        <f>IFERROR(VLOOKUP(G1384,MatrizHDUniclass!$A:$AN,37,0),"NA")</f>
        <v>CLIENTES</v>
      </c>
      <c r="U1384" s="16" t="str">
        <f>IFERROR(VLOOKUP(G1384,MatrizHDUniclass!$A:$AN,38,0),"NA")</f>
        <v>CONECTAR TV</v>
      </c>
      <c r="V1384" s="16" t="str">
        <f>IFERROR(VLOOKUP(G1384,MatrizHDUniclass!$A:$AN,39,0),"NA")</f>
        <v>INGENIERIA</v>
      </c>
      <c r="W1384" s="43" t="str">
        <f>IFERROR(VLOOKUP(G1384,MatrizHDUniclass!$A:$AN,40,0),"NA")</f>
        <v>OPERATIVO</v>
      </c>
    </row>
    <row r="1385" spans="2:23" x14ac:dyDescent="0.25">
      <c r="B1385" s="45">
        <v>46224</v>
      </c>
      <c r="C1385" s="7" t="s">
        <v>3309</v>
      </c>
      <c r="D1385" s="37">
        <v>0.1</v>
      </c>
      <c r="E1385" s="37" t="s">
        <v>3903</v>
      </c>
      <c r="F1385" s="37" t="s">
        <v>3904</v>
      </c>
      <c r="G1385" s="7">
        <v>1030538834</v>
      </c>
      <c r="H1385" s="138" t="s">
        <v>11155</v>
      </c>
      <c r="J1385" s="16" t="str">
        <f>IFERROR(VLOOKUP(G1385,MatrizHDUniclass!$A:$AN,3,0),"NA")</f>
        <v>YEPES PARRA DIEGO GIOVANNY</v>
      </c>
      <c r="K1385" s="16" t="str">
        <f>IFERROR(VLOOKUP(G1385,MatrizHDUniclass!$A:$AN,19,0),"NA")</f>
        <v>AUXILIAR CONDUCTOR OPERACION</v>
      </c>
      <c r="L1385" s="16" t="str">
        <f>IFERROR(VLOOKUP(G1385,MatrizHDUniclass!$A:$AN,24,0),"NA")</f>
        <v>IGLW</v>
      </c>
      <c r="M1385" s="16" t="str">
        <f>IFERROR(VLOOKUP(G1385,MatrizHDUniclass!$A:$AN,31,0),"NA")</f>
        <v>INGENIERIA-GENERAL</v>
      </c>
      <c r="N1385" s="16" t="str">
        <f>IFERROR(VLOOKUP(G1385,MatrizHDUniclass!$A:$AN,32,0),"NA")</f>
        <v>REG TOLCA</v>
      </c>
      <c r="O1385" s="16" t="str">
        <f>IFERROR(VLOOKUP(G1385,MatrizHDUniclass!$A:$AN,33,0),"NA")</f>
        <v>IBAGUE</v>
      </c>
      <c r="P1385" s="16" t="str">
        <f>IFERROR(VLOOKUP(G1385,MatrizHDUniclass!$A:$AN,26,0),"NA")</f>
        <v>CSIM</v>
      </c>
      <c r="Q1385" s="16" t="str">
        <f>IFERROR(VLOOKUP(G1385,MatrizHDUniclass!$A:$AN,34,0),"NA")</f>
        <v>CLARO R3</v>
      </c>
      <c r="R1385" s="16" t="str">
        <f>IFERROR(VLOOKUP(G1385,MatrizHDUniclass!$A:$AN,35,0),"NA")</f>
        <v>SOLU FIJAS</v>
      </c>
      <c r="S1385" s="16" t="str">
        <f>IFERROR(VLOOKUP(G1385,MatrizHDUniclass!$A:$AN,36,0),"NA")</f>
        <v>IMM</v>
      </c>
      <c r="T1385" s="16" t="str">
        <f>IFERROR(VLOOKUP(G1385,MatrizHDUniclass!$A:$AN,37,0),"NA")</f>
        <v>CLIENTES</v>
      </c>
      <c r="U1385" s="16" t="str">
        <f>IFERROR(VLOOKUP(G1385,MatrizHDUniclass!$A:$AN,38,0),"NA")</f>
        <v>CONECTAR TV</v>
      </c>
      <c r="V1385" s="16" t="str">
        <f>IFERROR(VLOOKUP(G1385,MatrizHDUniclass!$A:$AN,39,0),"NA")</f>
        <v>INGENIERIA</v>
      </c>
      <c r="W1385" s="43" t="str">
        <f>IFERROR(VLOOKUP(G1385,MatrizHDUniclass!$A:$AN,40,0),"NA")</f>
        <v>OPERATIVO</v>
      </c>
    </row>
    <row r="1386" spans="2:23" x14ac:dyDescent="0.25">
      <c r="B1386" s="45">
        <v>46225</v>
      </c>
      <c r="C1386" s="7" t="s">
        <v>3309</v>
      </c>
      <c r="D1386" s="23">
        <v>6.3</v>
      </c>
      <c r="E1386" s="23" t="s">
        <v>2802</v>
      </c>
      <c r="F1386" s="16" t="s">
        <v>2806</v>
      </c>
      <c r="G1386" s="7">
        <v>1014204822</v>
      </c>
      <c r="H1386" s="138" t="s">
        <v>11170</v>
      </c>
      <c r="I1386" s="7" t="s">
        <v>11171</v>
      </c>
      <c r="J1386" s="16" t="str">
        <f>IFERROR(VLOOKUP(G1386,MatrizHDUniclass!$A:$AN,3,0),"NA")</f>
        <v>PULGARIN RIANO JOSE NICOLAS</v>
      </c>
      <c r="K1386" s="16" t="str">
        <f>IFERROR(VLOOKUP(G1386,MatrizHDUniclass!$A:$AN,19,0),"NA")</f>
        <v>SUPERVISOR OPERACIÓN MOTO</v>
      </c>
      <c r="L1386" s="16" t="str">
        <f>IFERROR(VLOOKUP(G1386,MatrizHDUniclass!$A:$AN,24,0),"NA")</f>
        <v>IGLW</v>
      </c>
      <c r="M1386" s="16" t="str">
        <f>IFERROR(VLOOKUP(G1386,MatrizHDUniclass!$A:$AN,31,0),"NA")</f>
        <v>INGENIERIA-GENERAL</v>
      </c>
      <c r="N1386" s="16" t="str">
        <f>IFERROR(VLOOKUP(G1386,MatrizHDUniclass!$A:$AN,32,0),"NA")</f>
        <v>REG TOLCA</v>
      </c>
      <c r="O1386" s="16" t="str">
        <f>IFERROR(VLOOKUP(G1386,MatrizHDUniclass!$A:$AN,33,0),"NA")</f>
        <v>IBAGUE</v>
      </c>
      <c r="P1386" s="16" t="str">
        <f>IFERROR(VLOOKUP(G1386,MatrizHDUniclass!$A:$AN,26,0),"NA")</f>
        <v>CSIM</v>
      </c>
      <c r="Q1386" s="16" t="str">
        <f>IFERROR(VLOOKUP(G1386,MatrizHDUniclass!$A:$AN,34,0),"NA")</f>
        <v>CLARO R3</v>
      </c>
      <c r="R1386" s="16" t="str">
        <f>IFERROR(VLOOKUP(G1386,MatrizHDUniclass!$A:$AN,35,0),"NA")</f>
        <v>SOLU FIJAS</v>
      </c>
      <c r="S1386" s="16" t="str">
        <f>IFERROR(VLOOKUP(G1386,MatrizHDUniclass!$A:$AN,36,0),"NA")</f>
        <v>IMM</v>
      </c>
      <c r="T1386" s="16" t="str">
        <f>IFERROR(VLOOKUP(G1386,MatrizHDUniclass!$A:$AN,37,0),"NA")</f>
        <v>CLIENTES</v>
      </c>
      <c r="U1386" s="16" t="str">
        <f>IFERROR(VLOOKUP(G1386,MatrizHDUniclass!$A:$AN,38,0),"NA")</f>
        <v>CONECTAR TV</v>
      </c>
      <c r="V1386" s="16" t="str">
        <f>IFERROR(VLOOKUP(G1386,MatrizHDUniclass!$A:$AN,39,0),"NA")</f>
        <v>INGENIERIA</v>
      </c>
      <c r="W1386" s="43" t="str">
        <f>IFERROR(VLOOKUP(G1386,MatrizHDUniclass!$A:$AN,40,0),"NA")</f>
        <v>PERSONAL APOYO</v>
      </c>
    </row>
    <row r="1387" spans="2:23" x14ac:dyDescent="0.25">
      <c r="B1387" s="45">
        <v>46225</v>
      </c>
      <c r="C1387" s="7" t="s">
        <v>3440</v>
      </c>
      <c r="D1387" s="37">
        <v>0.1</v>
      </c>
      <c r="E1387" s="37" t="s">
        <v>3903</v>
      </c>
      <c r="F1387" s="37" t="s">
        <v>3904</v>
      </c>
      <c r="G1387" s="7">
        <v>1006426828</v>
      </c>
      <c r="H1387" s="138" t="s">
        <v>11172</v>
      </c>
      <c r="J1387" s="16" t="str">
        <f>IFERROR(VLOOKUP(G1387,MatrizHDUniclass!$A:$AN,3,0),"NA")</f>
        <v>ESCOBAR LONDONO JUAN JOSE</v>
      </c>
      <c r="K1387" s="16" t="str">
        <f>IFERROR(VLOOKUP(G1387,MatrizHDUniclass!$A:$AN,19,0),"NA")</f>
        <v>TECNICO CON MOTO OPERACIÓN</v>
      </c>
      <c r="L1387" s="16" t="str">
        <f>IFERROR(VLOOKUP(G1387,MatrizHDUniclass!$A:$AN,24,0),"NA")</f>
        <v>IGV6</v>
      </c>
      <c r="M1387" s="16" t="str">
        <f>IFERROR(VLOOKUP(G1387,MatrizHDUniclass!$A:$AN,31,0),"NA")</f>
        <v>INGENIERIA-GENERAL</v>
      </c>
      <c r="N1387" s="16" t="str">
        <f>IFERROR(VLOOKUP(G1387,MatrizHDUniclass!$A:$AN,32,0),"NA")</f>
        <v>REG VALLE</v>
      </c>
      <c r="O1387" s="16" t="str">
        <f>IFERROR(VLOOKUP(G1387,MatrizHDUniclass!$A:$AN,33,0),"NA")</f>
        <v>TULUA</v>
      </c>
      <c r="P1387" s="16" t="str">
        <f>IFERROR(VLOOKUP(G1387,MatrizHDUniclass!$A:$AN,26,0),"NA")</f>
        <v>CSIM</v>
      </c>
      <c r="Q1387" s="16" t="str">
        <f>IFERROR(VLOOKUP(G1387,MatrizHDUniclass!$A:$AN,34,0),"NA")</f>
        <v>CLARO R3</v>
      </c>
      <c r="R1387" s="16" t="str">
        <f>IFERROR(VLOOKUP(G1387,MatrizHDUniclass!$A:$AN,35,0),"NA")</f>
        <v>SOLU FIJAS</v>
      </c>
      <c r="S1387" s="16" t="str">
        <f>IFERROR(VLOOKUP(G1387,MatrizHDUniclass!$A:$AN,36,0),"NA")</f>
        <v>IMM</v>
      </c>
      <c r="T1387" s="16" t="str">
        <f>IFERROR(VLOOKUP(G1387,MatrizHDUniclass!$A:$AN,37,0),"NA")</f>
        <v>CLIENTES</v>
      </c>
      <c r="U1387" s="16" t="str">
        <f>IFERROR(VLOOKUP(G1387,MatrizHDUniclass!$A:$AN,38,0),"NA")</f>
        <v>CONECTAR TV</v>
      </c>
      <c r="V1387" s="16" t="str">
        <f>IFERROR(VLOOKUP(G1387,MatrizHDUniclass!$A:$AN,39,0),"NA")</f>
        <v>INGENIERIA</v>
      </c>
      <c r="W1387" s="43" t="str">
        <f>IFERROR(VLOOKUP(G1387,MatrizHDUniclass!$A:$AN,40,0),"NA")</f>
        <v>OPERATIVO</v>
      </c>
    </row>
    <row r="1388" spans="2:23" x14ac:dyDescent="0.25">
      <c r="B1388" s="45">
        <v>46225</v>
      </c>
      <c r="C1388" s="7" t="s">
        <v>3440</v>
      </c>
      <c r="D1388" s="37">
        <v>0.1</v>
      </c>
      <c r="E1388" s="37" t="s">
        <v>3903</v>
      </c>
      <c r="F1388" s="37" t="s">
        <v>3904</v>
      </c>
      <c r="G1388" s="7">
        <v>1010157467</v>
      </c>
      <c r="H1388" s="138" t="s">
        <v>11173</v>
      </c>
      <c r="J1388" s="16" t="str">
        <f>IFERROR(VLOOKUP(G1388,MatrizHDUniclass!$A:$AN,3,0),"NA")</f>
        <v>AYALA CARDONA SANTIAGO</v>
      </c>
      <c r="K1388" s="16" t="str">
        <f>IFERROR(VLOOKUP(G1388,MatrizHDUniclass!$A:$AN,19,0),"NA")</f>
        <v>TECNICO CON MOTO OPERACIÓN</v>
      </c>
      <c r="L1388" s="16" t="str">
        <f>IFERROR(VLOOKUP(G1388,MatrizHDUniclass!$A:$AN,24,0),"NA")</f>
        <v>IGV6</v>
      </c>
      <c r="M1388" s="16" t="str">
        <f>IFERROR(VLOOKUP(G1388,MatrizHDUniclass!$A:$AN,31,0),"NA")</f>
        <v>INGENIERIA-GENERAL</v>
      </c>
      <c r="N1388" s="16" t="str">
        <f>IFERROR(VLOOKUP(G1388,MatrizHDUniclass!$A:$AN,32,0),"NA")</f>
        <v>REG VALLE</v>
      </c>
      <c r="O1388" s="16" t="str">
        <f>IFERROR(VLOOKUP(G1388,MatrizHDUniclass!$A:$AN,33,0),"NA")</f>
        <v>TULUA</v>
      </c>
      <c r="P1388" s="16" t="str">
        <f>IFERROR(VLOOKUP(G1388,MatrizHDUniclass!$A:$AN,26,0),"NA")</f>
        <v>CSIM</v>
      </c>
      <c r="Q1388" s="16" t="str">
        <f>IFERROR(VLOOKUP(G1388,MatrizHDUniclass!$A:$AN,34,0),"NA")</f>
        <v>CLARO R3</v>
      </c>
      <c r="R1388" s="16" t="str">
        <f>IFERROR(VLOOKUP(G1388,MatrizHDUniclass!$A:$AN,35,0),"NA")</f>
        <v>SOLU FIJAS</v>
      </c>
      <c r="S1388" s="16" t="str">
        <f>IFERROR(VLOOKUP(G1388,MatrizHDUniclass!$A:$AN,36,0),"NA")</f>
        <v>IMM</v>
      </c>
      <c r="T1388" s="16" t="str">
        <f>IFERROR(VLOOKUP(G1388,MatrizHDUniclass!$A:$AN,37,0),"NA")</f>
        <v>CLIENTES</v>
      </c>
      <c r="U1388" s="16" t="str">
        <f>IFERROR(VLOOKUP(G1388,MatrizHDUniclass!$A:$AN,38,0),"NA")</f>
        <v>CONECTAR TV</v>
      </c>
      <c r="V1388" s="16" t="str">
        <f>IFERROR(VLOOKUP(G1388,MatrizHDUniclass!$A:$AN,39,0),"NA")</f>
        <v>INGENIERIA</v>
      </c>
      <c r="W1388" s="43" t="str">
        <f>IFERROR(VLOOKUP(G1388,MatrizHDUniclass!$A:$AN,40,0),"NA")</f>
        <v>OPERATIVO</v>
      </c>
    </row>
    <row r="1389" spans="2:23" x14ac:dyDescent="0.25">
      <c r="B1389" s="45">
        <v>46225</v>
      </c>
      <c r="C1389" s="7" t="s">
        <v>3449</v>
      </c>
      <c r="D1389" s="37">
        <v>0.1</v>
      </c>
      <c r="E1389" s="37" t="s">
        <v>3903</v>
      </c>
      <c r="F1389" s="37" t="s">
        <v>3904</v>
      </c>
      <c r="G1389" s="7">
        <v>1113625826</v>
      </c>
      <c r="H1389" s="138" t="s">
        <v>11174</v>
      </c>
      <c r="J1389" s="16" t="str">
        <f>IFERROR(VLOOKUP(G1389,MatrizHDUniclass!$A:$AN,3,0),"NA")</f>
        <v>CUELLAR HERNANDEZ JONATHAN</v>
      </c>
      <c r="K1389" s="16" t="str">
        <f>IFERROR(VLOOKUP(G1389,MatrizHDUniclass!$A:$AN,19,0),"NA")</f>
        <v>TECNICO CON MOTO OPERACIÓN</v>
      </c>
      <c r="L1389" s="16" t="str">
        <f>IFERROR(VLOOKUP(G1389,MatrizHDUniclass!$A:$AN,24,0),"NA")</f>
        <v>IGV7</v>
      </c>
      <c r="M1389" s="16" t="str">
        <f>IFERROR(VLOOKUP(G1389,MatrizHDUniclass!$A:$AN,31,0),"NA")</f>
        <v>INGENIERIA-GENERAL</v>
      </c>
      <c r="N1389" s="16" t="str">
        <f>IFERROR(VLOOKUP(G1389,MatrizHDUniclass!$A:$AN,32,0),"NA")</f>
        <v>REG VALLE</v>
      </c>
      <c r="O1389" s="16" t="str">
        <f>IFERROR(VLOOKUP(G1389,MatrizHDUniclass!$A:$AN,33,0),"NA")</f>
        <v>PALMIRA</v>
      </c>
      <c r="P1389" s="16" t="str">
        <f>IFERROR(VLOOKUP(G1389,MatrizHDUniclass!$A:$AN,26,0),"NA")</f>
        <v>CSIM</v>
      </c>
      <c r="Q1389" s="16" t="str">
        <f>IFERROR(VLOOKUP(G1389,MatrizHDUniclass!$A:$AN,34,0),"NA")</f>
        <v>CLARO R3</v>
      </c>
      <c r="R1389" s="16" t="str">
        <f>IFERROR(VLOOKUP(G1389,MatrizHDUniclass!$A:$AN,35,0),"NA")</f>
        <v>SOLU FIJAS</v>
      </c>
      <c r="S1389" s="16" t="str">
        <f>IFERROR(VLOOKUP(G1389,MatrizHDUniclass!$A:$AN,36,0),"NA")</f>
        <v>IMM</v>
      </c>
      <c r="T1389" s="16" t="str">
        <f>IFERROR(VLOOKUP(G1389,MatrizHDUniclass!$A:$AN,37,0),"NA")</f>
        <v>CLIENTES</v>
      </c>
      <c r="U1389" s="16" t="str">
        <f>IFERROR(VLOOKUP(G1389,MatrizHDUniclass!$A:$AN,38,0),"NA")</f>
        <v>CONECTAR TV</v>
      </c>
      <c r="V1389" s="16" t="str">
        <f>IFERROR(VLOOKUP(G1389,MatrizHDUniclass!$A:$AN,39,0),"NA")</f>
        <v>INGENIERIA</v>
      </c>
      <c r="W1389" s="43" t="str">
        <f>IFERROR(VLOOKUP(G1389,MatrizHDUniclass!$A:$AN,40,0),"NA")</f>
        <v>OPERATIVO</v>
      </c>
    </row>
    <row r="1390" spans="2:23" x14ac:dyDescent="0.25">
      <c r="B1390" s="45">
        <v>46225</v>
      </c>
      <c r="C1390" s="7" t="s">
        <v>3449</v>
      </c>
      <c r="D1390" s="37">
        <v>0.1</v>
      </c>
      <c r="E1390" s="37" t="s">
        <v>3903</v>
      </c>
      <c r="F1390" s="37" t="s">
        <v>3904</v>
      </c>
      <c r="G1390" s="7">
        <v>1113642302</v>
      </c>
      <c r="H1390" s="138" t="s">
        <v>11175</v>
      </c>
      <c r="J1390" s="16" t="str">
        <f>IFERROR(VLOOKUP(G1390,MatrizHDUniclass!$A:$AN,3,0),"NA")</f>
        <v>LOPEZ CACERES RODRIGO</v>
      </c>
      <c r="K1390" s="16" t="str">
        <f>IFERROR(VLOOKUP(G1390,MatrizHDUniclass!$A:$AN,19,0),"NA")</f>
        <v>TECNICO CON MOTO OPERACIÓN</v>
      </c>
      <c r="L1390" s="16" t="str">
        <f>IFERROR(VLOOKUP(G1390,MatrizHDUniclass!$A:$AN,24,0),"NA")</f>
        <v>IGV7</v>
      </c>
      <c r="M1390" s="16" t="str">
        <f>IFERROR(VLOOKUP(G1390,MatrizHDUniclass!$A:$AN,31,0),"NA")</f>
        <v>INGENIERIA-GENERAL</v>
      </c>
      <c r="N1390" s="16" t="str">
        <f>IFERROR(VLOOKUP(G1390,MatrizHDUniclass!$A:$AN,32,0),"NA")</f>
        <v>REG VALLE</v>
      </c>
      <c r="O1390" s="16" t="str">
        <f>IFERROR(VLOOKUP(G1390,MatrizHDUniclass!$A:$AN,33,0),"NA")</f>
        <v>PALMIRA</v>
      </c>
      <c r="P1390" s="16" t="str">
        <f>IFERROR(VLOOKUP(G1390,MatrizHDUniclass!$A:$AN,26,0),"NA")</f>
        <v>CSIM</v>
      </c>
      <c r="Q1390" s="16" t="str">
        <f>IFERROR(VLOOKUP(G1390,MatrizHDUniclass!$A:$AN,34,0),"NA")</f>
        <v>CLARO R3</v>
      </c>
      <c r="R1390" s="16" t="str">
        <f>IFERROR(VLOOKUP(G1390,MatrizHDUniclass!$A:$AN,35,0),"NA")</f>
        <v>SOLU FIJAS</v>
      </c>
      <c r="S1390" s="16" t="str">
        <f>IFERROR(VLOOKUP(G1390,MatrizHDUniclass!$A:$AN,36,0),"NA")</f>
        <v>IMM</v>
      </c>
      <c r="T1390" s="16" t="str">
        <f>IFERROR(VLOOKUP(G1390,MatrizHDUniclass!$A:$AN,37,0),"NA")</f>
        <v>CLIENTES</v>
      </c>
      <c r="U1390" s="16" t="str">
        <f>IFERROR(VLOOKUP(G1390,MatrizHDUniclass!$A:$AN,38,0),"NA")</f>
        <v>CONECTAR TV</v>
      </c>
      <c r="V1390" s="16" t="str">
        <f>IFERROR(VLOOKUP(G1390,MatrizHDUniclass!$A:$AN,39,0),"NA")</f>
        <v>INGENIERIA</v>
      </c>
      <c r="W1390" s="43" t="str">
        <f>IFERROR(VLOOKUP(G1390,MatrizHDUniclass!$A:$AN,40,0),"NA")</f>
        <v>OPERATIVO</v>
      </c>
    </row>
    <row r="1391" spans="2:23" x14ac:dyDescent="0.25">
      <c r="B1391" s="45">
        <v>46225</v>
      </c>
      <c r="C1391" s="7" t="s">
        <v>3440</v>
      </c>
      <c r="D1391" s="37">
        <v>0.1</v>
      </c>
      <c r="E1391" s="37" t="s">
        <v>3903</v>
      </c>
      <c r="F1391" s="37" t="s">
        <v>3904</v>
      </c>
      <c r="G1391" s="7">
        <v>1116276411</v>
      </c>
      <c r="H1391" s="138" t="s">
        <v>11176</v>
      </c>
      <c r="J1391" s="16" t="str">
        <f>IFERROR(VLOOKUP(G1391,MatrizHDUniclass!$A:$AN,3,0),"NA")</f>
        <v>RUIZ MEZA JOHN JAIRO</v>
      </c>
      <c r="K1391" s="16" t="str">
        <f>IFERROR(VLOOKUP(G1391,MatrizHDUniclass!$A:$AN,19,0),"NA")</f>
        <v>AUXILIAR CONDUCTOR OPERACION</v>
      </c>
      <c r="L1391" s="16" t="str">
        <f>IFERROR(VLOOKUP(G1391,MatrizHDUniclass!$A:$AN,24,0),"NA")</f>
        <v>IGV6</v>
      </c>
      <c r="M1391" s="16" t="str">
        <f>IFERROR(VLOOKUP(G1391,MatrizHDUniclass!$A:$AN,31,0),"NA")</f>
        <v>INGENIERIA-GENERAL</v>
      </c>
      <c r="N1391" s="16" t="str">
        <f>IFERROR(VLOOKUP(G1391,MatrizHDUniclass!$A:$AN,32,0),"NA")</f>
        <v>REG VALLE</v>
      </c>
      <c r="O1391" s="16" t="str">
        <f>IFERROR(VLOOKUP(G1391,MatrizHDUniclass!$A:$AN,33,0),"NA")</f>
        <v>TULUA</v>
      </c>
      <c r="P1391" s="16" t="str">
        <f>IFERROR(VLOOKUP(G1391,MatrizHDUniclass!$A:$AN,26,0),"NA")</f>
        <v>CSIM</v>
      </c>
      <c r="Q1391" s="16" t="str">
        <f>IFERROR(VLOOKUP(G1391,MatrizHDUniclass!$A:$AN,34,0),"NA")</f>
        <v>CLARO R3</v>
      </c>
      <c r="R1391" s="16" t="str">
        <f>IFERROR(VLOOKUP(G1391,MatrizHDUniclass!$A:$AN,35,0),"NA")</f>
        <v>SOLU FIJAS</v>
      </c>
      <c r="S1391" s="16" t="str">
        <f>IFERROR(VLOOKUP(G1391,MatrizHDUniclass!$A:$AN,36,0),"NA")</f>
        <v>IMM</v>
      </c>
      <c r="T1391" s="16" t="str">
        <f>IFERROR(VLOOKUP(G1391,MatrizHDUniclass!$A:$AN,37,0),"NA")</f>
        <v>CLIENTES</v>
      </c>
      <c r="U1391" s="16" t="str">
        <f>IFERROR(VLOOKUP(G1391,MatrizHDUniclass!$A:$AN,38,0),"NA")</f>
        <v>CONECTAR TV</v>
      </c>
      <c r="V1391" s="16" t="str">
        <f>IFERROR(VLOOKUP(G1391,MatrizHDUniclass!$A:$AN,39,0),"NA")</f>
        <v>INGENIERIA</v>
      </c>
      <c r="W1391" s="43" t="str">
        <f>IFERROR(VLOOKUP(G1391,MatrizHDUniclass!$A:$AN,40,0),"NA")</f>
        <v>OPERATIVO</v>
      </c>
    </row>
    <row r="1392" spans="2:23" x14ac:dyDescent="0.25">
      <c r="B1392" s="45">
        <v>46225</v>
      </c>
      <c r="C1392" s="7" t="s">
        <v>3258</v>
      </c>
      <c r="D1392" s="37">
        <v>0.1</v>
      </c>
      <c r="E1392" s="37" t="s">
        <v>3903</v>
      </c>
      <c r="F1392" s="37" t="s">
        <v>3904</v>
      </c>
      <c r="G1392" s="7">
        <v>1018440389</v>
      </c>
      <c r="H1392" s="138" t="s">
        <v>11182</v>
      </c>
      <c r="J1392" s="16" t="str">
        <f>IFERROR(VLOOKUP(G1392,MatrizHDUniclass!$A:$AN,3,0),"NA")</f>
        <v>DIAZ PIRANEQUE JAIR ALEXANDER</v>
      </c>
      <c r="K1392" s="16" t="str">
        <f>IFERROR(VLOOKUP(G1392,MatrizHDUniclass!$A:$AN,19,0),"NA")</f>
        <v>TECNICO CON MOTO OPERACIÓN</v>
      </c>
      <c r="L1392" s="16" t="str">
        <f>IFERROR(VLOOKUP(G1392,MatrizHDUniclass!$A:$AN,24,0),"NA")</f>
        <v>IGCB</v>
      </c>
      <c r="M1392" s="16" t="str">
        <f>IFERROR(VLOOKUP(G1392,MatrizHDUniclass!$A:$AN,31,0),"NA")</f>
        <v>INGENIERIA-GENERAL</v>
      </c>
      <c r="N1392" s="16" t="str">
        <f>IFERROR(VLOOKUP(G1392,MatrizHDUniclass!$A:$AN,32,0),"NA")</f>
        <v>REG CENTRO</v>
      </c>
      <c r="O1392" s="16" t="str">
        <f>IFERROR(VLOOKUP(G1392,MatrizHDUniclass!$A:$AN,33,0),"NA")</f>
        <v>BOGOTA</v>
      </c>
      <c r="P1392" s="16" t="str">
        <f>IFERROR(VLOOKUP(G1392,MatrizHDUniclass!$A:$AN,26,0),"NA")</f>
        <v>USIM</v>
      </c>
      <c r="Q1392" s="16" t="str">
        <f>IFERROR(VLOOKUP(G1392,MatrizHDUniclass!$A:$AN,34,0),"NA")</f>
        <v>CLARO R4</v>
      </c>
      <c r="R1392" s="16" t="str">
        <f>IFERROR(VLOOKUP(G1392,MatrizHDUniclass!$A:$AN,35,0),"NA")</f>
        <v>SOLU FIJAS</v>
      </c>
      <c r="S1392" s="16" t="str">
        <f>IFERROR(VLOOKUP(G1392,MatrizHDUniclass!$A:$AN,36,0),"NA")</f>
        <v>IMM</v>
      </c>
      <c r="T1392" s="16" t="str">
        <f>IFERROR(VLOOKUP(G1392,MatrizHDUniclass!$A:$AN,37,0),"NA")</f>
        <v>CLIENTES</v>
      </c>
      <c r="U1392" s="16" t="str">
        <f>IFERROR(VLOOKUP(G1392,MatrizHDUniclass!$A:$AN,38,0),"NA")</f>
        <v>CONECTAR TV</v>
      </c>
      <c r="V1392" s="16" t="str">
        <f>IFERROR(VLOOKUP(G1392,MatrizHDUniclass!$A:$AN,39,0),"NA")</f>
        <v>INGENIERIA</v>
      </c>
      <c r="W1392" s="43" t="str">
        <f>IFERROR(VLOOKUP(G1392,MatrizHDUniclass!$A:$AN,40,0),"NA")</f>
        <v>OPERATIVO</v>
      </c>
    </row>
    <row r="1393" spans="2:23" x14ac:dyDescent="0.25">
      <c r="B1393" s="45">
        <v>46225</v>
      </c>
      <c r="C1393" s="7" t="s">
        <v>3258</v>
      </c>
      <c r="D1393" s="37">
        <v>0.1</v>
      </c>
      <c r="E1393" s="37" t="s">
        <v>3903</v>
      </c>
      <c r="F1393" s="37" t="s">
        <v>3904</v>
      </c>
      <c r="G1393" s="7">
        <v>1014263559</v>
      </c>
      <c r="H1393" s="138" t="s">
        <v>11183</v>
      </c>
      <c r="J1393" s="16" t="str">
        <f>IFERROR(VLOOKUP(G1393,MatrizHDUniclass!$A:$AN,3,0),"NA")</f>
        <v>JURADO MONTANO JHON SEBASTIAN</v>
      </c>
      <c r="K1393" s="16" t="str">
        <f>IFERROR(VLOOKUP(G1393,MatrizHDUniclass!$A:$AN,19,0),"NA")</f>
        <v>TECNICO CON MOTO OPERACIÓN</v>
      </c>
      <c r="L1393" s="16" t="str">
        <f>IFERROR(VLOOKUP(G1393,MatrizHDUniclass!$A:$AN,24,0),"NA")</f>
        <v>IGCB</v>
      </c>
      <c r="M1393" s="16" t="str">
        <f>IFERROR(VLOOKUP(G1393,MatrizHDUniclass!$A:$AN,31,0),"NA")</f>
        <v>INGENIERIA-GENERAL</v>
      </c>
      <c r="N1393" s="16" t="str">
        <f>IFERROR(VLOOKUP(G1393,MatrizHDUniclass!$A:$AN,32,0),"NA")</f>
        <v>REG CENTRO</v>
      </c>
      <c r="O1393" s="16" t="str">
        <f>IFERROR(VLOOKUP(G1393,MatrizHDUniclass!$A:$AN,33,0),"NA")</f>
        <v>BOGOTA</v>
      </c>
      <c r="P1393" s="16" t="str">
        <f>IFERROR(VLOOKUP(G1393,MatrizHDUniclass!$A:$AN,26,0),"NA")</f>
        <v>USIM</v>
      </c>
      <c r="Q1393" s="16" t="str">
        <f>IFERROR(VLOOKUP(G1393,MatrizHDUniclass!$A:$AN,34,0),"NA")</f>
        <v>CLARO R4</v>
      </c>
      <c r="R1393" s="16" t="str">
        <f>IFERROR(VLOOKUP(G1393,MatrizHDUniclass!$A:$AN,35,0),"NA")</f>
        <v>SOLU FIJAS</v>
      </c>
      <c r="S1393" s="16" t="str">
        <f>IFERROR(VLOOKUP(G1393,MatrizHDUniclass!$A:$AN,36,0),"NA")</f>
        <v>IMM</v>
      </c>
      <c r="T1393" s="16" t="str">
        <f>IFERROR(VLOOKUP(G1393,MatrizHDUniclass!$A:$AN,37,0),"NA")</f>
        <v>CLIENTES</v>
      </c>
      <c r="U1393" s="16" t="str">
        <f>IFERROR(VLOOKUP(G1393,MatrizHDUniclass!$A:$AN,38,0),"NA")</f>
        <v>CONECTAR TV</v>
      </c>
      <c r="V1393" s="16" t="str">
        <f>IFERROR(VLOOKUP(G1393,MatrizHDUniclass!$A:$AN,39,0),"NA")</f>
        <v>INGENIERIA</v>
      </c>
      <c r="W1393" s="43" t="str">
        <f>IFERROR(VLOOKUP(G1393,MatrizHDUniclass!$A:$AN,40,0),"NA")</f>
        <v>OPERATIVO</v>
      </c>
    </row>
    <row r="1394" spans="2:23" x14ac:dyDescent="0.25">
      <c r="B1394" s="45">
        <v>46225</v>
      </c>
      <c r="C1394" s="7" t="s">
        <v>3258</v>
      </c>
      <c r="D1394" s="37">
        <v>0.1</v>
      </c>
      <c r="E1394" s="37" t="s">
        <v>3903</v>
      </c>
      <c r="F1394" s="37" t="s">
        <v>3904</v>
      </c>
      <c r="G1394" s="7">
        <v>1012378008</v>
      </c>
      <c r="H1394" s="138" t="s">
        <v>11184</v>
      </c>
      <c r="J1394" s="16" t="str">
        <f>IFERROR(VLOOKUP(G1394,MatrizHDUniclass!$A:$AN,3,0),"NA")</f>
        <v>CARDENAS TRIANA JAIR STIVEN</v>
      </c>
      <c r="K1394" s="16" t="str">
        <f>IFERROR(VLOOKUP(G1394,MatrizHDUniclass!$A:$AN,19,0),"NA")</f>
        <v>TECNICO CON MOTO OPERACIÓN</v>
      </c>
      <c r="L1394" s="16" t="str">
        <f>IFERROR(VLOOKUP(G1394,MatrizHDUniclass!$A:$AN,24,0),"NA")</f>
        <v>IGCB</v>
      </c>
      <c r="M1394" s="16" t="str">
        <f>IFERROR(VLOOKUP(G1394,MatrizHDUniclass!$A:$AN,31,0),"NA")</f>
        <v>INGENIERIA-GENERAL</v>
      </c>
      <c r="N1394" s="16" t="str">
        <f>IFERROR(VLOOKUP(G1394,MatrizHDUniclass!$A:$AN,32,0),"NA")</f>
        <v>REG CENTRO</v>
      </c>
      <c r="O1394" s="16" t="str">
        <f>IFERROR(VLOOKUP(G1394,MatrizHDUniclass!$A:$AN,33,0),"NA")</f>
        <v>BOGOTA</v>
      </c>
      <c r="P1394" s="16" t="str">
        <f>IFERROR(VLOOKUP(G1394,MatrizHDUniclass!$A:$AN,26,0),"NA")</f>
        <v>USIM</v>
      </c>
      <c r="Q1394" s="16" t="str">
        <f>IFERROR(VLOOKUP(G1394,MatrizHDUniclass!$A:$AN,34,0),"NA")</f>
        <v>CLARO R4</v>
      </c>
      <c r="R1394" s="16" t="str">
        <f>IFERROR(VLOOKUP(G1394,MatrizHDUniclass!$A:$AN,35,0),"NA")</f>
        <v>SOLU FIJAS</v>
      </c>
      <c r="S1394" s="16" t="str">
        <f>IFERROR(VLOOKUP(G1394,MatrizHDUniclass!$A:$AN,36,0),"NA")</f>
        <v>IMM</v>
      </c>
      <c r="T1394" s="16" t="str">
        <f>IFERROR(VLOOKUP(G1394,MatrizHDUniclass!$A:$AN,37,0),"NA")</f>
        <v>CLIENTES</v>
      </c>
      <c r="U1394" s="16" t="str">
        <f>IFERROR(VLOOKUP(G1394,MatrizHDUniclass!$A:$AN,38,0),"NA")</f>
        <v>CONECTAR TV</v>
      </c>
      <c r="V1394" s="16" t="str">
        <f>IFERROR(VLOOKUP(G1394,MatrizHDUniclass!$A:$AN,39,0),"NA")</f>
        <v>INGENIERIA</v>
      </c>
      <c r="W1394" s="43" t="str">
        <f>IFERROR(VLOOKUP(G1394,MatrizHDUniclass!$A:$AN,40,0),"NA")</f>
        <v>OPERATIVO</v>
      </c>
    </row>
    <row r="1395" spans="2:23" x14ac:dyDescent="0.25">
      <c r="B1395" s="102">
        <v>46171</v>
      </c>
      <c r="C1395" s="23" t="s">
        <v>3440</v>
      </c>
      <c r="D1395" s="23">
        <v>0.1</v>
      </c>
      <c r="E1395" s="23" t="s">
        <v>3903</v>
      </c>
      <c r="F1395" s="23" t="s">
        <v>3904</v>
      </c>
      <c r="G1395" s="23">
        <v>1007412755</v>
      </c>
      <c r="H1395" s="138" t="s">
        <v>9800</v>
      </c>
      <c r="I1395" s="23"/>
      <c r="J1395" s="16" t="str">
        <f>IFERROR(VLOOKUP(G1395,MatrizHDUniclass!$A:$AN,3,0),"NA")</f>
        <v>RODRIGUEZ BERMUDEZ CHRISTOPHER</v>
      </c>
      <c r="K1395" s="16" t="str">
        <f>IFERROR(VLOOKUP(G1395,MatrizHDUniclass!$A:$AN,19,0),"NA")</f>
        <v>TECNICO CON MOTO OPERACIÓN</v>
      </c>
      <c r="L1395" s="16" t="str">
        <f>IFERROR(VLOOKUP(G1395,MatrizHDUniclass!$A:$AN,24,0),"NA")</f>
        <v>IGV6</v>
      </c>
      <c r="M1395" s="16" t="str">
        <f>IFERROR(VLOOKUP(G1395,MatrizHDUniclass!$A:$AN,31,0),"NA")</f>
        <v>INGENIERIA-GENERAL</v>
      </c>
      <c r="N1395" s="16" t="str">
        <f>IFERROR(VLOOKUP(G1395,MatrizHDUniclass!$A:$AN,32,0),"NA")</f>
        <v>REG VALLE</v>
      </c>
      <c r="O1395" s="16" t="str">
        <f>IFERROR(VLOOKUP(G1395,MatrizHDUniclass!$A:$AN,33,0),"NA")</f>
        <v>TULUA</v>
      </c>
      <c r="P1395" s="16" t="str">
        <f>IFERROR(VLOOKUP(G1395,MatrizHDUniclass!$A:$AN,26,0),"NA")</f>
        <v>CSIM</v>
      </c>
      <c r="Q1395" s="16" t="str">
        <f>IFERROR(VLOOKUP(G1395,MatrizHDUniclass!$A:$AN,34,0),"NA")</f>
        <v>CLARO R3</v>
      </c>
      <c r="R1395" s="16" t="str">
        <f>IFERROR(VLOOKUP(G1395,MatrizHDUniclass!$A:$AN,35,0),"NA")</f>
        <v>SOLU FIJAS</v>
      </c>
      <c r="S1395" s="16" t="str">
        <f>IFERROR(VLOOKUP(G1395,MatrizHDUniclass!$A:$AN,36,0),"NA")</f>
        <v>IMM</v>
      </c>
      <c r="T1395" s="16" t="str">
        <f>IFERROR(VLOOKUP(G1395,MatrizHDUniclass!$A:$AN,37,0),"NA")</f>
        <v>CLIENTES</v>
      </c>
      <c r="U1395" s="16" t="str">
        <f>IFERROR(VLOOKUP(G1395,MatrizHDUniclass!$A:$AN,38,0),"NA")</f>
        <v>CONECTAR TV</v>
      </c>
      <c r="V1395" s="16" t="str">
        <f>IFERROR(VLOOKUP(G1395,MatrizHDUniclass!$A:$AN,39,0),"NA")</f>
        <v>INGENIERIA</v>
      </c>
      <c r="W1395" s="43" t="str">
        <f>IFERROR(VLOOKUP(G1395,MatrizHDUniclass!$A:$AN,40,0),"NA")</f>
        <v>OPERATIVO</v>
      </c>
    </row>
    <row r="1396" spans="2:23" x14ac:dyDescent="0.25">
      <c r="B1396" s="45">
        <v>46227</v>
      </c>
      <c r="C1396" s="7" t="s">
        <v>3298</v>
      </c>
      <c r="D1396" s="23">
        <v>0.1</v>
      </c>
      <c r="E1396" s="23" t="s">
        <v>3903</v>
      </c>
      <c r="F1396" s="23" t="s">
        <v>3904</v>
      </c>
      <c r="G1396" s="7">
        <v>1020463531</v>
      </c>
      <c r="H1396" s="138" t="s">
        <v>11255</v>
      </c>
      <c r="J1396" s="16" t="str">
        <f>IFERROR(VLOOKUP(G1396,MatrizHDUniclass!$A:$AN,3,0),"NA")</f>
        <v>PADILLA GOMEZ JHONATAN DAVID</v>
      </c>
      <c r="K1396" s="16" t="str">
        <f>IFERROR(VLOOKUP(G1396,MatrizHDUniclass!$A:$AN,19,0),"NA")</f>
        <v>TECNICO CON MOTO OPERACIÓN</v>
      </c>
      <c r="L1396" s="16" t="str">
        <f>IFERROR(VLOOKUP(G1396,MatrizHDUniclass!$A:$AN,24,0),"NA")</f>
        <v>IGVI</v>
      </c>
      <c r="M1396" s="16" t="str">
        <f>IFERROR(VLOOKUP(G1396,MatrizHDUniclass!$A:$AN,31,0),"NA")</f>
        <v>INGENIERIA-GENERAL</v>
      </c>
      <c r="N1396" s="16" t="str">
        <f>IFERROR(VLOOKUP(G1396,MatrizHDUniclass!$A:$AN,32,0),"NA")</f>
        <v>REG VALLE</v>
      </c>
      <c r="O1396" s="16" t="str">
        <f>IFERROR(VLOOKUP(G1396,MatrizHDUniclass!$A:$AN,33,0),"NA")</f>
        <v>CALI</v>
      </c>
      <c r="P1396" s="16" t="str">
        <f>IFERROR(VLOOKUP(G1396,MatrizHDUniclass!$A:$AN,26,0),"NA")</f>
        <v>CSIM</v>
      </c>
      <c r="Q1396" s="16" t="str">
        <f>IFERROR(VLOOKUP(G1396,MatrizHDUniclass!$A:$AN,34,0),"NA")</f>
        <v>CLARO R3</v>
      </c>
      <c r="R1396" s="16" t="str">
        <f>IFERROR(VLOOKUP(G1396,MatrizHDUniclass!$A:$AN,35,0),"NA")</f>
        <v>SOLU FIJAS</v>
      </c>
      <c r="S1396" s="16" t="str">
        <f>IFERROR(VLOOKUP(G1396,MatrizHDUniclass!$A:$AN,36,0),"NA")</f>
        <v>IMM</v>
      </c>
      <c r="T1396" s="16" t="str">
        <f>IFERROR(VLOOKUP(G1396,MatrizHDUniclass!$A:$AN,37,0),"NA")</f>
        <v>CLIENTES</v>
      </c>
      <c r="U1396" s="16" t="str">
        <f>IFERROR(VLOOKUP(G1396,MatrizHDUniclass!$A:$AN,38,0),"NA")</f>
        <v>CONECTAR TV</v>
      </c>
      <c r="V1396" s="16" t="str">
        <f>IFERROR(VLOOKUP(G1396,MatrizHDUniclass!$A:$AN,39,0),"NA")</f>
        <v>INGENIERIA</v>
      </c>
      <c r="W1396" s="43" t="str">
        <f>IFERROR(VLOOKUP(G1396,MatrizHDUniclass!$A:$AN,40,0),"NA")</f>
        <v>OPERATIVO</v>
      </c>
    </row>
    <row r="1397" spans="2:23" x14ac:dyDescent="0.25">
      <c r="B1397" s="45">
        <v>46227</v>
      </c>
      <c r="C1397" s="7" t="s">
        <v>3258</v>
      </c>
      <c r="D1397" s="23">
        <v>0.1</v>
      </c>
      <c r="E1397" s="23" t="s">
        <v>3903</v>
      </c>
      <c r="F1397" s="23" t="s">
        <v>3904</v>
      </c>
      <c r="G1397" s="7">
        <v>1022989169</v>
      </c>
      <c r="H1397" s="138" t="s">
        <v>11256</v>
      </c>
      <c r="J1397" s="16" t="str">
        <f>IFERROR(VLOOKUP(G1397,MatrizHDUniclass!$A:$AN,3,0),"NA")</f>
        <v>RUGE ARJONA LUIS ALFREDO</v>
      </c>
      <c r="K1397" s="16" t="str">
        <f>IFERROR(VLOOKUP(G1397,MatrizHDUniclass!$A:$AN,19,0),"NA")</f>
        <v>TECNICO CON MOTO OPERACIÓN</v>
      </c>
      <c r="L1397" s="16" t="str">
        <f>IFERROR(VLOOKUP(G1397,MatrizHDUniclass!$A:$AN,24,0),"NA")</f>
        <v>IGCB</v>
      </c>
      <c r="M1397" s="16" t="str">
        <f>IFERROR(VLOOKUP(G1397,MatrizHDUniclass!$A:$AN,31,0),"NA")</f>
        <v>INGENIERIA-GENERAL</v>
      </c>
      <c r="N1397" s="16" t="str">
        <f>IFERROR(VLOOKUP(G1397,MatrizHDUniclass!$A:$AN,32,0),"NA")</f>
        <v>REG CENTRO</v>
      </c>
      <c r="O1397" s="16" t="str">
        <f>IFERROR(VLOOKUP(G1397,MatrizHDUniclass!$A:$AN,33,0),"NA")</f>
        <v>BOGOTA</v>
      </c>
      <c r="P1397" s="16" t="str">
        <f>IFERROR(VLOOKUP(G1397,MatrizHDUniclass!$A:$AN,26,0),"NA")</f>
        <v>USIM</v>
      </c>
      <c r="Q1397" s="16" t="str">
        <f>IFERROR(VLOOKUP(G1397,MatrizHDUniclass!$A:$AN,34,0),"NA")</f>
        <v>CLARO R4</v>
      </c>
      <c r="R1397" s="16" t="str">
        <f>IFERROR(VLOOKUP(G1397,MatrizHDUniclass!$A:$AN,35,0),"NA")</f>
        <v>SOLU FIJAS</v>
      </c>
      <c r="S1397" s="16" t="str">
        <f>IFERROR(VLOOKUP(G1397,MatrizHDUniclass!$A:$AN,36,0),"NA")</f>
        <v>IMM</v>
      </c>
      <c r="T1397" s="16" t="str">
        <f>IFERROR(VLOOKUP(G1397,MatrizHDUniclass!$A:$AN,37,0),"NA")</f>
        <v>CLIENTES</v>
      </c>
      <c r="U1397" s="16" t="str">
        <f>IFERROR(VLOOKUP(G1397,MatrizHDUniclass!$A:$AN,38,0),"NA")</f>
        <v>CONECTAR TV</v>
      </c>
      <c r="V1397" s="16" t="str">
        <f>IFERROR(VLOOKUP(G1397,MatrizHDUniclass!$A:$AN,39,0),"NA")</f>
        <v>INGENIERIA</v>
      </c>
      <c r="W1397" s="43" t="str">
        <f>IFERROR(VLOOKUP(G1397,MatrizHDUniclass!$A:$AN,40,0),"NA")</f>
        <v>OPERATIVO</v>
      </c>
    </row>
    <row r="1398" spans="2:23" x14ac:dyDescent="0.25">
      <c r="B1398" s="45">
        <v>46227</v>
      </c>
      <c r="C1398" s="7" t="s">
        <v>3258</v>
      </c>
      <c r="D1398" s="23">
        <v>0.1</v>
      </c>
      <c r="E1398" s="23" t="s">
        <v>3903</v>
      </c>
      <c r="F1398" s="23" t="s">
        <v>3904</v>
      </c>
      <c r="G1398" s="7">
        <v>1054571838</v>
      </c>
      <c r="H1398" s="138" t="s">
        <v>11257</v>
      </c>
      <c r="J1398" s="16" t="str">
        <f>IFERROR(VLOOKUP(G1398,MatrizHDUniclass!$A:$AN,3,0),"NA")</f>
        <v>SANCHEZ ARBOLEDA SANTIAGO</v>
      </c>
      <c r="K1398" s="16" t="str">
        <f>IFERROR(VLOOKUP(G1398,MatrizHDUniclass!$A:$AN,19,0),"NA")</f>
        <v>TECNICO CON MOTO OPERACIÓN</v>
      </c>
      <c r="L1398" s="16" t="str">
        <f>IFERROR(VLOOKUP(G1398,MatrizHDUniclass!$A:$AN,24,0),"NA")</f>
        <v>IGCB</v>
      </c>
      <c r="M1398" s="16" t="str">
        <f>IFERROR(VLOOKUP(G1398,MatrizHDUniclass!$A:$AN,31,0),"NA")</f>
        <v>INGENIERIA-GENERAL</v>
      </c>
      <c r="N1398" s="16" t="str">
        <f>IFERROR(VLOOKUP(G1398,MatrizHDUniclass!$A:$AN,32,0),"NA")</f>
        <v>REG CENTRO</v>
      </c>
      <c r="O1398" s="16" t="str">
        <f>IFERROR(VLOOKUP(G1398,MatrizHDUniclass!$A:$AN,33,0),"NA")</f>
        <v>BOGOTA</v>
      </c>
      <c r="P1398" s="16" t="str">
        <f>IFERROR(VLOOKUP(G1398,MatrizHDUniclass!$A:$AN,26,0),"NA")</f>
        <v>USIM</v>
      </c>
      <c r="Q1398" s="16" t="str">
        <f>IFERROR(VLOOKUP(G1398,MatrizHDUniclass!$A:$AN,34,0),"NA")</f>
        <v>CLARO R4</v>
      </c>
      <c r="R1398" s="16" t="str">
        <f>IFERROR(VLOOKUP(G1398,MatrizHDUniclass!$A:$AN,35,0),"NA")</f>
        <v>SOLU FIJAS</v>
      </c>
      <c r="S1398" s="16" t="str">
        <f>IFERROR(VLOOKUP(G1398,MatrizHDUniclass!$A:$AN,36,0),"NA")</f>
        <v>IMM</v>
      </c>
      <c r="T1398" s="16" t="str">
        <f>IFERROR(VLOOKUP(G1398,MatrizHDUniclass!$A:$AN,37,0),"NA")</f>
        <v>CLIENTES</v>
      </c>
      <c r="U1398" s="16" t="str">
        <f>IFERROR(VLOOKUP(G1398,MatrizHDUniclass!$A:$AN,38,0),"NA")</f>
        <v>CONECTAR TV</v>
      </c>
      <c r="V1398" s="16" t="str">
        <f>IFERROR(VLOOKUP(G1398,MatrizHDUniclass!$A:$AN,39,0),"NA")</f>
        <v>INGENIERIA</v>
      </c>
      <c r="W1398" s="43" t="str">
        <f>IFERROR(VLOOKUP(G1398,MatrizHDUniclass!$A:$AN,40,0),"NA")</f>
        <v>OPERATIVO</v>
      </c>
    </row>
    <row r="1399" spans="2:23" x14ac:dyDescent="0.25">
      <c r="B1399" s="45">
        <v>46227</v>
      </c>
      <c r="C1399" s="7" t="s">
        <v>3258</v>
      </c>
      <c r="D1399" s="23">
        <v>0.1</v>
      </c>
      <c r="E1399" s="23" t="s">
        <v>3903</v>
      </c>
      <c r="F1399" s="23" t="s">
        <v>3904</v>
      </c>
      <c r="G1399" s="7">
        <v>80777779</v>
      </c>
      <c r="H1399" s="138" t="s">
        <v>11258</v>
      </c>
      <c r="J1399" s="16" t="str">
        <f>IFERROR(VLOOKUP(G1399,MatrizHDUniclass!$A:$AN,3,0),"NA")</f>
        <v>MORALES DELGADILLO HANS ALEXANDER</v>
      </c>
      <c r="K1399" s="16" t="str">
        <f>IFERROR(VLOOKUP(G1399,MatrizHDUniclass!$A:$AN,19,0),"NA")</f>
        <v>TECNICO CON MOTO OPERACIÓN</v>
      </c>
      <c r="L1399" s="16" t="str">
        <f>IFERROR(VLOOKUP(G1399,MatrizHDUniclass!$A:$AN,24,0),"NA")</f>
        <v>IGCB</v>
      </c>
      <c r="M1399" s="16" t="str">
        <f>IFERROR(VLOOKUP(G1399,MatrizHDUniclass!$A:$AN,31,0),"NA")</f>
        <v>INGENIERIA-GENERAL</v>
      </c>
      <c r="N1399" s="16" t="str">
        <f>IFERROR(VLOOKUP(G1399,MatrizHDUniclass!$A:$AN,32,0),"NA")</f>
        <v>REG CENTRO</v>
      </c>
      <c r="O1399" s="16" t="str">
        <f>IFERROR(VLOOKUP(G1399,MatrizHDUniclass!$A:$AN,33,0),"NA")</f>
        <v>BOGOTA</v>
      </c>
      <c r="P1399" s="16" t="str">
        <f>IFERROR(VLOOKUP(G1399,MatrizHDUniclass!$A:$AN,26,0),"NA")</f>
        <v>USIM</v>
      </c>
      <c r="Q1399" s="16" t="str">
        <f>IFERROR(VLOOKUP(G1399,MatrizHDUniclass!$A:$AN,34,0),"NA")</f>
        <v>CLARO R4</v>
      </c>
      <c r="R1399" s="16" t="str">
        <f>IFERROR(VLOOKUP(G1399,MatrizHDUniclass!$A:$AN,35,0),"NA")</f>
        <v>SOLU FIJAS</v>
      </c>
      <c r="S1399" s="16" t="str">
        <f>IFERROR(VLOOKUP(G1399,MatrizHDUniclass!$A:$AN,36,0),"NA")</f>
        <v>IMM</v>
      </c>
      <c r="T1399" s="16" t="str">
        <f>IFERROR(VLOOKUP(G1399,MatrizHDUniclass!$A:$AN,37,0),"NA")</f>
        <v>CLIENTES</v>
      </c>
      <c r="U1399" s="16" t="str">
        <f>IFERROR(VLOOKUP(G1399,MatrizHDUniclass!$A:$AN,38,0),"NA")</f>
        <v>CONECTAR TV</v>
      </c>
      <c r="V1399" s="16" t="str">
        <f>IFERROR(VLOOKUP(G1399,MatrizHDUniclass!$A:$AN,39,0),"NA")</f>
        <v>INGENIERIA</v>
      </c>
      <c r="W1399" s="43" t="str">
        <f>IFERROR(VLOOKUP(G1399,MatrizHDUniclass!$A:$AN,40,0),"NA")</f>
        <v>OPERATIVO</v>
      </c>
    </row>
    <row r="1400" spans="2:23" x14ac:dyDescent="0.25">
      <c r="B1400" s="45">
        <v>46227</v>
      </c>
      <c r="C1400" s="7" t="s">
        <v>3258</v>
      </c>
      <c r="D1400" s="23">
        <v>0.1</v>
      </c>
      <c r="E1400" s="23" t="s">
        <v>3903</v>
      </c>
      <c r="F1400" s="23" t="s">
        <v>3904</v>
      </c>
      <c r="G1400" s="7">
        <v>1000125430</v>
      </c>
      <c r="H1400" s="138" t="s">
        <v>11259</v>
      </c>
      <c r="J1400" s="16" t="str">
        <f>IFERROR(VLOOKUP(G1400,MatrizHDUniclass!$A:$AN,3,0),"NA")</f>
        <v>ARIAS ORJUELA YOJHAN SMITH</v>
      </c>
      <c r="K1400" s="16" t="str">
        <f>IFERROR(VLOOKUP(G1400,MatrizHDUniclass!$A:$AN,19,0),"NA")</f>
        <v>TECNICO CON MOTO OPERACIÓN</v>
      </c>
      <c r="L1400" s="16" t="str">
        <f>IFERROR(VLOOKUP(G1400,MatrizHDUniclass!$A:$AN,24,0),"NA")</f>
        <v>IGCB</v>
      </c>
      <c r="M1400" s="16" t="str">
        <f>IFERROR(VLOOKUP(G1400,MatrizHDUniclass!$A:$AN,31,0),"NA")</f>
        <v>INGENIERIA-GENERAL</v>
      </c>
      <c r="N1400" s="16" t="str">
        <f>IFERROR(VLOOKUP(G1400,MatrizHDUniclass!$A:$AN,32,0),"NA")</f>
        <v>REG CENTRO</v>
      </c>
      <c r="O1400" s="16" t="str">
        <f>IFERROR(VLOOKUP(G1400,MatrizHDUniclass!$A:$AN,33,0),"NA")</f>
        <v>BOGOTA</v>
      </c>
      <c r="P1400" s="16" t="str">
        <f>IFERROR(VLOOKUP(G1400,MatrizHDUniclass!$A:$AN,26,0),"NA")</f>
        <v>USIM</v>
      </c>
      <c r="Q1400" s="16" t="str">
        <f>IFERROR(VLOOKUP(G1400,MatrizHDUniclass!$A:$AN,34,0),"NA")</f>
        <v>CLARO R4</v>
      </c>
      <c r="R1400" s="16" t="str">
        <f>IFERROR(VLOOKUP(G1400,MatrizHDUniclass!$A:$AN,35,0),"NA")</f>
        <v>SOLU FIJAS</v>
      </c>
      <c r="S1400" s="16" t="str">
        <f>IFERROR(VLOOKUP(G1400,MatrizHDUniclass!$A:$AN,36,0),"NA")</f>
        <v>IMM</v>
      </c>
      <c r="T1400" s="16" t="str">
        <f>IFERROR(VLOOKUP(G1400,MatrizHDUniclass!$A:$AN,37,0),"NA")</f>
        <v>CLIENTES</v>
      </c>
      <c r="U1400" s="16" t="str">
        <f>IFERROR(VLOOKUP(G1400,MatrizHDUniclass!$A:$AN,38,0),"NA")</f>
        <v>CONECTAR TV</v>
      </c>
      <c r="V1400" s="16" t="str">
        <f>IFERROR(VLOOKUP(G1400,MatrizHDUniclass!$A:$AN,39,0),"NA")</f>
        <v>INGENIERIA</v>
      </c>
      <c r="W1400" s="43" t="str">
        <f>IFERROR(VLOOKUP(G1400,MatrizHDUniclass!$A:$AN,40,0),"NA")</f>
        <v>OPERATIVO</v>
      </c>
    </row>
    <row r="1401" spans="2:23" x14ac:dyDescent="0.25">
      <c r="B1401" s="45">
        <v>46227</v>
      </c>
      <c r="C1401" s="7" t="s">
        <v>3309</v>
      </c>
      <c r="D1401" s="23">
        <v>0.1</v>
      </c>
      <c r="E1401" s="23" t="s">
        <v>3903</v>
      </c>
      <c r="F1401" s="23" t="s">
        <v>3904</v>
      </c>
      <c r="G1401" s="7">
        <v>1030626365</v>
      </c>
      <c r="H1401" s="138" t="s">
        <v>11261</v>
      </c>
      <c r="J1401" s="16" t="str">
        <f>IFERROR(VLOOKUP(G1401,MatrizHDUniclass!$A:$AN,3,0),"NA")</f>
        <v>BOJACA IBANEZ DIEGO FERNANDO</v>
      </c>
      <c r="K1401" s="16" t="str">
        <f>IFERROR(VLOOKUP(G1401,MatrizHDUniclass!$A:$AN,19,0),"NA")</f>
        <v>AUXILIAR CONDUCTOR OPERACION</v>
      </c>
      <c r="L1401" s="16" t="str">
        <f>IFERROR(VLOOKUP(G1401,MatrizHDUniclass!$A:$AN,24,0),"NA")</f>
        <v>IGLW</v>
      </c>
      <c r="M1401" s="16" t="str">
        <f>IFERROR(VLOOKUP(G1401,MatrizHDUniclass!$A:$AN,31,0),"NA")</f>
        <v>INGENIERIA-GENERAL</v>
      </c>
      <c r="N1401" s="16" t="str">
        <f>IFERROR(VLOOKUP(G1401,MatrizHDUniclass!$A:$AN,32,0),"NA")</f>
        <v>REG TOLCA</v>
      </c>
      <c r="O1401" s="16" t="str">
        <f>IFERROR(VLOOKUP(G1401,MatrizHDUniclass!$A:$AN,33,0),"NA")</f>
        <v>IBAGUE</v>
      </c>
      <c r="P1401" s="16" t="str">
        <f>IFERROR(VLOOKUP(G1401,MatrizHDUniclass!$A:$AN,26,0),"NA")</f>
        <v>CSOM</v>
      </c>
      <c r="Q1401" s="16" t="str">
        <f>IFERROR(VLOOKUP(G1401,MatrizHDUniclass!$A:$AN,34,0),"NA")</f>
        <v>CLARO R3</v>
      </c>
      <c r="R1401" s="16" t="str">
        <f>IFERROR(VLOOKUP(G1401,MatrizHDUniclass!$A:$AN,35,0),"NA")</f>
        <v>SOLU FIJAS</v>
      </c>
      <c r="S1401" s="16" t="str">
        <f>IFERROR(VLOOKUP(G1401,MatrizHDUniclass!$A:$AN,36,0),"NA")</f>
        <v>OYM</v>
      </c>
      <c r="T1401" s="16" t="str">
        <f>IFERROR(VLOOKUP(G1401,MatrizHDUniclass!$A:$AN,37,0),"NA")</f>
        <v>CLIENTES</v>
      </c>
      <c r="U1401" s="16" t="str">
        <f>IFERROR(VLOOKUP(G1401,MatrizHDUniclass!$A:$AN,38,0),"NA")</f>
        <v>CONECTAR TV</v>
      </c>
      <c r="V1401" s="16" t="str">
        <f>IFERROR(VLOOKUP(G1401,MatrizHDUniclass!$A:$AN,39,0),"NA")</f>
        <v>INGENIERIA</v>
      </c>
      <c r="W1401" s="43" t="str">
        <f>IFERROR(VLOOKUP(G1401,MatrizHDUniclass!$A:$AN,40,0),"NA")</f>
        <v>OPERATIVO</v>
      </c>
    </row>
    <row r="1402" spans="2:23" x14ac:dyDescent="0.25">
      <c r="B1402" s="45">
        <v>46227</v>
      </c>
      <c r="C1402" s="7" t="s">
        <v>3309</v>
      </c>
      <c r="D1402" s="23">
        <v>0.1</v>
      </c>
      <c r="E1402" s="23" t="s">
        <v>3903</v>
      </c>
      <c r="F1402" s="23" t="s">
        <v>3904</v>
      </c>
      <c r="G1402" s="7">
        <v>1110550206</v>
      </c>
      <c r="H1402" s="138" t="s">
        <v>11262</v>
      </c>
      <c r="J1402" s="16" t="str">
        <f>IFERROR(VLOOKUP(G1402,MatrizHDUniclass!$A:$AN,3,0),"NA")</f>
        <v>MORENO TRIVINO DANIEL FELIPE</v>
      </c>
      <c r="K1402" s="16" t="str">
        <f>IFERROR(VLOOKUP(G1402,MatrizHDUniclass!$A:$AN,19,0),"NA")</f>
        <v>TECNICO CON MOTO OPERACIÓN</v>
      </c>
      <c r="L1402" s="16" t="str">
        <f>IFERROR(VLOOKUP(G1402,MatrizHDUniclass!$A:$AN,24,0),"NA")</f>
        <v>IGLW</v>
      </c>
      <c r="M1402" s="16" t="str">
        <f>IFERROR(VLOOKUP(G1402,MatrizHDUniclass!$A:$AN,31,0),"NA")</f>
        <v>INGENIERIA-GENERAL</v>
      </c>
      <c r="N1402" s="16" t="str">
        <f>IFERROR(VLOOKUP(G1402,MatrizHDUniclass!$A:$AN,32,0),"NA")</f>
        <v>REG TOLCA</v>
      </c>
      <c r="O1402" s="16" t="str">
        <f>IFERROR(VLOOKUP(G1402,MatrizHDUniclass!$A:$AN,33,0),"NA")</f>
        <v>IBAGUE</v>
      </c>
      <c r="P1402" s="16" t="str">
        <f>IFERROR(VLOOKUP(G1402,MatrizHDUniclass!$A:$AN,26,0),"NA")</f>
        <v>CSIM</v>
      </c>
      <c r="Q1402" s="16" t="str">
        <f>IFERROR(VLOOKUP(G1402,MatrizHDUniclass!$A:$AN,34,0),"NA")</f>
        <v>CLARO R3</v>
      </c>
      <c r="R1402" s="16" t="str">
        <f>IFERROR(VLOOKUP(G1402,MatrizHDUniclass!$A:$AN,35,0),"NA")</f>
        <v>SOLU FIJAS</v>
      </c>
      <c r="S1402" s="16" t="str">
        <f>IFERROR(VLOOKUP(G1402,MatrizHDUniclass!$A:$AN,36,0),"NA")</f>
        <v>IMM</v>
      </c>
      <c r="T1402" s="16" t="str">
        <f>IFERROR(VLOOKUP(G1402,MatrizHDUniclass!$A:$AN,37,0),"NA")</f>
        <v>CLIENTES</v>
      </c>
      <c r="U1402" s="16" t="str">
        <f>IFERROR(VLOOKUP(G1402,MatrizHDUniclass!$A:$AN,38,0),"NA")</f>
        <v>CONECTAR TV</v>
      </c>
      <c r="V1402" s="16" t="str">
        <f>IFERROR(VLOOKUP(G1402,MatrizHDUniclass!$A:$AN,39,0),"NA")</f>
        <v>INGENIERIA</v>
      </c>
      <c r="W1402" s="43" t="str">
        <f>IFERROR(VLOOKUP(G1402,MatrizHDUniclass!$A:$AN,40,0),"NA")</f>
        <v>OPERATIVO</v>
      </c>
    </row>
    <row r="1403" spans="2:23" x14ac:dyDescent="0.25">
      <c r="B1403" s="45">
        <v>46227</v>
      </c>
      <c r="C1403" s="7" t="s">
        <v>3309</v>
      </c>
      <c r="D1403" s="23">
        <v>0.1</v>
      </c>
      <c r="E1403" s="23" t="s">
        <v>3903</v>
      </c>
      <c r="F1403" s="23" t="s">
        <v>3904</v>
      </c>
      <c r="G1403" s="7">
        <v>1109845701</v>
      </c>
      <c r="H1403" s="138" t="s">
        <v>11263</v>
      </c>
      <c r="J1403" s="16" t="str">
        <f>IFERROR(VLOOKUP(G1403,MatrizHDUniclass!$A:$AN,3,0),"NA")</f>
        <v>GONZALEZ POMAR SERGIO ALEJANDRO</v>
      </c>
      <c r="K1403" s="16" t="str">
        <f>IFERROR(VLOOKUP(G1403,MatrizHDUniclass!$A:$AN,19,0),"NA")</f>
        <v>TECNICO CON MOTO OPERACIÓN</v>
      </c>
      <c r="L1403" s="16" t="str">
        <f>IFERROR(VLOOKUP(G1403,MatrizHDUniclass!$A:$AN,24,0),"NA")</f>
        <v>IGLW</v>
      </c>
      <c r="M1403" s="16" t="str">
        <f>IFERROR(VLOOKUP(G1403,MatrizHDUniclass!$A:$AN,31,0),"NA")</f>
        <v>INGENIERIA-GENERAL</v>
      </c>
      <c r="N1403" s="16" t="str">
        <f>IFERROR(VLOOKUP(G1403,MatrizHDUniclass!$A:$AN,32,0),"NA")</f>
        <v>REG TOLCA</v>
      </c>
      <c r="O1403" s="16" t="str">
        <f>IFERROR(VLOOKUP(G1403,MatrizHDUniclass!$A:$AN,33,0),"NA")</f>
        <v>IBAGUE</v>
      </c>
      <c r="P1403" s="16" t="str">
        <f>IFERROR(VLOOKUP(G1403,MatrizHDUniclass!$A:$AN,26,0),"NA")</f>
        <v>CSIM</v>
      </c>
      <c r="Q1403" s="16" t="str">
        <f>IFERROR(VLOOKUP(G1403,MatrizHDUniclass!$A:$AN,34,0),"NA")</f>
        <v>CLARO R3</v>
      </c>
      <c r="R1403" s="16" t="str">
        <f>IFERROR(VLOOKUP(G1403,MatrizHDUniclass!$A:$AN,35,0),"NA")</f>
        <v>SOLU FIJAS</v>
      </c>
      <c r="S1403" s="16" t="str">
        <f>IFERROR(VLOOKUP(G1403,MatrizHDUniclass!$A:$AN,36,0),"NA")</f>
        <v>IMM</v>
      </c>
      <c r="T1403" s="16" t="str">
        <f>IFERROR(VLOOKUP(G1403,MatrizHDUniclass!$A:$AN,37,0),"NA")</f>
        <v>CLIENTES</v>
      </c>
      <c r="U1403" s="16" t="str">
        <f>IFERROR(VLOOKUP(G1403,MatrizHDUniclass!$A:$AN,38,0),"NA")</f>
        <v>CONECTAR TV</v>
      </c>
      <c r="V1403" s="16" t="str">
        <f>IFERROR(VLOOKUP(G1403,MatrizHDUniclass!$A:$AN,39,0),"NA")</f>
        <v>INGENIERIA</v>
      </c>
      <c r="W1403" s="43" t="str">
        <f>IFERROR(VLOOKUP(G1403,MatrizHDUniclass!$A:$AN,40,0),"NA")</f>
        <v>OPERATIVO</v>
      </c>
    </row>
    <row r="1404" spans="2:23" x14ac:dyDescent="0.25">
      <c r="B1404" s="45">
        <v>46227</v>
      </c>
      <c r="C1404" s="7" t="s">
        <v>3309</v>
      </c>
      <c r="D1404" s="23">
        <v>0.1</v>
      </c>
      <c r="E1404" s="23" t="s">
        <v>3903</v>
      </c>
      <c r="F1404" s="23" t="s">
        <v>3904</v>
      </c>
      <c r="G1404" s="7">
        <v>1005772554</v>
      </c>
      <c r="H1404" s="138" t="s">
        <v>10126</v>
      </c>
      <c r="J1404" s="16" t="str">
        <f>IFERROR(VLOOKUP(G1404,MatrizHDUniclass!$A:$AN,3,0),"NA")</f>
        <v>HERNANDEZ MARTINEZ BRANDON STEVE</v>
      </c>
      <c r="K1404" s="16" t="str">
        <f>IFERROR(VLOOKUP(G1404,MatrizHDUniclass!$A:$AN,19,0),"NA")</f>
        <v>TECNICO CON MOTO OPERACIÓN</v>
      </c>
      <c r="L1404" s="16" t="str">
        <f>IFERROR(VLOOKUP(G1404,MatrizHDUniclass!$A:$AN,24,0),"NA")</f>
        <v>IGLW</v>
      </c>
      <c r="M1404" s="16" t="str">
        <f>IFERROR(VLOOKUP(G1404,MatrizHDUniclass!$A:$AN,31,0),"NA")</f>
        <v>INGENIERIA-GENERAL</v>
      </c>
      <c r="N1404" s="16" t="str">
        <f>IFERROR(VLOOKUP(G1404,MatrizHDUniclass!$A:$AN,32,0),"NA")</f>
        <v>REG TOLCA</v>
      </c>
      <c r="O1404" s="16" t="str">
        <f>IFERROR(VLOOKUP(G1404,MatrizHDUniclass!$A:$AN,33,0),"NA")</f>
        <v>IBAGUE</v>
      </c>
      <c r="P1404" s="16" t="str">
        <f>IFERROR(VLOOKUP(G1404,MatrizHDUniclass!$A:$AN,26,0),"NA")</f>
        <v>CSIM</v>
      </c>
      <c r="Q1404" s="16" t="str">
        <f>IFERROR(VLOOKUP(G1404,MatrizHDUniclass!$A:$AN,34,0),"NA")</f>
        <v>CLARO R3</v>
      </c>
      <c r="R1404" s="16" t="str">
        <f>IFERROR(VLOOKUP(G1404,MatrizHDUniclass!$A:$AN,35,0),"NA")</f>
        <v>SOLU FIJAS</v>
      </c>
      <c r="S1404" s="16" t="str">
        <f>IFERROR(VLOOKUP(G1404,MatrizHDUniclass!$A:$AN,36,0),"NA")</f>
        <v>IMM</v>
      </c>
      <c r="T1404" s="16" t="str">
        <f>IFERROR(VLOOKUP(G1404,MatrizHDUniclass!$A:$AN,37,0),"NA")</f>
        <v>CLIENTES</v>
      </c>
      <c r="U1404" s="16" t="str">
        <f>IFERROR(VLOOKUP(G1404,MatrizHDUniclass!$A:$AN,38,0),"NA")</f>
        <v>CONECTAR TV</v>
      </c>
      <c r="V1404" s="16" t="str">
        <f>IFERROR(VLOOKUP(G1404,MatrizHDUniclass!$A:$AN,39,0),"NA")</f>
        <v>INGENIERIA</v>
      </c>
      <c r="W1404" s="43" t="str">
        <f>IFERROR(VLOOKUP(G1404,MatrizHDUniclass!$A:$AN,40,0),"NA")</f>
        <v>OPERATIVO</v>
      </c>
    </row>
    <row r="1405" spans="2:23" x14ac:dyDescent="0.25">
      <c r="B1405" s="45">
        <v>46227</v>
      </c>
      <c r="C1405" s="7" t="s">
        <v>3309</v>
      </c>
      <c r="D1405" s="23">
        <v>0.1</v>
      </c>
      <c r="E1405" s="23" t="s">
        <v>3903</v>
      </c>
      <c r="F1405" s="23" t="s">
        <v>3904</v>
      </c>
      <c r="G1405" s="7">
        <v>93087770</v>
      </c>
      <c r="H1405" s="138" t="s">
        <v>11264</v>
      </c>
      <c r="J1405" s="16" t="str">
        <f>IFERROR(VLOOKUP(G1405,MatrizHDUniclass!$A:$AN,3,0),"NA")</f>
        <v>BURGOS ROSERO JUAN CARLOS</v>
      </c>
      <c r="K1405" s="16" t="str">
        <f>IFERROR(VLOOKUP(G1405,MatrizHDUniclass!$A:$AN,19,0),"NA")</f>
        <v>TECNICO CON MOTO OPERACIÓN</v>
      </c>
      <c r="L1405" s="16" t="str">
        <f>IFERROR(VLOOKUP(G1405,MatrizHDUniclass!$A:$AN,24,0),"NA")</f>
        <v>IGLW</v>
      </c>
      <c r="M1405" s="16" t="str">
        <f>IFERROR(VLOOKUP(G1405,MatrizHDUniclass!$A:$AN,31,0),"NA")</f>
        <v>INGENIERIA-GENERAL</v>
      </c>
      <c r="N1405" s="16" t="str">
        <f>IFERROR(VLOOKUP(G1405,MatrizHDUniclass!$A:$AN,32,0),"NA")</f>
        <v>REG TOLCA</v>
      </c>
      <c r="O1405" s="16" t="str">
        <f>IFERROR(VLOOKUP(G1405,MatrizHDUniclass!$A:$AN,33,0),"NA")</f>
        <v>IBAGUE</v>
      </c>
      <c r="P1405" s="16" t="str">
        <f>IFERROR(VLOOKUP(G1405,MatrizHDUniclass!$A:$AN,26,0),"NA")</f>
        <v>CSIM</v>
      </c>
      <c r="Q1405" s="16" t="str">
        <f>IFERROR(VLOOKUP(G1405,MatrizHDUniclass!$A:$AN,34,0),"NA")</f>
        <v>CLARO R3</v>
      </c>
      <c r="R1405" s="16" t="str">
        <f>IFERROR(VLOOKUP(G1405,MatrizHDUniclass!$A:$AN,35,0),"NA")</f>
        <v>SOLU FIJAS</v>
      </c>
      <c r="S1405" s="16" t="str">
        <f>IFERROR(VLOOKUP(G1405,MatrizHDUniclass!$A:$AN,36,0),"NA")</f>
        <v>IMM</v>
      </c>
      <c r="T1405" s="16" t="str">
        <f>IFERROR(VLOOKUP(G1405,MatrizHDUniclass!$A:$AN,37,0),"NA")</f>
        <v>CLIENTES</v>
      </c>
      <c r="U1405" s="16" t="str">
        <f>IFERROR(VLOOKUP(G1405,MatrizHDUniclass!$A:$AN,38,0),"NA")</f>
        <v>CONECTAR TV</v>
      </c>
      <c r="V1405" s="16" t="str">
        <f>IFERROR(VLOOKUP(G1405,MatrizHDUniclass!$A:$AN,39,0),"NA")</f>
        <v>INGENIERIA</v>
      </c>
      <c r="W1405" s="43" t="str">
        <f>IFERROR(VLOOKUP(G1405,MatrizHDUniclass!$A:$AN,40,0),"NA")</f>
        <v>OPERATIVO</v>
      </c>
    </row>
    <row r="1406" spans="2:23" x14ac:dyDescent="0.25">
      <c r="B1406" s="45">
        <v>46227</v>
      </c>
      <c r="C1406" s="7" t="s">
        <v>3309</v>
      </c>
      <c r="D1406" s="23">
        <v>0.1</v>
      </c>
      <c r="E1406" s="23" t="s">
        <v>3903</v>
      </c>
      <c r="F1406" s="23" t="s">
        <v>3904</v>
      </c>
      <c r="G1406" s="7">
        <v>1104942691</v>
      </c>
      <c r="H1406" s="138" t="s">
        <v>11265</v>
      </c>
      <c r="J1406" s="16" t="str">
        <f>IFERROR(VLOOKUP(G1406,MatrizHDUniclass!$A:$AN,3,0),"NA")</f>
        <v>FRANCO TAFUR JUAN SEBASTIAN</v>
      </c>
      <c r="K1406" s="16" t="str">
        <f>IFERROR(VLOOKUP(G1406,MatrizHDUniclass!$A:$AN,19,0),"NA")</f>
        <v>TECNICO CON MOTO OPERACIÓN</v>
      </c>
      <c r="L1406" s="16" t="str">
        <f>IFERROR(VLOOKUP(G1406,MatrizHDUniclass!$A:$AN,24,0),"NA")</f>
        <v>IGLW</v>
      </c>
      <c r="M1406" s="16" t="str">
        <f>IFERROR(VLOOKUP(G1406,MatrizHDUniclass!$A:$AN,31,0),"NA")</f>
        <v>INGENIERIA-GENERAL</v>
      </c>
      <c r="N1406" s="16" t="str">
        <f>IFERROR(VLOOKUP(G1406,MatrizHDUniclass!$A:$AN,32,0),"NA")</f>
        <v>REG TOLCA</v>
      </c>
      <c r="O1406" s="16" t="str">
        <f>IFERROR(VLOOKUP(G1406,MatrizHDUniclass!$A:$AN,33,0),"NA")</f>
        <v>IBAGUE</v>
      </c>
      <c r="P1406" s="16" t="str">
        <f>IFERROR(VLOOKUP(G1406,MatrizHDUniclass!$A:$AN,26,0),"NA")</f>
        <v>CSIM</v>
      </c>
      <c r="Q1406" s="16" t="str">
        <f>IFERROR(VLOOKUP(G1406,MatrizHDUniclass!$A:$AN,34,0),"NA")</f>
        <v>CLARO R3</v>
      </c>
      <c r="R1406" s="16" t="str">
        <f>IFERROR(VLOOKUP(G1406,MatrizHDUniclass!$A:$AN,35,0),"NA")</f>
        <v>SOLU FIJAS</v>
      </c>
      <c r="S1406" s="16" t="str">
        <f>IFERROR(VLOOKUP(G1406,MatrizHDUniclass!$A:$AN,36,0),"NA")</f>
        <v>IMM</v>
      </c>
      <c r="T1406" s="16" t="str">
        <f>IFERROR(VLOOKUP(G1406,MatrizHDUniclass!$A:$AN,37,0),"NA")</f>
        <v>CLIENTES</v>
      </c>
      <c r="U1406" s="16" t="str">
        <f>IFERROR(VLOOKUP(G1406,MatrizHDUniclass!$A:$AN,38,0),"NA")</f>
        <v>CONECTAR TV</v>
      </c>
      <c r="V1406" s="16" t="str">
        <f>IFERROR(VLOOKUP(G1406,MatrizHDUniclass!$A:$AN,39,0),"NA")</f>
        <v>INGENIERIA</v>
      </c>
      <c r="W1406" s="43" t="str">
        <f>IFERROR(VLOOKUP(G1406,MatrizHDUniclass!$A:$AN,40,0),"NA")</f>
        <v>OPERATIVO</v>
      </c>
    </row>
    <row r="1407" spans="2:23" x14ac:dyDescent="0.25">
      <c r="B1407" s="45">
        <v>46227</v>
      </c>
      <c r="C1407" s="7" t="s">
        <v>3309</v>
      </c>
      <c r="D1407" s="23">
        <v>0.1</v>
      </c>
      <c r="E1407" s="23" t="s">
        <v>3903</v>
      </c>
      <c r="F1407" s="23" t="s">
        <v>3904</v>
      </c>
      <c r="G1407" s="7">
        <v>7724646</v>
      </c>
      <c r="H1407" s="138" t="s">
        <v>11266</v>
      </c>
      <c r="J1407" s="16" t="str">
        <f>IFERROR(VLOOKUP(G1407,MatrizHDUniclass!$A:$AN,3,0),"NA")</f>
        <v>LLANOS JOHN WILLIAM</v>
      </c>
      <c r="K1407" s="16" t="str">
        <f>IFERROR(VLOOKUP(G1407,MatrizHDUniclass!$A:$AN,19,0),"NA")</f>
        <v>TECNICO CON MOTO OPERACIÓN</v>
      </c>
      <c r="L1407" s="16" t="str">
        <f>IFERROR(VLOOKUP(G1407,MatrizHDUniclass!$A:$AN,24,0),"NA")</f>
        <v>IGLW</v>
      </c>
      <c r="M1407" s="16" t="str">
        <f>IFERROR(VLOOKUP(G1407,MatrizHDUniclass!$A:$AN,31,0),"NA")</f>
        <v>INGENIERIA-GENERAL</v>
      </c>
      <c r="N1407" s="16" t="str">
        <f>IFERROR(VLOOKUP(G1407,MatrizHDUniclass!$A:$AN,32,0),"NA")</f>
        <v>REG TOLCA</v>
      </c>
      <c r="O1407" s="16" t="str">
        <f>IFERROR(VLOOKUP(G1407,MatrizHDUniclass!$A:$AN,33,0),"NA")</f>
        <v>IBAGUE</v>
      </c>
      <c r="P1407" s="16" t="str">
        <f>IFERROR(VLOOKUP(G1407,MatrizHDUniclass!$A:$AN,26,0),"NA")</f>
        <v>CSIM</v>
      </c>
      <c r="Q1407" s="16" t="str">
        <f>IFERROR(VLOOKUP(G1407,MatrizHDUniclass!$A:$AN,34,0),"NA")</f>
        <v>CLARO R3</v>
      </c>
      <c r="R1407" s="16" t="str">
        <f>IFERROR(VLOOKUP(G1407,MatrizHDUniclass!$A:$AN,35,0),"NA")</f>
        <v>SOLU FIJAS</v>
      </c>
      <c r="S1407" s="16" t="str">
        <f>IFERROR(VLOOKUP(G1407,MatrizHDUniclass!$A:$AN,36,0),"NA")</f>
        <v>IMM</v>
      </c>
      <c r="T1407" s="16" t="str">
        <f>IFERROR(VLOOKUP(G1407,MatrizHDUniclass!$A:$AN,37,0),"NA")</f>
        <v>CLIENTES</v>
      </c>
      <c r="U1407" s="16" t="str">
        <f>IFERROR(VLOOKUP(G1407,MatrizHDUniclass!$A:$AN,38,0),"NA")</f>
        <v>CONECTAR TV</v>
      </c>
      <c r="V1407" s="16" t="str">
        <f>IFERROR(VLOOKUP(G1407,MatrizHDUniclass!$A:$AN,39,0),"NA")</f>
        <v>INGENIERIA</v>
      </c>
      <c r="W1407" s="43" t="str">
        <f>IFERROR(VLOOKUP(G1407,MatrizHDUniclass!$A:$AN,40,0),"NA")</f>
        <v>OPERATIVO</v>
      </c>
    </row>
    <row r="1408" spans="2:23" x14ac:dyDescent="0.25">
      <c r="B1408" s="45">
        <v>46227</v>
      </c>
      <c r="C1408" s="7" t="s">
        <v>3309</v>
      </c>
      <c r="D1408" s="23">
        <v>0.1</v>
      </c>
      <c r="E1408" s="23" t="s">
        <v>3903</v>
      </c>
      <c r="F1408" s="23" t="s">
        <v>3904</v>
      </c>
      <c r="G1408" s="7">
        <v>93239773</v>
      </c>
      <c r="H1408" s="138" t="s">
        <v>11267</v>
      </c>
      <c r="J1408" s="16" t="str">
        <f>IFERROR(VLOOKUP(G1408,MatrizHDUniclass!$A:$AN,3,0),"NA")</f>
        <v>PINEDA ARDILA SEGUNDO OLIVERIO</v>
      </c>
      <c r="K1408" s="16" t="str">
        <f>IFERROR(VLOOKUP(G1408,MatrizHDUniclass!$A:$AN,19,0),"NA")</f>
        <v>TECNICO CON MOTO OPERACIÓN</v>
      </c>
      <c r="L1408" s="16" t="str">
        <f>IFERROR(VLOOKUP(G1408,MatrizHDUniclass!$A:$AN,24,0),"NA")</f>
        <v>IGLW</v>
      </c>
      <c r="M1408" s="16" t="str">
        <f>IFERROR(VLOOKUP(G1408,MatrizHDUniclass!$A:$AN,31,0),"NA")</f>
        <v>INGENIERIA-GENERAL</v>
      </c>
      <c r="N1408" s="16" t="str">
        <f>IFERROR(VLOOKUP(G1408,MatrizHDUniclass!$A:$AN,32,0),"NA")</f>
        <v>REG TOLCA</v>
      </c>
      <c r="O1408" s="16" t="str">
        <f>IFERROR(VLOOKUP(G1408,MatrizHDUniclass!$A:$AN,33,0),"NA")</f>
        <v>IBAGUE</v>
      </c>
      <c r="P1408" s="16" t="str">
        <f>IFERROR(VLOOKUP(G1408,MatrizHDUniclass!$A:$AN,26,0),"NA")</f>
        <v>CSIM</v>
      </c>
      <c r="Q1408" s="16" t="str">
        <f>IFERROR(VLOOKUP(G1408,MatrizHDUniclass!$A:$AN,34,0),"NA")</f>
        <v>CLARO R3</v>
      </c>
      <c r="R1408" s="16" t="str">
        <f>IFERROR(VLOOKUP(G1408,MatrizHDUniclass!$A:$AN,35,0),"NA")</f>
        <v>SOLU FIJAS</v>
      </c>
      <c r="S1408" s="16" t="str">
        <f>IFERROR(VLOOKUP(G1408,MatrizHDUniclass!$A:$AN,36,0),"NA")</f>
        <v>IMM</v>
      </c>
      <c r="T1408" s="16" t="str">
        <f>IFERROR(VLOOKUP(G1408,MatrizHDUniclass!$A:$AN,37,0),"NA")</f>
        <v>CLIENTES</v>
      </c>
      <c r="U1408" s="16" t="str">
        <f>IFERROR(VLOOKUP(G1408,MatrizHDUniclass!$A:$AN,38,0),"NA")</f>
        <v>CONECTAR TV</v>
      </c>
      <c r="V1408" s="16" t="str">
        <f>IFERROR(VLOOKUP(G1408,MatrizHDUniclass!$A:$AN,39,0),"NA")</f>
        <v>INGENIERIA</v>
      </c>
      <c r="W1408" s="43" t="str">
        <f>IFERROR(VLOOKUP(G1408,MatrizHDUniclass!$A:$AN,40,0),"NA")</f>
        <v>OPERATIVO</v>
      </c>
    </row>
    <row r="1409" spans="2:23" x14ac:dyDescent="0.25">
      <c r="B1409" s="45">
        <v>46227</v>
      </c>
      <c r="C1409" s="7" t="s">
        <v>3309</v>
      </c>
      <c r="D1409" s="23">
        <v>0.1</v>
      </c>
      <c r="E1409" s="23" t="s">
        <v>3903</v>
      </c>
      <c r="F1409" s="23" t="s">
        <v>3904</v>
      </c>
      <c r="G1409" s="7">
        <v>1110520034</v>
      </c>
      <c r="H1409" s="138" t="s">
        <v>11268</v>
      </c>
      <c r="J1409" s="16" t="str">
        <f>IFERROR(VLOOKUP(G1409,MatrizHDUniclass!$A:$AN,3,0),"NA")</f>
        <v>ANGARITA SALDANA PEDRO NEL</v>
      </c>
      <c r="K1409" s="16" t="str">
        <f>IFERROR(VLOOKUP(G1409,MatrizHDUniclass!$A:$AN,19,0),"NA")</f>
        <v>TECNICO CON MOTO OPERACIÓN</v>
      </c>
      <c r="L1409" s="16" t="str">
        <f>IFERROR(VLOOKUP(G1409,MatrizHDUniclass!$A:$AN,24,0),"NA")</f>
        <v>IGLW</v>
      </c>
      <c r="M1409" s="16" t="str">
        <f>IFERROR(VLOOKUP(G1409,MatrizHDUniclass!$A:$AN,31,0),"NA")</f>
        <v>INGENIERIA-GENERAL</v>
      </c>
      <c r="N1409" s="16" t="str">
        <f>IFERROR(VLOOKUP(G1409,MatrizHDUniclass!$A:$AN,32,0),"NA")</f>
        <v>REG TOLCA</v>
      </c>
      <c r="O1409" s="16" t="str">
        <f>IFERROR(VLOOKUP(G1409,MatrizHDUniclass!$A:$AN,33,0),"NA")</f>
        <v>IBAGUE</v>
      </c>
      <c r="P1409" s="16" t="str">
        <f>IFERROR(VLOOKUP(G1409,MatrizHDUniclass!$A:$AN,26,0),"NA")</f>
        <v>CSIM</v>
      </c>
      <c r="Q1409" s="16" t="str">
        <f>IFERROR(VLOOKUP(G1409,MatrizHDUniclass!$A:$AN,34,0),"NA")</f>
        <v>CLARO R3</v>
      </c>
      <c r="R1409" s="16" t="str">
        <f>IFERROR(VLOOKUP(G1409,MatrizHDUniclass!$A:$AN,35,0),"NA")</f>
        <v>SOLU FIJAS</v>
      </c>
      <c r="S1409" s="16" t="str">
        <f>IFERROR(VLOOKUP(G1409,MatrizHDUniclass!$A:$AN,36,0),"NA")</f>
        <v>IMM</v>
      </c>
      <c r="T1409" s="16" t="str">
        <f>IFERROR(VLOOKUP(G1409,MatrizHDUniclass!$A:$AN,37,0),"NA")</f>
        <v>CLIENTES</v>
      </c>
      <c r="U1409" s="16" t="str">
        <f>IFERROR(VLOOKUP(G1409,MatrizHDUniclass!$A:$AN,38,0),"NA")</f>
        <v>CONECTAR TV</v>
      </c>
      <c r="V1409" s="16" t="str">
        <f>IFERROR(VLOOKUP(G1409,MatrizHDUniclass!$A:$AN,39,0),"NA")</f>
        <v>INGENIERIA</v>
      </c>
      <c r="W1409" s="43" t="str">
        <f>IFERROR(VLOOKUP(G1409,MatrizHDUniclass!$A:$AN,40,0),"NA")</f>
        <v>OPERATIVO</v>
      </c>
    </row>
    <row r="1410" spans="2:23" x14ac:dyDescent="0.25">
      <c r="B1410" s="45">
        <v>46227</v>
      </c>
      <c r="C1410" s="7" t="s">
        <v>3440</v>
      </c>
      <c r="D1410" s="23">
        <v>0.1</v>
      </c>
      <c r="E1410" s="23" t="s">
        <v>3903</v>
      </c>
      <c r="F1410" s="23" t="s">
        <v>3904</v>
      </c>
      <c r="G1410" s="7">
        <v>1116236514</v>
      </c>
      <c r="H1410" s="138" t="s">
        <v>11269</v>
      </c>
      <c r="J1410" s="16" t="str">
        <f>IFERROR(VLOOKUP(G1410,MatrizHDUniclass!$A:$AN,3,0),"NA")</f>
        <v>QUINONES POTES JOSE ALFREDO</v>
      </c>
      <c r="K1410" s="16" t="str">
        <f>IFERROR(VLOOKUP(G1410,MatrizHDUniclass!$A:$AN,19,0),"NA")</f>
        <v>TECNICO CON MOTO OPERACIÓN</v>
      </c>
      <c r="L1410" s="16" t="str">
        <f>IFERROR(VLOOKUP(G1410,MatrizHDUniclass!$A:$AN,24,0),"NA")</f>
        <v>IGV6</v>
      </c>
      <c r="M1410" s="16" t="str">
        <f>IFERROR(VLOOKUP(G1410,MatrizHDUniclass!$A:$AN,31,0),"NA")</f>
        <v>INGENIERIA-GENERAL</v>
      </c>
      <c r="N1410" s="16" t="str">
        <f>IFERROR(VLOOKUP(G1410,MatrizHDUniclass!$A:$AN,32,0),"NA")</f>
        <v>REG VALLE</v>
      </c>
      <c r="O1410" s="16" t="str">
        <f>IFERROR(VLOOKUP(G1410,MatrizHDUniclass!$A:$AN,33,0),"NA")</f>
        <v>TULUA</v>
      </c>
      <c r="P1410" s="16" t="str">
        <f>IFERROR(VLOOKUP(G1410,MatrizHDUniclass!$A:$AN,26,0),"NA")</f>
        <v>CSIM</v>
      </c>
      <c r="Q1410" s="16" t="str">
        <f>IFERROR(VLOOKUP(G1410,MatrizHDUniclass!$A:$AN,34,0),"NA")</f>
        <v>CLARO R3</v>
      </c>
      <c r="R1410" s="16" t="str">
        <f>IFERROR(VLOOKUP(G1410,MatrizHDUniclass!$A:$AN,35,0),"NA")</f>
        <v>SOLU FIJAS</v>
      </c>
      <c r="S1410" s="16" t="str">
        <f>IFERROR(VLOOKUP(G1410,MatrizHDUniclass!$A:$AN,36,0),"NA")</f>
        <v>IMM</v>
      </c>
      <c r="T1410" s="16" t="str">
        <f>IFERROR(VLOOKUP(G1410,MatrizHDUniclass!$A:$AN,37,0),"NA")</f>
        <v>CLIENTES</v>
      </c>
      <c r="U1410" s="16" t="str">
        <f>IFERROR(VLOOKUP(G1410,MatrizHDUniclass!$A:$AN,38,0),"NA")</f>
        <v>CONECTAR TV</v>
      </c>
      <c r="V1410" s="16" t="str">
        <f>IFERROR(VLOOKUP(G1410,MatrizHDUniclass!$A:$AN,39,0),"NA")</f>
        <v>INGENIERIA</v>
      </c>
      <c r="W1410" s="43" t="str">
        <f>IFERROR(VLOOKUP(G1410,MatrizHDUniclass!$A:$AN,40,0),"NA")</f>
        <v>OPERATIVO</v>
      </c>
    </row>
    <row r="1411" spans="2:23" x14ac:dyDescent="0.25">
      <c r="B1411" s="45">
        <v>46227</v>
      </c>
      <c r="C1411" s="7" t="s">
        <v>3440</v>
      </c>
      <c r="D1411" s="23">
        <v>0.1</v>
      </c>
      <c r="E1411" s="23" t="s">
        <v>3903</v>
      </c>
      <c r="F1411" s="23" t="s">
        <v>3904</v>
      </c>
      <c r="G1411" s="7">
        <v>1116251604</v>
      </c>
      <c r="H1411" s="138" t="s">
        <v>11270</v>
      </c>
      <c r="J1411" s="16" t="str">
        <f>IFERROR(VLOOKUP(G1411,MatrizHDUniclass!$A:$AN,3,0),"NA")</f>
        <v>ARENAS ROJAS FERNEY ANDRES</v>
      </c>
      <c r="K1411" s="16" t="str">
        <f>IFERROR(VLOOKUP(G1411,MatrizHDUniclass!$A:$AN,19,0),"NA")</f>
        <v>TECNICO CON MOTO OPERACIÓN</v>
      </c>
      <c r="L1411" s="16" t="str">
        <f>IFERROR(VLOOKUP(G1411,MatrizHDUniclass!$A:$AN,24,0),"NA")</f>
        <v>IGV6</v>
      </c>
      <c r="M1411" s="16" t="str">
        <f>IFERROR(VLOOKUP(G1411,MatrizHDUniclass!$A:$AN,31,0),"NA")</f>
        <v>INGENIERIA-GENERAL</v>
      </c>
      <c r="N1411" s="16" t="str">
        <f>IFERROR(VLOOKUP(G1411,MatrizHDUniclass!$A:$AN,32,0),"NA")</f>
        <v>REG VALLE</v>
      </c>
      <c r="O1411" s="16" t="str">
        <f>IFERROR(VLOOKUP(G1411,MatrizHDUniclass!$A:$AN,33,0),"NA")</f>
        <v>TULUA</v>
      </c>
      <c r="P1411" s="16" t="str">
        <f>IFERROR(VLOOKUP(G1411,MatrizHDUniclass!$A:$AN,26,0),"NA")</f>
        <v>CSIM</v>
      </c>
      <c r="Q1411" s="16" t="str">
        <f>IFERROR(VLOOKUP(G1411,MatrizHDUniclass!$A:$AN,34,0),"NA")</f>
        <v>CLARO R3</v>
      </c>
      <c r="R1411" s="16" t="str">
        <f>IFERROR(VLOOKUP(G1411,MatrizHDUniclass!$A:$AN,35,0),"NA")</f>
        <v>SOLU FIJAS</v>
      </c>
      <c r="S1411" s="16" t="str">
        <f>IFERROR(VLOOKUP(G1411,MatrizHDUniclass!$A:$AN,36,0),"NA")</f>
        <v>IMM</v>
      </c>
      <c r="T1411" s="16" t="str">
        <f>IFERROR(VLOOKUP(G1411,MatrizHDUniclass!$A:$AN,37,0),"NA")</f>
        <v>CLIENTES</v>
      </c>
      <c r="U1411" s="16" t="str">
        <f>IFERROR(VLOOKUP(G1411,MatrizHDUniclass!$A:$AN,38,0),"NA")</f>
        <v>CONECTAR TV</v>
      </c>
      <c r="V1411" s="16" t="str">
        <f>IFERROR(VLOOKUP(G1411,MatrizHDUniclass!$A:$AN,39,0),"NA")</f>
        <v>INGENIERIA</v>
      </c>
      <c r="W1411" s="43" t="str">
        <f>IFERROR(VLOOKUP(G1411,MatrizHDUniclass!$A:$AN,40,0),"NA")</f>
        <v>OPERATIVO</v>
      </c>
    </row>
    <row r="1412" spans="2:23" x14ac:dyDescent="0.25">
      <c r="B1412" s="45">
        <v>46230</v>
      </c>
      <c r="C1412" s="7" t="s">
        <v>3449</v>
      </c>
      <c r="D1412" s="23">
        <v>0.1</v>
      </c>
      <c r="E1412" s="23" t="s">
        <v>3903</v>
      </c>
      <c r="F1412" s="23" t="s">
        <v>3904</v>
      </c>
      <c r="G1412" s="7">
        <v>1113637700</v>
      </c>
      <c r="H1412" s="138" t="s">
        <v>11288</v>
      </c>
      <c r="J1412" s="16" t="str">
        <f>IFERROR(VLOOKUP(G1412,MatrizHDUniclass!$A:$AN,3,0),"NA")</f>
        <v>GONZALEZ DOMINGUEZ ANDRES JULIAN</v>
      </c>
      <c r="K1412" s="16" t="str">
        <f>IFERROR(VLOOKUP(G1412,MatrizHDUniclass!$A:$AN,19,0),"NA")</f>
        <v>TECNICO CON MOTO OPERACIÓN</v>
      </c>
      <c r="L1412" s="16" t="str">
        <f>IFERROR(VLOOKUP(G1412,MatrizHDUniclass!$A:$AN,24,0),"NA")</f>
        <v>IGV7</v>
      </c>
      <c r="M1412" s="16" t="str">
        <f>IFERROR(VLOOKUP(G1412,MatrizHDUniclass!$A:$AN,31,0),"NA")</f>
        <v>INGENIERIA-GENERAL</v>
      </c>
      <c r="N1412" s="16" t="str">
        <f>IFERROR(VLOOKUP(G1412,MatrizHDUniclass!$A:$AN,32,0),"NA")</f>
        <v>REG VALLE</v>
      </c>
      <c r="O1412" s="16" t="str">
        <f>IFERROR(VLOOKUP(G1412,MatrizHDUniclass!$A:$AN,33,0),"NA")</f>
        <v>PALMIRA</v>
      </c>
      <c r="P1412" s="16" t="str">
        <f>IFERROR(VLOOKUP(G1412,MatrizHDUniclass!$A:$AN,26,0),"NA")</f>
        <v>CSIM</v>
      </c>
      <c r="Q1412" s="16" t="str">
        <f>IFERROR(VLOOKUP(G1412,MatrizHDUniclass!$A:$AN,34,0),"NA")</f>
        <v>CLARO R3</v>
      </c>
      <c r="R1412" s="16" t="str">
        <f>IFERROR(VLOOKUP(G1412,MatrizHDUniclass!$A:$AN,35,0),"NA")</f>
        <v>SOLU FIJAS</v>
      </c>
      <c r="S1412" s="16" t="str">
        <f>IFERROR(VLOOKUP(G1412,MatrizHDUniclass!$A:$AN,36,0),"NA")</f>
        <v>IMM</v>
      </c>
      <c r="T1412" s="16" t="str">
        <f>IFERROR(VLOOKUP(G1412,MatrizHDUniclass!$A:$AN,37,0),"NA")</f>
        <v>CLIENTES</v>
      </c>
      <c r="U1412" s="16" t="str">
        <f>IFERROR(VLOOKUP(G1412,MatrizHDUniclass!$A:$AN,38,0),"NA")</f>
        <v>CONECTAR TV</v>
      </c>
      <c r="V1412" s="16" t="str">
        <f>IFERROR(VLOOKUP(G1412,MatrizHDUniclass!$A:$AN,39,0),"NA")</f>
        <v>INGENIERIA</v>
      </c>
      <c r="W1412" s="43" t="str">
        <f>IFERROR(VLOOKUP(G1412,MatrizHDUniclass!$A:$AN,40,0),"NA")</f>
        <v>OPERATIVO</v>
      </c>
    </row>
    <row r="1413" spans="2:23" x14ac:dyDescent="0.25">
      <c r="B1413" s="45">
        <v>46230</v>
      </c>
      <c r="C1413" s="7" t="s">
        <v>3449</v>
      </c>
      <c r="D1413" s="23">
        <v>0.1</v>
      </c>
      <c r="E1413" s="23" t="s">
        <v>3903</v>
      </c>
      <c r="F1413" s="23" t="s">
        <v>3904</v>
      </c>
      <c r="G1413" s="7">
        <v>1113693080</v>
      </c>
      <c r="H1413" s="138" t="s">
        <v>11285</v>
      </c>
      <c r="J1413" s="16" t="str">
        <f>IFERROR(VLOOKUP(G1413,MatrizHDUniclass!$A:$AN,3,0),"NA")</f>
        <v>CARDONA CORREDOR EMERSON ROMARIO</v>
      </c>
      <c r="K1413" s="16" t="str">
        <f>IFERROR(VLOOKUP(G1413,MatrizHDUniclass!$A:$AN,19,0),"NA")</f>
        <v>TECNICO CON MOTO OPERACIÓN</v>
      </c>
      <c r="L1413" s="16" t="str">
        <f>IFERROR(VLOOKUP(G1413,MatrizHDUniclass!$A:$AN,24,0),"NA")</f>
        <v>IGV7</v>
      </c>
      <c r="M1413" s="16" t="str">
        <f>IFERROR(VLOOKUP(G1413,MatrizHDUniclass!$A:$AN,31,0),"NA")</f>
        <v>INGENIERIA-GENERAL</v>
      </c>
      <c r="N1413" s="16" t="str">
        <f>IFERROR(VLOOKUP(G1413,MatrizHDUniclass!$A:$AN,32,0),"NA")</f>
        <v>REG VALLE</v>
      </c>
      <c r="O1413" s="16" t="str">
        <f>IFERROR(VLOOKUP(G1413,MatrizHDUniclass!$A:$AN,33,0),"NA")</f>
        <v>PALMIRA</v>
      </c>
      <c r="P1413" s="16" t="str">
        <f>IFERROR(VLOOKUP(G1413,MatrizHDUniclass!$A:$AN,26,0),"NA")</f>
        <v>CSIM</v>
      </c>
      <c r="Q1413" s="16" t="str">
        <f>IFERROR(VLOOKUP(G1413,MatrizHDUniclass!$A:$AN,34,0),"NA")</f>
        <v>CLARO R3</v>
      </c>
      <c r="R1413" s="16" t="str">
        <f>IFERROR(VLOOKUP(G1413,MatrizHDUniclass!$A:$AN,35,0),"NA")</f>
        <v>SOLU FIJAS</v>
      </c>
      <c r="S1413" s="16" t="str">
        <f>IFERROR(VLOOKUP(G1413,MatrizHDUniclass!$A:$AN,36,0),"NA")</f>
        <v>IMM</v>
      </c>
      <c r="T1413" s="16" t="str">
        <f>IFERROR(VLOOKUP(G1413,MatrizHDUniclass!$A:$AN,37,0),"NA")</f>
        <v>CLIENTES</v>
      </c>
      <c r="U1413" s="16" t="str">
        <f>IFERROR(VLOOKUP(G1413,MatrizHDUniclass!$A:$AN,38,0),"NA")</f>
        <v>CONECTAR TV</v>
      </c>
      <c r="V1413" s="16" t="str">
        <f>IFERROR(VLOOKUP(G1413,MatrizHDUniclass!$A:$AN,39,0),"NA")</f>
        <v>INGENIERIA</v>
      </c>
      <c r="W1413" s="43" t="str">
        <f>IFERROR(VLOOKUP(G1413,MatrizHDUniclass!$A:$AN,40,0),"NA")</f>
        <v>OPERATIVO</v>
      </c>
    </row>
    <row r="1414" spans="2:23" x14ac:dyDescent="0.25">
      <c r="B1414" s="45">
        <v>46230</v>
      </c>
      <c r="C1414" s="7" t="s">
        <v>3449</v>
      </c>
      <c r="D1414" s="23">
        <v>0.1</v>
      </c>
      <c r="E1414" s="23" t="s">
        <v>3903</v>
      </c>
      <c r="F1414" s="23" t="s">
        <v>3904</v>
      </c>
      <c r="G1414" s="7">
        <v>1113978522</v>
      </c>
      <c r="H1414" s="138" t="s">
        <v>11289</v>
      </c>
      <c r="J1414" s="16" t="str">
        <f>IFERROR(VLOOKUP(G1414,MatrizHDUniclass!$A:$AN,3,0),"NA")</f>
        <v>FERNANDEZ ARIAS JOHN SEBASTIAN</v>
      </c>
      <c r="K1414" s="16" t="str">
        <f>IFERROR(VLOOKUP(G1414,MatrizHDUniclass!$A:$AN,19,0),"NA")</f>
        <v>TECNICO CON MOTO OPERACIÓN</v>
      </c>
      <c r="L1414" s="16" t="str">
        <f>IFERROR(VLOOKUP(G1414,MatrizHDUniclass!$A:$AN,24,0),"NA")</f>
        <v>IGV7</v>
      </c>
      <c r="M1414" s="16" t="str">
        <f>IFERROR(VLOOKUP(G1414,MatrizHDUniclass!$A:$AN,31,0),"NA")</f>
        <v>INGENIERIA-GENERAL</v>
      </c>
      <c r="N1414" s="16" t="str">
        <f>IFERROR(VLOOKUP(G1414,MatrizHDUniclass!$A:$AN,32,0),"NA")</f>
        <v>REG VALLE</v>
      </c>
      <c r="O1414" s="16" t="str">
        <f>IFERROR(VLOOKUP(G1414,MatrizHDUniclass!$A:$AN,33,0),"NA")</f>
        <v>PALMIRA</v>
      </c>
      <c r="P1414" s="16" t="str">
        <f>IFERROR(VLOOKUP(G1414,MatrizHDUniclass!$A:$AN,26,0),"NA")</f>
        <v>CSIM</v>
      </c>
      <c r="Q1414" s="16" t="str">
        <f>IFERROR(VLOOKUP(G1414,MatrizHDUniclass!$A:$AN,34,0),"NA")</f>
        <v>CLARO R3</v>
      </c>
      <c r="R1414" s="16" t="str">
        <f>IFERROR(VLOOKUP(G1414,MatrizHDUniclass!$A:$AN,35,0),"NA")</f>
        <v>SOLU FIJAS</v>
      </c>
      <c r="S1414" s="16" t="str">
        <f>IFERROR(VLOOKUP(G1414,MatrizHDUniclass!$A:$AN,36,0),"NA")</f>
        <v>IMM</v>
      </c>
      <c r="T1414" s="16" t="str">
        <f>IFERROR(VLOOKUP(G1414,MatrizHDUniclass!$A:$AN,37,0),"NA")</f>
        <v>CLIENTES</v>
      </c>
      <c r="U1414" s="16" t="str">
        <f>IFERROR(VLOOKUP(G1414,MatrizHDUniclass!$A:$AN,38,0),"NA")</f>
        <v>CONECTAR TV</v>
      </c>
      <c r="V1414" s="16" t="str">
        <f>IFERROR(VLOOKUP(G1414,MatrizHDUniclass!$A:$AN,39,0),"NA")</f>
        <v>INGENIERIA</v>
      </c>
      <c r="W1414" s="43" t="str">
        <f>IFERROR(VLOOKUP(G1414,MatrizHDUniclass!$A:$AN,40,0),"NA")</f>
        <v>OPERATIVO</v>
      </c>
    </row>
    <row r="1415" spans="2:23" x14ac:dyDescent="0.25">
      <c r="B1415" s="45">
        <v>46230</v>
      </c>
      <c r="C1415" s="7" t="s">
        <v>3298</v>
      </c>
      <c r="D1415" s="23">
        <v>0.1</v>
      </c>
      <c r="E1415" s="23" t="s">
        <v>3903</v>
      </c>
      <c r="F1415" s="23" t="s">
        <v>3904</v>
      </c>
      <c r="G1415" s="7">
        <v>1143933150</v>
      </c>
      <c r="H1415" s="138" t="s">
        <v>11286</v>
      </c>
      <c r="J1415" s="16" t="str">
        <f>IFERROR(VLOOKUP(G1415,MatrizHDUniclass!$A:$AN,3,0),"NA")</f>
        <v>ZAMORANO ANAYA JESUS DAVID</v>
      </c>
      <c r="K1415" s="16" t="str">
        <f>IFERROR(VLOOKUP(G1415,MatrizHDUniclass!$A:$AN,19,0),"NA")</f>
        <v>AUXILIAR CONDUCTOR OPERACION</v>
      </c>
      <c r="L1415" s="16" t="str">
        <f>IFERROR(VLOOKUP(G1415,MatrizHDUniclass!$A:$AN,24,0),"NA")</f>
        <v>IGVI</v>
      </c>
      <c r="M1415" s="16" t="str">
        <f>IFERROR(VLOOKUP(G1415,MatrizHDUniclass!$A:$AN,31,0),"NA")</f>
        <v>INGENIERIA-GENERAL</v>
      </c>
      <c r="N1415" s="16" t="str">
        <f>IFERROR(VLOOKUP(G1415,MatrizHDUniclass!$A:$AN,32,0),"NA")</f>
        <v>REG VALLE</v>
      </c>
      <c r="O1415" s="16" t="str">
        <f>IFERROR(VLOOKUP(G1415,MatrizHDUniclass!$A:$AN,33,0),"NA")</f>
        <v>CALI</v>
      </c>
      <c r="P1415" s="16" t="str">
        <f>IFERROR(VLOOKUP(G1415,MatrizHDUniclass!$A:$AN,26,0),"NA")</f>
        <v>CSEB</v>
      </c>
      <c r="Q1415" s="16" t="str">
        <f>IFERROR(VLOOKUP(G1415,MatrizHDUniclass!$A:$AN,34,0),"NA")</f>
        <v>CLARO R3</v>
      </c>
      <c r="R1415" s="16" t="str">
        <f>IFERROR(VLOOKUP(G1415,MatrizHDUniclass!$A:$AN,35,0),"NA")</f>
        <v>SOLU FIJAS</v>
      </c>
      <c r="S1415" s="16" t="str">
        <f>IFERROR(VLOOKUP(G1415,MatrizHDUniclass!$A:$AN,36,0),"NA")</f>
        <v>EMPRE Y NEGOCI</v>
      </c>
      <c r="T1415" s="16" t="str">
        <f>IFERROR(VLOOKUP(G1415,MatrizHDUniclass!$A:$AN,37,0),"NA")</f>
        <v>CLIENTES</v>
      </c>
      <c r="U1415" s="16" t="str">
        <f>IFERROR(VLOOKUP(G1415,MatrizHDUniclass!$A:$AN,38,0),"NA")</f>
        <v>CONECTAR TV</v>
      </c>
      <c r="V1415" s="16" t="str">
        <f>IFERROR(VLOOKUP(G1415,MatrizHDUniclass!$A:$AN,39,0),"NA")</f>
        <v>INGENIERIA</v>
      </c>
      <c r="W1415" s="43" t="str">
        <f>IFERROR(VLOOKUP(G1415,MatrizHDUniclass!$A:$AN,40,0),"NA")</f>
        <v>OPERATIVO</v>
      </c>
    </row>
    <row r="1416" spans="2:23" x14ac:dyDescent="0.25">
      <c r="B1416" s="45">
        <v>46230</v>
      </c>
      <c r="C1416" s="7" t="s">
        <v>3298</v>
      </c>
      <c r="D1416" s="23">
        <v>0.1</v>
      </c>
      <c r="E1416" s="23" t="s">
        <v>3903</v>
      </c>
      <c r="F1416" s="23" t="s">
        <v>3904</v>
      </c>
      <c r="G1416" s="7">
        <v>1061431204</v>
      </c>
      <c r="H1416" s="138" t="s">
        <v>11287</v>
      </c>
      <c r="J1416" s="16" t="str">
        <f>IFERROR(VLOOKUP(G1416,MatrizHDUniclass!$A:$AN,3,0),"NA")</f>
        <v>GOMEZ OREJUELA NORBEY MAURICIO</v>
      </c>
      <c r="K1416" s="16" t="str">
        <f>IFERROR(VLOOKUP(G1416,MatrizHDUniclass!$A:$AN,19,0),"NA")</f>
        <v>TECNICO CON MOTO OPERACIÓN</v>
      </c>
      <c r="L1416" s="16" t="str">
        <f>IFERROR(VLOOKUP(G1416,MatrizHDUniclass!$A:$AN,24,0),"NA")</f>
        <v>IGVI</v>
      </c>
      <c r="M1416" s="16" t="str">
        <f>IFERROR(VLOOKUP(G1416,MatrizHDUniclass!$A:$AN,31,0),"NA")</f>
        <v>INGENIERIA-GENERAL</v>
      </c>
      <c r="N1416" s="16" t="str">
        <f>IFERROR(VLOOKUP(G1416,MatrizHDUniclass!$A:$AN,32,0),"NA")</f>
        <v>REG VALLE</v>
      </c>
      <c r="O1416" s="16" t="str">
        <f>IFERROR(VLOOKUP(G1416,MatrizHDUniclass!$A:$AN,33,0),"NA")</f>
        <v>CALI</v>
      </c>
      <c r="P1416" s="16" t="str">
        <f>IFERROR(VLOOKUP(G1416,MatrizHDUniclass!$A:$AN,26,0),"NA")</f>
        <v>CSIM</v>
      </c>
      <c r="Q1416" s="16" t="str">
        <f>IFERROR(VLOOKUP(G1416,MatrizHDUniclass!$A:$AN,34,0),"NA")</f>
        <v>CLARO R3</v>
      </c>
      <c r="R1416" s="16" t="str">
        <f>IFERROR(VLOOKUP(G1416,MatrizHDUniclass!$A:$AN,35,0),"NA")</f>
        <v>SOLU FIJAS</v>
      </c>
      <c r="S1416" s="16" t="str">
        <f>IFERROR(VLOOKUP(G1416,MatrizHDUniclass!$A:$AN,36,0),"NA")</f>
        <v>IMM</v>
      </c>
      <c r="T1416" s="16" t="str">
        <f>IFERROR(VLOOKUP(G1416,MatrizHDUniclass!$A:$AN,37,0),"NA")</f>
        <v>CLIENTES</v>
      </c>
      <c r="U1416" s="16" t="str">
        <f>IFERROR(VLOOKUP(G1416,MatrizHDUniclass!$A:$AN,38,0),"NA")</f>
        <v>CONECTAR TV</v>
      </c>
      <c r="V1416" s="16" t="str">
        <f>IFERROR(VLOOKUP(G1416,MatrizHDUniclass!$A:$AN,39,0),"NA")</f>
        <v>INGENIERIA</v>
      </c>
      <c r="W1416" s="43" t="str">
        <f>IFERROR(VLOOKUP(G1416,MatrizHDUniclass!$A:$AN,40,0),"NA")</f>
        <v>OPERATIVO</v>
      </c>
    </row>
    <row r="1417" spans="2:23" x14ac:dyDescent="0.25">
      <c r="B1417" s="45">
        <v>46230</v>
      </c>
      <c r="C1417" s="7" t="s">
        <v>3440</v>
      </c>
      <c r="D1417" s="23">
        <v>0.1</v>
      </c>
      <c r="E1417" s="23" t="s">
        <v>3903</v>
      </c>
      <c r="F1417" s="23" t="s">
        <v>3904</v>
      </c>
      <c r="G1417" s="7">
        <v>1010119765</v>
      </c>
      <c r="H1417" s="138" t="s">
        <v>11290</v>
      </c>
      <c r="J1417" s="16" t="str">
        <f>IFERROR(VLOOKUP(G1417,MatrizHDUniclass!$A:$AN,3,0),"NA")</f>
        <v>SERNA BOTERO EMMANUEL</v>
      </c>
      <c r="K1417" s="16" t="str">
        <f>IFERROR(VLOOKUP(G1417,MatrizHDUniclass!$A:$AN,19,0),"NA")</f>
        <v>TECNICO CON MOTO OPERACIÓN</v>
      </c>
      <c r="L1417" s="16" t="str">
        <f>IFERROR(VLOOKUP(G1417,MatrizHDUniclass!$A:$AN,24,0),"NA")</f>
        <v>IGV6</v>
      </c>
      <c r="M1417" s="16" t="str">
        <f>IFERROR(VLOOKUP(G1417,MatrizHDUniclass!$A:$AN,31,0),"NA")</f>
        <v>INGENIERIA-GENERAL</v>
      </c>
      <c r="N1417" s="16" t="str">
        <f>IFERROR(VLOOKUP(G1417,MatrizHDUniclass!$A:$AN,32,0),"NA")</f>
        <v>REG VALLE</v>
      </c>
      <c r="O1417" s="16" t="str">
        <f>IFERROR(VLOOKUP(G1417,MatrizHDUniclass!$A:$AN,33,0),"NA")</f>
        <v>TULUA</v>
      </c>
      <c r="P1417" s="16" t="str">
        <f>IFERROR(VLOOKUP(G1417,MatrizHDUniclass!$A:$AN,26,0),"NA")</f>
        <v>CSIM</v>
      </c>
      <c r="Q1417" s="16" t="str">
        <f>IFERROR(VLOOKUP(G1417,MatrizHDUniclass!$A:$AN,34,0),"NA")</f>
        <v>CLARO R3</v>
      </c>
      <c r="R1417" s="16" t="str">
        <f>IFERROR(VLOOKUP(G1417,MatrizHDUniclass!$A:$AN,35,0),"NA")</f>
        <v>SOLU FIJAS</v>
      </c>
      <c r="S1417" s="16" t="str">
        <f>IFERROR(VLOOKUP(G1417,MatrizHDUniclass!$A:$AN,36,0),"NA")</f>
        <v>IMM</v>
      </c>
      <c r="T1417" s="16" t="str">
        <f>IFERROR(VLOOKUP(G1417,MatrizHDUniclass!$A:$AN,37,0),"NA")</f>
        <v>CLIENTES</v>
      </c>
      <c r="U1417" s="16" t="str">
        <f>IFERROR(VLOOKUP(G1417,MatrizHDUniclass!$A:$AN,38,0),"NA")</f>
        <v>CONECTAR TV</v>
      </c>
      <c r="V1417" s="16" t="str">
        <f>IFERROR(VLOOKUP(G1417,MatrizHDUniclass!$A:$AN,39,0),"NA")</f>
        <v>INGENIERIA</v>
      </c>
      <c r="W1417" s="43" t="str">
        <f>IFERROR(VLOOKUP(G1417,MatrizHDUniclass!$A:$AN,40,0),"NA")</f>
        <v>OPERATIVO</v>
      </c>
    </row>
    <row r="1418" spans="2:23" x14ac:dyDescent="0.25">
      <c r="B1418" s="45">
        <v>46230</v>
      </c>
      <c r="C1418" s="7" t="s">
        <v>3440</v>
      </c>
      <c r="D1418" s="23">
        <v>0.1</v>
      </c>
      <c r="E1418" s="23" t="s">
        <v>3903</v>
      </c>
      <c r="F1418" s="23" t="s">
        <v>3904</v>
      </c>
      <c r="G1418" s="7">
        <v>1129044015</v>
      </c>
      <c r="H1418" s="138" t="s">
        <v>11291</v>
      </c>
      <c r="J1418" s="16" t="str">
        <f>IFERROR(VLOOKUP(G1418,MatrizHDUniclass!$A:$AN,3,0),"NA")</f>
        <v>RENDON HINESTROZA JUAN PABLO</v>
      </c>
      <c r="K1418" s="16" t="str">
        <f>IFERROR(VLOOKUP(G1418,MatrizHDUniclass!$A:$AN,19,0),"NA")</f>
        <v>TECNICO CON MOTO OPERACIÓN</v>
      </c>
      <c r="L1418" s="16" t="str">
        <f>IFERROR(VLOOKUP(G1418,MatrizHDUniclass!$A:$AN,24,0),"NA")</f>
        <v>IGV6</v>
      </c>
      <c r="M1418" s="16" t="str">
        <f>IFERROR(VLOOKUP(G1418,MatrizHDUniclass!$A:$AN,31,0),"NA")</f>
        <v>INGENIERIA-GENERAL</v>
      </c>
      <c r="N1418" s="16" t="str">
        <f>IFERROR(VLOOKUP(G1418,MatrizHDUniclass!$A:$AN,32,0),"NA")</f>
        <v>REG VALLE</v>
      </c>
      <c r="O1418" s="16" t="str">
        <f>IFERROR(VLOOKUP(G1418,MatrizHDUniclass!$A:$AN,33,0),"NA")</f>
        <v>TULUA</v>
      </c>
      <c r="P1418" s="16" t="str">
        <f>IFERROR(VLOOKUP(G1418,MatrizHDUniclass!$A:$AN,26,0),"NA")</f>
        <v>CSIM</v>
      </c>
      <c r="Q1418" s="16" t="str">
        <f>IFERROR(VLOOKUP(G1418,MatrizHDUniclass!$A:$AN,34,0),"NA")</f>
        <v>CLARO R3</v>
      </c>
      <c r="R1418" s="16" t="str">
        <f>IFERROR(VLOOKUP(G1418,MatrizHDUniclass!$A:$AN,35,0),"NA")</f>
        <v>SOLU FIJAS</v>
      </c>
      <c r="S1418" s="16" t="str">
        <f>IFERROR(VLOOKUP(G1418,MatrizHDUniclass!$A:$AN,36,0),"NA")</f>
        <v>IMM</v>
      </c>
      <c r="T1418" s="16" t="str">
        <f>IFERROR(VLOOKUP(G1418,MatrizHDUniclass!$A:$AN,37,0),"NA")</f>
        <v>CLIENTES</v>
      </c>
      <c r="U1418" s="16" t="str">
        <f>IFERROR(VLOOKUP(G1418,MatrizHDUniclass!$A:$AN,38,0),"NA")</f>
        <v>CONECTAR TV</v>
      </c>
      <c r="V1418" s="16" t="str">
        <f>IFERROR(VLOOKUP(G1418,MatrizHDUniclass!$A:$AN,39,0),"NA")</f>
        <v>INGENIERIA</v>
      </c>
      <c r="W1418" s="43" t="str">
        <f>IFERROR(VLOOKUP(G1418,MatrizHDUniclass!$A:$AN,40,0),"NA")</f>
        <v>OPERATIVO</v>
      </c>
    </row>
    <row r="1419" spans="2:23" x14ac:dyDescent="0.25">
      <c r="B1419" s="45">
        <v>46230</v>
      </c>
      <c r="C1419" s="7" t="s">
        <v>3440</v>
      </c>
      <c r="D1419" s="23">
        <v>0.1</v>
      </c>
      <c r="E1419" s="23" t="s">
        <v>3903</v>
      </c>
      <c r="F1419" s="23" t="s">
        <v>3904</v>
      </c>
      <c r="G1419" s="7">
        <v>1010120492</v>
      </c>
      <c r="H1419" s="138" t="s">
        <v>11292</v>
      </c>
      <c r="J1419" s="16" t="str">
        <f>IFERROR(VLOOKUP(G1419,MatrizHDUniclass!$A:$AN,3,0),"NA")</f>
        <v>ORTIZ MONTOYA JAMID DE JESUS</v>
      </c>
      <c r="K1419" s="16" t="str">
        <f>IFERROR(VLOOKUP(G1419,MatrizHDUniclass!$A:$AN,19,0),"NA")</f>
        <v>TECNICO CON MOTO OPERACIÓN</v>
      </c>
      <c r="L1419" s="16" t="str">
        <f>IFERROR(VLOOKUP(G1419,MatrizHDUniclass!$A:$AN,24,0),"NA")</f>
        <v>IGV6</v>
      </c>
      <c r="M1419" s="16" t="str">
        <f>IFERROR(VLOOKUP(G1419,MatrizHDUniclass!$A:$AN,31,0),"NA")</f>
        <v>INGENIERIA-GENERAL</v>
      </c>
      <c r="N1419" s="16" t="str">
        <f>IFERROR(VLOOKUP(G1419,MatrizHDUniclass!$A:$AN,32,0),"NA")</f>
        <v>REG VALLE</v>
      </c>
      <c r="O1419" s="16" t="str">
        <f>IFERROR(VLOOKUP(G1419,MatrizHDUniclass!$A:$AN,33,0),"NA")</f>
        <v>TULUA</v>
      </c>
      <c r="P1419" s="16" t="str">
        <f>IFERROR(VLOOKUP(G1419,MatrizHDUniclass!$A:$AN,26,0),"NA")</f>
        <v>CSIM</v>
      </c>
      <c r="Q1419" s="16" t="str">
        <f>IFERROR(VLOOKUP(G1419,MatrizHDUniclass!$A:$AN,34,0),"NA")</f>
        <v>CLARO R3</v>
      </c>
      <c r="R1419" s="16" t="str">
        <f>IFERROR(VLOOKUP(G1419,MatrizHDUniclass!$A:$AN,35,0),"NA")</f>
        <v>SOLU FIJAS</v>
      </c>
      <c r="S1419" s="16" t="str">
        <f>IFERROR(VLOOKUP(G1419,MatrizHDUniclass!$A:$AN,36,0),"NA")</f>
        <v>IMM</v>
      </c>
      <c r="T1419" s="16" t="str">
        <f>IFERROR(VLOOKUP(G1419,MatrizHDUniclass!$A:$AN,37,0),"NA")</f>
        <v>CLIENTES</v>
      </c>
      <c r="U1419" s="16" t="str">
        <f>IFERROR(VLOOKUP(G1419,MatrizHDUniclass!$A:$AN,38,0),"NA")</f>
        <v>CONECTAR TV</v>
      </c>
      <c r="V1419" s="16" t="str">
        <f>IFERROR(VLOOKUP(G1419,MatrizHDUniclass!$A:$AN,39,0),"NA")</f>
        <v>INGENIERIA</v>
      </c>
      <c r="W1419" s="43" t="str">
        <f>IFERROR(VLOOKUP(G1419,MatrizHDUniclass!$A:$AN,40,0),"NA")</f>
        <v>OPERATIVO</v>
      </c>
    </row>
    <row r="1420" spans="2:23" x14ac:dyDescent="0.25">
      <c r="B1420" s="45">
        <v>46230</v>
      </c>
      <c r="C1420" s="7" t="s">
        <v>3440</v>
      </c>
      <c r="D1420" s="23">
        <v>0.1</v>
      </c>
      <c r="E1420" s="23" t="s">
        <v>3903</v>
      </c>
      <c r="F1420" s="23" t="s">
        <v>3904</v>
      </c>
      <c r="G1420" s="7">
        <v>14797661</v>
      </c>
      <c r="H1420" s="138" t="s">
        <v>11293</v>
      </c>
      <c r="J1420" s="16" t="str">
        <f>IFERROR(VLOOKUP(G1420,MatrizHDUniclass!$A:$AN,3,0),"NA")</f>
        <v>CASTANO GUEVARA LUIS FELIPE</v>
      </c>
      <c r="K1420" s="16" t="str">
        <f>IFERROR(VLOOKUP(G1420,MatrizHDUniclass!$A:$AN,19,0),"NA")</f>
        <v>TECNICO CON MOTO OPERACIÓN</v>
      </c>
      <c r="L1420" s="16" t="str">
        <f>IFERROR(VLOOKUP(G1420,MatrizHDUniclass!$A:$AN,24,0),"NA")</f>
        <v>IGV6</v>
      </c>
      <c r="M1420" s="16" t="str">
        <f>IFERROR(VLOOKUP(G1420,MatrizHDUniclass!$A:$AN,31,0),"NA")</f>
        <v>INGENIERIA-GENERAL</v>
      </c>
      <c r="N1420" s="16" t="str">
        <f>IFERROR(VLOOKUP(G1420,MatrizHDUniclass!$A:$AN,32,0),"NA")</f>
        <v>REG VALLE</v>
      </c>
      <c r="O1420" s="16" t="str">
        <f>IFERROR(VLOOKUP(G1420,MatrizHDUniclass!$A:$AN,33,0),"NA")</f>
        <v>TULUA</v>
      </c>
      <c r="P1420" s="16" t="str">
        <f>IFERROR(VLOOKUP(G1420,MatrizHDUniclass!$A:$AN,26,0),"NA")</f>
        <v>CSIM</v>
      </c>
      <c r="Q1420" s="16" t="str">
        <f>IFERROR(VLOOKUP(G1420,MatrizHDUniclass!$A:$AN,34,0),"NA")</f>
        <v>CLARO R3</v>
      </c>
      <c r="R1420" s="16" t="str">
        <f>IFERROR(VLOOKUP(G1420,MatrizHDUniclass!$A:$AN,35,0),"NA")</f>
        <v>SOLU FIJAS</v>
      </c>
      <c r="S1420" s="16" t="str">
        <f>IFERROR(VLOOKUP(G1420,MatrizHDUniclass!$A:$AN,36,0),"NA")</f>
        <v>IMM</v>
      </c>
      <c r="T1420" s="16" t="str">
        <f>IFERROR(VLOOKUP(G1420,MatrizHDUniclass!$A:$AN,37,0),"NA")</f>
        <v>CLIENTES</v>
      </c>
      <c r="U1420" s="16" t="str">
        <f>IFERROR(VLOOKUP(G1420,MatrizHDUniclass!$A:$AN,38,0),"NA")</f>
        <v>CONECTAR TV</v>
      </c>
      <c r="V1420" s="16" t="str">
        <f>IFERROR(VLOOKUP(G1420,MatrizHDUniclass!$A:$AN,39,0),"NA")</f>
        <v>INGENIERIA</v>
      </c>
      <c r="W1420" s="43" t="str">
        <f>IFERROR(VLOOKUP(G1420,MatrizHDUniclass!$A:$AN,40,0),"NA")</f>
        <v>OPERATIVO</v>
      </c>
    </row>
    <row r="1421" spans="2:23" x14ac:dyDescent="0.25">
      <c r="B1421" s="45">
        <v>46231</v>
      </c>
      <c r="C1421" s="7" t="s">
        <v>3309</v>
      </c>
      <c r="D1421" s="23">
        <v>0.1</v>
      </c>
      <c r="E1421" s="23" t="s">
        <v>3903</v>
      </c>
      <c r="F1421" s="23" t="s">
        <v>3904</v>
      </c>
      <c r="G1421" s="7">
        <v>1110597703</v>
      </c>
      <c r="H1421" s="138" t="s">
        <v>11368</v>
      </c>
      <c r="J1421" s="16" t="str">
        <f>IFERROR(VLOOKUP(G1421,MatrizHDUniclass!$A:$AN,3,0),"NA")</f>
        <v>MACHADO RENGIFO HECTOR WILSON</v>
      </c>
      <c r="K1421" s="16" t="str">
        <f>IFERROR(VLOOKUP(G1421,MatrizHDUniclass!$A:$AN,19,0),"NA")</f>
        <v>TECNICO CON MOTO OPERACIÓN</v>
      </c>
      <c r="L1421" s="16" t="str">
        <f>IFERROR(VLOOKUP(G1421,MatrizHDUniclass!$A:$AN,24,0),"NA")</f>
        <v>IGLW</v>
      </c>
      <c r="M1421" s="16" t="str">
        <f>IFERROR(VLOOKUP(G1421,MatrizHDUniclass!$A:$AN,31,0),"NA")</f>
        <v>INGENIERIA-GENERAL</v>
      </c>
      <c r="N1421" s="16" t="str">
        <f>IFERROR(VLOOKUP(G1421,MatrizHDUniclass!$A:$AN,32,0),"NA")</f>
        <v>REG TOLCA</v>
      </c>
      <c r="O1421" s="16" t="str">
        <f>IFERROR(VLOOKUP(G1421,MatrizHDUniclass!$A:$AN,33,0),"NA")</f>
        <v>IBAGUE</v>
      </c>
      <c r="P1421" s="16" t="str">
        <f>IFERROR(VLOOKUP(G1421,MatrizHDUniclass!$A:$AN,26,0),"NA")</f>
        <v>CSIM</v>
      </c>
      <c r="Q1421" s="16" t="str">
        <f>IFERROR(VLOOKUP(G1421,MatrizHDUniclass!$A:$AN,34,0),"NA")</f>
        <v>CLARO R3</v>
      </c>
      <c r="R1421" s="16" t="str">
        <f>IFERROR(VLOOKUP(G1421,MatrizHDUniclass!$A:$AN,35,0),"NA")</f>
        <v>SOLU FIJAS</v>
      </c>
      <c r="S1421" s="16" t="str">
        <f>IFERROR(VLOOKUP(G1421,MatrizHDUniclass!$A:$AN,36,0),"NA")</f>
        <v>IMM</v>
      </c>
      <c r="T1421" s="16" t="str">
        <f>IFERROR(VLOOKUP(G1421,MatrizHDUniclass!$A:$AN,37,0),"NA")</f>
        <v>CLIENTES</v>
      </c>
      <c r="U1421" s="16" t="str">
        <f>IFERROR(VLOOKUP(G1421,MatrizHDUniclass!$A:$AN,38,0),"NA")</f>
        <v>CONECTAR TV</v>
      </c>
      <c r="V1421" s="16" t="str">
        <f>IFERROR(VLOOKUP(G1421,MatrizHDUniclass!$A:$AN,39,0),"NA")</f>
        <v>INGENIERIA</v>
      </c>
      <c r="W1421" s="43" t="str">
        <f>IFERROR(VLOOKUP(G1421,MatrizHDUniclass!$A:$AN,40,0),"NA")</f>
        <v>OPERATIVO</v>
      </c>
    </row>
    <row r="1422" spans="2:23" x14ac:dyDescent="0.25">
      <c r="B1422" s="45">
        <v>46231</v>
      </c>
      <c r="C1422" s="7" t="s">
        <v>3309</v>
      </c>
      <c r="D1422" s="23">
        <v>0.1</v>
      </c>
      <c r="E1422" s="23" t="s">
        <v>3903</v>
      </c>
      <c r="F1422" s="23" t="s">
        <v>3904</v>
      </c>
      <c r="G1422" s="7">
        <v>1082833238</v>
      </c>
      <c r="H1422" s="138" t="s">
        <v>11369</v>
      </c>
      <c r="J1422" s="16" t="str">
        <f>IFERROR(VLOOKUP(G1422,MatrizHDUniclass!$A:$AN,3,0),"NA")</f>
        <v>PABON CHARRIS RIBIR SANTIAGO</v>
      </c>
      <c r="K1422" s="16" t="str">
        <f>IFERROR(VLOOKUP(G1422,MatrizHDUniclass!$A:$AN,19,0),"NA")</f>
        <v>TECNICO CON MOTO OPERACIÓN</v>
      </c>
      <c r="L1422" s="16" t="str">
        <f>IFERROR(VLOOKUP(G1422,MatrizHDUniclass!$A:$AN,24,0),"NA")</f>
        <v>IGLW</v>
      </c>
      <c r="M1422" s="16" t="str">
        <f>IFERROR(VLOOKUP(G1422,MatrizHDUniclass!$A:$AN,31,0),"NA")</f>
        <v>INGENIERIA-GENERAL</v>
      </c>
      <c r="N1422" s="16" t="str">
        <f>IFERROR(VLOOKUP(G1422,MatrizHDUniclass!$A:$AN,32,0),"NA")</f>
        <v>REG TOLCA</v>
      </c>
      <c r="O1422" s="16" t="str">
        <f>IFERROR(VLOOKUP(G1422,MatrizHDUniclass!$A:$AN,33,0),"NA")</f>
        <v>IBAGUE</v>
      </c>
      <c r="P1422" s="16" t="str">
        <f>IFERROR(VLOOKUP(G1422,MatrizHDUniclass!$A:$AN,26,0),"NA")</f>
        <v>CSIM</v>
      </c>
      <c r="Q1422" s="16" t="str">
        <f>IFERROR(VLOOKUP(G1422,MatrizHDUniclass!$A:$AN,34,0),"NA")</f>
        <v>CLARO R3</v>
      </c>
      <c r="R1422" s="16" t="str">
        <f>IFERROR(VLOOKUP(G1422,MatrizHDUniclass!$A:$AN,35,0),"NA")</f>
        <v>SOLU FIJAS</v>
      </c>
      <c r="S1422" s="16" t="str">
        <f>IFERROR(VLOOKUP(G1422,MatrizHDUniclass!$A:$AN,36,0),"NA")</f>
        <v>IMM</v>
      </c>
      <c r="T1422" s="16" t="str">
        <f>IFERROR(VLOOKUP(G1422,MatrizHDUniclass!$A:$AN,37,0),"NA")</f>
        <v>CLIENTES</v>
      </c>
      <c r="U1422" s="16" t="str">
        <f>IFERROR(VLOOKUP(G1422,MatrizHDUniclass!$A:$AN,38,0),"NA")</f>
        <v>CONECTAR TV</v>
      </c>
      <c r="V1422" s="16" t="str">
        <f>IFERROR(VLOOKUP(G1422,MatrizHDUniclass!$A:$AN,39,0),"NA")</f>
        <v>INGENIERIA</v>
      </c>
      <c r="W1422" s="43" t="str">
        <f>IFERROR(VLOOKUP(G1422,MatrizHDUniclass!$A:$AN,40,0),"NA")</f>
        <v>OPERATIVO</v>
      </c>
    </row>
    <row r="1423" spans="2:23" x14ac:dyDescent="0.25">
      <c r="B1423" s="45">
        <v>46231</v>
      </c>
      <c r="C1423" s="7" t="s">
        <v>3309</v>
      </c>
      <c r="D1423" s="23">
        <v>0.1</v>
      </c>
      <c r="E1423" s="23" t="s">
        <v>3903</v>
      </c>
      <c r="F1423" s="23" t="s">
        <v>3904</v>
      </c>
      <c r="G1423" s="7">
        <v>1006069484</v>
      </c>
      <c r="H1423" s="138" t="s">
        <v>11370</v>
      </c>
      <c r="J1423" s="16" t="str">
        <f>IFERROR(VLOOKUP(G1423,MatrizHDUniclass!$A:$AN,3,0),"NA")</f>
        <v>APACHE BENITEZ JUAN ALCIBIADES</v>
      </c>
      <c r="K1423" s="16" t="str">
        <f>IFERROR(VLOOKUP(G1423,MatrizHDUniclass!$A:$AN,19,0),"NA")</f>
        <v>TECNICO CON MOTO OPERACIÓN</v>
      </c>
      <c r="L1423" s="16" t="str">
        <f>IFERROR(VLOOKUP(G1423,MatrizHDUniclass!$A:$AN,24,0),"NA")</f>
        <v>IGLW</v>
      </c>
      <c r="M1423" s="16" t="str">
        <f>IFERROR(VLOOKUP(G1423,MatrizHDUniclass!$A:$AN,31,0),"NA")</f>
        <v>INGENIERIA-GENERAL</v>
      </c>
      <c r="N1423" s="16" t="str">
        <f>IFERROR(VLOOKUP(G1423,MatrizHDUniclass!$A:$AN,32,0),"NA")</f>
        <v>REG TOLCA</v>
      </c>
      <c r="O1423" s="16" t="str">
        <f>IFERROR(VLOOKUP(G1423,MatrizHDUniclass!$A:$AN,33,0),"NA")</f>
        <v>IBAGUE</v>
      </c>
      <c r="P1423" s="16" t="str">
        <f>IFERROR(VLOOKUP(G1423,MatrizHDUniclass!$A:$AN,26,0),"NA")</f>
        <v>CSIM</v>
      </c>
      <c r="Q1423" s="16" t="str">
        <f>IFERROR(VLOOKUP(G1423,MatrizHDUniclass!$A:$AN,34,0),"NA")</f>
        <v>CLARO R3</v>
      </c>
      <c r="R1423" s="16" t="str">
        <f>IFERROR(VLOOKUP(G1423,MatrizHDUniclass!$A:$AN,35,0),"NA")</f>
        <v>SOLU FIJAS</v>
      </c>
      <c r="S1423" s="16" t="str">
        <f>IFERROR(VLOOKUP(G1423,MatrizHDUniclass!$A:$AN,36,0),"NA")</f>
        <v>IMM</v>
      </c>
      <c r="T1423" s="16" t="str">
        <f>IFERROR(VLOOKUP(G1423,MatrizHDUniclass!$A:$AN,37,0),"NA")</f>
        <v>CLIENTES</v>
      </c>
      <c r="U1423" s="16" t="str">
        <f>IFERROR(VLOOKUP(G1423,MatrizHDUniclass!$A:$AN,38,0),"NA")</f>
        <v>CONECTAR TV</v>
      </c>
      <c r="V1423" s="16" t="str">
        <f>IFERROR(VLOOKUP(G1423,MatrizHDUniclass!$A:$AN,39,0),"NA")</f>
        <v>INGENIERIA</v>
      </c>
      <c r="W1423" s="43" t="str">
        <f>IFERROR(VLOOKUP(G1423,MatrizHDUniclass!$A:$AN,40,0),"NA")</f>
        <v>OPERATIVO</v>
      </c>
    </row>
    <row r="1424" spans="2:23" x14ac:dyDescent="0.25">
      <c r="B1424" s="45">
        <v>46231</v>
      </c>
      <c r="C1424" s="7" t="s">
        <v>3309</v>
      </c>
      <c r="D1424" s="23">
        <v>0.1</v>
      </c>
      <c r="E1424" s="23" t="s">
        <v>3903</v>
      </c>
      <c r="F1424" s="23" t="s">
        <v>3904</v>
      </c>
      <c r="G1424" s="7">
        <v>1110488807</v>
      </c>
      <c r="H1424" s="138" t="s">
        <v>11373</v>
      </c>
      <c r="J1424" s="16" t="str">
        <f>IFERROR(VLOOKUP(G1424,MatrizHDUniclass!$A:$AN,3,0),"NA")</f>
        <v>JIMENEZ ROMERO JORGE LEONARDO</v>
      </c>
      <c r="K1424" s="16" t="str">
        <f>IFERROR(VLOOKUP(G1424,MatrizHDUniclass!$A:$AN,19,0),"NA")</f>
        <v>TECNICO CON MOTO OPERACIÓN</v>
      </c>
      <c r="L1424" s="16" t="str">
        <f>IFERROR(VLOOKUP(G1424,MatrizHDUniclass!$A:$AN,24,0),"NA")</f>
        <v>IGLW</v>
      </c>
      <c r="M1424" s="16" t="str">
        <f>IFERROR(VLOOKUP(G1424,MatrizHDUniclass!$A:$AN,31,0),"NA")</f>
        <v>INGENIERIA-GENERAL</v>
      </c>
      <c r="N1424" s="16" t="str">
        <f>IFERROR(VLOOKUP(G1424,MatrizHDUniclass!$A:$AN,32,0),"NA")</f>
        <v>REG TOLCA</v>
      </c>
      <c r="O1424" s="16" t="str">
        <f>IFERROR(VLOOKUP(G1424,MatrizHDUniclass!$A:$AN,33,0),"NA")</f>
        <v>IBAGUE</v>
      </c>
      <c r="P1424" s="16" t="str">
        <f>IFERROR(VLOOKUP(G1424,MatrizHDUniclass!$A:$AN,26,0),"NA")</f>
        <v>CSIM</v>
      </c>
      <c r="Q1424" s="16" t="str">
        <f>IFERROR(VLOOKUP(G1424,MatrizHDUniclass!$A:$AN,34,0),"NA")</f>
        <v>CLARO R3</v>
      </c>
      <c r="R1424" s="16" t="str">
        <f>IFERROR(VLOOKUP(G1424,MatrizHDUniclass!$A:$AN,35,0),"NA")</f>
        <v>SOLU FIJAS</v>
      </c>
      <c r="S1424" s="16" t="str">
        <f>IFERROR(VLOOKUP(G1424,MatrizHDUniclass!$A:$AN,36,0),"NA")</f>
        <v>IMM</v>
      </c>
      <c r="T1424" s="16" t="str">
        <f>IFERROR(VLOOKUP(G1424,MatrizHDUniclass!$A:$AN,37,0),"NA")</f>
        <v>CLIENTES</v>
      </c>
      <c r="U1424" s="16" t="str">
        <f>IFERROR(VLOOKUP(G1424,MatrizHDUniclass!$A:$AN,38,0),"NA")</f>
        <v>CONECTAR TV</v>
      </c>
      <c r="V1424" s="16" t="str">
        <f>IFERROR(VLOOKUP(G1424,MatrizHDUniclass!$A:$AN,39,0),"NA")</f>
        <v>INGENIERIA</v>
      </c>
      <c r="W1424" s="43" t="str">
        <f>IFERROR(VLOOKUP(G1424,MatrizHDUniclass!$A:$AN,40,0),"NA")</f>
        <v>OPERATIVO</v>
      </c>
    </row>
    <row r="1425" spans="2:23" x14ac:dyDescent="0.25">
      <c r="B1425" s="45">
        <v>46231</v>
      </c>
      <c r="C1425" s="7" t="s">
        <v>3309</v>
      </c>
      <c r="D1425" s="23">
        <v>0.1</v>
      </c>
      <c r="E1425" s="23" t="s">
        <v>3903</v>
      </c>
      <c r="F1425" s="23" t="s">
        <v>3904</v>
      </c>
      <c r="G1425" s="7">
        <v>1110564883</v>
      </c>
      <c r="H1425" s="138" t="s">
        <v>11371</v>
      </c>
      <c r="J1425" s="16" t="str">
        <f>IFERROR(VLOOKUP(G1425,MatrizHDUniclass!$A:$AN,3,0),"NA")</f>
        <v>GARCIA DUARTE ALEJANDRO</v>
      </c>
      <c r="K1425" s="16" t="str">
        <f>IFERROR(VLOOKUP(G1425,MatrizHDUniclass!$A:$AN,19,0),"NA")</f>
        <v>TECNICO CON MOTO OPERACIÓN</v>
      </c>
      <c r="L1425" s="16" t="str">
        <f>IFERROR(VLOOKUP(G1425,MatrizHDUniclass!$A:$AN,24,0),"NA")</f>
        <v>IGLW</v>
      </c>
      <c r="M1425" s="16" t="str">
        <f>IFERROR(VLOOKUP(G1425,MatrizHDUniclass!$A:$AN,31,0),"NA")</f>
        <v>INGENIERIA-GENERAL</v>
      </c>
      <c r="N1425" s="16" t="str">
        <f>IFERROR(VLOOKUP(G1425,MatrizHDUniclass!$A:$AN,32,0),"NA")</f>
        <v>REG TOLCA</v>
      </c>
      <c r="O1425" s="16" t="str">
        <f>IFERROR(VLOOKUP(G1425,MatrizHDUniclass!$A:$AN,33,0),"NA")</f>
        <v>IBAGUE</v>
      </c>
      <c r="P1425" s="16" t="str">
        <f>IFERROR(VLOOKUP(G1425,MatrizHDUniclass!$A:$AN,26,0),"NA")</f>
        <v>CSIM</v>
      </c>
      <c r="Q1425" s="16" t="str">
        <f>IFERROR(VLOOKUP(G1425,MatrizHDUniclass!$A:$AN,34,0),"NA")</f>
        <v>CLARO R3</v>
      </c>
      <c r="R1425" s="16" t="str">
        <f>IFERROR(VLOOKUP(G1425,MatrizHDUniclass!$A:$AN,35,0),"NA")</f>
        <v>SOLU FIJAS</v>
      </c>
      <c r="S1425" s="16" t="str">
        <f>IFERROR(VLOOKUP(G1425,MatrizHDUniclass!$A:$AN,36,0),"NA")</f>
        <v>IMM</v>
      </c>
      <c r="T1425" s="16" t="str">
        <f>IFERROR(VLOOKUP(G1425,MatrizHDUniclass!$A:$AN,37,0),"NA")</f>
        <v>CLIENTES</v>
      </c>
      <c r="U1425" s="16" t="str">
        <f>IFERROR(VLOOKUP(G1425,MatrizHDUniclass!$A:$AN,38,0),"NA")</f>
        <v>CONECTAR TV</v>
      </c>
      <c r="V1425" s="16" t="str">
        <f>IFERROR(VLOOKUP(G1425,MatrizHDUniclass!$A:$AN,39,0),"NA")</f>
        <v>INGENIERIA</v>
      </c>
      <c r="W1425" s="43" t="str">
        <f>IFERROR(VLOOKUP(G1425,MatrizHDUniclass!$A:$AN,40,0),"NA")</f>
        <v>OPERATIVO</v>
      </c>
    </row>
    <row r="1426" spans="2:23" x14ac:dyDescent="0.25">
      <c r="B1426" s="45">
        <v>46231</v>
      </c>
      <c r="C1426" s="7" t="s">
        <v>3309</v>
      </c>
      <c r="D1426" s="23">
        <v>0.1</v>
      </c>
      <c r="E1426" s="23" t="s">
        <v>3903</v>
      </c>
      <c r="F1426" s="23" t="s">
        <v>3904</v>
      </c>
      <c r="G1426" s="7">
        <v>1105871402</v>
      </c>
      <c r="H1426" s="138" t="s">
        <v>11372</v>
      </c>
      <c r="J1426" s="16" t="str">
        <f>IFERROR(VLOOKUP(G1426,MatrizHDUniclass!$A:$AN,3,0),"NA")</f>
        <v>PERDOMO ROJAS CARLOS ALFREDO</v>
      </c>
      <c r="K1426" s="16" t="str">
        <f>IFERROR(VLOOKUP(G1426,MatrizHDUniclass!$A:$AN,19,0),"NA")</f>
        <v>TECNICO CON MOTO OPERACIÓN</v>
      </c>
      <c r="L1426" s="16" t="str">
        <f>IFERROR(VLOOKUP(G1426,MatrizHDUniclass!$A:$AN,24,0),"NA")</f>
        <v>IGLW</v>
      </c>
      <c r="M1426" s="16" t="str">
        <f>IFERROR(VLOOKUP(G1426,MatrizHDUniclass!$A:$AN,31,0),"NA")</f>
        <v>INGENIERIA-GENERAL</v>
      </c>
      <c r="N1426" s="16" t="str">
        <f>IFERROR(VLOOKUP(G1426,MatrizHDUniclass!$A:$AN,32,0),"NA")</f>
        <v>REG TOLCA</v>
      </c>
      <c r="O1426" s="16" t="str">
        <f>IFERROR(VLOOKUP(G1426,MatrizHDUniclass!$A:$AN,33,0),"NA")</f>
        <v>IBAGUE</v>
      </c>
      <c r="P1426" s="16" t="str">
        <f>IFERROR(VLOOKUP(G1426,MatrizHDUniclass!$A:$AN,26,0),"NA")</f>
        <v>CSIM</v>
      </c>
      <c r="Q1426" s="16" t="str">
        <f>IFERROR(VLOOKUP(G1426,MatrizHDUniclass!$A:$AN,34,0),"NA")</f>
        <v>CLARO R3</v>
      </c>
      <c r="R1426" s="16" t="str">
        <f>IFERROR(VLOOKUP(G1426,MatrizHDUniclass!$A:$AN,35,0),"NA")</f>
        <v>SOLU FIJAS</v>
      </c>
      <c r="S1426" s="16" t="str">
        <f>IFERROR(VLOOKUP(G1426,MatrizHDUniclass!$A:$AN,36,0),"NA")</f>
        <v>IMM</v>
      </c>
      <c r="T1426" s="16" t="str">
        <f>IFERROR(VLOOKUP(G1426,MatrizHDUniclass!$A:$AN,37,0),"NA")</f>
        <v>CLIENTES</v>
      </c>
      <c r="U1426" s="16" t="str">
        <f>IFERROR(VLOOKUP(G1426,MatrizHDUniclass!$A:$AN,38,0),"NA")</f>
        <v>CONECTAR TV</v>
      </c>
      <c r="V1426" s="16" t="str">
        <f>IFERROR(VLOOKUP(G1426,MatrizHDUniclass!$A:$AN,39,0),"NA")</f>
        <v>INGENIERIA</v>
      </c>
      <c r="W1426" s="43" t="str">
        <f>IFERROR(VLOOKUP(G1426,MatrizHDUniclass!$A:$AN,40,0),"NA")</f>
        <v>OPERATIVO</v>
      </c>
    </row>
    <row r="1427" spans="2:23" x14ac:dyDescent="0.25">
      <c r="B1427" s="45">
        <v>46231</v>
      </c>
      <c r="C1427" s="7" t="s">
        <v>3337</v>
      </c>
      <c r="D1427" s="23">
        <v>0.1</v>
      </c>
      <c r="E1427" s="23" t="s">
        <v>3903</v>
      </c>
      <c r="F1427" s="37" t="s">
        <v>3904</v>
      </c>
      <c r="G1427" s="7">
        <v>1006528762</v>
      </c>
      <c r="H1427" s="138" t="s">
        <v>11378</v>
      </c>
      <c r="J1427" s="16" t="str">
        <f>IFERROR(VLOOKUP(G1427,MatrizHDUniclass!$A:$AN,3,0),"NA")</f>
        <v>MUNOZ CORTES YEFERSON</v>
      </c>
      <c r="K1427" s="16" t="str">
        <f>IFERROR(VLOOKUP(G1427,MatrizHDUniclass!$A:$AN,19,0),"NA")</f>
        <v>TECNICO CON MOTO OPERACIÓN</v>
      </c>
      <c r="L1427" s="16" t="str">
        <f>IFERROR(VLOOKUP(G1427,MatrizHDUniclass!$A:$AN,24,0),"NA")</f>
        <v>IGL2</v>
      </c>
      <c r="M1427" s="16" t="str">
        <f>IFERROR(VLOOKUP(G1427,MatrizHDUniclass!$A:$AN,31,0),"NA")</f>
        <v>INGENIERIA-GENERAL</v>
      </c>
      <c r="N1427" s="16" t="str">
        <f>IFERROR(VLOOKUP(G1427,MatrizHDUniclass!$A:$AN,32,0),"NA")</f>
        <v>REG TOLCA</v>
      </c>
      <c r="O1427" s="16" t="str">
        <f>IFERROR(VLOOKUP(G1427,MatrizHDUniclass!$A:$AN,33,0),"NA")</f>
        <v>FLORENCIA</v>
      </c>
      <c r="P1427" s="16" t="str">
        <f>IFERROR(VLOOKUP(G1427,MatrizHDUniclass!$A:$AN,26,0),"NA")</f>
        <v>CSIM</v>
      </c>
      <c r="Q1427" s="16" t="str">
        <f>IFERROR(VLOOKUP(G1427,MatrizHDUniclass!$A:$AN,34,0),"NA")</f>
        <v>CLARO R3</v>
      </c>
      <c r="R1427" s="16" t="str">
        <f>IFERROR(VLOOKUP(G1427,MatrizHDUniclass!$A:$AN,35,0),"NA")</f>
        <v>SOLU FIJAS</v>
      </c>
      <c r="S1427" s="16" t="str">
        <f>IFERROR(VLOOKUP(G1427,MatrizHDUniclass!$A:$AN,36,0),"NA")</f>
        <v>IMM</v>
      </c>
      <c r="T1427" s="16" t="str">
        <f>IFERROR(VLOOKUP(G1427,MatrizHDUniclass!$A:$AN,37,0),"NA")</f>
        <v>CLIENTES</v>
      </c>
      <c r="U1427" s="16" t="str">
        <f>IFERROR(VLOOKUP(G1427,MatrizHDUniclass!$A:$AN,38,0),"NA")</f>
        <v>CONECTAR TV</v>
      </c>
      <c r="V1427" s="16" t="str">
        <f>IFERROR(VLOOKUP(G1427,MatrizHDUniclass!$A:$AN,39,0),"NA")</f>
        <v>INGENIERIA</v>
      </c>
      <c r="W1427" s="43" t="str">
        <f>IFERROR(VLOOKUP(G1427,MatrizHDUniclass!$A:$AN,40,0),"NA")</f>
        <v>OPERATIVO</v>
      </c>
    </row>
    <row r="1428" spans="2:23" x14ac:dyDescent="0.25">
      <c r="B1428" s="45">
        <v>46231</v>
      </c>
      <c r="C1428" s="7" t="s">
        <v>3337</v>
      </c>
      <c r="D1428" s="37">
        <v>0.1</v>
      </c>
      <c r="E1428" s="37" t="s">
        <v>3903</v>
      </c>
      <c r="F1428" s="198" t="s">
        <v>3904</v>
      </c>
      <c r="G1428" s="7">
        <v>1006516064</v>
      </c>
      <c r="H1428" s="138" t="s">
        <v>11379</v>
      </c>
      <c r="J1428" s="16" t="str">
        <f>IFERROR(VLOOKUP(G1428,MatrizHDUniclass!$A:$AN,3,0),"NA")</f>
        <v>CALDERON OLAYA ADRIAN FELIPE</v>
      </c>
      <c r="K1428" s="16" t="str">
        <f>IFERROR(VLOOKUP(G1428,MatrizHDUniclass!$A:$AN,19,0),"NA")</f>
        <v>TECNICO CON MOTO OPERACIÓN</v>
      </c>
      <c r="L1428" s="16" t="str">
        <f>IFERROR(VLOOKUP(G1428,MatrizHDUniclass!$A:$AN,24,0),"NA")</f>
        <v>IGL2</v>
      </c>
      <c r="M1428" s="16" t="str">
        <f>IFERROR(VLOOKUP(G1428,MatrizHDUniclass!$A:$AN,31,0),"NA")</f>
        <v>INGENIERIA-GENERAL</v>
      </c>
      <c r="N1428" s="16" t="str">
        <f>IFERROR(VLOOKUP(G1428,MatrizHDUniclass!$A:$AN,32,0),"NA")</f>
        <v>REG TOLCA</v>
      </c>
      <c r="O1428" s="16" t="str">
        <f>IFERROR(VLOOKUP(G1428,MatrizHDUniclass!$A:$AN,33,0),"NA")</f>
        <v>FLORENCIA</v>
      </c>
      <c r="P1428" s="16" t="str">
        <f>IFERROR(VLOOKUP(G1428,MatrizHDUniclass!$A:$AN,26,0),"NA")</f>
        <v>CSIM</v>
      </c>
      <c r="Q1428" s="16" t="str">
        <f>IFERROR(VLOOKUP(G1428,MatrizHDUniclass!$A:$AN,34,0),"NA")</f>
        <v>CLARO R3</v>
      </c>
      <c r="R1428" s="16" t="str">
        <f>IFERROR(VLOOKUP(G1428,MatrizHDUniclass!$A:$AN,35,0),"NA")</f>
        <v>SOLU FIJAS</v>
      </c>
      <c r="S1428" s="16" t="str">
        <f>IFERROR(VLOOKUP(G1428,MatrizHDUniclass!$A:$AN,36,0),"NA")</f>
        <v>IMM</v>
      </c>
      <c r="T1428" s="16" t="str">
        <f>IFERROR(VLOOKUP(G1428,MatrizHDUniclass!$A:$AN,37,0),"NA")</f>
        <v>CLIENTES</v>
      </c>
      <c r="U1428" s="16" t="str">
        <f>IFERROR(VLOOKUP(G1428,MatrizHDUniclass!$A:$AN,38,0),"NA")</f>
        <v>CONECTAR TV</v>
      </c>
      <c r="V1428" s="16" t="str">
        <f>IFERROR(VLOOKUP(G1428,MatrizHDUniclass!$A:$AN,39,0),"NA")</f>
        <v>INGENIERIA</v>
      </c>
      <c r="W1428" s="43" t="str">
        <f>IFERROR(VLOOKUP(G1428,MatrizHDUniclass!$A:$AN,40,0),"NA")</f>
        <v>OPERATIVO</v>
      </c>
    </row>
    <row r="1429" spans="2:23" x14ac:dyDescent="0.25">
      <c r="B1429" s="45">
        <v>46232</v>
      </c>
      <c r="C1429" s="7" t="s">
        <v>3258</v>
      </c>
      <c r="D1429" s="37">
        <v>0.1</v>
      </c>
      <c r="E1429" s="37" t="s">
        <v>3903</v>
      </c>
      <c r="F1429" s="198" t="s">
        <v>3904</v>
      </c>
      <c r="G1429" s="7">
        <v>80472712</v>
      </c>
      <c r="H1429" s="138" t="s">
        <v>11384</v>
      </c>
      <c r="J1429" s="16" t="str">
        <f>IFERROR(VLOOKUP(G1429,MatrizHDUniclass!$A:$AN,3,0),"NA")</f>
        <v>MUSUSU NEMPEQUE WELTHER LEWIS</v>
      </c>
      <c r="K1429" s="16" t="str">
        <f>IFERROR(VLOOKUP(G1429,MatrizHDUniclass!$A:$AN,19,0),"NA")</f>
        <v>TECNICO CON MOTO OPERACIÓN</v>
      </c>
      <c r="L1429" s="16" t="str">
        <f>IFERROR(VLOOKUP(G1429,MatrizHDUniclass!$A:$AN,24,0),"NA")</f>
        <v>IGCB</v>
      </c>
      <c r="M1429" s="16" t="str">
        <f>IFERROR(VLOOKUP(G1429,MatrizHDUniclass!$A:$AN,31,0),"NA")</f>
        <v>INGENIERIA-GENERAL</v>
      </c>
      <c r="N1429" s="16" t="str">
        <f>IFERROR(VLOOKUP(G1429,MatrizHDUniclass!$A:$AN,32,0),"NA")</f>
        <v>REG CENTRO</v>
      </c>
      <c r="O1429" s="16" t="str">
        <f>IFERROR(VLOOKUP(G1429,MatrizHDUniclass!$A:$AN,33,0),"NA")</f>
        <v>BOGOTA</v>
      </c>
      <c r="P1429" s="16" t="str">
        <f>IFERROR(VLOOKUP(G1429,MatrizHDUniclass!$A:$AN,26,0),"NA")</f>
        <v>USIM</v>
      </c>
      <c r="Q1429" s="16" t="str">
        <f>IFERROR(VLOOKUP(G1429,MatrizHDUniclass!$A:$AN,34,0),"NA")</f>
        <v>CLARO R4</v>
      </c>
      <c r="R1429" s="16" t="str">
        <f>IFERROR(VLOOKUP(G1429,MatrizHDUniclass!$A:$AN,35,0),"NA")</f>
        <v>SOLU FIJAS</v>
      </c>
      <c r="S1429" s="16" t="str">
        <f>IFERROR(VLOOKUP(G1429,MatrizHDUniclass!$A:$AN,36,0),"NA")</f>
        <v>IMM</v>
      </c>
      <c r="T1429" s="16" t="str">
        <f>IFERROR(VLOOKUP(G1429,MatrizHDUniclass!$A:$AN,37,0),"NA")</f>
        <v>CLIENTES</v>
      </c>
      <c r="U1429" s="16" t="str">
        <f>IFERROR(VLOOKUP(G1429,MatrizHDUniclass!$A:$AN,38,0),"NA")</f>
        <v>CONECTAR TV</v>
      </c>
      <c r="V1429" s="16" t="str">
        <f>IFERROR(VLOOKUP(G1429,MatrizHDUniclass!$A:$AN,39,0),"NA")</f>
        <v>INGENIERIA</v>
      </c>
      <c r="W1429" s="43" t="str">
        <f>IFERROR(VLOOKUP(G1429,MatrizHDUniclass!$A:$AN,40,0),"NA")</f>
        <v>OPERATIVO</v>
      </c>
    </row>
    <row r="1430" spans="2:23" x14ac:dyDescent="0.25">
      <c r="B1430" s="45">
        <v>46232</v>
      </c>
      <c r="C1430" s="7" t="s">
        <v>3258</v>
      </c>
      <c r="D1430" s="37">
        <v>0.1</v>
      </c>
      <c r="E1430" s="37" t="s">
        <v>3903</v>
      </c>
      <c r="F1430" s="198" t="s">
        <v>3904</v>
      </c>
      <c r="G1430" s="7">
        <v>1072006342</v>
      </c>
      <c r="H1430" s="138" t="s">
        <v>11385</v>
      </c>
      <c r="J1430" s="16" t="str">
        <f>IFERROR(VLOOKUP(G1430,MatrizHDUniclass!$A:$AN,3,0),"NA")</f>
        <v>GARCIA SANCHEZ SERGIO ENRIQUE</v>
      </c>
      <c r="K1430" s="16" t="str">
        <f>IFERROR(VLOOKUP(G1430,MatrizHDUniclass!$A:$AN,19,0),"NA")</f>
        <v>TECNICO CON MOTO OPERACIÓN</v>
      </c>
      <c r="L1430" s="16" t="str">
        <f>IFERROR(VLOOKUP(G1430,MatrizHDUniclass!$A:$AN,24,0),"NA")</f>
        <v>IGCB</v>
      </c>
      <c r="M1430" s="16" t="str">
        <f>IFERROR(VLOOKUP(G1430,MatrizHDUniclass!$A:$AN,31,0),"NA")</f>
        <v>INGENIERIA-GENERAL</v>
      </c>
      <c r="N1430" s="16" t="str">
        <f>IFERROR(VLOOKUP(G1430,MatrizHDUniclass!$A:$AN,32,0),"NA")</f>
        <v>REG CENTRO</v>
      </c>
      <c r="O1430" s="16" t="str">
        <f>IFERROR(VLOOKUP(G1430,MatrizHDUniclass!$A:$AN,33,0),"NA")</f>
        <v>BOGOTA</v>
      </c>
      <c r="P1430" s="16" t="str">
        <f>IFERROR(VLOOKUP(G1430,MatrizHDUniclass!$A:$AN,26,0),"NA")</f>
        <v>USIM</v>
      </c>
      <c r="Q1430" s="16" t="str">
        <f>IFERROR(VLOOKUP(G1430,MatrizHDUniclass!$A:$AN,34,0),"NA")</f>
        <v>CLARO R4</v>
      </c>
      <c r="R1430" s="16" t="str">
        <f>IFERROR(VLOOKUP(G1430,MatrizHDUniclass!$A:$AN,35,0),"NA")</f>
        <v>SOLU FIJAS</v>
      </c>
      <c r="S1430" s="16" t="str">
        <f>IFERROR(VLOOKUP(G1430,MatrizHDUniclass!$A:$AN,36,0),"NA")</f>
        <v>IMM</v>
      </c>
      <c r="T1430" s="16" t="str">
        <f>IFERROR(VLOOKUP(G1430,MatrizHDUniclass!$A:$AN,37,0),"NA")</f>
        <v>CLIENTES</v>
      </c>
      <c r="U1430" s="16" t="str">
        <f>IFERROR(VLOOKUP(G1430,MatrizHDUniclass!$A:$AN,38,0),"NA")</f>
        <v>CONECTAR TV</v>
      </c>
      <c r="V1430" s="16" t="str">
        <f>IFERROR(VLOOKUP(G1430,MatrizHDUniclass!$A:$AN,39,0),"NA")</f>
        <v>INGENIERIA</v>
      </c>
      <c r="W1430" s="43" t="str">
        <f>IFERROR(VLOOKUP(G1430,MatrizHDUniclass!$A:$AN,40,0),"NA")</f>
        <v>OPERATIVO</v>
      </c>
    </row>
    <row r="1431" spans="2:23" x14ac:dyDescent="0.25">
      <c r="B1431" s="45">
        <v>46232</v>
      </c>
      <c r="C1431" s="7" t="s">
        <v>3258</v>
      </c>
      <c r="D1431" s="37">
        <v>0.1</v>
      </c>
      <c r="E1431" s="37" t="s">
        <v>3903</v>
      </c>
      <c r="F1431" s="198" t="s">
        <v>3904</v>
      </c>
      <c r="G1431" s="7">
        <v>14011433</v>
      </c>
      <c r="H1431" s="138" t="s">
        <v>11386</v>
      </c>
      <c r="J1431" s="16" t="str">
        <f>IFERROR(VLOOKUP(G1431,MatrizHDUniclass!$A:$AN,3,0),"NA")</f>
        <v>DELBASTO ARIAS LUIS LEISY</v>
      </c>
      <c r="K1431" s="16" t="str">
        <f>IFERROR(VLOOKUP(G1431,MatrizHDUniclass!$A:$AN,19,0),"NA")</f>
        <v>TECNICO CON MOTO OPERACIÓN</v>
      </c>
      <c r="L1431" s="16" t="str">
        <f>IFERROR(VLOOKUP(G1431,MatrizHDUniclass!$A:$AN,24,0),"NA")</f>
        <v>IGCB</v>
      </c>
      <c r="M1431" s="16" t="str">
        <f>IFERROR(VLOOKUP(G1431,MatrizHDUniclass!$A:$AN,31,0),"NA")</f>
        <v>INGENIERIA-GENERAL</v>
      </c>
      <c r="N1431" s="16" t="str">
        <f>IFERROR(VLOOKUP(G1431,MatrizHDUniclass!$A:$AN,32,0),"NA")</f>
        <v>REG CENTRO</v>
      </c>
      <c r="O1431" s="16" t="str">
        <f>IFERROR(VLOOKUP(G1431,MatrizHDUniclass!$A:$AN,33,0),"NA")</f>
        <v>BOGOTA</v>
      </c>
      <c r="P1431" s="16" t="str">
        <f>IFERROR(VLOOKUP(G1431,MatrizHDUniclass!$A:$AN,26,0),"NA")</f>
        <v>USIM</v>
      </c>
      <c r="Q1431" s="16" t="str">
        <f>IFERROR(VLOOKUP(G1431,MatrizHDUniclass!$A:$AN,34,0),"NA")</f>
        <v>CLARO R4</v>
      </c>
      <c r="R1431" s="16" t="str">
        <f>IFERROR(VLOOKUP(G1431,MatrizHDUniclass!$A:$AN,35,0),"NA")</f>
        <v>SOLU FIJAS</v>
      </c>
      <c r="S1431" s="16" t="str">
        <f>IFERROR(VLOOKUP(G1431,MatrizHDUniclass!$A:$AN,36,0),"NA")</f>
        <v>IMM</v>
      </c>
      <c r="T1431" s="16" t="str">
        <f>IFERROR(VLOOKUP(G1431,MatrizHDUniclass!$A:$AN,37,0),"NA")</f>
        <v>CLIENTES</v>
      </c>
      <c r="U1431" s="16" t="str">
        <f>IFERROR(VLOOKUP(G1431,MatrizHDUniclass!$A:$AN,38,0),"NA")</f>
        <v>CONECTAR TV</v>
      </c>
      <c r="V1431" s="16" t="str">
        <f>IFERROR(VLOOKUP(G1431,MatrizHDUniclass!$A:$AN,39,0),"NA")</f>
        <v>INGENIERIA</v>
      </c>
      <c r="W1431" s="43" t="str">
        <f>IFERROR(VLOOKUP(G1431,MatrizHDUniclass!$A:$AN,40,0),"NA")</f>
        <v>OPERATIVO</v>
      </c>
    </row>
    <row r="1432" spans="2:23" x14ac:dyDescent="0.25">
      <c r="B1432" s="45">
        <v>46232</v>
      </c>
      <c r="C1432" s="7" t="s">
        <v>3258</v>
      </c>
      <c r="D1432" s="37">
        <v>0.1</v>
      </c>
      <c r="E1432" s="37" t="s">
        <v>3903</v>
      </c>
      <c r="F1432" s="198" t="s">
        <v>3904</v>
      </c>
      <c r="G1432" s="7">
        <v>1000806980</v>
      </c>
      <c r="H1432" s="138" t="s">
        <v>11387</v>
      </c>
      <c r="J1432" s="16" t="str">
        <f>IFERROR(VLOOKUP(G1432,MatrizHDUniclass!$A:$AN,3,0),"NA")</f>
        <v>JIMENEZ NIETO SERGIO NICOLAS</v>
      </c>
      <c r="K1432" s="16" t="str">
        <f>IFERROR(VLOOKUP(G1432,MatrizHDUniclass!$A:$AN,19,0),"NA")</f>
        <v>AUXILIAR CONDUCTOR OPERACION</v>
      </c>
      <c r="L1432" s="16" t="str">
        <f>IFERROR(VLOOKUP(G1432,MatrizHDUniclass!$A:$AN,24,0),"NA")</f>
        <v>IGCB</v>
      </c>
      <c r="M1432" s="16" t="str">
        <f>IFERROR(VLOOKUP(G1432,MatrizHDUniclass!$A:$AN,31,0),"NA")</f>
        <v>INGENIERIA-GENERAL</v>
      </c>
      <c r="N1432" s="16" t="str">
        <f>IFERROR(VLOOKUP(G1432,MatrizHDUniclass!$A:$AN,32,0),"NA")</f>
        <v>REG CENTRO</v>
      </c>
      <c r="O1432" s="16" t="str">
        <f>IFERROR(VLOOKUP(G1432,MatrizHDUniclass!$A:$AN,33,0),"NA")</f>
        <v>BOGOTA</v>
      </c>
      <c r="P1432" s="16" t="str">
        <f>IFERROR(VLOOKUP(G1432,MatrizHDUniclass!$A:$AN,26,0),"NA")</f>
        <v>USIM</v>
      </c>
      <c r="Q1432" s="16" t="str">
        <f>IFERROR(VLOOKUP(G1432,MatrizHDUniclass!$A:$AN,34,0),"NA")</f>
        <v>CLARO R4</v>
      </c>
      <c r="R1432" s="16" t="str">
        <f>IFERROR(VLOOKUP(G1432,MatrizHDUniclass!$A:$AN,35,0),"NA")</f>
        <v>SOLU FIJAS</v>
      </c>
      <c r="S1432" s="16" t="str">
        <f>IFERROR(VLOOKUP(G1432,MatrizHDUniclass!$A:$AN,36,0),"NA")</f>
        <v>IMM</v>
      </c>
      <c r="T1432" s="16" t="str">
        <f>IFERROR(VLOOKUP(G1432,MatrizHDUniclass!$A:$AN,37,0),"NA")</f>
        <v>CLIENTES</v>
      </c>
      <c r="U1432" s="16" t="str">
        <f>IFERROR(VLOOKUP(G1432,MatrizHDUniclass!$A:$AN,38,0),"NA")</f>
        <v>CONECTAR TV</v>
      </c>
      <c r="V1432" s="16" t="str">
        <f>IFERROR(VLOOKUP(G1432,MatrizHDUniclass!$A:$AN,39,0),"NA")</f>
        <v>INGENIERIA</v>
      </c>
      <c r="W1432" s="43" t="str">
        <f>IFERROR(VLOOKUP(G1432,MatrizHDUniclass!$A:$AN,40,0),"NA")</f>
        <v>OPERATIVO</v>
      </c>
    </row>
    <row r="1433" spans="2:23" x14ac:dyDescent="0.25">
      <c r="B1433" s="45">
        <v>46232</v>
      </c>
      <c r="C1433" s="7" t="s">
        <v>3258</v>
      </c>
      <c r="D1433" s="37">
        <v>0.1</v>
      </c>
      <c r="E1433" s="37" t="s">
        <v>3903</v>
      </c>
      <c r="F1433" s="198" t="s">
        <v>3904</v>
      </c>
      <c r="G1433" s="7">
        <v>80065908</v>
      </c>
      <c r="H1433" s="138" t="s">
        <v>11388</v>
      </c>
      <c r="J1433" s="16" t="str">
        <f>IFERROR(VLOOKUP(G1433,MatrizHDUniclass!$A:$AN,3,0),"NA")</f>
        <v>GOMEZ RAMIREZ JOHN FREDY</v>
      </c>
      <c r="K1433" s="16" t="str">
        <f>IFERROR(VLOOKUP(G1433,MatrizHDUniclass!$A:$AN,19,0),"NA")</f>
        <v>TECNICO CON MOTO OPERACIÓN</v>
      </c>
      <c r="L1433" s="16" t="str">
        <f>IFERROR(VLOOKUP(G1433,MatrizHDUniclass!$A:$AN,24,0),"NA")</f>
        <v>IGCB</v>
      </c>
      <c r="M1433" s="16" t="str">
        <f>IFERROR(VLOOKUP(G1433,MatrizHDUniclass!$A:$AN,31,0),"NA")</f>
        <v>INGENIERIA-GENERAL</v>
      </c>
      <c r="N1433" s="16" t="str">
        <f>IFERROR(VLOOKUP(G1433,MatrizHDUniclass!$A:$AN,32,0),"NA")</f>
        <v>REG CENTRO</v>
      </c>
      <c r="O1433" s="16" t="str">
        <f>IFERROR(VLOOKUP(G1433,MatrizHDUniclass!$A:$AN,33,0),"NA")</f>
        <v>BOGOTA</v>
      </c>
      <c r="P1433" s="16" t="str">
        <f>IFERROR(VLOOKUP(G1433,MatrizHDUniclass!$A:$AN,26,0),"NA")</f>
        <v>USIM</v>
      </c>
      <c r="Q1433" s="16" t="str">
        <f>IFERROR(VLOOKUP(G1433,MatrizHDUniclass!$A:$AN,34,0),"NA")</f>
        <v>CLARO R4</v>
      </c>
      <c r="R1433" s="16" t="str">
        <f>IFERROR(VLOOKUP(G1433,MatrizHDUniclass!$A:$AN,35,0),"NA")</f>
        <v>SOLU FIJAS</v>
      </c>
      <c r="S1433" s="16" t="str">
        <f>IFERROR(VLOOKUP(G1433,MatrizHDUniclass!$A:$AN,36,0),"NA")</f>
        <v>IMM</v>
      </c>
      <c r="T1433" s="16" t="str">
        <f>IFERROR(VLOOKUP(G1433,MatrizHDUniclass!$A:$AN,37,0),"NA")</f>
        <v>CLIENTES</v>
      </c>
      <c r="U1433" s="16" t="str">
        <f>IFERROR(VLOOKUP(G1433,MatrizHDUniclass!$A:$AN,38,0),"NA")</f>
        <v>CONECTAR TV</v>
      </c>
      <c r="V1433" s="16" t="str">
        <f>IFERROR(VLOOKUP(G1433,MatrizHDUniclass!$A:$AN,39,0),"NA")</f>
        <v>INGENIERIA</v>
      </c>
      <c r="W1433" s="43" t="str">
        <f>IFERROR(VLOOKUP(G1433,MatrizHDUniclass!$A:$AN,40,0),"NA")</f>
        <v>OPERATIVO</v>
      </c>
    </row>
    <row r="1434" spans="2:23" x14ac:dyDescent="0.25">
      <c r="B1434" s="45">
        <v>46234</v>
      </c>
      <c r="C1434" s="7" t="s">
        <v>3440</v>
      </c>
      <c r="D1434" s="37">
        <v>0.1</v>
      </c>
      <c r="E1434" s="37" t="s">
        <v>3903</v>
      </c>
      <c r="F1434" s="198" t="s">
        <v>3904</v>
      </c>
      <c r="G1434" s="7">
        <v>1116262695</v>
      </c>
      <c r="H1434" s="138" t="s">
        <v>11461</v>
      </c>
      <c r="J1434" s="16" t="str">
        <f>IFERROR(VLOOKUP(G1434,MatrizHDUniclass!$A:$AN,3,0),"NA")</f>
        <v>SANCHEZ ARENAS OMAR DAVID</v>
      </c>
      <c r="K1434" s="16" t="str">
        <f>IFERROR(VLOOKUP(G1434,MatrizHDUniclass!$A:$AN,19,0),"NA")</f>
        <v>TECNICO CON MOTO OPERACIÓN</v>
      </c>
      <c r="L1434" s="16" t="str">
        <f>IFERROR(VLOOKUP(G1434,MatrizHDUniclass!$A:$AN,24,0),"NA")</f>
        <v>IGV6</v>
      </c>
      <c r="M1434" s="16" t="str">
        <f>IFERROR(VLOOKUP(G1434,MatrizHDUniclass!$A:$AN,31,0),"NA")</f>
        <v>INGENIERIA-GENERAL</v>
      </c>
      <c r="N1434" s="16" t="str">
        <f>IFERROR(VLOOKUP(G1434,MatrizHDUniclass!$A:$AN,32,0),"NA")</f>
        <v>REG VALLE</v>
      </c>
      <c r="O1434" s="16" t="str">
        <f>IFERROR(VLOOKUP(G1434,MatrizHDUniclass!$A:$AN,33,0),"NA")</f>
        <v>TULUA</v>
      </c>
      <c r="P1434" s="16" t="str">
        <f>IFERROR(VLOOKUP(G1434,MatrizHDUniclass!$A:$AN,26,0),"NA")</f>
        <v>CSIM</v>
      </c>
      <c r="Q1434" s="16" t="str">
        <f>IFERROR(VLOOKUP(G1434,MatrizHDUniclass!$A:$AN,34,0),"NA")</f>
        <v>CLARO R3</v>
      </c>
      <c r="R1434" s="16" t="str">
        <f>IFERROR(VLOOKUP(G1434,MatrizHDUniclass!$A:$AN,35,0),"NA")</f>
        <v>SOLU FIJAS</v>
      </c>
      <c r="S1434" s="16" t="str">
        <f>IFERROR(VLOOKUP(G1434,MatrizHDUniclass!$A:$AN,36,0),"NA")</f>
        <v>IMM</v>
      </c>
      <c r="T1434" s="16" t="str">
        <f>IFERROR(VLOOKUP(G1434,MatrizHDUniclass!$A:$AN,37,0),"NA")</f>
        <v>CLIENTES</v>
      </c>
      <c r="U1434" s="16" t="str">
        <f>IFERROR(VLOOKUP(G1434,MatrizHDUniclass!$A:$AN,38,0),"NA")</f>
        <v>CONECTAR TV</v>
      </c>
      <c r="V1434" s="16" t="str">
        <f>IFERROR(VLOOKUP(G1434,MatrizHDUniclass!$A:$AN,39,0),"NA")</f>
        <v>INGENIERIA</v>
      </c>
      <c r="W1434" s="43" t="str">
        <f>IFERROR(VLOOKUP(G1434,MatrizHDUniclass!$A:$AN,40,0),"NA")</f>
        <v>OPERATIVO</v>
      </c>
    </row>
    <row r="1435" spans="2:23" x14ac:dyDescent="0.25">
      <c r="B1435" s="45">
        <v>46237</v>
      </c>
      <c r="C1435" s="7" t="s">
        <v>3298</v>
      </c>
      <c r="D1435" s="37">
        <v>0.1</v>
      </c>
      <c r="E1435" s="37" t="s">
        <v>3903</v>
      </c>
      <c r="F1435" s="198" t="s">
        <v>3904</v>
      </c>
      <c r="G1435" s="7">
        <v>1006054218</v>
      </c>
      <c r="H1435" s="138" t="s">
        <v>10159</v>
      </c>
      <c r="I1435" s="197" t="s">
        <v>11469</v>
      </c>
      <c r="J1435" s="16" t="str">
        <f>IFERROR(VLOOKUP(G1435,MatrizHDUniclass!$A:$AN,3,0),"NA")</f>
        <v>Julián moreno Gutiérrez </v>
      </c>
      <c r="K1435" s="16" t="str">
        <f>IFERROR(VLOOKUP(G1435,MatrizHDUniclass!$A:$AN,19,0),"NA")</f>
        <v>AUXILIAR CONDUCTOR OPERACION</v>
      </c>
      <c r="L1435" s="16" t="str">
        <f>IFERROR(VLOOKUP(G1435,MatrizHDUniclass!$A:$AN,24,0),"NA")</f>
        <v>IGVI</v>
      </c>
      <c r="M1435" s="16" t="str">
        <f>IFERROR(VLOOKUP(G1435,MatrizHDUniclass!$A:$AN,31,0),"NA")</f>
        <v>INGENIERIA-GENERAL</v>
      </c>
      <c r="N1435" s="16" t="str">
        <f>IFERROR(VLOOKUP(G1435,MatrizHDUniclass!$A:$AN,32,0),"NA")</f>
        <v>REG VALLE</v>
      </c>
      <c r="O1435" s="16" t="str">
        <f>IFERROR(VLOOKUP(G1435,MatrizHDUniclass!$A:$AN,33,0),"NA")</f>
        <v>CALI</v>
      </c>
      <c r="P1435" s="16" t="str">
        <f>IFERROR(VLOOKUP(G1435,MatrizHDUniclass!$A:$AN,26,0),"NA")</f>
        <v>CSEB</v>
      </c>
      <c r="Q1435" s="16" t="str">
        <f>IFERROR(VLOOKUP(G1435,MatrizHDUniclass!$A:$AN,34,0),"NA")</f>
        <v>CLARO R3</v>
      </c>
      <c r="R1435" s="16" t="str">
        <f>IFERROR(VLOOKUP(G1435,MatrizHDUniclass!$A:$AN,35,0),"NA")</f>
        <v>SOLU FIJAS</v>
      </c>
      <c r="S1435" s="16" t="str">
        <f>IFERROR(VLOOKUP(G1435,MatrizHDUniclass!$A:$AN,36,0),"NA")</f>
        <v>EMPRE Y NEGOCI</v>
      </c>
      <c r="T1435" s="16" t="str">
        <f>IFERROR(VLOOKUP(G1435,MatrizHDUniclass!$A:$AN,37,0),"NA")</f>
        <v>CLIENTES</v>
      </c>
      <c r="U1435" s="16" t="str">
        <f>IFERROR(VLOOKUP(G1435,MatrizHDUniclass!$A:$AN,38,0),"NA")</f>
        <v>CONECTAR TV</v>
      </c>
      <c r="V1435" s="16" t="str">
        <f>IFERROR(VLOOKUP(G1435,MatrizHDUniclass!$A:$AN,39,0),"NA")</f>
        <v>INGENIERIA</v>
      </c>
      <c r="W1435" s="43" t="str">
        <f>IFERROR(VLOOKUP(G1435,MatrizHDUniclass!$A:$AN,40,0),"NA")</f>
        <v>OPERATIVO</v>
      </c>
    </row>
    <row r="1436" spans="2:23" x14ac:dyDescent="0.25">
      <c r="B1436" s="45">
        <v>46237</v>
      </c>
      <c r="C1436" s="7" t="s">
        <v>3298</v>
      </c>
      <c r="D1436" s="37">
        <v>0.1</v>
      </c>
      <c r="E1436" s="37" t="s">
        <v>3903</v>
      </c>
      <c r="F1436" s="198" t="s">
        <v>3904</v>
      </c>
      <c r="G1436" s="7">
        <v>1143975403</v>
      </c>
      <c r="H1436" s="49" t="s">
        <v>11474</v>
      </c>
      <c r="I1436" s="197" t="s">
        <v>11470</v>
      </c>
      <c r="J1436" s="16" t="str">
        <f>IFERROR(VLOOKUP(G1436,MatrizHDUniclass!$A:$AN,3,0),"NA")</f>
        <v>Andres Felipe Mora Peña</v>
      </c>
      <c r="K1436" s="16" t="str">
        <f>IFERROR(VLOOKUP(G1436,MatrizHDUniclass!$A:$AN,19,0),"NA")</f>
        <v>TECNICO CON MOTO OPERACIÓN</v>
      </c>
      <c r="L1436" s="16" t="str">
        <f>IFERROR(VLOOKUP(G1436,MatrizHDUniclass!$A:$AN,24,0),"NA")</f>
        <v>IGVI</v>
      </c>
      <c r="M1436" s="16" t="str">
        <f>IFERROR(VLOOKUP(G1436,MatrizHDUniclass!$A:$AN,31,0),"NA")</f>
        <v>INGENIERIA-GENERAL</v>
      </c>
      <c r="N1436" s="16" t="str">
        <f>IFERROR(VLOOKUP(G1436,MatrizHDUniclass!$A:$AN,32,0),"NA")</f>
        <v>REG VALLE</v>
      </c>
      <c r="O1436" s="16" t="str">
        <f>IFERROR(VLOOKUP(G1436,MatrizHDUniclass!$A:$AN,33,0),"NA")</f>
        <v>CALI</v>
      </c>
      <c r="P1436" s="16" t="str">
        <f>IFERROR(VLOOKUP(G1436,MatrizHDUniclass!$A:$AN,26,0),"NA")</f>
        <v>CSIM</v>
      </c>
      <c r="Q1436" s="16" t="str">
        <f>IFERROR(VLOOKUP(G1436,MatrizHDUniclass!$A:$AN,34,0),"NA")</f>
        <v>CLARO R3</v>
      </c>
      <c r="R1436" s="16" t="str">
        <f>IFERROR(VLOOKUP(G1436,MatrizHDUniclass!$A:$AN,35,0),"NA")</f>
        <v>SOLU FIJAS</v>
      </c>
      <c r="S1436" s="16" t="str">
        <f>IFERROR(VLOOKUP(G1436,MatrizHDUniclass!$A:$AN,36,0),"NA")</f>
        <v>IMM</v>
      </c>
      <c r="T1436" s="16" t="str">
        <f>IFERROR(VLOOKUP(G1436,MatrizHDUniclass!$A:$AN,37,0),"NA")</f>
        <v>CLIENTES</v>
      </c>
      <c r="U1436" s="16" t="str">
        <f>IFERROR(VLOOKUP(G1436,MatrizHDUniclass!$A:$AN,38,0),"NA")</f>
        <v>CONECTAR TV</v>
      </c>
      <c r="V1436" s="16" t="str">
        <f>IFERROR(VLOOKUP(G1436,MatrizHDUniclass!$A:$AN,39,0),"NA")</f>
        <v>INGENIERIA</v>
      </c>
      <c r="W1436" s="43" t="str">
        <f>IFERROR(VLOOKUP(G1436,MatrizHDUniclass!$A:$AN,40,0),"NA")</f>
        <v>OPERATIVO</v>
      </c>
    </row>
    <row r="1437" spans="2:23" x14ac:dyDescent="0.25">
      <c r="B1437" s="45">
        <v>46237</v>
      </c>
      <c r="C1437" s="7" t="s">
        <v>3298</v>
      </c>
      <c r="D1437" s="37">
        <v>0.1</v>
      </c>
      <c r="E1437" s="37" t="s">
        <v>3903</v>
      </c>
      <c r="F1437" s="198" t="s">
        <v>3904</v>
      </c>
      <c r="G1437" s="7">
        <v>1192790963</v>
      </c>
      <c r="H1437" s="49" t="s">
        <v>11475</v>
      </c>
      <c r="I1437" s="197" t="s">
        <v>11471</v>
      </c>
      <c r="J1437" s="16" t="str">
        <f>IFERROR(VLOOKUP(G1437,MatrizHDUniclass!$A:$AN,3,0),"NA")</f>
        <v>Juan camilo Aroca hurtado</v>
      </c>
      <c r="K1437" s="16" t="str">
        <f>IFERROR(VLOOKUP(G1437,MatrizHDUniclass!$A:$AN,19,0),"NA")</f>
        <v>AUXILIAR CONDUCTOR APE OPERACIÓN</v>
      </c>
      <c r="L1437" s="16" t="str">
        <f>IFERROR(VLOOKUP(G1437,MatrizHDUniclass!$A:$AN,24,0),"NA")</f>
        <v>IGVI</v>
      </c>
      <c r="M1437" s="16" t="str">
        <f>IFERROR(VLOOKUP(G1437,MatrizHDUniclass!$A:$AN,31,0),"NA")</f>
        <v>INGENIERIA-GENERAL</v>
      </c>
      <c r="N1437" s="16" t="str">
        <f>IFERROR(VLOOKUP(G1437,MatrizHDUniclass!$A:$AN,32,0),"NA")</f>
        <v>REG VALLE</v>
      </c>
      <c r="O1437" s="16" t="str">
        <f>IFERROR(VLOOKUP(G1437,MatrizHDUniclass!$A:$AN,33,0),"NA")</f>
        <v>CALI</v>
      </c>
      <c r="P1437" s="16" t="str">
        <f>IFERROR(VLOOKUP(G1437,MatrizHDUniclass!$A:$AN,26,0),"NA")</f>
        <v>CSEB</v>
      </c>
      <c r="Q1437" s="16" t="str">
        <f>IFERROR(VLOOKUP(G1437,MatrizHDUniclass!$A:$AN,34,0),"NA")</f>
        <v>CLARO R3</v>
      </c>
      <c r="R1437" s="16" t="str">
        <f>IFERROR(VLOOKUP(G1437,MatrizHDUniclass!$A:$AN,35,0),"NA")</f>
        <v>SOLU FIJAS</v>
      </c>
      <c r="S1437" s="16" t="str">
        <f>IFERROR(VLOOKUP(G1437,MatrizHDUniclass!$A:$AN,36,0),"NA")</f>
        <v>EMPRE Y NEGOCI</v>
      </c>
      <c r="T1437" s="16" t="str">
        <f>IFERROR(VLOOKUP(G1437,MatrizHDUniclass!$A:$AN,37,0),"NA")</f>
        <v>CLIENTES</v>
      </c>
      <c r="U1437" s="16" t="str">
        <f>IFERROR(VLOOKUP(G1437,MatrizHDUniclass!$A:$AN,38,0),"NA")</f>
        <v>CONECTAR TV</v>
      </c>
      <c r="V1437" s="16" t="str">
        <f>IFERROR(VLOOKUP(G1437,MatrizHDUniclass!$A:$AN,39,0),"NA")</f>
        <v>INGENIERIA</v>
      </c>
      <c r="W1437" s="43" t="str">
        <f>IFERROR(VLOOKUP(G1437,MatrizHDUniclass!$A:$AN,40,0),"NA")</f>
        <v>OPERATIVO</v>
      </c>
    </row>
    <row r="1438" spans="2:23" x14ac:dyDescent="0.25">
      <c r="B1438" s="45">
        <v>46237</v>
      </c>
      <c r="C1438" s="7" t="s">
        <v>3298</v>
      </c>
      <c r="D1438" s="37">
        <v>0.1</v>
      </c>
      <c r="E1438" s="37" t="s">
        <v>3903</v>
      </c>
      <c r="F1438" s="198" t="s">
        <v>3904</v>
      </c>
      <c r="G1438" s="7">
        <v>1034397131</v>
      </c>
      <c r="H1438" s="49" t="s">
        <v>11476</v>
      </c>
      <c r="I1438" s="197" t="s">
        <v>11472</v>
      </c>
      <c r="J1438" s="16" t="str">
        <f>IFERROR(VLOOKUP(G1438,MatrizHDUniclass!$A:$AN,3,0),"NA")</f>
        <v>Brandon Camilo Marín Sánchez </v>
      </c>
      <c r="K1438" s="16" t="str">
        <f>IFERROR(VLOOKUP(G1438,MatrizHDUniclass!$A:$AN,19,0),"NA")</f>
        <v>TECNICO CON MOTO OPERACIÓN</v>
      </c>
      <c r="L1438" s="16" t="str">
        <f>IFERROR(VLOOKUP(G1438,MatrizHDUniclass!$A:$AN,24,0),"NA")</f>
        <v>IGVI</v>
      </c>
      <c r="M1438" s="16" t="str">
        <f>IFERROR(VLOOKUP(G1438,MatrizHDUniclass!$A:$AN,31,0),"NA")</f>
        <v>INGENIERIA-GENERAL</v>
      </c>
      <c r="N1438" s="16" t="str">
        <f>IFERROR(VLOOKUP(G1438,MatrizHDUniclass!$A:$AN,32,0),"NA")</f>
        <v>REG VALLE</v>
      </c>
      <c r="O1438" s="16" t="str">
        <f>IFERROR(VLOOKUP(G1438,MatrizHDUniclass!$A:$AN,33,0),"NA")</f>
        <v>CALI</v>
      </c>
      <c r="P1438" s="16" t="str">
        <f>IFERROR(VLOOKUP(G1438,MatrizHDUniclass!$A:$AN,26,0),"NA")</f>
        <v>CSIM</v>
      </c>
      <c r="Q1438" s="16" t="str">
        <f>IFERROR(VLOOKUP(G1438,MatrizHDUniclass!$A:$AN,34,0),"NA")</f>
        <v>CLARO R3</v>
      </c>
      <c r="R1438" s="16" t="str">
        <f>IFERROR(VLOOKUP(G1438,MatrizHDUniclass!$A:$AN,35,0),"NA")</f>
        <v>SOLU FIJAS</v>
      </c>
      <c r="S1438" s="16" t="str">
        <f>IFERROR(VLOOKUP(G1438,MatrizHDUniclass!$A:$AN,36,0),"NA")</f>
        <v>IMM</v>
      </c>
      <c r="T1438" s="16" t="str">
        <f>IFERROR(VLOOKUP(G1438,MatrizHDUniclass!$A:$AN,37,0),"NA")</f>
        <v>CLIENTES</v>
      </c>
      <c r="U1438" s="16" t="str">
        <f>IFERROR(VLOOKUP(G1438,MatrizHDUniclass!$A:$AN,38,0),"NA")</f>
        <v>CONECTAR TV</v>
      </c>
      <c r="V1438" s="16" t="str">
        <f>IFERROR(VLOOKUP(G1438,MatrizHDUniclass!$A:$AN,39,0),"NA")</f>
        <v>INGENIERIA</v>
      </c>
      <c r="W1438" s="43" t="str">
        <f>IFERROR(VLOOKUP(G1438,MatrizHDUniclass!$A:$AN,40,0),"NA")</f>
        <v>OPERATIVO</v>
      </c>
    </row>
    <row r="1439" spans="2:23" x14ac:dyDescent="0.25">
      <c r="B1439" s="45">
        <v>46237</v>
      </c>
      <c r="C1439" s="7" t="s">
        <v>3298</v>
      </c>
      <c r="D1439" s="37">
        <v>0.1</v>
      </c>
      <c r="E1439" s="37" t="s">
        <v>3903</v>
      </c>
      <c r="F1439" s="198" t="s">
        <v>3904</v>
      </c>
      <c r="G1439" s="7">
        <v>1005861551</v>
      </c>
      <c r="H1439" s="49" t="s">
        <v>11477</v>
      </c>
      <c r="I1439" s="197" t="s">
        <v>11473</v>
      </c>
      <c r="J1439" s="16" t="str">
        <f>IFERROR(VLOOKUP(G1439,MatrizHDUniclass!$A:$AN,3,0),"NA")</f>
        <v>Cesar Stiven Montero España </v>
      </c>
      <c r="K1439" s="16" t="str">
        <f>IFERROR(VLOOKUP(G1439,MatrizHDUniclass!$A:$AN,19,0),"NA")</f>
        <v>TECNICO EMPALMADOR OPERACION </v>
      </c>
      <c r="L1439" s="16" t="str">
        <f>IFERROR(VLOOKUP(G1439,MatrizHDUniclass!$A:$AN,24,0),"NA")</f>
        <v>IGVI</v>
      </c>
      <c r="M1439" s="16" t="str">
        <f>IFERROR(VLOOKUP(G1439,MatrizHDUniclass!$A:$AN,31,0),"NA")</f>
        <v>INGENIERIA-GENERAL</v>
      </c>
      <c r="N1439" s="16" t="str">
        <f>IFERROR(VLOOKUP(G1439,MatrizHDUniclass!$A:$AN,32,0),"NA")</f>
        <v>REG VALLE</v>
      </c>
      <c r="O1439" s="16" t="str">
        <f>IFERROR(VLOOKUP(G1439,MatrizHDUniclass!$A:$AN,33,0),"NA")</f>
        <v>CALI</v>
      </c>
      <c r="P1439" s="16" t="str">
        <f>IFERROR(VLOOKUP(G1439,MatrizHDUniclass!$A:$AN,26,0),"NA")</f>
        <v>CSPY</v>
      </c>
      <c r="Q1439" s="16" t="str">
        <f>IFERROR(VLOOKUP(G1439,MatrizHDUniclass!$A:$AN,34,0),"NA")</f>
        <v>CLARO R3</v>
      </c>
      <c r="R1439" s="16" t="str">
        <f>IFERROR(VLOOKUP(G1439,MatrizHDUniclass!$A:$AN,35,0),"NA")</f>
        <v>SOLU FIJAS</v>
      </c>
      <c r="S1439" s="16" t="str">
        <f>IFERROR(VLOOKUP(G1439,MatrizHDUniclass!$A:$AN,36,0),"NA")</f>
        <v>PROYECTOS</v>
      </c>
      <c r="T1439" s="16" t="str">
        <f>IFERROR(VLOOKUP(G1439,MatrizHDUniclass!$A:$AN,37,0),"NA")</f>
        <v>CLIENTES</v>
      </c>
      <c r="U1439" s="16" t="str">
        <f>IFERROR(VLOOKUP(G1439,MatrizHDUniclass!$A:$AN,38,0),"NA")</f>
        <v>CONECTAR TV</v>
      </c>
      <c r="V1439" s="16" t="str">
        <f>IFERROR(VLOOKUP(G1439,MatrizHDUniclass!$A:$AN,39,0),"NA")</f>
        <v>INGENIERIA</v>
      </c>
      <c r="W1439" s="43" t="str">
        <f>IFERROR(VLOOKUP(G1439,MatrizHDUniclass!$A:$AN,40,0),"NA")</f>
        <v>OPERATIVO</v>
      </c>
    </row>
    <row r="1440" spans="2:23" x14ac:dyDescent="0.25">
      <c r="B1440" s="45">
        <v>46237</v>
      </c>
      <c r="C1440" s="7" t="s">
        <v>3449</v>
      </c>
      <c r="D1440" s="37">
        <v>0.1</v>
      </c>
      <c r="E1440" s="37" t="s">
        <v>3903</v>
      </c>
      <c r="F1440" s="198" t="s">
        <v>3904</v>
      </c>
      <c r="G1440" s="7">
        <v>1113654409</v>
      </c>
      <c r="H1440" s="49" t="s">
        <v>11481</v>
      </c>
      <c r="I1440" s="7" t="s">
        <v>11479</v>
      </c>
      <c r="J1440" s="16" t="str">
        <f>IFERROR(VLOOKUP(G1440,MatrizHDUniclass!$A:$AN,3,0),"NA")</f>
        <v>Jorge Andrés garzón Zuñiga </v>
      </c>
      <c r="K1440" s="16" t="str">
        <f>IFERROR(VLOOKUP(G1440,MatrizHDUniclass!$A:$AN,19,0),"NA")</f>
        <v>TECNICO CON MOTO OPERACIÓN</v>
      </c>
      <c r="L1440" s="16" t="str">
        <f>IFERROR(VLOOKUP(G1440,MatrizHDUniclass!$A:$AN,24,0),"NA")</f>
        <v>IGV7</v>
      </c>
      <c r="M1440" s="16" t="str">
        <f>IFERROR(VLOOKUP(G1440,MatrizHDUniclass!$A:$AN,31,0),"NA")</f>
        <v>INGENIERIA-GENERAL</v>
      </c>
      <c r="N1440" s="16" t="str">
        <f>IFERROR(VLOOKUP(G1440,MatrizHDUniclass!$A:$AN,32,0),"NA")</f>
        <v>REG VALLE</v>
      </c>
      <c r="O1440" s="16" t="str">
        <f>IFERROR(VLOOKUP(G1440,MatrizHDUniclass!$A:$AN,33,0),"NA")</f>
        <v>PALMIRA</v>
      </c>
      <c r="P1440" s="16" t="str">
        <f>IFERROR(VLOOKUP(G1440,MatrizHDUniclass!$A:$AN,26,0),"NA")</f>
        <v>CSIM</v>
      </c>
      <c r="Q1440" s="16" t="str">
        <f>IFERROR(VLOOKUP(G1440,MatrizHDUniclass!$A:$AN,34,0),"NA")</f>
        <v>CLARO R3</v>
      </c>
      <c r="R1440" s="16" t="str">
        <f>IFERROR(VLOOKUP(G1440,MatrizHDUniclass!$A:$AN,35,0),"NA")</f>
        <v>SOLU FIJAS</v>
      </c>
      <c r="S1440" s="16" t="str">
        <f>IFERROR(VLOOKUP(G1440,MatrizHDUniclass!$A:$AN,36,0),"NA")</f>
        <v>IMM</v>
      </c>
      <c r="T1440" s="16" t="str">
        <f>IFERROR(VLOOKUP(G1440,MatrizHDUniclass!$A:$AN,37,0),"NA")</f>
        <v>CLIENTES</v>
      </c>
      <c r="U1440" s="16" t="str">
        <f>IFERROR(VLOOKUP(G1440,MatrizHDUniclass!$A:$AN,38,0),"NA")</f>
        <v>CONECTAR TV</v>
      </c>
      <c r="V1440" s="16" t="str">
        <f>IFERROR(VLOOKUP(G1440,MatrizHDUniclass!$A:$AN,39,0),"NA")</f>
        <v>INGENIERIA</v>
      </c>
      <c r="W1440" s="43" t="str">
        <f>IFERROR(VLOOKUP(G1440,MatrizHDUniclass!$A:$AN,40,0),"NA")</f>
        <v>OPERATIVO</v>
      </c>
    </row>
    <row r="1441" spans="2:23" x14ac:dyDescent="0.25">
      <c r="B1441" s="45">
        <v>46237</v>
      </c>
      <c r="C1441" s="7" t="s">
        <v>3449</v>
      </c>
      <c r="D1441" s="37">
        <v>0.1</v>
      </c>
      <c r="E1441" s="37" t="s">
        <v>3903</v>
      </c>
      <c r="F1441" s="198" t="s">
        <v>3904</v>
      </c>
      <c r="G1441" s="7">
        <v>1118846295</v>
      </c>
      <c r="H1441" s="49" t="s">
        <v>11482</v>
      </c>
      <c r="I1441" s="7" t="s">
        <v>11480</v>
      </c>
      <c r="J1441" s="16" t="str">
        <f>IFERROR(VLOOKUP(G1441,MatrizHDUniclass!$A:$AN,3,0),"NA")</f>
        <v>Carlos Alfredo Márquez López </v>
      </c>
      <c r="K1441" s="16" t="str">
        <f>IFERROR(VLOOKUP(G1441,MatrizHDUniclass!$A:$AN,19,0),"NA")</f>
        <v>TECNICO CON MOTO OPERACIÓN</v>
      </c>
      <c r="L1441" s="16" t="str">
        <f>IFERROR(VLOOKUP(G1441,MatrizHDUniclass!$A:$AN,24,0),"NA")</f>
        <v>IGV7</v>
      </c>
      <c r="M1441" s="16" t="str">
        <f>IFERROR(VLOOKUP(G1441,MatrizHDUniclass!$A:$AN,31,0),"NA")</f>
        <v>INGENIERIA-GENERAL</v>
      </c>
      <c r="N1441" s="16" t="str">
        <f>IFERROR(VLOOKUP(G1441,MatrizHDUniclass!$A:$AN,32,0),"NA")</f>
        <v>REG VALLE</v>
      </c>
      <c r="O1441" s="16" t="str">
        <f>IFERROR(VLOOKUP(G1441,MatrizHDUniclass!$A:$AN,33,0),"NA")</f>
        <v>PALMIRA</v>
      </c>
      <c r="P1441" s="16" t="str">
        <f>IFERROR(VLOOKUP(G1441,MatrizHDUniclass!$A:$AN,26,0),"NA")</f>
        <v>CSIM</v>
      </c>
      <c r="Q1441" s="16" t="str">
        <f>IFERROR(VLOOKUP(G1441,MatrizHDUniclass!$A:$AN,34,0),"NA")</f>
        <v>CLARO R3</v>
      </c>
      <c r="R1441" s="16" t="str">
        <f>IFERROR(VLOOKUP(G1441,MatrizHDUniclass!$A:$AN,35,0),"NA")</f>
        <v>SOLU FIJAS</v>
      </c>
      <c r="S1441" s="16" t="str">
        <f>IFERROR(VLOOKUP(G1441,MatrizHDUniclass!$A:$AN,36,0),"NA")</f>
        <v>IMM</v>
      </c>
      <c r="T1441" s="16" t="str">
        <f>IFERROR(VLOOKUP(G1441,MatrizHDUniclass!$A:$AN,37,0),"NA")</f>
        <v>CLIENTES</v>
      </c>
      <c r="U1441" s="16" t="str">
        <f>IFERROR(VLOOKUP(G1441,MatrizHDUniclass!$A:$AN,38,0),"NA")</f>
        <v>CONECTAR TV</v>
      </c>
      <c r="V1441" s="16" t="str">
        <f>IFERROR(VLOOKUP(G1441,MatrizHDUniclass!$A:$AN,39,0),"NA")</f>
        <v>INGENIERIA</v>
      </c>
      <c r="W1441" s="43" t="str">
        <f>IFERROR(VLOOKUP(G1441,MatrizHDUniclass!$A:$AN,40,0),"NA")</f>
        <v>OPERATIVO</v>
      </c>
    </row>
    <row r="1442" spans="2:23" x14ac:dyDescent="0.25">
      <c r="B1442" s="45">
        <v>46238</v>
      </c>
      <c r="C1442" s="7" t="s">
        <v>3440</v>
      </c>
      <c r="D1442" s="37">
        <v>0.1</v>
      </c>
      <c r="E1442" s="37" t="s">
        <v>3903</v>
      </c>
      <c r="F1442" s="198" t="s">
        <v>3904</v>
      </c>
      <c r="G1442" s="7">
        <v>1006462901</v>
      </c>
      <c r="H1442" s="49" t="s">
        <v>11492</v>
      </c>
      <c r="I1442" s="7" t="s">
        <v>11489</v>
      </c>
      <c r="J1442" s="16" t="str">
        <f>IFERROR(VLOOKUP(G1442,MatrizHDUniclass!$A:$AN,3,0),"NA")</f>
        <v>BRYAN DAVID URIBE BOLIVAR</v>
      </c>
      <c r="K1442" s="16" t="str">
        <f>IFERROR(VLOOKUP(G1442,MatrizHDUniclass!$A:$AN,19,0),"NA")</f>
        <v>TECNICO CON MOTO OPERACIÓN</v>
      </c>
      <c r="L1442" s="16" t="str">
        <f>IFERROR(VLOOKUP(G1442,MatrizHDUniclass!$A:$AN,24,0),"NA")</f>
        <v>IGV6</v>
      </c>
      <c r="M1442" s="16" t="str">
        <f>IFERROR(VLOOKUP(G1442,MatrizHDUniclass!$A:$AN,31,0),"NA")</f>
        <v>INGENIERIA-GENERAL</v>
      </c>
      <c r="N1442" s="16" t="str">
        <f>IFERROR(VLOOKUP(G1442,MatrizHDUniclass!$A:$AN,32,0),"NA")</f>
        <v>REG VALLE</v>
      </c>
      <c r="O1442" s="16" t="str">
        <f>IFERROR(VLOOKUP(G1442,MatrizHDUniclass!$A:$AN,33,0),"NA")</f>
        <v>TULUA</v>
      </c>
      <c r="P1442" s="16" t="str">
        <f>IFERROR(VLOOKUP(G1442,MatrizHDUniclass!$A:$AN,26,0),"NA")</f>
        <v>CSIM</v>
      </c>
      <c r="Q1442" s="16" t="str">
        <f>IFERROR(VLOOKUP(G1442,MatrizHDUniclass!$A:$AN,34,0),"NA")</f>
        <v>CLARO R3</v>
      </c>
      <c r="R1442" s="16" t="str">
        <f>IFERROR(VLOOKUP(G1442,MatrizHDUniclass!$A:$AN,35,0),"NA")</f>
        <v>SOLU FIJAS</v>
      </c>
      <c r="S1442" s="16" t="str">
        <f>IFERROR(VLOOKUP(G1442,MatrizHDUniclass!$A:$AN,36,0),"NA")</f>
        <v>IMM</v>
      </c>
      <c r="T1442" s="16" t="str">
        <f>IFERROR(VLOOKUP(G1442,MatrizHDUniclass!$A:$AN,37,0),"NA")</f>
        <v>CLIENTES</v>
      </c>
      <c r="U1442" s="16" t="str">
        <f>IFERROR(VLOOKUP(G1442,MatrizHDUniclass!$A:$AN,38,0),"NA")</f>
        <v>CONECTAR TV</v>
      </c>
      <c r="V1442" s="16" t="str">
        <f>IFERROR(VLOOKUP(G1442,MatrizHDUniclass!$A:$AN,39,0),"NA")</f>
        <v>INGENIERIA</v>
      </c>
      <c r="W1442" s="43" t="str">
        <f>IFERROR(VLOOKUP(G1442,MatrizHDUniclass!$A:$AN,40,0),"NA")</f>
        <v>OPERATIVO</v>
      </c>
    </row>
    <row r="1443" spans="2:23" x14ac:dyDescent="0.25">
      <c r="B1443" s="45">
        <v>46238</v>
      </c>
      <c r="C1443" s="7" t="s">
        <v>3440</v>
      </c>
      <c r="D1443" s="37">
        <v>0.1</v>
      </c>
      <c r="E1443" s="37" t="s">
        <v>3903</v>
      </c>
      <c r="F1443" s="198" t="s">
        <v>3904</v>
      </c>
      <c r="G1443" s="7">
        <v>1107844331</v>
      </c>
      <c r="H1443" s="49" t="s">
        <v>11493</v>
      </c>
      <c r="I1443" s="7" t="s">
        <v>11490</v>
      </c>
      <c r="J1443" s="16" t="str">
        <f>IFERROR(VLOOKUP(G1443,MatrizHDUniclass!$A:$AN,3,0),"NA")</f>
        <v>ALEXANDER LOPEZ LABRADOR</v>
      </c>
      <c r="K1443" s="16" t="str">
        <f>IFERROR(VLOOKUP(G1443,MatrizHDUniclass!$A:$AN,19,0),"NA")</f>
        <v>TECNICO CON MOTO OPERACIÓN</v>
      </c>
      <c r="L1443" s="16" t="str">
        <f>IFERROR(VLOOKUP(G1443,MatrizHDUniclass!$A:$AN,24,0),"NA")</f>
        <v>IGV6</v>
      </c>
      <c r="M1443" s="16" t="str">
        <f>IFERROR(VLOOKUP(G1443,MatrizHDUniclass!$A:$AN,31,0),"NA")</f>
        <v>INGENIERIA-GENERAL</v>
      </c>
      <c r="N1443" s="16" t="str">
        <f>IFERROR(VLOOKUP(G1443,MatrizHDUniclass!$A:$AN,32,0),"NA")</f>
        <v>REG VALLE</v>
      </c>
      <c r="O1443" s="16" t="str">
        <f>IFERROR(VLOOKUP(G1443,MatrizHDUniclass!$A:$AN,33,0),"NA")</f>
        <v>TULUA</v>
      </c>
      <c r="P1443" s="16" t="str">
        <f>IFERROR(VLOOKUP(G1443,MatrizHDUniclass!$A:$AN,26,0),"NA")</f>
        <v>CSIM</v>
      </c>
      <c r="Q1443" s="16" t="str">
        <f>IFERROR(VLOOKUP(G1443,MatrizHDUniclass!$A:$AN,34,0),"NA")</f>
        <v>CLARO R3</v>
      </c>
      <c r="R1443" s="16" t="str">
        <f>IFERROR(VLOOKUP(G1443,MatrizHDUniclass!$A:$AN,35,0),"NA")</f>
        <v>SOLU FIJAS</v>
      </c>
      <c r="S1443" s="16" t="str">
        <f>IFERROR(VLOOKUP(G1443,MatrizHDUniclass!$A:$AN,36,0),"NA")</f>
        <v>IMM</v>
      </c>
      <c r="T1443" s="16" t="str">
        <f>IFERROR(VLOOKUP(G1443,MatrizHDUniclass!$A:$AN,37,0),"NA")</f>
        <v>CLIENTES</v>
      </c>
      <c r="U1443" s="16" t="str">
        <f>IFERROR(VLOOKUP(G1443,MatrizHDUniclass!$A:$AN,38,0),"NA")</f>
        <v>CONECTAR TV</v>
      </c>
      <c r="V1443" s="16" t="str">
        <f>IFERROR(VLOOKUP(G1443,MatrizHDUniclass!$A:$AN,39,0),"NA")</f>
        <v>INGENIERIA</v>
      </c>
      <c r="W1443" s="43" t="str">
        <f>IFERROR(VLOOKUP(G1443,MatrizHDUniclass!$A:$AN,40,0),"NA")</f>
        <v>OPERATIVO</v>
      </c>
    </row>
    <row r="1444" spans="2:23" x14ac:dyDescent="0.25">
      <c r="B1444" s="45">
        <v>46238</v>
      </c>
      <c r="C1444" s="7" t="s">
        <v>3440</v>
      </c>
      <c r="D1444" s="37">
        <v>0.1</v>
      </c>
      <c r="E1444" s="37" t="s">
        <v>3903</v>
      </c>
      <c r="F1444" s="198" t="s">
        <v>3904</v>
      </c>
      <c r="G1444" s="7">
        <v>1097393338</v>
      </c>
      <c r="H1444" s="49" t="s">
        <v>11494</v>
      </c>
      <c r="I1444" s="7" t="s">
        <v>11491</v>
      </c>
      <c r="J1444" s="16" t="str">
        <f>IFERROR(VLOOKUP(G1444,MatrizHDUniclass!$A:$AN,3,0),"NA")</f>
        <v>JOSE ALFREDO VASQUEZ BARON</v>
      </c>
      <c r="K1444" s="16" t="str">
        <f>IFERROR(VLOOKUP(G1444,MatrizHDUniclass!$A:$AN,19,0),"NA")</f>
        <v>TECNICO CON MOTO OPERACIÓN</v>
      </c>
      <c r="L1444" s="16" t="str">
        <f>IFERROR(VLOOKUP(G1444,MatrizHDUniclass!$A:$AN,24,0),"NA")</f>
        <v>IGV6</v>
      </c>
      <c r="M1444" s="16" t="str">
        <f>IFERROR(VLOOKUP(G1444,MatrizHDUniclass!$A:$AN,31,0),"NA")</f>
        <v>INGENIERIA-GENERAL</v>
      </c>
      <c r="N1444" s="16" t="str">
        <f>IFERROR(VLOOKUP(G1444,MatrizHDUniclass!$A:$AN,32,0),"NA")</f>
        <v>REG VALLE</v>
      </c>
      <c r="O1444" s="16" t="str">
        <f>IFERROR(VLOOKUP(G1444,MatrizHDUniclass!$A:$AN,33,0),"NA")</f>
        <v>TULUA</v>
      </c>
      <c r="P1444" s="16" t="str">
        <f>IFERROR(VLOOKUP(G1444,MatrizHDUniclass!$A:$AN,26,0),"NA")</f>
        <v>CSIM</v>
      </c>
      <c r="Q1444" s="16" t="str">
        <f>IFERROR(VLOOKUP(G1444,MatrizHDUniclass!$A:$AN,34,0),"NA")</f>
        <v>CLARO R3</v>
      </c>
      <c r="R1444" s="16" t="str">
        <f>IFERROR(VLOOKUP(G1444,MatrizHDUniclass!$A:$AN,35,0),"NA")</f>
        <v>SOLU FIJAS</v>
      </c>
      <c r="S1444" s="16" t="str">
        <f>IFERROR(VLOOKUP(G1444,MatrizHDUniclass!$A:$AN,36,0),"NA")</f>
        <v>IMM</v>
      </c>
      <c r="T1444" s="16" t="str">
        <f>IFERROR(VLOOKUP(G1444,MatrizHDUniclass!$A:$AN,37,0),"NA")</f>
        <v>CLIENTES</v>
      </c>
      <c r="U1444" s="16" t="str">
        <f>IFERROR(VLOOKUP(G1444,MatrizHDUniclass!$A:$AN,38,0),"NA")</f>
        <v>CONECTAR TV</v>
      </c>
      <c r="V1444" s="16" t="str">
        <f>IFERROR(VLOOKUP(G1444,MatrizHDUniclass!$A:$AN,39,0),"NA")</f>
        <v>INGENIERIA</v>
      </c>
      <c r="W1444" s="43" t="str">
        <f>IFERROR(VLOOKUP(G1444,MatrizHDUniclass!$A:$AN,40,0),"NA")</f>
        <v>OPERATIVO</v>
      </c>
    </row>
    <row r="1445" spans="2:23" x14ac:dyDescent="0.25">
      <c r="B1445" s="45">
        <v>46238</v>
      </c>
      <c r="C1445" s="7" t="s">
        <v>3440</v>
      </c>
      <c r="D1445" s="37">
        <v>0.1</v>
      </c>
      <c r="E1445" s="37" t="s">
        <v>3903</v>
      </c>
      <c r="F1445" s="198" t="s">
        <v>3904</v>
      </c>
      <c r="G1445" s="7">
        <v>1006461539</v>
      </c>
      <c r="H1445" s="49" t="s">
        <v>11495</v>
      </c>
      <c r="J1445" s="16" t="str">
        <f>IFERROR(VLOOKUP(G1445,MatrizHDUniclass!$A:$AN,3,0),"NA")</f>
        <v>MORALES MEJIA BRAYAN STEVEN</v>
      </c>
      <c r="K1445" s="16" t="str">
        <f>IFERROR(VLOOKUP(G1445,MatrizHDUniclass!$A:$AN,19,0),"NA")</f>
        <v>TECNICO CON MOTO OPERACIÓN</v>
      </c>
      <c r="L1445" s="16" t="str">
        <f>IFERROR(VLOOKUP(G1445,MatrizHDUniclass!$A:$AN,24,0),"NA")</f>
        <v>IGV6</v>
      </c>
      <c r="M1445" s="16" t="str">
        <f>IFERROR(VLOOKUP(G1445,MatrizHDUniclass!$A:$AN,31,0),"NA")</f>
        <v>INGENIERIA-GENERAL</v>
      </c>
      <c r="N1445" s="16" t="str">
        <f>IFERROR(VLOOKUP(G1445,MatrizHDUniclass!$A:$AN,32,0),"NA")</f>
        <v>REG VALLE</v>
      </c>
      <c r="O1445" s="16" t="str">
        <f>IFERROR(VLOOKUP(G1445,MatrizHDUniclass!$A:$AN,33,0),"NA")</f>
        <v>TULUA</v>
      </c>
      <c r="P1445" s="16" t="str">
        <f>IFERROR(VLOOKUP(G1445,MatrizHDUniclass!$A:$AN,26,0),"NA")</f>
        <v>CSIM</v>
      </c>
      <c r="Q1445" s="16" t="str">
        <f>IFERROR(VLOOKUP(G1445,MatrizHDUniclass!$A:$AN,34,0),"NA")</f>
        <v>CLARO R3</v>
      </c>
      <c r="R1445" s="16" t="str">
        <f>IFERROR(VLOOKUP(G1445,MatrizHDUniclass!$A:$AN,35,0),"NA")</f>
        <v>SOLU FIJAS</v>
      </c>
      <c r="S1445" s="16" t="str">
        <f>IFERROR(VLOOKUP(G1445,MatrizHDUniclass!$A:$AN,36,0),"NA")</f>
        <v>IMM</v>
      </c>
      <c r="T1445" s="16" t="str">
        <f>IFERROR(VLOOKUP(G1445,MatrizHDUniclass!$A:$AN,37,0),"NA")</f>
        <v>CLIENTES</v>
      </c>
      <c r="U1445" s="16" t="str">
        <f>IFERROR(VLOOKUP(G1445,MatrizHDUniclass!$A:$AN,38,0),"NA")</f>
        <v>CONECTAR TV</v>
      </c>
      <c r="V1445" s="16" t="str">
        <f>IFERROR(VLOOKUP(G1445,MatrizHDUniclass!$A:$AN,39,0),"NA")</f>
        <v>INGENIERIA</v>
      </c>
      <c r="W1445" s="43" t="str">
        <f>IFERROR(VLOOKUP(G1445,MatrizHDUniclass!$A:$AN,40,0),"NA")</f>
        <v>OPERATIVO</v>
      </c>
    </row>
    <row r="1446" spans="2:23" x14ac:dyDescent="0.25">
      <c r="B1446" s="45">
        <v>46238</v>
      </c>
      <c r="C1446" s="7" t="s">
        <v>3440</v>
      </c>
      <c r="D1446" s="37">
        <v>0.1</v>
      </c>
      <c r="E1446" s="37" t="s">
        <v>3903</v>
      </c>
      <c r="F1446" s="198" t="s">
        <v>3904</v>
      </c>
      <c r="G1446" s="7">
        <v>1116282798</v>
      </c>
      <c r="H1446" s="49" t="s">
        <v>11496</v>
      </c>
      <c r="J1446" s="16" t="str">
        <f>IFERROR(VLOOKUP(G1446,MatrizHDUniclass!$A:$AN,3,0),"NA")</f>
        <v>TAWIL TASCON ALVARO JOSE</v>
      </c>
      <c r="K1446" s="16" t="str">
        <f>IFERROR(VLOOKUP(G1446,MatrizHDUniclass!$A:$AN,19,0),"NA")</f>
        <v>TECNICO CON MOTO OPERACIÓN</v>
      </c>
      <c r="L1446" s="16" t="str">
        <f>IFERROR(VLOOKUP(G1446,MatrizHDUniclass!$A:$AN,24,0),"NA")</f>
        <v>IGV6</v>
      </c>
      <c r="M1446" s="16" t="str">
        <f>IFERROR(VLOOKUP(G1446,MatrizHDUniclass!$A:$AN,31,0),"NA")</f>
        <v>INGENIERIA-GENERAL</v>
      </c>
      <c r="N1446" s="16" t="str">
        <f>IFERROR(VLOOKUP(G1446,MatrizHDUniclass!$A:$AN,32,0),"NA")</f>
        <v>REG VALLE</v>
      </c>
      <c r="O1446" s="16" t="str">
        <f>IFERROR(VLOOKUP(G1446,MatrizHDUniclass!$A:$AN,33,0),"NA")</f>
        <v>TULUA</v>
      </c>
      <c r="P1446" s="16" t="str">
        <f>IFERROR(VLOOKUP(G1446,MatrizHDUniclass!$A:$AN,26,0),"NA")</f>
        <v>CSIM</v>
      </c>
      <c r="Q1446" s="16" t="str">
        <f>IFERROR(VLOOKUP(G1446,MatrizHDUniclass!$A:$AN,34,0),"NA")</f>
        <v>CLARO R3</v>
      </c>
      <c r="R1446" s="16" t="str">
        <f>IFERROR(VLOOKUP(G1446,MatrizHDUniclass!$A:$AN,35,0),"NA")</f>
        <v>SOLU FIJAS</v>
      </c>
      <c r="S1446" s="16" t="str">
        <f>IFERROR(VLOOKUP(G1446,MatrizHDUniclass!$A:$AN,36,0),"NA")</f>
        <v>IMM</v>
      </c>
      <c r="T1446" s="16" t="str">
        <f>IFERROR(VLOOKUP(G1446,MatrizHDUniclass!$A:$AN,37,0),"NA")</f>
        <v>CLIENTES</v>
      </c>
      <c r="U1446" s="16" t="str">
        <f>IFERROR(VLOOKUP(G1446,MatrizHDUniclass!$A:$AN,38,0),"NA")</f>
        <v>CONECTAR TV</v>
      </c>
      <c r="V1446" s="16" t="str">
        <f>IFERROR(VLOOKUP(G1446,MatrizHDUniclass!$A:$AN,39,0),"NA")</f>
        <v>INGENIERIA</v>
      </c>
      <c r="W1446" s="43" t="str">
        <f>IFERROR(VLOOKUP(G1446,MatrizHDUniclass!$A:$AN,40,0),"NA")</f>
        <v>OPERATIVO</v>
      </c>
    </row>
    <row r="1447" spans="2:23" x14ac:dyDescent="0.25">
      <c r="B1447" s="45">
        <v>46238</v>
      </c>
      <c r="C1447" s="7" t="s">
        <v>3440</v>
      </c>
      <c r="D1447" s="37">
        <v>0.1</v>
      </c>
      <c r="E1447" s="37" t="s">
        <v>3903</v>
      </c>
      <c r="F1447" s="198" t="s">
        <v>3904</v>
      </c>
      <c r="G1447" s="7">
        <v>1117013058</v>
      </c>
      <c r="H1447" s="49" t="s">
        <v>11497</v>
      </c>
      <c r="J1447" s="16" t="str">
        <f>IFERROR(VLOOKUP(G1447,MatrizHDUniclass!$A:$AN,3,0),"NA")</f>
        <v>DIAZ VALENCIA JUAN CAMILO</v>
      </c>
      <c r="K1447" s="16" t="str">
        <f>IFERROR(VLOOKUP(G1447,MatrizHDUniclass!$A:$AN,19,0),"NA")</f>
        <v>TECNICO CON MOTO OPERACIÓN</v>
      </c>
      <c r="L1447" s="16" t="str">
        <f>IFERROR(VLOOKUP(G1447,MatrizHDUniclass!$A:$AN,24,0),"NA")</f>
        <v>IGV6</v>
      </c>
      <c r="M1447" s="16" t="str">
        <f>IFERROR(VLOOKUP(G1447,MatrizHDUniclass!$A:$AN,31,0),"NA")</f>
        <v>INGENIERIA-GENERAL</v>
      </c>
      <c r="N1447" s="16" t="str">
        <f>IFERROR(VLOOKUP(G1447,MatrizHDUniclass!$A:$AN,32,0),"NA")</f>
        <v>REG VALLE</v>
      </c>
      <c r="O1447" s="16" t="str">
        <f>IFERROR(VLOOKUP(G1447,MatrizHDUniclass!$A:$AN,33,0),"NA")</f>
        <v>TULUA</v>
      </c>
      <c r="P1447" s="16" t="str">
        <f>IFERROR(VLOOKUP(G1447,MatrizHDUniclass!$A:$AN,26,0),"NA")</f>
        <v>CSIM</v>
      </c>
      <c r="Q1447" s="16" t="str">
        <f>IFERROR(VLOOKUP(G1447,MatrizHDUniclass!$A:$AN,34,0),"NA")</f>
        <v>CLARO R3</v>
      </c>
      <c r="R1447" s="16" t="str">
        <f>IFERROR(VLOOKUP(G1447,MatrizHDUniclass!$A:$AN,35,0),"NA")</f>
        <v>SOLU FIJAS</v>
      </c>
      <c r="S1447" s="16" t="str">
        <f>IFERROR(VLOOKUP(G1447,MatrizHDUniclass!$A:$AN,36,0),"NA")</f>
        <v>IMM</v>
      </c>
      <c r="T1447" s="16" t="str">
        <f>IFERROR(VLOOKUP(G1447,MatrizHDUniclass!$A:$AN,37,0),"NA")</f>
        <v>CLIENTES</v>
      </c>
      <c r="U1447" s="16" t="str">
        <f>IFERROR(VLOOKUP(G1447,MatrizHDUniclass!$A:$AN,38,0),"NA")</f>
        <v>CONECTAR TV</v>
      </c>
      <c r="V1447" s="16" t="str">
        <f>IFERROR(VLOOKUP(G1447,MatrizHDUniclass!$A:$AN,39,0),"NA")</f>
        <v>INGENIERIA</v>
      </c>
      <c r="W1447" s="43" t="str">
        <f>IFERROR(VLOOKUP(G1447,MatrizHDUniclass!$A:$AN,40,0),"NA")</f>
        <v>OPERATIVO</v>
      </c>
    </row>
    <row r="1448" spans="2:23" x14ac:dyDescent="0.25">
      <c r="B1448" s="45">
        <v>46239</v>
      </c>
      <c r="C1448" s="7" t="s">
        <v>3258</v>
      </c>
      <c r="D1448" s="37">
        <v>0.1</v>
      </c>
      <c r="E1448" s="37" t="s">
        <v>3903</v>
      </c>
      <c r="F1448" s="198" t="s">
        <v>3904</v>
      </c>
      <c r="G1448" s="7">
        <v>663420</v>
      </c>
      <c r="H1448" s="49" t="s">
        <v>11515</v>
      </c>
      <c r="I1448" s="7" t="s">
        <v>11510</v>
      </c>
      <c r="J1448" s="16" t="str">
        <f>IFERROR(VLOOKUP(G1448,MatrizHDUniclass!$A:$AN,3,0),"NA")</f>
        <v>OSCAR ALICHIERY BORRERO CALISTO</v>
      </c>
      <c r="K1448" s="16" t="str">
        <f>IFERROR(VLOOKUP(G1448,MatrizHDUniclass!$A:$AN,19,0),"NA")</f>
        <v>TECNICO CON MOTO OPERACIÓN</v>
      </c>
      <c r="L1448" s="16" t="str">
        <f>IFERROR(VLOOKUP(G1448,MatrizHDUniclass!$A:$AN,24,0),"NA")</f>
        <v>IGCB</v>
      </c>
      <c r="M1448" s="16" t="str">
        <f>IFERROR(VLOOKUP(G1448,MatrizHDUniclass!$A:$AN,31,0),"NA")</f>
        <v>INGENIERIA-GENERAL</v>
      </c>
      <c r="N1448" s="16" t="str">
        <f>IFERROR(VLOOKUP(G1448,MatrizHDUniclass!$A:$AN,32,0),"NA")</f>
        <v>REG CENTRO</v>
      </c>
      <c r="O1448" s="16" t="str">
        <f>IFERROR(VLOOKUP(G1448,MatrizHDUniclass!$A:$AN,33,0),"NA")</f>
        <v>BOGOTA</v>
      </c>
      <c r="P1448" s="16" t="str">
        <f>IFERROR(VLOOKUP(G1448,MatrizHDUniclass!$A:$AN,26,0),"NA")</f>
        <v>USIM</v>
      </c>
      <c r="Q1448" s="16" t="str">
        <f>IFERROR(VLOOKUP(G1448,MatrizHDUniclass!$A:$AN,34,0),"NA")</f>
        <v>CLARO R4</v>
      </c>
      <c r="R1448" s="16" t="str">
        <f>IFERROR(VLOOKUP(G1448,MatrizHDUniclass!$A:$AN,35,0),"NA")</f>
        <v>SOLU FIJAS</v>
      </c>
      <c r="S1448" s="16" t="str">
        <f>IFERROR(VLOOKUP(G1448,MatrizHDUniclass!$A:$AN,36,0),"NA")</f>
        <v>IMM</v>
      </c>
      <c r="T1448" s="16" t="str">
        <f>IFERROR(VLOOKUP(G1448,MatrizHDUniclass!$A:$AN,37,0),"NA")</f>
        <v>CLIENTES</v>
      </c>
      <c r="U1448" s="16" t="str">
        <f>IFERROR(VLOOKUP(G1448,MatrizHDUniclass!$A:$AN,38,0),"NA")</f>
        <v>CONECTAR TV</v>
      </c>
      <c r="V1448" s="16" t="str">
        <f>IFERROR(VLOOKUP(G1448,MatrizHDUniclass!$A:$AN,39,0),"NA")</f>
        <v>INGENIERIA</v>
      </c>
      <c r="W1448" s="43" t="str">
        <f>IFERROR(VLOOKUP(G1448,MatrizHDUniclass!$A:$AN,40,0),"NA")</f>
        <v>OPERATIVO</v>
      </c>
    </row>
    <row r="1449" spans="2:23" x14ac:dyDescent="0.25">
      <c r="B1449" s="45">
        <v>46239</v>
      </c>
      <c r="C1449" s="7" t="s">
        <v>3258</v>
      </c>
      <c r="D1449" s="37">
        <v>0.1</v>
      </c>
      <c r="E1449" s="37" t="s">
        <v>3903</v>
      </c>
      <c r="F1449" s="198" t="s">
        <v>3904</v>
      </c>
      <c r="G1449" s="7">
        <v>1047238476</v>
      </c>
      <c r="H1449" s="49" t="s">
        <v>11516</v>
      </c>
      <c r="I1449" s="7" t="s">
        <v>11511</v>
      </c>
      <c r="J1449" s="16" t="str">
        <f>IFERROR(VLOOKUP(G1449,MatrizHDUniclass!$A:$AN,3,0),"NA")</f>
        <v>FRANCISCO JOSE NUÑEZ MENDEZ</v>
      </c>
      <c r="K1449" s="16" t="str">
        <f>IFERROR(VLOOKUP(G1449,MatrizHDUniclass!$A:$AN,19,0),"NA")</f>
        <v>TECNICO CON MOTO OPERACIÓN</v>
      </c>
      <c r="L1449" s="16" t="str">
        <f>IFERROR(VLOOKUP(G1449,MatrizHDUniclass!$A:$AN,24,0),"NA")</f>
        <v>IGCB</v>
      </c>
      <c r="M1449" s="16" t="str">
        <f>IFERROR(VLOOKUP(G1449,MatrizHDUniclass!$A:$AN,31,0),"NA")</f>
        <v>INGENIERIA-GENERAL</v>
      </c>
      <c r="N1449" s="16" t="str">
        <f>IFERROR(VLOOKUP(G1449,MatrizHDUniclass!$A:$AN,32,0),"NA")</f>
        <v>REG CENTRO</v>
      </c>
      <c r="O1449" s="16" t="str">
        <f>IFERROR(VLOOKUP(G1449,MatrizHDUniclass!$A:$AN,33,0),"NA")</f>
        <v>BOGOTA</v>
      </c>
      <c r="P1449" s="16" t="str">
        <f>IFERROR(VLOOKUP(G1449,MatrizHDUniclass!$A:$AN,26,0),"NA")</f>
        <v>USIM</v>
      </c>
      <c r="Q1449" s="16" t="str">
        <f>IFERROR(VLOOKUP(G1449,MatrizHDUniclass!$A:$AN,34,0),"NA")</f>
        <v>CLARO R4</v>
      </c>
      <c r="R1449" s="16" t="str">
        <f>IFERROR(VLOOKUP(G1449,MatrizHDUniclass!$A:$AN,35,0),"NA")</f>
        <v>SOLU FIJAS</v>
      </c>
      <c r="S1449" s="16" t="str">
        <f>IFERROR(VLOOKUP(G1449,MatrizHDUniclass!$A:$AN,36,0),"NA")</f>
        <v>IMM</v>
      </c>
      <c r="T1449" s="16" t="str">
        <f>IFERROR(VLOOKUP(G1449,MatrizHDUniclass!$A:$AN,37,0),"NA")</f>
        <v>CLIENTES</v>
      </c>
      <c r="U1449" s="16" t="str">
        <f>IFERROR(VLOOKUP(G1449,MatrizHDUniclass!$A:$AN,38,0),"NA")</f>
        <v>CONECTAR TV</v>
      </c>
      <c r="V1449" s="16" t="str">
        <f>IFERROR(VLOOKUP(G1449,MatrizHDUniclass!$A:$AN,39,0),"NA")</f>
        <v>INGENIERIA</v>
      </c>
      <c r="W1449" s="43" t="str">
        <f>IFERROR(VLOOKUP(G1449,MatrizHDUniclass!$A:$AN,40,0),"NA")</f>
        <v>OPERATIVO</v>
      </c>
    </row>
    <row r="1450" spans="2:23" x14ac:dyDescent="0.25">
      <c r="B1450" s="45">
        <v>46239</v>
      </c>
      <c r="C1450" s="7" t="s">
        <v>3258</v>
      </c>
      <c r="D1450" s="37">
        <v>0.1</v>
      </c>
      <c r="E1450" s="37" t="s">
        <v>3903</v>
      </c>
      <c r="F1450" s="198" t="s">
        <v>3904</v>
      </c>
      <c r="G1450" s="7">
        <v>1001048510</v>
      </c>
      <c r="H1450" s="49" t="s">
        <v>11517</v>
      </c>
      <c r="I1450" s="7" t="s">
        <v>11512</v>
      </c>
      <c r="J1450" s="16" t="str">
        <f>IFERROR(VLOOKUP(G1450,MatrizHDUniclass!$A:$AN,3,0),"NA")</f>
        <v>JUAN DAVID GODOY ÑUSTEZ</v>
      </c>
      <c r="K1450" s="16" t="str">
        <f>IFERROR(VLOOKUP(G1450,MatrizHDUniclass!$A:$AN,19,0),"NA")</f>
        <v>TECNICO CON MOTO OPERACIÓN</v>
      </c>
      <c r="L1450" s="16" t="str">
        <f>IFERROR(VLOOKUP(G1450,MatrizHDUniclass!$A:$AN,24,0),"NA")</f>
        <v>IGCB</v>
      </c>
      <c r="M1450" s="16" t="str">
        <f>IFERROR(VLOOKUP(G1450,MatrizHDUniclass!$A:$AN,31,0),"NA")</f>
        <v>INGENIERIA-GENERAL</v>
      </c>
      <c r="N1450" s="16" t="str">
        <f>IFERROR(VLOOKUP(G1450,MatrizHDUniclass!$A:$AN,32,0),"NA")</f>
        <v>REG CENTRO</v>
      </c>
      <c r="O1450" s="16" t="str">
        <f>IFERROR(VLOOKUP(G1450,MatrizHDUniclass!$A:$AN,33,0),"NA")</f>
        <v>BOGOTA</v>
      </c>
      <c r="P1450" s="16" t="str">
        <f>IFERROR(VLOOKUP(G1450,MatrizHDUniclass!$A:$AN,26,0),"NA")</f>
        <v>USIM</v>
      </c>
      <c r="Q1450" s="16" t="str">
        <f>IFERROR(VLOOKUP(G1450,MatrizHDUniclass!$A:$AN,34,0),"NA")</f>
        <v>CLARO R4</v>
      </c>
      <c r="R1450" s="16" t="str">
        <f>IFERROR(VLOOKUP(G1450,MatrizHDUniclass!$A:$AN,35,0),"NA")</f>
        <v>SOLU FIJAS</v>
      </c>
      <c r="S1450" s="16" t="str">
        <f>IFERROR(VLOOKUP(G1450,MatrizHDUniclass!$A:$AN,36,0),"NA")</f>
        <v>IMM</v>
      </c>
      <c r="T1450" s="16" t="str">
        <f>IFERROR(VLOOKUP(G1450,MatrizHDUniclass!$A:$AN,37,0),"NA")</f>
        <v>CLIENTES</v>
      </c>
      <c r="U1450" s="16" t="str">
        <f>IFERROR(VLOOKUP(G1450,MatrizHDUniclass!$A:$AN,38,0),"NA")</f>
        <v>CONECTAR TV</v>
      </c>
      <c r="V1450" s="16" t="str">
        <f>IFERROR(VLOOKUP(G1450,MatrizHDUniclass!$A:$AN,39,0),"NA")</f>
        <v>INGENIERIA</v>
      </c>
      <c r="W1450" s="43" t="str">
        <f>IFERROR(VLOOKUP(G1450,MatrizHDUniclass!$A:$AN,40,0),"NA")</f>
        <v>OPERATIVO</v>
      </c>
    </row>
    <row r="1451" spans="2:23" x14ac:dyDescent="0.25">
      <c r="B1451" s="45">
        <v>46239</v>
      </c>
      <c r="C1451" s="7" t="s">
        <v>3258</v>
      </c>
      <c r="D1451" s="37">
        <v>0.1</v>
      </c>
      <c r="E1451" s="37" t="s">
        <v>3903</v>
      </c>
      <c r="F1451" s="198" t="s">
        <v>3904</v>
      </c>
      <c r="G1451" s="7">
        <v>1012369153</v>
      </c>
      <c r="H1451" s="49" t="s">
        <v>11518</v>
      </c>
      <c r="I1451" s="7" t="s">
        <v>11513</v>
      </c>
      <c r="J1451" s="16" t="str">
        <f>IFERROR(VLOOKUP(G1451,MatrizHDUniclass!$A:$AN,3,0),"NA")</f>
        <v>SANTIAGO ARMENTA MONROY</v>
      </c>
      <c r="K1451" s="16" t="str">
        <f>IFERROR(VLOOKUP(G1451,MatrizHDUniclass!$A:$AN,19,0),"NA")</f>
        <v>TECNICO CON MOTO OPERACIÓN</v>
      </c>
      <c r="L1451" s="16" t="str">
        <f>IFERROR(VLOOKUP(G1451,MatrizHDUniclass!$A:$AN,24,0),"NA")</f>
        <v>IGCB</v>
      </c>
      <c r="M1451" s="16" t="str">
        <f>IFERROR(VLOOKUP(G1451,MatrizHDUniclass!$A:$AN,31,0),"NA")</f>
        <v>INGENIERIA-GENERAL</v>
      </c>
      <c r="N1451" s="16" t="str">
        <f>IFERROR(VLOOKUP(G1451,MatrizHDUniclass!$A:$AN,32,0),"NA")</f>
        <v>REG CENTRO</v>
      </c>
      <c r="O1451" s="16" t="str">
        <f>IFERROR(VLOOKUP(G1451,MatrizHDUniclass!$A:$AN,33,0),"NA")</f>
        <v>BOGOTA</v>
      </c>
      <c r="P1451" s="16" t="str">
        <f>IFERROR(VLOOKUP(G1451,MatrizHDUniclass!$A:$AN,26,0),"NA")</f>
        <v>USIM</v>
      </c>
      <c r="Q1451" s="16" t="str">
        <f>IFERROR(VLOOKUP(G1451,MatrizHDUniclass!$A:$AN,34,0),"NA")</f>
        <v>CLARO R4</v>
      </c>
      <c r="R1451" s="16" t="str">
        <f>IFERROR(VLOOKUP(G1451,MatrizHDUniclass!$A:$AN,35,0),"NA")</f>
        <v>SOLU FIJAS</v>
      </c>
      <c r="S1451" s="16" t="str">
        <f>IFERROR(VLOOKUP(G1451,MatrizHDUniclass!$A:$AN,36,0),"NA")</f>
        <v>IMM</v>
      </c>
      <c r="T1451" s="16" t="str">
        <f>IFERROR(VLOOKUP(G1451,MatrizHDUniclass!$A:$AN,37,0),"NA")</f>
        <v>CLIENTES</v>
      </c>
      <c r="U1451" s="16" t="str">
        <f>IFERROR(VLOOKUP(G1451,MatrizHDUniclass!$A:$AN,38,0),"NA")</f>
        <v>CONECTAR TV</v>
      </c>
      <c r="V1451" s="16" t="str">
        <f>IFERROR(VLOOKUP(G1451,MatrizHDUniclass!$A:$AN,39,0),"NA")</f>
        <v>INGENIERIA</v>
      </c>
      <c r="W1451" s="43" t="str">
        <f>IFERROR(VLOOKUP(G1451,MatrizHDUniclass!$A:$AN,40,0),"NA")</f>
        <v>OPERATIVO</v>
      </c>
    </row>
    <row r="1452" spans="2:23" x14ac:dyDescent="0.25">
      <c r="B1452" s="45">
        <v>46239</v>
      </c>
      <c r="C1452" s="7" t="s">
        <v>3440</v>
      </c>
      <c r="D1452" s="37">
        <v>0.1</v>
      </c>
      <c r="E1452" s="37" t="s">
        <v>3903</v>
      </c>
      <c r="F1452" s="198" t="s">
        <v>3904</v>
      </c>
      <c r="G1452" s="7">
        <v>1193270155</v>
      </c>
      <c r="H1452" s="49" t="s">
        <v>11522</v>
      </c>
      <c r="I1452" s="7" t="s">
        <v>11521</v>
      </c>
      <c r="J1452" s="16" t="str">
        <f>IFERROR(VLOOKUP(G1452,MatrizHDUniclass!$A:$AN,3,0),"NA")</f>
        <v>JAIRO ANDRES SOLANO BOLAÑOS </v>
      </c>
      <c r="K1452" s="16" t="str">
        <f>IFERROR(VLOOKUP(G1452,MatrizHDUniclass!$A:$AN,19,0),"NA")</f>
        <v>TECNICO CON MOTO OPERACIÓN</v>
      </c>
      <c r="L1452" s="16" t="str">
        <f>IFERROR(VLOOKUP(G1452,MatrizHDUniclass!$A:$AN,24,0),"NA")</f>
        <v>IGV6</v>
      </c>
      <c r="M1452" s="16" t="str">
        <f>IFERROR(VLOOKUP(G1452,MatrizHDUniclass!$A:$AN,31,0),"NA")</f>
        <v>INGENIERIA-GENERAL</v>
      </c>
      <c r="N1452" s="16" t="str">
        <f>IFERROR(VLOOKUP(G1452,MatrizHDUniclass!$A:$AN,32,0),"NA")</f>
        <v>REG VALLE</v>
      </c>
      <c r="O1452" s="16" t="str">
        <f>IFERROR(VLOOKUP(G1452,MatrizHDUniclass!$A:$AN,33,0),"NA")</f>
        <v>TULUA</v>
      </c>
      <c r="P1452" s="16" t="str">
        <f>IFERROR(VLOOKUP(G1452,MatrizHDUniclass!$A:$AN,26,0),"NA")</f>
        <v>CSIM</v>
      </c>
      <c r="Q1452" s="16" t="str">
        <f>IFERROR(VLOOKUP(G1452,MatrizHDUniclass!$A:$AN,34,0),"NA")</f>
        <v>CLARO R3</v>
      </c>
      <c r="R1452" s="16" t="str">
        <f>IFERROR(VLOOKUP(G1452,MatrizHDUniclass!$A:$AN,35,0),"NA")</f>
        <v>SOLU FIJAS</v>
      </c>
      <c r="S1452" s="16" t="str">
        <f>IFERROR(VLOOKUP(G1452,MatrizHDUniclass!$A:$AN,36,0),"NA")</f>
        <v>IMM</v>
      </c>
      <c r="T1452" s="16" t="str">
        <f>IFERROR(VLOOKUP(G1452,MatrizHDUniclass!$A:$AN,37,0),"NA")</f>
        <v>CLIENTES</v>
      </c>
      <c r="U1452" s="16" t="str">
        <f>IFERROR(VLOOKUP(G1452,MatrizHDUniclass!$A:$AN,38,0),"NA")</f>
        <v>CONECTAR TV</v>
      </c>
      <c r="V1452" s="16" t="str">
        <f>IFERROR(VLOOKUP(G1452,MatrizHDUniclass!$A:$AN,39,0),"NA")</f>
        <v>INGENIERIA</v>
      </c>
      <c r="W1452" s="43" t="str">
        <f>IFERROR(VLOOKUP(G1452,MatrizHDUniclass!$A:$AN,40,0),"NA")</f>
        <v>OPERATIVO</v>
      </c>
    </row>
    <row r="1453" spans="2:23" x14ac:dyDescent="0.25">
      <c r="B1453" s="45">
        <v>46239</v>
      </c>
      <c r="C1453" s="7" t="s">
        <v>3309</v>
      </c>
      <c r="D1453" s="37">
        <v>6.3</v>
      </c>
      <c r="E1453" s="37" t="s">
        <v>2802</v>
      </c>
      <c r="F1453" s="37" t="s">
        <v>2806</v>
      </c>
      <c r="G1453" s="7">
        <v>5819402</v>
      </c>
      <c r="H1453" s="63" t="s">
        <v>11519</v>
      </c>
      <c r="I1453" s="7" t="s">
        <v>11520</v>
      </c>
      <c r="J1453" s="16" t="str">
        <f>IFERROR(VLOOKUP(G1453,MatrizHDUniclass!$A:$AN,3,0),"NA")</f>
        <v>CORSY CORSY YOJAN LIBARDO</v>
      </c>
      <c r="K1453" s="16" t="str">
        <f>IFERROR(VLOOKUP(G1453,MatrizHDUniclass!$A:$AN,19,0),"NA")</f>
        <v>SUPERVISOR OPERACIÓN MOTO</v>
      </c>
      <c r="L1453" s="16" t="str">
        <f>IFERROR(VLOOKUP(G1453,MatrizHDUniclass!$A:$AN,24,0),"NA")</f>
        <v>IGLW</v>
      </c>
      <c r="M1453" s="16" t="str">
        <f>IFERROR(VLOOKUP(G1453,MatrizHDUniclass!$A:$AN,31,0),"NA")</f>
        <v>INGENIERIA-GENERAL</v>
      </c>
      <c r="N1453" s="16" t="str">
        <f>IFERROR(VLOOKUP(G1453,MatrizHDUniclass!$A:$AN,32,0),"NA")</f>
        <v>REG TOLCA</v>
      </c>
      <c r="O1453" s="16" t="str">
        <f>IFERROR(VLOOKUP(G1453,MatrizHDUniclass!$A:$AN,33,0),"NA")</f>
        <v>IBAGUE</v>
      </c>
      <c r="P1453" s="16" t="str">
        <f>IFERROR(VLOOKUP(G1453,MatrizHDUniclass!$A:$AN,26,0),"NA")</f>
        <v>CSIM</v>
      </c>
      <c r="Q1453" s="16" t="str">
        <f>IFERROR(VLOOKUP(G1453,MatrizHDUniclass!$A:$AN,34,0),"NA")</f>
        <v>CLARO R3</v>
      </c>
      <c r="R1453" s="16" t="str">
        <f>IFERROR(VLOOKUP(G1453,MatrizHDUniclass!$A:$AN,35,0),"NA")</f>
        <v>SOLU FIJAS</v>
      </c>
      <c r="S1453" s="16" t="str">
        <f>IFERROR(VLOOKUP(G1453,MatrizHDUniclass!$A:$AN,36,0),"NA")</f>
        <v>IMM</v>
      </c>
      <c r="T1453" s="16" t="str">
        <f>IFERROR(VLOOKUP(G1453,MatrizHDUniclass!$A:$AN,37,0),"NA")</f>
        <v>CLIENTES</v>
      </c>
      <c r="U1453" s="16" t="str">
        <f>IFERROR(VLOOKUP(G1453,MatrizHDUniclass!$A:$AN,38,0),"NA")</f>
        <v>CONECTAR TV</v>
      </c>
      <c r="V1453" s="16" t="str">
        <f>IFERROR(VLOOKUP(G1453,MatrizHDUniclass!$A:$AN,39,0),"NA")</f>
        <v>INGENIERIA</v>
      </c>
      <c r="W1453" s="43" t="str">
        <f>IFERROR(VLOOKUP(G1453,MatrizHDUniclass!$A:$AN,40,0),"NA")</f>
        <v>PERSONAL APOYO</v>
      </c>
    </row>
    <row r="1454" spans="2:23" x14ac:dyDescent="0.25">
      <c r="B1454" s="45">
        <v>46240</v>
      </c>
      <c r="C1454" s="7" t="s">
        <v>3449</v>
      </c>
      <c r="D1454" s="37">
        <v>0.1</v>
      </c>
      <c r="E1454" s="37" t="s">
        <v>3903</v>
      </c>
      <c r="F1454" s="198" t="s">
        <v>3904</v>
      </c>
      <c r="G1454" s="7">
        <v>1053768906</v>
      </c>
      <c r="H1454" s="49" t="s">
        <v>11537</v>
      </c>
      <c r="I1454" s="7" t="s">
        <v>11533</v>
      </c>
      <c r="J1454" s="16" t="str">
        <f>IFERROR(VLOOKUP(G1454,MatrizHDUniclass!$A:$AN,3,0),"NA")</f>
        <v xml:space="preserve">Juan Gabriel Vidal Ospina </v>
      </c>
      <c r="K1454" s="16" t="str">
        <f>IFERROR(VLOOKUP(G1454,MatrizHDUniclass!$A:$AN,19,0),"NA")</f>
        <v>TECNICO CON MOTO OPERACIÓN</v>
      </c>
      <c r="L1454" s="16" t="str">
        <f>IFERROR(VLOOKUP(G1454,MatrizHDUniclass!$A:$AN,24,0),"NA")</f>
        <v>IGV7</v>
      </c>
      <c r="M1454" s="16" t="str">
        <f>IFERROR(VLOOKUP(G1454,MatrizHDUniclass!$A:$AN,31,0),"NA")</f>
        <v>INGENIERIA-GENERAL</v>
      </c>
      <c r="N1454" s="16" t="str">
        <f>IFERROR(VLOOKUP(G1454,MatrizHDUniclass!$A:$AN,32,0),"NA")</f>
        <v>REG VALLE</v>
      </c>
      <c r="O1454" s="16" t="str">
        <f>IFERROR(VLOOKUP(G1454,MatrizHDUniclass!$A:$AN,33,0),"NA")</f>
        <v>PALMIRA</v>
      </c>
      <c r="P1454" s="16" t="str">
        <f>IFERROR(VLOOKUP(G1454,MatrizHDUniclass!$A:$AN,26,0),"NA")</f>
        <v>CSIM</v>
      </c>
      <c r="Q1454" s="16" t="str">
        <f>IFERROR(VLOOKUP(G1454,MatrizHDUniclass!$A:$AN,34,0),"NA")</f>
        <v>CLARO R3</v>
      </c>
      <c r="R1454" s="16" t="str">
        <f>IFERROR(VLOOKUP(G1454,MatrizHDUniclass!$A:$AN,35,0),"NA")</f>
        <v>SOLU FIJAS</v>
      </c>
      <c r="S1454" s="16" t="str">
        <f>IFERROR(VLOOKUP(G1454,MatrizHDUniclass!$A:$AN,36,0),"NA")</f>
        <v>IMM</v>
      </c>
      <c r="T1454" s="16" t="str">
        <f>IFERROR(VLOOKUP(G1454,MatrizHDUniclass!$A:$AN,37,0),"NA")</f>
        <v>CLIENTES</v>
      </c>
      <c r="U1454" s="16" t="str">
        <f>IFERROR(VLOOKUP(G1454,MatrizHDUniclass!$A:$AN,38,0),"NA")</f>
        <v>CONECTAR TV</v>
      </c>
      <c r="V1454" s="16" t="str">
        <f>IFERROR(VLOOKUP(G1454,MatrizHDUniclass!$A:$AN,39,0),"NA")</f>
        <v>INGENIERIA</v>
      </c>
      <c r="W1454" s="43" t="str">
        <f>IFERROR(VLOOKUP(G1454,MatrizHDUniclass!$A:$AN,40,0),"NA")</f>
        <v>OPERATIVO</v>
      </c>
    </row>
    <row r="1455" spans="2:23" x14ac:dyDescent="0.25">
      <c r="B1455" s="45">
        <v>46240</v>
      </c>
      <c r="C1455" s="7" t="s">
        <v>3449</v>
      </c>
      <c r="D1455" s="37">
        <v>0.1</v>
      </c>
      <c r="E1455" s="37" t="s">
        <v>3903</v>
      </c>
      <c r="F1455" s="198" t="s">
        <v>3904</v>
      </c>
      <c r="G1455" s="7">
        <v>1114310113</v>
      </c>
      <c r="H1455" s="49" t="s">
        <v>11538</v>
      </c>
      <c r="I1455" s="7" t="s">
        <v>11534</v>
      </c>
      <c r="J1455" s="16" t="str">
        <f>IFERROR(VLOOKUP(G1455,MatrizHDUniclass!$A:$AN,3,0),"NA")</f>
        <v xml:space="preserve">Oscar Daniel Jaramillo Cabrera </v>
      </c>
      <c r="K1455" s="16" t="str">
        <f>IFERROR(VLOOKUP(G1455,MatrizHDUniclass!$A:$AN,19,0),"NA")</f>
        <v>TECNICO CON MOTO OPERACIÓN</v>
      </c>
      <c r="L1455" s="16" t="str">
        <f>IFERROR(VLOOKUP(G1455,MatrizHDUniclass!$A:$AN,24,0),"NA")</f>
        <v>IGV7</v>
      </c>
      <c r="M1455" s="16" t="str">
        <f>IFERROR(VLOOKUP(G1455,MatrizHDUniclass!$A:$AN,31,0),"NA")</f>
        <v>INGENIERIA-GENERAL</v>
      </c>
      <c r="N1455" s="16" t="str">
        <f>IFERROR(VLOOKUP(G1455,MatrizHDUniclass!$A:$AN,32,0),"NA")</f>
        <v>REG VALLE</v>
      </c>
      <c r="O1455" s="16" t="str">
        <f>IFERROR(VLOOKUP(G1455,MatrizHDUniclass!$A:$AN,33,0),"NA")</f>
        <v>PALMIRA</v>
      </c>
      <c r="P1455" s="16" t="str">
        <f>IFERROR(VLOOKUP(G1455,MatrizHDUniclass!$A:$AN,26,0),"NA")</f>
        <v>CSIM</v>
      </c>
      <c r="Q1455" s="16" t="str">
        <f>IFERROR(VLOOKUP(G1455,MatrizHDUniclass!$A:$AN,34,0),"NA")</f>
        <v>CLARO R3</v>
      </c>
      <c r="R1455" s="16" t="str">
        <f>IFERROR(VLOOKUP(G1455,MatrizHDUniclass!$A:$AN,35,0),"NA")</f>
        <v>SOLU FIJAS</v>
      </c>
      <c r="S1455" s="16" t="str">
        <f>IFERROR(VLOOKUP(G1455,MatrizHDUniclass!$A:$AN,36,0),"NA")</f>
        <v>IMM</v>
      </c>
      <c r="T1455" s="16" t="str">
        <f>IFERROR(VLOOKUP(G1455,MatrizHDUniclass!$A:$AN,37,0),"NA")</f>
        <v>CLIENTES</v>
      </c>
      <c r="U1455" s="16" t="str">
        <f>IFERROR(VLOOKUP(G1455,MatrizHDUniclass!$A:$AN,38,0),"NA")</f>
        <v>CONECTAR TV</v>
      </c>
      <c r="V1455" s="16" t="str">
        <f>IFERROR(VLOOKUP(G1455,MatrizHDUniclass!$A:$AN,39,0),"NA")</f>
        <v>INGENIERIA</v>
      </c>
      <c r="W1455" s="43" t="str">
        <f>IFERROR(VLOOKUP(G1455,MatrizHDUniclass!$A:$AN,40,0),"NA")</f>
        <v>OPERATIVO</v>
      </c>
    </row>
    <row r="1456" spans="2:23" x14ac:dyDescent="0.25">
      <c r="B1456" s="45">
        <v>46240</v>
      </c>
      <c r="C1456" s="7" t="s">
        <v>3449</v>
      </c>
      <c r="D1456" s="37">
        <v>0.1</v>
      </c>
      <c r="E1456" s="37" t="s">
        <v>3903</v>
      </c>
      <c r="F1456" s="198" t="s">
        <v>3904</v>
      </c>
      <c r="G1456" s="7">
        <v>944922</v>
      </c>
      <c r="H1456" s="49" t="s">
        <v>11539</v>
      </c>
      <c r="I1456" s="7" t="s">
        <v>11535</v>
      </c>
      <c r="J1456" s="16" t="str">
        <f>IFERROR(VLOOKUP(G1456,MatrizHDUniclass!$A:$AN,3,0),"NA")</f>
        <v>MARIO PATRICIO ESPINOZA PEÑAFIEL</v>
      </c>
      <c r="K1456" s="16" t="str">
        <f>IFERROR(VLOOKUP(G1456,MatrizHDUniclass!$A:$AN,19,0),"NA")</f>
        <v>TECNICO CON MOTO OPERACIÓN</v>
      </c>
      <c r="L1456" s="16" t="str">
        <f>IFERROR(VLOOKUP(G1456,MatrizHDUniclass!$A:$AN,24,0),"NA")</f>
        <v>IGV7</v>
      </c>
      <c r="M1456" s="16" t="str">
        <f>IFERROR(VLOOKUP(G1456,MatrizHDUniclass!$A:$AN,31,0),"NA")</f>
        <v>INGENIERIA-GENERAL</v>
      </c>
      <c r="N1456" s="16" t="str">
        <f>IFERROR(VLOOKUP(G1456,MatrizHDUniclass!$A:$AN,32,0),"NA")</f>
        <v>REG VALLE</v>
      </c>
      <c r="O1456" s="16" t="str">
        <f>IFERROR(VLOOKUP(G1456,MatrizHDUniclass!$A:$AN,33,0),"NA")</f>
        <v>PALMIRA</v>
      </c>
      <c r="P1456" s="16" t="str">
        <f>IFERROR(VLOOKUP(G1456,MatrizHDUniclass!$A:$AN,26,0),"NA")</f>
        <v>CSIM</v>
      </c>
      <c r="Q1456" s="16" t="str">
        <f>IFERROR(VLOOKUP(G1456,MatrizHDUniclass!$A:$AN,34,0),"NA")</f>
        <v>CLARO R3</v>
      </c>
      <c r="R1456" s="16" t="str">
        <f>IFERROR(VLOOKUP(G1456,MatrizHDUniclass!$A:$AN,35,0),"NA")</f>
        <v>SOLU FIJAS</v>
      </c>
      <c r="S1456" s="16" t="str">
        <f>IFERROR(VLOOKUP(G1456,MatrizHDUniclass!$A:$AN,36,0),"NA")</f>
        <v>IMM</v>
      </c>
      <c r="T1456" s="16" t="str">
        <f>IFERROR(VLOOKUP(G1456,MatrizHDUniclass!$A:$AN,37,0),"NA")</f>
        <v>CLIENTES</v>
      </c>
      <c r="U1456" s="16" t="str">
        <f>IFERROR(VLOOKUP(G1456,MatrizHDUniclass!$A:$AN,38,0),"NA")</f>
        <v>CONECTAR TV</v>
      </c>
      <c r="V1456" s="16" t="str">
        <f>IFERROR(VLOOKUP(G1456,MatrizHDUniclass!$A:$AN,39,0),"NA")</f>
        <v>INGENIERIA</v>
      </c>
      <c r="W1456" s="43" t="str">
        <f>IFERROR(VLOOKUP(G1456,MatrizHDUniclass!$A:$AN,40,0),"NA")</f>
        <v>OPERATIVO</v>
      </c>
    </row>
    <row r="1457" spans="2:23" x14ac:dyDescent="0.25">
      <c r="B1457" s="45">
        <v>46240</v>
      </c>
      <c r="C1457" s="7" t="s">
        <v>3449</v>
      </c>
      <c r="D1457" s="37">
        <v>0.1</v>
      </c>
      <c r="E1457" s="37" t="s">
        <v>3903</v>
      </c>
      <c r="F1457" s="198" t="s">
        <v>3904</v>
      </c>
      <c r="G1457" s="7">
        <v>1061601060</v>
      </c>
      <c r="H1457" s="49" t="s">
        <v>11540</v>
      </c>
      <c r="I1457" s="7" t="s">
        <v>11536</v>
      </c>
      <c r="J1457" s="16" t="str">
        <f>IFERROR(VLOOKUP(G1457,MatrizHDUniclass!$A:$AN,3,0),"NA")</f>
        <v xml:space="preserve">Wilinton Quinayas Juspian </v>
      </c>
      <c r="K1457" s="16" t="str">
        <f>IFERROR(VLOOKUP(G1457,MatrizHDUniclass!$A:$AN,19,0),"NA")</f>
        <v>TECNICO CON MOTO OPERACIÓN</v>
      </c>
      <c r="L1457" s="16" t="str">
        <f>IFERROR(VLOOKUP(G1457,MatrizHDUniclass!$A:$AN,24,0),"NA")</f>
        <v>IGV7</v>
      </c>
      <c r="M1457" s="16" t="str">
        <f>IFERROR(VLOOKUP(G1457,MatrizHDUniclass!$A:$AN,31,0),"NA")</f>
        <v>INGENIERIA-GENERAL</v>
      </c>
      <c r="N1457" s="16" t="str">
        <f>IFERROR(VLOOKUP(G1457,MatrizHDUniclass!$A:$AN,32,0),"NA")</f>
        <v>REG VALLE</v>
      </c>
      <c r="O1457" s="16" t="str">
        <f>IFERROR(VLOOKUP(G1457,MatrizHDUniclass!$A:$AN,33,0),"NA")</f>
        <v>PALMIRA</v>
      </c>
      <c r="P1457" s="16" t="str">
        <f>IFERROR(VLOOKUP(G1457,MatrizHDUniclass!$A:$AN,26,0),"NA")</f>
        <v>CSIM</v>
      </c>
      <c r="Q1457" s="16" t="str">
        <f>IFERROR(VLOOKUP(G1457,MatrizHDUniclass!$A:$AN,34,0),"NA")</f>
        <v>CLARO R3</v>
      </c>
      <c r="R1457" s="16" t="str">
        <f>IFERROR(VLOOKUP(G1457,MatrizHDUniclass!$A:$AN,35,0),"NA")</f>
        <v>SOLU FIJAS</v>
      </c>
      <c r="S1457" s="16" t="str">
        <f>IFERROR(VLOOKUP(G1457,MatrizHDUniclass!$A:$AN,36,0),"NA")</f>
        <v>IMM</v>
      </c>
      <c r="T1457" s="16" t="str">
        <f>IFERROR(VLOOKUP(G1457,MatrizHDUniclass!$A:$AN,37,0),"NA")</f>
        <v>CLIENTES</v>
      </c>
      <c r="U1457" s="16" t="str">
        <f>IFERROR(VLOOKUP(G1457,MatrizHDUniclass!$A:$AN,38,0),"NA")</f>
        <v>CONECTAR TV</v>
      </c>
      <c r="V1457" s="16" t="str">
        <f>IFERROR(VLOOKUP(G1457,MatrizHDUniclass!$A:$AN,39,0),"NA")</f>
        <v>INGENIERIA</v>
      </c>
      <c r="W1457" s="43" t="str">
        <f>IFERROR(VLOOKUP(G1457,MatrizHDUniclass!$A:$AN,40,0),"NA")</f>
        <v>OPERATIVO</v>
      </c>
    </row>
    <row r="1458" spans="2:23" x14ac:dyDescent="0.25">
      <c r="B1458" s="45">
        <v>46245</v>
      </c>
      <c r="C1458" s="7" t="s">
        <v>3309</v>
      </c>
      <c r="D1458" s="37">
        <v>0.1</v>
      </c>
      <c r="E1458" s="37" t="s">
        <v>3903</v>
      </c>
      <c r="F1458" s="198" t="s">
        <v>3904</v>
      </c>
      <c r="G1458" s="7">
        <v>1234638173</v>
      </c>
      <c r="H1458" s="49" t="s">
        <v>11629</v>
      </c>
      <c r="J1458" s="16" t="str">
        <f>IFERROR(VLOOKUP(G1458,MatrizHDUniclass!$A:$AN,3,0),"NA")</f>
        <v>CARLOS ARTURO ORTIZ GARZÓN</v>
      </c>
      <c r="K1458" s="16" t="str">
        <f>IFERROR(VLOOKUP(G1458,MatrizHDUniclass!$A:$AN,19,0),"NA")</f>
        <v>TECNICO CON MOTO OPERACIÓN</v>
      </c>
      <c r="L1458" s="16" t="str">
        <f>IFERROR(VLOOKUP(G1458,MatrizHDUniclass!$A:$AN,24,0),"NA")</f>
        <v>IGLW</v>
      </c>
      <c r="M1458" s="16" t="str">
        <f>IFERROR(VLOOKUP(G1458,MatrizHDUniclass!$A:$AN,31,0),"NA")</f>
        <v>INGENIERIA-GENERAL</v>
      </c>
      <c r="N1458" s="16" t="str">
        <f>IFERROR(VLOOKUP(G1458,MatrizHDUniclass!$A:$AN,32,0),"NA")</f>
        <v>REG TOLCA</v>
      </c>
      <c r="O1458" s="16" t="str">
        <f>IFERROR(VLOOKUP(G1458,MatrizHDUniclass!$A:$AN,33,0),"NA")</f>
        <v>IBAGUE</v>
      </c>
      <c r="P1458" s="16" t="str">
        <f>IFERROR(VLOOKUP(G1458,MatrizHDUniclass!$A:$AN,26,0),"NA")</f>
        <v>CSIM</v>
      </c>
      <c r="Q1458" s="16" t="str">
        <f>IFERROR(VLOOKUP(G1458,MatrizHDUniclass!$A:$AN,34,0),"NA")</f>
        <v>CLARO R3</v>
      </c>
      <c r="R1458" s="16" t="str">
        <f>IFERROR(VLOOKUP(G1458,MatrizHDUniclass!$A:$AN,35,0),"NA")</f>
        <v>SOLU FIJAS</v>
      </c>
      <c r="S1458" s="16" t="str">
        <f>IFERROR(VLOOKUP(G1458,MatrizHDUniclass!$A:$AN,36,0),"NA")</f>
        <v>IMM</v>
      </c>
      <c r="T1458" s="16" t="str">
        <f>IFERROR(VLOOKUP(G1458,MatrizHDUniclass!$A:$AN,37,0),"NA")</f>
        <v>CLIENTES</v>
      </c>
      <c r="U1458" s="16" t="str">
        <f>IFERROR(VLOOKUP(G1458,MatrizHDUniclass!$A:$AN,38,0),"NA")</f>
        <v>CONECTAR TV</v>
      </c>
      <c r="V1458" s="16" t="str">
        <f>IFERROR(VLOOKUP(G1458,MatrizHDUniclass!$A:$AN,39,0),"NA")</f>
        <v>INGENIERIA</v>
      </c>
      <c r="W1458" s="43" t="str">
        <f>IFERROR(VLOOKUP(G1458,MatrizHDUniclass!$A:$AN,40,0),"NA")</f>
        <v>OPERATIVO</v>
      </c>
    </row>
    <row r="1459" spans="2:23" x14ac:dyDescent="0.25">
      <c r="B1459" s="45">
        <v>46245</v>
      </c>
      <c r="C1459" s="7" t="s">
        <v>3309</v>
      </c>
      <c r="D1459" s="37">
        <v>0.1</v>
      </c>
      <c r="E1459" s="37" t="s">
        <v>3903</v>
      </c>
      <c r="F1459" s="198" t="s">
        <v>3904</v>
      </c>
      <c r="G1459" s="7">
        <v>1110469340</v>
      </c>
      <c r="H1459" s="49" t="s">
        <v>11630</v>
      </c>
      <c r="J1459" s="16" t="str">
        <f>IFERROR(VLOOKUP(G1459,MatrizHDUniclass!$A:$AN,3,0),"NA")</f>
        <v>JUAN CARLOS ESCOBAR CARDENAS</v>
      </c>
      <c r="K1459" s="16" t="str">
        <f>IFERROR(VLOOKUP(G1459,MatrizHDUniclass!$A:$AN,19,0),"NA")</f>
        <v>TECNICO CON MOTO OPERACIÓN</v>
      </c>
      <c r="L1459" s="16" t="str">
        <f>IFERROR(VLOOKUP(G1459,MatrizHDUniclass!$A:$AN,24,0),"NA")</f>
        <v>IGLW</v>
      </c>
      <c r="M1459" s="16" t="str">
        <f>IFERROR(VLOOKUP(G1459,MatrizHDUniclass!$A:$AN,31,0),"NA")</f>
        <v>INGENIERIA-GENERAL</v>
      </c>
      <c r="N1459" s="16" t="str">
        <f>IFERROR(VLOOKUP(G1459,MatrizHDUniclass!$A:$AN,32,0),"NA")</f>
        <v>REG TOLCA</v>
      </c>
      <c r="O1459" s="16" t="str">
        <f>IFERROR(VLOOKUP(G1459,MatrizHDUniclass!$A:$AN,33,0),"NA")</f>
        <v>IBAGUE</v>
      </c>
      <c r="P1459" s="16" t="str">
        <f>IFERROR(VLOOKUP(G1459,MatrizHDUniclass!$A:$AN,26,0),"NA")</f>
        <v>CSIM</v>
      </c>
      <c r="Q1459" s="16" t="str">
        <f>IFERROR(VLOOKUP(G1459,MatrizHDUniclass!$A:$AN,34,0),"NA")</f>
        <v>CLARO R3</v>
      </c>
      <c r="R1459" s="16" t="str">
        <f>IFERROR(VLOOKUP(G1459,MatrizHDUniclass!$A:$AN,35,0),"NA")</f>
        <v>SOLU FIJAS</v>
      </c>
      <c r="S1459" s="16" t="str">
        <f>IFERROR(VLOOKUP(G1459,MatrizHDUniclass!$A:$AN,36,0),"NA")</f>
        <v>IMM</v>
      </c>
      <c r="T1459" s="16" t="str">
        <f>IFERROR(VLOOKUP(G1459,MatrizHDUniclass!$A:$AN,37,0),"NA")</f>
        <v>CLIENTES</v>
      </c>
      <c r="U1459" s="16" t="str">
        <f>IFERROR(VLOOKUP(G1459,MatrizHDUniclass!$A:$AN,38,0),"NA")</f>
        <v>CONECTAR TV</v>
      </c>
      <c r="V1459" s="16" t="str">
        <f>IFERROR(VLOOKUP(G1459,MatrizHDUniclass!$A:$AN,39,0),"NA")</f>
        <v>INGENIERIA</v>
      </c>
      <c r="W1459" s="43" t="str">
        <f>IFERROR(VLOOKUP(G1459,MatrizHDUniclass!$A:$AN,40,0),"NA")</f>
        <v>OPERATIVO</v>
      </c>
    </row>
    <row r="1460" spans="2:23" x14ac:dyDescent="0.25">
      <c r="B1460" s="45">
        <v>46245</v>
      </c>
      <c r="C1460" s="7" t="s">
        <v>3309</v>
      </c>
      <c r="D1460" s="37">
        <v>0.1</v>
      </c>
      <c r="E1460" s="37" t="s">
        <v>3903</v>
      </c>
      <c r="F1460" s="198" t="s">
        <v>3904</v>
      </c>
      <c r="G1460" s="7">
        <v>1110575003</v>
      </c>
      <c r="H1460" s="49" t="s">
        <v>11631</v>
      </c>
      <c r="J1460" s="16" t="str">
        <f>IFERROR(VLOOKUP(G1460,MatrizHDUniclass!$A:$AN,3,0),"NA")</f>
        <v>OLIVER ALEXIS JIMENEZ VALERA</v>
      </c>
      <c r="K1460" s="16" t="str">
        <f>IFERROR(VLOOKUP(G1460,MatrizHDUniclass!$A:$AN,19,0),"NA")</f>
        <v>TECNICO CON MOTO OPERACIÓN</v>
      </c>
      <c r="L1460" s="16" t="str">
        <f>IFERROR(VLOOKUP(G1460,MatrizHDUniclass!$A:$AN,24,0),"NA")</f>
        <v>IGLW</v>
      </c>
      <c r="M1460" s="16" t="str">
        <f>IFERROR(VLOOKUP(G1460,MatrizHDUniclass!$A:$AN,31,0),"NA")</f>
        <v>INGENIERIA-GENERAL</v>
      </c>
      <c r="N1460" s="16" t="str">
        <f>IFERROR(VLOOKUP(G1460,MatrizHDUniclass!$A:$AN,32,0),"NA")</f>
        <v>REG TOLCA</v>
      </c>
      <c r="O1460" s="16" t="str">
        <f>IFERROR(VLOOKUP(G1460,MatrizHDUniclass!$A:$AN,33,0),"NA")</f>
        <v>IBAGUE</v>
      </c>
      <c r="P1460" s="16" t="str">
        <f>IFERROR(VLOOKUP(G1460,MatrizHDUniclass!$A:$AN,26,0),"NA")</f>
        <v>CSIM</v>
      </c>
      <c r="Q1460" s="16" t="str">
        <f>IFERROR(VLOOKUP(G1460,MatrizHDUniclass!$A:$AN,34,0),"NA")</f>
        <v>CLARO R3</v>
      </c>
      <c r="R1460" s="16" t="str">
        <f>IFERROR(VLOOKUP(G1460,MatrizHDUniclass!$A:$AN,35,0),"NA")</f>
        <v>SOLU FIJAS</v>
      </c>
      <c r="S1460" s="16" t="str">
        <f>IFERROR(VLOOKUP(G1460,MatrizHDUniclass!$A:$AN,36,0),"NA")</f>
        <v>IMM</v>
      </c>
      <c r="T1460" s="16" t="str">
        <f>IFERROR(VLOOKUP(G1460,MatrizHDUniclass!$A:$AN,37,0),"NA")</f>
        <v>CLIENTES</v>
      </c>
      <c r="U1460" s="16" t="str">
        <f>IFERROR(VLOOKUP(G1460,MatrizHDUniclass!$A:$AN,38,0),"NA")</f>
        <v>CONECTAR TV</v>
      </c>
      <c r="V1460" s="16" t="str">
        <f>IFERROR(VLOOKUP(G1460,MatrizHDUniclass!$A:$AN,39,0),"NA")</f>
        <v>INGENIERIA</v>
      </c>
      <c r="W1460" s="43" t="str">
        <f>IFERROR(VLOOKUP(G1460,MatrizHDUniclass!$A:$AN,40,0),"NA")</f>
        <v>OPERATIVO</v>
      </c>
    </row>
    <row r="1461" spans="2:23" x14ac:dyDescent="0.25">
      <c r="B1461" s="45">
        <v>46245</v>
      </c>
      <c r="C1461" s="7" t="s">
        <v>3309</v>
      </c>
      <c r="D1461" s="37">
        <v>0.1</v>
      </c>
      <c r="E1461" s="37" t="s">
        <v>3903</v>
      </c>
      <c r="F1461" s="198" t="s">
        <v>3904</v>
      </c>
      <c r="G1461" s="7">
        <v>1106452147</v>
      </c>
      <c r="H1461" s="49" t="s">
        <v>11632</v>
      </c>
      <c r="J1461" s="16" t="str">
        <f>IFERROR(VLOOKUP(G1461,MatrizHDUniclass!$A:$AN,3,0),"NA")</f>
        <v>JOHAN STEVEN NARANJO MONTEALEGRE</v>
      </c>
      <c r="K1461" s="16" t="str">
        <f>IFERROR(VLOOKUP(G1461,MatrizHDUniclass!$A:$AN,19,0),"NA")</f>
        <v>AUXILIAR CONDUCTOR OPERACION</v>
      </c>
      <c r="L1461" s="16" t="str">
        <f>IFERROR(VLOOKUP(G1461,MatrizHDUniclass!$A:$AN,24,0),"NA")</f>
        <v>IGLW</v>
      </c>
      <c r="M1461" s="16" t="str">
        <f>IFERROR(VLOOKUP(G1461,MatrizHDUniclass!$A:$AN,31,0),"NA")</f>
        <v>INGENIERIA-GENERAL</v>
      </c>
      <c r="N1461" s="16" t="str">
        <f>IFERROR(VLOOKUP(G1461,MatrizHDUniclass!$A:$AN,32,0),"NA")</f>
        <v>REG TOLCA</v>
      </c>
      <c r="O1461" s="16" t="str">
        <f>IFERROR(VLOOKUP(G1461,MatrizHDUniclass!$A:$AN,33,0),"NA")</f>
        <v>IBAGUE</v>
      </c>
      <c r="P1461" s="16" t="str">
        <f>IFERROR(VLOOKUP(G1461,MatrizHDUniclass!$A:$AN,26,0),"NA")</f>
        <v>CSIM</v>
      </c>
      <c r="Q1461" s="16" t="str">
        <f>IFERROR(VLOOKUP(G1461,MatrizHDUniclass!$A:$AN,34,0),"NA")</f>
        <v>CLARO R3</v>
      </c>
      <c r="R1461" s="16" t="str">
        <f>IFERROR(VLOOKUP(G1461,MatrizHDUniclass!$A:$AN,35,0),"NA")</f>
        <v>SOLU FIJAS</v>
      </c>
      <c r="S1461" s="16" t="str">
        <f>IFERROR(VLOOKUP(G1461,MatrizHDUniclass!$A:$AN,36,0),"NA")</f>
        <v>IMM</v>
      </c>
      <c r="T1461" s="16" t="str">
        <f>IFERROR(VLOOKUP(G1461,MatrizHDUniclass!$A:$AN,37,0),"NA")</f>
        <v>CLIENTES</v>
      </c>
      <c r="U1461" s="16" t="str">
        <f>IFERROR(VLOOKUP(G1461,MatrizHDUniclass!$A:$AN,38,0),"NA")</f>
        <v>CONECTAR TV</v>
      </c>
      <c r="V1461" s="16" t="str">
        <f>IFERROR(VLOOKUP(G1461,MatrizHDUniclass!$A:$AN,39,0),"NA")</f>
        <v>INGENIERIA</v>
      </c>
      <c r="W1461" s="43" t="str">
        <f>IFERROR(VLOOKUP(G1461,MatrizHDUniclass!$A:$AN,40,0),"NA")</f>
        <v>OPERATIVO</v>
      </c>
    </row>
    <row r="1462" spans="2:23" x14ac:dyDescent="0.25">
      <c r="B1462" s="45">
        <v>46245</v>
      </c>
      <c r="C1462" s="7" t="s">
        <v>3309</v>
      </c>
      <c r="D1462" s="37">
        <v>0.1</v>
      </c>
      <c r="E1462" s="37" t="s">
        <v>3903</v>
      </c>
      <c r="F1462" s="198" t="s">
        <v>3904</v>
      </c>
      <c r="G1462" s="7">
        <v>1117546068</v>
      </c>
      <c r="H1462" s="49" t="s">
        <v>11633</v>
      </c>
      <c r="J1462" s="16" t="str">
        <f>IFERROR(VLOOKUP(G1462,MatrizHDUniclass!$A:$AN,3,0),"NA")</f>
        <v>JEAN CARLOS CABEZAS OLAYA</v>
      </c>
      <c r="K1462" s="16" t="str">
        <f>IFERROR(VLOOKUP(G1462,MatrizHDUniclass!$A:$AN,19,0),"NA")</f>
        <v>TECNICO CON MOTO OPERACIÓN</v>
      </c>
      <c r="L1462" s="16" t="str">
        <f>IFERROR(VLOOKUP(G1462,MatrizHDUniclass!$A:$AN,24,0),"NA")</f>
        <v>IGL2</v>
      </c>
      <c r="M1462" s="16" t="str">
        <f>IFERROR(VLOOKUP(G1462,MatrizHDUniclass!$A:$AN,31,0),"NA")</f>
        <v>INGENIERIA-GENERAL</v>
      </c>
      <c r="N1462" s="16" t="str">
        <f>IFERROR(VLOOKUP(G1462,MatrizHDUniclass!$A:$AN,32,0),"NA")</f>
        <v>REG TOLCA</v>
      </c>
      <c r="O1462" s="16" t="str">
        <f>IFERROR(VLOOKUP(G1462,MatrizHDUniclass!$A:$AN,33,0),"NA")</f>
        <v>FLORENCIA</v>
      </c>
      <c r="P1462" s="16" t="str">
        <f>IFERROR(VLOOKUP(G1462,MatrizHDUniclass!$A:$AN,26,0),"NA")</f>
        <v>CSIM</v>
      </c>
      <c r="Q1462" s="16" t="str">
        <f>IFERROR(VLOOKUP(G1462,MatrizHDUniclass!$A:$AN,34,0),"NA")</f>
        <v>CLARO R3</v>
      </c>
      <c r="R1462" s="16" t="str">
        <f>IFERROR(VLOOKUP(G1462,MatrizHDUniclass!$A:$AN,35,0),"NA")</f>
        <v>SOLU FIJAS</v>
      </c>
      <c r="S1462" s="16" t="str">
        <f>IFERROR(VLOOKUP(G1462,MatrizHDUniclass!$A:$AN,36,0),"NA")</f>
        <v>IMM</v>
      </c>
      <c r="T1462" s="16" t="str">
        <f>IFERROR(VLOOKUP(G1462,MatrizHDUniclass!$A:$AN,37,0),"NA")</f>
        <v>CLIENTES</v>
      </c>
      <c r="U1462" s="16" t="str">
        <f>IFERROR(VLOOKUP(G1462,MatrizHDUniclass!$A:$AN,38,0),"NA")</f>
        <v>CONECTAR TV</v>
      </c>
      <c r="V1462" s="16" t="str">
        <f>IFERROR(VLOOKUP(G1462,MatrizHDUniclass!$A:$AN,39,0),"NA")</f>
        <v>INGENIERIA</v>
      </c>
      <c r="W1462" s="43" t="str">
        <f>IFERROR(VLOOKUP(G1462,MatrizHDUniclass!$A:$AN,40,0),"NA")</f>
        <v>OPERATIVO</v>
      </c>
    </row>
    <row r="1463" spans="2:23" x14ac:dyDescent="0.25">
      <c r="B1463" s="45">
        <v>46245</v>
      </c>
      <c r="C1463" s="7" t="s">
        <v>3309</v>
      </c>
      <c r="D1463" s="37">
        <v>0.1</v>
      </c>
      <c r="E1463" s="37" t="s">
        <v>3903</v>
      </c>
      <c r="F1463" s="198" t="s">
        <v>3904</v>
      </c>
      <c r="G1463" s="7">
        <v>1006513546</v>
      </c>
      <c r="H1463" s="49" t="s">
        <v>11634</v>
      </c>
      <c r="J1463" s="16" t="str">
        <f>IFERROR(VLOOKUP(G1463,MatrizHDUniclass!$A:$AN,3,0),"NA")</f>
        <v>EFREDYER ANTURRI BARRERA</v>
      </c>
      <c r="K1463" s="16" t="str">
        <f>IFERROR(VLOOKUP(G1463,MatrizHDUniclass!$A:$AN,19,0),"NA")</f>
        <v>TECNICO CON MOTO OPERACIÓN</v>
      </c>
      <c r="L1463" s="16" t="str">
        <f>IFERROR(VLOOKUP(G1463,MatrizHDUniclass!$A:$AN,24,0),"NA")</f>
        <v>IGL2</v>
      </c>
      <c r="M1463" s="16" t="str">
        <f>IFERROR(VLOOKUP(G1463,MatrizHDUniclass!$A:$AN,31,0),"NA")</f>
        <v>INGENIERIA-GENERAL</v>
      </c>
      <c r="N1463" s="16" t="str">
        <f>IFERROR(VLOOKUP(G1463,MatrizHDUniclass!$A:$AN,32,0),"NA")</f>
        <v>REG TOLCA</v>
      </c>
      <c r="O1463" s="16" t="str">
        <f>IFERROR(VLOOKUP(G1463,MatrizHDUniclass!$A:$AN,33,0),"NA")</f>
        <v>FLORENCIA</v>
      </c>
      <c r="P1463" s="16" t="str">
        <f>IFERROR(VLOOKUP(G1463,MatrizHDUniclass!$A:$AN,26,0),"NA")</f>
        <v>CSIM</v>
      </c>
      <c r="Q1463" s="16" t="str">
        <f>IFERROR(VLOOKUP(G1463,MatrizHDUniclass!$A:$AN,34,0),"NA")</f>
        <v>CLARO R3</v>
      </c>
      <c r="R1463" s="16" t="str">
        <f>IFERROR(VLOOKUP(G1463,MatrizHDUniclass!$A:$AN,35,0),"NA")</f>
        <v>SOLU FIJAS</v>
      </c>
      <c r="S1463" s="16" t="str">
        <f>IFERROR(VLOOKUP(G1463,MatrizHDUniclass!$A:$AN,36,0),"NA")</f>
        <v>IMM</v>
      </c>
      <c r="T1463" s="16" t="str">
        <f>IFERROR(VLOOKUP(G1463,MatrizHDUniclass!$A:$AN,37,0),"NA")</f>
        <v>CLIENTES</v>
      </c>
      <c r="U1463" s="16" t="str">
        <f>IFERROR(VLOOKUP(G1463,MatrizHDUniclass!$A:$AN,38,0),"NA")</f>
        <v>CONECTAR TV</v>
      </c>
      <c r="V1463" s="16" t="str">
        <f>IFERROR(VLOOKUP(G1463,MatrizHDUniclass!$A:$AN,39,0),"NA")</f>
        <v>INGENIERIA</v>
      </c>
      <c r="W1463" s="43" t="str">
        <f>IFERROR(VLOOKUP(G1463,MatrizHDUniclass!$A:$AN,40,0),"NA")</f>
        <v>OPERATIVO</v>
      </c>
    </row>
    <row r="1464" spans="2:23" x14ac:dyDescent="0.25">
      <c r="B1464" s="45">
        <v>46245</v>
      </c>
      <c r="C1464" s="7" t="s">
        <v>3309</v>
      </c>
      <c r="D1464" s="37">
        <v>0.1</v>
      </c>
      <c r="E1464" s="37" t="s">
        <v>3903</v>
      </c>
      <c r="F1464" s="198" t="s">
        <v>3904</v>
      </c>
      <c r="G1464" s="7">
        <v>1068389822</v>
      </c>
      <c r="H1464" s="49" t="s">
        <v>11635</v>
      </c>
      <c r="J1464" s="16" t="str">
        <f>IFERROR(VLOOKUP(G1464,MatrizHDUniclass!$A:$AN,3,0),"NA")</f>
        <v>JAN CARLOS BERRIO RIOS</v>
      </c>
      <c r="K1464" s="16" t="str">
        <f>IFERROR(VLOOKUP(G1464,MatrizHDUniclass!$A:$AN,19,0),"NA")</f>
        <v>SUPERVISOR DE MOTO OPERACION OIM</v>
      </c>
      <c r="L1464" s="16" t="str">
        <f>IFERROR(VLOOKUP(G1464,MatrizHDUniclass!$A:$AN,24,0),"NA")</f>
        <v>IGLW</v>
      </c>
      <c r="M1464" s="16" t="str">
        <f>IFERROR(VLOOKUP(G1464,MatrizHDUniclass!$A:$AN,31,0),"NA")</f>
        <v>INGENIERIA-GENERAL</v>
      </c>
      <c r="N1464" s="16" t="str">
        <f>IFERROR(VLOOKUP(G1464,MatrizHDUniclass!$A:$AN,32,0),"NA")</f>
        <v>REG TOLCA</v>
      </c>
      <c r="O1464" s="16" t="str">
        <f>IFERROR(VLOOKUP(G1464,MatrizHDUniclass!$A:$AN,33,0),"NA")</f>
        <v>IBAGUE</v>
      </c>
      <c r="P1464" s="16" t="str">
        <f>IFERROR(VLOOKUP(G1464,MatrizHDUniclass!$A:$AN,26,0),"NA")</f>
        <v>CSOM</v>
      </c>
      <c r="Q1464" s="16" t="str">
        <f>IFERROR(VLOOKUP(G1464,MatrizHDUniclass!$A:$AN,34,0),"NA")</f>
        <v>CLARO R3</v>
      </c>
      <c r="R1464" s="16" t="str">
        <f>IFERROR(VLOOKUP(G1464,MatrizHDUniclass!$A:$AN,35,0),"NA")</f>
        <v>SOLU FIJAS</v>
      </c>
      <c r="S1464" s="16" t="str">
        <f>IFERROR(VLOOKUP(G1464,MatrizHDUniclass!$A:$AN,36,0),"NA")</f>
        <v>OYM</v>
      </c>
      <c r="T1464" s="16" t="str">
        <f>IFERROR(VLOOKUP(G1464,MatrizHDUniclass!$A:$AN,37,0),"NA")</f>
        <v>CLIENTES</v>
      </c>
      <c r="U1464" s="16" t="str">
        <f>IFERROR(VLOOKUP(G1464,MatrizHDUniclass!$A:$AN,38,0),"NA")</f>
        <v>CONECTAR TV</v>
      </c>
      <c r="V1464" s="16" t="str">
        <f>IFERROR(VLOOKUP(G1464,MatrizHDUniclass!$A:$AN,39,0),"NA")</f>
        <v>INGENIERIA</v>
      </c>
      <c r="W1464" s="43" t="str">
        <f>IFERROR(VLOOKUP(G1464,MatrizHDUniclass!$A:$AN,40,0),"NA")</f>
        <v>PERSONAL APOYO</v>
      </c>
    </row>
    <row r="1465" spans="2:23" x14ac:dyDescent="0.25">
      <c r="B1465" s="45">
        <v>46245</v>
      </c>
      <c r="C1465" s="7" t="s">
        <v>3309</v>
      </c>
      <c r="D1465" s="37">
        <v>0.1</v>
      </c>
      <c r="E1465" s="37" t="s">
        <v>3903</v>
      </c>
      <c r="F1465" s="198" t="s">
        <v>3904</v>
      </c>
      <c r="G1465" s="7">
        <v>1031131248</v>
      </c>
      <c r="H1465" s="49" t="s">
        <v>11636</v>
      </c>
      <c r="I1465" s="7" t="s">
        <v>11606</v>
      </c>
      <c r="J1465" s="16" t="str">
        <f>IFERROR(VLOOKUP(G1465,MatrizHDUniclass!$A:$AN,3,0),"NA")</f>
        <v>JAVIER RICARDO ARGUELLO VARGAS</v>
      </c>
      <c r="K1465" s="16" t="str">
        <f>IFERROR(VLOOKUP(G1465,MatrizHDUniclass!$A:$AN,19,0),"NA")</f>
        <v>TECNICO CON MOTO OPERACIÓN</v>
      </c>
      <c r="L1465" s="16" t="str">
        <f>IFERROR(VLOOKUP(G1465,MatrizHDUniclass!$A:$AN,24,0),"NA")</f>
        <v>IGCB</v>
      </c>
      <c r="M1465" s="16" t="str">
        <f>IFERROR(VLOOKUP(G1465,MatrizHDUniclass!$A:$AN,31,0),"NA")</f>
        <v>INGENIERIA-GENERAL</v>
      </c>
      <c r="N1465" s="16" t="str">
        <f>IFERROR(VLOOKUP(G1465,MatrizHDUniclass!$A:$AN,32,0),"NA")</f>
        <v>REG CENTRO</v>
      </c>
      <c r="O1465" s="16" t="str">
        <f>IFERROR(VLOOKUP(G1465,MatrizHDUniclass!$A:$AN,33,0),"NA")</f>
        <v>BOGOTA</v>
      </c>
      <c r="P1465" s="16" t="str">
        <f>IFERROR(VLOOKUP(G1465,MatrizHDUniclass!$A:$AN,26,0),"NA")</f>
        <v>USIM</v>
      </c>
      <c r="Q1465" s="16" t="str">
        <f>IFERROR(VLOOKUP(G1465,MatrizHDUniclass!$A:$AN,34,0),"NA")</f>
        <v>CLARO R4</v>
      </c>
      <c r="R1465" s="16" t="str">
        <f>IFERROR(VLOOKUP(G1465,MatrizHDUniclass!$A:$AN,35,0),"NA")</f>
        <v>SOLU FIJAS</v>
      </c>
      <c r="S1465" s="16" t="str">
        <f>IFERROR(VLOOKUP(G1465,MatrizHDUniclass!$A:$AN,36,0),"NA")</f>
        <v>IMM</v>
      </c>
      <c r="T1465" s="16" t="str">
        <f>IFERROR(VLOOKUP(G1465,MatrizHDUniclass!$A:$AN,37,0),"NA")</f>
        <v>CLIENTES</v>
      </c>
      <c r="U1465" s="16" t="str">
        <f>IFERROR(VLOOKUP(G1465,MatrizHDUniclass!$A:$AN,38,0),"NA")</f>
        <v>CONECTAR TV</v>
      </c>
      <c r="V1465" s="16" t="str">
        <f>IFERROR(VLOOKUP(G1465,MatrizHDUniclass!$A:$AN,39,0),"NA")</f>
        <v>INGENIERIA</v>
      </c>
      <c r="W1465" s="43" t="str">
        <f>IFERROR(VLOOKUP(G1465,MatrizHDUniclass!$A:$AN,40,0),"NA")</f>
        <v>OPERATIVO</v>
      </c>
    </row>
    <row r="1466" spans="2:23" x14ac:dyDescent="0.25">
      <c r="B1466" s="45">
        <v>46245</v>
      </c>
      <c r="C1466" s="7" t="s">
        <v>3309</v>
      </c>
      <c r="D1466" s="37">
        <v>0.1</v>
      </c>
      <c r="E1466" s="37" t="s">
        <v>3903</v>
      </c>
      <c r="F1466" s="198" t="s">
        <v>3904</v>
      </c>
      <c r="G1466" s="7">
        <v>1019085201</v>
      </c>
      <c r="H1466" s="49" t="s">
        <v>11637</v>
      </c>
      <c r="I1466" s="7" t="s">
        <v>11643</v>
      </c>
      <c r="J1466" s="16" t="str">
        <f>IFERROR(VLOOKUP(G1466,MatrizHDUniclass!$A:$AN,3,0),"NA")</f>
        <v xml:space="preserve">JORGE LUIS ALBA GUEVARA </v>
      </c>
      <c r="K1466" s="16" t="str">
        <f>IFERROR(VLOOKUP(G1466,MatrizHDUniclass!$A:$AN,19,0),"NA")</f>
        <v>TECNICO CON MOTO OPERACIÓN</v>
      </c>
      <c r="L1466" s="16" t="str">
        <f>IFERROR(VLOOKUP(G1466,MatrizHDUniclass!$A:$AN,24,0),"NA")</f>
        <v>IGCB</v>
      </c>
      <c r="M1466" s="16" t="str">
        <f>IFERROR(VLOOKUP(G1466,MatrizHDUniclass!$A:$AN,31,0),"NA")</f>
        <v>INGENIERIA-GENERAL</v>
      </c>
      <c r="N1466" s="16" t="str">
        <f>IFERROR(VLOOKUP(G1466,MatrizHDUniclass!$A:$AN,32,0),"NA")</f>
        <v>REG CENTRO</v>
      </c>
      <c r="O1466" s="16" t="str">
        <f>IFERROR(VLOOKUP(G1466,MatrizHDUniclass!$A:$AN,33,0),"NA")</f>
        <v>BOGOTA</v>
      </c>
      <c r="P1466" s="16" t="str">
        <f>IFERROR(VLOOKUP(G1466,MatrizHDUniclass!$A:$AN,26,0),"NA")</f>
        <v>USIM</v>
      </c>
      <c r="Q1466" s="16" t="str">
        <f>IFERROR(VLOOKUP(G1466,MatrizHDUniclass!$A:$AN,34,0),"NA")</f>
        <v>CLARO R4</v>
      </c>
      <c r="R1466" s="16" t="str">
        <f>IFERROR(VLOOKUP(G1466,MatrizHDUniclass!$A:$AN,35,0),"NA")</f>
        <v>SOLU FIJAS</v>
      </c>
      <c r="S1466" s="16" t="str">
        <f>IFERROR(VLOOKUP(G1466,MatrizHDUniclass!$A:$AN,36,0),"NA")</f>
        <v>IMM</v>
      </c>
      <c r="T1466" s="16" t="str">
        <f>IFERROR(VLOOKUP(G1466,MatrizHDUniclass!$A:$AN,37,0),"NA")</f>
        <v>CLIENTES</v>
      </c>
      <c r="U1466" s="16" t="str">
        <f>IFERROR(VLOOKUP(G1466,MatrizHDUniclass!$A:$AN,38,0),"NA")</f>
        <v>CONECTAR TV</v>
      </c>
      <c r="V1466" s="16" t="str">
        <f>IFERROR(VLOOKUP(G1466,MatrizHDUniclass!$A:$AN,39,0),"NA")</f>
        <v>INGENIERIA</v>
      </c>
      <c r="W1466" s="43" t="str">
        <f>IFERROR(VLOOKUP(G1466,MatrizHDUniclass!$A:$AN,40,0),"NA")</f>
        <v>OPERATIVO</v>
      </c>
    </row>
    <row r="1467" spans="2:23" x14ac:dyDescent="0.25">
      <c r="B1467" s="45">
        <v>46245</v>
      </c>
      <c r="C1467" s="7" t="s">
        <v>3309</v>
      </c>
      <c r="D1467" s="37">
        <v>0.1</v>
      </c>
      <c r="E1467" s="37" t="s">
        <v>3903</v>
      </c>
      <c r="F1467" s="198" t="s">
        <v>3904</v>
      </c>
      <c r="G1467" s="7">
        <v>1034400251</v>
      </c>
      <c r="H1467" s="49" t="s">
        <v>11638</v>
      </c>
      <c r="I1467" s="7" t="s">
        <v>11610</v>
      </c>
      <c r="J1467" s="16" t="str">
        <f>IFERROR(VLOOKUP(G1467,MatrizHDUniclass!$A:$AN,3,0),"NA")</f>
        <v>FABIAN RONALDO ORJUELA PALOMINO</v>
      </c>
      <c r="K1467" s="16" t="str">
        <f>IFERROR(VLOOKUP(G1467,MatrizHDUniclass!$A:$AN,19,0),"NA")</f>
        <v>TECNICO CON MOTO OPERACIÓN</v>
      </c>
      <c r="L1467" s="16" t="str">
        <f>IFERROR(VLOOKUP(G1467,MatrizHDUniclass!$A:$AN,24,0),"NA")</f>
        <v>IGCB</v>
      </c>
      <c r="M1467" s="16" t="str">
        <f>IFERROR(VLOOKUP(G1467,MatrizHDUniclass!$A:$AN,31,0),"NA")</f>
        <v>INGENIERIA-GENERAL</v>
      </c>
      <c r="N1467" s="16" t="str">
        <f>IFERROR(VLOOKUP(G1467,MatrizHDUniclass!$A:$AN,32,0),"NA")</f>
        <v>REG CENTRO</v>
      </c>
      <c r="O1467" s="16" t="str">
        <f>IFERROR(VLOOKUP(G1467,MatrizHDUniclass!$A:$AN,33,0),"NA")</f>
        <v>BOGOTA</v>
      </c>
      <c r="P1467" s="16" t="str">
        <f>IFERROR(VLOOKUP(G1467,MatrizHDUniclass!$A:$AN,26,0),"NA")</f>
        <v>USIM</v>
      </c>
      <c r="Q1467" s="16" t="str">
        <f>IFERROR(VLOOKUP(G1467,MatrizHDUniclass!$A:$AN,34,0),"NA")</f>
        <v>CLARO R4</v>
      </c>
      <c r="R1467" s="16" t="str">
        <f>IFERROR(VLOOKUP(G1467,MatrizHDUniclass!$A:$AN,35,0),"NA")</f>
        <v>SOLU FIJAS</v>
      </c>
      <c r="S1467" s="16" t="str">
        <f>IFERROR(VLOOKUP(G1467,MatrizHDUniclass!$A:$AN,36,0),"NA")</f>
        <v>IMM</v>
      </c>
      <c r="T1467" s="16" t="str">
        <f>IFERROR(VLOOKUP(G1467,MatrizHDUniclass!$A:$AN,37,0),"NA")</f>
        <v>CLIENTES</v>
      </c>
      <c r="U1467" s="16" t="str">
        <f>IFERROR(VLOOKUP(G1467,MatrizHDUniclass!$A:$AN,38,0),"NA")</f>
        <v>CONECTAR TV</v>
      </c>
      <c r="V1467" s="16" t="str">
        <f>IFERROR(VLOOKUP(G1467,MatrizHDUniclass!$A:$AN,39,0),"NA")</f>
        <v>INGENIERIA</v>
      </c>
      <c r="W1467" s="43" t="str">
        <f>IFERROR(VLOOKUP(G1467,MatrizHDUniclass!$A:$AN,40,0),"NA")</f>
        <v>OPERATIVO</v>
      </c>
    </row>
    <row r="1468" spans="2:23" x14ac:dyDescent="0.25">
      <c r="B1468" s="45">
        <v>46245</v>
      </c>
      <c r="C1468" s="7" t="s">
        <v>3309</v>
      </c>
      <c r="D1468" s="37">
        <v>0.1</v>
      </c>
      <c r="E1468" s="37" t="s">
        <v>3903</v>
      </c>
      <c r="F1468" s="198" t="s">
        <v>3904</v>
      </c>
      <c r="G1468" s="7">
        <v>1010045288</v>
      </c>
      <c r="H1468" s="49" t="s">
        <v>11639</v>
      </c>
      <c r="I1468" s="7" t="s">
        <v>11644</v>
      </c>
      <c r="J1468" s="16" t="str">
        <f>IFERROR(VLOOKUP(G1468,MatrizHDUniclass!$A:$AN,3,0),"NA")</f>
        <v xml:space="preserve"> DEYMAN NICOLAS VELOZA CHOLO</v>
      </c>
      <c r="K1468" s="16" t="str">
        <f>IFERROR(VLOOKUP(G1468,MatrizHDUniclass!$A:$AN,19,0),"NA")</f>
        <v>TECNICO CON MOTO OPERACIÓN</v>
      </c>
      <c r="L1468" s="16" t="str">
        <f>IFERROR(VLOOKUP(G1468,MatrizHDUniclass!$A:$AN,24,0),"NA")</f>
        <v>IGCB</v>
      </c>
      <c r="M1468" s="16" t="str">
        <f>IFERROR(VLOOKUP(G1468,MatrizHDUniclass!$A:$AN,31,0),"NA")</f>
        <v>INGENIERIA-GENERAL</v>
      </c>
      <c r="N1468" s="16" t="str">
        <f>IFERROR(VLOOKUP(G1468,MatrizHDUniclass!$A:$AN,32,0),"NA")</f>
        <v>REG CENTRO</v>
      </c>
      <c r="O1468" s="16" t="str">
        <f>IFERROR(VLOOKUP(G1468,MatrizHDUniclass!$A:$AN,33,0),"NA")</f>
        <v>BOGOTA</v>
      </c>
      <c r="P1468" s="16" t="str">
        <f>IFERROR(VLOOKUP(G1468,MatrizHDUniclass!$A:$AN,26,0),"NA")</f>
        <v>USIM</v>
      </c>
      <c r="Q1468" s="16" t="str">
        <f>IFERROR(VLOOKUP(G1468,MatrizHDUniclass!$A:$AN,34,0),"NA")</f>
        <v>CLARO R4</v>
      </c>
      <c r="R1468" s="16" t="str">
        <f>IFERROR(VLOOKUP(G1468,MatrizHDUniclass!$A:$AN,35,0),"NA")</f>
        <v>SOLU FIJAS</v>
      </c>
      <c r="S1468" s="16" t="str">
        <f>IFERROR(VLOOKUP(G1468,MatrizHDUniclass!$A:$AN,36,0),"NA")</f>
        <v>IMM</v>
      </c>
      <c r="T1468" s="16" t="str">
        <f>IFERROR(VLOOKUP(G1468,MatrizHDUniclass!$A:$AN,37,0),"NA")</f>
        <v>CLIENTES</v>
      </c>
      <c r="U1468" s="16" t="str">
        <f>IFERROR(VLOOKUP(G1468,MatrizHDUniclass!$A:$AN,38,0),"NA")</f>
        <v>CONECTAR TV</v>
      </c>
      <c r="V1468" s="16" t="str">
        <f>IFERROR(VLOOKUP(G1468,MatrizHDUniclass!$A:$AN,39,0),"NA")</f>
        <v>INGENIERIA</v>
      </c>
      <c r="W1468" s="43" t="str">
        <f>IFERROR(VLOOKUP(G1468,MatrizHDUniclass!$A:$AN,40,0),"NA")</f>
        <v>OPERATIVO</v>
      </c>
    </row>
    <row r="1469" spans="2:23" x14ac:dyDescent="0.25">
      <c r="B1469" s="45">
        <v>46245</v>
      </c>
      <c r="C1469" s="7" t="s">
        <v>3309</v>
      </c>
      <c r="D1469" s="37">
        <v>0.1</v>
      </c>
      <c r="E1469" s="37" t="s">
        <v>3903</v>
      </c>
      <c r="F1469" s="198" t="s">
        <v>3904</v>
      </c>
      <c r="G1469" s="7">
        <v>80065773</v>
      </c>
      <c r="H1469" s="49" t="s">
        <v>11640</v>
      </c>
      <c r="I1469" s="7" t="s">
        <v>11614</v>
      </c>
      <c r="J1469" s="16" t="str">
        <f>IFERROR(VLOOKUP(G1469,MatrizHDUniclass!$A:$AN,3,0),"NA")</f>
        <v>YIRSON PEDRO GRANADOS AGATON</v>
      </c>
      <c r="K1469" s="16" t="str">
        <f>IFERROR(VLOOKUP(G1469,MatrizHDUniclass!$A:$AN,19,0),"NA")</f>
        <v>TECNICO CON MOTO OPERACIÓN</v>
      </c>
      <c r="L1469" s="16" t="str">
        <f>IFERROR(VLOOKUP(G1469,MatrizHDUniclass!$A:$AN,24,0),"NA")</f>
        <v>IGCB</v>
      </c>
      <c r="M1469" s="16" t="str">
        <f>IFERROR(VLOOKUP(G1469,MatrizHDUniclass!$A:$AN,31,0),"NA")</f>
        <v>INGENIERIA-GENERAL</v>
      </c>
      <c r="N1469" s="16" t="str">
        <f>IFERROR(VLOOKUP(G1469,MatrizHDUniclass!$A:$AN,32,0),"NA")</f>
        <v>REG CENTRO</v>
      </c>
      <c r="O1469" s="16" t="str">
        <f>IFERROR(VLOOKUP(G1469,MatrizHDUniclass!$A:$AN,33,0),"NA")</f>
        <v>BOGOTA</v>
      </c>
      <c r="P1469" s="16" t="str">
        <f>IFERROR(VLOOKUP(G1469,MatrizHDUniclass!$A:$AN,26,0),"NA")</f>
        <v>USIM</v>
      </c>
      <c r="Q1469" s="16" t="str">
        <f>IFERROR(VLOOKUP(G1469,MatrizHDUniclass!$A:$AN,34,0),"NA")</f>
        <v>CLARO R4</v>
      </c>
      <c r="R1469" s="16" t="str">
        <f>IFERROR(VLOOKUP(G1469,MatrizHDUniclass!$A:$AN,35,0),"NA")</f>
        <v>SOLU FIJAS</v>
      </c>
      <c r="S1469" s="16" t="str">
        <f>IFERROR(VLOOKUP(G1469,MatrizHDUniclass!$A:$AN,36,0),"NA")</f>
        <v>IMM</v>
      </c>
      <c r="T1469" s="16" t="str">
        <f>IFERROR(VLOOKUP(G1469,MatrizHDUniclass!$A:$AN,37,0),"NA")</f>
        <v>CLIENTES</v>
      </c>
      <c r="U1469" s="16" t="str">
        <f>IFERROR(VLOOKUP(G1469,MatrizHDUniclass!$A:$AN,38,0),"NA")</f>
        <v>CONECTAR TV</v>
      </c>
      <c r="V1469" s="16" t="str">
        <f>IFERROR(VLOOKUP(G1469,MatrizHDUniclass!$A:$AN,39,0),"NA")</f>
        <v>INGENIERIA</v>
      </c>
      <c r="W1469" s="43" t="str">
        <f>IFERROR(VLOOKUP(G1469,MatrizHDUniclass!$A:$AN,40,0),"NA")</f>
        <v>OPERATIVO</v>
      </c>
    </row>
    <row r="1470" spans="2:23" x14ac:dyDescent="0.25">
      <c r="B1470" s="45">
        <v>46245</v>
      </c>
      <c r="C1470" s="7" t="s">
        <v>3309</v>
      </c>
      <c r="D1470" s="37">
        <v>0.1</v>
      </c>
      <c r="E1470" s="37" t="s">
        <v>3903</v>
      </c>
      <c r="F1470" s="198" t="s">
        <v>3904</v>
      </c>
      <c r="G1470" s="7">
        <v>1025885919</v>
      </c>
      <c r="H1470" s="49" t="s">
        <v>11641</v>
      </c>
      <c r="I1470" s="7" t="s">
        <v>11616</v>
      </c>
      <c r="J1470" s="16" t="str">
        <f>IFERROR(VLOOKUP(G1470,MatrizHDUniclass!$A:$AN,3,0),"NA")</f>
        <v>JUAN DAVID RODRIGUEZ SARAZA</v>
      </c>
      <c r="K1470" s="16" t="str">
        <f>IFERROR(VLOOKUP(G1470,MatrizHDUniclass!$A:$AN,19,0),"NA")</f>
        <v>TECNICO CON MOTO OPERACIÓN</v>
      </c>
      <c r="L1470" s="16" t="str">
        <f>IFERROR(VLOOKUP(G1470,MatrizHDUniclass!$A:$AN,24,0),"NA")</f>
        <v>IGCB</v>
      </c>
      <c r="M1470" s="16" t="str">
        <f>IFERROR(VLOOKUP(G1470,MatrizHDUniclass!$A:$AN,31,0),"NA")</f>
        <v>INGENIERIA-GENERAL</v>
      </c>
      <c r="N1470" s="16" t="str">
        <f>IFERROR(VLOOKUP(G1470,MatrizHDUniclass!$A:$AN,32,0),"NA")</f>
        <v>REG CENTRO</v>
      </c>
      <c r="O1470" s="16" t="str">
        <f>IFERROR(VLOOKUP(G1470,MatrizHDUniclass!$A:$AN,33,0),"NA")</f>
        <v>BOGOTA</v>
      </c>
      <c r="P1470" s="16" t="str">
        <f>IFERROR(VLOOKUP(G1470,MatrizHDUniclass!$A:$AN,26,0),"NA")</f>
        <v>USIM</v>
      </c>
      <c r="Q1470" s="16" t="str">
        <f>IFERROR(VLOOKUP(G1470,MatrizHDUniclass!$A:$AN,34,0),"NA")</f>
        <v>CLARO R4</v>
      </c>
      <c r="R1470" s="16" t="str">
        <f>IFERROR(VLOOKUP(G1470,MatrizHDUniclass!$A:$AN,35,0),"NA")</f>
        <v>SOLU FIJAS</v>
      </c>
      <c r="S1470" s="16" t="str">
        <f>IFERROR(VLOOKUP(G1470,MatrizHDUniclass!$A:$AN,36,0),"NA")</f>
        <v>IMM</v>
      </c>
      <c r="T1470" s="16" t="str">
        <f>IFERROR(VLOOKUP(G1470,MatrizHDUniclass!$A:$AN,37,0),"NA")</f>
        <v>CLIENTES</v>
      </c>
      <c r="U1470" s="16" t="str">
        <f>IFERROR(VLOOKUP(G1470,MatrizHDUniclass!$A:$AN,38,0),"NA")</f>
        <v>CONECTAR TV</v>
      </c>
      <c r="V1470" s="16" t="str">
        <f>IFERROR(VLOOKUP(G1470,MatrizHDUniclass!$A:$AN,39,0),"NA")</f>
        <v>INGENIERIA</v>
      </c>
      <c r="W1470" s="43" t="str">
        <f>IFERROR(VLOOKUP(G1470,MatrizHDUniclass!$A:$AN,40,0),"NA")</f>
        <v>OPERATIVO</v>
      </c>
    </row>
    <row r="1471" spans="2:23" x14ac:dyDescent="0.25">
      <c r="B1471" s="45">
        <v>46245</v>
      </c>
      <c r="C1471" s="7" t="s">
        <v>3309</v>
      </c>
      <c r="D1471" s="37">
        <v>0.1</v>
      </c>
      <c r="E1471" s="37" t="s">
        <v>3903</v>
      </c>
      <c r="F1471" s="198" t="s">
        <v>3904</v>
      </c>
      <c r="G1471" s="7">
        <v>1000621368</v>
      </c>
      <c r="H1471" s="49" t="s">
        <v>11642</v>
      </c>
      <c r="I1471" s="7" t="s">
        <v>11618</v>
      </c>
      <c r="J1471" s="16" t="str">
        <f>IFERROR(VLOOKUP(G1471,MatrizHDUniclass!$A:$AN,3,0),"NA")</f>
        <v>  YEISSON ARTURO MARTINEZ LOPEZ</v>
      </c>
      <c r="K1471" s="16" t="str">
        <f>IFERROR(VLOOKUP(G1471,MatrizHDUniclass!$A:$AN,19,0),"NA")</f>
        <v>TECNICO CON MOTO OPERACIÓN</v>
      </c>
      <c r="L1471" s="16" t="str">
        <f>IFERROR(VLOOKUP(G1471,MatrizHDUniclass!$A:$AN,24,0),"NA")</f>
        <v>IGCB</v>
      </c>
      <c r="M1471" s="16" t="str">
        <f>IFERROR(VLOOKUP(G1471,MatrizHDUniclass!$A:$AN,31,0),"NA")</f>
        <v>INGENIERIA-GENERAL</v>
      </c>
      <c r="N1471" s="16" t="str">
        <f>IFERROR(VLOOKUP(G1471,MatrizHDUniclass!$A:$AN,32,0),"NA")</f>
        <v>REG CENTRO</v>
      </c>
      <c r="O1471" s="16" t="str">
        <f>IFERROR(VLOOKUP(G1471,MatrizHDUniclass!$A:$AN,33,0),"NA")</f>
        <v>BOGOTA</v>
      </c>
      <c r="P1471" s="16" t="str">
        <f>IFERROR(VLOOKUP(G1471,MatrizHDUniclass!$A:$AN,26,0),"NA")</f>
        <v>USIM</v>
      </c>
      <c r="Q1471" s="16" t="str">
        <f>IFERROR(VLOOKUP(G1471,MatrizHDUniclass!$A:$AN,34,0),"NA")</f>
        <v>CLARO R4</v>
      </c>
      <c r="R1471" s="16" t="str">
        <f>IFERROR(VLOOKUP(G1471,MatrizHDUniclass!$A:$AN,35,0),"NA")</f>
        <v>SOLU FIJAS</v>
      </c>
      <c r="S1471" s="16" t="str">
        <f>IFERROR(VLOOKUP(G1471,MatrizHDUniclass!$A:$AN,36,0),"NA")</f>
        <v>IMM</v>
      </c>
      <c r="T1471" s="16" t="str">
        <f>IFERROR(VLOOKUP(G1471,MatrizHDUniclass!$A:$AN,37,0),"NA")</f>
        <v>CLIENTES</v>
      </c>
      <c r="U1471" s="16" t="str">
        <f>IFERROR(VLOOKUP(G1471,MatrizHDUniclass!$A:$AN,38,0),"NA")</f>
        <v>CONECTAR TV</v>
      </c>
      <c r="V1471" s="16" t="str">
        <f>IFERROR(VLOOKUP(G1471,MatrizHDUniclass!$A:$AN,39,0),"NA")</f>
        <v>INGENIERIA</v>
      </c>
      <c r="W1471" s="43" t="str">
        <f>IFERROR(VLOOKUP(G1471,MatrizHDUniclass!$A:$AN,40,0),"NA")</f>
        <v>OPERATIVO</v>
      </c>
    </row>
    <row r="1472" spans="2:23" x14ac:dyDescent="0.25">
      <c r="B1472" s="45">
        <v>46245</v>
      </c>
      <c r="C1472" s="7" t="s">
        <v>3309</v>
      </c>
      <c r="D1472" s="37">
        <v>0.1</v>
      </c>
      <c r="E1472" s="37" t="s">
        <v>3903</v>
      </c>
      <c r="F1472" s="198" t="s">
        <v>3904</v>
      </c>
      <c r="G1472" s="7">
        <v>1107978522</v>
      </c>
      <c r="H1472" s="49" t="s">
        <v>11653</v>
      </c>
      <c r="I1472" s="7" t="s">
        <v>11645</v>
      </c>
      <c r="J1472" s="16" t="str">
        <f>IFERROR(VLOOKUP(G1472,MatrizHDUniclass!$A:$AN,3,0),"NA")</f>
        <v>JUAN JOSE CRUZ MEDINA</v>
      </c>
      <c r="K1472" s="16" t="str">
        <f>IFERROR(VLOOKUP(G1472,MatrizHDUniclass!$A:$AN,19,0),"NA")</f>
        <v>TECNICO CON MOTO OPERACIÓN</v>
      </c>
      <c r="L1472" s="16" t="str">
        <f>IFERROR(VLOOKUP(G1472,MatrizHDUniclass!$A:$AN,24,0),"NA")</f>
        <v>IGCB</v>
      </c>
      <c r="M1472" s="16" t="str">
        <f>IFERROR(VLOOKUP(G1472,MatrizHDUniclass!$A:$AN,31,0),"NA")</f>
        <v>INGENIERIA-GENERAL</v>
      </c>
      <c r="N1472" s="16" t="str">
        <f>IFERROR(VLOOKUP(G1472,MatrizHDUniclass!$A:$AN,32,0),"NA")</f>
        <v>REG CENTRO</v>
      </c>
      <c r="O1472" s="16" t="str">
        <f>IFERROR(VLOOKUP(G1472,MatrizHDUniclass!$A:$AN,33,0),"NA")</f>
        <v>BOGOTA</v>
      </c>
      <c r="P1472" s="16" t="str">
        <f>IFERROR(VLOOKUP(G1472,MatrizHDUniclass!$A:$AN,26,0),"NA")</f>
        <v>USIM</v>
      </c>
      <c r="Q1472" s="16" t="str">
        <f>IFERROR(VLOOKUP(G1472,MatrizHDUniclass!$A:$AN,34,0),"NA")</f>
        <v>CLARO R4</v>
      </c>
      <c r="R1472" s="16" t="str">
        <f>IFERROR(VLOOKUP(G1472,MatrizHDUniclass!$A:$AN,35,0),"NA")</f>
        <v>SOLU FIJAS</v>
      </c>
      <c r="S1472" s="16" t="str">
        <f>IFERROR(VLOOKUP(G1472,MatrizHDUniclass!$A:$AN,36,0),"NA")</f>
        <v>IMM</v>
      </c>
      <c r="T1472" s="16" t="str">
        <f>IFERROR(VLOOKUP(G1472,MatrizHDUniclass!$A:$AN,37,0),"NA")</f>
        <v>CLIENTES</v>
      </c>
      <c r="U1472" s="16" t="str">
        <f>IFERROR(VLOOKUP(G1472,MatrizHDUniclass!$A:$AN,38,0),"NA")</f>
        <v>CONECTAR TV</v>
      </c>
      <c r="V1472" s="16" t="str">
        <f>IFERROR(VLOOKUP(G1472,MatrizHDUniclass!$A:$AN,39,0),"NA")</f>
        <v>INGENIERIA</v>
      </c>
      <c r="W1472" s="43" t="str">
        <f>IFERROR(VLOOKUP(G1472,MatrizHDUniclass!$A:$AN,40,0),"NA")</f>
        <v>OPERATIVO</v>
      </c>
    </row>
    <row r="1473" spans="2:23" x14ac:dyDescent="0.25">
      <c r="B1473" s="45">
        <v>46245</v>
      </c>
      <c r="C1473" s="7" t="s">
        <v>3309</v>
      </c>
      <c r="D1473" s="37">
        <v>0.1</v>
      </c>
      <c r="E1473" s="37" t="s">
        <v>3903</v>
      </c>
      <c r="F1473" s="198" t="s">
        <v>3904</v>
      </c>
      <c r="G1473" s="7">
        <v>1000134283</v>
      </c>
      <c r="H1473" s="49" t="s">
        <v>11654</v>
      </c>
      <c r="I1473" s="7" t="s">
        <v>11646</v>
      </c>
      <c r="J1473" s="16" t="str">
        <f>IFERROR(VLOOKUP(G1473,MatrizHDUniclass!$A:$AN,3,0),"NA")</f>
        <v>JORGE ALEJANDRO CAPERA LADINO</v>
      </c>
      <c r="K1473" s="16" t="str">
        <f>IFERROR(VLOOKUP(G1473,MatrizHDUniclass!$A:$AN,19,0),"NA")</f>
        <v>TECNICO CON MOTO OPERACIÓN</v>
      </c>
      <c r="L1473" s="16" t="str">
        <f>IFERROR(VLOOKUP(G1473,MatrizHDUniclass!$A:$AN,24,0),"NA")</f>
        <v>IGCB</v>
      </c>
      <c r="M1473" s="16" t="str">
        <f>IFERROR(VLOOKUP(G1473,MatrizHDUniclass!$A:$AN,31,0),"NA")</f>
        <v>INGENIERIA-GENERAL</v>
      </c>
      <c r="N1473" s="16" t="str">
        <f>IFERROR(VLOOKUP(G1473,MatrizHDUniclass!$A:$AN,32,0),"NA")</f>
        <v>REG CENTRO</v>
      </c>
      <c r="O1473" s="16" t="str">
        <f>IFERROR(VLOOKUP(G1473,MatrizHDUniclass!$A:$AN,33,0),"NA")</f>
        <v>BOGOTA</v>
      </c>
      <c r="P1473" s="16" t="str">
        <f>IFERROR(VLOOKUP(G1473,MatrizHDUniclass!$A:$AN,26,0),"NA")</f>
        <v>USIM</v>
      </c>
      <c r="Q1473" s="16" t="str">
        <f>IFERROR(VLOOKUP(G1473,MatrizHDUniclass!$A:$AN,34,0),"NA")</f>
        <v>CLARO R4</v>
      </c>
      <c r="R1473" s="16" t="str">
        <f>IFERROR(VLOOKUP(G1473,MatrizHDUniclass!$A:$AN,35,0),"NA")</f>
        <v>SOLU FIJAS</v>
      </c>
      <c r="S1473" s="16" t="str">
        <f>IFERROR(VLOOKUP(G1473,MatrizHDUniclass!$A:$AN,36,0),"NA")</f>
        <v>IMM</v>
      </c>
      <c r="T1473" s="16" t="str">
        <f>IFERROR(VLOOKUP(G1473,MatrizHDUniclass!$A:$AN,37,0),"NA")</f>
        <v>CLIENTES</v>
      </c>
      <c r="U1473" s="16" t="str">
        <f>IFERROR(VLOOKUP(G1473,MatrizHDUniclass!$A:$AN,38,0),"NA")</f>
        <v>CONECTAR TV</v>
      </c>
      <c r="V1473" s="16" t="str">
        <f>IFERROR(VLOOKUP(G1473,MatrizHDUniclass!$A:$AN,39,0),"NA")</f>
        <v>INGENIERIA</v>
      </c>
      <c r="W1473" s="43" t="str">
        <f>IFERROR(VLOOKUP(G1473,MatrizHDUniclass!$A:$AN,40,0),"NA")</f>
        <v>OPERATIVO</v>
      </c>
    </row>
    <row r="1474" spans="2:23" x14ac:dyDescent="0.25">
      <c r="B1474" s="45">
        <v>46245</v>
      </c>
      <c r="C1474" s="7" t="s">
        <v>3309</v>
      </c>
      <c r="D1474" s="37">
        <v>0.1</v>
      </c>
      <c r="E1474" s="37" t="s">
        <v>3903</v>
      </c>
      <c r="F1474" s="198" t="s">
        <v>3904</v>
      </c>
      <c r="G1474" s="7">
        <v>1012401714</v>
      </c>
      <c r="H1474" s="49" t="s">
        <v>11655</v>
      </c>
      <c r="I1474" s="7" t="s">
        <v>11647</v>
      </c>
      <c r="J1474" s="16" t="str">
        <f>IFERROR(VLOOKUP(G1474,MatrizHDUniclass!$A:$AN,3,0),"NA")</f>
        <v>GILBERTO HIGUERA AMAYA </v>
      </c>
      <c r="K1474" s="16" t="str">
        <f>IFERROR(VLOOKUP(G1474,MatrizHDUniclass!$A:$AN,19,0),"NA")</f>
        <v>TECNICO CON MOTO OPERACIÓN</v>
      </c>
      <c r="L1474" s="16" t="str">
        <f>IFERROR(VLOOKUP(G1474,MatrizHDUniclass!$A:$AN,24,0),"NA")</f>
        <v>IGCB</v>
      </c>
      <c r="M1474" s="16" t="str">
        <f>IFERROR(VLOOKUP(G1474,MatrizHDUniclass!$A:$AN,31,0),"NA")</f>
        <v>INGENIERIA-GENERAL</v>
      </c>
      <c r="N1474" s="16" t="str">
        <f>IFERROR(VLOOKUP(G1474,MatrizHDUniclass!$A:$AN,32,0),"NA")</f>
        <v>REG CENTRO</v>
      </c>
      <c r="O1474" s="16" t="str">
        <f>IFERROR(VLOOKUP(G1474,MatrizHDUniclass!$A:$AN,33,0),"NA")</f>
        <v>BOGOTA</v>
      </c>
      <c r="P1474" s="16" t="str">
        <f>IFERROR(VLOOKUP(G1474,MatrizHDUniclass!$A:$AN,26,0),"NA")</f>
        <v>USIM</v>
      </c>
      <c r="Q1474" s="16" t="str">
        <f>IFERROR(VLOOKUP(G1474,MatrizHDUniclass!$A:$AN,34,0),"NA")</f>
        <v>CLARO R4</v>
      </c>
      <c r="R1474" s="16" t="str">
        <f>IFERROR(VLOOKUP(G1474,MatrizHDUniclass!$A:$AN,35,0),"NA")</f>
        <v>SOLU FIJAS</v>
      </c>
      <c r="S1474" s="16" t="str">
        <f>IFERROR(VLOOKUP(G1474,MatrizHDUniclass!$A:$AN,36,0),"NA")</f>
        <v>IMM</v>
      </c>
      <c r="T1474" s="16" t="str">
        <f>IFERROR(VLOOKUP(G1474,MatrizHDUniclass!$A:$AN,37,0),"NA")</f>
        <v>CLIENTES</v>
      </c>
      <c r="U1474" s="16" t="str">
        <f>IFERROR(VLOOKUP(G1474,MatrizHDUniclass!$A:$AN,38,0),"NA")</f>
        <v>CONECTAR TV</v>
      </c>
      <c r="V1474" s="16" t="str">
        <f>IFERROR(VLOOKUP(G1474,MatrizHDUniclass!$A:$AN,39,0),"NA")</f>
        <v>INGENIERIA</v>
      </c>
      <c r="W1474" s="43" t="str">
        <f>IFERROR(VLOOKUP(G1474,MatrizHDUniclass!$A:$AN,40,0),"NA")</f>
        <v>OPERATIVO</v>
      </c>
    </row>
    <row r="1475" spans="2:23" x14ac:dyDescent="0.25">
      <c r="B1475" s="45">
        <v>46245</v>
      </c>
      <c r="C1475" s="7" t="s">
        <v>3309</v>
      </c>
      <c r="D1475" s="37">
        <v>0.1</v>
      </c>
      <c r="E1475" s="37" t="s">
        <v>3903</v>
      </c>
      <c r="F1475" s="198" t="s">
        <v>3904</v>
      </c>
      <c r="G1475" s="7">
        <v>1000379345</v>
      </c>
      <c r="H1475" s="49" t="s">
        <v>11656</v>
      </c>
      <c r="I1475" s="7" t="s">
        <v>11648</v>
      </c>
      <c r="J1475" s="16" t="str">
        <f>IFERROR(VLOOKUP(G1475,MatrizHDUniclass!$A:$AN,3,0),"NA")</f>
        <v>JOSE DAVID CAVIEDES CASAS </v>
      </c>
      <c r="K1475" s="16" t="str">
        <f>IFERROR(VLOOKUP(G1475,MatrizHDUniclass!$A:$AN,19,0),"NA")</f>
        <v>TECNICO CON MOTO OPERACIÓN</v>
      </c>
      <c r="L1475" s="16" t="str">
        <f>IFERROR(VLOOKUP(G1475,MatrizHDUniclass!$A:$AN,24,0),"NA")</f>
        <v>IGCB</v>
      </c>
      <c r="M1475" s="16" t="str">
        <f>IFERROR(VLOOKUP(G1475,MatrizHDUniclass!$A:$AN,31,0),"NA")</f>
        <v>INGENIERIA-GENERAL</v>
      </c>
      <c r="N1475" s="16" t="str">
        <f>IFERROR(VLOOKUP(G1475,MatrizHDUniclass!$A:$AN,32,0),"NA")</f>
        <v>REG CENTRO</v>
      </c>
      <c r="O1475" s="16" t="str">
        <f>IFERROR(VLOOKUP(G1475,MatrizHDUniclass!$A:$AN,33,0),"NA")</f>
        <v>BOGOTA</v>
      </c>
      <c r="P1475" s="16" t="str">
        <f>IFERROR(VLOOKUP(G1475,MatrizHDUniclass!$A:$AN,26,0),"NA")</f>
        <v>USIM</v>
      </c>
      <c r="Q1475" s="16" t="str">
        <f>IFERROR(VLOOKUP(G1475,MatrizHDUniclass!$A:$AN,34,0),"NA")</f>
        <v>CLARO R4</v>
      </c>
      <c r="R1475" s="16" t="str">
        <f>IFERROR(VLOOKUP(G1475,MatrizHDUniclass!$A:$AN,35,0),"NA")</f>
        <v>SOLU FIJAS</v>
      </c>
      <c r="S1475" s="16" t="str">
        <f>IFERROR(VLOOKUP(G1475,MatrizHDUniclass!$A:$AN,36,0),"NA")</f>
        <v>IMM</v>
      </c>
      <c r="T1475" s="16" t="str">
        <f>IFERROR(VLOOKUP(G1475,MatrizHDUniclass!$A:$AN,37,0),"NA")</f>
        <v>CLIENTES</v>
      </c>
      <c r="U1475" s="16" t="str">
        <f>IFERROR(VLOOKUP(G1475,MatrizHDUniclass!$A:$AN,38,0),"NA")</f>
        <v>CONECTAR TV</v>
      </c>
      <c r="V1475" s="16" t="str">
        <f>IFERROR(VLOOKUP(G1475,MatrizHDUniclass!$A:$AN,39,0),"NA")</f>
        <v>INGENIERIA</v>
      </c>
      <c r="W1475" s="43" t="str">
        <f>IFERROR(VLOOKUP(G1475,MatrizHDUniclass!$A:$AN,40,0),"NA")</f>
        <v>OPERATIVO</v>
      </c>
    </row>
    <row r="1476" spans="2:23" x14ac:dyDescent="0.25">
      <c r="B1476" s="45">
        <v>46245</v>
      </c>
      <c r="C1476" s="7" t="s">
        <v>3309</v>
      </c>
      <c r="D1476" s="37">
        <v>0.1</v>
      </c>
      <c r="E1476" s="37" t="s">
        <v>3903</v>
      </c>
      <c r="F1476" s="198" t="s">
        <v>3904</v>
      </c>
      <c r="G1476" s="7">
        <v>1007688059</v>
      </c>
      <c r="H1476" s="49" t="s">
        <v>11657</v>
      </c>
      <c r="I1476" s="7" t="s">
        <v>11649</v>
      </c>
      <c r="J1476" s="16" t="str">
        <f>IFERROR(VLOOKUP(G1476,MatrizHDUniclass!$A:$AN,3,0),"NA")</f>
        <v>Alex Santiago Cruz Medina </v>
      </c>
      <c r="K1476" s="16" t="str">
        <f>IFERROR(VLOOKUP(G1476,MatrizHDUniclass!$A:$AN,19,0),"NA")</f>
        <v>TECNICO CON MOTO OPERACIÓN</v>
      </c>
      <c r="L1476" s="16" t="str">
        <f>IFERROR(VLOOKUP(G1476,MatrizHDUniclass!$A:$AN,24,0),"NA")</f>
        <v>IGCB</v>
      </c>
      <c r="M1476" s="16" t="str">
        <f>IFERROR(VLOOKUP(G1476,MatrizHDUniclass!$A:$AN,31,0),"NA")</f>
        <v>INGENIERIA-GENERAL</v>
      </c>
      <c r="N1476" s="16" t="str">
        <f>IFERROR(VLOOKUP(G1476,MatrizHDUniclass!$A:$AN,32,0),"NA")</f>
        <v>REG CENTRO</v>
      </c>
      <c r="O1476" s="16" t="str">
        <f>IFERROR(VLOOKUP(G1476,MatrizHDUniclass!$A:$AN,33,0),"NA")</f>
        <v>BOGOTA</v>
      </c>
      <c r="P1476" s="16" t="str">
        <f>IFERROR(VLOOKUP(G1476,MatrizHDUniclass!$A:$AN,26,0),"NA")</f>
        <v>USIM</v>
      </c>
      <c r="Q1476" s="16" t="str">
        <f>IFERROR(VLOOKUP(G1476,MatrizHDUniclass!$A:$AN,34,0),"NA")</f>
        <v>CLARO R4</v>
      </c>
      <c r="R1476" s="16" t="str">
        <f>IFERROR(VLOOKUP(G1476,MatrizHDUniclass!$A:$AN,35,0),"NA")</f>
        <v>SOLU FIJAS</v>
      </c>
      <c r="S1476" s="16" t="str">
        <f>IFERROR(VLOOKUP(G1476,MatrizHDUniclass!$A:$AN,36,0),"NA")</f>
        <v>IMM</v>
      </c>
      <c r="T1476" s="16" t="str">
        <f>IFERROR(VLOOKUP(G1476,MatrizHDUniclass!$A:$AN,37,0),"NA")</f>
        <v>CLIENTES</v>
      </c>
      <c r="U1476" s="16" t="str">
        <f>IFERROR(VLOOKUP(G1476,MatrizHDUniclass!$A:$AN,38,0),"NA")</f>
        <v>CONECTAR TV</v>
      </c>
      <c r="V1476" s="16" t="str">
        <f>IFERROR(VLOOKUP(G1476,MatrizHDUniclass!$A:$AN,39,0),"NA")</f>
        <v>INGENIERIA</v>
      </c>
      <c r="W1476" s="43" t="str">
        <f>IFERROR(VLOOKUP(G1476,MatrizHDUniclass!$A:$AN,40,0),"NA")</f>
        <v>OPERATIVO</v>
      </c>
    </row>
    <row r="1477" spans="2:23" x14ac:dyDescent="0.25">
      <c r="B1477" s="45">
        <v>46245</v>
      </c>
      <c r="C1477" s="7" t="s">
        <v>3309</v>
      </c>
      <c r="D1477" s="37">
        <v>0.1</v>
      </c>
      <c r="E1477" s="37" t="s">
        <v>3903</v>
      </c>
      <c r="F1477" s="198" t="s">
        <v>3904</v>
      </c>
      <c r="G1477" s="7">
        <v>1030569199</v>
      </c>
      <c r="H1477" s="49" t="s">
        <v>11658</v>
      </c>
      <c r="I1477" s="7" t="s">
        <v>11650</v>
      </c>
      <c r="J1477" s="16" t="str">
        <f>IFERROR(VLOOKUP(G1477,MatrizHDUniclass!$A:$AN,3,0),"NA")</f>
        <v>CESAR AGUSTO TORO</v>
      </c>
      <c r="K1477" s="16" t="str">
        <f>IFERROR(VLOOKUP(G1477,MatrizHDUniclass!$A:$AN,19,0),"NA")</f>
        <v>TECNICO CON MOTO OPERACIÓN</v>
      </c>
      <c r="L1477" s="16" t="str">
        <f>IFERROR(VLOOKUP(G1477,MatrizHDUniclass!$A:$AN,24,0),"NA")</f>
        <v>IGCB</v>
      </c>
      <c r="M1477" s="16" t="str">
        <f>IFERROR(VLOOKUP(G1477,MatrizHDUniclass!$A:$AN,31,0),"NA")</f>
        <v>INGENIERIA-GENERAL</v>
      </c>
      <c r="N1477" s="16" t="str">
        <f>IFERROR(VLOOKUP(G1477,MatrizHDUniclass!$A:$AN,32,0),"NA")</f>
        <v>REG CENTRO</v>
      </c>
      <c r="O1477" s="16" t="str">
        <f>IFERROR(VLOOKUP(G1477,MatrizHDUniclass!$A:$AN,33,0),"NA")</f>
        <v>BOGOTA</v>
      </c>
      <c r="P1477" s="16" t="str">
        <f>IFERROR(VLOOKUP(G1477,MatrizHDUniclass!$A:$AN,26,0),"NA")</f>
        <v>USIM</v>
      </c>
      <c r="Q1477" s="16" t="str">
        <f>IFERROR(VLOOKUP(G1477,MatrizHDUniclass!$A:$AN,34,0),"NA")</f>
        <v>CLARO R4</v>
      </c>
      <c r="R1477" s="16" t="str">
        <f>IFERROR(VLOOKUP(G1477,MatrizHDUniclass!$A:$AN,35,0),"NA")</f>
        <v>SOLU FIJAS</v>
      </c>
      <c r="S1477" s="16" t="str">
        <f>IFERROR(VLOOKUP(G1477,MatrizHDUniclass!$A:$AN,36,0),"NA")</f>
        <v>IMM</v>
      </c>
      <c r="T1477" s="16" t="str">
        <f>IFERROR(VLOOKUP(G1477,MatrizHDUniclass!$A:$AN,37,0),"NA")</f>
        <v>CLIENTES</v>
      </c>
      <c r="U1477" s="16" t="str">
        <f>IFERROR(VLOOKUP(G1477,MatrizHDUniclass!$A:$AN,38,0),"NA")</f>
        <v>CONECTAR TV</v>
      </c>
      <c r="V1477" s="16" t="str">
        <f>IFERROR(VLOOKUP(G1477,MatrizHDUniclass!$A:$AN,39,0),"NA")</f>
        <v>INGENIERIA</v>
      </c>
      <c r="W1477" s="43" t="str">
        <f>IFERROR(VLOOKUP(G1477,MatrizHDUniclass!$A:$AN,40,0),"NA")</f>
        <v>OPERATIVO</v>
      </c>
    </row>
    <row r="1478" spans="2:23" x14ac:dyDescent="0.25">
      <c r="B1478" s="45">
        <v>46245</v>
      </c>
      <c r="C1478" s="7" t="s">
        <v>3309</v>
      </c>
      <c r="D1478" s="37">
        <v>0.1</v>
      </c>
      <c r="E1478" s="37" t="s">
        <v>3903</v>
      </c>
      <c r="F1478" s="198" t="s">
        <v>3904</v>
      </c>
      <c r="G1478" s="7">
        <v>1030653793</v>
      </c>
      <c r="H1478" s="49" t="s">
        <v>11659</v>
      </c>
      <c r="I1478" s="7" t="s">
        <v>11651</v>
      </c>
      <c r="J1478" s="16" t="str">
        <f>IFERROR(VLOOKUP(G1478,MatrizHDUniclass!$A:$AN,3,0),"NA")</f>
        <v>DEINY TATIANA COLORADO OLARTE</v>
      </c>
      <c r="K1478" s="16" t="str">
        <f>IFERROR(VLOOKUP(G1478,MatrizHDUniclass!$A:$AN,19,0),"NA")</f>
        <v>TECNICO CON MOTO OPERACIÓN</v>
      </c>
      <c r="L1478" s="16" t="str">
        <f>IFERROR(VLOOKUP(G1478,MatrizHDUniclass!$A:$AN,24,0),"NA")</f>
        <v>IGCB</v>
      </c>
      <c r="M1478" s="16" t="str">
        <f>IFERROR(VLOOKUP(G1478,MatrizHDUniclass!$A:$AN,31,0),"NA")</f>
        <v>INGENIERIA-GENERAL</v>
      </c>
      <c r="N1478" s="16" t="str">
        <f>IFERROR(VLOOKUP(G1478,MatrizHDUniclass!$A:$AN,32,0),"NA")</f>
        <v>REG CENTRO</v>
      </c>
      <c r="O1478" s="16" t="str">
        <f>IFERROR(VLOOKUP(G1478,MatrizHDUniclass!$A:$AN,33,0),"NA")</f>
        <v>BOGOTA</v>
      </c>
      <c r="P1478" s="16" t="str">
        <f>IFERROR(VLOOKUP(G1478,MatrizHDUniclass!$A:$AN,26,0),"NA")</f>
        <v>USIM</v>
      </c>
      <c r="Q1478" s="16" t="str">
        <f>IFERROR(VLOOKUP(G1478,MatrizHDUniclass!$A:$AN,34,0),"NA")</f>
        <v>CLARO R4</v>
      </c>
      <c r="R1478" s="16" t="str">
        <f>IFERROR(VLOOKUP(G1478,MatrizHDUniclass!$A:$AN,35,0),"NA")</f>
        <v>SOLU FIJAS</v>
      </c>
      <c r="S1478" s="16" t="str">
        <f>IFERROR(VLOOKUP(G1478,MatrizHDUniclass!$A:$AN,36,0),"NA")</f>
        <v>IMM</v>
      </c>
      <c r="T1478" s="16" t="str">
        <f>IFERROR(VLOOKUP(G1478,MatrizHDUniclass!$A:$AN,37,0),"NA")</f>
        <v>CLIENTES</v>
      </c>
      <c r="U1478" s="16" t="str">
        <f>IFERROR(VLOOKUP(G1478,MatrizHDUniclass!$A:$AN,38,0),"NA")</f>
        <v>CONECTAR TV</v>
      </c>
      <c r="V1478" s="16" t="str">
        <f>IFERROR(VLOOKUP(G1478,MatrizHDUniclass!$A:$AN,39,0),"NA")</f>
        <v>INGENIERIA</v>
      </c>
      <c r="W1478" s="43" t="str">
        <f>IFERROR(VLOOKUP(G1478,MatrizHDUniclass!$A:$AN,40,0),"NA")</f>
        <v>OPERATIVO</v>
      </c>
    </row>
    <row r="1479" spans="2:23" x14ac:dyDescent="0.25">
      <c r="B1479" s="45">
        <v>46245</v>
      </c>
      <c r="C1479" s="7" t="s">
        <v>3309</v>
      </c>
      <c r="D1479" s="37">
        <v>0.1</v>
      </c>
      <c r="E1479" s="37" t="s">
        <v>3903</v>
      </c>
      <c r="F1479" s="198" t="s">
        <v>3904</v>
      </c>
      <c r="G1479" s="7">
        <v>10307843</v>
      </c>
      <c r="H1479" s="49" t="s">
        <v>11660</v>
      </c>
      <c r="I1479" s="7" t="s">
        <v>11652</v>
      </c>
      <c r="J1479" s="16" t="str">
        <f>IFERROR(VLOOKUP(G1479,MatrizHDUniclass!$A:$AN,3,0),"NA")</f>
        <v>JAIME ALBERTO MONTT PARRA  </v>
      </c>
      <c r="K1479" s="16" t="str">
        <f>IFERROR(VLOOKUP(G1479,MatrizHDUniclass!$A:$AN,19,0),"NA")</f>
        <v>TECNICO CON MOTO OPERACIÓN</v>
      </c>
      <c r="L1479" s="16" t="str">
        <f>IFERROR(VLOOKUP(G1479,MatrizHDUniclass!$A:$AN,24,0),"NA")</f>
        <v>IGCB</v>
      </c>
      <c r="M1479" s="16" t="str">
        <f>IFERROR(VLOOKUP(G1479,MatrizHDUniclass!$A:$AN,31,0),"NA")</f>
        <v>INGENIERIA-GENERAL</v>
      </c>
      <c r="N1479" s="16" t="str">
        <f>IFERROR(VLOOKUP(G1479,MatrizHDUniclass!$A:$AN,32,0),"NA")</f>
        <v>REG CENTRO</v>
      </c>
      <c r="O1479" s="16" t="str">
        <f>IFERROR(VLOOKUP(G1479,MatrizHDUniclass!$A:$AN,33,0),"NA")</f>
        <v>BOGOTA</v>
      </c>
      <c r="P1479" s="16" t="str">
        <f>IFERROR(VLOOKUP(G1479,MatrizHDUniclass!$A:$AN,26,0),"NA")</f>
        <v>USIM</v>
      </c>
      <c r="Q1479" s="16" t="str">
        <f>IFERROR(VLOOKUP(G1479,MatrizHDUniclass!$A:$AN,34,0),"NA")</f>
        <v>CLARO R4</v>
      </c>
      <c r="R1479" s="16" t="str">
        <f>IFERROR(VLOOKUP(G1479,MatrizHDUniclass!$A:$AN,35,0),"NA")</f>
        <v>SOLU FIJAS</v>
      </c>
      <c r="S1479" s="16" t="str">
        <f>IFERROR(VLOOKUP(G1479,MatrizHDUniclass!$A:$AN,36,0),"NA")</f>
        <v>IMM</v>
      </c>
      <c r="T1479" s="16" t="str">
        <f>IFERROR(VLOOKUP(G1479,MatrizHDUniclass!$A:$AN,37,0),"NA")</f>
        <v>CLIENTES</v>
      </c>
      <c r="U1479" s="16" t="str">
        <f>IFERROR(VLOOKUP(G1479,MatrizHDUniclass!$A:$AN,38,0),"NA")</f>
        <v>CONECTAR TV</v>
      </c>
      <c r="V1479" s="16" t="str">
        <f>IFERROR(VLOOKUP(G1479,MatrizHDUniclass!$A:$AN,39,0),"NA")</f>
        <v>INGENIERIA</v>
      </c>
      <c r="W1479" s="43" t="str">
        <f>IFERROR(VLOOKUP(G1479,MatrizHDUniclass!$A:$AN,40,0),"NA")</f>
        <v>OPERATIVO</v>
      </c>
    </row>
    <row r="1480" spans="2:23" x14ac:dyDescent="0.25">
      <c r="B1480" s="45">
        <v>46245</v>
      </c>
      <c r="C1480" s="7" t="s">
        <v>3309</v>
      </c>
      <c r="D1480" s="37">
        <v>0.1</v>
      </c>
      <c r="E1480" s="37" t="s">
        <v>3903</v>
      </c>
      <c r="F1480" s="198" t="s">
        <v>3904</v>
      </c>
      <c r="G1480" s="7">
        <v>1022404649</v>
      </c>
      <c r="H1480" s="49" t="s">
        <v>10034</v>
      </c>
      <c r="I1480" s="7" t="s">
        <v>7352</v>
      </c>
      <c r="J1480" s="16" t="str">
        <f>IFERROR(VLOOKUP(G1480,MatrizHDUniclass!$A:$AN,3,0),"NA")</f>
        <v>RUIZ ALBAREZ JEAN CHRISTIAN</v>
      </c>
      <c r="K1480" s="16" t="str">
        <f>IFERROR(VLOOKUP(G1480,MatrizHDUniclass!$A:$AN,19,0),"NA")</f>
        <v>TECNICO CON MOTO OPERACIÓN</v>
      </c>
      <c r="L1480" s="16" t="str">
        <f>IFERROR(VLOOKUP(G1480,MatrizHDUniclass!$A:$AN,24,0),"NA")</f>
        <v>IGCB</v>
      </c>
      <c r="M1480" s="16" t="str">
        <f>IFERROR(VLOOKUP(G1480,MatrizHDUniclass!$A:$AN,31,0),"NA")</f>
        <v>INGENIERIA-GENERAL</v>
      </c>
      <c r="N1480" s="16" t="str">
        <f>IFERROR(VLOOKUP(G1480,MatrizHDUniclass!$A:$AN,32,0),"NA")</f>
        <v>REG CENTRO</v>
      </c>
      <c r="O1480" s="16" t="str">
        <f>IFERROR(VLOOKUP(G1480,MatrizHDUniclass!$A:$AN,33,0),"NA")</f>
        <v>BOGOTA</v>
      </c>
      <c r="P1480" s="16" t="str">
        <f>IFERROR(VLOOKUP(G1480,MatrizHDUniclass!$A:$AN,26,0),"NA")</f>
        <v>USIM</v>
      </c>
      <c r="Q1480" s="16" t="str">
        <f>IFERROR(VLOOKUP(G1480,MatrizHDUniclass!$A:$AN,34,0),"NA")</f>
        <v>CLARO R4</v>
      </c>
      <c r="R1480" s="16" t="str">
        <f>IFERROR(VLOOKUP(G1480,MatrizHDUniclass!$A:$AN,35,0),"NA")</f>
        <v>SOLU FIJAS</v>
      </c>
      <c r="S1480" s="16" t="str">
        <f>IFERROR(VLOOKUP(G1480,MatrizHDUniclass!$A:$AN,36,0),"NA")</f>
        <v>IMM</v>
      </c>
      <c r="T1480" s="16" t="str">
        <f>IFERROR(VLOOKUP(G1480,MatrizHDUniclass!$A:$AN,37,0),"NA")</f>
        <v>CLIENTES</v>
      </c>
      <c r="U1480" s="16" t="str">
        <f>IFERROR(VLOOKUP(G1480,MatrizHDUniclass!$A:$AN,38,0),"NA")</f>
        <v>CONECTAR TV</v>
      </c>
      <c r="V1480" s="16" t="str">
        <f>IFERROR(VLOOKUP(G1480,MatrizHDUniclass!$A:$AN,39,0),"NA")</f>
        <v>INGENIERIA</v>
      </c>
      <c r="W1480" s="43" t="str">
        <f>IFERROR(VLOOKUP(G1480,MatrizHDUniclass!$A:$AN,40,0),"NA")</f>
        <v>OPERATIVO</v>
      </c>
    </row>
    <row r="1481" spans="2:23" x14ac:dyDescent="0.25">
      <c r="B1481" s="45">
        <v>46247</v>
      </c>
      <c r="C1481" s="7" t="s">
        <v>3309</v>
      </c>
      <c r="D1481" s="37">
        <v>0.1</v>
      </c>
      <c r="E1481" s="37" t="s">
        <v>3903</v>
      </c>
      <c r="F1481" s="198" t="s">
        <v>3904</v>
      </c>
      <c r="G1481" s="7">
        <v>1006465614</v>
      </c>
      <c r="H1481" s="63" t="s">
        <v>11814</v>
      </c>
      <c r="I1481" s="7" t="s">
        <v>11815</v>
      </c>
      <c r="J1481" s="16" t="str">
        <f>IFERROR(VLOOKUP(G1481,MatrizHDUniclass!$A:$AN,3,0),"NA")</f>
        <v>NA</v>
      </c>
      <c r="K1481" s="16" t="str">
        <f>IFERROR(VLOOKUP(G1481,MatrizHDUniclass!$A:$AN,19,0),"NA")</f>
        <v>NA</v>
      </c>
      <c r="L1481" s="16" t="str">
        <f>IFERROR(VLOOKUP(G1481,MatrizHDUniclass!$A:$AN,24,0),"NA")</f>
        <v>NA</v>
      </c>
      <c r="M1481" s="16" t="str">
        <f>IFERROR(VLOOKUP(G1481,MatrizHDUniclass!$A:$AN,31,0),"NA")</f>
        <v>NA</v>
      </c>
      <c r="N1481" s="16" t="str">
        <f>IFERROR(VLOOKUP(G1481,MatrizHDUniclass!$A:$AN,32,0),"NA")</f>
        <v>NA</v>
      </c>
      <c r="O1481" s="16" t="str">
        <f>IFERROR(VLOOKUP(G1481,MatrizHDUniclass!$A:$AN,33,0),"NA")</f>
        <v>NA</v>
      </c>
      <c r="P1481" s="16" t="str">
        <f>IFERROR(VLOOKUP(G1481,MatrizHDUniclass!$A:$AN,26,0),"NA")</f>
        <v>NA</v>
      </c>
      <c r="Q1481" s="16" t="str">
        <f>IFERROR(VLOOKUP(G1481,MatrizHDUniclass!$A:$AN,34,0),"NA")</f>
        <v>NA</v>
      </c>
      <c r="R1481" s="16" t="str">
        <f>IFERROR(VLOOKUP(G1481,MatrizHDUniclass!$A:$AN,35,0),"NA")</f>
        <v>NA</v>
      </c>
      <c r="S1481" s="16" t="str">
        <f>IFERROR(VLOOKUP(G1481,MatrizHDUniclass!$A:$AN,36,0),"NA")</f>
        <v>NA</v>
      </c>
      <c r="T1481" s="16" t="str">
        <f>IFERROR(VLOOKUP(G1481,MatrizHDUniclass!$A:$AN,37,0),"NA")</f>
        <v>NA</v>
      </c>
      <c r="U1481" s="16" t="str">
        <f>IFERROR(VLOOKUP(G1481,MatrizHDUniclass!$A:$AN,38,0),"NA")</f>
        <v>NA</v>
      </c>
      <c r="V1481" s="16" t="str">
        <f>IFERROR(VLOOKUP(G1481,MatrizHDUniclass!$A:$AN,39,0),"NA")</f>
        <v>NA</v>
      </c>
      <c r="W1481" s="43" t="str">
        <f>IFERROR(VLOOKUP(G1481,MatrizHDUniclass!$A:$AN,40,0),"NA")</f>
        <v>NA</v>
      </c>
    </row>
    <row r="1482" spans="2:23" x14ac:dyDescent="0.25">
      <c r="B1482" s="45">
        <v>46248</v>
      </c>
      <c r="C1482" s="7" t="s">
        <v>3309</v>
      </c>
      <c r="D1482" s="37">
        <v>0.1</v>
      </c>
      <c r="E1482" s="37" t="s">
        <v>3903</v>
      </c>
      <c r="F1482" s="198" t="s">
        <v>3904</v>
      </c>
      <c r="G1482" s="7">
        <v>1110587686</v>
      </c>
      <c r="H1482" s="63" t="s">
        <v>11840</v>
      </c>
      <c r="I1482" s="7" t="s">
        <v>11837</v>
      </c>
      <c r="J1482" s="16" t="str">
        <f>IFERROR(VLOOKUP(G1482,MatrizHDUniclass!$A:$AN,3,0),"NA")</f>
        <v>NA</v>
      </c>
      <c r="K1482" s="16" t="str">
        <f>IFERROR(VLOOKUP(G1482,MatrizHDUniclass!$A:$AN,19,0),"NA")</f>
        <v>NA</v>
      </c>
      <c r="L1482" s="16" t="str">
        <f>IFERROR(VLOOKUP(G1482,MatrizHDUniclass!$A:$AN,24,0),"NA")</f>
        <v>NA</v>
      </c>
      <c r="M1482" s="16" t="str">
        <f>IFERROR(VLOOKUP(G1482,MatrizHDUniclass!$A:$AN,31,0),"NA")</f>
        <v>NA</v>
      </c>
      <c r="N1482" s="16" t="str">
        <f>IFERROR(VLOOKUP(G1482,MatrizHDUniclass!$A:$AN,32,0),"NA")</f>
        <v>NA</v>
      </c>
      <c r="O1482" s="16" t="str">
        <f>IFERROR(VLOOKUP(G1482,MatrizHDUniclass!$A:$AN,33,0),"NA")</f>
        <v>NA</v>
      </c>
      <c r="P1482" s="16" t="str">
        <f>IFERROR(VLOOKUP(G1482,MatrizHDUniclass!$A:$AN,26,0),"NA")</f>
        <v>NA</v>
      </c>
      <c r="Q1482" s="16" t="str">
        <f>IFERROR(VLOOKUP(G1482,MatrizHDUniclass!$A:$AN,34,0),"NA")</f>
        <v>NA</v>
      </c>
      <c r="R1482" s="16" t="str">
        <f>IFERROR(VLOOKUP(G1482,MatrizHDUniclass!$A:$AN,35,0),"NA")</f>
        <v>NA</v>
      </c>
      <c r="S1482" s="16" t="str">
        <f>IFERROR(VLOOKUP(G1482,MatrizHDUniclass!$A:$AN,36,0),"NA")</f>
        <v>NA</v>
      </c>
      <c r="T1482" s="16" t="str">
        <f>IFERROR(VLOOKUP(G1482,MatrizHDUniclass!$A:$AN,37,0),"NA")</f>
        <v>NA</v>
      </c>
      <c r="U1482" s="16" t="str">
        <f>IFERROR(VLOOKUP(G1482,MatrizHDUniclass!$A:$AN,38,0),"NA")</f>
        <v>NA</v>
      </c>
      <c r="V1482" s="16" t="str">
        <f>IFERROR(VLOOKUP(G1482,MatrizHDUniclass!$A:$AN,39,0),"NA")</f>
        <v>NA</v>
      </c>
      <c r="W1482" s="43" t="str">
        <f>IFERROR(VLOOKUP(G1482,MatrizHDUniclass!$A:$AN,40,0),"NA")</f>
        <v>NA</v>
      </c>
    </row>
    <row r="1483" spans="2:23" x14ac:dyDescent="0.25">
      <c r="B1483" s="45">
        <v>46248</v>
      </c>
      <c r="C1483" s="7" t="s">
        <v>3309</v>
      </c>
      <c r="D1483" s="37">
        <v>0.1</v>
      </c>
      <c r="E1483" s="37" t="s">
        <v>3903</v>
      </c>
      <c r="F1483" s="198" t="s">
        <v>3904</v>
      </c>
      <c r="G1483" s="7">
        <v>1105464734</v>
      </c>
      <c r="H1483" s="63" t="s">
        <v>11841</v>
      </c>
      <c r="I1483" s="7" t="s">
        <v>11838</v>
      </c>
      <c r="J1483" s="16" t="str">
        <f>IFERROR(VLOOKUP(G1483,MatrizHDUniclass!$A:$AN,3,0),"NA")</f>
        <v>NA</v>
      </c>
      <c r="K1483" s="16" t="str">
        <f>IFERROR(VLOOKUP(G1483,MatrizHDUniclass!$A:$AN,19,0),"NA")</f>
        <v>NA</v>
      </c>
      <c r="L1483" s="16" t="str">
        <f>IFERROR(VLOOKUP(G1483,MatrizHDUniclass!$A:$AN,24,0),"NA")</f>
        <v>NA</v>
      </c>
      <c r="M1483" s="16" t="str">
        <f>IFERROR(VLOOKUP(G1483,MatrizHDUniclass!$A:$AN,31,0),"NA")</f>
        <v>NA</v>
      </c>
      <c r="N1483" s="16" t="str">
        <f>IFERROR(VLOOKUP(G1483,MatrizHDUniclass!$A:$AN,32,0),"NA")</f>
        <v>NA</v>
      </c>
      <c r="O1483" s="16" t="str">
        <f>IFERROR(VLOOKUP(G1483,MatrizHDUniclass!$A:$AN,33,0),"NA")</f>
        <v>NA</v>
      </c>
      <c r="P1483" s="16" t="str">
        <f>IFERROR(VLOOKUP(G1483,MatrizHDUniclass!$A:$AN,26,0),"NA")</f>
        <v>NA</v>
      </c>
      <c r="Q1483" s="16" t="str">
        <f>IFERROR(VLOOKUP(G1483,MatrizHDUniclass!$A:$AN,34,0),"NA")</f>
        <v>NA</v>
      </c>
      <c r="R1483" s="16" t="str">
        <f>IFERROR(VLOOKUP(G1483,MatrizHDUniclass!$A:$AN,35,0),"NA")</f>
        <v>NA</v>
      </c>
      <c r="S1483" s="16" t="str">
        <f>IFERROR(VLOOKUP(G1483,MatrizHDUniclass!$A:$AN,36,0),"NA")</f>
        <v>NA</v>
      </c>
      <c r="T1483" s="16" t="str">
        <f>IFERROR(VLOOKUP(G1483,MatrizHDUniclass!$A:$AN,37,0),"NA")</f>
        <v>NA</v>
      </c>
      <c r="U1483" s="16" t="str">
        <f>IFERROR(VLOOKUP(G1483,MatrizHDUniclass!$A:$AN,38,0),"NA")</f>
        <v>NA</v>
      </c>
      <c r="V1483" s="16" t="str">
        <f>IFERROR(VLOOKUP(G1483,MatrizHDUniclass!$A:$AN,39,0),"NA")</f>
        <v>NA</v>
      </c>
      <c r="W1483" s="43" t="str">
        <f>IFERROR(VLOOKUP(G1483,MatrizHDUniclass!$A:$AN,40,0),"NA")</f>
        <v>NA</v>
      </c>
    </row>
    <row r="1484" spans="2:23" x14ac:dyDescent="0.25">
      <c r="B1484" s="45">
        <v>46248</v>
      </c>
      <c r="C1484" s="7" t="s">
        <v>3309</v>
      </c>
      <c r="D1484" s="37">
        <v>0.1</v>
      </c>
      <c r="E1484" s="37" t="s">
        <v>3903</v>
      </c>
      <c r="F1484" s="198" t="s">
        <v>3904</v>
      </c>
      <c r="G1484" s="7">
        <v>1109845411</v>
      </c>
      <c r="H1484" s="63" t="s">
        <v>9794</v>
      </c>
      <c r="I1484" s="7" t="s">
        <v>11839</v>
      </c>
      <c r="J1484" s="16" t="str">
        <f>IFERROR(VLOOKUP(G1484,MatrizHDUniclass!$A:$AN,3,0),"NA")</f>
        <v>NA</v>
      </c>
      <c r="K1484" s="16" t="str">
        <f>IFERROR(VLOOKUP(G1484,MatrizHDUniclass!$A:$AN,19,0),"NA")</f>
        <v>NA</v>
      </c>
      <c r="L1484" s="16" t="str">
        <f>IFERROR(VLOOKUP(G1484,MatrizHDUniclass!$A:$AN,24,0),"NA")</f>
        <v>NA</v>
      </c>
      <c r="M1484" s="16" t="str">
        <f>IFERROR(VLOOKUP(G1484,MatrizHDUniclass!$A:$AN,31,0),"NA")</f>
        <v>NA</v>
      </c>
      <c r="N1484" s="16" t="str">
        <f>IFERROR(VLOOKUP(G1484,MatrizHDUniclass!$A:$AN,32,0),"NA")</f>
        <v>NA</v>
      </c>
      <c r="O1484" s="16" t="str">
        <f>IFERROR(VLOOKUP(G1484,MatrizHDUniclass!$A:$AN,33,0),"NA")</f>
        <v>NA</v>
      </c>
      <c r="P1484" s="16" t="str">
        <f>IFERROR(VLOOKUP(G1484,MatrizHDUniclass!$A:$AN,26,0),"NA")</f>
        <v>NA</v>
      </c>
      <c r="Q1484" s="16" t="str">
        <f>IFERROR(VLOOKUP(G1484,MatrizHDUniclass!$A:$AN,34,0),"NA")</f>
        <v>NA</v>
      </c>
      <c r="R1484" s="16" t="str">
        <f>IFERROR(VLOOKUP(G1484,MatrizHDUniclass!$A:$AN,35,0),"NA")</f>
        <v>NA</v>
      </c>
      <c r="S1484" s="16" t="str">
        <f>IFERROR(VLOOKUP(G1484,MatrizHDUniclass!$A:$AN,36,0),"NA")</f>
        <v>NA</v>
      </c>
      <c r="T1484" s="16" t="str">
        <f>IFERROR(VLOOKUP(G1484,MatrizHDUniclass!$A:$AN,37,0),"NA")</f>
        <v>NA</v>
      </c>
      <c r="U1484" s="16" t="str">
        <f>IFERROR(VLOOKUP(G1484,MatrizHDUniclass!$A:$AN,38,0),"NA")</f>
        <v>NA</v>
      </c>
      <c r="V1484" s="16" t="str">
        <f>IFERROR(VLOOKUP(G1484,MatrizHDUniclass!$A:$AN,39,0),"NA")</f>
        <v>NA</v>
      </c>
      <c r="W1484" s="43" t="str">
        <f>IFERROR(VLOOKUP(G1484,MatrizHDUniclass!$A:$AN,40,0),"NA")</f>
        <v>NA</v>
      </c>
    </row>
  </sheetData>
  <conditionalFormatting sqref="G2:G1585">
    <cfRule type="duplicateValues" dxfId="1" priority="1540"/>
  </conditionalFormatting>
  <conditionalFormatting sqref="H2:I1585">
    <cfRule type="containsText" dxfId="0" priority="1" operator="containsText" text="OK">
      <formula>NOT(ISERROR(SEARCH("OK",H2)))</formula>
    </cfRule>
  </conditionalFormatting>
  <hyperlinks>
    <hyperlink ref="H1331" r:id="rId1" xr:uid="{A01C9D89-0749-47EB-9339-1A941267336E}"/>
    <hyperlink ref="H1332" r:id="rId2" xr:uid="{2305CFDB-6BEA-4685-9F76-67A5BB58C0A0}"/>
    <hyperlink ref="H1333" r:id="rId3" xr:uid="{7EE3A1F6-F4E5-4309-A24D-D69D5EC26E07}"/>
    <hyperlink ref="H1334" r:id="rId4" xr:uid="{8B8AC635-05B0-4FCE-A341-488592B6FB92}"/>
    <hyperlink ref="H1335" r:id="rId5" xr:uid="{39BBC153-A0C1-4962-986E-ECB4F2985978}"/>
    <hyperlink ref="H1336" r:id="rId6" xr:uid="{AA81A39E-79D6-40C1-B722-380ADF30E7B3}"/>
    <hyperlink ref="H1337" r:id="rId7" xr:uid="{186B09BC-6C1D-4004-AFC3-0EEB8C081A08}"/>
    <hyperlink ref="H1338" r:id="rId8" xr:uid="{BB223F06-66CA-473F-9FE2-0649F31A4CB2}"/>
    <hyperlink ref="H34" r:id="rId9" xr:uid="{0713EC39-51DF-4F1F-806C-E368C044DFCB}"/>
    <hyperlink ref="H1339" r:id="rId10" xr:uid="{0F91BF32-1FBA-466D-91F8-C6F34A39F120}"/>
    <hyperlink ref="H1341" r:id="rId11" xr:uid="{09515ECA-24C1-4532-B254-90D501DAFB2A}"/>
    <hyperlink ref="H1342" r:id="rId12" xr:uid="{F9E6380D-3D73-49F5-B96F-605406DBCECA}"/>
    <hyperlink ref="H1343" r:id="rId13" xr:uid="{88155118-BF62-42D2-9292-9894C65CBD19}"/>
    <hyperlink ref="H1344" r:id="rId14" xr:uid="{C75930BB-6E76-48A4-94CD-A89CC75F3719}"/>
    <hyperlink ref="H1345" r:id="rId15" xr:uid="{3A34FF86-9A60-46B8-B67A-36E3EC04994D}"/>
    <hyperlink ref="H1346" r:id="rId16" xr:uid="{F9FBED31-80D8-49F4-8E65-5A0307B7D934}"/>
    <hyperlink ref="H1348" r:id="rId17" xr:uid="{B294F0B6-7B95-45B1-99EE-F7C75B5845BB}"/>
    <hyperlink ref="H1347" r:id="rId18" xr:uid="{03DFAC88-94D5-4994-BA4C-5E6E4E6137DF}"/>
    <hyperlink ref="H1349" r:id="rId19" xr:uid="{1B4D16E5-9789-4420-9D30-4F749FE40FC9}"/>
    <hyperlink ref="H1350" r:id="rId20" xr:uid="{30E44759-C2D2-4910-9DE4-86B4633ED064}"/>
    <hyperlink ref="H1351" r:id="rId21" xr:uid="{F3CDF101-E6E2-45F4-B0CC-2AFC92FCDB6C}"/>
    <hyperlink ref="H1352" r:id="rId22" xr:uid="{F00C8C04-32BD-4FD3-8948-789C8B0BBB1E}"/>
    <hyperlink ref="H1353" r:id="rId23" xr:uid="{E42C7379-918A-4022-A2B2-AA043C920470}"/>
    <hyperlink ref="H1354" r:id="rId24" xr:uid="{4DE3ABB7-6A31-42C2-BC38-D8FF5BBE4787}"/>
    <hyperlink ref="H1355" r:id="rId25" xr:uid="{B3546007-E2BD-41A0-A7E3-7A2D5F28DC7B}"/>
    <hyperlink ref="H1356" r:id="rId26" xr:uid="{8FED4714-6BEE-4E4B-B18F-778D03E74358}"/>
    <hyperlink ref="H1357" r:id="rId27" xr:uid="{2A7A5703-A3ED-4867-B5B1-344E5DD8CEBE}"/>
    <hyperlink ref="H1340" r:id="rId28" display="ahernandez@grupoconectar.net" xr:uid="{55E18DD9-EF64-41B6-996F-0A35451124D8}"/>
    <hyperlink ref="H1358" r:id="rId29" xr:uid="{BB6D7CA6-62C5-45C7-9242-6EE88F701B91}"/>
    <hyperlink ref="H1359" r:id="rId30" xr:uid="{7DD18A50-2FB5-41EB-B08A-F1CF4524B826}"/>
    <hyperlink ref="H1360:H1362" r:id="rId31" display="1@grupoconectar.net" xr:uid="{8471077E-15DD-47C6-A516-7CEE2AE2EF5E}"/>
    <hyperlink ref="H1360" r:id="rId32" display="helopez@grupoconectar.net" xr:uid="{98925B82-EC79-4F8B-A6CF-D3F1B8597E92}"/>
    <hyperlink ref="H1361" r:id="rId33" xr:uid="{51A19D36-4730-4E85-A352-FDDAFD975D10}"/>
    <hyperlink ref="H1362" r:id="rId34" xr:uid="{8BB77A48-7459-4626-A4BD-BFCB1604E7E2}"/>
    <hyperlink ref="H1364" r:id="rId35" xr:uid="{B6EE31B9-1F46-494C-B9D2-58B19334CCEC}"/>
    <hyperlink ref="H1365" r:id="rId36" xr:uid="{FA901405-B8A8-47FF-84A5-3679F07AC958}"/>
    <hyperlink ref="H1366" r:id="rId37" display="1@grupoconectar.net" xr:uid="{3D81DDCF-A7C2-46A9-A915-C3D32FB72BD0}"/>
    <hyperlink ref="H1366" r:id="rId38" xr:uid="{5B25344B-2B5D-4F51-9EA9-1E69604343FE}"/>
    <hyperlink ref="H1367" r:id="rId39" display="yeferson.solano@grupoconectar.co" xr:uid="{057BB350-3B73-4426-81FE-4718A6EE8D04}"/>
    <hyperlink ref="H1368" r:id="rId40" display="jcabezas@grupoconectar.co" xr:uid="{9378F339-0B6D-4BE2-9040-0F81B7F37D0D}"/>
    <hyperlink ref="H1369" r:id="rId41" xr:uid="{8717BC14-639F-4B0C-B38F-72BB4226E0BE}"/>
    <hyperlink ref="H1370" r:id="rId42" xr:uid="{FEF26AB1-EF15-4E9B-9B42-EF9B6D426C5C}"/>
    <hyperlink ref="H1371" r:id="rId43" xr:uid="{ED966718-1B34-4C9E-8413-DAAE02D19E92}"/>
    <hyperlink ref="H1373" r:id="rId44" xr:uid="{D26E9060-2F45-4BFD-90F9-7A90EBD59A99}"/>
    <hyperlink ref="H1374:H1375" r:id="rId45" display="1@grupoconectar.net" xr:uid="{44548B9D-117D-4637-AD76-BB6FEE5D57C7}"/>
    <hyperlink ref="H1374" r:id="rId46" xr:uid="{C8DAAE2E-6A5C-43C7-863A-C3E1DA3FD4A1}"/>
    <hyperlink ref="H1375" r:id="rId47" xr:uid="{171C5AD3-933E-498C-81F7-5423EE46C192}"/>
    <hyperlink ref="H1376:H1377" r:id="rId48" display="1@grupoconectar.net" xr:uid="{EEAA7F38-0594-4CD0-B453-777A5D3BE890}"/>
    <hyperlink ref="H1376" r:id="rId49" xr:uid="{F470F065-6753-49B3-B282-B6FFDFE20149}"/>
    <hyperlink ref="H1377" r:id="rId50" xr:uid="{389CFEAE-5C98-4C95-A6C8-C811E23C2277}"/>
    <hyperlink ref="H1378" r:id="rId51" xr:uid="{A28928EE-5545-49A1-924C-ADC9E3AD0741}"/>
    <hyperlink ref="H1379:H1384" r:id="rId52" display="1@grupoconectar.net" xr:uid="{C4F06E99-E6A7-4229-B923-7699B9135D6D}"/>
    <hyperlink ref="H1379" r:id="rId53" xr:uid="{BD7C3417-9091-481B-8D17-54E01984547D}"/>
    <hyperlink ref="H1380" r:id="rId54" xr:uid="{CB9A9B41-AFCD-4E7E-A849-975DCA66E639}"/>
    <hyperlink ref="H1381" r:id="rId55" xr:uid="{8C944B3C-2B57-4ED5-BFEF-2C66AAAEE099}"/>
    <hyperlink ref="H1382" r:id="rId56" xr:uid="{C8C90B5F-2166-4FE6-B27D-48D37450897C}"/>
    <hyperlink ref="H1383" r:id="rId57" xr:uid="{017E0079-2A7D-480F-8306-0446008AE197}"/>
    <hyperlink ref="H1384" r:id="rId58" xr:uid="{5403CB83-B187-46A8-83FC-42B7A118146E}"/>
    <hyperlink ref="H1372" r:id="rId59" display="mailto:accesos.conectarfml@grupoconectar.co" xr:uid="{D36F4E4D-2BBC-4FFC-AA09-EFA35FD62DEE}"/>
    <hyperlink ref="H66" r:id="rId60" xr:uid="{474B23D2-09D0-4EB8-9B88-E00B011CB59B}"/>
    <hyperlink ref="H1386" r:id="rId61" xr:uid="{DC7378F3-3DBE-4B17-8D53-D747309BED94}"/>
    <hyperlink ref="H1387" r:id="rId62" xr:uid="{C2BB08A5-EF23-4DDD-9AAD-296E0A50C989}"/>
    <hyperlink ref="H1388" r:id="rId63" xr:uid="{D52CC547-8150-4520-9839-6D7D4C6FC47C}"/>
    <hyperlink ref="H1389:H1390" r:id="rId64" display="sayala@grupoconectar.net" xr:uid="{60B55219-6CFD-4E0C-A40D-A3BCA128E997}"/>
    <hyperlink ref="H1389" r:id="rId65" xr:uid="{0F706AAF-7C55-4588-B0B3-EBA174323586}"/>
    <hyperlink ref="H1390" r:id="rId66" xr:uid="{61B2FC67-3F98-4C4E-9E9C-09983F2D13DF}"/>
    <hyperlink ref="H1391" r:id="rId67" xr:uid="{75B87AE6-AE8B-4EB7-8165-613633D709C3}"/>
    <hyperlink ref="H1392" r:id="rId68" display="jjruiz@grupoconectar.net" xr:uid="{2707C3CC-730D-41E4-88EF-316F5EA72EF4}"/>
    <hyperlink ref="H1393:H1394" r:id="rId69" display="jjruiz@grupoconectar.net" xr:uid="{31F5FF81-F88D-4E5F-B7D3-1140397E339F}"/>
    <hyperlink ref="H1396" r:id="rId70" xr:uid="{4E59C831-D5C9-4D04-A94A-B41B88FF24A2}"/>
    <hyperlink ref="H1397" r:id="rId71" xr:uid="{4C67BB92-1B6F-4A66-B54D-6A2A009399DF}"/>
    <hyperlink ref="H1398:H1400" r:id="rId72" display="1@grupoconectar.net" xr:uid="{C6BEF454-D84A-4E06-BB82-92E7D836C66A}"/>
    <hyperlink ref="H1398" r:id="rId73" xr:uid="{8AEE701D-28C4-42CA-9A7A-BE146385B805}"/>
    <hyperlink ref="H1399" r:id="rId74" xr:uid="{7CF8EB22-AA9F-441F-812D-852886C3FA9D}"/>
    <hyperlink ref="H1400" r:id="rId75" xr:uid="{E02E878E-FC7D-4968-B109-5645FAC9CA5E}"/>
    <hyperlink ref="H1401:H1411" r:id="rId76" display="1@grupoconectar.net" xr:uid="{863D0609-1A8B-4B00-84F2-D851B313AE12}"/>
    <hyperlink ref="H1401" r:id="rId77" xr:uid="{B4CECF90-81E3-4855-BA25-E4A62366D926}"/>
    <hyperlink ref="H1402" r:id="rId78" xr:uid="{123C0DFB-31E5-4A44-970A-669C9FBFA19E}"/>
    <hyperlink ref="H1403" r:id="rId79" xr:uid="{DD1E968A-AF8F-4556-AE09-3B12AEE1D10B}"/>
    <hyperlink ref="H1404" r:id="rId80" xr:uid="{5BF75FC1-BE54-4FB3-8AEB-B96E51153041}"/>
    <hyperlink ref="H1405" r:id="rId81" xr:uid="{3A840B9D-DE3F-424C-838C-5DE6A74D107F}"/>
    <hyperlink ref="H1406" r:id="rId82" xr:uid="{37665B23-C04E-420A-8C40-D10852106111}"/>
    <hyperlink ref="H1407" r:id="rId83" xr:uid="{A71AB089-2F2C-4C66-8992-7E7D1A44E2DE}"/>
    <hyperlink ref="H1408" r:id="rId84" xr:uid="{3AD5BCCA-A62D-4B16-BA45-C15ED59AF785}"/>
    <hyperlink ref="H1409" r:id="rId85" xr:uid="{2165B5EF-DB84-404E-858F-7C7A70BE4DF0}"/>
    <hyperlink ref="H1410" r:id="rId86" xr:uid="{50E548A4-3968-4BA7-ACAE-98B1405EFF62}"/>
    <hyperlink ref="H1411" r:id="rId87" xr:uid="{A1FA9097-EE80-45AB-AB80-E990FACB3E5F}"/>
    <hyperlink ref="H1421" r:id="rId88" xr:uid="{C4191C13-BEAE-4B89-A434-BADA0C09DE3F}"/>
    <hyperlink ref="H1422:H1426" r:id="rId89" display="1@grupoconectar.net" xr:uid="{F34613F6-B64C-4AD9-8614-7928D32B562E}"/>
    <hyperlink ref="H1422" r:id="rId90" xr:uid="{B5CD3F72-1CC4-4008-8958-7FCF798C4073}"/>
    <hyperlink ref="H1423" r:id="rId91" xr:uid="{69A53CA6-6482-4B80-BD26-EA7C64ED66B9}"/>
    <hyperlink ref="H1424" r:id="rId92" xr:uid="{BF2F8796-489C-44BF-98EC-7A0804B36E8B}"/>
    <hyperlink ref="H1425" r:id="rId93" xr:uid="{BC383909-EFFC-4ECA-91EB-A2788C799311}"/>
    <hyperlink ref="H1426" r:id="rId94" xr:uid="{1487622A-C009-4985-A32E-F43CB569AE09}"/>
    <hyperlink ref="H1427" r:id="rId95" xr:uid="{7FC751F7-BB95-4041-B52A-AFB9BBA61074}"/>
    <hyperlink ref="H1428" r:id="rId96" xr:uid="{3F298A3F-2A14-45D8-9A19-8ABA97D20E78}"/>
    <hyperlink ref="H1435" r:id="rId97" xr:uid="{2FDDE27B-71AE-4294-BC94-94BFB7E20972}"/>
  </hyperlinks>
  <pageMargins left="0.7" right="0.7" top="0.75" bottom="0.75" header="0.3" footer="0.3"/>
  <pageSetup paperSize="9" orientation="portrait" r:id="rId98"/>
  <tableParts count="1">
    <tablePart r:id="rId9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726279-0253-456D-BCD4-751F7837A3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Backup-Correos</vt:lpstr>
      <vt:lpstr>CORREOS-PERÚ</vt:lpstr>
      <vt:lpstr>PLANTA PERU</vt:lpstr>
      <vt:lpstr>NOVEDADES</vt:lpstr>
      <vt:lpstr>MatrizHDUniclass</vt:lpstr>
      <vt:lpstr>BASE_PPAL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Milton Alexis Herrera Segura</dc:creator>
  <cp:keywords/>
  <dc:description/>
  <cp:lastModifiedBy>Andrés Ricardo Bernal Cárdenas</cp:lastModifiedBy>
  <cp:revision/>
  <dcterms:created xsi:type="dcterms:W3CDTF">2025-09-04T21:49:54Z</dcterms:created>
  <dcterms:modified xsi:type="dcterms:W3CDTF">2026-08-18T21:17:41Z</dcterms:modified>
  <cp:category/>
  <cp:contentStatus/>
</cp:coreProperties>
</file>